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2.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drawings/drawing3.xml" ContentType="application/vnd.openxmlformats-officedocument.drawing+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codeName="ThisWorkbook" hidePivotFieldList="1" defaultThemeVersion="124226"/>
  <mc:AlternateContent xmlns:mc="http://schemas.openxmlformats.org/markup-compatibility/2006">
    <mc:Choice Requires="x15">
      <x15ac:absPath xmlns:x15ac="http://schemas.microsoft.com/office/spreadsheetml/2010/11/ac" url="C:\Users\sroh\Desktop\SEAN 221205\"/>
    </mc:Choice>
  </mc:AlternateContent>
  <xr:revisionPtr revIDLastSave="0" documentId="8_{9A7D15C6-954F-4DF0-87FE-1EA5FD2262B9}" xr6:coauthVersionLast="47" xr6:coauthVersionMax="47" xr10:uidLastSave="{00000000-0000-0000-0000-000000000000}"/>
  <bookViews>
    <workbookView xWindow="19920" yWindow="0" windowWidth="18285" windowHeight="21000" firstSheet="3" activeTab="3" xr2:uid="{00000000-000D-0000-FFFF-FFFF00000000}"/>
  </bookViews>
  <sheets>
    <sheet name="New Graph (FCST)" sheetId="62" r:id="rId1"/>
    <sheet name="New Graph (PLAN)" sheetId="69" r:id="rId2"/>
    <sheet name="2021-2025" sheetId="70" r:id="rId3"/>
    <sheet name="2025 FCST" sheetId="53" r:id="rId4"/>
    <sheet name="Rank" sheetId="71" r:id="rId5"/>
    <sheet name="Breakdown by 3 groups" sheetId="72" r:id="rId6"/>
    <sheet name="Breakdown by Product" sheetId="74" r:id="rId7"/>
  </sheets>
  <definedNames>
    <definedName name="_xlnm._FilterDatabase" localSheetId="3" hidden="1">'2025 FCST'!$A$7:$LE$503</definedName>
    <definedName name="_xlnm._FilterDatabase" localSheetId="4" hidden="1">Rank!$C$4:$F$73</definedName>
    <definedName name="aaa">Rank!$C$4:$E$73</definedName>
    <definedName name="bbb">Rank!$B$4:$E$74</definedName>
    <definedName name="China1">#REF!</definedName>
    <definedName name="cnfwkdn">#REF!</definedName>
    <definedName name="_xlnm.Database" localSheetId="3">'2025 FCST'!#REF!</definedName>
    <definedName name="_xlnm.Database">#REF!</definedName>
    <definedName name="DB">#REF!</definedName>
    <definedName name="dpfwlf">#REF!</definedName>
    <definedName name="ggoo">#REF!</definedName>
    <definedName name="gogo">#REF!</definedName>
    <definedName name="gogogo">#REF!</definedName>
    <definedName name="gogogogo">#REF!</definedName>
    <definedName name="LGE">#REF!</definedName>
    <definedName name="MS" localSheetId="3">#REF!</definedName>
    <definedName name="MS">#REF!</definedName>
    <definedName name="Pantech">#REF!</definedName>
    <definedName name="_xlnm.Print_Titles" localSheetId="3">'2025 FCST'!#REF!,'2025 FCST'!$4:$6</definedName>
    <definedName name="totototo">#REF!</definedName>
    <definedName name="엘지">#REF!</definedName>
    <definedName name="전자소자" localSheetId="3">#REF!</definedName>
    <definedName name="전자소자">#REF!</definedName>
    <definedName name="정기어소">#REF!</definedName>
    <definedName name="중국">#REF!</definedName>
    <definedName name="팬택">#REF!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M283" i="53" l="1"/>
  <c r="DS283" i="53" s="1"/>
  <c r="BK431" i="53"/>
  <c r="BB431" i="53"/>
  <c r="BK290" i="53"/>
  <c r="BB290" i="53"/>
  <c r="AS290" i="53"/>
  <c r="AA290" i="53"/>
  <c r="R290" i="53"/>
  <c r="CF291" i="53"/>
  <c r="CF290" i="53"/>
  <c r="CI290" i="53" s="1"/>
  <c r="CF289" i="53"/>
  <c r="CF288" i="53"/>
  <c r="CF287" i="53"/>
  <c r="CF286" i="53"/>
  <c r="CF284" i="53"/>
  <c r="CF283" i="53"/>
  <c r="CF282" i="53"/>
  <c r="CF281" i="53"/>
  <c r="CF280" i="53"/>
  <c r="AX291" i="53"/>
  <c r="AW291" i="53"/>
  <c r="AX290" i="53"/>
  <c r="AW290" i="53"/>
  <c r="AX289" i="53"/>
  <c r="AW289" i="53"/>
  <c r="AX288" i="53"/>
  <c r="AW288" i="53"/>
  <c r="AX287" i="53"/>
  <c r="AW287" i="53"/>
  <c r="AX286" i="53"/>
  <c r="AW286" i="53"/>
  <c r="AX284" i="53"/>
  <c r="AW284" i="53"/>
  <c r="AX283" i="53"/>
  <c r="AW283" i="53"/>
  <c r="AX282" i="53"/>
  <c r="AW282" i="53"/>
  <c r="AX281" i="53"/>
  <c r="AW281" i="53"/>
  <c r="AX280" i="53"/>
  <c r="AW280" i="53"/>
  <c r="AX279" i="53"/>
  <c r="AW279" i="53"/>
  <c r="L290" i="53"/>
  <c r="O290" i="53" s="1"/>
  <c r="L289" i="53"/>
  <c r="L288" i="53"/>
  <c r="L287" i="53"/>
  <c r="L286" i="53"/>
  <c r="L284" i="53"/>
  <c r="L283" i="53"/>
  <c r="L282" i="53"/>
  <c r="L281" i="53"/>
  <c r="L280" i="53"/>
  <c r="U290" i="53"/>
  <c r="U289" i="53"/>
  <c r="U288" i="53"/>
  <c r="U287" i="53"/>
  <c r="U286" i="53"/>
  <c r="U284" i="53"/>
  <c r="U283" i="53"/>
  <c r="U282" i="53"/>
  <c r="U281" i="53"/>
  <c r="U280" i="53"/>
  <c r="AD290" i="53"/>
  <c r="AD289" i="53"/>
  <c r="AD288" i="53"/>
  <c r="AD287" i="53"/>
  <c r="AD286" i="53"/>
  <c r="AD284" i="53"/>
  <c r="AD283" i="53"/>
  <c r="AD282" i="53"/>
  <c r="AD281" i="53"/>
  <c r="AD280" i="53"/>
  <c r="M256" i="53"/>
  <c r="N256" i="53"/>
  <c r="M257" i="53"/>
  <c r="N257" i="53"/>
  <c r="M258" i="53"/>
  <c r="N258" i="53"/>
  <c r="M259" i="53"/>
  <c r="N259" i="53"/>
  <c r="M260" i="53"/>
  <c r="N260" i="53"/>
  <c r="M261" i="53"/>
  <c r="N261" i="53"/>
  <c r="M262" i="53"/>
  <c r="N262" i="53"/>
  <c r="M263" i="53"/>
  <c r="N263" i="53"/>
  <c r="M264" i="53"/>
  <c r="N264" i="53"/>
  <c r="M265" i="53"/>
  <c r="N265" i="53"/>
  <c r="M266" i="53"/>
  <c r="N266" i="53"/>
  <c r="M267" i="53"/>
  <c r="N267" i="53"/>
  <c r="M268" i="53"/>
  <c r="N268" i="53"/>
  <c r="M269" i="53"/>
  <c r="N269" i="53"/>
  <c r="M270" i="53"/>
  <c r="N270" i="53"/>
  <c r="M271" i="53"/>
  <c r="N271" i="53"/>
  <c r="M272" i="53"/>
  <c r="N272" i="53"/>
  <c r="M273" i="53"/>
  <c r="N273" i="53"/>
  <c r="M274" i="53"/>
  <c r="N274" i="53"/>
  <c r="M275" i="53"/>
  <c r="N275" i="53"/>
  <c r="M276" i="53"/>
  <c r="N276" i="53"/>
  <c r="M277" i="53"/>
  <c r="N277" i="53"/>
  <c r="M278" i="53"/>
  <c r="N278" i="53"/>
  <c r="M279" i="53"/>
  <c r="N279" i="53"/>
  <c r="M280" i="53"/>
  <c r="N280" i="53"/>
  <c r="M281" i="53"/>
  <c r="N281" i="53"/>
  <c r="M282" i="53"/>
  <c r="N282" i="53"/>
  <c r="M283" i="53"/>
  <c r="N283" i="53"/>
  <c r="M284" i="53"/>
  <c r="N284" i="53"/>
  <c r="M285" i="53"/>
  <c r="N285" i="53"/>
  <c r="M286" i="53"/>
  <c r="N286" i="53"/>
  <c r="M287" i="53"/>
  <c r="N287" i="53"/>
  <c r="M288" i="53"/>
  <c r="N288" i="53"/>
  <c r="M289" i="53"/>
  <c r="N289" i="53"/>
  <c r="M290" i="53"/>
  <c r="N290" i="53"/>
  <c r="M291" i="53"/>
  <c r="N291" i="53"/>
  <c r="V256" i="53"/>
  <c r="W256" i="53"/>
  <c r="V257" i="53"/>
  <c r="W257" i="53"/>
  <c r="V258" i="53"/>
  <c r="W258" i="53"/>
  <c r="V259" i="53"/>
  <c r="W259" i="53"/>
  <c r="V260" i="53"/>
  <c r="W260" i="53"/>
  <c r="V261" i="53"/>
  <c r="W261" i="53"/>
  <c r="V262" i="53"/>
  <c r="W262" i="53"/>
  <c r="V263" i="53"/>
  <c r="W263" i="53"/>
  <c r="V264" i="53"/>
  <c r="W264" i="53"/>
  <c r="V265" i="53"/>
  <c r="W265" i="53"/>
  <c r="V266" i="53"/>
  <c r="W266" i="53"/>
  <c r="V267" i="53"/>
  <c r="W267" i="53"/>
  <c r="V268" i="53"/>
  <c r="W268" i="53"/>
  <c r="V269" i="53"/>
  <c r="W269" i="53"/>
  <c r="V270" i="53"/>
  <c r="W270" i="53"/>
  <c r="V271" i="53"/>
  <c r="W271" i="53"/>
  <c r="V272" i="53"/>
  <c r="W272" i="53"/>
  <c r="V273" i="53"/>
  <c r="W273" i="53"/>
  <c r="V274" i="53"/>
  <c r="W274" i="53"/>
  <c r="V275" i="53"/>
  <c r="W275" i="53"/>
  <c r="V276" i="53"/>
  <c r="W276" i="53"/>
  <c r="V277" i="53"/>
  <c r="W277" i="53"/>
  <c r="V278" i="53"/>
  <c r="W278" i="53"/>
  <c r="V279" i="53"/>
  <c r="W279" i="53"/>
  <c r="V280" i="53"/>
  <c r="W280" i="53"/>
  <c r="V281" i="53"/>
  <c r="W281" i="53"/>
  <c r="V282" i="53"/>
  <c r="W282" i="53"/>
  <c r="V283" i="53"/>
  <c r="W283" i="53"/>
  <c r="V284" i="53"/>
  <c r="W284" i="53"/>
  <c r="V285" i="53"/>
  <c r="W285" i="53"/>
  <c r="V286" i="53"/>
  <c r="W286" i="53"/>
  <c r="V287" i="53"/>
  <c r="W287" i="53"/>
  <c r="V288" i="53"/>
  <c r="W288" i="53"/>
  <c r="V289" i="53"/>
  <c r="W289" i="53"/>
  <c r="V290" i="53"/>
  <c r="W290" i="53"/>
  <c r="V291" i="53"/>
  <c r="W291" i="53"/>
  <c r="AE260" i="53"/>
  <c r="AF260" i="53"/>
  <c r="AE261" i="53"/>
  <c r="AF261" i="53"/>
  <c r="AE262" i="53"/>
  <c r="AF262" i="53"/>
  <c r="AE263" i="53"/>
  <c r="AF263" i="53"/>
  <c r="AE264" i="53"/>
  <c r="AF264" i="53"/>
  <c r="AE265" i="53"/>
  <c r="AF265" i="53"/>
  <c r="AE266" i="53"/>
  <c r="AF266" i="53"/>
  <c r="AE267" i="53"/>
  <c r="AF267" i="53"/>
  <c r="AE268" i="53"/>
  <c r="AF268" i="53"/>
  <c r="AE269" i="53"/>
  <c r="AF269" i="53"/>
  <c r="AE270" i="53"/>
  <c r="AF270" i="53"/>
  <c r="AE271" i="53"/>
  <c r="AF271" i="53"/>
  <c r="AE272" i="53"/>
  <c r="AF272" i="53"/>
  <c r="AE273" i="53"/>
  <c r="AF273" i="53"/>
  <c r="AE274" i="53"/>
  <c r="AF274" i="53"/>
  <c r="AE275" i="53"/>
  <c r="AF275" i="53"/>
  <c r="AE276" i="53"/>
  <c r="AF276" i="53"/>
  <c r="AE277" i="53"/>
  <c r="AF277" i="53"/>
  <c r="AE278" i="53"/>
  <c r="AF278" i="53"/>
  <c r="AE279" i="53"/>
  <c r="AF279" i="53"/>
  <c r="AE280" i="53"/>
  <c r="AF280" i="53"/>
  <c r="AE281" i="53"/>
  <c r="AF281" i="53"/>
  <c r="AE282" i="53"/>
  <c r="AF282" i="53"/>
  <c r="AE283" i="53"/>
  <c r="AF283" i="53"/>
  <c r="AE284" i="53"/>
  <c r="AF284" i="53"/>
  <c r="AE285" i="53"/>
  <c r="AF285" i="53"/>
  <c r="AE286" i="53"/>
  <c r="AF286" i="53"/>
  <c r="AE287" i="53"/>
  <c r="AF287" i="53"/>
  <c r="AE288" i="53"/>
  <c r="AF288" i="53"/>
  <c r="AE289" i="53"/>
  <c r="AF289" i="53"/>
  <c r="AE290" i="53"/>
  <c r="AF290" i="53"/>
  <c r="AE291" i="53"/>
  <c r="AF291" i="53"/>
  <c r="AW258" i="53"/>
  <c r="AX258" i="53"/>
  <c r="AW259" i="53"/>
  <c r="AX259" i="53"/>
  <c r="AW260" i="53"/>
  <c r="AX260" i="53"/>
  <c r="AW261" i="53"/>
  <c r="AX261" i="53"/>
  <c r="AW262" i="53"/>
  <c r="AX262" i="53"/>
  <c r="AW263" i="53"/>
  <c r="AX263" i="53"/>
  <c r="AW264" i="53"/>
  <c r="AX264" i="53"/>
  <c r="AW265" i="53"/>
  <c r="AX265" i="53"/>
  <c r="AW266" i="53"/>
  <c r="AX266" i="53"/>
  <c r="AW267" i="53"/>
  <c r="AX267" i="53"/>
  <c r="AW268" i="53"/>
  <c r="AX268" i="53"/>
  <c r="AW269" i="53"/>
  <c r="AX269" i="53"/>
  <c r="AW270" i="53"/>
  <c r="AX270" i="53"/>
  <c r="AW271" i="53"/>
  <c r="AX271" i="53"/>
  <c r="AW272" i="53"/>
  <c r="AX272" i="53"/>
  <c r="AW273" i="53"/>
  <c r="AX273" i="53"/>
  <c r="AW274" i="53"/>
  <c r="AX274" i="53"/>
  <c r="AW275" i="53"/>
  <c r="AX275" i="53"/>
  <c r="AW276" i="53"/>
  <c r="AX276" i="53"/>
  <c r="AW277" i="53"/>
  <c r="AX277" i="53"/>
  <c r="AW278" i="53"/>
  <c r="AX278" i="53"/>
  <c r="AW285" i="53"/>
  <c r="AX285" i="53"/>
  <c r="AV261" i="53"/>
  <c r="AV262" i="53"/>
  <c r="AV263" i="53"/>
  <c r="AV264" i="53"/>
  <c r="AV265" i="53"/>
  <c r="AV266" i="53"/>
  <c r="AV267" i="53"/>
  <c r="AV268" i="53"/>
  <c r="AV269" i="53"/>
  <c r="AV270" i="53"/>
  <c r="AV271" i="53"/>
  <c r="AV272" i="53"/>
  <c r="AV273" i="53"/>
  <c r="AV274" i="53"/>
  <c r="AV275" i="53"/>
  <c r="AV276" i="53"/>
  <c r="AV277" i="53"/>
  <c r="AV278" i="53"/>
  <c r="AV279" i="53"/>
  <c r="AV280" i="53"/>
  <c r="AV281" i="53"/>
  <c r="AV282" i="53"/>
  <c r="AV283" i="53"/>
  <c r="AV284" i="53"/>
  <c r="AV285" i="53"/>
  <c r="AV286" i="53"/>
  <c r="AV287" i="53"/>
  <c r="AV288" i="53"/>
  <c r="AV289" i="53"/>
  <c r="AV290" i="53"/>
  <c r="BF260" i="53"/>
  <c r="BG260" i="53"/>
  <c r="BF261" i="53"/>
  <c r="BG261" i="53"/>
  <c r="BF262" i="53"/>
  <c r="BG262" i="53"/>
  <c r="BF263" i="53"/>
  <c r="BG263" i="53"/>
  <c r="BF264" i="53"/>
  <c r="BG264" i="53"/>
  <c r="BF265" i="53"/>
  <c r="BG265" i="53"/>
  <c r="BF266" i="53"/>
  <c r="BG266" i="53"/>
  <c r="BF267" i="53"/>
  <c r="BG267" i="53"/>
  <c r="BF268" i="53"/>
  <c r="BG268" i="53"/>
  <c r="BF269" i="53"/>
  <c r="BG269" i="53"/>
  <c r="BF270" i="53"/>
  <c r="BG270" i="53"/>
  <c r="BF271" i="53"/>
  <c r="BG271" i="53"/>
  <c r="BF272" i="53"/>
  <c r="BG272" i="53"/>
  <c r="BF273" i="53"/>
  <c r="BG273" i="53"/>
  <c r="BF274" i="53"/>
  <c r="BG274" i="53"/>
  <c r="BF275" i="53"/>
  <c r="BG275" i="53"/>
  <c r="BF276" i="53"/>
  <c r="BG276" i="53"/>
  <c r="BF277" i="53"/>
  <c r="BG277" i="53"/>
  <c r="BF278" i="53"/>
  <c r="BG278" i="53"/>
  <c r="BF279" i="53"/>
  <c r="BG279" i="53"/>
  <c r="BF280" i="53"/>
  <c r="BG280" i="53"/>
  <c r="BF281" i="53"/>
  <c r="BG281" i="53"/>
  <c r="BF282" i="53"/>
  <c r="BG282" i="53"/>
  <c r="BF283" i="53"/>
  <c r="BG283" i="53"/>
  <c r="BF284" i="53"/>
  <c r="BG284" i="53"/>
  <c r="BF285" i="53"/>
  <c r="BG285" i="53"/>
  <c r="BF286" i="53"/>
  <c r="BG286" i="53"/>
  <c r="BF287" i="53"/>
  <c r="BG287" i="53"/>
  <c r="BF288" i="53"/>
  <c r="BG288" i="53"/>
  <c r="BF289" i="53"/>
  <c r="BG289" i="53"/>
  <c r="BF290" i="53"/>
  <c r="BG290" i="53"/>
  <c r="BF291" i="53"/>
  <c r="BG291" i="53"/>
  <c r="BE261" i="53"/>
  <c r="BE262" i="53"/>
  <c r="BE263" i="53"/>
  <c r="BE264" i="53"/>
  <c r="BE265" i="53"/>
  <c r="BE266" i="53"/>
  <c r="BE267" i="53"/>
  <c r="BE268" i="53"/>
  <c r="BE269" i="53"/>
  <c r="BE270" i="53"/>
  <c r="BE271" i="53"/>
  <c r="BE272" i="53"/>
  <c r="BE273" i="53"/>
  <c r="BE274" i="53"/>
  <c r="BE275" i="53"/>
  <c r="BE276" i="53"/>
  <c r="BE277" i="53"/>
  <c r="BE278" i="53"/>
  <c r="BE279" i="53"/>
  <c r="BE280" i="53"/>
  <c r="BE281" i="53"/>
  <c r="BE282" i="53"/>
  <c r="BE283" i="53"/>
  <c r="BE284" i="53"/>
  <c r="BE285" i="53"/>
  <c r="BE286" i="53"/>
  <c r="BE287" i="53"/>
  <c r="BE288" i="53"/>
  <c r="BE289" i="53"/>
  <c r="BE290" i="53"/>
  <c r="BN259" i="53"/>
  <c r="BN260" i="53"/>
  <c r="BN261" i="53"/>
  <c r="BN262" i="53"/>
  <c r="BN263" i="53"/>
  <c r="BN264" i="53"/>
  <c r="BN265" i="53"/>
  <c r="BN266" i="53"/>
  <c r="BN267" i="53"/>
  <c r="BN268" i="53"/>
  <c r="BN269" i="53"/>
  <c r="BN270" i="53"/>
  <c r="BN271" i="53"/>
  <c r="BN272" i="53"/>
  <c r="BN273" i="53"/>
  <c r="BN274" i="53"/>
  <c r="BN275" i="53"/>
  <c r="BN276" i="53"/>
  <c r="BN277" i="53"/>
  <c r="BN278" i="53"/>
  <c r="BN279" i="53"/>
  <c r="BN280" i="53"/>
  <c r="BN281" i="53"/>
  <c r="BN282" i="53"/>
  <c r="BN283" i="53"/>
  <c r="BN284" i="53"/>
  <c r="BN285" i="53"/>
  <c r="BN286" i="53"/>
  <c r="BN287" i="53"/>
  <c r="BN288" i="53"/>
  <c r="BN289" i="53"/>
  <c r="BN290" i="53"/>
  <c r="BO260" i="53"/>
  <c r="BP260" i="53"/>
  <c r="BO261" i="53"/>
  <c r="BP261" i="53"/>
  <c r="BO262" i="53"/>
  <c r="BP262" i="53"/>
  <c r="BO263" i="53"/>
  <c r="BP263" i="53"/>
  <c r="BO264" i="53"/>
  <c r="BP264" i="53"/>
  <c r="BO265" i="53"/>
  <c r="BP265" i="53"/>
  <c r="BO266" i="53"/>
  <c r="BP266" i="53"/>
  <c r="BO267" i="53"/>
  <c r="BP267" i="53"/>
  <c r="BO268" i="53"/>
  <c r="BP268" i="53"/>
  <c r="BO269" i="53"/>
  <c r="BP269" i="53"/>
  <c r="BO270" i="53"/>
  <c r="BP270" i="53"/>
  <c r="BO271" i="53"/>
  <c r="BP271" i="53"/>
  <c r="BO272" i="53"/>
  <c r="BP272" i="53"/>
  <c r="BO273" i="53"/>
  <c r="BP273" i="53"/>
  <c r="BO274" i="53"/>
  <c r="BP274" i="53"/>
  <c r="BO275" i="53"/>
  <c r="BP275" i="53"/>
  <c r="BO276" i="53"/>
  <c r="BP276" i="53"/>
  <c r="BO277" i="53"/>
  <c r="BP277" i="53"/>
  <c r="BO278" i="53"/>
  <c r="BP278" i="53"/>
  <c r="BO279" i="53"/>
  <c r="BP279" i="53"/>
  <c r="BO280" i="53"/>
  <c r="BP280" i="53"/>
  <c r="BO281" i="53"/>
  <c r="BP281" i="53"/>
  <c r="BO282" i="53"/>
  <c r="BP282" i="53"/>
  <c r="BO283" i="53"/>
  <c r="BP283" i="53"/>
  <c r="BO284" i="53"/>
  <c r="BP284" i="53"/>
  <c r="BO285" i="53"/>
  <c r="BP285" i="53"/>
  <c r="BO286" i="53"/>
  <c r="BP286" i="53"/>
  <c r="BO287" i="53"/>
  <c r="BP287" i="53"/>
  <c r="BO288" i="53"/>
  <c r="BP288" i="53"/>
  <c r="BO289" i="53"/>
  <c r="BP289" i="53"/>
  <c r="BO290" i="53"/>
  <c r="BP290" i="53"/>
  <c r="BO291" i="53"/>
  <c r="BP291" i="53"/>
  <c r="CG260" i="53"/>
  <c r="CH260" i="53"/>
  <c r="CG261" i="53"/>
  <c r="CH261" i="53"/>
  <c r="CG262" i="53"/>
  <c r="CH262" i="53"/>
  <c r="CG263" i="53"/>
  <c r="CH263" i="53"/>
  <c r="CG264" i="53"/>
  <c r="CH264" i="53"/>
  <c r="CG265" i="53"/>
  <c r="CH265" i="53"/>
  <c r="CG266" i="53"/>
  <c r="CH266" i="53"/>
  <c r="CG267" i="53"/>
  <c r="CH267" i="53"/>
  <c r="CG268" i="53"/>
  <c r="CH268" i="53"/>
  <c r="CG269" i="53"/>
  <c r="CH269" i="53"/>
  <c r="CG270" i="53"/>
  <c r="CH270" i="53"/>
  <c r="CG271" i="53"/>
  <c r="CH271" i="53"/>
  <c r="CG272" i="53"/>
  <c r="CH272" i="53"/>
  <c r="CG273" i="53"/>
  <c r="CH273" i="53"/>
  <c r="CG274" i="53"/>
  <c r="CH274" i="53"/>
  <c r="CG275" i="53"/>
  <c r="CH275" i="53"/>
  <c r="CG276" i="53"/>
  <c r="CH276" i="53"/>
  <c r="CG277" i="53"/>
  <c r="CH277" i="53"/>
  <c r="CG278" i="53"/>
  <c r="CH278" i="53"/>
  <c r="CG279" i="53"/>
  <c r="CH279" i="53"/>
  <c r="CG280" i="53"/>
  <c r="CH280" i="53"/>
  <c r="CG281" i="53"/>
  <c r="CH281" i="53"/>
  <c r="CG282" i="53"/>
  <c r="CH282" i="53"/>
  <c r="CG283" i="53"/>
  <c r="CH283" i="53"/>
  <c r="CG284" i="53"/>
  <c r="CH284" i="53"/>
  <c r="CG285" i="53"/>
  <c r="CH285" i="53"/>
  <c r="CG286" i="53"/>
  <c r="CH286" i="53"/>
  <c r="CG287" i="53"/>
  <c r="CH287" i="53"/>
  <c r="CG288" i="53"/>
  <c r="CH288" i="53"/>
  <c r="CG289" i="53"/>
  <c r="CH289" i="53"/>
  <c r="CG290" i="53"/>
  <c r="CH290" i="53"/>
  <c r="CG291" i="53"/>
  <c r="CH291" i="53"/>
  <c r="CP260" i="53"/>
  <c r="CQ260" i="53"/>
  <c r="CP261" i="53"/>
  <c r="CQ261" i="53"/>
  <c r="CP262" i="53"/>
  <c r="CQ262" i="53"/>
  <c r="CP263" i="53"/>
  <c r="CQ263" i="53"/>
  <c r="CP264" i="53"/>
  <c r="CQ264" i="53"/>
  <c r="CP265" i="53"/>
  <c r="CQ265" i="53"/>
  <c r="CP266" i="53"/>
  <c r="CQ266" i="53"/>
  <c r="CP267" i="53"/>
  <c r="CQ267" i="53"/>
  <c r="CP268" i="53"/>
  <c r="CQ268" i="53"/>
  <c r="CP269" i="53"/>
  <c r="CQ269" i="53"/>
  <c r="CP270" i="53"/>
  <c r="CQ270" i="53"/>
  <c r="CP271" i="53"/>
  <c r="CQ271" i="53"/>
  <c r="CP272" i="53"/>
  <c r="CQ272" i="53"/>
  <c r="CP273" i="53"/>
  <c r="CQ273" i="53"/>
  <c r="CP274" i="53"/>
  <c r="CQ274" i="53"/>
  <c r="CP275" i="53"/>
  <c r="CQ275" i="53"/>
  <c r="CP276" i="53"/>
  <c r="CQ276" i="53"/>
  <c r="CP277" i="53"/>
  <c r="CQ277" i="53"/>
  <c r="CP278" i="53"/>
  <c r="CQ278" i="53"/>
  <c r="CP279" i="53"/>
  <c r="CQ279" i="53"/>
  <c r="CP280" i="53"/>
  <c r="CQ280" i="53"/>
  <c r="CP281" i="53"/>
  <c r="CQ281" i="53"/>
  <c r="CP282" i="53"/>
  <c r="CQ282" i="53"/>
  <c r="CP283" i="53"/>
  <c r="CQ283" i="53"/>
  <c r="CP284" i="53"/>
  <c r="CQ284" i="53"/>
  <c r="CP285" i="53"/>
  <c r="CQ285" i="53"/>
  <c r="CP286" i="53"/>
  <c r="CQ286" i="53"/>
  <c r="CP287" i="53"/>
  <c r="CQ287" i="53"/>
  <c r="CP288" i="53"/>
  <c r="CQ288" i="53"/>
  <c r="CP289" i="53"/>
  <c r="CQ289" i="53"/>
  <c r="CP290" i="53"/>
  <c r="CQ290" i="53"/>
  <c r="CR290" i="53"/>
  <c r="CP291" i="53"/>
  <c r="CQ291" i="53"/>
  <c r="CY260" i="53"/>
  <c r="CZ260" i="53"/>
  <c r="CY261" i="53"/>
  <c r="CZ261" i="53"/>
  <c r="CY262" i="53"/>
  <c r="CZ262" i="53"/>
  <c r="CY263" i="53"/>
  <c r="CZ263" i="53"/>
  <c r="CY264" i="53"/>
  <c r="CZ264" i="53"/>
  <c r="CY265" i="53"/>
  <c r="CZ265" i="53"/>
  <c r="CY266" i="53"/>
  <c r="CZ266" i="53"/>
  <c r="CY267" i="53"/>
  <c r="CZ267" i="53"/>
  <c r="CY268" i="53"/>
  <c r="CZ268" i="53"/>
  <c r="CY269" i="53"/>
  <c r="CZ269" i="53"/>
  <c r="CY270" i="53"/>
  <c r="CZ270" i="53"/>
  <c r="CY271" i="53"/>
  <c r="CZ271" i="53"/>
  <c r="CY272" i="53"/>
  <c r="CZ272" i="53"/>
  <c r="CY273" i="53"/>
  <c r="CZ273" i="53"/>
  <c r="CY274" i="53"/>
  <c r="CZ274" i="53"/>
  <c r="CY275" i="53"/>
  <c r="CZ275" i="53"/>
  <c r="CY276" i="53"/>
  <c r="CZ276" i="53"/>
  <c r="CY277" i="53"/>
  <c r="CZ277" i="53"/>
  <c r="CY278" i="53"/>
  <c r="CZ278" i="53"/>
  <c r="CY279" i="53"/>
  <c r="CZ279" i="53"/>
  <c r="CY280" i="53"/>
  <c r="CZ280" i="53"/>
  <c r="CY281" i="53"/>
  <c r="CZ281" i="53"/>
  <c r="CY282" i="53"/>
  <c r="CZ282" i="53"/>
  <c r="CY283" i="53"/>
  <c r="CZ283" i="53"/>
  <c r="DA283" i="53"/>
  <c r="CY284" i="53"/>
  <c r="CZ284" i="53"/>
  <c r="CY285" i="53"/>
  <c r="CZ285" i="53"/>
  <c r="CY286" i="53"/>
  <c r="CZ286" i="53"/>
  <c r="CY287" i="53"/>
  <c r="CZ287" i="53"/>
  <c r="CY288" i="53"/>
  <c r="CZ288" i="53"/>
  <c r="CY289" i="53"/>
  <c r="CZ289" i="53"/>
  <c r="CY290" i="53"/>
  <c r="CZ290" i="53"/>
  <c r="DA290" i="53"/>
  <c r="CY291" i="53"/>
  <c r="CZ291" i="53"/>
  <c r="DQ251" i="53"/>
  <c r="DR251" i="53"/>
  <c r="DQ252" i="53"/>
  <c r="DR252" i="53"/>
  <c r="DQ253" i="53"/>
  <c r="DR253" i="53"/>
  <c r="DQ254" i="53"/>
  <c r="DR254" i="53"/>
  <c r="DQ255" i="53"/>
  <c r="DR255" i="53"/>
  <c r="DQ256" i="53"/>
  <c r="DR256" i="53"/>
  <c r="DQ257" i="53"/>
  <c r="DR257" i="53"/>
  <c r="DQ258" i="53"/>
  <c r="DR258" i="53"/>
  <c r="DQ259" i="53"/>
  <c r="DR259" i="53"/>
  <c r="DQ260" i="53"/>
  <c r="DR260" i="53"/>
  <c r="DQ261" i="53"/>
  <c r="DR261" i="53"/>
  <c r="DQ262" i="53"/>
  <c r="DR262" i="53"/>
  <c r="DQ263" i="53"/>
  <c r="DR263" i="53"/>
  <c r="DQ264" i="53"/>
  <c r="DR264" i="53"/>
  <c r="DQ265" i="53"/>
  <c r="DR265" i="53"/>
  <c r="DQ266" i="53"/>
  <c r="DR266" i="53"/>
  <c r="DQ267" i="53"/>
  <c r="DR267" i="53"/>
  <c r="DQ268" i="53"/>
  <c r="DR268" i="53"/>
  <c r="DQ269" i="53"/>
  <c r="DR269" i="53"/>
  <c r="DQ270" i="53"/>
  <c r="DR270" i="53"/>
  <c r="DQ271" i="53"/>
  <c r="DR271" i="53"/>
  <c r="DQ272" i="53"/>
  <c r="DR272" i="53"/>
  <c r="DQ273" i="53"/>
  <c r="DR273" i="53"/>
  <c r="DQ274" i="53"/>
  <c r="DR274" i="53"/>
  <c r="DQ275" i="53"/>
  <c r="DR275" i="53"/>
  <c r="DQ276" i="53"/>
  <c r="DR276" i="53"/>
  <c r="DQ277" i="53"/>
  <c r="DR277" i="53"/>
  <c r="DQ278" i="53"/>
  <c r="DR278" i="53"/>
  <c r="DQ279" i="53"/>
  <c r="DR279" i="53"/>
  <c r="DQ280" i="53"/>
  <c r="DR280" i="53"/>
  <c r="DQ281" i="53"/>
  <c r="DR281" i="53"/>
  <c r="DQ282" i="53"/>
  <c r="DR282" i="53"/>
  <c r="DQ283" i="53"/>
  <c r="DR283" i="53"/>
  <c r="DQ284" i="53"/>
  <c r="DR284" i="53"/>
  <c r="DQ285" i="53"/>
  <c r="DR285" i="53"/>
  <c r="DQ286" i="53"/>
  <c r="DR286" i="53"/>
  <c r="DQ287" i="53"/>
  <c r="DR287" i="53"/>
  <c r="DQ288" i="53"/>
  <c r="DR288" i="53"/>
  <c r="DQ289" i="53"/>
  <c r="DR289" i="53"/>
  <c r="DQ290" i="53"/>
  <c r="DR290" i="53"/>
  <c r="DS290" i="53"/>
  <c r="DQ291" i="53"/>
  <c r="DR291" i="53"/>
  <c r="DZ251" i="53"/>
  <c r="EA251" i="53"/>
  <c r="DZ252" i="53"/>
  <c r="EA252" i="53"/>
  <c r="DZ253" i="53"/>
  <c r="EA253" i="53"/>
  <c r="DZ254" i="53"/>
  <c r="EA254" i="53"/>
  <c r="DZ255" i="53"/>
  <c r="EA255" i="53"/>
  <c r="DZ256" i="53"/>
  <c r="EA256" i="53"/>
  <c r="DZ257" i="53"/>
  <c r="EA257" i="53"/>
  <c r="DZ258" i="53"/>
  <c r="EA258" i="53"/>
  <c r="DZ259" i="53"/>
  <c r="EA259" i="53"/>
  <c r="DZ260" i="53"/>
  <c r="EA260" i="53"/>
  <c r="DZ261" i="53"/>
  <c r="EA261" i="53"/>
  <c r="DZ262" i="53"/>
  <c r="EA262" i="53"/>
  <c r="DZ263" i="53"/>
  <c r="EA263" i="53"/>
  <c r="DZ264" i="53"/>
  <c r="EA264" i="53"/>
  <c r="DZ265" i="53"/>
  <c r="EA265" i="53"/>
  <c r="DZ266" i="53"/>
  <c r="EA266" i="53"/>
  <c r="DZ267" i="53"/>
  <c r="EA267" i="53"/>
  <c r="DZ268" i="53"/>
  <c r="EA268" i="53"/>
  <c r="DZ269" i="53"/>
  <c r="EA269" i="53"/>
  <c r="DZ270" i="53"/>
  <c r="EA270" i="53"/>
  <c r="DZ271" i="53"/>
  <c r="EA271" i="53"/>
  <c r="DZ272" i="53"/>
  <c r="EA272" i="53"/>
  <c r="DZ273" i="53"/>
  <c r="EA273" i="53"/>
  <c r="DZ274" i="53"/>
  <c r="EA274" i="53"/>
  <c r="DZ275" i="53"/>
  <c r="EA275" i="53"/>
  <c r="DZ276" i="53"/>
  <c r="EA276" i="53"/>
  <c r="DZ277" i="53"/>
  <c r="EA277" i="53"/>
  <c r="DZ278" i="53"/>
  <c r="EA278" i="53"/>
  <c r="DZ279" i="53"/>
  <c r="EA279" i="53"/>
  <c r="DZ280" i="53"/>
  <c r="EA280" i="53"/>
  <c r="DZ281" i="53"/>
  <c r="EA281" i="53"/>
  <c r="DZ282" i="53"/>
  <c r="EA282" i="53"/>
  <c r="DZ283" i="53"/>
  <c r="EA283" i="53"/>
  <c r="EB283" i="53"/>
  <c r="DZ284" i="53"/>
  <c r="EA284" i="53"/>
  <c r="DZ285" i="53"/>
  <c r="EA285" i="53"/>
  <c r="DZ286" i="53"/>
  <c r="EA286" i="53"/>
  <c r="DZ287" i="53"/>
  <c r="EA287" i="53"/>
  <c r="DZ288" i="53"/>
  <c r="EA288" i="53"/>
  <c r="DZ289" i="53"/>
  <c r="EA289" i="53"/>
  <c r="DZ290" i="53"/>
  <c r="EA290" i="53"/>
  <c r="EB290" i="53"/>
  <c r="DZ291" i="53"/>
  <c r="EA291" i="53"/>
  <c r="EI260" i="53"/>
  <c r="EJ260" i="53"/>
  <c r="EI261" i="53"/>
  <c r="EJ261" i="53"/>
  <c r="EI262" i="53"/>
  <c r="EJ262" i="53"/>
  <c r="EI263" i="53"/>
  <c r="EJ263" i="53"/>
  <c r="EI264" i="53"/>
  <c r="EJ264" i="53"/>
  <c r="EI265" i="53"/>
  <c r="EJ265" i="53"/>
  <c r="EI266" i="53"/>
  <c r="EJ266" i="53"/>
  <c r="EI267" i="53"/>
  <c r="EJ267" i="53"/>
  <c r="EI268" i="53"/>
  <c r="EJ268" i="53"/>
  <c r="EI269" i="53"/>
  <c r="EJ269" i="53"/>
  <c r="EI270" i="53"/>
  <c r="EJ270" i="53"/>
  <c r="EI271" i="53"/>
  <c r="EJ271" i="53"/>
  <c r="EI272" i="53"/>
  <c r="EJ272" i="53"/>
  <c r="EI273" i="53"/>
  <c r="EJ273" i="53"/>
  <c r="EI274" i="53"/>
  <c r="EJ274" i="53"/>
  <c r="EI275" i="53"/>
  <c r="EJ275" i="53"/>
  <c r="EI276" i="53"/>
  <c r="EJ276" i="53"/>
  <c r="EI277" i="53"/>
  <c r="EJ277" i="53"/>
  <c r="EI278" i="53"/>
  <c r="EJ278" i="53"/>
  <c r="EI279" i="53"/>
  <c r="EJ279" i="53"/>
  <c r="EI280" i="53"/>
  <c r="EJ280" i="53"/>
  <c r="EI281" i="53"/>
  <c r="EJ281" i="53"/>
  <c r="EI282" i="53"/>
  <c r="EJ282" i="53"/>
  <c r="EI283" i="53"/>
  <c r="EJ283" i="53"/>
  <c r="EK283" i="53"/>
  <c r="EI284" i="53"/>
  <c r="EJ284" i="53"/>
  <c r="EI285" i="53"/>
  <c r="EJ285" i="53"/>
  <c r="EI286" i="53"/>
  <c r="EJ286" i="53"/>
  <c r="EI287" i="53"/>
  <c r="EJ287" i="53"/>
  <c r="EI288" i="53"/>
  <c r="EJ288" i="53"/>
  <c r="EI289" i="53"/>
  <c r="EJ289" i="53"/>
  <c r="EI290" i="53"/>
  <c r="EJ290" i="53"/>
  <c r="EK290" i="53"/>
  <c r="EI291" i="53"/>
  <c r="EJ291" i="53"/>
  <c r="EI309" i="53"/>
  <c r="EJ309" i="53"/>
  <c r="EI310" i="53"/>
  <c r="EJ310" i="53"/>
  <c r="EI311" i="53"/>
  <c r="EJ311" i="53"/>
  <c r="EI312" i="53"/>
  <c r="EJ312" i="53"/>
  <c r="EI313" i="53"/>
  <c r="EJ313" i="53"/>
  <c r="EI314" i="53"/>
  <c r="EJ314" i="53"/>
  <c r="EI315" i="53"/>
  <c r="EJ315" i="53"/>
  <c r="EI316" i="53"/>
  <c r="EJ316" i="53"/>
  <c r="EI317" i="53"/>
  <c r="EJ317" i="53"/>
  <c r="EI318" i="53"/>
  <c r="EJ318" i="53"/>
  <c r="EI319" i="53"/>
  <c r="EJ319" i="53"/>
  <c r="EI320" i="53"/>
  <c r="EJ320" i="53"/>
  <c r="EI321" i="53"/>
  <c r="EJ321" i="53"/>
  <c r="DZ310" i="53"/>
  <c r="EA310" i="53"/>
  <c r="DZ311" i="53"/>
  <c r="EA311" i="53"/>
  <c r="DZ312" i="53"/>
  <c r="EA312" i="53"/>
  <c r="DZ313" i="53"/>
  <c r="EA313" i="53"/>
  <c r="DZ314" i="53"/>
  <c r="EA314" i="53"/>
  <c r="DZ315" i="53"/>
  <c r="EA315" i="53"/>
  <c r="DZ316" i="53"/>
  <c r="EA316" i="53"/>
  <c r="DZ317" i="53"/>
  <c r="EA317" i="53"/>
  <c r="DZ318" i="53"/>
  <c r="EA318" i="53"/>
  <c r="DZ319" i="53"/>
  <c r="EA319" i="53"/>
  <c r="DZ320" i="53"/>
  <c r="EA320" i="53"/>
  <c r="DZ321" i="53"/>
  <c r="EA321" i="53"/>
  <c r="DQ309" i="53"/>
  <c r="DR309" i="53"/>
  <c r="DQ310" i="53"/>
  <c r="DR310" i="53"/>
  <c r="DQ311" i="53"/>
  <c r="DR311" i="53"/>
  <c r="DQ312" i="53"/>
  <c r="DR312" i="53"/>
  <c r="DQ313" i="53"/>
  <c r="DR313" i="53"/>
  <c r="DQ314" i="53"/>
  <c r="DR314" i="53"/>
  <c r="DQ315" i="53"/>
  <c r="DR315" i="53"/>
  <c r="DQ316" i="53"/>
  <c r="DR316" i="53"/>
  <c r="DQ317" i="53"/>
  <c r="DR317" i="53"/>
  <c r="DQ318" i="53"/>
  <c r="DR318" i="53"/>
  <c r="DQ319" i="53"/>
  <c r="DR319" i="53"/>
  <c r="DQ320" i="53"/>
  <c r="DR320" i="53"/>
  <c r="DQ321" i="53"/>
  <c r="DR321" i="53"/>
  <c r="CY309" i="53"/>
  <c r="CZ309" i="53"/>
  <c r="CY310" i="53"/>
  <c r="CZ310" i="53"/>
  <c r="CY311" i="53"/>
  <c r="CZ311" i="53"/>
  <c r="CY312" i="53"/>
  <c r="CZ312" i="53"/>
  <c r="CY313" i="53"/>
  <c r="CZ313" i="53"/>
  <c r="CY314" i="53"/>
  <c r="CZ314" i="53"/>
  <c r="CY315" i="53"/>
  <c r="CZ315" i="53"/>
  <c r="CY316" i="53"/>
  <c r="CZ316" i="53"/>
  <c r="CY317" i="53"/>
  <c r="CZ317" i="53"/>
  <c r="CY318" i="53"/>
  <c r="CZ318" i="53"/>
  <c r="CY319" i="53"/>
  <c r="CZ319" i="53"/>
  <c r="CY320" i="53"/>
  <c r="CZ320" i="53"/>
  <c r="CY321" i="53"/>
  <c r="CZ321" i="53"/>
  <c r="CP309" i="53"/>
  <c r="CQ309" i="53"/>
  <c r="CP310" i="53"/>
  <c r="CQ310" i="53"/>
  <c r="CP311" i="53"/>
  <c r="CQ311" i="53"/>
  <c r="CP312" i="53"/>
  <c r="CQ312" i="53"/>
  <c r="CP313" i="53"/>
  <c r="CQ313" i="53"/>
  <c r="CP314" i="53"/>
  <c r="CQ314" i="53"/>
  <c r="CP315" i="53"/>
  <c r="CQ315" i="53"/>
  <c r="CP316" i="53"/>
  <c r="CQ316" i="53"/>
  <c r="CP317" i="53"/>
  <c r="CQ317" i="53"/>
  <c r="CP318" i="53"/>
  <c r="CQ318" i="53"/>
  <c r="CP319" i="53"/>
  <c r="CQ319" i="53"/>
  <c r="CP320" i="53"/>
  <c r="CQ320" i="53"/>
  <c r="CP321" i="53"/>
  <c r="CQ321" i="53"/>
  <c r="CG309" i="53"/>
  <c r="CH309" i="53"/>
  <c r="CG310" i="53"/>
  <c r="CH310" i="53"/>
  <c r="CG311" i="53"/>
  <c r="CH311" i="53"/>
  <c r="CG312" i="53"/>
  <c r="CH312" i="53"/>
  <c r="CG313" i="53"/>
  <c r="CH313" i="53"/>
  <c r="CG314" i="53"/>
  <c r="CH314" i="53"/>
  <c r="CG315" i="53"/>
  <c r="CH315" i="53"/>
  <c r="CG316" i="53"/>
  <c r="CH316" i="53"/>
  <c r="CG317" i="53"/>
  <c r="CH317" i="53"/>
  <c r="CG318" i="53"/>
  <c r="CH318" i="53"/>
  <c r="CG319" i="53"/>
  <c r="CH319" i="53"/>
  <c r="CG320" i="53"/>
  <c r="CH320" i="53"/>
  <c r="CG321" i="53"/>
  <c r="CH321" i="53"/>
  <c r="BO309" i="53"/>
  <c r="BP309" i="53"/>
  <c r="BO310" i="53"/>
  <c r="BP310" i="53"/>
  <c r="BO311" i="53"/>
  <c r="BP311" i="53"/>
  <c r="BO312" i="53"/>
  <c r="BP312" i="53"/>
  <c r="BO313" i="53"/>
  <c r="BP313" i="53"/>
  <c r="BO314" i="53"/>
  <c r="BP314" i="53"/>
  <c r="BO315" i="53"/>
  <c r="BP315" i="53"/>
  <c r="BO316" i="53"/>
  <c r="BP316" i="53"/>
  <c r="BO317" i="53"/>
  <c r="BP317" i="53"/>
  <c r="BO318" i="53"/>
  <c r="BP318" i="53"/>
  <c r="BO319" i="53"/>
  <c r="BP319" i="53"/>
  <c r="BO320" i="53"/>
  <c r="BP320" i="53"/>
  <c r="BO321" i="53"/>
  <c r="BP321" i="53"/>
  <c r="BF309" i="53"/>
  <c r="BG309" i="53"/>
  <c r="BF310" i="53"/>
  <c r="BG310" i="53"/>
  <c r="BF311" i="53"/>
  <c r="BG311" i="53"/>
  <c r="BF312" i="53"/>
  <c r="BG312" i="53"/>
  <c r="BF313" i="53"/>
  <c r="BG313" i="53"/>
  <c r="BF314" i="53"/>
  <c r="BG314" i="53"/>
  <c r="BF315" i="53"/>
  <c r="BG315" i="53"/>
  <c r="BF316" i="53"/>
  <c r="BG316" i="53"/>
  <c r="BF317" i="53"/>
  <c r="BG317" i="53"/>
  <c r="BF318" i="53"/>
  <c r="BG318" i="53"/>
  <c r="BF319" i="53"/>
  <c r="BG319" i="53"/>
  <c r="BF320" i="53"/>
  <c r="BG320" i="53"/>
  <c r="BF321" i="53"/>
  <c r="BG321" i="53"/>
  <c r="AW309" i="53"/>
  <c r="AX309" i="53"/>
  <c r="AW310" i="53"/>
  <c r="AX310" i="53"/>
  <c r="AW311" i="53"/>
  <c r="AX311" i="53"/>
  <c r="AW312" i="53"/>
  <c r="AX312" i="53"/>
  <c r="AW313" i="53"/>
  <c r="AX313" i="53"/>
  <c r="AW314" i="53"/>
  <c r="AX314" i="53"/>
  <c r="AW315" i="53"/>
  <c r="AX315" i="53"/>
  <c r="AW316" i="53"/>
  <c r="AX316" i="53"/>
  <c r="AW317" i="53"/>
  <c r="AX317" i="53"/>
  <c r="AW318" i="53"/>
  <c r="AX318" i="53"/>
  <c r="AW319" i="53"/>
  <c r="AX319" i="53"/>
  <c r="AW320" i="53"/>
  <c r="AX320" i="53"/>
  <c r="AW321" i="53"/>
  <c r="AX321" i="53"/>
  <c r="AE309" i="53"/>
  <c r="AF309" i="53"/>
  <c r="AE310" i="53"/>
  <c r="AF310" i="53"/>
  <c r="AE311" i="53"/>
  <c r="AF311" i="53"/>
  <c r="AE312" i="53"/>
  <c r="AF312" i="53"/>
  <c r="AE313" i="53"/>
  <c r="AF313" i="53"/>
  <c r="AE314" i="53"/>
  <c r="AF314" i="53"/>
  <c r="AE315" i="53"/>
  <c r="AF315" i="53"/>
  <c r="AE316" i="53"/>
  <c r="AF316" i="53"/>
  <c r="AE317" i="53"/>
  <c r="AF317" i="53"/>
  <c r="AE318" i="53"/>
  <c r="AF318" i="53"/>
  <c r="AE319" i="53"/>
  <c r="AF319" i="53"/>
  <c r="AE320" i="53"/>
  <c r="AF320" i="53"/>
  <c r="AE321" i="53"/>
  <c r="AF321" i="53"/>
  <c r="V309" i="53"/>
  <c r="W309" i="53"/>
  <c r="V310" i="53"/>
  <c r="W310" i="53"/>
  <c r="V311" i="53"/>
  <c r="W311" i="53"/>
  <c r="V312" i="53"/>
  <c r="W312" i="53"/>
  <c r="V313" i="53"/>
  <c r="W313" i="53"/>
  <c r="V314" i="53"/>
  <c r="W314" i="53"/>
  <c r="V315" i="53"/>
  <c r="W315" i="53"/>
  <c r="V316" i="53"/>
  <c r="W316" i="53"/>
  <c r="V317" i="53"/>
  <c r="W317" i="53"/>
  <c r="V318" i="53"/>
  <c r="W318" i="53"/>
  <c r="V319" i="53"/>
  <c r="W319" i="53"/>
  <c r="V320" i="53"/>
  <c r="W320" i="53"/>
  <c r="V321" i="53"/>
  <c r="W321" i="53"/>
  <c r="N321" i="53"/>
  <c r="M321" i="53"/>
  <c r="N320" i="53"/>
  <c r="M320" i="53"/>
  <c r="N319" i="53"/>
  <c r="M319" i="53"/>
  <c r="N318" i="53"/>
  <c r="M318" i="53"/>
  <c r="N317" i="53"/>
  <c r="M317" i="53"/>
  <c r="N316" i="53"/>
  <c r="M316" i="53"/>
  <c r="N315" i="53"/>
  <c r="M315" i="53"/>
  <c r="N314" i="53"/>
  <c r="M314" i="53"/>
  <c r="N313" i="53"/>
  <c r="M313" i="53"/>
  <c r="N312" i="53"/>
  <c r="M312" i="53"/>
  <c r="N311" i="53"/>
  <c r="M311" i="53"/>
  <c r="N310" i="53"/>
  <c r="M310" i="53"/>
  <c r="N309" i="53"/>
  <c r="M309" i="53"/>
  <c r="M324" i="53"/>
  <c r="N324" i="53"/>
  <c r="M325" i="53"/>
  <c r="N325" i="53"/>
  <c r="M326" i="53"/>
  <c r="N326" i="53"/>
  <c r="M327" i="53"/>
  <c r="N327" i="53"/>
  <c r="M328" i="53"/>
  <c r="N328" i="53"/>
  <c r="M329" i="53"/>
  <c r="N329" i="53"/>
  <c r="M330" i="53"/>
  <c r="N330" i="53"/>
  <c r="M331" i="53"/>
  <c r="N331" i="53"/>
  <c r="M332" i="53"/>
  <c r="N332" i="53"/>
  <c r="M333" i="53"/>
  <c r="N333" i="53"/>
  <c r="M334" i="53"/>
  <c r="N334" i="53"/>
  <c r="M335" i="53"/>
  <c r="N335" i="53"/>
  <c r="M336" i="53"/>
  <c r="N336" i="53"/>
  <c r="M337" i="53"/>
  <c r="N337" i="53"/>
  <c r="M338" i="53"/>
  <c r="N338" i="53"/>
  <c r="M339" i="53"/>
  <c r="N339" i="53"/>
  <c r="M340" i="53"/>
  <c r="N340" i="53"/>
  <c r="N323" i="53"/>
  <c r="M323" i="53"/>
  <c r="V324" i="53"/>
  <c r="W324" i="53"/>
  <c r="V325" i="53"/>
  <c r="W325" i="53"/>
  <c r="V326" i="53"/>
  <c r="W326" i="53"/>
  <c r="V327" i="53"/>
  <c r="W327" i="53"/>
  <c r="V328" i="53"/>
  <c r="W328" i="53"/>
  <c r="V329" i="53"/>
  <c r="W329" i="53"/>
  <c r="V330" i="53"/>
  <c r="W330" i="53"/>
  <c r="V331" i="53"/>
  <c r="W331" i="53"/>
  <c r="V332" i="53"/>
  <c r="W332" i="53"/>
  <c r="V333" i="53"/>
  <c r="W333" i="53"/>
  <c r="V334" i="53"/>
  <c r="W334" i="53"/>
  <c r="V335" i="53"/>
  <c r="W335" i="53"/>
  <c r="V336" i="53"/>
  <c r="W336" i="53"/>
  <c r="V337" i="53"/>
  <c r="W337" i="53"/>
  <c r="V338" i="53"/>
  <c r="W338" i="53"/>
  <c r="V339" i="53"/>
  <c r="W339" i="53"/>
  <c r="V340" i="53"/>
  <c r="W340" i="53"/>
  <c r="W323" i="53"/>
  <c r="V323" i="53"/>
  <c r="AE324" i="53"/>
  <c r="AF324" i="53"/>
  <c r="AE325" i="53"/>
  <c r="AF325" i="53"/>
  <c r="AE326" i="53"/>
  <c r="AF326" i="53"/>
  <c r="AE327" i="53"/>
  <c r="AF327" i="53"/>
  <c r="AE328" i="53"/>
  <c r="AF328" i="53"/>
  <c r="AE329" i="53"/>
  <c r="AF329" i="53"/>
  <c r="AE330" i="53"/>
  <c r="AF330" i="53"/>
  <c r="AE331" i="53"/>
  <c r="AF331" i="53"/>
  <c r="AE332" i="53"/>
  <c r="AF332" i="53"/>
  <c r="AE333" i="53"/>
  <c r="AF333" i="53"/>
  <c r="AE334" i="53"/>
  <c r="AF334" i="53"/>
  <c r="AE335" i="53"/>
  <c r="AF335" i="53"/>
  <c r="AE336" i="53"/>
  <c r="AF336" i="53"/>
  <c r="AE337" i="53"/>
  <c r="AF337" i="53"/>
  <c r="AE338" i="53"/>
  <c r="AF338" i="53"/>
  <c r="AE339" i="53"/>
  <c r="AF339" i="53"/>
  <c r="AE340" i="53"/>
  <c r="AF340" i="53"/>
  <c r="AF323" i="53"/>
  <c r="AE323" i="53"/>
  <c r="AW324" i="53"/>
  <c r="AX324" i="53"/>
  <c r="AW325" i="53"/>
  <c r="AX325" i="53"/>
  <c r="AW326" i="53"/>
  <c r="AX326" i="53"/>
  <c r="AW327" i="53"/>
  <c r="AX327" i="53"/>
  <c r="AW328" i="53"/>
  <c r="AX328" i="53"/>
  <c r="AW329" i="53"/>
  <c r="AX329" i="53"/>
  <c r="AW330" i="53"/>
  <c r="AX330" i="53"/>
  <c r="AW331" i="53"/>
  <c r="AX331" i="53"/>
  <c r="AW332" i="53"/>
  <c r="AX332" i="53"/>
  <c r="AW333" i="53"/>
  <c r="AX333" i="53"/>
  <c r="AW334" i="53"/>
  <c r="AX334" i="53"/>
  <c r="AW335" i="53"/>
  <c r="AX335" i="53"/>
  <c r="AW336" i="53"/>
  <c r="AX336" i="53"/>
  <c r="AW337" i="53"/>
  <c r="AX337" i="53"/>
  <c r="AW338" i="53"/>
  <c r="AX338" i="53"/>
  <c r="AW339" i="53"/>
  <c r="AX339" i="53"/>
  <c r="AW340" i="53"/>
  <c r="AX340" i="53"/>
  <c r="AX323" i="53"/>
  <c r="AW323" i="53"/>
  <c r="BF324" i="53"/>
  <c r="BG324" i="53"/>
  <c r="BF325" i="53"/>
  <c r="BG325" i="53"/>
  <c r="BF326" i="53"/>
  <c r="BG326" i="53"/>
  <c r="BF327" i="53"/>
  <c r="BG327" i="53"/>
  <c r="BF328" i="53"/>
  <c r="BG328" i="53"/>
  <c r="BF329" i="53"/>
  <c r="BG329" i="53"/>
  <c r="BF330" i="53"/>
  <c r="BG330" i="53"/>
  <c r="BF331" i="53"/>
  <c r="BG331" i="53"/>
  <c r="BF332" i="53"/>
  <c r="BG332" i="53"/>
  <c r="BF333" i="53"/>
  <c r="BG333" i="53"/>
  <c r="BF334" i="53"/>
  <c r="BG334" i="53"/>
  <c r="BF335" i="53"/>
  <c r="BG335" i="53"/>
  <c r="BF336" i="53"/>
  <c r="BG336" i="53"/>
  <c r="BF337" i="53"/>
  <c r="BG337" i="53"/>
  <c r="BF338" i="53"/>
  <c r="BG338" i="53"/>
  <c r="BF339" i="53"/>
  <c r="BG339" i="53"/>
  <c r="BF340" i="53"/>
  <c r="BG340" i="53"/>
  <c r="BG323" i="53"/>
  <c r="BF323" i="53"/>
  <c r="BO324" i="53"/>
  <c r="BP324" i="53"/>
  <c r="BO325" i="53"/>
  <c r="BP325" i="53"/>
  <c r="BO326" i="53"/>
  <c r="BP326" i="53"/>
  <c r="BO327" i="53"/>
  <c r="BP327" i="53"/>
  <c r="BO328" i="53"/>
  <c r="BP328" i="53"/>
  <c r="BO329" i="53"/>
  <c r="BP329" i="53"/>
  <c r="BO330" i="53"/>
  <c r="BP330" i="53"/>
  <c r="BO331" i="53"/>
  <c r="BP331" i="53"/>
  <c r="BO332" i="53"/>
  <c r="BP332" i="53"/>
  <c r="BO333" i="53"/>
  <c r="BP333" i="53"/>
  <c r="BO334" i="53"/>
  <c r="BP334" i="53"/>
  <c r="BO335" i="53"/>
  <c r="BP335" i="53"/>
  <c r="BO336" i="53"/>
  <c r="BP336" i="53"/>
  <c r="BO337" i="53"/>
  <c r="BP337" i="53"/>
  <c r="BO338" i="53"/>
  <c r="BP338" i="53"/>
  <c r="BO339" i="53"/>
  <c r="BP339" i="53"/>
  <c r="BO340" i="53"/>
  <c r="BP340" i="53"/>
  <c r="BP323" i="53"/>
  <c r="BO323" i="53"/>
  <c r="BN310" i="53"/>
  <c r="BN311" i="53"/>
  <c r="BN312" i="53"/>
  <c r="BN313" i="53"/>
  <c r="BN314" i="53"/>
  <c r="BN315" i="53"/>
  <c r="BN316" i="53"/>
  <c r="BN317" i="53"/>
  <c r="BN318" i="53"/>
  <c r="BN319" i="53"/>
  <c r="BN320" i="53"/>
  <c r="CG324" i="53"/>
  <c r="CH324" i="53"/>
  <c r="CG325" i="53"/>
  <c r="CH325" i="53"/>
  <c r="CG326" i="53"/>
  <c r="CH326" i="53"/>
  <c r="CG327" i="53"/>
  <c r="CH327" i="53"/>
  <c r="CG328" i="53"/>
  <c r="CH328" i="53"/>
  <c r="CG329" i="53"/>
  <c r="CH329" i="53"/>
  <c r="CG330" i="53"/>
  <c r="CH330" i="53"/>
  <c r="CG331" i="53"/>
  <c r="CH331" i="53"/>
  <c r="CG332" i="53"/>
  <c r="CH332" i="53"/>
  <c r="CG333" i="53"/>
  <c r="CH333" i="53"/>
  <c r="CG334" i="53"/>
  <c r="CH334" i="53"/>
  <c r="CG335" i="53"/>
  <c r="CH335" i="53"/>
  <c r="CG336" i="53"/>
  <c r="CH336" i="53"/>
  <c r="CG337" i="53"/>
  <c r="CH337" i="53"/>
  <c r="CG338" i="53"/>
  <c r="CH338" i="53"/>
  <c r="CG339" i="53"/>
  <c r="CH339" i="53"/>
  <c r="CG340" i="53"/>
  <c r="CH340" i="53"/>
  <c r="CH323" i="53"/>
  <c r="CG323" i="53"/>
  <c r="CP324" i="53"/>
  <c r="CQ324" i="53"/>
  <c r="CP325" i="53"/>
  <c r="CQ325" i="53"/>
  <c r="CP326" i="53"/>
  <c r="CQ326" i="53"/>
  <c r="CP327" i="53"/>
  <c r="CQ327" i="53"/>
  <c r="CP328" i="53"/>
  <c r="CQ328" i="53"/>
  <c r="CP329" i="53"/>
  <c r="CQ329" i="53"/>
  <c r="CP330" i="53"/>
  <c r="CQ330" i="53"/>
  <c r="CP331" i="53"/>
  <c r="CQ331" i="53"/>
  <c r="CP332" i="53"/>
  <c r="CQ332" i="53"/>
  <c r="CP333" i="53"/>
  <c r="CQ333" i="53"/>
  <c r="CP334" i="53"/>
  <c r="CQ334" i="53"/>
  <c r="CP335" i="53"/>
  <c r="CQ335" i="53"/>
  <c r="CP336" i="53"/>
  <c r="CQ336" i="53"/>
  <c r="CP337" i="53"/>
  <c r="CQ337" i="53"/>
  <c r="CP338" i="53"/>
  <c r="CQ338" i="53"/>
  <c r="CP339" i="53"/>
  <c r="CQ339" i="53"/>
  <c r="CP340" i="53"/>
  <c r="CQ340" i="53"/>
  <c r="CQ323" i="53"/>
  <c r="CP323" i="53"/>
  <c r="CY324" i="53"/>
  <c r="CZ324" i="53"/>
  <c r="CY325" i="53"/>
  <c r="CZ325" i="53"/>
  <c r="CY326" i="53"/>
  <c r="CZ326" i="53"/>
  <c r="CY327" i="53"/>
  <c r="CZ327" i="53"/>
  <c r="CY328" i="53"/>
  <c r="CZ328" i="53"/>
  <c r="CY329" i="53"/>
  <c r="CZ329" i="53"/>
  <c r="CY330" i="53"/>
  <c r="CZ330" i="53"/>
  <c r="CY331" i="53"/>
  <c r="CZ331" i="53"/>
  <c r="CY332" i="53"/>
  <c r="CZ332" i="53"/>
  <c r="CY333" i="53"/>
  <c r="CZ333" i="53"/>
  <c r="CY334" i="53"/>
  <c r="CZ334" i="53"/>
  <c r="CY335" i="53"/>
  <c r="CZ335" i="53"/>
  <c r="CY336" i="53"/>
  <c r="CZ336" i="53"/>
  <c r="CY337" i="53"/>
  <c r="CZ337" i="53"/>
  <c r="CY338" i="53"/>
  <c r="CZ338" i="53"/>
  <c r="CY339" i="53"/>
  <c r="CZ339" i="53"/>
  <c r="CY340" i="53"/>
  <c r="CZ340" i="53"/>
  <c r="CZ323" i="53"/>
  <c r="CY323" i="53"/>
  <c r="DQ324" i="53"/>
  <c r="DR324" i="53"/>
  <c r="DQ325" i="53"/>
  <c r="DR325" i="53"/>
  <c r="DQ326" i="53"/>
  <c r="DR326" i="53"/>
  <c r="DQ327" i="53"/>
  <c r="DR327" i="53"/>
  <c r="DQ328" i="53"/>
  <c r="DR328" i="53"/>
  <c r="DQ329" i="53"/>
  <c r="DR329" i="53"/>
  <c r="DQ330" i="53"/>
  <c r="DR330" i="53"/>
  <c r="DQ331" i="53"/>
  <c r="DR331" i="53"/>
  <c r="DQ332" i="53"/>
  <c r="DR332" i="53"/>
  <c r="DQ333" i="53"/>
  <c r="DR333" i="53"/>
  <c r="DQ334" i="53"/>
  <c r="DR334" i="53"/>
  <c r="DQ335" i="53"/>
  <c r="DR335" i="53"/>
  <c r="DQ336" i="53"/>
  <c r="DR336" i="53"/>
  <c r="DQ337" i="53"/>
  <c r="DR337" i="53"/>
  <c r="DQ338" i="53"/>
  <c r="DR338" i="53"/>
  <c r="DQ339" i="53"/>
  <c r="DR339" i="53"/>
  <c r="DQ340" i="53"/>
  <c r="DR340" i="53"/>
  <c r="DR323" i="53"/>
  <c r="DQ323" i="53"/>
  <c r="DZ324" i="53"/>
  <c r="EA324" i="53"/>
  <c r="DZ325" i="53"/>
  <c r="EA325" i="53"/>
  <c r="DZ326" i="53"/>
  <c r="EA326" i="53"/>
  <c r="DZ327" i="53"/>
  <c r="EA327" i="53"/>
  <c r="DZ328" i="53"/>
  <c r="EA328" i="53"/>
  <c r="DZ329" i="53"/>
  <c r="EA329" i="53"/>
  <c r="DZ330" i="53"/>
  <c r="EA330" i="53"/>
  <c r="DZ331" i="53"/>
  <c r="EA331" i="53"/>
  <c r="DZ332" i="53"/>
  <c r="EA332" i="53"/>
  <c r="DZ333" i="53"/>
  <c r="EA333" i="53"/>
  <c r="DZ334" i="53"/>
  <c r="EA334" i="53"/>
  <c r="DZ335" i="53"/>
  <c r="EA335" i="53"/>
  <c r="DZ336" i="53"/>
  <c r="EA336" i="53"/>
  <c r="DZ337" i="53"/>
  <c r="EA337" i="53"/>
  <c r="DZ338" i="53"/>
  <c r="EA338" i="53"/>
  <c r="DZ339" i="53"/>
  <c r="EA339" i="53"/>
  <c r="DZ340" i="53"/>
  <c r="EA340" i="53"/>
  <c r="EA323" i="53"/>
  <c r="DZ323" i="53"/>
  <c r="EI324" i="53"/>
  <c r="EJ324" i="53"/>
  <c r="EI325" i="53"/>
  <c r="EJ325" i="53"/>
  <c r="EI326" i="53"/>
  <c r="EJ326" i="53"/>
  <c r="EI327" i="53"/>
  <c r="EJ327" i="53"/>
  <c r="EI328" i="53"/>
  <c r="EJ328" i="53"/>
  <c r="EI329" i="53"/>
  <c r="EJ329" i="53"/>
  <c r="EI330" i="53"/>
  <c r="EJ330" i="53"/>
  <c r="EI331" i="53"/>
  <c r="EJ331" i="53"/>
  <c r="EK331" i="53"/>
  <c r="EI332" i="53"/>
  <c r="EJ332" i="53"/>
  <c r="EK332" i="53"/>
  <c r="EI333" i="53"/>
  <c r="EJ333" i="53"/>
  <c r="EK333" i="53"/>
  <c r="EI334" i="53"/>
  <c r="EJ334" i="53"/>
  <c r="EI335" i="53"/>
  <c r="EJ335" i="53"/>
  <c r="EI336" i="53"/>
  <c r="EJ336" i="53"/>
  <c r="EI337" i="53"/>
  <c r="EJ337" i="53"/>
  <c r="EI338" i="53"/>
  <c r="EJ338" i="53"/>
  <c r="EI339" i="53"/>
  <c r="EJ339" i="53"/>
  <c r="EI340" i="53"/>
  <c r="EJ340" i="53"/>
  <c r="EI323" i="53"/>
  <c r="EJ323" i="53"/>
  <c r="EH323" i="53"/>
  <c r="EH324" i="53"/>
  <c r="EH325" i="53"/>
  <c r="EK325" i="53" s="1"/>
  <c r="EH326" i="53"/>
  <c r="EK326" i="53" s="1"/>
  <c r="EH329" i="53"/>
  <c r="EK329" i="53" s="1"/>
  <c r="EH330" i="53"/>
  <c r="EK330" i="53" s="1"/>
  <c r="BQ290" i="53" l="1"/>
  <c r="BH290" i="53"/>
  <c r="AG290" i="53"/>
  <c r="AY290" i="53"/>
  <c r="X290" i="53"/>
  <c r="DV83" i="53"/>
  <c r="EL260" i="53"/>
  <c r="EO260" i="53"/>
  <c r="EL261" i="53"/>
  <c r="EO261" i="53"/>
  <c r="EQ261" i="53"/>
  <c r="EP261" i="53" s="1"/>
  <c r="EL262" i="53"/>
  <c r="EO262" i="53"/>
  <c r="EQ262" i="53"/>
  <c r="EP262" i="53" s="1"/>
  <c r="EL263" i="53"/>
  <c r="EO263" i="53"/>
  <c r="EQ263" i="53"/>
  <c r="EP263" i="53" s="1"/>
  <c r="EL264" i="53"/>
  <c r="EO264" i="53"/>
  <c r="EL265" i="53"/>
  <c r="EO265" i="53"/>
  <c r="EL266" i="53"/>
  <c r="EO266" i="53"/>
  <c r="EL267" i="53"/>
  <c r="EO267" i="53"/>
  <c r="EL268" i="53"/>
  <c r="EO268" i="53"/>
  <c r="EL269" i="53"/>
  <c r="EO269" i="53"/>
  <c r="EL270" i="53"/>
  <c r="EO270" i="53"/>
  <c r="EL271" i="53"/>
  <c r="EO271" i="53"/>
  <c r="EL272" i="53"/>
  <c r="EO272" i="53"/>
  <c r="EL273" i="53"/>
  <c r="EO273" i="53"/>
  <c r="EL274" i="53"/>
  <c r="EO274" i="53"/>
  <c r="EL275" i="53"/>
  <c r="EO275" i="53"/>
  <c r="EL276" i="53"/>
  <c r="EO276" i="53"/>
  <c r="EL277" i="53"/>
  <c r="EO277" i="53"/>
  <c r="EL278" i="53"/>
  <c r="EO278" i="53"/>
  <c r="EL279" i="53"/>
  <c r="EO279" i="53"/>
  <c r="EL280" i="53"/>
  <c r="EO280" i="53"/>
  <c r="EL281" i="53"/>
  <c r="EO281" i="53"/>
  <c r="EL282" i="53"/>
  <c r="EO282" i="53"/>
  <c r="EL283" i="53"/>
  <c r="EN283" i="53"/>
  <c r="EM283" i="53" s="1"/>
  <c r="EO283" i="53"/>
  <c r="EQ283" i="53"/>
  <c r="EP283" i="53" s="1"/>
  <c r="EL284" i="53"/>
  <c r="EO284" i="53"/>
  <c r="EL285" i="53"/>
  <c r="EO285" i="53"/>
  <c r="EL286" i="53"/>
  <c r="EO286" i="53"/>
  <c r="EL287" i="53"/>
  <c r="EO287" i="53"/>
  <c r="EL288" i="53"/>
  <c r="EO288" i="53"/>
  <c r="EL289" i="53"/>
  <c r="EO289" i="53"/>
  <c r="EL290" i="53"/>
  <c r="EN290" i="53"/>
  <c r="EO290" i="53"/>
  <c r="EQ290" i="53"/>
  <c r="EP290" i="53" s="1"/>
  <c r="EL291" i="53"/>
  <c r="EO291" i="53"/>
  <c r="DB260" i="53"/>
  <c r="DE260" i="53"/>
  <c r="DB261" i="53"/>
  <c r="DE261" i="53"/>
  <c r="DG261" i="53"/>
  <c r="DF261" i="53" s="1"/>
  <c r="DB262" i="53"/>
  <c r="DE262" i="53"/>
  <c r="DG262" i="53"/>
  <c r="DF262" i="53" s="1"/>
  <c r="DB263" i="53"/>
  <c r="DE263" i="53"/>
  <c r="DG263" i="53"/>
  <c r="DF263" i="53" s="1"/>
  <c r="DB264" i="53"/>
  <c r="DE264" i="53"/>
  <c r="DB265" i="53"/>
  <c r="DE265" i="53"/>
  <c r="DB266" i="53"/>
  <c r="DE266" i="53"/>
  <c r="DB267" i="53"/>
  <c r="DE267" i="53"/>
  <c r="DB268" i="53"/>
  <c r="DE268" i="53"/>
  <c r="DB269" i="53"/>
  <c r="DE269" i="53"/>
  <c r="DB270" i="53"/>
  <c r="DE270" i="53"/>
  <c r="DB271" i="53"/>
  <c r="DE271" i="53"/>
  <c r="DB272" i="53"/>
  <c r="DE272" i="53"/>
  <c r="DB273" i="53"/>
  <c r="DE273" i="53"/>
  <c r="DB274" i="53"/>
  <c r="DE274" i="53"/>
  <c r="DB275" i="53"/>
  <c r="DE275" i="53"/>
  <c r="DB276" i="53"/>
  <c r="DE276" i="53"/>
  <c r="DB277" i="53"/>
  <c r="DE277" i="53"/>
  <c r="DB278" i="53"/>
  <c r="DE278" i="53"/>
  <c r="DB279" i="53"/>
  <c r="DE279" i="53"/>
  <c r="DB280" i="53"/>
  <c r="DE280" i="53"/>
  <c r="DB281" i="53"/>
  <c r="DE281" i="53"/>
  <c r="DB282" i="53"/>
  <c r="DE282" i="53"/>
  <c r="DB283" i="53"/>
  <c r="DE283" i="53"/>
  <c r="DB284" i="53"/>
  <c r="DE284" i="53"/>
  <c r="DB285" i="53"/>
  <c r="DE285" i="53"/>
  <c r="DB286" i="53"/>
  <c r="DE286" i="53"/>
  <c r="DB287" i="53"/>
  <c r="DE287" i="53"/>
  <c r="DB288" i="53"/>
  <c r="DE288" i="53"/>
  <c r="DB289" i="53"/>
  <c r="DE289" i="53"/>
  <c r="DB290" i="53"/>
  <c r="DD290" i="53"/>
  <c r="DC290" i="53" s="1"/>
  <c r="DE290" i="53"/>
  <c r="DG290" i="53"/>
  <c r="DF290" i="53" s="1"/>
  <c r="DB291" i="53"/>
  <c r="DE291" i="53"/>
  <c r="BR260" i="53"/>
  <c r="BU260" i="53"/>
  <c r="BR261" i="53"/>
  <c r="BU261" i="53"/>
  <c r="BW261" i="53"/>
  <c r="BV261" i="53" s="1"/>
  <c r="BR262" i="53"/>
  <c r="BU262" i="53"/>
  <c r="BR263" i="53"/>
  <c r="BU263" i="53"/>
  <c r="BW263" i="53"/>
  <c r="BV263" i="53" s="1"/>
  <c r="BR264" i="53"/>
  <c r="BU264" i="53"/>
  <c r="BR265" i="53"/>
  <c r="BU265" i="53"/>
  <c r="BR266" i="53"/>
  <c r="BU266" i="53"/>
  <c r="BR267" i="53"/>
  <c r="BU267" i="53"/>
  <c r="BR268" i="53"/>
  <c r="BU268" i="53"/>
  <c r="BR269" i="53"/>
  <c r="BU269" i="53"/>
  <c r="BR270" i="53"/>
  <c r="BU270" i="53"/>
  <c r="BR271" i="53"/>
  <c r="BU271" i="53"/>
  <c r="BR272" i="53"/>
  <c r="BU272" i="53"/>
  <c r="BR273" i="53"/>
  <c r="BU273" i="53"/>
  <c r="BR274" i="53"/>
  <c r="BU274" i="53"/>
  <c r="BR275" i="53"/>
  <c r="BU275" i="53"/>
  <c r="BR276" i="53"/>
  <c r="BU276" i="53"/>
  <c r="BR277" i="53"/>
  <c r="BU277" i="53"/>
  <c r="BR278" i="53"/>
  <c r="BU278" i="53"/>
  <c r="BR279" i="53"/>
  <c r="BU279" i="53"/>
  <c r="BR280" i="53"/>
  <c r="BU280" i="53"/>
  <c r="BR281" i="53"/>
  <c r="BU281" i="53"/>
  <c r="BR282" i="53"/>
  <c r="BU282" i="53"/>
  <c r="BR283" i="53"/>
  <c r="BU283" i="53"/>
  <c r="BR284" i="53"/>
  <c r="BU284" i="53"/>
  <c r="BR285" i="53"/>
  <c r="BU285" i="53"/>
  <c r="BR286" i="53"/>
  <c r="BU286" i="53"/>
  <c r="BR287" i="53"/>
  <c r="BU287" i="53"/>
  <c r="BW287" i="53"/>
  <c r="BV287" i="53" s="1"/>
  <c r="BR288" i="53"/>
  <c r="BU288" i="53"/>
  <c r="BR289" i="53"/>
  <c r="BU289" i="53"/>
  <c r="BR290" i="53"/>
  <c r="BT290" i="53"/>
  <c r="BS290" i="53" s="1"/>
  <c r="BU290" i="53"/>
  <c r="BW290" i="53"/>
  <c r="BV290" i="53" s="1"/>
  <c r="BR291" i="53"/>
  <c r="BU291" i="53"/>
  <c r="AH260" i="53"/>
  <c r="AK260" i="53"/>
  <c r="AH261" i="53"/>
  <c r="AK261" i="53"/>
  <c r="AH262" i="53"/>
  <c r="AK262" i="53"/>
  <c r="AH263" i="53"/>
  <c r="AK263" i="53"/>
  <c r="AH264" i="53"/>
  <c r="AK264" i="53"/>
  <c r="AH265" i="53"/>
  <c r="AK265" i="53"/>
  <c r="AH266" i="53"/>
  <c r="AK266" i="53"/>
  <c r="AH267" i="53"/>
  <c r="AK267" i="53"/>
  <c r="AH268" i="53"/>
  <c r="AK268" i="53"/>
  <c r="AH269" i="53"/>
  <c r="AK269" i="53"/>
  <c r="AH270" i="53"/>
  <c r="AK270" i="53"/>
  <c r="AH271" i="53"/>
  <c r="AK271" i="53"/>
  <c r="AH272" i="53"/>
  <c r="AK272" i="53"/>
  <c r="AH273" i="53"/>
  <c r="AK273" i="53"/>
  <c r="AH274" i="53"/>
  <c r="AK274" i="53"/>
  <c r="AH275" i="53"/>
  <c r="AK275" i="53"/>
  <c r="AH276" i="53"/>
  <c r="AK276" i="53"/>
  <c r="AH277" i="53"/>
  <c r="AK277" i="53"/>
  <c r="AH278" i="53"/>
  <c r="AK278" i="53"/>
  <c r="AH279" i="53"/>
  <c r="AK279" i="53"/>
  <c r="AH280" i="53"/>
  <c r="AK280" i="53"/>
  <c r="AH281" i="53"/>
  <c r="AK281" i="53"/>
  <c r="AM281" i="53"/>
  <c r="AL281" i="53" s="1"/>
  <c r="AH282" i="53"/>
  <c r="AK282" i="53"/>
  <c r="AH283" i="53"/>
  <c r="AK283" i="53"/>
  <c r="AM283" i="53"/>
  <c r="AH284" i="53"/>
  <c r="AK284" i="53"/>
  <c r="AH285" i="53"/>
  <c r="AK285" i="53"/>
  <c r="AH286" i="53"/>
  <c r="AK286" i="53"/>
  <c r="AH287" i="53"/>
  <c r="AK287" i="53"/>
  <c r="AM287" i="53"/>
  <c r="AH288" i="53"/>
  <c r="AK288" i="53"/>
  <c r="AH289" i="53"/>
  <c r="AK289" i="53"/>
  <c r="AH290" i="53"/>
  <c r="AJ290" i="53"/>
  <c r="AK290" i="53"/>
  <c r="AM290" i="53"/>
  <c r="AL290" i="53" s="1"/>
  <c r="AH291" i="53"/>
  <c r="AK291" i="53"/>
  <c r="AH216" i="53"/>
  <c r="AK216" i="53"/>
  <c r="AH217" i="53"/>
  <c r="AK217" i="53"/>
  <c r="AH218" i="53"/>
  <c r="AK218" i="53"/>
  <c r="AH219" i="53"/>
  <c r="AK219" i="53"/>
  <c r="AH220" i="53"/>
  <c r="AK220" i="53"/>
  <c r="AH221" i="53"/>
  <c r="AK221" i="53"/>
  <c r="AH222" i="53"/>
  <c r="AK222" i="53"/>
  <c r="AH223" i="53"/>
  <c r="AK223" i="53"/>
  <c r="AH224" i="53"/>
  <c r="AK224" i="53"/>
  <c r="AH225" i="53"/>
  <c r="AK225" i="53"/>
  <c r="AH226" i="53"/>
  <c r="AK226" i="53"/>
  <c r="AH227" i="53"/>
  <c r="AK227" i="53"/>
  <c r="AH228" i="53"/>
  <c r="AK228" i="53"/>
  <c r="AH229" i="53"/>
  <c r="AK229" i="53"/>
  <c r="AH230" i="53"/>
  <c r="AK230" i="53"/>
  <c r="AH231" i="53"/>
  <c r="AK231" i="53"/>
  <c r="AH232" i="53"/>
  <c r="AK232" i="53"/>
  <c r="AH233" i="53"/>
  <c r="AK233" i="53"/>
  <c r="AH234" i="53"/>
  <c r="AK234" i="53"/>
  <c r="AH235" i="53"/>
  <c r="AK235" i="53"/>
  <c r="AH236" i="53"/>
  <c r="AK236" i="53"/>
  <c r="AH237" i="53"/>
  <c r="AK237" i="53"/>
  <c r="AH238" i="53"/>
  <c r="AK238" i="53"/>
  <c r="AH239" i="53"/>
  <c r="AK239" i="53"/>
  <c r="AH240" i="53"/>
  <c r="AK240" i="53"/>
  <c r="AH241" i="53"/>
  <c r="AK241" i="53"/>
  <c r="AH242" i="53"/>
  <c r="AK242" i="53"/>
  <c r="AH243" i="53"/>
  <c r="AK243" i="53"/>
  <c r="AH244" i="53"/>
  <c r="AK244" i="53"/>
  <c r="AH245" i="53"/>
  <c r="AK245" i="53"/>
  <c r="AH246" i="53"/>
  <c r="AK246" i="53"/>
  <c r="AH247" i="53"/>
  <c r="AK247" i="53"/>
  <c r="AH248" i="53"/>
  <c r="AK248" i="53"/>
  <c r="AH249" i="53"/>
  <c r="AK249" i="53"/>
  <c r="AH250" i="53"/>
  <c r="AK250" i="53"/>
  <c r="AH251" i="53"/>
  <c r="AK251" i="53"/>
  <c r="AH252" i="53"/>
  <c r="AK252" i="53"/>
  <c r="AH253" i="53"/>
  <c r="AK253" i="53"/>
  <c r="AH254" i="53"/>
  <c r="AK254" i="53"/>
  <c r="AH255" i="53"/>
  <c r="AK255" i="53"/>
  <c r="AH256" i="53"/>
  <c r="AK256" i="53"/>
  <c r="AH257" i="53"/>
  <c r="AK257" i="53"/>
  <c r="AH258" i="53"/>
  <c r="AK258" i="53"/>
  <c r="AH259" i="53"/>
  <c r="AK259" i="53"/>
  <c r="EL323" i="53"/>
  <c r="EO323" i="53"/>
  <c r="EL324" i="53"/>
  <c r="EO324" i="53"/>
  <c r="EL325" i="53"/>
  <c r="EO325" i="53"/>
  <c r="EL326" i="53"/>
  <c r="EO326" i="53"/>
  <c r="EL327" i="53"/>
  <c r="EO327" i="53"/>
  <c r="EL328" i="53"/>
  <c r="EO328" i="53"/>
  <c r="EL329" i="53"/>
  <c r="EO329" i="53"/>
  <c r="EL330" i="53"/>
  <c r="EO330" i="53"/>
  <c r="EL331" i="53"/>
  <c r="EO331" i="53"/>
  <c r="EL332" i="53"/>
  <c r="EO332" i="53"/>
  <c r="EL333" i="53"/>
  <c r="EO333" i="53"/>
  <c r="EL334" i="53"/>
  <c r="EO334" i="53"/>
  <c r="EL335" i="53"/>
  <c r="EO335" i="53"/>
  <c r="EL336" i="53"/>
  <c r="EO336" i="53"/>
  <c r="EL337" i="53"/>
  <c r="EO337" i="53"/>
  <c r="EL338" i="53"/>
  <c r="EO338" i="53"/>
  <c r="DB323" i="53"/>
  <c r="DE323" i="53"/>
  <c r="DB324" i="53"/>
  <c r="DE324" i="53"/>
  <c r="DB325" i="53"/>
  <c r="DE325" i="53"/>
  <c r="DB326" i="53"/>
  <c r="DE326" i="53"/>
  <c r="DB327" i="53"/>
  <c r="DE327" i="53"/>
  <c r="DB328" i="53"/>
  <c r="DE328" i="53"/>
  <c r="DB329" i="53"/>
  <c r="DE329" i="53"/>
  <c r="DB330" i="53"/>
  <c r="DE330" i="53"/>
  <c r="DB331" i="53"/>
  <c r="DE331" i="53"/>
  <c r="DB332" i="53"/>
  <c r="DE332" i="53"/>
  <c r="DB333" i="53"/>
  <c r="DE333" i="53"/>
  <c r="BU323" i="53"/>
  <c r="BU324" i="53"/>
  <c r="BU325" i="53"/>
  <c r="BU326" i="53"/>
  <c r="BU327" i="53"/>
  <c r="BU328" i="53"/>
  <c r="BU329" i="53"/>
  <c r="BU330" i="53"/>
  <c r="BU331" i="53"/>
  <c r="BU332" i="53"/>
  <c r="BU333" i="53"/>
  <c r="BR323" i="53"/>
  <c r="BR324" i="53"/>
  <c r="BR325" i="53"/>
  <c r="BR326" i="53"/>
  <c r="BR327" i="53"/>
  <c r="BR328" i="53"/>
  <c r="BR329" i="53"/>
  <c r="BR330" i="53"/>
  <c r="BR331" i="53"/>
  <c r="BR332" i="53"/>
  <c r="BR333" i="53"/>
  <c r="AK323" i="53"/>
  <c r="AK324" i="53"/>
  <c r="AK325" i="53"/>
  <c r="AK326" i="53"/>
  <c r="AK327" i="53"/>
  <c r="AK328" i="53"/>
  <c r="AK329" i="53"/>
  <c r="AK330" i="53"/>
  <c r="AK331" i="53"/>
  <c r="AK332" i="53"/>
  <c r="AK333" i="53"/>
  <c r="AK334" i="53"/>
  <c r="AK335" i="53"/>
  <c r="AK336" i="53"/>
  <c r="AK337" i="53"/>
  <c r="AK338" i="53"/>
  <c r="AH323" i="53"/>
  <c r="AH324" i="53"/>
  <c r="AH325" i="53"/>
  <c r="AH326" i="53"/>
  <c r="AH327" i="53"/>
  <c r="AH328" i="53"/>
  <c r="AN328" i="53" s="1"/>
  <c r="AH329" i="53"/>
  <c r="AN329" i="53" s="1"/>
  <c r="AH330" i="53"/>
  <c r="AH331" i="53"/>
  <c r="AH332" i="53"/>
  <c r="AH333" i="53"/>
  <c r="AH334" i="53"/>
  <c r="AH335" i="53"/>
  <c r="AH336" i="53"/>
  <c r="AH337" i="53"/>
  <c r="AH338" i="53"/>
  <c r="EY541" i="53"/>
  <c r="EV541" i="53"/>
  <c r="EP541" i="53"/>
  <c r="EM541" i="53"/>
  <c r="DS541" i="53"/>
  <c r="DQ541" i="53"/>
  <c r="DF541" i="53"/>
  <c r="DC541" i="53"/>
  <c r="CR541" i="53"/>
  <c r="CP541" i="53"/>
  <c r="CI541" i="53"/>
  <c r="CG541" i="53"/>
  <c r="BV541" i="53"/>
  <c r="BS541" i="53"/>
  <c r="FA538" i="53"/>
  <c r="EX538" i="53"/>
  <c r="EU538" i="53"/>
  <c r="EL538" i="53"/>
  <c r="EI538" i="53"/>
  <c r="EF538" i="53"/>
  <c r="EC538" i="53"/>
  <c r="DZ538" i="53"/>
  <c r="DW538" i="53"/>
  <c r="DT538" i="53"/>
  <c r="DQ538" i="53"/>
  <c r="DN538" i="53"/>
  <c r="DK538" i="53"/>
  <c r="CY538" i="53"/>
  <c r="CV538" i="53"/>
  <c r="CS538" i="53"/>
  <c r="CP538" i="53"/>
  <c r="CM538" i="53"/>
  <c r="CJ538" i="53"/>
  <c r="CG538" i="53"/>
  <c r="CD538" i="53"/>
  <c r="CA538" i="53"/>
  <c r="BO538" i="53"/>
  <c r="BL538" i="53"/>
  <c r="BI538" i="53"/>
  <c r="BF538" i="53"/>
  <c r="BC538" i="53"/>
  <c r="AZ538" i="53"/>
  <c r="AW538" i="53"/>
  <c r="AT538" i="53"/>
  <c r="AQ538" i="53"/>
  <c r="AE538" i="53"/>
  <c r="AB538" i="53"/>
  <c r="Y538" i="53"/>
  <c r="V538" i="53"/>
  <c r="S538" i="53"/>
  <c r="P538" i="53"/>
  <c r="M538" i="53"/>
  <c r="J538" i="53"/>
  <c r="G538" i="53"/>
  <c r="EU537" i="53"/>
  <c r="EC537" i="53"/>
  <c r="DT537" i="53"/>
  <c r="DK537" i="53"/>
  <c r="CS537" i="53"/>
  <c r="CJ537" i="53"/>
  <c r="CA537" i="53"/>
  <c r="BI537" i="53"/>
  <c r="AZ537" i="53"/>
  <c r="AQ537" i="53"/>
  <c r="Y537" i="53"/>
  <c r="P537" i="53"/>
  <c r="G537" i="53"/>
  <c r="EF529" i="53"/>
  <c r="EC529" i="53"/>
  <c r="DW529" i="53"/>
  <c r="DT529" i="53"/>
  <c r="DN529" i="53"/>
  <c r="DK529" i="53"/>
  <c r="CV529" i="53"/>
  <c r="CS529" i="53"/>
  <c r="CM529" i="53"/>
  <c r="CJ529" i="53"/>
  <c r="CD529" i="53"/>
  <c r="CA529" i="53"/>
  <c r="BL529" i="53"/>
  <c r="BI529" i="53"/>
  <c r="BC529" i="53"/>
  <c r="AZ529" i="53"/>
  <c r="AT529" i="53"/>
  <c r="AQ529" i="53"/>
  <c r="AB529" i="53"/>
  <c r="Y529" i="53"/>
  <c r="S529" i="53"/>
  <c r="P529" i="53"/>
  <c r="J529" i="53"/>
  <c r="G529" i="53"/>
  <c r="EF513" i="53"/>
  <c r="EC513" i="53"/>
  <c r="DW513" i="53"/>
  <c r="DT513" i="53"/>
  <c r="DN513" i="53"/>
  <c r="DK513" i="53"/>
  <c r="CV513" i="53"/>
  <c r="CS513" i="53"/>
  <c r="CM513" i="53"/>
  <c r="CJ513" i="53"/>
  <c r="CD513" i="53"/>
  <c r="CA513" i="53"/>
  <c r="BL513" i="53"/>
  <c r="BI513" i="53"/>
  <c r="BC513" i="53"/>
  <c r="AZ513" i="53"/>
  <c r="AT513" i="53"/>
  <c r="AQ513" i="53"/>
  <c r="AB513" i="53"/>
  <c r="Y513" i="53"/>
  <c r="S513" i="53"/>
  <c r="P513" i="53"/>
  <c r="J513" i="53"/>
  <c r="G513" i="53"/>
  <c r="EH502" i="53"/>
  <c r="EH503" i="53" s="1"/>
  <c r="EF502" i="53"/>
  <c r="EF503" i="53" s="1"/>
  <c r="EE502" i="53"/>
  <c r="EE503" i="53" s="1"/>
  <c r="EC502" i="53"/>
  <c r="EC503" i="53" s="1"/>
  <c r="DY502" i="53"/>
  <c r="DY503" i="53" s="1"/>
  <c r="DW502" i="53"/>
  <c r="DW503" i="53" s="1"/>
  <c r="DV502" i="53"/>
  <c r="DV503" i="53" s="1"/>
  <c r="DT502" i="53"/>
  <c r="DT503" i="53" s="1"/>
  <c r="DP502" i="53"/>
  <c r="DP503" i="53" s="1"/>
  <c r="DN502" i="53"/>
  <c r="DN503" i="53" s="1"/>
  <c r="DM502" i="53"/>
  <c r="DM503" i="53" s="1"/>
  <c r="DK502" i="53"/>
  <c r="DK503" i="53" s="1"/>
  <c r="CX502" i="53"/>
  <c r="CX503" i="53" s="1"/>
  <c r="CV502" i="53"/>
  <c r="CV503" i="53" s="1"/>
  <c r="CU502" i="53"/>
  <c r="CU503" i="53" s="1"/>
  <c r="CS502" i="53"/>
  <c r="CS503" i="53" s="1"/>
  <c r="CO502" i="53"/>
  <c r="CO503" i="53" s="1"/>
  <c r="CM502" i="53"/>
  <c r="CM503" i="53" s="1"/>
  <c r="CL502" i="53"/>
  <c r="CL503" i="53" s="1"/>
  <c r="CJ502" i="53"/>
  <c r="CJ503" i="53" s="1"/>
  <c r="CF502" i="53"/>
  <c r="CF503" i="53" s="1"/>
  <c r="CD502" i="53"/>
  <c r="CD503" i="53" s="1"/>
  <c r="CC502" i="53"/>
  <c r="CC503" i="53" s="1"/>
  <c r="CA502" i="53"/>
  <c r="CA503" i="53" s="1"/>
  <c r="BN502" i="53"/>
  <c r="BN503" i="53" s="1"/>
  <c r="BL502" i="53"/>
  <c r="BL503" i="53" s="1"/>
  <c r="BK502" i="53"/>
  <c r="BK503" i="53" s="1"/>
  <c r="BI502" i="53"/>
  <c r="BI503" i="53" s="1"/>
  <c r="BE502" i="53"/>
  <c r="BE503" i="53" s="1"/>
  <c r="BC502" i="53"/>
  <c r="BC503" i="53" s="1"/>
  <c r="BB502" i="53"/>
  <c r="BB503" i="53" s="1"/>
  <c r="AZ502" i="53"/>
  <c r="AZ503" i="53" s="1"/>
  <c r="AV502" i="53"/>
  <c r="AV503" i="53" s="1"/>
  <c r="AT502" i="53"/>
  <c r="AT503" i="53" s="1"/>
  <c r="AS502" i="53"/>
  <c r="AS503" i="53" s="1"/>
  <c r="AQ502" i="53"/>
  <c r="AQ503" i="53" s="1"/>
  <c r="AD502" i="53"/>
  <c r="AD503" i="53" s="1"/>
  <c r="AB502" i="53"/>
  <c r="AB503" i="53" s="1"/>
  <c r="AA502" i="53"/>
  <c r="AA503" i="53" s="1"/>
  <c r="Y502" i="53"/>
  <c r="Y503" i="53" s="1"/>
  <c r="U502" i="53"/>
  <c r="U503" i="53" s="1"/>
  <c r="S502" i="53"/>
  <c r="S503" i="53" s="1"/>
  <c r="R502" i="53"/>
  <c r="R503" i="53" s="1"/>
  <c r="P502" i="53"/>
  <c r="P503" i="53" s="1"/>
  <c r="L502" i="53"/>
  <c r="L503" i="53" s="1"/>
  <c r="J502" i="53"/>
  <c r="J503" i="53" s="1"/>
  <c r="I502" i="53"/>
  <c r="I503" i="53" s="1"/>
  <c r="G502" i="53"/>
  <c r="G503" i="53" s="1"/>
  <c r="EQ501" i="53"/>
  <c r="EO501" i="53"/>
  <c r="EN501" i="53"/>
  <c r="EL501" i="53"/>
  <c r="EK501" i="53"/>
  <c r="EJ501" i="53"/>
  <c r="EI501" i="53"/>
  <c r="EB501" i="53"/>
  <c r="EA501" i="53"/>
  <c r="DZ501" i="53"/>
  <c r="DS501" i="53"/>
  <c r="DR501" i="53"/>
  <c r="DQ501" i="53"/>
  <c r="DG501" i="53"/>
  <c r="DE501" i="53"/>
  <c r="DD501" i="53"/>
  <c r="DB501" i="53"/>
  <c r="DA501" i="53"/>
  <c r="CZ501" i="53"/>
  <c r="CY501" i="53"/>
  <c r="CR501" i="53"/>
  <c r="CQ501" i="53"/>
  <c r="CP501" i="53"/>
  <c r="CI501" i="53"/>
  <c r="CH501" i="53"/>
  <c r="CG501" i="53"/>
  <c r="BW501" i="53"/>
  <c r="BU501" i="53"/>
  <c r="BT501" i="53"/>
  <c r="BR501" i="53"/>
  <c r="BQ501" i="53"/>
  <c r="BP501" i="53"/>
  <c r="BO501" i="53"/>
  <c r="BH501" i="53"/>
  <c r="BG501" i="53"/>
  <c r="BF501" i="53"/>
  <c r="AY501" i="53"/>
  <c r="AX501" i="53"/>
  <c r="AW501" i="53"/>
  <c r="AO501" i="53"/>
  <c r="AM501" i="53"/>
  <c r="AK501" i="53"/>
  <c r="AJ501" i="53"/>
  <c r="AH501" i="53"/>
  <c r="AG501" i="53"/>
  <c r="AF501" i="53"/>
  <c r="AE501" i="53"/>
  <c r="X501" i="53"/>
  <c r="W501" i="53"/>
  <c r="V501" i="53"/>
  <c r="O501" i="53"/>
  <c r="N501" i="53"/>
  <c r="M501" i="53"/>
  <c r="EQ500" i="53"/>
  <c r="EO500" i="53"/>
  <c r="EN500" i="53"/>
  <c r="EL500" i="53"/>
  <c r="EK500" i="53"/>
  <c r="EJ500" i="53"/>
  <c r="EI500" i="53"/>
  <c r="EB500" i="53"/>
  <c r="EA500" i="53"/>
  <c r="DZ500" i="53"/>
  <c r="DS500" i="53"/>
  <c r="DR500" i="53"/>
  <c r="DQ500" i="53"/>
  <c r="DG500" i="53"/>
  <c r="DE500" i="53"/>
  <c r="DD500" i="53"/>
  <c r="DB500" i="53"/>
  <c r="DA500" i="53"/>
  <c r="CZ500" i="53"/>
  <c r="CY500" i="53"/>
  <c r="CR500" i="53"/>
  <c r="CQ500" i="53"/>
  <c r="CP500" i="53"/>
  <c r="CI500" i="53"/>
  <c r="CH500" i="53"/>
  <c r="CG500" i="53"/>
  <c r="BW500" i="53"/>
  <c r="BU500" i="53"/>
  <c r="BT500" i="53"/>
  <c r="BR500" i="53"/>
  <c r="BQ500" i="53"/>
  <c r="BP500" i="53"/>
  <c r="BO500" i="53"/>
  <c r="BH500" i="53"/>
  <c r="BG500" i="53"/>
  <c r="BF500" i="53"/>
  <c r="AY500" i="53"/>
  <c r="AX500" i="53"/>
  <c r="AW500" i="53"/>
  <c r="AO500" i="53"/>
  <c r="AM500" i="53"/>
  <c r="AK500" i="53"/>
  <c r="AJ500" i="53"/>
  <c r="AH500" i="53"/>
  <c r="AG500" i="53"/>
  <c r="AF500" i="53"/>
  <c r="AE500" i="53"/>
  <c r="X500" i="53"/>
  <c r="W500" i="53"/>
  <c r="V500" i="53"/>
  <c r="O500" i="53"/>
  <c r="N500" i="53"/>
  <c r="M500" i="53"/>
  <c r="EQ499" i="53"/>
  <c r="EO499" i="53"/>
  <c r="EN499" i="53"/>
  <c r="EL499" i="53"/>
  <c r="EK499" i="53"/>
  <c r="EJ499" i="53"/>
  <c r="EI499" i="53"/>
  <c r="EB499" i="53"/>
  <c r="EA499" i="53"/>
  <c r="DZ499" i="53"/>
  <c r="DS499" i="53"/>
  <c r="DR499" i="53"/>
  <c r="DQ499" i="53"/>
  <c r="DG499" i="53"/>
  <c r="DE499" i="53"/>
  <c r="DD499" i="53"/>
  <c r="DB499" i="53"/>
  <c r="DA499" i="53"/>
  <c r="CZ499" i="53"/>
  <c r="CY499" i="53"/>
  <c r="CR499" i="53"/>
  <c r="CQ499" i="53"/>
  <c r="CP499" i="53"/>
  <c r="CI499" i="53"/>
  <c r="CH499" i="53"/>
  <c r="CG499" i="53"/>
  <c r="BW499" i="53"/>
  <c r="BU499" i="53"/>
  <c r="BT499" i="53"/>
  <c r="BR499" i="53"/>
  <c r="BQ499" i="53"/>
  <c r="BP499" i="53"/>
  <c r="BO499" i="53"/>
  <c r="BH499" i="53"/>
  <c r="BG499" i="53"/>
  <c r="BF499" i="53"/>
  <c r="AY499" i="53"/>
  <c r="AX499" i="53"/>
  <c r="AW499" i="53"/>
  <c r="AO499" i="53"/>
  <c r="AM499" i="53"/>
  <c r="AK499" i="53"/>
  <c r="AJ499" i="53"/>
  <c r="AH499" i="53"/>
  <c r="AG499" i="53"/>
  <c r="AF499" i="53"/>
  <c r="AE499" i="53"/>
  <c r="X499" i="53"/>
  <c r="W499" i="53"/>
  <c r="V499" i="53"/>
  <c r="O499" i="53"/>
  <c r="N499" i="53"/>
  <c r="M499" i="53"/>
  <c r="EF497" i="53"/>
  <c r="EC497" i="53"/>
  <c r="DW497" i="53"/>
  <c r="DT497" i="53"/>
  <c r="DN497" i="53"/>
  <c r="DK497" i="53"/>
  <c r="CV497" i="53"/>
  <c r="CS497" i="53"/>
  <c r="CM497" i="53"/>
  <c r="CJ497" i="53"/>
  <c r="CD497" i="53"/>
  <c r="CA497" i="53"/>
  <c r="BL497" i="53"/>
  <c r="BI497" i="53"/>
  <c r="BC497" i="53"/>
  <c r="AZ497" i="53"/>
  <c r="AT497" i="53"/>
  <c r="AQ497" i="53"/>
  <c r="AB497" i="53"/>
  <c r="Y497" i="53"/>
  <c r="S497" i="53"/>
  <c r="P497" i="53"/>
  <c r="J497" i="53"/>
  <c r="G497" i="53"/>
  <c r="EO496" i="53"/>
  <c r="EL496" i="53"/>
  <c r="EJ496" i="53"/>
  <c r="EI496" i="53"/>
  <c r="EH496" i="53"/>
  <c r="EE496" i="53"/>
  <c r="EA496" i="53"/>
  <c r="DZ496" i="53"/>
  <c r="DY496" i="53"/>
  <c r="DV496" i="53"/>
  <c r="DR496" i="53"/>
  <c r="DQ496" i="53"/>
  <c r="DP496" i="53"/>
  <c r="DM496" i="53"/>
  <c r="DE496" i="53"/>
  <c r="DB496" i="53"/>
  <c r="CZ496" i="53"/>
  <c r="CY496" i="53"/>
  <c r="CX496" i="53"/>
  <c r="CU496" i="53"/>
  <c r="CQ496" i="53"/>
  <c r="CP496" i="53"/>
  <c r="CO496" i="53"/>
  <c r="CL496" i="53"/>
  <c r="CH496" i="53"/>
  <c r="CG496" i="53"/>
  <c r="CF496" i="53"/>
  <c r="CC496" i="53"/>
  <c r="BU496" i="53"/>
  <c r="BR496" i="53"/>
  <c r="BP496" i="53"/>
  <c r="BO496" i="53"/>
  <c r="BN496" i="53"/>
  <c r="BK496" i="53"/>
  <c r="BG496" i="53"/>
  <c r="BF496" i="53"/>
  <c r="BE496" i="53"/>
  <c r="BB496" i="53"/>
  <c r="AX496" i="53"/>
  <c r="AW496" i="53"/>
  <c r="AV496" i="53"/>
  <c r="AS496" i="53"/>
  <c r="AK496" i="53"/>
  <c r="AH496" i="53"/>
  <c r="AF496" i="53"/>
  <c r="AE496" i="53"/>
  <c r="AD496" i="53"/>
  <c r="AA496" i="53"/>
  <c r="W496" i="53"/>
  <c r="V496" i="53"/>
  <c r="U496" i="53"/>
  <c r="R496" i="53"/>
  <c r="N496" i="53"/>
  <c r="M496" i="53"/>
  <c r="L496" i="53"/>
  <c r="I496" i="53"/>
  <c r="EO495" i="53"/>
  <c r="EL495" i="53"/>
  <c r="EJ495" i="53"/>
  <c r="EI495" i="53"/>
  <c r="EH495" i="53"/>
  <c r="EE495" i="53"/>
  <c r="EA495" i="53"/>
  <c r="DZ495" i="53"/>
  <c r="DY495" i="53"/>
  <c r="DV495" i="53"/>
  <c r="DR495" i="53"/>
  <c r="DQ495" i="53"/>
  <c r="DP495" i="53"/>
  <c r="DM495" i="53"/>
  <c r="DE495" i="53"/>
  <c r="DB495" i="53"/>
  <c r="CZ495" i="53"/>
  <c r="CY495" i="53"/>
  <c r="CX495" i="53"/>
  <c r="CU495" i="53"/>
  <c r="CQ495" i="53"/>
  <c r="CP495" i="53"/>
  <c r="CO495" i="53"/>
  <c r="CL495" i="53"/>
  <c r="CH495" i="53"/>
  <c r="CG495" i="53"/>
  <c r="CF495" i="53"/>
  <c r="CC495" i="53"/>
  <c r="BU495" i="53"/>
  <c r="BR495" i="53"/>
  <c r="BP495" i="53"/>
  <c r="BO495" i="53"/>
  <c r="BN495" i="53"/>
  <c r="BK495" i="53"/>
  <c r="BG495" i="53"/>
  <c r="BF495" i="53"/>
  <c r="BE495" i="53"/>
  <c r="BB495" i="53"/>
  <c r="AX495" i="53"/>
  <c r="AW495" i="53"/>
  <c r="AV495" i="53"/>
  <c r="AS495" i="53"/>
  <c r="AK495" i="53"/>
  <c r="AH495" i="53"/>
  <c r="AF495" i="53"/>
  <c r="AE495" i="53"/>
  <c r="AD495" i="53"/>
  <c r="AA495" i="53"/>
  <c r="W495" i="53"/>
  <c r="V495" i="53"/>
  <c r="U495" i="53"/>
  <c r="R495" i="53"/>
  <c r="N495" i="53"/>
  <c r="M495" i="53"/>
  <c r="L495" i="53"/>
  <c r="I495" i="53"/>
  <c r="EO494" i="53"/>
  <c r="EL494" i="53"/>
  <c r="EJ494" i="53"/>
  <c r="EI494" i="53"/>
  <c r="EH494" i="53"/>
  <c r="EE494" i="53"/>
  <c r="EA494" i="53"/>
  <c r="DZ494" i="53"/>
  <c r="DY494" i="53"/>
  <c r="DV494" i="53"/>
  <c r="DR494" i="53"/>
  <c r="DQ494" i="53"/>
  <c r="DP494" i="53"/>
  <c r="DM494" i="53"/>
  <c r="DE494" i="53"/>
  <c r="DB494" i="53"/>
  <c r="CZ494" i="53"/>
  <c r="CY494" i="53"/>
  <c r="CX494" i="53"/>
  <c r="CU494" i="53"/>
  <c r="CQ494" i="53"/>
  <c r="CP494" i="53"/>
  <c r="CO494" i="53"/>
  <c r="CL494" i="53"/>
  <c r="CH494" i="53"/>
  <c r="CG494" i="53"/>
  <c r="CF494" i="53"/>
  <c r="CC494" i="53"/>
  <c r="BU494" i="53"/>
  <c r="BR494" i="53"/>
  <c r="BP494" i="53"/>
  <c r="BO494" i="53"/>
  <c r="BN494" i="53"/>
  <c r="BK494" i="53"/>
  <c r="BG494" i="53"/>
  <c r="BF494" i="53"/>
  <c r="BE494" i="53"/>
  <c r="BB494" i="53"/>
  <c r="AX494" i="53"/>
  <c r="AW494" i="53"/>
  <c r="AV494" i="53"/>
  <c r="AS494" i="53"/>
  <c r="AK494" i="53"/>
  <c r="AH494" i="53"/>
  <c r="AF494" i="53"/>
  <c r="AE494" i="53"/>
  <c r="AD494" i="53"/>
  <c r="AA494" i="53"/>
  <c r="W494" i="53"/>
  <c r="V494" i="53"/>
  <c r="U494" i="53"/>
  <c r="R494" i="53"/>
  <c r="N494" i="53"/>
  <c r="M494" i="53"/>
  <c r="L494" i="53"/>
  <c r="I494" i="53"/>
  <c r="EF493" i="53"/>
  <c r="EC493" i="53"/>
  <c r="DW493" i="53"/>
  <c r="DT493" i="53"/>
  <c r="DN493" i="53"/>
  <c r="DK493" i="53"/>
  <c r="CV493" i="53"/>
  <c r="CS493" i="53"/>
  <c r="CM493" i="53"/>
  <c r="CJ493" i="53"/>
  <c r="CD493" i="53"/>
  <c r="CA493" i="53"/>
  <c r="BL493" i="53"/>
  <c r="BI493" i="53"/>
  <c r="BC493" i="53"/>
  <c r="AZ493" i="53"/>
  <c r="AT493" i="53"/>
  <c r="AQ493" i="53"/>
  <c r="AB493" i="53"/>
  <c r="Y493" i="53"/>
  <c r="S493" i="53"/>
  <c r="P493" i="53"/>
  <c r="J493" i="53"/>
  <c r="G493" i="53"/>
  <c r="EO492" i="53"/>
  <c r="EL492" i="53"/>
  <c r="EJ492" i="53"/>
  <c r="EI492" i="53"/>
  <c r="EH492" i="53"/>
  <c r="EE492" i="53"/>
  <c r="EA492" i="53"/>
  <c r="DZ492" i="53"/>
  <c r="DY492" i="53"/>
  <c r="DV492" i="53"/>
  <c r="DR492" i="53"/>
  <c r="DQ492" i="53"/>
  <c r="DP492" i="53"/>
  <c r="DM492" i="53"/>
  <c r="DE492" i="53"/>
  <c r="DB492" i="53"/>
  <c r="CZ492" i="53"/>
  <c r="CY492" i="53"/>
  <c r="CX492" i="53"/>
  <c r="CU492" i="53"/>
  <c r="CQ492" i="53"/>
  <c r="CP492" i="53"/>
  <c r="CO492" i="53"/>
  <c r="CL492" i="53"/>
  <c r="CH492" i="53"/>
  <c r="CG492" i="53"/>
  <c r="CF492" i="53"/>
  <c r="CC492" i="53"/>
  <c r="BU492" i="53"/>
  <c r="BR492" i="53"/>
  <c r="BP492" i="53"/>
  <c r="BO492" i="53"/>
  <c r="BN492" i="53"/>
  <c r="BK492" i="53"/>
  <c r="BG492" i="53"/>
  <c r="BF492" i="53"/>
  <c r="BE492" i="53"/>
  <c r="BB492" i="53"/>
  <c r="AX492" i="53"/>
  <c r="AW492" i="53"/>
  <c r="AV492" i="53"/>
  <c r="AS492" i="53"/>
  <c r="AK492" i="53"/>
  <c r="AH492" i="53"/>
  <c r="AF492" i="53"/>
  <c r="AE492" i="53"/>
  <c r="AD492" i="53"/>
  <c r="AA492" i="53"/>
  <c r="W492" i="53"/>
  <c r="V492" i="53"/>
  <c r="U492" i="53"/>
  <c r="R492" i="53"/>
  <c r="N492" i="53"/>
  <c r="M492" i="53"/>
  <c r="L492" i="53"/>
  <c r="I492" i="53"/>
  <c r="EO491" i="53"/>
  <c r="EL491" i="53"/>
  <c r="EJ491" i="53"/>
  <c r="EI491" i="53"/>
  <c r="EH491" i="53"/>
  <c r="EE491" i="53"/>
  <c r="EA491" i="53"/>
  <c r="DZ491" i="53"/>
  <c r="DY491" i="53"/>
  <c r="DV491" i="53"/>
  <c r="DR491" i="53"/>
  <c r="DQ491" i="53"/>
  <c r="DP491" i="53"/>
  <c r="DM491" i="53"/>
  <c r="DE491" i="53"/>
  <c r="DB491" i="53"/>
  <c r="CZ491" i="53"/>
  <c r="CY491" i="53"/>
  <c r="CX491" i="53"/>
  <c r="CU491" i="53"/>
  <c r="CQ491" i="53"/>
  <c r="CP491" i="53"/>
  <c r="CO491" i="53"/>
  <c r="CL491" i="53"/>
  <c r="CH491" i="53"/>
  <c r="CG491" i="53"/>
  <c r="CF491" i="53"/>
  <c r="CC491" i="53"/>
  <c r="BU491" i="53"/>
  <c r="BR491" i="53"/>
  <c r="BP491" i="53"/>
  <c r="BO491" i="53"/>
  <c r="BN491" i="53"/>
  <c r="BK491" i="53"/>
  <c r="BG491" i="53"/>
  <c r="BF491" i="53"/>
  <c r="BE491" i="53"/>
  <c r="BB491" i="53"/>
  <c r="AX491" i="53"/>
  <c r="AW491" i="53"/>
  <c r="AV491" i="53"/>
  <c r="AS491" i="53"/>
  <c r="AK491" i="53"/>
  <c r="AH491" i="53"/>
  <c r="AF491" i="53"/>
  <c r="AE491" i="53"/>
  <c r="AD491" i="53"/>
  <c r="AA491" i="53"/>
  <c r="W491" i="53"/>
  <c r="V491" i="53"/>
  <c r="U491" i="53"/>
  <c r="R491" i="53"/>
  <c r="N491" i="53"/>
  <c r="M491" i="53"/>
  <c r="L491" i="53"/>
  <c r="I491" i="53"/>
  <c r="EO490" i="53"/>
  <c r="EL490" i="53"/>
  <c r="EJ490" i="53"/>
  <c r="EI490" i="53"/>
  <c r="EH490" i="53"/>
  <c r="EE490" i="53"/>
  <c r="EA490" i="53"/>
  <c r="DZ490" i="53"/>
  <c r="DY490" i="53"/>
  <c r="DV490" i="53"/>
  <c r="DR490" i="53"/>
  <c r="DQ490" i="53"/>
  <c r="DP490" i="53"/>
  <c r="DM490" i="53"/>
  <c r="DE490" i="53"/>
  <c r="DB490" i="53"/>
  <c r="CZ490" i="53"/>
  <c r="CY490" i="53"/>
  <c r="CX490" i="53"/>
  <c r="CU490" i="53"/>
  <c r="CQ490" i="53"/>
  <c r="CP490" i="53"/>
  <c r="CO490" i="53"/>
  <c r="CL490" i="53"/>
  <c r="CH490" i="53"/>
  <c r="CG490" i="53"/>
  <c r="CF490" i="53"/>
  <c r="CC490" i="53"/>
  <c r="BU490" i="53"/>
  <c r="BR490" i="53"/>
  <c r="BP490" i="53"/>
  <c r="BO490" i="53"/>
  <c r="BN490" i="53"/>
  <c r="BK490" i="53"/>
  <c r="BG490" i="53"/>
  <c r="BF490" i="53"/>
  <c r="BE490" i="53"/>
  <c r="BB490" i="53"/>
  <c r="AX490" i="53"/>
  <c r="AW490" i="53"/>
  <c r="AV490" i="53"/>
  <c r="AS490" i="53"/>
  <c r="AK490" i="53"/>
  <c r="AH490" i="53"/>
  <c r="AF490" i="53"/>
  <c r="AE490" i="53"/>
  <c r="AD490" i="53"/>
  <c r="AA490" i="53"/>
  <c r="W490" i="53"/>
  <c r="V490" i="53"/>
  <c r="U490" i="53"/>
  <c r="R490" i="53"/>
  <c r="N490" i="53"/>
  <c r="M490" i="53"/>
  <c r="L490" i="53"/>
  <c r="I490" i="53"/>
  <c r="EF489" i="53"/>
  <c r="EC489" i="53"/>
  <c r="DW489" i="53"/>
  <c r="DT489" i="53"/>
  <c r="DN489" i="53"/>
  <c r="DK489" i="53"/>
  <c r="CV489" i="53"/>
  <c r="CS489" i="53"/>
  <c r="CM489" i="53"/>
  <c r="CJ489" i="53"/>
  <c r="CD489" i="53"/>
  <c r="CA489" i="53"/>
  <c r="BL489" i="53"/>
  <c r="BI489" i="53"/>
  <c r="BC489" i="53"/>
  <c r="AZ489" i="53"/>
  <c r="AT489" i="53"/>
  <c r="AQ489" i="53"/>
  <c r="AB489" i="53"/>
  <c r="Y489" i="53"/>
  <c r="S489" i="53"/>
  <c r="P489" i="53"/>
  <c r="J489" i="53"/>
  <c r="G489" i="53"/>
  <c r="EO488" i="53"/>
  <c r="EL488" i="53"/>
  <c r="EJ488" i="53"/>
  <c r="EI488" i="53"/>
  <c r="EH488" i="53"/>
  <c r="EE488" i="53"/>
  <c r="EA488" i="53"/>
  <c r="DZ488" i="53"/>
  <c r="DY488" i="53"/>
  <c r="DV488" i="53"/>
  <c r="DR488" i="53"/>
  <c r="DQ488" i="53"/>
  <c r="DP488" i="53"/>
  <c r="DM488" i="53"/>
  <c r="DE488" i="53"/>
  <c r="DB488" i="53"/>
  <c r="CZ488" i="53"/>
  <c r="CY488" i="53"/>
  <c r="CX488" i="53"/>
  <c r="CU488" i="53"/>
  <c r="CQ488" i="53"/>
  <c r="CP488" i="53"/>
  <c r="CO488" i="53"/>
  <c r="CL488" i="53"/>
  <c r="CH488" i="53"/>
  <c r="CG488" i="53"/>
  <c r="CF488" i="53"/>
  <c r="CC488" i="53"/>
  <c r="BU488" i="53"/>
  <c r="BR488" i="53"/>
  <c r="BP488" i="53"/>
  <c r="BO488" i="53"/>
  <c r="BN488" i="53"/>
  <c r="BK488" i="53"/>
  <c r="BG488" i="53"/>
  <c r="BF488" i="53"/>
  <c r="BE488" i="53"/>
  <c r="BB488" i="53"/>
  <c r="AX488" i="53"/>
  <c r="AW488" i="53"/>
  <c r="AV488" i="53"/>
  <c r="AS488" i="53"/>
  <c r="AK488" i="53"/>
  <c r="AH488" i="53"/>
  <c r="AF488" i="53"/>
  <c r="AE488" i="53"/>
  <c r="AD488" i="53"/>
  <c r="AA488" i="53"/>
  <c r="W488" i="53"/>
  <c r="V488" i="53"/>
  <c r="U488" i="53"/>
  <c r="R488" i="53"/>
  <c r="N488" i="53"/>
  <c r="M488" i="53"/>
  <c r="L488" i="53"/>
  <c r="I488" i="53"/>
  <c r="EO487" i="53"/>
  <c r="EL487" i="53"/>
  <c r="EJ487" i="53"/>
  <c r="EI487" i="53"/>
  <c r="EH487" i="53"/>
  <c r="EE487" i="53"/>
  <c r="EA487" i="53"/>
  <c r="DZ487" i="53"/>
  <c r="DY487" i="53"/>
  <c r="DV487" i="53"/>
  <c r="DR487" i="53"/>
  <c r="DQ487" i="53"/>
  <c r="DP487" i="53"/>
  <c r="DM487" i="53"/>
  <c r="DE487" i="53"/>
  <c r="DB487" i="53"/>
  <c r="CZ487" i="53"/>
  <c r="CY487" i="53"/>
  <c r="CX487" i="53"/>
  <c r="CU487" i="53"/>
  <c r="CQ487" i="53"/>
  <c r="CP487" i="53"/>
  <c r="CO487" i="53"/>
  <c r="CL487" i="53"/>
  <c r="CH487" i="53"/>
  <c r="CG487" i="53"/>
  <c r="CF487" i="53"/>
  <c r="CC487" i="53"/>
  <c r="BU487" i="53"/>
  <c r="BR487" i="53"/>
  <c r="BP487" i="53"/>
  <c r="BO487" i="53"/>
  <c r="BN487" i="53"/>
  <c r="BK487" i="53"/>
  <c r="BG487" i="53"/>
  <c r="BF487" i="53"/>
  <c r="BE487" i="53"/>
  <c r="BB487" i="53"/>
  <c r="AX487" i="53"/>
  <c r="AW487" i="53"/>
  <c r="AV487" i="53"/>
  <c r="AS487" i="53"/>
  <c r="AK487" i="53"/>
  <c r="AH487" i="53"/>
  <c r="AF487" i="53"/>
  <c r="AE487" i="53"/>
  <c r="AD487" i="53"/>
  <c r="AA487" i="53"/>
  <c r="W487" i="53"/>
  <c r="V487" i="53"/>
  <c r="U487" i="53"/>
  <c r="R487" i="53"/>
  <c r="N487" i="53"/>
  <c r="M487" i="53"/>
  <c r="L487" i="53"/>
  <c r="I487" i="53"/>
  <c r="EO486" i="53"/>
  <c r="EL486" i="53"/>
  <c r="EJ486" i="53"/>
  <c r="EI486" i="53"/>
  <c r="EH486" i="53"/>
  <c r="EE486" i="53"/>
  <c r="EA486" i="53"/>
  <c r="DZ486" i="53"/>
  <c r="DY486" i="53"/>
  <c r="DV486" i="53"/>
  <c r="DR486" i="53"/>
  <c r="DQ486" i="53"/>
  <c r="DP486" i="53"/>
  <c r="DM486" i="53"/>
  <c r="DE486" i="53"/>
  <c r="DB486" i="53"/>
  <c r="CZ486" i="53"/>
  <c r="CY486" i="53"/>
  <c r="CX486" i="53"/>
  <c r="CU486" i="53"/>
  <c r="CQ486" i="53"/>
  <c r="CP486" i="53"/>
  <c r="CO486" i="53"/>
  <c r="CL486" i="53"/>
  <c r="CH486" i="53"/>
  <c r="CG486" i="53"/>
  <c r="CF486" i="53"/>
  <c r="CC486" i="53"/>
  <c r="BU486" i="53"/>
  <c r="BR486" i="53"/>
  <c r="BP486" i="53"/>
  <c r="BO486" i="53"/>
  <c r="BN486" i="53"/>
  <c r="BK486" i="53"/>
  <c r="BG486" i="53"/>
  <c r="BF486" i="53"/>
  <c r="BE486" i="53"/>
  <c r="BB486" i="53"/>
  <c r="AX486" i="53"/>
  <c r="AW486" i="53"/>
  <c r="AV486" i="53"/>
  <c r="AS486" i="53"/>
  <c r="AK486" i="53"/>
  <c r="AH486" i="53"/>
  <c r="AF486" i="53"/>
  <c r="AE486" i="53"/>
  <c r="AD486" i="53"/>
  <c r="AA486" i="53"/>
  <c r="W486" i="53"/>
  <c r="V486" i="53"/>
  <c r="U486" i="53"/>
  <c r="R486" i="53"/>
  <c r="N486" i="53"/>
  <c r="M486" i="53"/>
  <c r="L486" i="53"/>
  <c r="I486" i="53"/>
  <c r="EF484" i="53"/>
  <c r="EC484" i="53"/>
  <c r="DW484" i="53"/>
  <c r="DT484" i="53"/>
  <c r="DN484" i="53"/>
  <c r="DK484" i="53"/>
  <c r="CV484" i="53"/>
  <c r="CS484" i="53"/>
  <c r="CM484" i="53"/>
  <c r="CJ484" i="53"/>
  <c r="CD484" i="53"/>
  <c r="CA484" i="53"/>
  <c r="BL484" i="53"/>
  <c r="BI484" i="53"/>
  <c r="BC484" i="53"/>
  <c r="AZ484" i="53"/>
  <c r="AT484" i="53"/>
  <c r="AQ484" i="53"/>
  <c r="AB484" i="53"/>
  <c r="Y484" i="53"/>
  <c r="S484" i="53"/>
  <c r="P484" i="53"/>
  <c r="J484" i="53"/>
  <c r="G484" i="53"/>
  <c r="EO483" i="53"/>
  <c r="EL483" i="53"/>
  <c r="EJ483" i="53"/>
  <c r="EI483" i="53"/>
  <c r="EH483" i="53"/>
  <c r="EE483" i="53"/>
  <c r="EA483" i="53"/>
  <c r="DZ483" i="53"/>
  <c r="DY483" i="53"/>
  <c r="DV483" i="53"/>
  <c r="DR483" i="53"/>
  <c r="DQ483" i="53"/>
  <c r="DP483" i="53"/>
  <c r="DM483" i="53"/>
  <c r="DE483" i="53"/>
  <c r="DB483" i="53"/>
  <c r="CZ483" i="53"/>
  <c r="CY483" i="53"/>
  <c r="CX483" i="53"/>
  <c r="CU483" i="53"/>
  <c r="CQ483" i="53"/>
  <c r="CP483" i="53"/>
  <c r="CO483" i="53"/>
  <c r="CL483" i="53"/>
  <c r="CH483" i="53"/>
  <c r="CG483" i="53"/>
  <c r="CF483" i="53"/>
  <c r="CC483" i="53"/>
  <c r="BU483" i="53"/>
  <c r="BR483" i="53"/>
  <c r="BP483" i="53"/>
  <c r="BO483" i="53"/>
  <c r="BN483" i="53"/>
  <c r="BK483" i="53"/>
  <c r="BG483" i="53"/>
  <c r="BF483" i="53"/>
  <c r="BE483" i="53"/>
  <c r="BB483" i="53"/>
  <c r="AX483" i="53"/>
  <c r="AW483" i="53"/>
  <c r="AV483" i="53"/>
  <c r="AS483" i="53"/>
  <c r="AK483" i="53"/>
  <c r="AH483" i="53"/>
  <c r="AF483" i="53"/>
  <c r="AE483" i="53"/>
  <c r="AD483" i="53"/>
  <c r="AA483" i="53"/>
  <c r="W483" i="53"/>
  <c r="V483" i="53"/>
  <c r="U483" i="53"/>
  <c r="R483" i="53"/>
  <c r="N483" i="53"/>
  <c r="M483" i="53"/>
  <c r="L483" i="53"/>
  <c r="I483" i="53"/>
  <c r="EO482" i="53"/>
  <c r="EL482" i="53"/>
  <c r="EJ482" i="53"/>
  <c r="EI482" i="53"/>
  <c r="EH482" i="53"/>
  <c r="EE482" i="53"/>
  <c r="EA482" i="53"/>
  <c r="DZ482" i="53"/>
  <c r="DY482" i="53"/>
  <c r="DV482" i="53"/>
  <c r="DR482" i="53"/>
  <c r="DQ482" i="53"/>
  <c r="DP482" i="53"/>
  <c r="DM482" i="53"/>
  <c r="DE482" i="53"/>
  <c r="DB482" i="53"/>
  <c r="CZ482" i="53"/>
  <c r="CY482" i="53"/>
  <c r="CX482" i="53"/>
  <c r="CU482" i="53"/>
  <c r="CQ482" i="53"/>
  <c r="CP482" i="53"/>
  <c r="CO482" i="53"/>
  <c r="CL482" i="53"/>
  <c r="CH482" i="53"/>
  <c r="CG482" i="53"/>
  <c r="CF482" i="53"/>
  <c r="CC482" i="53"/>
  <c r="BU482" i="53"/>
  <c r="BR482" i="53"/>
  <c r="BP482" i="53"/>
  <c r="BO482" i="53"/>
  <c r="BN482" i="53"/>
  <c r="BK482" i="53"/>
  <c r="BG482" i="53"/>
  <c r="BF482" i="53"/>
  <c r="BE482" i="53"/>
  <c r="BB482" i="53"/>
  <c r="AX482" i="53"/>
  <c r="AW482" i="53"/>
  <c r="AV482" i="53"/>
  <c r="AS482" i="53"/>
  <c r="AK482" i="53"/>
  <c r="AH482" i="53"/>
  <c r="AF482" i="53"/>
  <c r="AE482" i="53"/>
  <c r="AD482" i="53"/>
  <c r="AA482" i="53"/>
  <c r="W482" i="53"/>
  <c r="V482" i="53"/>
  <c r="U482" i="53"/>
  <c r="R482" i="53"/>
  <c r="N482" i="53"/>
  <c r="M482" i="53"/>
  <c r="L482" i="53"/>
  <c r="I482" i="53"/>
  <c r="EO481" i="53"/>
  <c r="EL481" i="53"/>
  <c r="EJ481" i="53"/>
  <c r="EI481" i="53"/>
  <c r="EH481" i="53"/>
  <c r="EE481" i="53"/>
  <c r="EA481" i="53"/>
  <c r="DZ481" i="53"/>
  <c r="DY481" i="53"/>
  <c r="DV481" i="53"/>
  <c r="DR481" i="53"/>
  <c r="DQ481" i="53"/>
  <c r="DP481" i="53"/>
  <c r="DM481" i="53"/>
  <c r="DE481" i="53"/>
  <c r="DB481" i="53"/>
  <c r="CZ481" i="53"/>
  <c r="CY481" i="53"/>
  <c r="CX481" i="53"/>
  <c r="CU481" i="53"/>
  <c r="CQ481" i="53"/>
  <c r="CP481" i="53"/>
  <c r="CO481" i="53"/>
  <c r="CL481" i="53"/>
  <c r="CH481" i="53"/>
  <c r="CG481" i="53"/>
  <c r="CF481" i="53"/>
  <c r="CC481" i="53"/>
  <c r="BU481" i="53"/>
  <c r="BR481" i="53"/>
  <c r="BP481" i="53"/>
  <c r="BO481" i="53"/>
  <c r="BN481" i="53"/>
  <c r="BK481" i="53"/>
  <c r="BG481" i="53"/>
  <c r="BF481" i="53"/>
  <c r="BE481" i="53"/>
  <c r="BB481" i="53"/>
  <c r="AX481" i="53"/>
  <c r="AW481" i="53"/>
  <c r="AV481" i="53"/>
  <c r="AS481" i="53"/>
  <c r="AK481" i="53"/>
  <c r="AH481" i="53"/>
  <c r="AF481" i="53"/>
  <c r="AE481" i="53"/>
  <c r="AD481" i="53"/>
  <c r="AA481" i="53"/>
  <c r="W481" i="53"/>
  <c r="V481" i="53"/>
  <c r="U481" i="53"/>
  <c r="R481" i="53"/>
  <c r="N481" i="53"/>
  <c r="M481" i="53"/>
  <c r="L481" i="53"/>
  <c r="I481" i="53"/>
  <c r="EF480" i="53"/>
  <c r="EC480" i="53"/>
  <c r="DW480" i="53"/>
  <c r="DT480" i="53"/>
  <c r="DN480" i="53"/>
  <c r="DK480" i="53"/>
  <c r="CV480" i="53"/>
  <c r="CS480" i="53"/>
  <c r="CM480" i="53"/>
  <c r="CJ480" i="53"/>
  <c r="CD480" i="53"/>
  <c r="CA480" i="53"/>
  <c r="BL480" i="53"/>
  <c r="BI480" i="53"/>
  <c r="BC480" i="53"/>
  <c r="AZ480" i="53"/>
  <c r="AT480" i="53"/>
  <c r="AQ480" i="53"/>
  <c r="AB480" i="53"/>
  <c r="Y480" i="53"/>
  <c r="S480" i="53"/>
  <c r="P480" i="53"/>
  <c r="J480" i="53"/>
  <c r="G480" i="53"/>
  <c r="EO479" i="53"/>
  <c r="EL479" i="53"/>
  <c r="EJ479" i="53"/>
  <c r="EI479" i="53"/>
  <c r="EH479" i="53"/>
  <c r="EE479" i="53"/>
  <c r="EA479" i="53"/>
  <c r="DZ479" i="53"/>
  <c r="DY479" i="53"/>
  <c r="DV479" i="53"/>
  <c r="DR479" i="53"/>
  <c r="DQ479" i="53"/>
  <c r="DP479" i="53"/>
  <c r="DM479" i="53"/>
  <c r="DE479" i="53"/>
  <c r="DB479" i="53"/>
  <c r="CZ479" i="53"/>
  <c r="CY479" i="53"/>
  <c r="CX479" i="53"/>
  <c r="CU479" i="53"/>
  <c r="CQ479" i="53"/>
  <c r="CP479" i="53"/>
  <c r="CO479" i="53"/>
  <c r="CL479" i="53"/>
  <c r="CH479" i="53"/>
  <c r="CG479" i="53"/>
  <c r="CF479" i="53"/>
  <c r="CC479" i="53"/>
  <c r="BU479" i="53"/>
  <c r="BR479" i="53"/>
  <c r="BP479" i="53"/>
  <c r="BO479" i="53"/>
  <c r="BN479" i="53"/>
  <c r="BK479" i="53"/>
  <c r="BG479" i="53"/>
  <c r="BF479" i="53"/>
  <c r="BE479" i="53"/>
  <c r="BB479" i="53"/>
  <c r="AX479" i="53"/>
  <c r="AW479" i="53"/>
  <c r="AV479" i="53"/>
  <c r="AS479" i="53"/>
  <c r="AK479" i="53"/>
  <c r="AH479" i="53"/>
  <c r="AF479" i="53"/>
  <c r="AE479" i="53"/>
  <c r="AD479" i="53"/>
  <c r="AA479" i="53"/>
  <c r="W479" i="53"/>
  <c r="V479" i="53"/>
  <c r="U479" i="53"/>
  <c r="R479" i="53"/>
  <c r="N479" i="53"/>
  <c r="M479" i="53"/>
  <c r="L479" i="53"/>
  <c r="I479" i="53"/>
  <c r="EO478" i="53"/>
  <c r="EL478" i="53"/>
  <c r="EJ478" i="53"/>
  <c r="EI478" i="53"/>
  <c r="EH478" i="53"/>
  <c r="EE478" i="53"/>
  <c r="EA478" i="53"/>
  <c r="DZ478" i="53"/>
  <c r="DY478" i="53"/>
  <c r="DV478" i="53"/>
  <c r="DR478" i="53"/>
  <c r="DQ478" i="53"/>
  <c r="DP478" i="53"/>
  <c r="DM478" i="53"/>
  <c r="DE478" i="53"/>
  <c r="DB478" i="53"/>
  <c r="CZ478" i="53"/>
  <c r="CY478" i="53"/>
  <c r="CX478" i="53"/>
  <c r="CU478" i="53"/>
  <c r="CQ478" i="53"/>
  <c r="CP478" i="53"/>
  <c r="CO478" i="53"/>
  <c r="CL478" i="53"/>
  <c r="CH478" i="53"/>
  <c r="CG478" i="53"/>
  <c r="CF478" i="53"/>
  <c r="CC478" i="53"/>
  <c r="BU478" i="53"/>
  <c r="BR478" i="53"/>
  <c r="BP478" i="53"/>
  <c r="BO478" i="53"/>
  <c r="BN478" i="53"/>
  <c r="BK478" i="53"/>
  <c r="BG478" i="53"/>
  <c r="BF478" i="53"/>
  <c r="BE478" i="53"/>
  <c r="BB478" i="53"/>
  <c r="AX478" i="53"/>
  <c r="AW478" i="53"/>
  <c r="AV478" i="53"/>
  <c r="AS478" i="53"/>
  <c r="AK478" i="53"/>
  <c r="AH478" i="53"/>
  <c r="AF478" i="53"/>
  <c r="AE478" i="53"/>
  <c r="AD478" i="53"/>
  <c r="AA478" i="53"/>
  <c r="W478" i="53"/>
  <c r="V478" i="53"/>
  <c r="U478" i="53"/>
  <c r="R478" i="53"/>
  <c r="N478" i="53"/>
  <c r="M478" i="53"/>
  <c r="L478" i="53"/>
  <c r="I478" i="53"/>
  <c r="EO477" i="53"/>
  <c r="EL477" i="53"/>
  <c r="EJ477" i="53"/>
  <c r="EI477" i="53"/>
  <c r="EH477" i="53"/>
  <c r="EE477" i="53"/>
  <c r="EA477" i="53"/>
  <c r="DZ477" i="53"/>
  <c r="DY477" i="53"/>
  <c r="DV477" i="53"/>
  <c r="DR477" i="53"/>
  <c r="DQ477" i="53"/>
  <c r="DP477" i="53"/>
  <c r="DM477" i="53"/>
  <c r="DE477" i="53"/>
  <c r="DB477" i="53"/>
  <c r="CZ477" i="53"/>
  <c r="CY477" i="53"/>
  <c r="CX477" i="53"/>
  <c r="CU477" i="53"/>
  <c r="CQ477" i="53"/>
  <c r="CP477" i="53"/>
  <c r="CO477" i="53"/>
  <c r="CL477" i="53"/>
  <c r="CH477" i="53"/>
  <c r="CG477" i="53"/>
  <c r="CF477" i="53"/>
  <c r="CC477" i="53"/>
  <c r="BU477" i="53"/>
  <c r="BR477" i="53"/>
  <c r="BP477" i="53"/>
  <c r="BO477" i="53"/>
  <c r="BN477" i="53"/>
  <c r="BK477" i="53"/>
  <c r="BG477" i="53"/>
  <c r="BF477" i="53"/>
  <c r="BE477" i="53"/>
  <c r="BB477" i="53"/>
  <c r="AX477" i="53"/>
  <c r="AW477" i="53"/>
  <c r="AV477" i="53"/>
  <c r="AS477" i="53"/>
  <c r="AK477" i="53"/>
  <c r="AH477" i="53"/>
  <c r="AF477" i="53"/>
  <c r="AE477" i="53"/>
  <c r="AD477" i="53"/>
  <c r="AA477" i="53"/>
  <c r="W477" i="53"/>
  <c r="V477" i="53"/>
  <c r="U477" i="53"/>
  <c r="R477" i="53"/>
  <c r="N477" i="53"/>
  <c r="M477" i="53"/>
  <c r="L477" i="53"/>
  <c r="I477" i="53"/>
  <c r="EF476" i="53"/>
  <c r="EC476" i="53"/>
  <c r="DW476" i="53"/>
  <c r="DT476" i="53"/>
  <c r="DN476" i="53"/>
  <c r="DK476" i="53"/>
  <c r="CV476" i="53"/>
  <c r="CS476" i="53"/>
  <c r="CM476" i="53"/>
  <c r="CJ476" i="53"/>
  <c r="CD476" i="53"/>
  <c r="CA476" i="53"/>
  <c r="BL476" i="53"/>
  <c r="BI476" i="53"/>
  <c r="BC476" i="53"/>
  <c r="AZ476" i="53"/>
  <c r="AT476" i="53"/>
  <c r="AQ476" i="53"/>
  <c r="AB476" i="53"/>
  <c r="Y476" i="53"/>
  <c r="S476" i="53"/>
  <c r="P476" i="53"/>
  <c r="J476" i="53"/>
  <c r="G476" i="53"/>
  <c r="EO475" i="53"/>
  <c r="EL475" i="53"/>
  <c r="EJ475" i="53"/>
  <c r="EI475" i="53"/>
  <c r="EH475" i="53"/>
  <c r="EE475" i="53"/>
  <c r="EA475" i="53"/>
  <c r="DZ475" i="53"/>
  <c r="DY475" i="53"/>
  <c r="DV475" i="53"/>
  <c r="DR475" i="53"/>
  <c r="DQ475" i="53"/>
  <c r="DP475" i="53"/>
  <c r="DM475" i="53"/>
  <c r="DE475" i="53"/>
  <c r="DB475" i="53"/>
  <c r="CZ475" i="53"/>
  <c r="CY475" i="53"/>
  <c r="CX475" i="53"/>
  <c r="CU475" i="53"/>
  <c r="CQ475" i="53"/>
  <c r="CP475" i="53"/>
  <c r="CO475" i="53"/>
  <c r="CL475" i="53"/>
  <c r="CH475" i="53"/>
  <c r="CG475" i="53"/>
  <c r="CF475" i="53"/>
  <c r="CC475" i="53"/>
  <c r="BU475" i="53"/>
  <c r="BR475" i="53"/>
  <c r="BP475" i="53"/>
  <c r="BO475" i="53"/>
  <c r="BN475" i="53"/>
  <c r="BK475" i="53"/>
  <c r="BG475" i="53"/>
  <c r="BF475" i="53"/>
  <c r="BE475" i="53"/>
  <c r="BB475" i="53"/>
  <c r="AX475" i="53"/>
  <c r="AW475" i="53"/>
  <c r="AV475" i="53"/>
  <c r="AS475" i="53"/>
  <c r="AK475" i="53"/>
  <c r="AH475" i="53"/>
  <c r="AF475" i="53"/>
  <c r="AE475" i="53"/>
  <c r="AD475" i="53"/>
  <c r="AA475" i="53"/>
  <c r="W475" i="53"/>
  <c r="V475" i="53"/>
  <c r="U475" i="53"/>
  <c r="R475" i="53"/>
  <c r="N475" i="53"/>
  <c r="M475" i="53"/>
  <c r="L475" i="53"/>
  <c r="I475" i="53"/>
  <c r="EO474" i="53"/>
  <c r="EL474" i="53"/>
  <c r="EJ474" i="53"/>
  <c r="EI474" i="53"/>
  <c r="EH474" i="53"/>
  <c r="EE474" i="53"/>
  <c r="EA474" i="53"/>
  <c r="DZ474" i="53"/>
  <c r="DY474" i="53"/>
  <c r="DV474" i="53"/>
  <c r="DR474" i="53"/>
  <c r="DQ474" i="53"/>
  <c r="DP474" i="53"/>
  <c r="DM474" i="53"/>
  <c r="DE474" i="53"/>
  <c r="DB474" i="53"/>
  <c r="CZ474" i="53"/>
  <c r="CY474" i="53"/>
  <c r="CX474" i="53"/>
  <c r="CU474" i="53"/>
  <c r="CQ474" i="53"/>
  <c r="CP474" i="53"/>
  <c r="CO474" i="53"/>
  <c r="CL474" i="53"/>
  <c r="CH474" i="53"/>
  <c r="CG474" i="53"/>
  <c r="CF474" i="53"/>
  <c r="CC474" i="53"/>
  <c r="BU474" i="53"/>
  <c r="BR474" i="53"/>
  <c r="BP474" i="53"/>
  <c r="BO474" i="53"/>
  <c r="BN474" i="53"/>
  <c r="BK474" i="53"/>
  <c r="BG474" i="53"/>
  <c r="BF474" i="53"/>
  <c r="BE474" i="53"/>
  <c r="BB474" i="53"/>
  <c r="AX474" i="53"/>
  <c r="AW474" i="53"/>
  <c r="AV474" i="53"/>
  <c r="AS474" i="53"/>
  <c r="AK474" i="53"/>
  <c r="AH474" i="53"/>
  <c r="AF474" i="53"/>
  <c r="AE474" i="53"/>
  <c r="AD474" i="53"/>
  <c r="AA474" i="53"/>
  <c r="W474" i="53"/>
  <c r="V474" i="53"/>
  <c r="U474" i="53"/>
  <c r="R474" i="53"/>
  <c r="N474" i="53"/>
  <c r="M474" i="53"/>
  <c r="L474" i="53"/>
  <c r="I474" i="53"/>
  <c r="EO473" i="53"/>
  <c r="EL473" i="53"/>
  <c r="EJ473" i="53"/>
  <c r="EI473" i="53"/>
  <c r="EH473" i="53"/>
  <c r="EE473" i="53"/>
  <c r="EA473" i="53"/>
  <c r="DZ473" i="53"/>
  <c r="DY473" i="53"/>
  <c r="DV473" i="53"/>
  <c r="DR473" i="53"/>
  <c r="DQ473" i="53"/>
  <c r="DP473" i="53"/>
  <c r="DM473" i="53"/>
  <c r="DE473" i="53"/>
  <c r="DB473" i="53"/>
  <c r="CZ473" i="53"/>
  <c r="CY473" i="53"/>
  <c r="CX473" i="53"/>
  <c r="CU473" i="53"/>
  <c r="CQ473" i="53"/>
  <c r="CP473" i="53"/>
  <c r="CO473" i="53"/>
  <c r="CL473" i="53"/>
  <c r="CH473" i="53"/>
  <c r="CG473" i="53"/>
  <c r="CF473" i="53"/>
  <c r="CC473" i="53"/>
  <c r="BU473" i="53"/>
  <c r="BR473" i="53"/>
  <c r="BP473" i="53"/>
  <c r="BO473" i="53"/>
  <c r="BN473" i="53"/>
  <c r="BK473" i="53"/>
  <c r="BG473" i="53"/>
  <c r="BF473" i="53"/>
  <c r="BE473" i="53"/>
  <c r="BB473" i="53"/>
  <c r="AX473" i="53"/>
  <c r="AW473" i="53"/>
  <c r="AV473" i="53"/>
  <c r="AS473" i="53"/>
  <c r="AK473" i="53"/>
  <c r="AH473" i="53"/>
  <c r="AF473" i="53"/>
  <c r="AE473" i="53"/>
  <c r="AD473" i="53"/>
  <c r="AA473" i="53"/>
  <c r="W473" i="53"/>
  <c r="V473" i="53"/>
  <c r="U473" i="53"/>
  <c r="R473" i="53"/>
  <c r="N473" i="53"/>
  <c r="M473" i="53"/>
  <c r="L473" i="53"/>
  <c r="I473" i="53"/>
  <c r="EF472" i="53"/>
  <c r="EC472" i="53"/>
  <c r="DW472" i="53"/>
  <c r="DT472" i="53"/>
  <c r="DN472" i="53"/>
  <c r="DK472" i="53"/>
  <c r="CV472" i="53"/>
  <c r="CS472" i="53"/>
  <c r="CM472" i="53"/>
  <c r="CJ472" i="53"/>
  <c r="CD472" i="53"/>
  <c r="CA472" i="53"/>
  <c r="BL472" i="53"/>
  <c r="BI472" i="53"/>
  <c r="BC472" i="53"/>
  <c r="AZ472" i="53"/>
  <c r="AT472" i="53"/>
  <c r="AQ472" i="53"/>
  <c r="AB472" i="53"/>
  <c r="Y472" i="53"/>
  <c r="S472" i="53"/>
  <c r="P472" i="53"/>
  <c r="J472" i="53"/>
  <c r="G472" i="53"/>
  <c r="EO471" i="53"/>
  <c r="EL471" i="53"/>
  <c r="EJ471" i="53"/>
  <c r="EI471" i="53"/>
  <c r="EH471" i="53"/>
  <c r="EE471" i="53"/>
  <c r="EA471" i="53"/>
  <c r="DZ471" i="53"/>
  <c r="DY471" i="53"/>
  <c r="DV471" i="53"/>
  <c r="DR471" i="53"/>
  <c r="DQ471" i="53"/>
  <c r="DP471" i="53"/>
  <c r="DM471" i="53"/>
  <c r="DE471" i="53"/>
  <c r="DB471" i="53"/>
  <c r="CZ471" i="53"/>
  <c r="CY471" i="53"/>
  <c r="CX471" i="53"/>
  <c r="CU471" i="53"/>
  <c r="CQ471" i="53"/>
  <c r="CP471" i="53"/>
  <c r="CO471" i="53"/>
  <c r="CL471" i="53"/>
  <c r="CH471" i="53"/>
  <c r="CG471" i="53"/>
  <c r="CF471" i="53"/>
  <c r="CC471" i="53"/>
  <c r="BU471" i="53"/>
  <c r="BR471" i="53"/>
  <c r="BP471" i="53"/>
  <c r="BO471" i="53"/>
  <c r="BN471" i="53"/>
  <c r="BK471" i="53"/>
  <c r="BG471" i="53"/>
  <c r="BF471" i="53"/>
  <c r="BE471" i="53"/>
  <c r="BB471" i="53"/>
  <c r="AX471" i="53"/>
  <c r="AW471" i="53"/>
  <c r="AV471" i="53"/>
  <c r="AS471" i="53"/>
  <c r="AK471" i="53"/>
  <c r="AH471" i="53"/>
  <c r="AF471" i="53"/>
  <c r="AE471" i="53"/>
  <c r="AD471" i="53"/>
  <c r="AA471" i="53"/>
  <c r="W471" i="53"/>
  <c r="V471" i="53"/>
  <c r="U471" i="53"/>
  <c r="R471" i="53"/>
  <c r="N471" i="53"/>
  <c r="M471" i="53"/>
  <c r="L471" i="53"/>
  <c r="I471" i="53"/>
  <c r="EO470" i="53"/>
  <c r="EL470" i="53"/>
  <c r="EJ470" i="53"/>
  <c r="EI470" i="53"/>
  <c r="EH470" i="53"/>
  <c r="EE470" i="53"/>
  <c r="EA470" i="53"/>
  <c r="DZ470" i="53"/>
  <c r="DY470" i="53"/>
  <c r="DV470" i="53"/>
  <c r="DR470" i="53"/>
  <c r="DQ470" i="53"/>
  <c r="DP470" i="53"/>
  <c r="DM470" i="53"/>
  <c r="DE470" i="53"/>
  <c r="DB470" i="53"/>
  <c r="CZ470" i="53"/>
  <c r="CY470" i="53"/>
  <c r="CX470" i="53"/>
  <c r="CU470" i="53"/>
  <c r="CQ470" i="53"/>
  <c r="CP470" i="53"/>
  <c r="CO470" i="53"/>
  <c r="CL470" i="53"/>
  <c r="CH470" i="53"/>
  <c r="CG470" i="53"/>
  <c r="CF470" i="53"/>
  <c r="CC470" i="53"/>
  <c r="BU470" i="53"/>
  <c r="BR470" i="53"/>
  <c r="BP470" i="53"/>
  <c r="BO470" i="53"/>
  <c r="BN470" i="53"/>
  <c r="BK470" i="53"/>
  <c r="BG470" i="53"/>
  <c r="BF470" i="53"/>
  <c r="BE470" i="53"/>
  <c r="BB470" i="53"/>
  <c r="AX470" i="53"/>
  <c r="AW470" i="53"/>
  <c r="AV470" i="53"/>
  <c r="AS470" i="53"/>
  <c r="AK470" i="53"/>
  <c r="AH470" i="53"/>
  <c r="AF470" i="53"/>
  <c r="AE470" i="53"/>
  <c r="AD470" i="53"/>
  <c r="AA470" i="53"/>
  <c r="W470" i="53"/>
  <c r="V470" i="53"/>
  <c r="U470" i="53"/>
  <c r="R470" i="53"/>
  <c r="N470" i="53"/>
  <c r="M470" i="53"/>
  <c r="L470" i="53"/>
  <c r="I470" i="53"/>
  <c r="EO469" i="53"/>
  <c r="EL469" i="53"/>
  <c r="EJ469" i="53"/>
  <c r="EI469" i="53"/>
  <c r="EH469" i="53"/>
  <c r="EE469" i="53"/>
  <c r="EA469" i="53"/>
  <c r="DZ469" i="53"/>
  <c r="DY469" i="53"/>
  <c r="DV469" i="53"/>
  <c r="DR469" i="53"/>
  <c r="DQ469" i="53"/>
  <c r="DP469" i="53"/>
  <c r="DM469" i="53"/>
  <c r="DE469" i="53"/>
  <c r="DB469" i="53"/>
  <c r="CZ469" i="53"/>
  <c r="CY469" i="53"/>
  <c r="CX469" i="53"/>
  <c r="CU469" i="53"/>
  <c r="CQ469" i="53"/>
  <c r="CP469" i="53"/>
  <c r="CO469" i="53"/>
  <c r="CL469" i="53"/>
  <c r="CH469" i="53"/>
  <c r="CG469" i="53"/>
  <c r="CF469" i="53"/>
  <c r="CC469" i="53"/>
  <c r="BU469" i="53"/>
  <c r="BR469" i="53"/>
  <c r="BP469" i="53"/>
  <c r="BO469" i="53"/>
  <c r="BN469" i="53"/>
  <c r="BK469" i="53"/>
  <c r="BG469" i="53"/>
  <c r="BF469" i="53"/>
  <c r="BE469" i="53"/>
  <c r="BB469" i="53"/>
  <c r="AX469" i="53"/>
  <c r="AW469" i="53"/>
  <c r="AV469" i="53"/>
  <c r="AS469" i="53"/>
  <c r="AK469" i="53"/>
  <c r="AH469" i="53"/>
  <c r="AF469" i="53"/>
  <c r="AE469" i="53"/>
  <c r="AD469" i="53"/>
  <c r="AA469" i="53"/>
  <c r="W469" i="53"/>
  <c r="V469" i="53"/>
  <c r="U469" i="53"/>
  <c r="R469" i="53"/>
  <c r="N469" i="53"/>
  <c r="M469" i="53"/>
  <c r="L469" i="53"/>
  <c r="I469" i="53"/>
  <c r="EF468" i="53"/>
  <c r="EC468" i="53"/>
  <c r="DW468" i="53"/>
  <c r="DT468" i="53"/>
  <c r="DN468" i="53"/>
  <c r="DK468" i="53"/>
  <c r="CV468" i="53"/>
  <c r="CS468" i="53"/>
  <c r="CM468" i="53"/>
  <c r="CJ468" i="53"/>
  <c r="CD468" i="53"/>
  <c r="CA468" i="53"/>
  <c r="BL468" i="53"/>
  <c r="BI468" i="53"/>
  <c r="BC468" i="53"/>
  <c r="AZ468" i="53"/>
  <c r="AT468" i="53"/>
  <c r="AQ468" i="53"/>
  <c r="AB468" i="53"/>
  <c r="Y468" i="53"/>
  <c r="S468" i="53"/>
  <c r="P468" i="53"/>
  <c r="J468" i="53"/>
  <c r="G468" i="53"/>
  <c r="EO467" i="53"/>
  <c r="EL467" i="53"/>
  <c r="EJ467" i="53"/>
  <c r="EI467" i="53"/>
  <c r="EH467" i="53"/>
  <c r="EE467" i="53"/>
  <c r="EA467" i="53"/>
  <c r="DZ467" i="53"/>
  <c r="DY467" i="53"/>
  <c r="DV467" i="53"/>
  <c r="DR467" i="53"/>
  <c r="DQ467" i="53"/>
  <c r="DP467" i="53"/>
  <c r="DM467" i="53"/>
  <c r="DE467" i="53"/>
  <c r="DB467" i="53"/>
  <c r="CZ467" i="53"/>
  <c r="CY467" i="53"/>
  <c r="CX467" i="53"/>
  <c r="CU467" i="53"/>
  <c r="CQ467" i="53"/>
  <c r="CP467" i="53"/>
  <c r="CO467" i="53"/>
  <c r="CL467" i="53"/>
  <c r="CH467" i="53"/>
  <c r="CG467" i="53"/>
  <c r="CF467" i="53"/>
  <c r="CC467" i="53"/>
  <c r="BU467" i="53"/>
  <c r="BR467" i="53"/>
  <c r="BP467" i="53"/>
  <c r="BO467" i="53"/>
  <c r="BN467" i="53"/>
  <c r="BK467" i="53"/>
  <c r="BG467" i="53"/>
  <c r="BF467" i="53"/>
  <c r="BE467" i="53"/>
  <c r="BB467" i="53"/>
  <c r="AX467" i="53"/>
  <c r="AW467" i="53"/>
  <c r="AV467" i="53"/>
  <c r="AS467" i="53"/>
  <c r="AK467" i="53"/>
  <c r="AH467" i="53"/>
  <c r="AF467" i="53"/>
  <c r="AE467" i="53"/>
  <c r="AD467" i="53"/>
  <c r="AA467" i="53"/>
  <c r="W467" i="53"/>
  <c r="V467" i="53"/>
  <c r="U467" i="53"/>
  <c r="R467" i="53"/>
  <c r="N467" i="53"/>
  <c r="M467" i="53"/>
  <c r="L467" i="53"/>
  <c r="I467" i="53"/>
  <c r="EO466" i="53"/>
  <c r="EL466" i="53"/>
  <c r="EJ466" i="53"/>
  <c r="EI466" i="53"/>
  <c r="EH466" i="53"/>
  <c r="EE466" i="53"/>
  <c r="EA466" i="53"/>
  <c r="DZ466" i="53"/>
  <c r="DY466" i="53"/>
  <c r="DV466" i="53"/>
  <c r="DR466" i="53"/>
  <c r="DQ466" i="53"/>
  <c r="DP466" i="53"/>
  <c r="DM466" i="53"/>
  <c r="DE466" i="53"/>
  <c r="DB466" i="53"/>
  <c r="CZ466" i="53"/>
  <c r="CY466" i="53"/>
  <c r="CX466" i="53"/>
  <c r="CU466" i="53"/>
  <c r="CQ466" i="53"/>
  <c r="CP466" i="53"/>
  <c r="CO466" i="53"/>
  <c r="CL466" i="53"/>
  <c r="CH466" i="53"/>
  <c r="CG466" i="53"/>
  <c r="CF466" i="53"/>
  <c r="CC466" i="53"/>
  <c r="BU466" i="53"/>
  <c r="BR466" i="53"/>
  <c r="BP466" i="53"/>
  <c r="BO466" i="53"/>
  <c r="BN466" i="53"/>
  <c r="BK466" i="53"/>
  <c r="BG466" i="53"/>
  <c r="BF466" i="53"/>
  <c r="BE466" i="53"/>
  <c r="BB466" i="53"/>
  <c r="AX466" i="53"/>
  <c r="AW466" i="53"/>
  <c r="AV466" i="53"/>
  <c r="AS466" i="53"/>
  <c r="AK466" i="53"/>
  <c r="AH466" i="53"/>
  <c r="AF466" i="53"/>
  <c r="AE466" i="53"/>
  <c r="AD466" i="53"/>
  <c r="AA466" i="53"/>
  <c r="W466" i="53"/>
  <c r="V466" i="53"/>
  <c r="U466" i="53"/>
  <c r="R466" i="53"/>
  <c r="N466" i="53"/>
  <c r="M466" i="53"/>
  <c r="L466" i="53"/>
  <c r="I466" i="53"/>
  <c r="EO465" i="53"/>
  <c r="EL465" i="53"/>
  <c r="EJ465" i="53"/>
  <c r="EI465" i="53"/>
  <c r="EH465" i="53"/>
  <c r="EE465" i="53"/>
  <c r="EA465" i="53"/>
  <c r="DZ465" i="53"/>
  <c r="DY465" i="53"/>
  <c r="DV465" i="53"/>
  <c r="DR465" i="53"/>
  <c r="DQ465" i="53"/>
  <c r="DP465" i="53"/>
  <c r="DM465" i="53"/>
  <c r="DE465" i="53"/>
  <c r="DB465" i="53"/>
  <c r="CZ465" i="53"/>
  <c r="CY465" i="53"/>
  <c r="CX465" i="53"/>
  <c r="CU465" i="53"/>
  <c r="CQ465" i="53"/>
  <c r="CP465" i="53"/>
  <c r="CO465" i="53"/>
  <c r="CL465" i="53"/>
  <c r="CH465" i="53"/>
  <c r="CG465" i="53"/>
  <c r="CF465" i="53"/>
  <c r="CC465" i="53"/>
  <c r="BU465" i="53"/>
  <c r="BR465" i="53"/>
  <c r="BP465" i="53"/>
  <c r="BO465" i="53"/>
  <c r="BN465" i="53"/>
  <c r="BK465" i="53"/>
  <c r="BG465" i="53"/>
  <c r="BF465" i="53"/>
  <c r="BE465" i="53"/>
  <c r="BB465" i="53"/>
  <c r="AX465" i="53"/>
  <c r="AW465" i="53"/>
  <c r="AV465" i="53"/>
  <c r="AS465" i="53"/>
  <c r="AK465" i="53"/>
  <c r="AH465" i="53"/>
  <c r="AF465" i="53"/>
  <c r="AE465" i="53"/>
  <c r="AD465" i="53"/>
  <c r="AA465" i="53"/>
  <c r="W465" i="53"/>
  <c r="V465" i="53"/>
  <c r="U465" i="53"/>
  <c r="R465" i="53"/>
  <c r="N465" i="53"/>
  <c r="M465" i="53"/>
  <c r="L465" i="53"/>
  <c r="I465" i="53"/>
  <c r="EF463" i="53"/>
  <c r="EC463" i="53"/>
  <c r="DW463" i="53"/>
  <c r="DT463" i="53"/>
  <c r="DN463" i="53"/>
  <c r="DK463" i="53"/>
  <c r="CV463" i="53"/>
  <c r="CS463" i="53"/>
  <c r="CM463" i="53"/>
  <c r="CJ463" i="53"/>
  <c r="CD463" i="53"/>
  <c r="CA463" i="53"/>
  <c r="BL463" i="53"/>
  <c r="BI463" i="53"/>
  <c r="BC463" i="53"/>
  <c r="AZ463" i="53"/>
  <c r="AT463" i="53"/>
  <c r="AQ463" i="53"/>
  <c r="AB463" i="53"/>
  <c r="Y463" i="53"/>
  <c r="S463" i="53"/>
  <c r="P463" i="53"/>
  <c r="J463" i="53"/>
  <c r="G463" i="53"/>
  <c r="EO462" i="53"/>
  <c r="EL462" i="53"/>
  <c r="EJ462" i="53"/>
  <c r="EI462" i="53"/>
  <c r="EH462" i="53"/>
  <c r="EE462" i="53"/>
  <c r="EA462" i="53"/>
  <c r="DZ462" i="53"/>
  <c r="DY462" i="53"/>
  <c r="DV462" i="53"/>
  <c r="DR462" i="53"/>
  <c r="DQ462" i="53"/>
  <c r="DP462" i="53"/>
  <c r="DM462" i="53"/>
  <c r="DE462" i="53"/>
  <c r="DB462" i="53"/>
  <c r="CZ462" i="53"/>
  <c r="CY462" i="53"/>
  <c r="CX462" i="53"/>
  <c r="CU462" i="53"/>
  <c r="CQ462" i="53"/>
  <c r="CP462" i="53"/>
  <c r="CO462" i="53"/>
  <c r="CL462" i="53"/>
  <c r="CH462" i="53"/>
  <c r="CG462" i="53"/>
  <c r="CF462" i="53"/>
  <c r="CC462" i="53"/>
  <c r="BU462" i="53"/>
  <c r="BR462" i="53"/>
  <c r="BP462" i="53"/>
  <c r="BO462" i="53"/>
  <c r="BN462" i="53"/>
  <c r="BK462" i="53"/>
  <c r="BG462" i="53"/>
  <c r="BF462" i="53"/>
  <c r="BE462" i="53"/>
  <c r="BB462" i="53"/>
  <c r="AX462" i="53"/>
  <c r="AW462" i="53"/>
  <c r="AV462" i="53"/>
  <c r="AS462" i="53"/>
  <c r="AK462" i="53"/>
  <c r="AH462" i="53"/>
  <c r="AF462" i="53"/>
  <c r="AE462" i="53"/>
  <c r="AD462" i="53"/>
  <c r="AA462" i="53"/>
  <c r="W462" i="53"/>
  <c r="V462" i="53"/>
  <c r="U462" i="53"/>
  <c r="R462" i="53"/>
  <c r="N462" i="53"/>
  <c r="M462" i="53"/>
  <c r="L462" i="53"/>
  <c r="I462" i="53"/>
  <c r="EO461" i="53"/>
  <c r="EL461" i="53"/>
  <c r="EJ461" i="53"/>
  <c r="EI461" i="53"/>
  <c r="EH461" i="53"/>
  <c r="EQ461" i="53" s="1"/>
  <c r="EP461" i="53" s="1"/>
  <c r="EE461" i="53"/>
  <c r="EB461" i="53"/>
  <c r="EA461" i="53"/>
  <c r="DZ461" i="53"/>
  <c r="DS461" i="53"/>
  <c r="DR461" i="53"/>
  <c r="DQ461" i="53"/>
  <c r="DE461" i="53"/>
  <c r="DB461" i="53"/>
  <c r="CZ461" i="53"/>
  <c r="CY461" i="53"/>
  <c r="CX461" i="53"/>
  <c r="CU461" i="53"/>
  <c r="CQ461" i="53"/>
  <c r="CP461" i="53"/>
  <c r="CO461" i="53"/>
  <c r="CL461" i="53"/>
  <c r="CI461" i="53"/>
  <c r="CH461" i="53"/>
  <c r="CG461" i="53"/>
  <c r="BU461" i="53"/>
  <c r="BR461" i="53"/>
  <c r="BP461" i="53"/>
  <c r="BO461" i="53"/>
  <c r="BN461" i="53"/>
  <c r="BK461" i="53"/>
  <c r="BG461" i="53"/>
  <c r="BF461" i="53"/>
  <c r="BE461" i="53"/>
  <c r="BB461" i="53"/>
  <c r="AY461" i="53"/>
  <c r="AX461" i="53"/>
  <c r="AW461" i="53"/>
  <c r="AK461" i="53"/>
  <c r="AH461" i="53"/>
  <c r="AF461" i="53"/>
  <c r="AE461" i="53"/>
  <c r="AD461" i="53"/>
  <c r="AA461" i="53"/>
  <c r="W461" i="53"/>
  <c r="V461" i="53"/>
  <c r="U461" i="53"/>
  <c r="R461" i="53"/>
  <c r="N461" i="53"/>
  <c r="M461" i="53"/>
  <c r="L461" i="53"/>
  <c r="I461" i="53"/>
  <c r="EO460" i="53"/>
  <c r="EL460" i="53"/>
  <c r="EJ460" i="53"/>
  <c r="EI460" i="53"/>
  <c r="EH460" i="53"/>
  <c r="EE460" i="53"/>
  <c r="EA460" i="53"/>
  <c r="DZ460" i="53"/>
  <c r="DY460" i="53"/>
  <c r="DV460" i="53"/>
  <c r="DR460" i="53"/>
  <c r="DQ460" i="53"/>
  <c r="DP460" i="53"/>
  <c r="DM460" i="53"/>
  <c r="DE460" i="53"/>
  <c r="DB460" i="53"/>
  <c r="CZ460" i="53"/>
  <c r="CY460" i="53"/>
  <c r="CX460" i="53"/>
  <c r="CU460" i="53"/>
  <c r="CQ460" i="53"/>
  <c r="CP460" i="53"/>
  <c r="CO460" i="53"/>
  <c r="CL460" i="53"/>
  <c r="CH460" i="53"/>
  <c r="CG460" i="53"/>
  <c r="CF460" i="53"/>
  <c r="CC460" i="53"/>
  <c r="BU460" i="53"/>
  <c r="BR460" i="53"/>
  <c r="BP460" i="53"/>
  <c r="BO460" i="53"/>
  <c r="BN460" i="53"/>
  <c r="BK460" i="53"/>
  <c r="BG460" i="53"/>
  <c r="BF460" i="53"/>
  <c r="BE460" i="53"/>
  <c r="BB460" i="53"/>
  <c r="AX460" i="53"/>
  <c r="AW460" i="53"/>
  <c r="AV460" i="53"/>
  <c r="AS460" i="53"/>
  <c r="AK460" i="53"/>
  <c r="AH460" i="53"/>
  <c r="AF460" i="53"/>
  <c r="AE460" i="53"/>
  <c r="AD460" i="53"/>
  <c r="AA460" i="53"/>
  <c r="W460" i="53"/>
  <c r="V460" i="53"/>
  <c r="U460" i="53"/>
  <c r="R460" i="53"/>
  <c r="N460" i="53"/>
  <c r="M460" i="53"/>
  <c r="L460" i="53"/>
  <c r="I460" i="53"/>
  <c r="EO459" i="53"/>
  <c r="EL459" i="53"/>
  <c r="EJ459" i="53"/>
  <c r="EI459" i="53"/>
  <c r="EH459" i="53"/>
  <c r="EE459" i="53"/>
  <c r="EA459" i="53"/>
  <c r="DZ459" i="53"/>
  <c r="DY459" i="53"/>
  <c r="DV459" i="53"/>
  <c r="DR459" i="53"/>
  <c r="DQ459" i="53"/>
  <c r="DP459" i="53"/>
  <c r="DM459" i="53"/>
  <c r="DE459" i="53"/>
  <c r="DB459" i="53"/>
  <c r="CZ459" i="53"/>
  <c r="CY459" i="53"/>
  <c r="CX459" i="53"/>
  <c r="CU459" i="53"/>
  <c r="CQ459" i="53"/>
  <c r="CP459" i="53"/>
  <c r="CO459" i="53"/>
  <c r="CL459" i="53"/>
  <c r="CH459" i="53"/>
  <c r="CG459" i="53"/>
  <c r="CF459" i="53"/>
  <c r="CC459" i="53"/>
  <c r="BU459" i="53"/>
  <c r="BR459" i="53"/>
  <c r="BP459" i="53"/>
  <c r="BO459" i="53"/>
  <c r="BN459" i="53"/>
  <c r="BK459" i="53"/>
  <c r="BG459" i="53"/>
  <c r="BF459" i="53"/>
  <c r="BE459" i="53"/>
  <c r="BB459" i="53"/>
  <c r="AX459" i="53"/>
  <c r="AW459" i="53"/>
  <c r="AV459" i="53"/>
  <c r="AS459" i="53"/>
  <c r="AK459" i="53"/>
  <c r="AH459" i="53"/>
  <c r="AF459" i="53"/>
  <c r="AE459" i="53"/>
  <c r="AD459" i="53"/>
  <c r="AA459" i="53"/>
  <c r="W459" i="53"/>
  <c r="V459" i="53"/>
  <c r="U459" i="53"/>
  <c r="R459" i="53"/>
  <c r="N459" i="53"/>
  <c r="M459" i="53"/>
  <c r="L459" i="53"/>
  <c r="I459" i="53"/>
  <c r="EO458" i="53"/>
  <c r="EL458" i="53"/>
  <c r="EJ458" i="53"/>
  <c r="EI458" i="53"/>
  <c r="EH458" i="53"/>
  <c r="EE458" i="53"/>
  <c r="EA458" i="53"/>
  <c r="DZ458" i="53"/>
  <c r="DY458" i="53"/>
  <c r="DV458" i="53"/>
  <c r="DR458" i="53"/>
  <c r="DQ458" i="53"/>
  <c r="DP458" i="53"/>
  <c r="DM458" i="53"/>
  <c r="DE458" i="53"/>
  <c r="DB458" i="53"/>
  <c r="DA458" i="53"/>
  <c r="CZ458" i="53"/>
  <c r="CY458" i="53"/>
  <c r="CQ458" i="53"/>
  <c r="CP458" i="53"/>
  <c r="CO458" i="53"/>
  <c r="CL458" i="53"/>
  <c r="CH458" i="53"/>
  <c r="CG458" i="53"/>
  <c r="CF458" i="53"/>
  <c r="CC458" i="53"/>
  <c r="BU458" i="53"/>
  <c r="BR458" i="53"/>
  <c r="BP458" i="53"/>
  <c r="BO458" i="53"/>
  <c r="BN458" i="53"/>
  <c r="BK458" i="53"/>
  <c r="BG458" i="53"/>
  <c r="BF458" i="53"/>
  <c r="BE458" i="53"/>
  <c r="BB458" i="53"/>
  <c r="AY458" i="53"/>
  <c r="AX458" i="53"/>
  <c r="AW458" i="53"/>
  <c r="AK458" i="53"/>
  <c r="AH458" i="53"/>
  <c r="AG458" i="53"/>
  <c r="AF458" i="53"/>
  <c r="AE458" i="53"/>
  <c r="W458" i="53"/>
  <c r="V458" i="53"/>
  <c r="U458" i="53"/>
  <c r="R458" i="53"/>
  <c r="N458" i="53"/>
  <c r="M458" i="53"/>
  <c r="L458" i="53"/>
  <c r="I458" i="53"/>
  <c r="EO457" i="53"/>
  <c r="EL457" i="53"/>
  <c r="EJ457" i="53"/>
  <c r="EI457" i="53"/>
  <c r="EH457" i="53"/>
  <c r="EE457" i="53"/>
  <c r="EA457" i="53"/>
  <c r="DZ457" i="53"/>
  <c r="DY457" i="53"/>
  <c r="DV457" i="53"/>
  <c r="DR457" i="53"/>
  <c r="DQ457" i="53"/>
  <c r="DP457" i="53"/>
  <c r="DM457" i="53"/>
  <c r="DE457" i="53"/>
  <c r="DB457" i="53"/>
  <c r="CZ457" i="53"/>
  <c r="CY457" i="53"/>
  <c r="CX457" i="53"/>
  <c r="CU457" i="53"/>
  <c r="CQ457" i="53"/>
  <c r="CP457" i="53"/>
  <c r="CO457" i="53"/>
  <c r="CL457" i="53"/>
  <c r="CH457" i="53"/>
  <c r="CG457" i="53"/>
  <c r="CF457" i="53"/>
  <c r="CC457" i="53"/>
  <c r="BU457" i="53"/>
  <c r="BR457" i="53"/>
  <c r="BP457" i="53"/>
  <c r="BO457" i="53"/>
  <c r="BN457" i="53"/>
  <c r="BK457" i="53"/>
  <c r="BG457" i="53"/>
  <c r="BF457" i="53"/>
  <c r="BE457" i="53"/>
  <c r="BB457" i="53"/>
  <c r="AX457" i="53"/>
  <c r="AW457" i="53"/>
  <c r="AV457" i="53"/>
  <c r="AS457" i="53"/>
  <c r="AK457" i="53"/>
  <c r="AH457" i="53"/>
  <c r="AF457" i="53"/>
  <c r="AE457" i="53"/>
  <c r="AD457" i="53"/>
  <c r="AA457" i="53"/>
  <c r="W457" i="53"/>
  <c r="V457" i="53"/>
  <c r="U457" i="53"/>
  <c r="R457" i="53"/>
  <c r="N457" i="53"/>
  <c r="M457" i="53"/>
  <c r="L457" i="53"/>
  <c r="I457" i="53"/>
  <c r="EF456" i="53"/>
  <c r="EC456" i="53"/>
  <c r="DW456" i="53"/>
  <c r="DT456" i="53"/>
  <c r="DN456" i="53"/>
  <c r="DK456" i="53"/>
  <c r="CX456" i="53"/>
  <c r="CV456" i="53"/>
  <c r="CS456" i="53"/>
  <c r="CO456" i="53"/>
  <c r="CM456" i="53"/>
  <c r="CJ456" i="53"/>
  <c r="CF456" i="53"/>
  <c r="CD456" i="53"/>
  <c r="CC456" i="53"/>
  <c r="CA456" i="53"/>
  <c r="BL456" i="53"/>
  <c r="BI456" i="53"/>
  <c r="BC456" i="53"/>
  <c r="AZ456" i="53"/>
  <c r="AT456" i="53"/>
  <c r="AQ456" i="53"/>
  <c r="AB456" i="53"/>
  <c r="Y456" i="53"/>
  <c r="S456" i="53"/>
  <c r="P456" i="53"/>
  <c r="J456" i="53"/>
  <c r="G456" i="53"/>
  <c r="EQ455" i="53"/>
  <c r="EP455" i="53" s="1"/>
  <c r="EO455" i="53"/>
  <c r="EL455" i="53"/>
  <c r="EK455" i="53"/>
  <c r="EJ455" i="53"/>
  <c r="EI455" i="53"/>
  <c r="EA455" i="53"/>
  <c r="DZ455" i="53"/>
  <c r="DV455" i="53"/>
  <c r="DS455" i="53"/>
  <c r="DR455" i="53"/>
  <c r="DQ455" i="53"/>
  <c r="DG455" i="53"/>
  <c r="DF455" i="53" s="1"/>
  <c r="DE455" i="53"/>
  <c r="DB455" i="53"/>
  <c r="DA455" i="53"/>
  <c r="CZ455" i="53"/>
  <c r="CY455" i="53"/>
  <c r="CQ455" i="53"/>
  <c r="CP455" i="53"/>
  <c r="CL455" i="53"/>
  <c r="CI455" i="53"/>
  <c r="CH455" i="53"/>
  <c r="CG455" i="53"/>
  <c r="BU455" i="53"/>
  <c r="BR455" i="53"/>
  <c r="BQ455" i="53"/>
  <c r="BP455" i="53"/>
  <c r="BO455" i="53"/>
  <c r="BH455" i="53"/>
  <c r="BG455" i="53"/>
  <c r="BF455" i="53"/>
  <c r="AX455" i="53"/>
  <c r="AW455" i="53"/>
  <c r="AK455" i="53"/>
  <c r="AH455" i="53"/>
  <c r="AG455" i="53"/>
  <c r="AF455" i="53"/>
  <c r="AE455" i="53"/>
  <c r="X455" i="53"/>
  <c r="W455" i="53"/>
  <c r="V455" i="53"/>
  <c r="N455" i="53"/>
  <c r="M455" i="53"/>
  <c r="L455" i="53"/>
  <c r="AM455" i="53" s="1"/>
  <c r="I455" i="53"/>
  <c r="EQ454" i="53"/>
  <c r="EP454" i="53" s="1"/>
  <c r="EO454" i="53"/>
  <c r="EL454" i="53"/>
  <c r="EK454" i="53"/>
  <c r="EJ454" i="53"/>
  <c r="EI454" i="53"/>
  <c r="EA454" i="53"/>
  <c r="DZ454" i="53"/>
  <c r="DV454" i="53"/>
  <c r="DS454" i="53"/>
  <c r="DR454" i="53"/>
  <c r="DQ454" i="53"/>
  <c r="DG454" i="53"/>
  <c r="DE454" i="53"/>
  <c r="DD454" i="53"/>
  <c r="DB454" i="53"/>
  <c r="DA454" i="53"/>
  <c r="CZ454" i="53"/>
  <c r="CY454" i="53"/>
  <c r="CR454" i="53"/>
  <c r="CQ454" i="53"/>
  <c r="CP454" i="53"/>
  <c r="CI454" i="53"/>
  <c r="CH454" i="53"/>
  <c r="CG454" i="53"/>
  <c r="BW454" i="53"/>
  <c r="BU454" i="53"/>
  <c r="BT454" i="53"/>
  <c r="BR454" i="53"/>
  <c r="BQ454" i="53"/>
  <c r="BP454" i="53"/>
  <c r="BO454" i="53"/>
  <c r="BH454" i="53"/>
  <c r="BG454" i="53"/>
  <c r="BF454" i="53"/>
  <c r="AY454" i="53"/>
  <c r="AX454" i="53"/>
  <c r="AW454" i="53"/>
  <c r="AM454" i="53"/>
  <c r="AK454" i="53"/>
  <c r="AJ454" i="53"/>
  <c r="AH454" i="53"/>
  <c r="AG454" i="53"/>
  <c r="AF454" i="53"/>
  <c r="AE454" i="53"/>
  <c r="X454" i="53"/>
  <c r="W454" i="53"/>
  <c r="V454" i="53"/>
  <c r="O454" i="53"/>
  <c r="N454" i="53"/>
  <c r="M454" i="53"/>
  <c r="EQ453" i="53"/>
  <c r="EP453" i="53" s="1"/>
  <c r="EO453" i="53"/>
  <c r="EN453" i="53"/>
  <c r="EL453" i="53"/>
  <c r="EK453" i="53"/>
  <c r="EJ453" i="53"/>
  <c r="EI453" i="53"/>
  <c r="EB453" i="53"/>
  <c r="EA453" i="53"/>
  <c r="DZ453" i="53"/>
  <c r="DS453" i="53"/>
  <c r="DR453" i="53"/>
  <c r="DQ453" i="53"/>
  <c r="DG453" i="53"/>
  <c r="DF453" i="53" s="1"/>
  <c r="DE453" i="53"/>
  <c r="DD453" i="53"/>
  <c r="DC453" i="53" s="1"/>
  <c r="DB453" i="53"/>
  <c r="DA453" i="53"/>
  <c r="CZ453" i="53"/>
  <c r="CY453" i="53"/>
  <c r="CR453" i="53"/>
  <c r="CQ453" i="53"/>
  <c r="CP453" i="53"/>
  <c r="CI453" i="53"/>
  <c r="CH453" i="53"/>
  <c r="CG453" i="53"/>
  <c r="BU453" i="53"/>
  <c r="BR453" i="53"/>
  <c r="BP453" i="53"/>
  <c r="BO453" i="53"/>
  <c r="BN453" i="53"/>
  <c r="BW453" i="53" s="1"/>
  <c r="BV453" i="53" s="1"/>
  <c r="BK453" i="53"/>
  <c r="BT453" i="53" s="1"/>
  <c r="BH453" i="53"/>
  <c r="BG453" i="53"/>
  <c r="BF453" i="53"/>
  <c r="AY453" i="53"/>
  <c r="AX453" i="53"/>
  <c r="AW453" i="53"/>
  <c r="AK453" i="53"/>
  <c r="AH453" i="53"/>
  <c r="AG453" i="53"/>
  <c r="AF453" i="53"/>
  <c r="AE453" i="53"/>
  <c r="W453" i="53"/>
  <c r="V453" i="53"/>
  <c r="U453" i="53"/>
  <c r="X453" i="53" s="1"/>
  <c r="N453" i="53"/>
  <c r="M453" i="53"/>
  <c r="L453" i="53"/>
  <c r="I453" i="53"/>
  <c r="AJ453" i="53" s="1"/>
  <c r="EQ452" i="53"/>
  <c r="EO452" i="53"/>
  <c r="EN452" i="53"/>
  <c r="EM452" i="53" s="1"/>
  <c r="EL452" i="53"/>
  <c r="EK452" i="53"/>
  <c r="EJ452" i="53"/>
  <c r="EI452" i="53"/>
  <c r="EB452" i="53"/>
  <c r="EA452" i="53"/>
  <c r="DZ452" i="53"/>
  <c r="DS452" i="53"/>
  <c r="DR452" i="53"/>
  <c r="DQ452" i="53"/>
  <c r="DG452" i="53"/>
  <c r="DE452" i="53"/>
  <c r="DD452" i="53"/>
  <c r="DB452" i="53"/>
  <c r="DA452" i="53"/>
  <c r="CZ452" i="53"/>
  <c r="CY452" i="53"/>
  <c r="CR452" i="53"/>
  <c r="CQ452" i="53"/>
  <c r="CP452" i="53"/>
  <c r="CI452" i="53"/>
  <c r="CH452" i="53"/>
  <c r="CG452" i="53"/>
  <c r="BU452" i="53"/>
  <c r="BR452" i="53"/>
  <c r="BP452" i="53"/>
  <c r="BO452" i="53"/>
  <c r="BN452" i="53"/>
  <c r="BK452" i="53"/>
  <c r="BH452" i="53"/>
  <c r="BG452" i="53"/>
  <c r="BF452" i="53"/>
  <c r="AY452" i="53"/>
  <c r="AX452" i="53"/>
  <c r="AW452" i="53"/>
  <c r="AK452" i="53"/>
  <c r="AH452" i="53"/>
  <c r="AF452" i="53"/>
  <c r="AE452" i="53"/>
  <c r="AD452" i="53"/>
  <c r="AD456" i="53" s="1"/>
  <c r="AA452" i="53"/>
  <c r="W452" i="53"/>
  <c r="V452" i="53"/>
  <c r="R452" i="53"/>
  <c r="X452" i="53" s="1"/>
  <c r="N452" i="53"/>
  <c r="M452" i="53"/>
  <c r="L452" i="53"/>
  <c r="I452" i="53"/>
  <c r="EO451" i="53"/>
  <c r="EL451" i="53"/>
  <c r="EK451" i="53"/>
  <c r="EJ451" i="53"/>
  <c r="EI451" i="53"/>
  <c r="EB451" i="53"/>
  <c r="EA451" i="53"/>
  <c r="DZ451" i="53"/>
  <c r="DR451" i="53"/>
  <c r="DQ451" i="53"/>
  <c r="DP451" i="53"/>
  <c r="DM451" i="53"/>
  <c r="DG451" i="53"/>
  <c r="DF451" i="53" s="1"/>
  <c r="DE451" i="53"/>
  <c r="DB451" i="53"/>
  <c r="CZ451" i="53"/>
  <c r="CY451" i="53"/>
  <c r="CU451" i="53"/>
  <c r="CR451" i="53"/>
  <c r="CQ451" i="53"/>
  <c r="CP451" i="53"/>
  <c r="CI451" i="53"/>
  <c r="CH451" i="53"/>
  <c r="CG451" i="53"/>
  <c r="BU451" i="53"/>
  <c r="BR451" i="53"/>
  <c r="BQ451" i="53"/>
  <c r="BP451" i="53"/>
  <c r="BO451" i="53"/>
  <c r="BG451" i="53"/>
  <c r="BF451" i="53"/>
  <c r="BE451" i="53"/>
  <c r="BW451" i="53" s="1"/>
  <c r="BV451" i="53" s="1"/>
  <c r="BB451" i="53"/>
  <c r="BT451" i="53" s="1"/>
  <c r="AY451" i="53"/>
  <c r="AX451" i="53"/>
  <c r="AW451" i="53"/>
  <c r="AK451" i="53"/>
  <c r="AH451" i="53"/>
  <c r="AG451" i="53"/>
  <c r="AF451" i="53"/>
  <c r="AE451" i="53"/>
  <c r="W451" i="53"/>
  <c r="V451" i="53"/>
  <c r="U451" i="53"/>
  <c r="AM451" i="53" s="1"/>
  <c r="R451" i="53"/>
  <c r="N451" i="53"/>
  <c r="M451" i="53"/>
  <c r="I451" i="53"/>
  <c r="O451" i="53" s="1"/>
  <c r="EQ450" i="53"/>
  <c r="EP450" i="53" s="1"/>
  <c r="EO450" i="53"/>
  <c r="EN450" i="53"/>
  <c r="EL450" i="53"/>
  <c r="EK450" i="53"/>
  <c r="EJ450" i="53"/>
  <c r="EI450" i="53"/>
  <c r="EB450" i="53"/>
  <c r="EA450" i="53"/>
  <c r="DZ450" i="53"/>
  <c r="DS450" i="53"/>
  <c r="DR450" i="53"/>
  <c r="DQ450" i="53"/>
  <c r="DG450" i="53"/>
  <c r="DF450" i="53" s="1"/>
  <c r="DE450" i="53"/>
  <c r="DD450" i="53"/>
  <c r="DB450" i="53"/>
  <c r="DA450" i="53"/>
  <c r="CZ450" i="53"/>
  <c r="CY450" i="53"/>
  <c r="CR450" i="53"/>
  <c r="CQ450" i="53"/>
  <c r="CP450" i="53"/>
  <c r="CI450" i="53"/>
  <c r="CH450" i="53"/>
  <c r="CG450" i="53"/>
  <c r="BU450" i="53"/>
  <c r="BR450" i="53"/>
  <c r="BQ450" i="53"/>
  <c r="BP450" i="53"/>
  <c r="BO450" i="53"/>
  <c r="BG450" i="53"/>
  <c r="BF450" i="53"/>
  <c r="BE450" i="53"/>
  <c r="BW450" i="53" s="1"/>
  <c r="BV450" i="53" s="1"/>
  <c r="BB450" i="53"/>
  <c r="BT450" i="53" s="1"/>
  <c r="BS450" i="53" s="1"/>
  <c r="AY450" i="53"/>
  <c r="AX450" i="53"/>
  <c r="AW450" i="53"/>
  <c r="AK450" i="53"/>
  <c r="AH450" i="53"/>
  <c r="AF450" i="53"/>
  <c r="AE450" i="53"/>
  <c r="AA450" i="53"/>
  <c r="W450" i="53"/>
  <c r="V450" i="53"/>
  <c r="U450" i="53"/>
  <c r="R450" i="53"/>
  <c r="N450" i="53"/>
  <c r="M450" i="53"/>
  <c r="L450" i="53"/>
  <c r="I450" i="53"/>
  <c r="EQ449" i="53"/>
  <c r="EP449" i="53" s="1"/>
  <c r="EO449" i="53"/>
  <c r="EN449" i="53"/>
  <c r="EL449" i="53"/>
  <c r="EK449" i="53"/>
  <c r="EJ449" i="53"/>
  <c r="EI449" i="53"/>
  <c r="EB449" i="53"/>
  <c r="EA449" i="53"/>
  <c r="DZ449" i="53"/>
  <c r="DS449" i="53"/>
  <c r="DR449" i="53"/>
  <c r="DQ449" i="53"/>
  <c r="DG449" i="53"/>
  <c r="DF449" i="53" s="1"/>
  <c r="DE449" i="53"/>
  <c r="DD449" i="53"/>
  <c r="DB449" i="53"/>
  <c r="DA449" i="53"/>
  <c r="CZ449" i="53"/>
  <c r="CY449" i="53"/>
  <c r="CR449" i="53"/>
  <c r="CQ449" i="53"/>
  <c r="CP449" i="53"/>
  <c r="CI449" i="53"/>
  <c r="CH449" i="53"/>
  <c r="CG449" i="53"/>
  <c r="BW449" i="53"/>
  <c r="BV449" i="53" s="1"/>
  <c r="BU449" i="53"/>
  <c r="BT449" i="53"/>
  <c r="BR449" i="53"/>
  <c r="BQ449" i="53"/>
  <c r="BP449" i="53"/>
  <c r="BO449" i="53"/>
  <c r="BH449" i="53"/>
  <c r="BG449" i="53"/>
  <c r="BF449" i="53"/>
  <c r="AY449" i="53"/>
  <c r="AX449" i="53"/>
  <c r="AW449" i="53"/>
  <c r="AM449" i="53"/>
  <c r="AL449" i="53" s="1"/>
  <c r="AK449" i="53"/>
  <c r="AJ449" i="53"/>
  <c r="AI449" i="53" s="1"/>
  <c r="AH449" i="53"/>
  <c r="AG449" i="53"/>
  <c r="AF449" i="53"/>
  <c r="AE449" i="53"/>
  <c r="X449" i="53"/>
  <c r="W449" i="53"/>
  <c r="V449" i="53"/>
  <c r="O449" i="53"/>
  <c r="N449" i="53"/>
  <c r="M449" i="53"/>
  <c r="EO448" i="53"/>
  <c r="EL448" i="53"/>
  <c r="EK448" i="53"/>
  <c r="EJ448" i="53"/>
  <c r="EI448" i="53"/>
  <c r="EA448" i="53"/>
  <c r="DZ448" i="53"/>
  <c r="DY448" i="53"/>
  <c r="DV448" i="53"/>
  <c r="EN448" i="53" s="1"/>
  <c r="N14" i="72" s="1"/>
  <c r="DS448" i="53"/>
  <c r="DR448" i="53"/>
  <c r="DQ448" i="53"/>
  <c r="DG448" i="53"/>
  <c r="K35" i="72" s="1"/>
  <c r="DE448" i="53"/>
  <c r="DD448" i="53"/>
  <c r="K14" i="72" s="1"/>
  <c r="DB448" i="53"/>
  <c r="DA448" i="53"/>
  <c r="CZ448" i="53"/>
  <c r="CY448" i="53"/>
  <c r="CR448" i="53"/>
  <c r="CQ448" i="53"/>
  <c r="CP448" i="53"/>
  <c r="CI448" i="53"/>
  <c r="CH448" i="53"/>
  <c r="CG448" i="53"/>
  <c r="BU448" i="53"/>
  <c r="BR448" i="53"/>
  <c r="BQ448" i="53"/>
  <c r="BP448" i="53"/>
  <c r="BO448" i="53"/>
  <c r="BG448" i="53"/>
  <c r="BF448" i="53"/>
  <c r="BE448" i="53"/>
  <c r="BW448" i="53" s="1"/>
  <c r="H35" i="72" s="1"/>
  <c r="BB448" i="53"/>
  <c r="AY448" i="53"/>
  <c r="AX448" i="53"/>
  <c r="AW448" i="53"/>
  <c r="AM448" i="53"/>
  <c r="E35" i="72" s="1"/>
  <c r="AK448" i="53"/>
  <c r="AJ448" i="53"/>
  <c r="AH448" i="53"/>
  <c r="AG448" i="53"/>
  <c r="AF448" i="53"/>
  <c r="AE448" i="53"/>
  <c r="X448" i="53"/>
  <c r="W448" i="53"/>
  <c r="V448" i="53"/>
  <c r="O448" i="53"/>
  <c r="N448" i="53"/>
  <c r="M448" i="53"/>
  <c r="EQ447" i="53"/>
  <c r="EP447" i="53" s="1"/>
  <c r="EO447" i="53"/>
  <c r="EN447" i="53"/>
  <c r="EM447" i="53" s="1"/>
  <c r="EL447" i="53"/>
  <c r="EK447" i="53"/>
  <c r="EJ447" i="53"/>
  <c r="EI447" i="53"/>
  <c r="EB447" i="53"/>
  <c r="EA447" i="53"/>
  <c r="DZ447" i="53"/>
  <c r="DS447" i="53"/>
  <c r="DR447" i="53"/>
  <c r="DQ447" i="53"/>
  <c r="DG447" i="53"/>
  <c r="DE447" i="53"/>
  <c r="DD447" i="53"/>
  <c r="DB447" i="53"/>
  <c r="DA447" i="53"/>
  <c r="CZ447" i="53"/>
  <c r="CY447" i="53"/>
  <c r="CR447" i="53"/>
  <c r="CQ447" i="53"/>
  <c r="CP447" i="53"/>
  <c r="CI447" i="53"/>
  <c r="CH447" i="53"/>
  <c r="CG447" i="53"/>
  <c r="BW447" i="53"/>
  <c r="BU447" i="53"/>
  <c r="BT447" i="53"/>
  <c r="BR447" i="53"/>
  <c r="BQ447" i="53"/>
  <c r="BP447" i="53"/>
  <c r="BO447" i="53"/>
  <c r="BH447" i="53"/>
  <c r="BG447" i="53"/>
  <c r="BF447" i="53"/>
  <c r="AY447" i="53"/>
  <c r="AX447" i="53"/>
  <c r="AW447" i="53"/>
  <c r="AM447" i="53"/>
  <c r="AK447" i="53"/>
  <c r="AJ447" i="53"/>
  <c r="AH447" i="53"/>
  <c r="AG447" i="53"/>
  <c r="AF447" i="53"/>
  <c r="AE447" i="53"/>
  <c r="X447" i="53"/>
  <c r="W447" i="53"/>
  <c r="V447" i="53"/>
  <c r="O447" i="53"/>
  <c r="N447" i="53"/>
  <c r="M447" i="53"/>
  <c r="EO446" i="53"/>
  <c r="EL446" i="53"/>
  <c r="EJ446" i="53"/>
  <c r="EI446" i="53"/>
  <c r="EH456" i="53"/>
  <c r="EE456" i="53"/>
  <c r="EB446" i="53"/>
  <c r="EA446" i="53"/>
  <c r="DZ446" i="53"/>
  <c r="DR446" i="53"/>
  <c r="DQ446" i="53"/>
  <c r="DP446" i="53"/>
  <c r="DM446" i="53"/>
  <c r="DG446" i="53"/>
  <c r="DE446" i="53"/>
  <c r="DD446" i="53"/>
  <c r="DB446" i="53"/>
  <c r="DA446" i="53"/>
  <c r="CZ446" i="53"/>
  <c r="CY446" i="53"/>
  <c r="CR446" i="53"/>
  <c r="CQ446" i="53"/>
  <c r="CP446" i="53"/>
  <c r="CI446" i="53"/>
  <c r="CH446" i="53"/>
  <c r="CG446" i="53"/>
  <c r="BW446" i="53"/>
  <c r="BU446" i="53"/>
  <c r="BT446" i="53"/>
  <c r="BR446" i="53"/>
  <c r="BQ446" i="53"/>
  <c r="BP446" i="53"/>
  <c r="BO446" i="53"/>
  <c r="BH446" i="53"/>
  <c r="BG446" i="53"/>
  <c r="BF446" i="53"/>
  <c r="AY446" i="53"/>
  <c r="AX446" i="53"/>
  <c r="AW446" i="53"/>
  <c r="AM446" i="53"/>
  <c r="AK446" i="53"/>
  <c r="AJ446" i="53"/>
  <c r="AH446" i="53"/>
  <c r="AG446" i="53"/>
  <c r="AF446" i="53"/>
  <c r="AE446" i="53"/>
  <c r="X446" i="53"/>
  <c r="W446" i="53"/>
  <c r="V446" i="53"/>
  <c r="O446" i="53"/>
  <c r="N446" i="53"/>
  <c r="M446" i="53"/>
  <c r="EF445" i="53"/>
  <c r="EC445" i="53"/>
  <c r="DW445" i="53"/>
  <c r="DT445" i="53"/>
  <c r="DN445" i="53"/>
  <c r="DK445" i="53"/>
  <c r="CV445" i="53"/>
  <c r="CS445" i="53"/>
  <c r="CM445" i="53"/>
  <c r="CJ445" i="53"/>
  <c r="CD445" i="53"/>
  <c r="CA445" i="53"/>
  <c r="BL445" i="53"/>
  <c r="BI445" i="53"/>
  <c r="BC445" i="53"/>
  <c r="AZ445" i="53"/>
  <c r="AT445" i="53"/>
  <c r="AQ445" i="53"/>
  <c r="AB445" i="53"/>
  <c r="Y445" i="53"/>
  <c r="S445" i="53"/>
  <c r="P445" i="53"/>
  <c r="J445" i="53"/>
  <c r="G445" i="53"/>
  <c r="EO444" i="53"/>
  <c r="EL444" i="53"/>
  <c r="EJ444" i="53"/>
  <c r="EI444" i="53"/>
  <c r="EH444" i="53"/>
  <c r="EE444" i="53"/>
  <c r="EA444" i="53"/>
  <c r="DZ444" i="53"/>
  <c r="DY444" i="53"/>
  <c r="DV444" i="53"/>
  <c r="DR444" i="53"/>
  <c r="DQ444" i="53"/>
  <c r="DP444" i="53"/>
  <c r="DM444" i="53"/>
  <c r="DE444" i="53"/>
  <c r="DB444" i="53"/>
  <c r="CZ444" i="53"/>
  <c r="CY444" i="53"/>
  <c r="CX444" i="53"/>
  <c r="CU444" i="53"/>
  <c r="CQ444" i="53"/>
  <c r="CP444" i="53"/>
  <c r="CO444" i="53"/>
  <c r="CL444" i="53"/>
  <c r="CH444" i="53"/>
  <c r="CG444" i="53"/>
  <c r="CF444" i="53"/>
  <c r="CC444" i="53"/>
  <c r="BU444" i="53"/>
  <c r="BR444" i="53"/>
  <c r="BP444" i="53"/>
  <c r="BO444" i="53"/>
  <c r="BN444" i="53"/>
  <c r="BK444" i="53"/>
  <c r="BG444" i="53"/>
  <c r="BF444" i="53"/>
  <c r="BE444" i="53"/>
  <c r="BB444" i="53"/>
  <c r="AX444" i="53"/>
  <c r="AW444" i="53"/>
  <c r="AV444" i="53"/>
  <c r="AS444" i="53"/>
  <c r="AK444" i="53"/>
  <c r="AH444" i="53"/>
  <c r="AF444" i="53"/>
  <c r="AE444" i="53"/>
  <c r="AD444" i="53"/>
  <c r="AA444" i="53"/>
  <c r="W444" i="53"/>
  <c r="V444" i="53"/>
  <c r="U444" i="53"/>
  <c r="R444" i="53"/>
  <c r="N444" i="53"/>
  <c r="M444" i="53"/>
  <c r="L444" i="53"/>
  <c r="I444" i="53"/>
  <c r="EO443" i="53"/>
  <c r="EL443" i="53"/>
  <c r="EJ443" i="53"/>
  <c r="EI443" i="53"/>
  <c r="EH443" i="53"/>
  <c r="EE443" i="53"/>
  <c r="EA443" i="53"/>
  <c r="DZ443" i="53"/>
  <c r="DY443" i="53"/>
  <c r="DV443" i="53"/>
  <c r="DR443" i="53"/>
  <c r="DQ443" i="53"/>
  <c r="DP443" i="53"/>
  <c r="DM443" i="53"/>
  <c r="DE443" i="53"/>
  <c r="DB443" i="53"/>
  <c r="CZ443" i="53"/>
  <c r="CY443" i="53"/>
  <c r="CX443" i="53"/>
  <c r="CU443" i="53"/>
  <c r="CQ443" i="53"/>
  <c r="CP443" i="53"/>
  <c r="CO443" i="53"/>
  <c r="CL443" i="53"/>
  <c r="CH443" i="53"/>
  <c r="CG443" i="53"/>
  <c r="CF443" i="53"/>
  <c r="CC443" i="53"/>
  <c r="BU443" i="53"/>
  <c r="BR443" i="53"/>
  <c r="BP443" i="53"/>
  <c r="BO443" i="53"/>
  <c r="BN443" i="53"/>
  <c r="BK443" i="53"/>
  <c r="BG443" i="53"/>
  <c r="BF443" i="53"/>
  <c r="BE443" i="53"/>
  <c r="BB443" i="53"/>
  <c r="AX443" i="53"/>
  <c r="AW443" i="53"/>
  <c r="AV443" i="53"/>
  <c r="AS443" i="53"/>
  <c r="AK443" i="53"/>
  <c r="AH443" i="53"/>
  <c r="AF443" i="53"/>
  <c r="AE443" i="53"/>
  <c r="AD443" i="53"/>
  <c r="AA443" i="53"/>
  <c r="W443" i="53"/>
  <c r="V443" i="53"/>
  <c r="U443" i="53"/>
  <c r="R443" i="53"/>
  <c r="N443" i="53"/>
  <c r="M443" i="53"/>
  <c r="L443" i="53"/>
  <c r="I443" i="53"/>
  <c r="EO442" i="53"/>
  <c r="EL442" i="53"/>
  <c r="EJ442" i="53"/>
  <c r="EI442" i="53"/>
  <c r="EH442" i="53"/>
  <c r="EE442" i="53"/>
  <c r="EA442" i="53"/>
  <c r="DZ442" i="53"/>
  <c r="DY442" i="53"/>
  <c r="DV442" i="53"/>
  <c r="DR442" i="53"/>
  <c r="DQ442" i="53"/>
  <c r="DP442" i="53"/>
  <c r="DM442" i="53"/>
  <c r="DE442" i="53"/>
  <c r="DB442" i="53"/>
  <c r="CZ442" i="53"/>
  <c r="CY442" i="53"/>
  <c r="CX442" i="53"/>
  <c r="CU442" i="53"/>
  <c r="CQ442" i="53"/>
  <c r="CP442" i="53"/>
  <c r="CO442" i="53"/>
  <c r="CL442" i="53"/>
  <c r="CH442" i="53"/>
  <c r="CG442" i="53"/>
  <c r="CF442" i="53"/>
  <c r="CC442" i="53"/>
  <c r="BU442" i="53"/>
  <c r="BR442" i="53"/>
  <c r="BP442" i="53"/>
  <c r="BO442" i="53"/>
  <c r="BN442" i="53"/>
  <c r="BK442" i="53"/>
  <c r="BG442" i="53"/>
  <c r="BF442" i="53"/>
  <c r="BE442" i="53"/>
  <c r="BB442" i="53"/>
  <c r="AX442" i="53"/>
  <c r="AW442" i="53"/>
  <c r="AV442" i="53"/>
  <c r="AS442" i="53"/>
  <c r="AK442" i="53"/>
  <c r="AH442" i="53"/>
  <c r="AF442" i="53"/>
  <c r="AE442" i="53"/>
  <c r="AD442" i="53"/>
  <c r="AA442" i="53"/>
  <c r="W442" i="53"/>
  <c r="V442" i="53"/>
  <c r="U442" i="53"/>
  <c r="R442" i="53"/>
  <c r="N442" i="53"/>
  <c r="M442" i="53"/>
  <c r="L442" i="53"/>
  <c r="I442" i="53"/>
  <c r="EO441" i="53"/>
  <c r="EL441" i="53"/>
  <c r="EJ441" i="53"/>
  <c r="EI441" i="53"/>
  <c r="EH441" i="53"/>
  <c r="EE441" i="53"/>
  <c r="EA441" i="53"/>
  <c r="DZ441" i="53"/>
  <c r="DY441" i="53"/>
  <c r="DV441" i="53"/>
  <c r="DR441" i="53"/>
  <c r="DQ441" i="53"/>
  <c r="DP441" i="53"/>
  <c r="DM441" i="53"/>
  <c r="DE441" i="53"/>
  <c r="DB441" i="53"/>
  <c r="CZ441" i="53"/>
  <c r="CY441" i="53"/>
  <c r="CX441" i="53"/>
  <c r="CU441" i="53"/>
  <c r="CQ441" i="53"/>
  <c r="CP441" i="53"/>
  <c r="CO441" i="53"/>
  <c r="CL441" i="53"/>
  <c r="CH441" i="53"/>
  <c r="CG441" i="53"/>
  <c r="CF441" i="53"/>
  <c r="CC441" i="53"/>
  <c r="BU441" i="53"/>
  <c r="BR441" i="53"/>
  <c r="BP441" i="53"/>
  <c r="BO441" i="53"/>
  <c r="BN441" i="53"/>
  <c r="BK441" i="53"/>
  <c r="BG441" i="53"/>
  <c r="BF441" i="53"/>
  <c r="BE441" i="53"/>
  <c r="BB441" i="53"/>
  <c r="AX441" i="53"/>
  <c r="AW441" i="53"/>
  <c r="AV441" i="53"/>
  <c r="AS441" i="53"/>
  <c r="AK441" i="53"/>
  <c r="AH441" i="53"/>
  <c r="AF441" i="53"/>
  <c r="AE441" i="53"/>
  <c r="AD441" i="53"/>
  <c r="AA441" i="53"/>
  <c r="W441" i="53"/>
  <c r="V441" i="53"/>
  <c r="U441" i="53"/>
  <c r="R441" i="53"/>
  <c r="N441" i="53"/>
  <c r="M441" i="53"/>
  <c r="L441" i="53"/>
  <c r="I441" i="53"/>
  <c r="EO440" i="53"/>
  <c r="EL440" i="53"/>
  <c r="EJ440" i="53"/>
  <c r="EI440" i="53"/>
  <c r="EH440" i="53"/>
  <c r="EE440" i="53"/>
  <c r="EA440" i="53"/>
  <c r="DZ440" i="53"/>
  <c r="DY440" i="53"/>
  <c r="DV440" i="53"/>
  <c r="DR440" i="53"/>
  <c r="DQ440" i="53"/>
  <c r="DP440" i="53"/>
  <c r="DM440" i="53"/>
  <c r="DE440" i="53"/>
  <c r="DB440" i="53"/>
  <c r="CZ440" i="53"/>
  <c r="CY440" i="53"/>
  <c r="CX440" i="53"/>
  <c r="CU440" i="53"/>
  <c r="CQ440" i="53"/>
  <c r="CP440" i="53"/>
  <c r="CO440" i="53"/>
  <c r="CL440" i="53"/>
  <c r="CH440" i="53"/>
  <c r="CG440" i="53"/>
  <c r="CF440" i="53"/>
  <c r="CC440" i="53"/>
  <c r="BU440" i="53"/>
  <c r="BR440" i="53"/>
  <c r="BP440" i="53"/>
  <c r="BO440" i="53"/>
  <c r="BN440" i="53"/>
  <c r="BK440" i="53"/>
  <c r="BG440" i="53"/>
  <c r="BF440" i="53"/>
  <c r="BE440" i="53"/>
  <c r="BB440" i="53"/>
  <c r="AX440" i="53"/>
  <c r="AW440" i="53"/>
  <c r="AV440" i="53"/>
  <c r="AS440" i="53"/>
  <c r="AK440" i="53"/>
  <c r="AH440" i="53"/>
  <c r="AF440" i="53"/>
  <c r="AE440" i="53"/>
  <c r="AD440" i="53"/>
  <c r="AA440" i="53"/>
  <c r="W440" i="53"/>
  <c r="V440" i="53"/>
  <c r="U440" i="53"/>
  <c r="R440" i="53"/>
  <c r="N440" i="53"/>
  <c r="M440" i="53"/>
  <c r="L440" i="53"/>
  <c r="I440" i="53"/>
  <c r="EF439" i="53"/>
  <c r="EC439" i="53"/>
  <c r="DW439" i="53"/>
  <c r="DT439" i="53"/>
  <c r="DN439" i="53"/>
  <c r="DK439" i="53"/>
  <c r="CV439" i="53"/>
  <c r="CS439" i="53"/>
  <c r="CM439" i="53"/>
  <c r="CJ439" i="53"/>
  <c r="CD439" i="53"/>
  <c r="CA439" i="53"/>
  <c r="BL439" i="53"/>
  <c r="BI439" i="53"/>
  <c r="BC439" i="53"/>
  <c r="AZ439" i="53"/>
  <c r="AT439" i="53"/>
  <c r="AQ439" i="53"/>
  <c r="AB439" i="53"/>
  <c r="Y439" i="53"/>
  <c r="S439" i="53"/>
  <c r="P439" i="53"/>
  <c r="J439" i="53"/>
  <c r="G439" i="53"/>
  <c r="EO438" i="53"/>
  <c r="EL438" i="53"/>
  <c r="EJ438" i="53"/>
  <c r="EI438" i="53"/>
  <c r="EH438" i="53"/>
  <c r="EE438" i="53"/>
  <c r="EA438" i="53"/>
  <c r="DZ438" i="53"/>
  <c r="DY438" i="53"/>
  <c r="DV438" i="53"/>
  <c r="DR438" i="53"/>
  <c r="DQ438" i="53"/>
  <c r="DP438" i="53"/>
  <c r="DM438" i="53"/>
  <c r="DE438" i="53"/>
  <c r="DB438" i="53"/>
  <c r="CZ438" i="53"/>
  <c r="CY438" i="53"/>
  <c r="CX438" i="53"/>
  <c r="CU438" i="53"/>
  <c r="CQ438" i="53"/>
  <c r="CP438" i="53"/>
  <c r="CO438" i="53"/>
  <c r="CL438" i="53"/>
  <c r="CH438" i="53"/>
  <c r="CG438" i="53"/>
  <c r="CF438" i="53"/>
  <c r="CC438" i="53"/>
  <c r="BU438" i="53"/>
  <c r="BR438" i="53"/>
  <c r="BP438" i="53"/>
  <c r="BO438" i="53"/>
  <c r="BN438" i="53"/>
  <c r="BK438" i="53"/>
  <c r="BG438" i="53"/>
  <c r="BF438" i="53"/>
  <c r="BE438" i="53"/>
  <c r="BB438" i="53"/>
  <c r="AX438" i="53"/>
  <c r="AW438" i="53"/>
  <c r="AV438" i="53"/>
  <c r="AS438" i="53"/>
  <c r="AK438" i="53"/>
  <c r="AH438" i="53"/>
  <c r="AF438" i="53"/>
  <c r="AE438" i="53"/>
  <c r="AD438" i="53"/>
  <c r="AA438" i="53"/>
  <c r="W438" i="53"/>
  <c r="V438" i="53"/>
  <c r="U438" i="53"/>
  <c r="R438" i="53"/>
  <c r="N438" i="53"/>
  <c r="M438" i="53"/>
  <c r="L438" i="53"/>
  <c r="I438" i="53"/>
  <c r="EO437" i="53"/>
  <c r="EL437" i="53"/>
  <c r="EJ437" i="53"/>
  <c r="EI437" i="53"/>
  <c r="EH437" i="53"/>
  <c r="EE437" i="53"/>
  <c r="EA437" i="53"/>
  <c r="DZ437" i="53"/>
  <c r="DY437" i="53"/>
  <c r="DV437" i="53"/>
  <c r="DR437" i="53"/>
  <c r="DQ437" i="53"/>
  <c r="DP437" i="53"/>
  <c r="DM437" i="53"/>
  <c r="DE437" i="53"/>
  <c r="DB437" i="53"/>
  <c r="CZ437" i="53"/>
  <c r="CY437" i="53"/>
  <c r="CX437" i="53"/>
  <c r="CU437" i="53"/>
  <c r="CQ437" i="53"/>
  <c r="CP437" i="53"/>
  <c r="CO437" i="53"/>
  <c r="CL437" i="53"/>
  <c r="CH437" i="53"/>
  <c r="CG437" i="53"/>
  <c r="CF437" i="53"/>
  <c r="CC437" i="53"/>
  <c r="BU437" i="53"/>
  <c r="BR437" i="53"/>
  <c r="BP437" i="53"/>
  <c r="BO437" i="53"/>
  <c r="BN437" i="53"/>
  <c r="BK437" i="53"/>
  <c r="BG437" i="53"/>
  <c r="BF437" i="53"/>
  <c r="BE437" i="53"/>
  <c r="BB437" i="53"/>
  <c r="AX437" i="53"/>
  <c r="AW437" i="53"/>
  <c r="AV437" i="53"/>
  <c r="AS437" i="53"/>
  <c r="AK437" i="53"/>
  <c r="AH437" i="53"/>
  <c r="AF437" i="53"/>
  <c r="AE437" i="53"/>
  <c r="AD437" i="53"/>
  <c r="AA437" i="53"/>
  <c r="W437" i="53"/>
  <c r="V437" i="53"/>
  <c r="U437" i="53"/>
  <c r="R437" i="53"/>
  <c r="N437" i="53"/>
  <c r="M437" i="53"/>
  <c r="L437" i="53"/>
  <c r="I437" i="53"/>
  <c r="EO436" i="53"/>
  <c r="EL436" i="53"/>
  <c r="EJ436" i="53"/>
  <c r="EI436" i="53"/>
  <c r="EH436" i="53"/>
  <c r="EE436" i="53"/>
  <c r="EA436" i="53"/>
  <c r="DZ436" i="53"/>
  <c r="DY436" i="53"/>
  <c r="DV436" i="53"/>
  <c r="DR436" i="53"/>
  <c r="DQ436" i="53"/>
  <c r="DP436" i="53"/>
  <c r="DM436" i="53"/>
  <c r="DE436" i="53"/>
  <c r="DB436" i="53"/>
  <c r="CZ436" i="53"/>
  <c r="CY436" i="53"/>
  <c r="CX436" i="53"/>
  <c r="CU436" i="53"/>
  <c r="CQ436" i="53"/>
  <c r="CP436" i="53"/>
  <c r="CO436" i="53"/>
  <c r="CL436" i="53"/>
  <c r="CH436" i="53"/>
  <c r="CG436" i="53"/>
  <c r="CF436" i="53"/>
  <c r="CC436" i="53"/>
  <c r="BU436" i="53"/>
  <c r="BR436" i="53"/>
  <c r="BP436" i="53"/>
  <c r="BO436" i="53"/>
  <c r="BN436" i="53"/>
  <c r="BK436" i="53"/>
  <c r="BG436" i="53"/>
  <c r="BF436" i="53"/>
  <c r="BE436" i="53"/>
  <c r="BB436" i="53"/>
  <c r="AX436" i="53"/>
  <c r="AW436" i="53"/>
  <c r="AV436" i="53"/>
  <c r="AS436" i="53"/>
  <c r="AK436" i="53"/>
  <c r="AH436" i="53"/>
  <c r="AF436" i="53"/>
  <c r="AE436" i="53"/>
  <c r="AD436" i="53"/>
  <c r="AA436" i="53"/>
  <c r="W436" i="53"/>
  <c r="V436" i="53"/>
  <c r="U436" i="53"/>
  <c r="R436" i="53"/>
  <c r="N436" i="53"/>
  <c r="M436" i="53"/>
  <c r="L436" i="53"/>
  <c r="I436" i="53"/>
  <c r="EO435" i="53"/>
  <c r="EL435" i="53"/>
  <c r="EJ435" i="53"/>
  <c r="EI435" i="53"/>
  <c r="EH435" i="53"/>
  <c r="EE435" i="53"/>
  <c r="EA435" i="53"/>
  <c r="DZ435" i="53"/>
  <c r="DY435" i="53"/>
  <c r="DV435" i="53"/>
  <c r="DR435" i="53"/>
  <c r="DQ435" i="53"/>
  <c r="DP435" i="53"/>
  <c r="DM435" i="53"/>
  <c r="DE435" i="53"/>
  <c r="DB435" i="53"/>
  <c r="CZ435" i="53"/>
  <c r="CY435" i="53"/>
  <c r="CX435" i="53"/>
  <c r="CU435" i="53"/>
  <c r="CQ435" i="53"/>
  <c r="CP435" i="53"/>
  <c r="CO435" i="53"/>
  <c r="CL435" i="53"/>
  <c r="CH435" i="53"/>
  <c r="CG435" i="53"/>
  <c r="CF435" i="53"/>
  <c r="CC435" i="53"/>
  <c r="BU435" i="53"/>
  <c r="BR435" i="53"/>
  <c r="BP435" i="53"/>
  <c r="BO435" i="53"/>
  <c r="BN435" i="53"/>
  <c r="BK435" i="53"/>
  <c r="BG435" i="53"/>
  <c r="BF435" i="53"/>
  <c r="BE435" i="53"/>
  <c r="BB435" i="53"/>
  <c r="AX435" i="53"/>
  <c r="AW435" i="53"/>
  <c r="AV435" i="53"/>
  <c r="AS435" i="53"/>
  <c r="AK435" i="53"/>
  <c r="AH435" i="53"/>
  <c r="AF435" i="53"/>
  <c r="AE435" i="53"/>
  <c r="AD435" i="53"/>
  <c r="AA435" i="53"/>
  <c r="W435" i="53"/>
  <c r="V435" i="53"/>
  <c r="U435" i="53"/>
  <c r="R435" i="53"/>
  <c r="N435" i="53"/>
  <c r="M435" i="53"/>
  <c r="L435" i="53"/>
  <c r="I435" i="53"/>
  <c r="EO434" i="53"/>
  <c r="EL434" i="53"/>
  <c r="EJ434" i="53"/>
  <c r="EI434" i="53"/>
  <c r="EH434" i="53"/>
  <c r="EE434" i="53"/>
  <c r="EA434" i="53"/>
  <c r="DZ434" i="53"/>
  <c r="DY434" i="53"/>
  <c r="DV434" i="53"/>
  <c r="DR434" i="53"/>
  <c r="DQ434" i="53"/>
  <c r="DP434" i="53"/>
  <c r="DM434" i="53"/>
  <c r="DE434" i="53"/>
  <c r="DB434" i="53"/>
  <c r="CZ434" i="53"/>
  <c r="CY434" i="53"/>
  <c r="CX434" i="53"/>
  <c r="CU434" i="53"/>
  <c r="CQ434" i="53"/>
  <c r="CP434" i="53"/>
  <c r="CO434" i="53"/>
  <c r="CL434" i="53"/>
  <c r="CH434" i="53"/>
  <c r="CG434" i="53"/>
  <c r="CF434" i="53"/>
  <c r="CC434" i="53"/>
  <c r="BU434" i="53"/>
  <c r="BR434" i="53"/>
  <c r="BP434" i="53"/>
  <c r="BO434" i="53"/>
  <c r="BN434" i="53"/>
  <c r="BK434" i="53"/>
  <c r="BG434" i="53"/>
  <c r="BF434" i="53"/>
  <c r="BE434" i="53"/>
  <c r="BB434" i="53"/>
  <c r="AX434" i="53"/>
  <c r="AW434" i="53"/>
  <c r="AV434" i="53"/>
  <c r="AS434" i="53"/>
  <c r="AK434" i="53"/>
  <c r="AH434" i="53"/>
  <c r="AF434" i="53"/>
  <c r="AE434" i="53"/>
  <c r="AD434" i="53"/>
  <c r="AA434" i="53"/>
  <c r="W434" i="53"/>
  <c r="V434" i="53"/>
  <c r="U434" i="53"/>
  <c r="R434" i="53"/>
  <c r="N434" i="53"/>
  <c r="M434" i="53"/>
  <c r="L434" i="53"/>
  <c r="I434" i="53"/>
  <c r="EO433" i="53"/>
  <c r="EL433" i="53"/>
  <c r="EJ433" i="53"/>
  <c r="EI433" i="53"/>
  <c r="EH433" i="53"/>
  <c r="EE433" i="53"/>
  <c r="EA433" i="53"/>
  <c r="DZ433" i="53"/>
  <c r="DY433" i="53"/>
  <c r="DV433" i="53"/>
  <c r="DR433" i="53"/>
  <c r="DQ433" i="53"/>
  <c r="DP433" i="53"/>
  <c r="DM433" i="53"/>
  <c r="DE433" i="53"/>
  <c r="DB433" i="53"/>
  <c r="CZ433" i="53"/>
  <c r="CY433" i="53"/>
  <c r="CX433" i="53"/>
  <c r="CU433" i="53"/>
  <c r="CQ433" i="53"/>
  <c r="CP433" i="53"/>
  <c r="CO433" i="53"/>
  <c r="CL433" i="53"/>
  <c r="CH433" i="53"/>
  <c r="CG433" i="53"/>
  <c r="CF433" i="53"/>
  <c r="CC433" i="53"/>
  <c r="BU433" i="53"/>
  <c r="BR433" i="53"/>
  <c r="BP433" i="53"/>
  <c r="BO433" i="53"/>
  <c r="BN433" i="53"/>
  <c r="BK433" i="53"/>
  <c r="BG433" i="53"/>
  <c r="BF433" i="53"/>
  <c r="BE433" i="53"/>
  <c r="BB433" i="53"/>
  <c r="AX433" i="53"/>
  <c r="AW433" i="53"/>
  <c r="AV433" i="53"/>
  <c r="AS433" i="53"/>
  <c r="AK433" i="53"/>
  <c r="AH433" i="53"/>
  <c r="AF433" i="53"/>
  <c r="AE433" i="53"/>
  <c r="AD433" i="53"/>
  <c r="AA433" i="53"/>
  <c r="W433" i="53"/>
  <c r="V433" i="53"/>
  <c r="U433" i="53"/>
  <c r="R433" i="53"/>
  <c r="N433" i="53"/>
  <c r="M433" i="53"/>
  <c r="L433" i="53"/>
  <c r="I433" i="53"/>
  <c r="EO432" i="53"/>
  <c r="EL432" i="53"/>
  <c r="EJ432" i="53"/>
  <c r="EI432" i="53"/>
  <c r="EH432" i="53"/>
  <c r="EE432" i="53"/>
  <c r="EA432" i="53"/>
  <c r="DZ432" i="53"/>
  <c r="DY432" i="53"/>
  <c r="DV432" i="53"/>
  <c r="DR432" i="53"/>
  <c r="DQ432" i="53"/>
  <c r="DP432" i="53"/>
  <c r="DM432" i="53"/>
  <c r="DE432" i="53"/>
  <c r="DB432" i="53"/>
  <c r="CZ432" i="53"/>
  <c r="CY432" i="53"/>
  <c r="CX432" i="53"/>
  <c r="CU432" i="53"/>
  <c r="CQ432" i="53"/>
  <c r="CP432" i="53"/>
  <c r="CO432" i="53"/>
  <c r="CL432" i="53"/>
  <c r="CH432" i="53"/>
  <c r="CG432" i="53"/>
  <c r="CF432" i="53"/>
  <c r="CC432" i="53"/>
  <c r="BU432" i="53"/>
  <c r="BR432" i="53"/>
  <c r="BP432" i="53"/>
  <c r="BO432" i="53"/>
  <c r="BN432" i="53"/>
  <c r="BK432" i="53"/>
  <c r="BG432" i="53"/>
  <c r="BF432" i="53"/>
  <c r="BE432" i="53"/>
  <c r="BB432" i="53"/>
  <c r="AX432" i="53"/>
  <c r="AW432" i="53"/>
  <c r="AV432" i="53"/>
  <c r="AS432" i="53"/>
  <c r="AK432" i="53"/>
  <c r="AH432" i="53"/>
  <c r="AF432" i="53"/>
  <c r="AE432" i="53"/>
  <c r="AD432" i="53"/>
  <c r="AA432" i="53"/>
  <c r="W432" i="53"/>
  <c r="V432" i="53"/>
  <c r="U432" i="53"/>
  <c r="R432" i="53"/>
  <c r="N432" i="53"/>
  <c r="M432" i="53"/>
  <c r="L432" i="53"/>
  <c r="I432" i="53"/>
  <c r="EO431" i="53"/>
  <c r="EL431" i="53"/>
  <c r="EJ431" i="53"/>
  <c r="EI431" i="53"/>
  <c r="EH431" i="53"/>
  <c r="EE431" i="53"/>
  <c r="EB431" i="53"/>
  <c r="EA431" i="53"/>
  <c r="DZ431" i="53"/>
  <c r="DR431" i="53"/>
  <c r="DQ431" i="53"/>
  <c r="DP431" i="53"/>
  <c r="DM431" i="53"/>
  <c r="DE431" i="53"/>
  <c r="DB431" i="53"/>
  <c r="CZ431" i="53"/>
  <c r="CY431" i="53"/>
  <c r="CX431" i="53"/>
  <c r="CU431" i="53"/>
  <c r="CQ431" i="53"/>
  <c r="CP431" i="53"/>
  <c r="CO431" i="53"/>
  <c r="CL431" i="53"/>
  <c r="CH431" i="53"/>
  <c r="CG431" i="53"/>
  <c r="CF431" i="53"/>
  <c r="CC431" i="53"/>
  <c r="BU431" i="53"/>
  <c r="BR431" i="53"/>
  <c r="BP431" i="53"/>
  <c r="BO431" i="53"/>
  <c r="BN431" i="53"/>
  <c r="BG431" i="53"/>
  <c r="BF431" i="53"/>
  <c r="BE431" i="53"/>
  <c r="AX431" i="53"/>
  <c r="AW431" i="53"/>
  <c r="AV431" i="53"/>
  <c r="AS431" i="53"/>
  <c r="AK431" i="53"/>
  <c r="AH431" i="53"/>
  <c r="AF431" i="53"/>
  <c r="AE431" i="53"/>
  <c r="AD431" i="53"/>
  <c r="AA431" i="53"/>
  <c r="W431" i="53"/>
  <c r="V431" i="53"/>
  <c r="U431" i="53"/>
  <c r="R431" i="53"/>
  <c r="N431" i="53"/>
  <c r="M431" i="53"/>
  <c r="L431" i="53"/>
  <c r="I431" i="53"/>
  <c r="EO430" i="53"/>
  <c r="EL430" i="53"/>
  <c r="EJ430" i="53"/>
  <c r="EI430" i="53"/>
  <c r="EH430" i="53"/>
  <c r="EE430" i="53"/>
  <c r="EA430" i="53"/>
  <c r="DZ430" i="53"/>
  <c r="DY430" i="53"/>
  <c r="DV430" i="53"/>
  <c r="DR430" i="53"/>
  <c r="DQ430" i="53"/>
  <c r="DP430" i="53"/>
  <c r="DM430" i="53"/>
  <c r="DE430" i="53"/>
  <c r="DB430" i="53"/>
  <c r="CZ430" i="53"/>
  <c r="CY430" i="53"/>
  <c r="CX430" i="53"/>
  <c r="CU430" i="53"/>
  <c r="CQ430" i="53"/>
  <c r="CP430" i="53"/>
  <c r="CO430" i="53"/>
  <c r="CL430" i="53"/>
  <c r="CH430" i="53"/>
  <c r="CG430" i="53"/>
  <c r="CF430" i="53"/>
  <c r="CC430" i="53"/>
  <c r="BU430" i="53"/>
  <c r="BR430" i="53"/>
  <c r="BP430" i="53"/>
  <c r="BO430" i="53"/>
  <c r="BN430" i="53"/>
  <c r="BK430" i="53"/>
  <c r="BG430" i="53"/>
  <c r="BF430" i="53"/>
  <c r="BE430" i="53"/>
  <c r="BB430" i="53"/>
  <c r="AX430" i="53"/>
  <c r="AW430" i="53"/>
  <c r="AV430" i="53"/>
  <c r="AS430" i="53"/>
  <c r="AK430" i="53"/>
  <c r="AH430" i="53"/>
  <c r="AF430" i="53"/>
  <c r="AE430" i="53"/>
  <c r="AD430" i="53"/>
  <c r="AA430" i="53"/>
  <c r="W430" i="53"/>
  <c r="V430" i="53"/>
  <c r="U430" i="53"/>
  <c r="R430" i="53"/>
  <c r="N430" i="53"/>
  <c r="M430" i="53"/>
  <c r="L430" i="53"/>
  <c r="I430" i="53"/>
  <c r="EO429" i="53"/>
  <c r="EL429" i="53"/>
  <c r="EJ429" i="53"/>
  <c r="EI429" i="53"/>
  <c r="EH429" i="53"/>
  <c r="EE429" i="53"/>
  <c r="EA429" i="53"/>
  <c r="DZ429" i="53"/>
  <c r="DY429" i="53"/>
  <c r="DV429" i="53"/>
  <c r="DR429" i="53"/>
  <c r="DQ429" i="53"/>
  <c r="DP429" i="53"/>
  <c r="DM429" i="53"/>
  <c r="DE429" i="53"/>
  <c r="DB429" i="53"/>
  <c r="CZ429" i="53"/>
  <c r="CY429" i="53"/>
  <c r="CX429" i="53"/>
  <c r="CU429" i="53"/>
  <c r="CQ429" i="53"/>
  <c r="CP429" i="53"/>
  <c r="CO429" i="53"/>
  <c r="CL429" i="53"/>
  <c r="CH429" i="53"/>
  <c r="CG429" i="53"/>
  <c r="CF429" i="53"/>
  <c r="CC429" i="53"/>
  <c r="BU429" i="53"/>
  <c r="BR429" i="53"/>
  <c r="BP429" i="53"/>
  <c r="BO429" i="53"/>
  <c r="BN429" i="53"/>
  <c r="BK429" i="53"/>
  <c r="BG429" i="53"/>
  <c r="BF429" i="53"/>
  <c r="BE429" i="53"/>
  <c r="BB429" i="53"/>
  <c r="AX429" i="53"/>
  <c r="AW429" i="53"/>
  <c r="AV429" i="53"/>
  <c r="AS429" i="53"/>
  <c r="AK429" i="53"/>
  <c r="AH429" i="53"/>
  <c r="AF429" i="53"/>
  <c r="AE429" i="53"/>
  <c r="AD429" i="53"/>
  <c r="AA429" i="53"/>
  <c r="W429" i="53"/>
  <c r="V429" i="53"/>
  <c r="U429" i="53"/>
  <c r="R429" i="53"/>
  <c r="N429" i="53"/>
  <c r="M429" i="53"/>
  <c r="L429" i="53"/>
  <c r="I429" i="53"/>
  <c r="EF428" i="53"/>
  <c r="EC428" i="53"/>
  <c r="DW428" i="53"/>
  <c r="DT428" i="53"/>
  <c r="DN428" i="53"/>
  <c r="DK428" i="53"/>
  <c r="CV428" i="53"/>
  <c r="CS428" i="53"/>
  <c r="CM428" i="53"/>
  <c r="CJ428" i="53"/>
  <c r="CD428" i="53"/>
  <c r="CA428" i="53"/>
  <c r="BL428" i="53"/>
  <c r="BI428" i="53"/>
  <c r="BC428" i="53"/>
  <c r="AZ428" i="53"/>
  <c r="AT428" i="53"/>
  <c r="AQ428" i="53"/>
  <c r="AB428" i="53"/>
  <c r="Y428" i="53"/>
  <c r="S428" i="53"/>
  <c r="P428" i="53"/>
  <c r="J428" i="53"/>
  <c r="G428" i="53"/>
  <c r="EO427" i="53"/>
  <c r="EL427" i="53"/>
  <c r="EJ427" i="53"/>
  <c r="EI427" i="53"/>
  <c r="EH427" i="53"/>
  <c r="EE427" i="53"/>
  <c r="EA427" i="53"/>
  <c r="DZ427" i="53"/>
  <c r="DY427" i="53"/>
  <c r="DV427" i="53"/>
  <c r="DR427" i="53"/>
  <c r="DQ427" i="53"/>
  <c r="DP427" i="53"/>
  <c r="DM427" i="53"/>
  <c r="DE427" i="53"/>
  <c r="DB427" i="53"/>
  <c r="CZ427" i="53"/>
  <c r="CY427" i="53"/>
  <c r="CX427" i="53"/>
  <c r="CU427" i="53"/>
  <c r="CQ427" i="53"/>
  <c r="CP427" i="53"/>
  <c r="CO427" i="53"/>
  <c r="CL427" i="53"/>
  <c r="CH427" i="53"/>
  <c r="CG427" i="53"/>
  <c r="CF427" i="53"/>
  <c r="CC427" i="53"/>
  <c r="BU427" i="53"/>
  <c r="BR427" i="53"/>
  <c r="BP427" i="53"/>
  <c r="BO427" i="53"/>
  <c r="BN427" i="53"/>
  <c r="BK427" i="53"/>
  <c r="BG427" i="53"/>
  <c r="BF427" i="53"/>
  <c r="BE427" i="53"/>
  <c r="BB427" i="53"/>
  <c r="AX427" i="53"/>
  <c r="AW427" i="53"/>
  <c r="AV427" i="53"/>
  <c r="AS427" i="53"/>
  <c r="AK427" i="53"/>
  <c r="AH427" i="53"/>
  <c r="AF427" i="53"/>
  <c r="AE427" i="53"/>
  <c r="AD427" i="53"/>
  <c r="AA427" i="53"/>
  <c r="W427" i="53"/>
  <c r="V427" i="53"/>
  <c r="U427" i="53"/>
  <c r="R427" i="53"/>
  <c r="N427" i="53"/>
  <c r="M427" i="53"/>
  <c r="L427" i="53"/>
  <c r="I427" i="53"/>
  <c r="EO426" i="53"/>
  <c r="EL426" i="53"/>
  <c r="EJ426" i="53"/>
  <c r="EI426" i="53"/>
  <c r="EH426" i="53"/>
  <c r="EE426" i="53"/>
  <c r="EA426" i="53"/>
  <c r="DZ426" i="53"/>
  <c r="DY426" i="53"/>
  <c r="DV426" i="53"/>
  <c r="DR426" i="53"/>
  <c r="DQ426" i="53"/>
  <c r="DP426" i="53"/>
  <c r="DM426" i="53"/>
  <c r="DE426" i="53"/>
  <c r="DB426" i="53"/>
  <c r="CZ426" i="53"/>
  <c r="CY426" i="53"/>
  <c r="CX426" i="53"/>
  <c r="CU426" i="53"/>
  <c r="CQ426" i="53"/>
  <c r="CP426" i="53"/>
  <c r="CO426" i="53"/>
  <c r="CL426" i="53"/>
  <c r="CH426" i="53"/>
  <c r="CG426" i="53"/>
  <c r="CF426" i="53"/>
  <c r="CC426" i="53"/>
  <c r="BU426" i="53"/>
  <c r="BR426" i="53"/>
  <c r="BP426" i="53"/>
  <c r="BO426" i="53"/>
  <c r="BN426" i="53"/>
  <c r="BK426" i="53"/>
  <c r="BG426" i="53"/>
  <c r="BF426" i="53"/>
  <c r="BE426" i="53"/>
  <c r="BB426" i="53"/>
  <c r="AX426" i="53"/>
  <c r="AW426" i="53"/>
  <c r="AV426" i="53"/>
  <c r="AS426" i="53"/>
  <c r="AK426" i="53"/>
  <c r="AH426" i="53"/>
  <c r="AF426" i="53"/>
  <c r="AE426" i="53"/>
  <c r="AD426" i="53"/>
  <c r="AA426" i="53"/>
  <c r="W426" i="53"/>
  <c r="V426" i="53"/>
  <c r="U426" i="53"/>
  <c r="R426" i="53"/>
  <c r="N426" i="53"/>
  <c r="M426" i="53"/>
  <c r="L426" i="53"/>
  <c r="I426" i="53"/>
  <c r="EO425" i="53"/>
  <c r="EL425" i="53"/>
  <c r="EJ425" i="53"/>
  <c r="EI425" i="53"/>
  <c r="EH425" i="53"/>
  <c r="EE425" i="53"/>
  <c r="EA425" i="53"/>
  <c r="DZ425" i="53"/>
  <c r="DY425" i="53"/>
  <c r="DV425" i="53"/>
  <c r="DR425" i="53"/>
  <c r="DQ425" i="53"/>
  <c r="DP425" i="53"/>
  <c r="DM425" i="53"/>
  <c r="DE425" i="53"/>
  <c r="DB425" i="53"/>
  <c r="CZ425" i="53"/>
  <c r="CY425" i="53"/>
  <c r="CX425" i="53"/>
  <c r="CU425" i="53"/>
  <c r="CQ425" i="53"/>
  <c r="CP425" i="53"/>
  <c r="CO425" i="53"/>
  <c r="CL425" i="53"/>
  <c r="CH425" i="53"/>
  <c r="CG425" i="53"/>
  <c r="CF425" i="53"/>
  <c r="CC425" i="53"/>
  <c r="BU425" i="53"/>
  <c r="BR425" i="53"/>
  <c r="BP425" i="53"/>
  <c r="BO425" i="53"/>
  <c r="BN425" i="53"/>
  <c r="BK425" i="53"/>
  <c r="BG425" i="53"/>
  <c r="BF425" i="53"/>
  <c r="BE425" i="53"/>
  <c r="BB425" i="53"/>
  <c r="AX425" i="53"/>
  <c r="AW425" i="53"/>
  <c r="AV425" i="53"/>
  <c r="AS425" i="53"/>
  <c r="AK425" i="53"/>
  <c r="AH425" i="53"/>
  <c r="AF425" i="53"/>
  <c r="AE425" i="53"/>
  <c r="AD425" i="53"/>
  <c r="AA425" i="53"/>
  <c r="W425" i="53"/>
  <c r="V425" i="53"/>
  <c r="U425" i="53"/>
  <c r="R425" i="53"/>
  <c r="N425" i="53"/>
  <c r="M425" i="53"/>
  <c r="L425" i="53"/>
  <c r="I425" i="53"/>
  <c r="EO424" i="53"/>
  <c r="EL424" i="53"/>
  <c r="EJ424" i="53"/>
  <c r="EI424" i="53"/>
  <c r="EH424" i="53"/>
  <c r="EE424" i="53"/>
  <c r="EA424" i="53"/>
  <c r="DZ424" i="53"/>
  <c r="DY424" i="53"/>
  <c r="DV424" i="53"/>
  <c r="DR424" i="53"/>
  <c r="DQ424" i="53"/>
  <c r="DP424" i="53"/>
  <c r="DM424" i="53"/>
  <c r="DE424" i="53"/>
  <c r="DB424" i="53"/>
  <c r="CZ424" i="53"/>
  <c r="CY424" i="53"/>
  <c r="CX424" i="53"/>
  <c r="CU424" i="53"/>
  <c r="CQ424" i="53"/>
  <c r="CP424" i="53"/>
  <c r="CO424" i="53"/>
  <c r="CL424" i="53"/>
  <c r="CH424" i="53"/>
  <c r="CG424" i="53"/>
  <c r="CF424" i="53"/>
  <c r="CC424" i="53"/>
  <c r="BU424" i="53"/>
  <c r="BR424" i="53"/>
  <c r="BP424" i="53"/>
  <c r="BO424" i="53"/>
  <c r="BN424" i="53"/>
  <c r="BK424" i="53"/>
  <c r="BG424" i="53"/>
  <c r="BF424" i="53"/>
  <c r="BE424" i="53"/>
  <c r="BB424" i="53"/>
  <c r="AX424" i="53"/>
  <c r="AW424" i="53"/>
  <c r="AV424" i="53"/>
  <c r="AS424" i="53"/>
  <c r="AK424" i="53"/>
  <c r="AH424" i="53"/>
  <c r="AF424" i="53"/>
  <c r="AE424" i="53"/>
  <c r="AD424" i="53"/>
  <c r="AA424" i="53"/>
  <c r="W424" i="53"/>
  <c r="V424" i="53"/>
  <c r="U424" i="53"/>
  <c r="R424" i="53"/>
  <c r="N424" i="53"/>
  <c r="M424" i="53"/>
  <c r="L424" i="53"/>
  <c r="I424" i="53"/>
  <c r="EO423" i="53"/>
  <c r="EL423" i="53"/>
  <c r="EJ423" i="53"/>
  <c r="EI423" i="53"/>
  <c r="EH423" i="53"/>
  <c r="EE423" i="53"/>
  <c r="EA423" i="53"/>
  <c r="DZ423" i="53"/>
  <c r="DY423" i="53"/>
  <c r="DV423" i="53"/>
  <c r="DR423" i="53"/>
  <c r="DQ423" i="53"/>
  <c r="DP423" i="53"/>
  <c r="DM423" i="53"/>
  <c r="DE423" i="53"/>
  <c r="DB423" i="53"/>
  <c r="CZ423" i="53"/>
  <c r="CY423" i="53"/>
  <c r="CX423" i="53"/>
  <c r="CU423" i="53"/>
  <c r="CQ423" i="53"/>
  <c r="CP423" i="53"/>
  <c r="CO423" i="53"/>
  <c r="CL423" i="53"/>
  <c r="CH423" i="53"/>
  <c r="CG423" i="53"/>
  <c r="CF423" i="53"/>
  <c r="CC423" i="53"/>
  <c r="BU423" i="53"/>
  <c r="BR423" i="53"/>
  <c r="BP423" i="53"/>
  <c r="BO423" i="53"/>
  <c r="BN423" i="53"/>
  <c r="BK423" i="53"/>
  <c r="BG423" i="53"/>
  <c r="BF423" i="53"/>
  <c r="BE423" i="53"/>
  <c r="BB423" i="53"/>
  <c r="AX423" i="53"/>
  <c r="AW423" i="53"/>
  <c r="AV423" i="53"/>
  <c r="AS423" i="53"/>
  <c r="AK423" i="53"/>
  <c r="AH423" i="53"/>
  <c r="AF423" i="53"/>
  <c r="AE423" i="53"/>
  <c r="AD423" i="53"/>
  <c r="AA423" i="53"/>
  <c r="W423" i="53"/>
  <c r="V423" i="53"/>
  <c r="U423" i="53"/>
  <c r="R423" i="53"/>
  <c r="N423" i="53"/>
  <c r="M423" i="53"/>
  <c r="L423" i="53"/>
  <c r="I423" i="53"/>
  <c r="EO422" i="53"/>
  <c r="EL422" i="53"/>
  <c r="EJ422" i="53"/>
  <c r="EI422" i="53"/>
  <c r="EH422" i="53"/>
  <c r="EE422" i="53"/>
  <c r="EA422" i="53"/>
  <c r="DZ422" i="53"/>
  <c r="DY422" i="53"/>
  <c r="DV422" i="53"/>
  <c r="DR422" i="53"/>
  <c r="DQ422" i="53"/>
  <c r="DP422" i="53"/>
  <c r="DM422" i="53"/>
  <c r="DE422" i="53"/>
  <c r="DB422" i="53"/>
  <c r="CZ422" i="53"/>
  <c r="CY422" i="53"/>
  <c r="CX422" i="53"/>
  <c r="CU422" i="53"/>
  <c r="CQ422" i="53"/>
  <c r="CP422" i="53"/>
  <c r="CO422" i="53"/>
  <c r="CL422" i="53"/>
  <c r="CH422" i="53"/>
  <c r="CG422" i="53"/>
  <c r="CF422" i="53"/>
  <c r="CC422" i="53"/>
  <c r="BU422" i="53"/>
  <c r="BR422" i="53"/>
  <c r="BP422" i="53"/>
  <c r="BO422" i="53"/>
  <c r="BN422" i="53"/>
  <c r="BK422" i="53"/>
  <c r="BG422" i="53"/>
  <c r="BF422" i="53"/>
  <c r="BE422" i="53"/>
  <c r="BB422" i="53"/>
  <c r="AX422" i="53"/>
  <c r="AW422" i="53"/>
  <c r="AV422" i="53"/>
  <c r="AS422" i="53"/>
  <c r="AK422" i="53"/>
  <c r="AH422" i="53"/>
  <c r="AF422" i="53"/>
  <c r="AE422" i="53"/>
  <c r="AD422" i="53"/>
  <c r="AA422" i="53"/>
  <c r="W422" i="53"/>
  <c r="V422" i="53"/>
  <c r="U422" i="53"/>
  <c r="R422" i="53"/>
  <c r="N422" i="53"/>
  <c r="M422" i="53"/>
  <c r="L422" i="53"/>
  <c r="I422" i="53"/>
  <c r="EO421" i="53"/>
  <c r="EL421" i="53"/>
  <c r="EJ421" i="53"/>
  <c r="EI421" i="53"/>
  <c r="EH421" i="53"/>
  <c r="EE421" i="53"/>
  <c r="EA421" i="53"/>
  <c r="DZ421" i="53"/>
  <c r="DY421" i="53"/>
  <c r="DV421" i="53"/>
  <c r="DR421" i="53"/>
  <c r="DQ421" i="53"/>
  <c r="DP421" i="53"/>
  <c r="DM421" i="53"/>
  <c r="DE421" i="53"/>
  <c r="DB421" i="53"/>
  <c r="CZ421" i="53"/>
  <c r="CY421" i="53"/>
  <c r="CX421" i="53"/>
  <c r="CU421" i="53"/>
  <c r="CQ421" i="53"/>
  <c r="CP421" i="53"/>
  <c r="CO421" i="53"/>
  <c r="CL421" i="53"/>
  <c r="CH421" i="53"/>
  <c r="CG421" i="53"/>
  <c r="CF421" i="53"/>
  <c r="CC421" i="53"/>
  <c r="BU421" i="53"/>
  <c r="BR421" i="53"/>
  <c r="BP421" i="53"/>
  <c r="BO421" i="53"/>
  <c r="BN421" i="53"/>
  <c r="BK421" i="53"/>
  <c r="BG421" i="53"/>
  <c r="BF421" i="53"/>
  <c r="BE421" i="53"/>
  <c r="BB421" i="53"/>
  <c r="AX421" i="53"/>
  <c r="AW421" i="53"/>
  <c r="AV421" i="53"/>
  <c r="AS421" i="53"/>
  <c r="AK421" i="53"/>
  <c r="AH421" i="53"/>
  <c r="AF421" i="53"/>
  <c r="AE421" i="53"/>
  <c r="AD421" i="53"/>
  <c r="AA421" i="53"/>
  <c r="W421" i="53"/>
  <c r="V421" i="53"/>
  <c r="U421" i="53"/>
  <c r="R421" i="53"/>
  <c r="N421" i="53"/>
  <c r="M421" i="53"/>
  <c r="L421" i="53"/>
  <c r="I421" i="53"/>
  <c r="EO420" i="53"/>
  <c r="EL420" i="53"/>
  <c r="EJ420" i="53"/>
  <c r="EI420" i="53"/>
  <c r="EH420" i="53"/>
  <c r="EE420" i="53"/>
  <c r="EA420" i="53"/>
  <c r="DZ420" i="53"/>
  <c r="DY420" i="53"/>
  <c r="DV420" i="53"/>
  <c r="DR420" i="53"/>
  <c r="DQ420" i="53"/>
  <c r="DP420" i="53"/>
  <c r="DM420" i="53"/>
  <c r="DE420" i="53"/>
  <c r="DB420" i="53"/>
  <c r="CZ420" i="53"/>
  <c r="CY420" i="53"/>
  <c r="CX420" i="53"/>
  <c r="CU420" i="53"/>
  <c r="CQ420" i="53"/>
  <c r="CP420" i="53"/>
  <c r="CO420" i="53"/>
  <c r="CL420" i="53"/>
  <c r="CH420" i="53"/>
  <c r="CG420" i="53"/>
  <c r="CF420" i="53"/>
  <c r="CC420" i="53"/>
  <c r="BU420" i="53"/>
  <c r="BR420" i="53"/>
  <c r="BP420" i="53"/>
  <c r="BO420" i="53"/>
  <c r="BN420" i="53"/>
  <c r="BK420" i="53"/>
  <c r="BG420" i="53"/>
  <c r="BF420" i="53"/>
  <c r="BE420" i="53"/>
  <c r="BB420" i="53"/>
  <c r="AX420" i="53"/>
  <c r="AW420" i="53"/>
  <c r="AV420" i="53"/>
  <c r="AS420" i="53"/>
  <c r="AK420" i="53"/>
  <c r="AH420" i="53"/>
  <c r="AF420" i="53"/>
  <c r="AE420" i="53"/>
  <c r="AD420" i="53"/>
  <c r="AA420" i="53"/>
  <c r="W420" i="53"/>
  <c r="V420" i="53"/>
  <c r="U420" i="53"/>
  <c r="R420" i="53"/>
  <c r="N420" i="53"/>
  <c r="M420" i="53"/>
  <c r="L420" i="53"/>
  <c r="I420" i="53"/>
  <c r="EO419" i="53"/>
  <c r="EL419" i="53"/>
  <c r="EJ419" i="53"/>
  <c r="EI419" i="53"/>
  <c r="EH419" i="53"/>
  <c r="EE419" i="53"/>
  <c r="EA419" i="53"/>
  <c r="DZ419" i="53"/>
  <c r="DY419" i="53"/>
  <c r="DV419" i="53"/>
  <c r="DR419" i="53"/>
  <c r="DQ419" i="53"/>
  <c r="DP419" i="53"/>
  <c r="DM419" i="53"/>
  <c r="DE419" i="53"/>
  <c r="DB419" i="53"/>
  <c r="CZ419" i="53"/>
  <c r="CY419" i="53"/>
  <c r="CX419" i="53"/>
  <c r="CU419" i="53"/>
  <c r="CQ419" i="53"/>
  <c r="CP419" i="53"/>
  <c r="CO419" i="53"/>
  <c r="CL419" i="53"/>
  <c r="CH419" i="53"/>
  <c r="CG419" i="53"/>
  <c r="CF419" i="53"/>
  <c r="CC419" i="53"/>
  <c r="BU419" i="53"/>
  <c r="BR419" i="53"/>
  <c r="BP419" i="53"/>
  <c r="BO419" i="53"/>
  <c r="BN419" i="53"/>
  <c r="BK419" i="53"/>
  <c r="BG419" i="53"/>
  <c r="BF419" i="53"/>
  <c r="BE419" i="53"/>
  <c r="BB419" i="53"/>
  <c r="AX419" i="53"/>
  <c r="AW419" i="53"/>
  <c r="AV419" i="53"/>
  <c r="AS419" i="53"/>
  <c r="AK419" i="53"/>
  <c r="AH419" i="53"/>
  <c r="AF419" i="53"/>
  <c r="AE419" i="53"/>
  <c r="AD419" i="53"/>
  <c r="AA419" i="53"/>
  <c r="W419" i="53"/>
  <c r="V419" i="53"/>
  <c r="U419" i="53"/>
  <c r="R419" i="53"/>
  <c r="N419" i="53"/>
  <c r="M419" i="53"/>
  <c r="L419" i="53"/>
  <c r="I419" i="53"/>
  <c r="EO418" i="53"/>
  <c r="EL418" i="53"/>
  <c r="EJ418" i="53"/>
  <c r="EI418" i="53"/>
  <c r="EH418" i="53"/>
  <c r="EE418" i="53"/>
  <c r="EA418" i="53"/>
  <c r="DZ418" i="53"/>
  <c r="DY418" i="53"/>
  <c r="DV418" i="53"/>
  <c r="DR418" i="53"/>
  <c r="DQ418" i="53"/>
  <c r="DP418" i="53"/>
  <c r="DM418" i="53"/>
  <c r="DE418" i="53"/>
  <c r="DB418" i="53"/>
  <c r="CZ418" i="53"/>
  <c r="CY418" i="53"/>
  <c r="CX418" i="53"/>
  <c r="CU418" i="53"/>
  <c r="CQ418" i="53"/>
  <c r="CP418" i="53"/>
  <c r="CO418" i="53"/>
  <c r="CL418" i="53"/>
  <c r="CH418" i="53"/>
  <c r="CG418" i="53"/>
  <c r="CF418" i="53"/>
  <c r="CC418" i="53"/>
  <c r="BU418" i="53"/>
  <c r="BR418" i="53"/>
  <c r="BP418" i="53"/>
  <c r="BO418" i="53"/>
  <c r="BN418" i="53"/>
  <c r="BK418" i="53"/>
  <c r="BG418" i="53"/>
  <c r="BF418" i="53"/>
  <c r="BE418" i="53"/>
  <c r="BB418" i="53"/>
  <c r="AX418" i="53"/>
  <c r="AW418" i="53"/>
  <c r="AV418" i="53"/>
  <c r="AS418" i="53"/>
  <c r="AK418" i="53"/>
  <c r="AH418" i="53"/>
  <c r="AF418" i="53"/>
  <c r="AE418" i="53"/>
  <c r="AD418" i="53"/>
  <c r="AA418" i="53"/>
  <c r="W418" i="53"/>
  <c r="V418" i="53"/>
  <c r="U418" i="53"/>
  <c r="R418" i="53"/>
  <c r="N418" i="53"/>
  <c r="M418" i="53"/>
  <c r="L418" i="53"/>
  <c r="I418" i="53"/>
  <c r="EF417" i="53"/>
  <c r="EC417" i="53"/>
  <c r="DW417" i="53"/>
  <c r="DT417" i="53"/>
  <c r="DN417" i="53"/>
  <c r="DK417" i="53"/>
  <c r="CV417" i="53"/>
  <c r="CS417" i="53"/>
  <c r="CM417" i="53"/>
  <c r="CJ417" i="53"/>
  <c r="CD417" i="53"/>
  <c r="CA417" i="53"/>
  <c r="BL417" i="53"/>
  <c r="BI417" i="53"/>
  <c r="BC417" i="53"/>
  <c r="AZ417" i="53"/>
  <c r="AT417" i="53"/>
  <c r="AQ417" i="53"/>
  <c r="AB417" i="53"/>
  <c r="Y417" i="53"/>
  <c r="S417" i="53"/>
  <c r="P417" i="53"/>
  <c r="J417" i="53"/>
  <c r="G417" i="53"/>
  <c r="EO416" i="53"/>
  <c r="EL416" i="53"/>
  <c r="EJ416" i="53"/>
  <c r="EI416" i="53"/>
  <c r="EH416" i="53"/>
  <c r="EE416" i="53"/>
  <c r="EA416" i="53"/>
  <c r="DZ416" i="53"/>
  <c r="DY416" i="53"/>
  <c r="DV416" i="53"/>
  <c r="DR416" i="53"/>
  <c r="DQ416" i="53"/>
  <c r="DP416" i="53"/>
  <c r="DM416" i="53"/>
  <c r="DE416" i="53"/>
  <c r="DB416" i="53"/>
  <c r="CZ416" i="53"/>
  <c r="CY416" i="53"/>
  <c r="CX416" i="53"/>
  <c r="CU416" i="53"/>
  <c r="CQ416" i="53"/>
  <c r="CP416" i="53"/>
  <c r="CO416" i="53"/>
  <c r="CL416" i="53"/>
  <c r="CH416" i="53"/>
  <c r="CG416" i="53"/>
  <c r="CF416" i="53"/>
  <c r="CC416" i="53"/>
  <c r="BU416" i="53"/>
  <c r="BR416" i="53"/>
  <c r="BP416" i="53"/>
  <c r="BO416" i="53"/>
  <c r="BN416" i="53"/>
  <c r="BK416" i="53"/>
  <c r="BG416" i="53"/>
  <c r="BF416" i="53"/>
  <c r="BE416" i="53"/>
  <c r="BB416" i="53"/>
  <c r="AX416" i="53"/>
  <c r="AW416" i="53"/>
  <c r="AV416" i="53"/>
  <c r="AS416" i="53"/>
  <c r="AK416" i="53"/>
  <c r="AH416" i="53"/>
  <c r="AF416" i="53"/>
  <c r="AE416" i="53"/>
  <c r="AD416" i="53"/>
  <c r="AA416" i="53"/>
  <c r="W416" i="53"/>
  <c r="V416" i="53"/>
  <c r="U416" i="53"/>
  <c r="R416" i="53"/>
  <c r="N416" i="53"/>
  <c r="M416" i="53"/>
  <c r="L416" i="53"/>
  <c r="I416" i="53"/>
  <c r="EO415" i="53"/>
  <c r="EL415" i="53"/>
  <c r="EJ415" i="53"/>
  <c r="EI415" i="53"/>
  <c r="EH415" i="53"/>
  <c r="EE415" i="53"/>
  <c r="EA415" i="53"/>
  <c r="DZ415" i="53"/>
  <c r="DY415" i="53"/>
  <c r="DV415" i="53"/>
  <c r="DR415" i="53"/>
  <c r="DQ415" i="53"/>
  <c r="DP415" i="53"/>
  <c r="DM415" i="53"/>
  <c r="DE415" i="53"/>
  <c r="DB415" i="53"/>
  <c r="CZ415" i="53"/>
  <c r="CY415" i="53"/>
  <c r="CX415" i="53"/>
  <c r="CU415" i="53"/>
  <c r="CQ415" i="53"/>
  <c r="CP415" i="53"/>
  <c r="CO415" i="53"/>
  <c r="CL415" i="53"/>
  <c r="CH415" i="53"/>
  <c r="CG415" i="53"/>
  <c r="CF415" i="53"/>
  <c r="CC415" i="53"/>
  <c r="BU415" i="53"/>
  <c r="BR415" i="53"/>
  <c r="BP415" i="53"/>
  <c r="BO415" i="53"/>
  <c r="BN415" i="53"/>
  <c r="BK415" i="53"/>
  <c r="BG415" i="53"/>
  <c r="BF415" i="53"/>
  <c r="BE415" i="53"/>
  <c r="BB415" i="53"/>
  <c r="AX415" i="53"/>
  <c r="AW415" i="53"/>
  <c r="AV415" i="53"/>
  <c r="AS415" i="53"/>
  <c r="AK415" i="53"/>
  <c r="AH415" i="53"/>
  <c r="AF415" i="53"/>
  <c r="AE415" i="53"/>
  <c r="AD415" i="53"/>
  <c r="AA415" i="53"/>
  <c r="W415" i="53"/>
  <c r="V415" i="53"/>
  <c r="U415" i="53"/>
  <c r="R415" i="53"/>
  <c r="N415" i="53"/>
  <c r="M415" i="53"/>
  <c r="L415" i="53"/>
  <c r="I415" i="53"/>
  <c r="EO414" i="53"/>
  <c r="EL414" i="53"/>
  <c r="EJ414" i="53"/>
  <c r="EI414" i="53"/>
  <c r="EH414" i="53"/>
  <c r="EE414" i="53"/>
  <c r="EA414" i="53"/>
  <c r="DZ414" i="53"/>
  <c r="DY414" i="53"/>
  <c r="DV414" i="53"/>
  <c r="DR414" i="53"/>
  <c r="DQ414" i="53"/>
  <c r="DP414" i="53"/>
  <c r="DM414" i="53"/>
  <c r="DE414" i="53"/>
  <c r="DB414" i="53"/>
  <c r="CZ414" i="53"/>
  <c r="CY414" i="53"/>
  <c r="CX414" i="53"/>
  <c r="CU414" i="53"/>
  <c r="CQ414" i="53"/>
  <c r="CP414" i="53"/>
  <c r="CO414" i="53"/>
  <c r="CL414" i="53"/>
  <c r="CH414" i="53"/>
  <c r="CG414" i="53"/>
  <c r="CF414" i="53"/>
  <c r="CC414" i="53"/>
  <c r="BU414" i="53"/>
  <c r="BR414" i="53"/>
  <c r="BP414" i="53"/>
  <c r="BO414" i="53"/>
  <c r="BN414" i="53"/>
  <c r="BK414" i="53"/>
  <c r="BG414" i="53"/>
  <c r="BF414" i="53"/>
  <c r="BE414" i="53"/>
  <c r="BB414" i="53"/>
  <c r="AX414" i="53"/>
  <c r="AW414" i="53"/>
  <c r="AV414" i="53"/>
  <c r="AS414" i="53"/>
  <c r="AK414" i="53"/>
  <c r="AH414" i="53"/>
  <c r="AF414" i="53"/>
  <c r="AE414" i="53"/>
  <c r="AD414" i="53"/>
  <c r="AA414" i="53"/>
  <c r="W414" i="53"/>
  <c r="V414" i="53"/>
  <c r="U414" i="53"/>
  <c r="R414" i="53"/>
  <c r="N414" i="53"/>
  <c r="M414" i="53"/>
  <c r="L414" i="53"/>
  <c r="I414" i="53"/>
  <c r="EO413" i="53"/>
  <c r="EL413" i="53"/>
  <c r="EJ413" i="53"/>
  <c r="EI413" i="53"/>
  <c r="EH413" i="53"/>
  <c r="EE413" i="53"/>
  <c r="EA413" i="53"/>
  <c r="DZ413" i="53"/>
  <c r="DY413" i="53"/>
  <c r="DV413" i="53"/>
  <c r="DR413" i="53"/>
  <c r="DQ413" i="53"/>
  <c r="DP413" i="53"/>
  <c r="DM413" i="53"/>
  <c r="DE413" i="53"/>
  <c r="DB413" i="53"/>
  <c r="CZ413" i="53"/>
  <c r="CY413" i="53"/>
  <c r="CX413" i="53"/>
  <c r="CU413" i="53"/>
  <c r="CQ413" i="53"/>
  <c r="CP413" i="53"/>
  <c r="CO413" i="53"/>
  <c r="CL413" i="53"/>
  <c r="CH413" i="53"/>
  <c r="CG413" i="53"/>
  <c r="CF413" i="53"/>
  <c r="CC413" i="53"/>
  <c r="BU413" i="53"/>
  <c r="BR413" i="53"/>
  <c r="BP413" i="53"/>
  <c r="BO413" i="53"/>
  <c r="BN413" i="53"/>
  <c r="BK413" i="53"/>
  <c r="BG413" i="53"/>
  <c r="BF413" i="53"/>
  <c r="BE413" i="53"/>
  <c r="BB413" i="53"/>
  <c r="AX413" i="53"/>
  <c r="AW413" i="53"/>
  <c r="AV413" i="53"/>
  <c r="AS413" i="53"/>
  <c r="AK413" i="53"/>
  <c r="AH413" i="53"/>
  <c r="AF413" i="53"/>
  <c r="AE413" i="53"/>
  <c r="AD413" i="53"/>
  <c r="AA413" i="53"/>
  <c r="W413" i="53"/>
  <c r="V413" i="53"/>
  <c r="U413" i="53"/>
  <c r="R413" i="53"/>
  <c r="N413" i="53"/>
  <c r="M413" i="53"/>
  <c r="L413" i="53"/>
  <c r="I413" i="53"/>
  <c r="EO412" i="53"/>
  <c r="EL412" i="53"/>
  <c r="EJ412" i="53"/>
  <c r="EI412" i="53"/>
  <c r="EH412" i="53"/>
  <c r="EE412" i="53"/>
  <c r="EA412" i="53"/>
  <c r="DZ412" i="53"/>
  <c r="DY412" i="53"/>
  <c r="DV412" i="53"/>
  <c r="DR412" i="53"/>
  <c r="DQ412" i="53"/>
  <c r="DP412" i="53"/>
  <c r="DM412" i="53"/>
  <c r="DE412" i="53"/>
  <c r="DB412" i="53"/>
  <c r="CZ412" i="53"/>
  <c r="CY412" i="53"/>
  <c r="CX412" i="53"/>
  <c r="CU412" i="53"/>
  <c r="CQ412" i="53"/>
  <c r="CP412" i="53"/>
  <c r="CO412" i="53"/>
  <c r="CL412" i="53"/>
  <c r="CH412" i="53"/>
  <c r="CG412" i="53"/>
  <c r="CF412" i="53"/>
  <c r="CC412" i="53"/>
  <c r="BU412" i="53"/>
  <c r="BR412" i="53"/>
  <c r="BP412" i="53"/>
  <c r="BO412" i="53"/>
  <c r="BN412" i="53"/>
  <c r="BK412" i="53"/>
  <c r="BG412" i="53"/>
  <c r="BF412" i="53"/>
  <c r="BE412" i="53"/>
  <c r="BB412" i="53"/>
  <c r="AX412" i="53"/>
  <c r="AW412" i="53"/>
  <c r="AV412" i="53"/>
  <c r="AS412" i="53"/>
  <c r="AK412" i="53"/>
  <c r="AH412" i="53"/>
  <c r="AF412" i="53"/>
  <c r="AE412" i="53"/>
  <c r="AD412" i="53"/>
  <c r="AA412" i="53"/>
  <c r="W412" i="53"/>
  <c r="V412" i="53"/>
  <c r="U412" i="53"/>
  <c r="R412" i="53"/>
  <c r="N412" i="53"/>
  <c r="M412" i="53"/>
  <c r="L412" i="53"/>
  <c r="I412" i="53"/>
  <c r="EO411" i="53"/>
  <c r="EL411" i="53"/>
  <c r="EJ411" i="53"/>
  <c r="EI411" i="53"/>
  <c r="EH411" i="53"/>
  <c r="EE411" i="53"/>
  <c r="EA411" i="53"/>
  <c r="DZ411" i="53"/>
  <c r="DY411" i="53"/>
  <c r="DV411" i="53"/>
  <c r="DR411" i="53"/>
  <c r="DQ411" i="53"/>
  <c r="DP411" i="53"/>
  <c r="DM411" i="53"/>
  <c r="DE411" i="53"/>
  <c r="DB411" i="53"/>
  <c r="CZ411" i="53"/>
  <c r="CY411" i="53"/>
  <c r="CX411" i="53"/>
  <c r="CU411" i="53"/>
  <c r="CQ411" i="53"/>
  <c r="CP411" i="53"/>
  <c r="CO411" i="53"/>
  <c r="CL411" i="53"/>
  <c r="CH411" i="53"/>
  <c r="CG411" i="53"/>
  <c r="CF411" i="53"/>
  <c r="CC411" i="53"/>
  <c r="BU411" i="53"/>
  <c r="BR411" i="53"/>
  <c r="BP411" i="53"/>
  <c r="BO411" i="53"/>
  <c r="BN411" i="53"/>
  <c r="BK411" i="53"/>
  <c r="BG411" i="53"/>
  <c r="BF411" i="53"/>
  <c r="BE411" i="53"/>
  <c r="BB411" i="53"/>
  <c r="AX411" i="53"/>
  <c r="AW411" i="53"/>
  <c r="AV411" i="53"/>
  <c r="AS411" i="53"/>
  <c r="AK411" i="53"/>
  <c r="AH411" i="53"/>
  <c r="AF411" i="53"/>
  <c r="AE411" i="53"/>
  <c r="AD411" i="53"/>
  <c r="AA411" i="53"/>
  <c r="W411" i="53"/>
  <c r="V411" i="53"/>
  <c r="U411" i="53"/>
  <c r="R411" i="53"/>
  <c r="N411" i="53"/>
  <c r="M411" i="53"/>
  <c r="L411" i="53"/>
  <c r="I411" i="53"/>
  <c r="EO410" i="53"/>
  <c r="EL410" i="53"/>
  <c r="EJ410" i="53"/>
  <c r="EI410" i="53"/>
  <c r="EH410" i="53"/>
  <c r="EE410" i="53"/>
  <c r="EA410" i="53"/>
  <c r="DZ410" i="53"/>
  <c r="DY410" i="53"/>
  <c r="DV410" i="53"/>
  <c r="DR410" i="53"/>
  <c r="DQ410" i="53"/>
  <c r="DP410" i="53"/>
  <c r="DM410" i="53"/>
  <c r="DE410" i="53"/>
  <c r="DB410" i="53"/>
  <c r="CZ410" i="53"/>
  <c r="CY410" i="53"/>
  <c r="CX410" i="53"/>
  <c r="CU410" i="53"/>
  <c r="CQ410" i="53"/>
  <c r="CP410" i="53"/>
  <c r="CO410" i="53"/>
  <c r="CL410" i="53"/>
  <c r="CH410" i="53"/>
  <c r="CG410" i="53"/>
  <c r="CF410" i="53"/>
  <c r="CC410" i="53"/>
  <c r="BU410" i="53"/>
  <c r="BR410" i="53"/>
  <c r="BP410" i="53"/>
  <c r="BO410" i="53"/>
  <c r="BN410" i="53"/>
  <c r="BK410" i="53"/>
  <c r="BG410" i="53"/>
  <c r="BF410" i="53"/>
  <c r="BE410" i="53"/>
  <c r="BB410" i="53"/>
  <c r="AX410" i="53"/>
  <c r="AW410" i="53"/>
  <c r="AV410" i="53"/>
  <c r="AS410" i="53"/>
  <c r="AK410" i="53"/>
  <c r="AH410" i="53"/>
  <c r="AF410" i="53"/>
  <c r="AE410" i="53"/>
  <c r="AD410" i="53"/>
  <c r="AA410" i="53"/>
  <c r="W410" i="53"/>
  <c r="V410" i="53"/>
  <c r="U410" i="53"/>
  <c r="R410" i="53"/>
  <c r="N410" i="53"/>
  <c r="M410" i="53"/>
  <c r="L410" i="53"/>
  <c r="I410" i="53"/>
  <c r="EO409" i="53"/>
  <c r="EL409" i="53"/>
  <c r="EJ409" i="53"/>
  <c r="EI409" i="53"/>
  <c r="EH409" i="53"/>
  <c r="EE409" i="53"/>
  <c r="EA409" i="53"/>
  <c r="DZ409" i="53"/>
  <c r="DY409" i="53"/>
  <c r="DV409" i="53"/>
  <c r="DR409" i="53"/>
  <c r="DQ409" i="53"/>
  <c r="DP409" i="53"/>
  <c r="DM409" i="53"/>
  <c r="DE409" i="53"/>
  <c r="DB409" i="53"/>
  <c r="CZ409" i="53"/>
  <c r="CY409" i="53"/>
  <c r="CX409" i="53"/>
  <c r="CU409" i="53"/>
  <c r="CQ409" i="53"/>
  <c r="CP409" i="53"/>
  <c r="CO409" i="53"/>
  <c r="CL409" i="53"/>
  <c r="CH409" i="53"/>
  <c r="CG409" i="53"/>
  <c r="CF409" i="53"/>
  <c r="CC409" i="53"/>
  <c r="BU409" i="53"/>
  <c r="BR409" i="53"/>
  <c r="BP409" i="53"/>
  <c r="BO409" i="53"/>
  <c r="BN409" i="53"/>
  <c r="BK409" i="53"/>
  <c r="BG409" i="53"/>
  <c r="BF409" i="53"/>
  <c r="BE409" i="53"/>
  <c r="BB409" i="53"/>
  <c r="AX409" i="53"/>
  <c r="AW409" i="53"/>
  <c r="AV409" i="53"/>
  <c r="AS409" i="53"/>
  <c r="AK409" i="53"/>
  <c r="AH409" i="53"/>
  <c r="AF409" i="53"/>
  <c r="AE409" i="53"/>
  <c r="AD409" i="53"/>
  <c r="AA409" i="53"/>
  <c r="W409" i="53"/>
  <c r="V409" i="53"/>
  <c r="U409" i="53"/>
  <c r="R409" i="53"/>
  <c r="N409" i="53"/>
  <c r="M409" i="53"/>
  <c r="L409" i="53"/>
  <c r="I409" i="53"/>
  <c r="EO408" i="53"/>
  <c r="EL408" i="53"/>
  <c r="EJ408" i="53"/>
  <c r="EI408" i="53"/>
  <c r="EH408" i="53"/>
  <c r="EE408" i="53"/>
  <c r="EA408" i="53"/>
  <c r="DZ408" i="53"/>
  <c r="DY408" i="53"/>
  <c r="DV408" i="53"/>
  <c r="DR408" i="53"/>
  <c r="DQ408" i="53"/>
  <c r="DP408" i="53"/>
  <c r="DM408" i="53"/>
  <c r="DE408" i="53"/>
  <c r="DB408" i="53"/>
  <c r="CZ408" i="53"/>
  <c r="CY408" i="53"/>
  <c r="CX408" i="53"/>
  <c r="CU408" i="53"/>
  <c r="CQ408" i="53"/>
  <c r="CP408" i="53"/>
  <c r="CO408" i="53"/>
  <c r="CL408" i="53"/>
  <c r="CH408" i="53"/>
  <c r="CG408" i="53"/>
  <c r="CF408" i="53"/>
  <c r="CC408" i="53"/>
  <c r="BU408" i="53"/>
  <c r="BR408" i="53"/>
  <c r="BP408" i="53"/>
  <c r="BO408" i="53"/>
  <c r="BN408" i="53"/>
  <c r="BK408" i="53"/>
  <c r="BG408" i="53"/>
  <c r="BF408" i="53"/>
  <c r="BE408" i="53"/>
  <c r="BB408" i="53"/>
  <c r="AX408" i="53"/>
  <c r="AW408" i="53"/>
  <c r="AV408" i="53"/>
  <c r="AS408" i="53"/>
  <c r="AK408" i="53"/>
  <c r="AH408" i="53"/>
  <c r="AF408" i="53"/>
  <c r="AE408" i="53"/>
  <c r="AD408" i="53"/>
  <c r="AA408" i="53"/>
  <c r="W408" i="53"/>
  <c r="V408" i="53"/>
  <c r="U408" i="53"/>
  <c r="R408" i="53"/>
  <c r="N408" i="53"/>
  <c r="M408" i="53"/>
  <c r="L408" i="53"/>
  <c r="I408" i="53"/>
  <c r="EO407" i="53"/>
  <c r="EL407" i="53"/>
  <c r="EJ407" i="53"/>
  <c r="EI407" i="53"/>
  <c r="EH407" i="53"/>
  <c r="EE407" i="53"/>
  <c r="EA407" i="53"/>
  <c r="DZ407" i="53"/>
  <c r="DY407" i="53"/>
  <c r="DV407" i="53"/>
  <c r="DR407" i="53"/>
  <c r="DQ407" i="53"/>
  <c r="DP407" i="53"/>
  <c r="DM407" i="53"/>
  <c r="DE407" i="53"/>
  <c r="DB407" i="53"/>
  <c r="CZ407" i="53"/>
  <c r="CY407" i="53"/>
  <c r="CX407" i="53"/>
  <c r="CU407" i="53"/>
  <c r="CQ407" i="53"/>
  <c r="CP407" i="53"/>
  <c r="CO407" i="53"/>
  <c r="CL407" i="53"/>
  <c r="CH407" i="53"/>
  <c r="CG407" i="53"/>
  <c r="CF407" i="53"/>
  <c r="CC407" i="53"/>
  <c r="BU407" i="53"/>
  <c r="BR407" i="53"/>
  <c r="BP407" i="53"/>
  <c r="BO407" i="53"/>
  <c r="BN407" i="53"/>
  <c r="BK407" i="53"/>
  <c r="BG407" i="53"/>
  <c r="BF407" i="53"/>
  <c r="BE407" i="53"/>
  <c r="BB407" i="53"/>
  <c r="AX407" i="53"/>
  <c r="AW407" i="53"/>
  <c r="AV407" i="53"/>
  <c r="AS407" i="53"/>
  <c r="AK407" i="53"/>
  <c r="AH407" i="53"/>
  <c r="AF407" i="53"/>
  <c r="AE407" i="53"/>
  <c r="AD407" i="53"/>
  <c r="AA407" i="53"/>
  <c r="W407" i="53"/>
  <c r="V407" i="53"/>
  <c r="U407" i="53"/>
  <c r="R407" i="53"/>
  <c r="N407" i="53"/>
  <c r="M407" i="53"/>
  <c r="L407" i="53"/>
  <c r="I407" i="53"/>
  <c r="EF406" i="53"/>
  <c r="EC406" i="53"/>
  <c r="DW406" i="53"/>
  <c r="DT406" i="53"/>
  <c r="DN406" i="53"/>
  <c r="DK406" i="53"/>
  <c r="CV406" i="53"/>
  <c r="CS406" i="53"/>
  <c r="CM406" i="53"/>
  <c r="CJ406" i="53"/>
  <c r="CD406" i="53"/>
  <c r="CA406" i="53"/>
  <c r="BL406" i="53"/>
  <c r="BI406" i="53"/>
  <c r="BC406" i="53"/>
  <c r="AZ406" i="53"/>
  <c r="AT406" i="53"/>
  <c r="AQ406" i="53"/>
  <c r="AB406" i="53"/>
  <c r="Y406" i="53"/>
  <c r="S406" i="53"/>
  <c r="P406" i="53"/>
  <c r="J406" i="53"/>
  <c r="G406" i="53"/>
  <c r="EO405" i="53"/>
  <c r="EL405" i="53"/>
  <c r="EJ405" i="53"/>
  <c r="EI405" i="53"/>
  <c r="EH405" i="53"/>
  <c r="EE405" i="53"/>
  <c r="EA405" i="53"/>
  <c r="DZ405" i="53"/>
  <c r="DY405" i="53"/>
  <c r="DV405" i="53"/>
  <c r="DR405" i="53"/>
  <c r="DQ405" i="53"/>
  <c r="DP405" i="53"/>
  <c r="DM405" i="53"/>
  <c r="DE405" i="53"/>
  <c r="DB405" i="53"/>
  <c r="CZ405" i="53"/>
  <c r="CY405" i="53"/>
  <c r="CX405" i="53"/>
  <c r="CU405" i="53"/>
  <c r="CQ405" i="53"/>
  <c r="CP405" i="53"/>
  <c r="CO405" i="53"/>
  <c r="CL405" i="53"/>
  <c r="CH405" i="53"/>
  <c r="CG405" i="53"/>
  <c r="CF405" i="53"/>
  <c r="CC405" i="53"/>
  <c r="BU405" i="53"/>
  <c r="BR405" i="53"/>
  <c r="BP405" i="53"/>
  <c r="BO405" i="53"/>
  <c r="BN405" i="53"/>
  <c r="BK405" i="53"/>
  <c r="BG405" i="53"/>
  <c r="BF405" i="53"/>
  <c r="BE405" i="53"/>
  <c r="BB405" i="53"/>
  <c r="AX405" i="53"/>
  <c r="AW405" i="53"/>
  <c r="AV405" i="53"/>
  <c r="AS405" i="53"/>
  <c r="AK405" i="53"/>
  <c r="AH405" i="53"/>
  <c r="AF405" i="53"/>
  <c r="AE405" i="53"/>
  <c r="AD405" i="53"/>
  <c r="AA405" i="53"/>
  <c r="W405" i="53"/>
  <c r="V405" i="53"/>
  <c r="U405" i="53"/>
  <c r="R405" i="53"/>
  <c r="N405" i="53"/>
  <c r="M405" i="53"/>
  <c r="L405" i="53"/>
  <c r="I405" i="53"/>
  <c r="EO404" i="53"/>
  <c r="EL404" i="53"/>
  <c r="EJ404" i="53"/>
  <c r="EI404" i="53"/>
  <c r="EH404" i="53"/>
  <c r="EE404" i="53"/>
  <c r="EA404" i="53"/>
  <c r="DZ404" i="53"/>
  <c r="DY404" i="53"/>
  <c r="DV404" i="53"/>
  <c r="DR404" i="53"/>
  <c r="DQ404" i="53"/>
  <c r="DP404" i="53"/>
  <c r="DM404" i="53"/>
  <c r="DE404" i="53"/>
  <c r="DB404" i="53"/>
  <c r="CZ404" i="53"/>
  <c r="CY404" i="53"/>
  <c r="CX404" i="53"/>
  <c r="CU404" i="53"/>
  <c r="CQ404" i="53"/>
  <c r="CP404" i="53"/>
  <c r="CO404" i="53"/>
  <c r="CL404" i="53"/>
  <c r="CH404" i="53"/>
  <c r="CG404" i="53"/>
  <c r="CF404" i="53"/>
  <c r="CC404" i="53"/>
  <c r="BU404" i="53"/>
  <c r="BR404" i="53"/>
  <c r="BP404" i="53"/>
  <c r="BO404" i="53"/>
  <c r="BN404" i="53"/>
  <c r="BK404" i="53"/>
  <c r="BG404" i="53"/>
  <c r="BF404" i="53"/>
  <c r="BE404" i="53"/>
  <c r="BB404" i="53"/>
  <c r="AX404" i="53"/>
  <c r="AW404" i="53"/>
  <c r="AV404" i="53"/>
  <c r="AS404" i="53"/>
  <c r="AK404" i="53"/>
  <c r="AH404" i="53"/>
  <c r="AF404" i="53"/>
  <c r="AE404" i="53"/>
  <c r="AD404" i="53"/>
  <c r="AA404" i="53"/>
  <c r="W404" i="53"/>
  <c r="V404" i="53"/>
  <c r="U404" i="53"/>
  <c r="R404" i="53"/>
  <c r="N404" i="53"/>
  <c r="M404" i="53"/>
  <c r="L404" i="53"/>
  <c r="I404" i="53"/>
  <c r="EO403" i="53"/>
  <c r="EL403" i="53"/>
  <c r="EJ403" i="53"/>
  <c r="EI403" i="53"/>
  <c r="EH403" i="53"/>
  <c r="EE403" i="53"/>
  <c r="EA403" i="53"/>
  <c r="DZ403" i="53"/>
  <c r="DY403" i="53"/>
  <c r="DV403" i="53"/>
  <c r="DR403" i="53"/>
  <c r="DQ403" i="53"/>
  <c r="DP403" i="53"/>
  <c r="DM403" i="53"/>
  <c r="DE403" i="53"/>
  <c r="DB403" i="53"/>
  <c r="CZ403" i="53"/>
  <c r="CY403" i="53"/>
  <c r="CX403" i="53"/>
  <c r="CU403" i="53"/>
  <c r="CQ403" i="53"/>
  <c r="CP403" i="53"/>
  <c r="CO403" i="53"/>
  <c r="CL403" i="53"/>
  <c r="CH403" i="53"/>
  <c r="CG403" i="53"/>
  <c r="CF403" i="53"/>
  <c r="CC403" i="53"/>
  <c r="BU403" i="53"/>
  <c r="BR403" i="53"/>
  <c r="BP403" i="53"/>
  <c r="BO403" i="53"/>
  <c r="BN403" i="53"/>
  <c r="BK403" i="53"/>
  <c r="BG403" i="53"/>
  <c r="BF403" i="53"/>
  <c r="BE403" i="53"/>
  <c r="BB403" i="53"/>
  <c r="AX403" i="53"/>
  <c r="AW403" i="53"/>
  <c r="AV403" i="53"/>
  <c r="AS403" i="53"/>
  <c r="AK403" i="53"/>
  <c r="AH403" i="53"/>
  <c r="AF403" i="53"/>
  <c r="AE403" i="53"/>
  <c r="AD403" i="53"/>
  <c r="AA403" i="53"/>
  <c r="W403" i="53"/>
  <c r="V403" i="53"/>
  <c r="U403" i="53"/>
  <c r="R403" i="53"/>
  <c r="N403" i="53"/>
  <c r="M403" i="53"/>
  <c r="L403" i="53"/>
  <c r="I403" i="53"/>
  <c r="EO402" i="53"/>
  <c r="EL402" i="53"/>
  <c r="EJ402" i="53"/>
  <c r="EI402" i="53"/>
  <c r="EH402" i="53"/>
  <c r="EE402" i="53"/>
  <c r="EA402" i="53"/>
  <c r="DZ402" i="53"/>
  <c r="DY402" i="53"/>
  <c r="DV402" i="53"/>
  <c r="DR402" i="53"/>
  <c r="DQ402" i="53"/>
  <c r="DP402" i="53"/>
  <c r="DM402" i="53"/>
  <c r="DE402" i="53"/>
  <c r="DB402" i="53"/>
  <c r="CZ402" i="53"/>
  <c r="CY402" i="53"/>
  <c r="CX402" i="53"/>
  <c r="CU402" i="53"/>
  <c r="CQ402" i="53"/>
  <c r="CP402" i="53"/>
  <c r="CO402" i="53"/>
  <c r="CL402" i="53"/>
  <c r="CH402" i="53"/>
  <c r="CG402" i="53"/>
  <c r="CF402" i="53"/>
  <c r="CC402" i="53"/>
  <c r="BU402" i="53"/>
  <c r="BR402" i="53"/>
  <c r="BP402" i="53"/>
  <c r="BO402" i="53"/>
  <c r="BN402" i="53"/>
  <c r="BK402" i="53"/>
  <c r="BG402" i="53"/>
  <c r="BF402" i="53"/>
  <c r="BE402" i="53"/>
  <c r="BB402" i="53"/>
  <c r="AX402" i="53"/>
  <c r="AW402" i="53"/>
  <c r="AV402" i="53"/>
  <c r="AS402" i="53"/>
  <c r="AK402" i="53"/>
  <c r="AH402" i="53"/>
  <c r="AF402" i="53"/>
  <c r="AE402" i="53"/>
  <c r="AD402" i="53"/>
  <c r="AA402" i="53"/>
  <c r="W402" i="53"/>
  <c r="V402" i="53"/>
  <c r="U402" i="53"/>
  <c r="R402" i="53"/>
  <c r="N402" i="53"/>
  <c r="M402" i="53"/>
  <c r="L402" i="53"/>
  <c r="I402" i="53"/>
  <c r="EO401" i="53"/>
  <c r="EL401" i="53"/>
  <c r="EJ401" i="53"/>
  <c r="EI401" i="53"/>
  <c r="EH401" i="53"/>
  <c r="EE401" i="53"/>
  <c r="EA401" i="53"/>
  <c r="DZ401" i="53"/>
  <c r="DY401" i="53"/>
  <c r="DV401" i="53"/>
  <c r="DR401" i="53"/>
  <c r="DQ401" i="53"/>
  <c r="DP401" i="53"/>
  <c r="DM401" i="53"/>
  <c r="DE401" i="53"/>
  <c r="DB401" i="53"/>
  <c r="CZ401" i="53"/>
  <c r="CY401" i="53"/>
  <c r="CX401" i="53"/>
  <c r="CU401" i="53"/>
  <c r="CQ401" i="53"/>
  <c r="CP401" i="53"/>
  <c r="CO401" i="53"/>
  <c r="CL401" i="53"/>
  <c r="CH401" i="53"/>
  <c r="CG401" i="53"/>
  <c r="CF401" i="53"/>
  <c r="CC401" i="53"/>
  <c r="BU401" i="53"/>
  <c r="BR401" i="53"/>
  <c r="BP401" i="53"/>
  <c r="BO401" i="53"/>
  <c r="BN401" i="53"/>
  <c r="BK401" i="53"/>
  <c r="BG401" i="53"/>
  <c r="BF401" i="53"/>
  <c r="BE401" i="53"/>
  <c r="BB401" i="53"/>
  <c r="AX401" i="53"/>
  <c r="AW401" i="53"/>
  <c r="AV401" i="53"/>
  <c r="AS401" i="53"/>
  <c r="AK401" i="53"/>
  <c r="AH401" i="53"/>
  <c r="AF401" i="53"/>
  <c r="AE401" i="53"/>
  <c r="AD401" i="53"/>
  <c r="AA401" i="53"/>
  <c r="W401" i="53"/>
  <c r="V401" i="53"/>
  <c r="U401" i="53"/>
  <c r="R401" i="53"/>
  <c r="N401" i="53"/>
  <c r="M401" i="53"/>
  <c r="L401" i="53"/>
  <c r="I401" i="53"/>
  <c r="EO400" i="53"/>
  <c r="EL400" i="53"/>
  <c r="EJ400" i="53"/>
  <c r="EI400" i="53"/>
  <c r="EH400" i="53"/>
  <c r="EE400" i="53"/>
  <c r="EA400" i="53"/>
  <c r="DZ400" i="53"/>
  <c r="DY400" i="53"/>
  <c r="DV400" i="53"/>
  <c r="DR400" i="53"/>
  <c r="DQ400" i="53"/>
  <c r="DP400" i="53"/>
  <c r="DM400" i="53"/>
  <c r="DE400" i="53"/>
  <c r="DB400" i="53"/>
  <c r="CZ400" i="53"/>
  <c r="CY400" i="53"/>
  <c r="CX400" i="53"/>
  <c r="CU400" i="53"/>
  <c r="CQ400" i="53"/>
  <c r="CP400" i="53"/>
  <c r="CO400" i="53"/>
  <c r="CL400" i="53"/>
  <c r="CH400" i="53"/>
  <c r="CG400" i="53"/>
  <c r="CF400" i="53"/>
  <c r="CC400" i="53"/>
  <c r="BU400" i="53"/>
  <c r="BR400" i="53"/>
  <c r="BP400" i="53"/>
  <c r="BO400" i="53"/>
  <c r="BN400" i="53"/>
  <c r="BK400" i="53"/>
  <c r="BG400" i="53"/>
  <c r="BF400" i="53"/>
  <c r="BE400" i="53"/>
  <c r="BB400" i="53"/>
  <c r="AX400" i="53"/>
  <c r="AW400" i="53"/>
  <c r="AV400" i="53"/>
  <c r="AS400" i="53"/>
  <c r="AK400" i="53"/>
  <c r="AH400" i="53"/>
  <c r="AF400" i="53"/>
  <c r="AE400" i="53"/>
  <c r="AD400" i="53"/>
  <c r="AA400" i="53"/>
  <c r="W400" i="53"/>
  <c r="V400" i="53"/>
  <c r="U400" i="53"/>
  <c r="R400" i="53"/>
  <c r="N400" i="53"/>
  <c r="M400" i="53"/>
  <c r="L400" i="53"/>
  <c r="I400" i="53"/>
  <c r="EO399" i="53"/>
  <c r="EO529" i="53" s="1"/>
  <c r="EL399" i="53"/>
  <c r="EJ399" i="53"/>
  <c r="EI399" i="53"/>
  <c r="EH399" i="53"/>
  <c r="EE399" i="53"/>
  <c r="EA399" i="53"/>
  <c r="DZ399" i="53"/>
  <c r="DY399" i="53"/>
  <c r="DV399" i="53"/>
  <c r="DR399" i="53"/>
  <c r="DQ399" i="53"/>
  <c r="DP399" i="53"/>
  <c r="DM399" i="53"/>
  <c r="DE399" i="53"/>
  <c r="DE529" i="53" s="1"/>
  <c r="DB399" i="53"/>
  <c r="CZ399" i="53"/>
  <c r="CY399" i="53"/>
  <c r="CX399" i="53"/>
  <c r="CU399" i="53"/>
  <c r="CQ399" i="53"/>
  <c r="CP399" i="53"/>
  <c r="CO399" i="53"/>
  <c r="CL399" i="53"/>
  <c r="CH399" i="53"/>
  <c r="CG399" i="53"/>
  <c r="CF399" i="53"/>
  <c r="CC399" i="53"/>
  <c r="BU399" i="53"/>
  <c r="BU529" i="53" s="1"/>
  <c r="BR399" i="53"/>
  <c r="BP399" i="53"/>
  <c r="BO399" i="53"/>
  <c r="BN399" i="53"/>
  <c r="BK399" i="53"/>
  <c r="BG399" i="53"/>
  <c r="BF399" i="53"/>
  <c r="BE399" i="53"/>
  <c r="BB399" i="53"/>
  <c r="AX399" i="53"/>
  <c r="AW399" i="53"/>
  <c r="AV399" i="53"/>
  <c r="AS399" i="53"/>
  <c r="AK399" i="53"/>
  <c r="AH399" i="53"/>
  <c r="AF399" i="53"/>
  <c r="AE399" i="53"/>
  <c r="AD399" i="53"/>
  <c r="AA399" i="53"/>
  <c r="W399" i="53"/>
  <c r="V399" i="53"/>
  <c r="U399" i="53"/>
  <c r="R399" i="53"/>
  <c r="N399" i="53"/>
  <c r="M399" i="53"/>
  <c r="L399" i="53"/>
  <c r="I399" i="53"/>
  <c r="EO398" i="53"/>
  <c r="EL398" i="53"/>
  <c r="EJ398" i="53"/>
  <c r="EI398" i="53"/>
  <c r="EH398" i="53"/>
  <c r="EE398" i="53"/>
  <c r="EA398" i="53"/>
  <c r="DZ398" i="53"/>
  <c r="DY398" i="53"/>
  <c r="DV398" i="53"/>
  <c r="DR398" i="53"/>
  <c r="DQ398" i="53"/>
  <c r="DP398" i="53"/>
  <c r="DM398" i="53"/>
  <c r="DE398" i="53"/>
  <c r="DB398" i="53"/>
  <c r="CZ398" i="53"/>
  <c r="CY398" i="53"/>
  <c r="CX398" i="53"/>
  <c r="CU398" i="53"/>
  <c r="CQ398" i="53"/>
  <c r="CP398" i="53"/>
  <c r="CO398" i="53"/>
  <c r="CL398" i="53"/>
  <c r="CH398" i="53"/>
  <c r="CG398" i="53"/>
  <c r="CF398" i="53"/>
  <c r="CC398" i="53"/>
  <c r="BU398" i="53"/>
  <c r="BR398" i="53"/>
  <c r="BP398" i="53"/>
  <c r="BO398" i="53"/>
  <c r="BN398" i="53"/>
  <c r="BK398" i="53"/>
  <c r="BG398" i="53"/>
  <c r="BF398" i="53"/>
  <c r="BE398" i="53"/>
  <c r="BB398" i="53"/>
  <c r="AX398" i="53"/>
  <c r="AW398" i="53"/>
  <c r="AV398" i="53"/>
  <c r="AS398" i="53"/>
  <c r="AK398" i="53"/>
  <c r="AH398" i="53"/>
  <c r="AF398" i="53"/>
  <c r="AE398" i="53"/>
  <c r="AD398" i="53"/>
  <c r="AA398" i="53"/>
  <c r="W398" i="53"/>
  <c r="V398" i="53"/>
  <c r="U398" i="53"/>
  <c r="R398" i="53"/>
  <c r="N398" i="53"/>
  <c r="M398" i="53"/>
  <c r="L398" i="53"/>
  <c r="I398" i="53"/>
  <c r="EO397" i="53"/>
  <c r="EL397" i="53"/>
  <c r="EJ397" i="53"/>
  <c r="EI397" i="53"/>
  <c r="EH397" i="53"/>
  <c r="EE397" i="53"/>
  <c r="EA397" i="53"/>
  <c r="DZ397" i="53"/>
  <c r="DY397" i="53"/>
  <c r="DV397" i="53"/>
  <c r="DR397" i="53"/>
  <c r="DQ397" i="53"/>
  <c r="DP397" i="53"/>
  <c r="DM397" i="53"/>
  <c r="DE397" i="53"/>
  <c r="DB397" i="53"/>
  <c r="CZ397" i="53"/>
  <c r="CY397" i="53"/>
  <c r="CX397" i="53"/>
  <c r="CU397" i="53"/>
  <c r="CQ397" i="53"/>
  <c r="CP397" i="53"/>
  <c r="CO397" i="53"/>
  <c r="CL397" i="53"/>
  <c r="CH397" i="53"/>
  <c r="CG397" i="53"/>
  <c r="CF397" i="53"/>
  <c r="CC397" i="53"/>
  <c r="BU397" i="53"/>
  <c r="BR397" i="53"/>
  <c r="BP397" i="53"/>
  <c r="BO397" i="53"/>
  <c r="BN397" i="53"/>
  <c r="BK397" i="53"/>
  <c r="BG397" i="53"/>
  <c r="BF397" i="53"/>
  <c r="BE397" i="53"/>
  <c r="BB397" i="53"/>
  <c r="AX397" i="53"/>
  <c r="AW397" i="53"/>
  <c r="AV397" i="53"/>
  <c r="AS397" i="53"/>
  <c r="AK397" i="53"/>
  <c r="AH397" i="53"/>
  <c r="AF397" i="53"/>
  <c r="AE397" i="53"/>
  <c r="AD397" i="53"/>
  <c r="AA397" i="53"/>
  <c r="W397" i="53"/>
  <c r="V397" i="53"/>
  <c r="U397" i="53"/>
  <c r="R397" i="53"/>
  <c r="N397" i="53"/>
  <c r="M397" i="53"/>
  <c r="L397" i="53"/>
  <c r="I397" i="53"/>
  <c r="EO396" i="53"/>
  <c r="EL396" i="53"/>
  <c r="EJ396" i="53"/>
  <c r="EI396" i="53"/>
  <c r="EH396" i="53"/>
  <c r="EE396" i="53"/>
  <c r="EA396" i="53"/>
  <c r="DZ396" i="53"/>
  <c r="DY396" i="53"/>
  <c r="DV396" i="53"/>
  <c r="DR396" i="53"/>
  <c r="DQ396" i="53"/>
  <c r="DP396" i="53"/>
  <c r="DM396" i="53"/>
  <c r="DE396" i="53"/>
  <c r="DB396" i="53"/>
  <c r="CZ396" i="53"/>
  <c r="CY396" i="53"/>
  <c r="CX396" i="53"/>
  <c r="CU396" i="53"/>
  <c r="CQ396" i="53"/>
  <c r="CP396" i="53"/>
  <c r="CO396" i="53"/>
  <c r="CL396" i="53"/>
  <c r="CH396" i="53"/>
  <c r="CG396" i="53"/>
  <c r="CF396" i="53"/>
  <c r="CC396" i="53"/>
  <c r="BU396" i="53"/>
  <c r="BR396" i="53"/>
  <c r="BP396" i="53"/>
  <c r="BO396" i="53"/>
  <c r="BN396" i="53"/>
  <c r="BK396" i="53"/>
  <c r="BG396" i="53"/>
  <c r="BF396" i="53"/>
  <c r="BE396" i="53"/>
  <c r="BB396" i="53"/>
  <c r="AX396" i="53"/>
  <c r="AW396" i="53"/>
  <c r="AV396" i="53"/>
  <c r="AS396" i="53"/>
  <c r="AK396" i="53"/>
  <c r="AH396" i="53"/>
  <c r="AF396" i="53"/>
  <c r="AE396" i="53"/>
  <c r="AD396" i="53"/>
  <c r="AA396" i="53"/>
  <c r="W396" i="53"/>
  <c r="V396" i="53"/>
  <c r="U396" i="53"/>
  <c r="R396" i="53"/>
  <c r="N396" i="53"/>
  <c r="M396" i="53"/>
  <c r="L396" i="53"/>
  <c r="I396" i="53"/>
  <c r="EF395" i="53"/>
  <c r="EF528" i="53" s="1"/>
  <c r="EC395" i="53"/>
  <c r="EC528" i="53" s="1"/>
  <c r="DW395" i="53"/>
  <c r="DW528" i="53" s="1"/>
  <c r="DT395" i="53"/>
  <c r="DT528" i="53" s="1"/>
  <c r="DN395" i="53"/>
  <c r="DN528" i="53" s="1"/>
  <c r="DK395" i="53"/>
  <c r="DK528" i="53" s="1"/>
  <c r="CV395" i="53"/>
  <c r="CV528" i="53" s="1"/>
  <c r="CS395" i="53"/>
  <c r="CS528" i="53" s="1"/>
  <c r="CM395" i="53"/>
  <c r="CM528" i="53" s="1"/>
  <c r="CJ395" i="53"/>
  <c r="CJ528" i="53" s="1"/>
  <c r="CD395" i="53"/>
  <c r="CD528" i="53" s="1"/>
  <c r="CA395" i="53"/>
  <c r="CA528" i="53" s="1"/>
  <c r="BL395" i="53"/>
  <c r="BL528" i="53" s="1"/>
  <c r="BI395" i="53"/>
  <c r="BI528" i="53" s="1"/>
  <c r="BC395" i="53"/>
  <c r="BC528" i="53" s="1"/>
  <c r="AZ395" i="53"/>
  <c r="AZ528" i="53" s="1"/>
  <c r="AT395" i="53"/>
  <c r="AT528" i="53" s="1"/>
  <c r="AQ395" i="53"/>
  <c r="AQ528" i="53" s="1"/>
  <c r="AB395" i="53"/>
  <c r="AB528" i="53" s="1"/>
  <c r="Y395" i="53"/>
  <c r="Y528" i="53" s="1"/>
  <c r="S395" i="53"/>
  <c r="S528" i="53" s="1"/>
  <c r="P395" i="53"/>
  <c r="P528" i="53" s="1"/>
  <c r="J395" i="53"/>
  <c r="J528" i="53" s="1"/>
  <c r="G395" i="53"/>
  <c r="G528" i="53" s="1"/>
  <c r="EO394" i="53"/>
  <c r="EL394" i="53"/>
  <c r="EJ394" i="53"/>
  <c r="EI394" i="53"/>
  <c r="EH394" i="53"/>
  <c r="EE394" i="53"/>
  <c r="EA394" i="53"/>
  <c r="DZ394" i="53"/>
  <c r="DY394" i="53"/>
  <c r="DV394" i="53"/>
  <c r="DR394" i="53"/>
  <c r="DQ394" i="53"/>
  <c r="DP394" i="53"/>
  <c r="DM394" i="53"/>
  <c r="DE394" i="53"/>
  <c r="DB394" i="53"/>
  <c r="CZ394" i="53"/>
  <c r="CY394" i="53"/>
  <c r="CX394" i="53"/>
  <c r="CU394" i="53"/>
  <c r="CQ394" i="53"/>
  <c r="CP394" i="53"/>
  <c r="CO394" i="53"/>
  <c r="CL394" i="53"/>
  <c r="CH394" i="53"/>
  <c r="CG394" i="53"/>
  <c r="CF394" i="53"/>
  <c r="CC394" i="53"/>
  <c r="BU394" i="53"/>
  <c r="BR394" i="53"/>
  <c r="BP394" i="53"/>
  <c r="BO394" i="53"/>
  <c r="BN394" i="53"/>
  <c r="BK394" i="53"/>
  <c r="BG394" i="53"/>
  <c r="BF394" i="53"/>
  <c r="BE394" i="53"/>
  <c r="BB394" i="53"/>
  <c r="AX394" i="53"/>
  <c r="AW394" i="53"/>
  <c r="AV394" i="53"/>
  <c r="AS394" i="53"/>
  <c r="AK394" i="53"/>
  <c r="AH394" i="53"/>
  <c r="AF394" i="53"/>
  <c r="AE394" i="53"/>
  <c r="AD394" i="53"/>
  <c r="AA394" i="53"/>
  <c r="W394" i="53"/>
  <c r="V394" i="53"/>
  <c r="U394" i="53"/>
  <c r="R394" i="53"/>
  <c r="N394" i="53"/>
  <c r="M394" i="53"/>
  <c r="L394" i="53"/>
  <c r="I394" i="53"/>
  <c r="EH393" i="53"/>
  <c r="EE393" i="53"/>
  <c r="DY393" i="53"/>
  <c r="DV393" i="53"/>
  <c r="DP393" i="53"/>
  <c r="DM393" i="53"/>
  <c r="CX393" i="53"/>
  <c r="CU393" i="53"/>
  <c r="CO393" i="53"/>
  <c r="CL393" i="53"/>
  <c r="CF393" i="53"/>
  <c r="CC393" i="53"/>
  <c r="BN393" i="53"/>
  <c r="BK393" i="53"/>
  <c r="BE393" i="53"/>
  <c r="BB393" i="53"/>
  <c r="AV393" i="53"/>
  <c r="AS393" i="53"/>
  <c r="AD393" i="53"/>
  <c r="AA393" i="53"/>
  <c r="U393" i="53"/>
  <c r="R393" i="53"/>
  <c r="L393" i="53"/>
  <c r="I393" i="53"/>
  <c r="EH392" i="53"/>
  <c r="EE392" i="53"/>
  <c r="DY392" i="53"/>
  <c r="DV392" i="53"/>
  <c r="DP392" i="53"/>
  <c r="DM392" i="53"/>
  <c r="CX392" i="53"/>
  <c r="CU392" i="53"/>
  <c r="CO392" i="53"/>
  <c r="CL392" i="53"/>
  <c r="CF392" i="53"/>
  <c r="CC392" i="53"/>
  <c r="BN392" i="53"/>
  <c r="BK392" i="53"/>
  <c r="BE392" i="53"/>
  <c r="BB392" i="53"/>
  <c r="AV392" i="53"/>
  <c r="AS392" i="53"/>
  <c r="AD392" i="53"/>
  <c r="AA392" i="53"/>
  <c r="U392" i="53"/>
  <c r="R392" i="53"/>
  <c r="L392" i="53"/>
  <c r="I392" i="53"/>
  <c r="EH391" i="53"/>
  <c r="EE391" i="53"/>
  <c r="DY391" i="53"/>
  <c r="DV391" i="53"/>
  <c r="DP391" i="53"/>
  <c r="DM391" i="53"/>
  <c r="CX391" i="53"/>
  <c r="CU391" i="53"/>
  <c r="CO391" i="53"/>
  <c r="CL391" i="53"/>
  <c r="CF391" i="53"/>
  <c r="CC391" i="53"/>
  <c r="BN391" i="53"/>
  <c r="BK391" i="53"/>
  <c r="BE391" i="53"/>
  <c r="BB391" i="53"/>
  <c r="AV391" i="53"/>
  <c r="AS391" i="53"/>
  <c r="AD391" i="53"/>
  <c r="AA391" i="53"/>
  <c r="U391" i="53"/>
  <c r="R391" i="53"/>
  <c r="L391" i="53"/>
  <c r="I391" i="53"/>
  <c r="EH390" i="53"/>
  <c r="EE390" i="53"/>
  <c r="DY390" i="53"/>
  <c r="DV390" i="53"/>
  <c r="DP390" i="53"/>
  <c r="DM390" i="53"/>
  <c r="CX390" i="53"/>
  <c r="CU390" i="53"/>
  <c r="CO390" i="53"/>
  <c r="CL390" i="53"/>
  <c r="CF390" i="53"/>
  <c r="CC390" i="53"/>
  <c r="BN390" i="53"/>
  <c r="BK390" i="53"/>
  <c r="BE390" i="53"/>
  <c r="BB390" i="53"/>
  <c r="AV390" i="53"/>
  <c r="AS390" i="53"/>
  <c r="AD390" i="53"/>
  <c r="AA390" i="53"/>
  <c r="U390" i="53"/>
  <c r="R390" i="53"/>
  <c r="L390" i="53"/>
  <c r="I390" i="53"/>
  <c r="EH389" i="53"/>
  <c r="EE389" i="53"/>
  <c r="DY389" i="53"/>
  <c r="DV389" i="53"/>
  <c r="DP389" i="53"/>
  <c r="DM389" i="53"/>
  <c r="CX389" i="53"/>
  <c r="CU389" i="53"/>
  <c r="CO389" i="53"/>
  <c r="CL389" i="53"/>
  <c r="CF389" i="53"/>
  <c r="CC389" i="53"/>
  <c r="BN389" i="53"/>
  <c r="BK389" i="53"/>
  <c r="BE389" i="53"/>
  <c r="BB389" i="53"/>
  <c r="AV389" i="53"/>
  <c r="AS389" i="53"/>
  <c r="AD389" i="53"/>
  <c r="AA389" i="53"/>
  <c r="U389" i="53"/>
  <c r="R389" i="53"/>
  <c r="L389" i="53"/>
  <c r="I389" i="53"/>
  <c r="EH388" i="53"/>
  <c r="EE388" i="53"/>
  <c r="DY388" i="53"/>
  <c r="DV388" i="53"/>
  <c r="DP388" i="53"/>
  <c r="DM388" i="53"/>
  <c r="CX388" i="53"/>
  <c r="CU388" i="53"/>
  <c r="CO388" i="53"/>
  <c r="CL388" i="53"/>
  <c r="CF388" i="53"/>
  <c r="CC388" i="53"/>
  <c r="BN388" i="53"/>
  <c r="BK388" i="53"/>
  <c r="BE388" i="53"/>
  <c r="BB388" i="53"/>
  <c r="AV388" i="53"/>
  <c r="AS388" i="53"/>
  <c r="AD388" i="53"/>
  <c r="AA388" i="53"/>
  <c r="U388" i="53"/>
  <c r="R388" i="53"/>
  <c r="L388" i="53"/>
  <c r="I388" i="53"/>
  <c r="EH387" i="53"/>
  <c r="EE387" i="53"/>
  <c r="DY387" i="53"/>
  <c r="DV387" i="53"/>
  <c r="DP387" i="53"/>
  <c r="DM387" i="53"/>
  <c r="CX387" i="53"/>
  <c r="CU387" i="53"/>
  <c r="CO387" i="53"/>
  <c r="CL387" i="53"/>
  <c r="CF387" i="53"/>
  <c r="CC387" i="53"/>
  <c r="BN387" i="53"/>
  <c r="BK387" i="53"/>
  <c r="BE387" i="53"/>
  <c r="BB387" i="53"/>
  <c r="AV387" i="53"/>
  <c r="AS387" i="53"/>
  <c r="AD387" i="53"/>
  <c r="AA387" i="53"/>
  <c r="U387" i="53"/>
  <c r="R387" i="53"/>
  <c r="L387" i="53"/>
  <c r="I387" i="53"/>
  <c r="EO386" i="53"/>
  <c r="EL386" i="53"/>
  <c r="EJ386" i="53"/>
  <c r="EI386" i="53"/>
  <c r="EH386" i="53"/>
  <c r="EE386" i="53"/>
  <c r="EA386" i="53"/>
  <c r="DZ386" i="53"/>
  <c r="DY386" i="53"/>
  <c r="DV386" i="53"/>
  <c r="DR386" i="53"/>
  <c r="DQ386" i="53"/>
  <c r="DP386" i="53"/>
  <c r="DM386" i="53"/>
  <c r="DE386" i="53"/>
  <c r="DB386" i="53"/>
  <c r="CZ386" i="53"/>
  <c r="CY386" i="53"/>
  <c r="CX386" i="53"/>
  <c r="CU386" i="53"/>
  <c r="CQ386" i="53"/>
  <c r="CP386" i="53"/>
  <c r="CO386" i="53"/>
  <c r="CL386" i="53"/>
  <c r="CH386" i="53"/>
  <c r="CG386" i="53"/>
  <c r="CF386" i="53"/>
  <c r="CC386" i="53"/>
  <c r="BU386" i="53"/>
  <c r="BR386" i="53"/>
  <c r="BP386" i="53"/>
  <c r="BO386" i="53"/>
  <c r="BN386" i="53"/>
  <c r="BK386" i="53"/>
  <c r="BG386" i="53"/>
  <c r="BF386" i="53"/>
  <c r="BE386" i="53"/>
  <c r="BB386" i="53"/>
  <c r="AX386" i="53"/>
  <c r="AW386" i="53"/>
  <c r="AV386" i="53"/>
  <c r="AS386" i="53"/>
  <c r="AK386" i="53"/>
  <c r="AH386" i="53"/>
  <c r="AF386" i="53"/>
  <c r="AE386" i="53"/>
  <c r="AD386" i="53"/>
  <c r="AA386" i="53"/>
  <c r="W386" i="53"/>
  <c r="V386" i="53"/>
  <c r="U386" i="53"/>
  <c r="R386" i="53"/>
  <c r="N386" i="53"/>
  <c r="M386" i="53"/>
  <c r="L386" i="53"/>
  <c r="I386" i="53"/>
  <c r="EO385" i="53"/>
  <c r="EL385" i="53"/>
  <c r="EJ385" i="53"/>
  <c r="EI385" i="53"/>
  <c r="EH385" i="53"/>
  <c r="EE385" i="53"/>
  <c r="EA385" i="53"/>
  <c r="DZ385" i="53"/>
  <c r="DY385" i="53"/>
  <c r="DV385" i="53"/>
  <c r="DR385" i="53"/>
  <c r="DQ385" i="53"/>
  <c r="DP385" i="53"/>
  <c r="DM385" i="53"/>
  <c r="DE385" i="53"/>
  <c r="DB385" i="53"/>
  <c r="CZ385" i="53"/>
  <c r="CY385" i="53"/>
  <c r="CX385" i="53"/>
  <c r="CU385" i="53"/>
  <c r="CQ385" i="53"/>
  <c r="CP385" i="53"/>
  <c r="CO385" i="53"/>
  <c r="CL385" i="53"/>
  <c r="CH385" i="53"/>
  <c r="CG385" i="53"/>
  <c r="CF385" i="53"/>
  <c r="CC385" i="53"/>
  <c r="BU385" i="53"/>
  <c r="BR385" i="53"/>
  <c r="BP385" i="53"/>
  <c r="BO385" i="53"/>
  <c r="BN385" i="53"/>
  <c r="BK385" i="53"/>
  <c r="BG385" i="53"/>
  <c r="BF385" i="53"/>
  <c r="BE385" i="53"/>
  <c r="BB385" i="53"/>
  <c r="AX385" i="53"/>
  <c r="AW385" i="53"/>
  <c r="AV385" i="53"/>
  <c r="AS385" i="53"/>
  <c r="AK385" i="53"/>
  <c r="AH385" i="53"/>
  <c r="AF385" i="53"/>
  <c r="AE385" i="53"/>
  <c r="AD385" i="53"/>
  <c r="AA385" i="53"/>
  <c r="W385" i="53"/>
  <c r="V385" i="53"/>
  <c r="U385" i="53"/>
  <c r="R385" i="53"/>
  <c r="N385" i="53"/>
  <c r="M385" i="53"/>
  <c r="L385" i="53"/>
  <c r="I385" i="53"/>
  <c r="EO384" i="53"/>
  <c r="EL384" i="53"/>
  <c r="EJ384" i="53"/>
  <c r="EI384" i="53"/>
  <c r="EH384" i="53"/>
  <c r="EE384" i="53"/>
  <c r="EA384" i="53"/>
  <c r="DZ384" i="53"/>
  <c r="DY384" i="53"/>
  <c r="DV384" i="53"/>
  <c r="DR384" i="53"/>
  <c r="DQ384" i="53"/>
  <c r="DP384" i="53"/>
  <c r="DM384" i="53"/>
  <c r="DE384" i="53"/>
  <c r="DB384" i="53"/>
  <c r="CZ384" i="53"/>
  <c r="CY384" i="53"/>
  <c r="CX384" i="53"/>
  <c r="CU384" i="53"/>
  <c r="CQ384" i="53"/>
  <c r="CP384" i="53"/>
  <c r="CO384" i="53"/>
  <c r="CL384" i="53"/>
  <c r="CH384" i="53"/>
  <c r="CG384" i="53"/>
  <c r="CF384" i="53"/>
  <c r="CC384" i="53"/>
  <c r="BU384" i="53"/>
  <c r="BR384" i="53"/>
  <c r="BP384" i="53"/>
  <c r="BO384" i="53"/>
  <c r="BN384" i="53"/>
  <c r="BK384" i="53"/>
  <c r="BG384" i="53"/>
  <c r="BF384" i="53"/>
  <c r="BE384" i="53"/>
  <c r="BB384" i="53"/>
  <c r="AX384" i="53"/>
  <c r="AW384" i="53"/>
  <c r="AV384" i="53"/>
  <c r="AS384" i="53"/>
  <c r="AK384" i="53"/>
  <c r="AH384" i="53"/>
  <c r="AF384" i="53"/>
  <c r="AE384" i="53"/>
  <c r="AD384" i="53"/>
  <c r="AA384" i="53"/>
  <c r="W384" i="53"/>
  <c r="V384" i="53"/>
  <c r="U384" i="53"/>
  <c r="R384" i="53"/>
  <c r="N384" i="53"/>
  <c r="M384" i="53"/>
  <c r="L384" i="53"/>
  <c r="I384" i="53"/>
  <c r="EO383" i="53"/>
  <c r="EL383" i="53"/>
  <c r="EJ383" i="53"/>
  <c r="EI383" i="53"/>
  <c r="EH383" i="53"/>
  <c r="EE383" i="53"/>
  <c r="EA383" i="53"/>
  <c r="DZ383" i="53"/>
  <c r="DY383" i="53"/>
  <c r="DV383" i="53"/>
  <c r="DR383" i="53"/>
  <c r="DQ383" i="53"/>
  <c r="DP383" i="53"/>
  <c r="DM383" i="53"/>
  <c r="DE383" i="53"/>
  <c r="DB383" i="53"/>
  <c r="CZ383" i="53"/>
  <c r="CY383" i="53"/>
  <c r="CX383" i="53"/>
  <c r="CU383" i="53"/>
  <c r="CQ383" i="53"/>
  <c r="CP383" i="53"/>
  <c r="CO383" i="53"/>
  <c r="CL383" i="53"/>
  <c r="CH383" i="53"/>
  <c r="CG383" i="53"/>
  <c r="CF383" i="53"/>
  <c r="CC383" i="53"/>
  <c r="BU383" i="53"/>
  <c r="BR383" i="53"/>
  <c r="BP383" i="53"/>
  <c r="BO383" i="53"/>
  <c r="BN383" i="53"/>
  <c r="BK383" i="53"/>
  <c r="BG383" i="53"/>
  <c r="BF383" i="53"/>
  <c r="BE383" i="53"/>
  <c r="BB383" i="53"/>
  <c r="AX383" i="53"/>
  <c r="AW383" i="53"/>
  <c r="AV383" i="53"/>
  <c r="AS383" i="53"/>
  <c r="AK383" i="53"/>
  <c r="AH383" i="53"/>
  <c r="AF383" i="53"/>
  <c r="AE383" i="53"/>
  <c r="AD383" i="53"/>
  <c r="AA383" i="53"/>
  <c r="W383" i="53"/>
  <c r="V383" i="53"/>
  <c r="U383" i="53"/>
  <c r="R383" i="53"/>
  <c r="N383" i="53"/>
  <c r="M383" i="53"/>
  <c r="L383" i="53"/>
  <c r="I383" i="53"/>
  <c r="EO382" i="53"/>
  <c r="EL382" i="53"/>
  <c r="EJ382" i="53"/>
  <c r="EI382" i="53"/>
  <c r="EH382" i="53"/>
  <c r="EE382" i="53"/>
  <c r="EA382" i="53"/>
  <c r="DZ382" i="53"/>
  <c r="DY382" i="53"/>
  <c r="DV382" i="53"/>
  <c r="DR382" i="53"/>
  <c r="DQ382" i="53"/>
  <c r="DP382" i="53"/>
  <c r="DM382" i="53"/>
  <c r="DE382" i="53"/>
  <c r="DB382" i="53"/>
  <c r="CZ382" i="53"/>
  <c r="CY382" i="53"/>
  <c r="CX382" i="53"/>
  <c r="CU382" i="53"/>
  <c r="CQ382" i="53"/>
  <c r="CP382" i="53"/>
  <c r="CO382" i="53"/>
  <c r="CL382" i="53"/>
  <c r="CH382" i="53"/>
  <c r="CG382" i="53"/>
  <c r="CF382" i="53"/>
  <c r="CC382" i="53"/>
  <c r="BU382" i="53"/>
  <c r="BR382" i="53"/>
  <c r="BP382" i="53"/>
  <c r="BO382" i="53"/>
  <c r="BN382" i="53"/>
  <c r="BK382" i="53"/>
  <c r="BG382" i="53"/>
  <c r="BF382" i="53"/>
  <c r="BE382" i="53"/>
  <c r="BB382" i="53"/>
  <c r="AX382" i="53"/>
  <c r="AW382" i="53"/>
  <c r="AV382" i="53"/>
  <c r="AS382" i="53"/>
  <c r="AK382" i="53"/>
  <c r="AH382" i="53"/>
  <c r="AF382" i="53"/>
  <c r="AE382" i="53"/>
  <c r="AD382" i="53"/>
  <c r="AA382" i="53"/>
  <c r="W382" i="53"/>
  <c r="V382" i="53"/>
  <c r="U382" i="53"/>
  <c r="R382" i="53"/>
  <c r="N382" i="53"/>
  <c r="M382" i="53"/>
  <c r="L382" i="53"/>
  <c r="I382" i="53"/>
  <c r="EO381" i="53"/>
  <c r="EL381" i="53"/>
  <c r="EJ381" i="53"/>
  <c r="EI381" i="53"/>
  <c r="EH381" i="53"/>
  <c r="EE381" i="53"/>
  <c r="EA381" i="53"/>
  <c r="DZ381" i="53"/>
  <c r="DY381" i="53"/>
  <c r="DV381" i="53"/>
  <c r="DR381" i="53"/>
  <c r="DQ381" i="53"/>
  <c r="DP381" i="53"/>
  <c r="DM381" i="53"/>
  <c r="DE381" i="53"/>
  <c r="DB381" i="53"/>
  <c r="CZ381" i="53"/>
  <c r="CY381" i="53"/>
  <c r="CX381" i="53"/>
  <c r="CU381" i="53"/>
  <c r="CQ381" i="53"/>
  <c r="CP381" i="53"/>
  <c r="CO381" i="53"/>
  <c r="CL381" i="53"/>
  <c r="CH381" i="53"/>
  <c r="CG381" i="53"/>
  <c r="CF381" i="53"/>
  <c r="CC381" i="53"/>
  <c r="BU381" i="53"/>
  <c r="BR381" i="53"/>
  <c r="BP381" i="53"/>
  <c r="BO381" i="53"/>
  <c r="BN381" i="53"/>
  <c r="BK381" i="53"/>
  <c r="BG381" i="53"/>
  <c r="BF381" i="53"/>
  <c r="BE381" i="53"/>
  <c r="BB381" i="53"/>
  <c r="AX381" i="53"/>
  <c r="AW381" i="53"/>
  <c r="AV381" i="53"/>
  <c r="AS381" i="53"/>
  <c r="AK381" i="53"/>
  <c r="AH381" i="53"/>
  <c r="AF381" i="53"/>
  <c r="AE381" i="53"/>
  <c r="AD381" i="53"/>
  <c r="AA381" i="53"/>
  <c r="W381" i="53"/>
  <c r="V381" i="53"/>
  <c r="U381" i="53"/>
  <c r="R381" i="53"/>
  <c r="N381" i="53"/>
  <c r="M381" i="53"/>
  <c r="L381" i="53"/>
  <c r="I381" i="53"/>
  <c r="EO380" i="53"/>
  <c r="EL380" i="53"/>
  <c r="EJ380" i="53"/>
  <c r="EI380" i="53"/>
  <c r="EH380" i="53"/>
  <c r="EE380" i="53"/>
  <c r="EA380" i="53"/>
  <c r="DZ380" i="53"/>
  <c r="DY380" i="53"/>
  <c r="DV380" i="53"/>
  <c r="DR380" i="53"/>
  <c r="DQ380" i="53"/>
  <c r="DP380" i="53"/>
  <c r="DM380" i="53"/>
  <c r="DE380" i="53"/>
  <c r="DB380" i="53"/>
  <c r="CZ380" i="53"/>
  <c r="CY380" i="53"/>
  <c r="CX380" i="53"/>
  <c r="CU380" i="53"/>
  <c r="CQ380" i="53"/>
  <c r="CP380" i="53"/>
  <c r="CO380" i="53"/>
  <c r="CL380" i="53"/>
  <c r="CH380" i="53"/>
  <c r="CG380" i="53"/>
  <c r="CF380" i="53"/>
  <c r="CC380" i="53"/>
  <c r="BU380" i="53"/>
  <c r="BR380" i="53"/>
  <c r="BP380" i="53"/>
  <c r="BO380" i="53"/>
  <c r="BN380" i="53"/>
  <c r="BK380" i="53"/>
  <c r="BG380" i="53"/>
  <c r="BF380" i="53"/>
  <c r="BE380" i="53"/>
  <c r="BB380" i="53"/>
  <c r="AX380" i="53"/>
  <c r="AW380" i="53"/>
  <c r="AV380" i="53"/>
  <c r="AS380" i="53"/>
  <c r="AK380" i="53"/>
  <c r="AH380" i="53"/>
  <c r="AF380" i="53"/>
  <c r="AE380" i="53"/>
  <c r="AD380" i="53"/>
  <c r="AA380" i="53"/>
  <c r="W380" i="53"/>
  <c r="V380" i="53"/>
  <c r="U380" i="53"/>
  <c r="R380" i="53"/>
  <c r="N380" i="53"/>
  <c r="M380" i="53"/>
  <c r="L380" i="53"/>
  <c r="I380" i="53"/>
  <c r="EO379" i="53"/>
  <c r="EL379" i="53"/>
  <c r="EJ379" i="53"/>
  <c r="EI379" i="53"/>
  <c r="EH379" i="53"/>
  <c r="EE379" i="53"/>
  <c r="EA379" i="53"/>
  <c r="DZ379" i="53"/>
  <c r="DY379" i="53"/>
  <c r="DV379" i="53"/>
  <c r="DR379" i="53"/>
  <c r="DQ379" i="53"/>
  <c r="DP379" i="53"/>
  <c r="DM379" i="53"/>
  <c r="DE379" i="53"/>
  <c r="DB379" i="53"/>
  <c r="CZ379" i="53"/>
  <c r="CY379" i="53"/>
  <c r="CX379" i="53"/>
  <c r="CU379" i="53"/>
  <c r="CQ379" i="53"/>
  <c r="CP379" i="53"/>
  <c r="CO379" i="53"/>
  <c r="CL379" i="53"/>
  <c r="CH379" i="53"/>
  <c r="CG379" i="53"/>
  <c r="CF379" i="53"/>
  <c r="CC379" i="53"/>
  <c r="BU379" i="53"/>
  <c r="BR379" i="53"/>
  <c r="BP379" i="53"/>
  <c r="BO379" i="53"/>
  <c r="BN379" i="53"/>
  <c r="BK379" i="53"/>
  <c r="BG379" i="53"/>
  <c r="BF379" i="53"/>
  <c r="BE379" i="53"/>
  <c r="BB379" i="53"/>
  <c r="AX379" i="53"/>
  <c r="AW379" i="53"/>
  <c r="AV379" i="53"/>
  <c r="AS379" i="53"/>
  <c r="AK379" i="53"/>
  <c r="AH379" i="53"/>
  <c r="AF379" i="53"/>
  <c r="AE379" i="53"/>
  <c r="AD379" i="53"/>
  <c r="AA379" i="53"/>
  <c r="W379" i="53"/>
  <c r="V379" i="53"/>
  <c r="U379" i="53"/>
  <c r="R379" i="53"/>
  <c r="N379" i="53"/>
  <c r="M379" i="53"/>
  <c r="L379" i="53"/>
  <c r="I379" i="53"/>
  <c r="EO378" i="53"/>
  <c r="EL378" i="53"/>
  <c r="EJ378" i="53"/>
  <c r="EI378" i="53"/>
  <c r="EH378" i="53"/>
  <c r="EE378" i="53"/>
  <c r="EA378" i="53"/>
  <c r="DZ378" i="53"/>
  <c r="DY378" i="53"/>
  <c r="DV378" i="53"/>
  <c r="DR378" i="53"/>
  <c r="DQ378" i="53"/>
  <c r="DP378" i="53"/>
  <c r="DM378" i="53"/>
  <c r="DE378" i="53"/>
  <c r="DB378" i="53"/>
  <c r="CZ378" i="53"/>
  <c r="CY378" i="53"/>
  <c r="CX378" i="53"/>
  <c r="CU378" i="53"/>
  <c r="CQ378" i="53"/>
  <c r="CP378" i="53"/>
  <c r="CO378" i="53"/>
  <c r="CL378" i="53"/>
  <c r="CH378" i="53"/>
  <c r="CG378" i="53"/>
  <c r="CF378" i="53"/>
  <c r="CC378" i="53"/>
  <c r="BU378" i="53"/>
  <c r="BR378" i="53"/>
  <c r="BP378" i="53"/>
  <c r="BO378" i="53"/>
  <c r="BN378" i="53"/>
  <c r="BK378" i="53"/>
  <c r="BG378" i="53"/>
  <c r="BF378" i="53"/>
  <c r="BE378" i="53"/>
  <c r="BB378" i="53"/>
  <c r="AX378" i="53"/>
  <c r="AW378" i="53"/>
  <c r="AV378" i="53"/>
  <c r="AS378" i="53"/>
  <c r="AK378" i="53"/>
  <c r="AH378" i="53"/>
  <c r="AF378" i="53"/>
  <c r="AE378" i="53"/>
  <c r="AD378" i="53"/>
  <c r="AA378" i="53"/>
  <c r="W378" i="53"/>
  <c r="V378" i="53"/>
  <c r="U378" i="53"/>
  <c r="R378" i="53"/>
  <c r="N378" i="53"/>
  <c r="M378" i="53"/>
  <c r="L378" i="53"/>
  <c r="I378" i="53"/>
  <c r="EF377" i="53"/>
  <c r="EF527" i="53" s="1"/>
  <c r="EC377" i="53"/>
  <c r="EC527" i="53" s="1"/>
  <c r="DW377" i="53"/>
  <c r="DW527" i="53" s="1"/>
  <c r="DT377" i="53"/>
  <c r="DT527" i="53" s="1"/>
  <c r="DN377" i="53"/>
  <c r="DN527" i="53" s="1"/>
  <c r="DK377" i="53"/>
  <c r="DK527" i="53" s="1"/>
  <c r="CV377" i="53"/>
  <c r="CV527" i="53" s="1"/>
  <c r="CS377" i="53"/>
  <c r="CS527" i="53" s="1"/>
  <c r="CM377" i="53"/>
  <c r="CM527" i="53" s="1"/>
  <c r="CJ377" i="53"/>
  <c r="CJ527" i="53" s="1"/>
  <c r="CD377" i="53"/>
  <c r="CD527" i="53" s="1"/>
  <c r="CA377" i="53"/>
  <c r="CA527" i="53" s="1"/>
  <c r="BL377" i="53"/>
  <c r="BL527" i="53" s="1"/>
  <c r="BI377" i="53"/>
  <c r="BI527" i="53" s="1"/>
  <c r="BC377" i="53"/>
  <c r="BC527" i="53" s="1"/>
  <c r="AZ377" i="53"/>
  <c r="AZ527" i="53" s="1"/>
  <c r="AT377" i="53"/>
  <c r="AT527" i="53" s="1"/>
  <c r="AQ377" i="53"/>
  <c r="AQ527" i="53" s="1"/>
  <c r="AB377" i="53"/>
  <c r="AB527" i="53" s="1"/>
  <c r="Y377" i="53"/>
  <c r="Y527" i="53" s="1"/>
  <c r="S377" i="53"/>
  <c r="S527" i="53" s="1"/>
  <c r="P377" i="53"/>
  <c r="P527" i="53" s="1"/>
  <c r="J377" i="53"/>
  <c r="J527" i="53" s="1"/>
  <c r="G377" i="53"/>
  <c r="G527" i="53" s="1"/>
  <c r="EO376" i="53"/>
  <c r="EL376" i="53"/>
  <c r="EJ376" i="53"/>
  <c r="EI376" i="53"/>
  <c r="EH376" i="53"/>
  <c r="EE376" i="53"/>
  <c r="EA376" i="53"/>
  <c r="DZ376" i="53"/>
  <c r="DY376" i="53"/>
  <c r="DV376" i="53"/>
  <c r="DR376" i="53"/>
  <c r="DQ376" i="53"/>
  <c r="DP376" i="53"/>
  <c r="DM376" i="53"/>
  <c r="DE376" i="53"/>
  <c r="DB376" i="53"/>
  <c r="CZ376" i="53"/>
  <c r="CY376" i="53"/>
  <c r="CX376" i="53"/>
  <c r="CU376" i="53"/>
  <c r="CQ376" i="53"/>
  <c r="CP376" i="53"/>
  <c r="CO376" i="53"/>
  <c r="CL376" i="53"/>
  <c r="CH376" i="53"/>
  <c r="CG376" i="53"/>
  <c r="CF376" i="53"/>
  <c r="CC376" i="53"/>
  <c r="BU376" i="53"/>
  <c r="BR376" i="53"/>
  <c r="BP376" i="53"/>
  <c r="BO376" i="53"/>
  <c r="BN376" i="53"/>
  <c r="BK376" i="53"/>
  <c r="BG376" i="53"/>
  <c r="BF376" i="53"/>
  <c r="BE376" i="53"/>
  <c r="BB376" i="53"/>
  <c r="AX376" i="53"/>
  <c r="AW376" i="53"/>
  <c r="AV376" i="53"/>
  <c r="AS376" i="53"/>
  <c r="AK376" i="53"/>
  <c r="AH376" i="53"/>
  <c r="AF376" i="53"/>
  <c r="AE376" i="53"/>
  <c r="AD376" i="53"/>
  <c r="AA376" i="53"/>
  <c r="W376" i="53"/>
  <c r="V376" i="53"/>
  <c r="U376" i="53"/>
  <c r="R376" i="53"/>
  <c r="N376" i="53"/>
  <c r="M376" i="53"/>
  <c r="L376" i="53"/>
  <c r="I376" i="53"/>
  <c r="EO375" i="53"/>
  <c r="EL375" i="53"/>
  <c r="EJ375" i="53"/>
  <c r="EI375" i="53"/>
  <c r="EH375" i="53"/>
  <c r="EE375" i="53"/>
  <c r="EA375" i="53"/>
  <c r="DZ375" i="53"/>
  <c r="DY375" i="53"/>
  <c r="DV375" i="53"/>
  <c r="DR375" i="53"/>
  <c r="DQ375" i="53"/>
  <c r="DP375" i="53"/>
  <c r="DM375" i="53"/>
  <c r="DE375" i="53"/>
  <c r="DB375" i="53"/>
  <c r="CZ375" i="53"/>
  <c r="CY375" i="53"/>
  <c r="CX375" i="53"/>
  <c r="CU375" i="53"/>
  <c r="CQ375" i="53"/>
  <c r="CP375" i="53"/>
  <c r="CO375" i="53"/>
  <c r="CL375" i="53"/>
  <c r="CH375" i="53"/>
  <c r="CG375" i="53"/>
  <c r="CF375" i="53"/>
  <c r="CC375" i="53"/>
  <c r="BU375" i="53"/>
  <c r="BR375" i="53"/>
  <c r="BP375" i="53"/>
  <c r="BO375" i="53"/>
  <c r="BN375" i="53"/>
  <c r="BK375" i="53"/>
  <c r="BG375" i="53"/>
  <c r="BF375" i="53"/>
  <c r="BE375" i="53"/>
  <c r="BB375" i="53"/>
  <c r="AX375" i="53"/>
  <c r="AW375" i="53"/>
  <c r="AV375" i="53"/>
  <c r="AS375" i="53"/>
  <c r="AK375" i="53"/>
  <c r="AH375" i="53"/>
  <c r="AF375" i="53"/>
  <c r="AE375" i="53"/>
  <c r="AD375" i="53"/>
  <c r="AA375" i="53"/>
  <c r="W375" i="53"/>
  <c r="V375" i="53"/>
  <c r="U375" i="53"/>
  <c r="R375" i="53"/>
  <c r="N375" i="53"/>
  <c r="M375" i="53"/>
  <c r="L375" i="53"/>
  <c r="I375" i="53"/>
  <c r="EO374" i="53"/>
  <c r="EL374" i="53"/>
  <c r="EJ374" i="53"/>
  <c r="EI374" i="53"/>
  <c r="EH374" i="53"/>
  <c r="EE374" i="53"/>
  <c r="EA374" i="53"/>
  <c r="DZ374" i="53"/>
  <c r="DY374" i="53"/>
  <c r="DV374" i="53"/>
  <c r="DR374" i="53"/>
  <c r="DQ374" i="53"/>
  <c r="DP374" i="53"/>
  <c r="DM374" i="53"/>
  <c r="DE374" i="53"/>
  <c r="DB374" i="53"/>
  <c r="CZ374" i="53"/>
  <c r="CY374" i="53"/>
  <c r="CX374" i="53"/>
  <c r="CU374" i="53"/>
  <c r="CQ374" i="53"/>
  <c r="CP374" i="53"/>
  <c r="CO374" i="53"/>
  <c r="CL374" i="53"/>
  <c r="CH374" i="53"/>
  <c r="CG374" i="53"/>
  <c r="CF374" i="53"/>
  <c r="CC374" i="53"/>
  <c r="BU374" i="53"/>
  <c r="BR374" i="53"/>
  <c r="BP374" i="53"/>
  <c r="BO374" i="53"/>
  <c r="BN374" i="53"/>
  <c r="BK374" i="53"/>
  <c r="BG374" i="53"/>
  <c r="BF374" i="53"/>
  <c r="BE374" i="53"/>
  <c r="BB374" i="53"/>
  <c r="AX374" i="53"/>
  <c r="AW374" i="53"/>
  <c r="AV374" i="53"/>
  <c r="AS374" i="53"/>
  <c r="AK374" i="53"/>
  <c r="AH374" i="53"/>
  <c r="AF374" i="53"/>
  <c r="AE374" i="53"/>
  <c r="AD374" i="53"/>
  <c r="AA374" i="53"/>
  <c r="W374" i="53"/>
  <c r="V374" i="53"/>
  <c r="U374" i="53"/>
  <c r="R374" i="53"/>
  <c r="N374" i="53"/>
  <c r="M374" i="53"/>
  <c r="L374" i="53"/>
  <c r="I374" i="53"/>
  <c r="EO373" i="53"/>
  <c r="EL373" i="53"/>
  <c r="EJ373" i="53"/>
  <c r="EI373" i="53"/>
  <c r="EH373" i="53"/>
  <c r="EE373" i="53"/>
  <c r="EA373" i="53"/>
  <c r="DZ373" i="53"/>
  <c r="DY373" i="53"/>
  <c r="DV373" i="53"/>
  <c r="DR373" i="53"/>
  <c r="DQ373" i="53"/>
  <c r="DP373" i="53"/>
  <c r="DM373" i="53"/>
  <c r="DE373" i="53"/>
  <c r="DB373" i="53"/>
  <c r="CZ373" i="53"/>
  <c r="CY373" i="53"/>
  <c r="CX373" i="53"/>
  <c r="CU373" i="53"/>
  <c r="CQ373" i="53"/>
  <c r="CP373" i="53"/>
  <c r="CO373" i="53"/>
  <c r="CL373" i="53"/>
  <c r="CH373" i="53"/>
  <c r="CG373" i="53"/>
  <c r="CF373" i="53"/>
  <c r="CC373" i="53"/>
  <c r="BU373" i="53"/>
  <c r="BR373" i="53"/>
  <c r="BP373" i="53"/>
  <c r="BO373" i="53"/>
  <c r="BN373" i="53"/>
  <c r="BK373" i="53"/>
  <c r="BG373" i="53"/>
  <c r="BF373" i="53"/>
  <c r="BE373" i="53"/>
  <c r="BB373" i="53"/>
  <c r="AX373" i="53"/>
  <c r="AW373" i="53"/>
  <c r="AV373" i="53"/>
  <c r="AS373" i="53"/>
  <c r="AK373" i="53"/>
  <c r="AH373" i="53"/>
  <c r="AF373" i="53"/>
  <c r="AE373" i="53"/>
  <c r="AD373" i="53"/>
  <c r="AA373" i="53"/>
  <c r="W373" i="53"/>
  <c r="V373" i="53"/>
  <c r="U373" i="53"/>
  <c r="R373" i="53"/>
  <c r="N373" i="53"/>
  <c r="M373" i="53"/>
  <c r="L373" i="53"/>
  <c r="I373" i="53"/>
  <c r="EO372" i="53"/>
  <c r="EL372" i="53"/>
  <c r="EJ372" i="53"/>
  <c r="EI372" i="53"/>
  <c r="EH372" i="53"/>
  <c r="EE372" i="53"/>
  <c r="EA372" i="53"/>
  <c r="DZ372" i="53"/>
  <c r="DY372" i="53"/>
  <c r="DV372" i="53"/>
  <c r="DR372" i="53"/>
  <c r="DQ372" i="53"/>
  <c r="DP372" i="53"/>
  <c r="DM372" i="53"/>
  <c r="DE372" i="53"/>
  <c r="DB372" i="53"/>
  <c r="CZ372" i="53"/>
  <c r="CY372" i="53"/>
  <c r="CX372" i="53"/>
  <c r="CU372" i="53"/>
  <c r="CQ372" i="53"/>
  <c r="CP372" i="53"/>
  <c r="CO372" i="53"/>
  <c r="CL372" i="53"/>
  <c r="CH372" i="53"/>
  <c r="CG372" i="53"/>
  <c r="CF372" i="53"/>
  <c r="CC372" i="53"/>
  <c r="BU372" i="53"/>
  <c r="BR372" i="53"/>
  <c r="BP372" i="53"/>
  <c r="BO372" i="53"/>
  <c r="BN372" i="53"/>
  <c r="BK372" i="53"/>
  <c r="BG372" i="53"/>
  <c r="BF372" i="53"/>
  <c r="BE372" i="53"/>
  <c r="BB372" i="53"/>
  <c r="AX372" i="53"/>
  <c r="AW372" i="53"/>
  <c r="AV372" i="53"/>
  <c r="AS372" i="53"/>
  <c r="AK372" i="53"/>
  <c r="AH372" i="53"/>
  <c r="AF372" i="53"/>
  <c r="AE372" i="53"/>
  <c r="AD372" i="53"/>
  <c r="AA372" i="53"/>
  <c r="W372" i="53"/>
  <c r="V372" i="53"/>
  <c r="U372" i="53"/>
  <c r="R372" i="53"/>
  <c r="N372" i="53"/>
  <c r="M372" i="53"/>
  <c r="L372" i="53"/>
  <c r="I372" i="53"/>
  <c r="EO371" i="53"/>
  <c r="EL371" i="53"/>
  <c r="EJ371" i="53"/>
  <c r="EI371" i="53"/>
  <c r="EH371" i="53"/>
  <c r="EE371" i="53"/>
  <c r="EA371" i="53"/>
  <c r="DZ371" i="53"/>
  <c r="DY371" i="53"/>
  <c r="DV371" i="53"/>
  <c r="DR371" i="53"/>
  <c r="DQ371" i="53"/>
  <c r="DP371" i="53"/>
  <c r="DM371" i="53"/>
  <c r="DE371" i="53"/>
  <c r="DB371" i="53"/>
  <c r="CZ371" i="53"/>
  <c r="CY371" i="53"/>
  <c r="CX371" i="53"/>
  <c r="CU371" i="53"/>
  <c r="CQ371" i="53"/>
  <c r="CP371" i="53"/>
  <c r="CO371" i="53"/>
  <c r="CL371" i="53"/>
  <c r="CH371" i="53"/>
  <c r="CG371" i="53"/>
  <c r="CF371" i="53"/>
  <c r="CC371" i="53"/>
  <c r="BU371" i="53"/>
  <c r="BR371" i="53"/>
  <c r="BP371" i="53"/>
  <c r="BO371" i="53"/>
  <c r="BN371" i="53"/>
  <c r="BK371" i="53"/>
  <c r="BG371" i="53"/>
  <c r="BF371" i="53"/>
  <c r="BE371" i="53"/>
  <c r="BB371" i="53"/>
  <c r="AX371" i="53"/>
  <c r="AW371" i="53"/>
  <c r="AV371" i="53"/>
  <c r="AS371" i="53"/>
  <c r="AK371" i="53"/>
  <c r="AH371" i="53"/>
  <c r="AF371" i="53"/>
  <c r="AE371" i="53"/>
  <c r="AD371" i="53"/>
  <c r="AA371" i="53"/>
  <c r="W371" i="53"/>
  <c r="V371" i="53"/>
  <c r="U371" i="53"/>
  <c r="R371" i="53"/>
  <c r="N371" i="53"/>
  <c r="M371" i="53"/>
  <c r="L371" i="53"/>
  <c r="I371" i="53"/>
  <c r="EO370" i="53"/>
  <c r="EL370" i="53"/>
  <c r="EJ370" i="53"/>
  <c r="EI370" i="53"/>
  <c r="EH370" i="53"/>
  <c r="EE370" i="53"/>
  <c r="EA370" i="53"/>
  <c r="DZ370" i="53"/>
  <c r="DY370" i="53"/>
  <c r="DV370" i="53"/>
  <c r="DR370" i="53"/>
  <c r="DQ370" i="53"/>
  <c r="DP370" i="53"/>
  <c r="DM370" i="53"/>
  <c r="DE370" i="53"/>
  <c r="DB370" i="53"/>
  <c r="CZ370" i="53"/>
  <c r="CY370" i="53"/>
  <c r="CX370" i="53"/>
  <c r="CU370" i="53"/>
  <c r="CQ370" i="53"/>
  <c r="CP370" i="53"/>
  <c r="CO370" i="53"/>
  <c r="CL370" i="53"/>
  <c r="CH370" i="53"/>
  <c r="CG370" i="53"/>
  <c r="CF370" i="53"/>
  <c r="CC370" i="53"/>
  <c r="BU370" i="53"/>
  <c r="BR370" i="53"/>
  <c r="BP370" i="53"/>
  <c r="BO370" i="53"/>
  <c r="BN370" i="53"/>
  <c r="BK370" i="53"/>
  <c r="BG370" i="53"/>
  <c r="BF370" i="53"/>
  <c r="BE370" i="53"/>
  <c r="BB370" i="53"/>
  <c r="AX370" i="53"/>
  <c r="AW370" i="53"/>
  <c r="AV370" i="53"/>
  <c r="AS370" i="53"/>
  <c r="AK370" i="53"/>
  <c r="AH370" i="53"/>
  <c r="AF370" i="53"/>
  <c r="AE370" i="53"/>
  <c r="AD370" i="53"/>
  <c r="AA370" i="53"/>
  <c r="W370" i="53"/>
  <c r="V370" i="53"/>
  <c r="U370" i="53"/>
  <c r="R370" i="53"/>
  <c r="N370" i="53"/>
  <c r="M370" i="53"/>
  <c r="L370" i="53"/>
  <c r="I370" i="53"/>
  <c r="EO369" i="53"/>
  <c r="EL369" i="53"/>
  <c r="EJ369" i="53"/>
  <c r="EI369" i="53"/>
  <c r="EH369" i="53"/>
  <c r="EE369" i="53"/>
  <c r="EA369" i="53"/>
  <c r="DZ369" i="53"/>
  <c r="DY369" i="53"/>
  <c r="DV369" i="53"/>
  <c r="DR369" i="53"/>
  <c r="DQ369" i="53"/>
  <c r="DP369" i="53"/>
  <c r="DM369" i="53"/>
  <c r="DE369" i="53"/>
  <c r="DB369" i="53"/>
  <c r="CZ369" i="53"/>
  <c r="CY369" i="53"/>
  <c r="CX369" i="53"/>
  <c r="CU369" i="53"/>
  <c r="CQ369" i="53"/>
  <c r="CP369" i="53"/>
  <c r="CO369" i="53"/>
  <c r="CL369" i="53"/>
  <c r="CH369" i="53"/>
  <c r="CG369" i="53"/>
  <c r="CF369" i="53"/>
  <c r="CC369" i="53"/>
  <c r="BU369" i="53"/>
  <c r="BR369" i="53"/>
  <c r="BP369" i="53"/>
  <c r="BO369" i="53"/>
  <c r="BN369" i="53"/>
  <c r="BK369" i="53"/>
  <c r="BG369" i="53"/>
  <c r="BF369" i="53"/>
  <c r="BE369" i="53"/>
  <c r="BB369" i="53"/>
  <c r="AX369" i="53"/>
  <c r="AW369" i="53"/>
  <c r="AV369" i="53"/>
  <c r="AS369" i="53"/>
  <c r="AK369" i="53"/>
  <c r="AH369" i="53"/>
  <c r="AF369" i="53"/>
  <c r="AE369" i="53"/>
  <c r="AD369" i="53"/>
  <c r="AA369" i="53"/>
  <c r="W369" i="53"/>
  <c r="V369" i="53"/>
  <c r="U369" i="53"/>
  <c r="R369" i="53"/>
  <c r="N369" i="53"/>
  <c r="M369" i="53"/>
  <c r="L369" i="53"/>
  <c r="I369" i="53"/>
  <c r="EO368" i="53"/>
  <c r="EL368" i="53"/>
  <c r="EJ368" i="53"/>
  <c r="EI368" i="53"/>
  <c r="EH368" i="53"/>
  <c r="EE368" i="53"/>
  <c r="EA368" i="53"/>
  <c r="DZ368" i="53"/>
  <c r="DY368" i="53"/>
  <c r="DV368" i="53"/>
  <c r="DR368" i="53"/>
  <c r="DQ368" i="53"/>
  <c r="DP368" i="53"/>
  <c r="DM368" i="53"/>
  <c r="DE368" i="53"/>
  <c r="DB368" i="53"/>
  <c r="CZ368" i="53"/>
  <c r="CY368" i="53"/>
  <c r="CX368" i="53"/>
  <c r="CU368" i="53"/>
  <c r="CQ368" i="53"/>
  <c r="CP368" i="53"/>
  <c r="CO368" i="53"/>
  <c r="CL368" i="53"/>
  <c r="CH368" i="53"/>
  <c r="CG368" i="53"/>
  <c r="CF368" i="53"/>
  <c r="CC368" i="53"/>
  <c r="BU368" i="53"/>
  <c r="BR368" i="53"/>
  <c r="BP368" i="53"/>
  <c r="BO368" i="53"/>
  <c r="BN368" i="53"/>
  <c r="BK368" i="53"/>
  <c r="BG368" i="53"/>
  <c r="BF368" i="53"/>
  <c r="BE368" i="53"/>
  <c r="BB368" i="53"/>
  <c r="AX368" i="53"/>
  <c r="AW368" i="53"/>
  <c r="AV368" i="53"/>
  <c r="AS368" i="53"/>
  <c r="AK368" i="53"/>
  <c r="AH368" i="53"/>
  <c r="AF368" i="53"/>
  <c r="AE368" i="53"/>
  <c r="AD368" i="53"/>
  <c r="AA368" i="53"/>
  <c r="W368" i="53"/>
  <c r="V368" i="53"/>
  <c r="U368" i="53"/>
  <c r="R368" i="53"/>
  <c r="N368" i="53"/>
  <c r="M368" i="53"/>
  <c r="L368" i="53"/>
  <c r="I368" i="53"/>
  <c r="EO367" i="53"/>
  <c r="EL367" i="53"/>
  <c r="EJ367" i="53"/>
  <c r="EI367" i="53"/>
  <c r="EH367" i="53"/>
  <c r="EE367" i="53"/>
  <c r="EA367" i="53"/>
  <c r="DZ367" i="53"/>
  <c r="DY367" i="53"/>
  <c r="DV367" i="53"/>
  <c r="DR367" i="53"/>
  <c r="DQ367" i="53"/>
  <c r="DP367" i="53"/>
  <c r="DM367" i="53"/>
  <c r="DE367" i="53"/>
  <c r="DB367" i="53"/>
  <c r="CZ367" i="53"/>
  <c r="CY367" i="53"/>
  <c r="CX367" i="53"/>
  <c r="CU367" i="53"/>
  <c r="CQ367" i="53"/>
  <c r="CP367" i="53"/>
  <c r="CO367" i="53"/>
  <c r="CL367" i="53"/>
  <c r="CH367" i="53"/>
  <c r="CG367" i="53"/>
  <c r="CF367" i="53"/>
  <c r="CC367" i="53"/>
  <c r="BU367" i="53"/>
  <c r="BR367" i="53"/>
  <c r="BP367" i="53"/>
  <c r="BO367" i="53"/>
  <c r="BN367" i="53"/>
  <c r="BK367" i="53"/>
  <c r="BG367" i="53"/>
  <c r="BF367" i="53"/>
  <c r="BE367" i="53"/>
  <c r="BB367" i="53"/>
  <c r="AX367" i="53"/>
  <c r="AW367" i="53"/>
  <c r="AV367" i="53"/>
  <c r="AS367" i="53"/>
  <c r="AK367" i="53"/>
  <c r="AH367" i="53"/>
  <c r="AF367" i="53"/>
  <c r="AE367" i="53"/>
  <c r="AD367" i="53"/>
  <c r="AA367" i="53"/>
  <c r="W367" i="53"/>
  <c r="V367" i="53"/>
  <c r="U367" i="53"/>
  <c r="R367" i="53"/>
  <c r="N367" i="53"/>
  <c r="M367" i="53"/>
  <c r="L367" i="53"/>
  <c r="I367" i="53"/>
  <c r="EF366" i="53"/>
  <c r="EF526" i="53" s="1"/>
  <c r="EC366" i="53"/>
  <c r="EC526" i="53" s="1"/>
  <c r="DW366" i="53"/>
  <c r="DW526" i="53" s="1"/>
  <c r="DT366" i="53"/>
  <c r="DT526" i="53" s="1"/>
  <c r="DN366" i="53"/>
  <c r="DN526" i="53" s="1"/>
  <c r="DK366" i="53"/>
  <c r="DK526" i="53" s="1"/>
  <c r="CV366" i="53"/>
  <c r="CV526" i="53" s="1"/>
  <c r="CS366" i="53"/>
  <c r="CS526" i="53" s="1"/>
  <c r="CM366" i="53"/>
  <c r="CM526" i="53" s="1"/>
  <c r="CJ366" i="53"/>
  <c r="CJ526" i="53" s="1"/>
  <c r="CD366" i="53"/>
  <c r="CD526" i="53" s="1"/>
  <c r="CA366" i="53"/>
  <c r="CA526" i="53" s="1"/>
  <c r="BL366" i="53"/>
  <c r="BL526" i="53" s="1"/>
  <c r="BI366" i="53"/>
  <c r="BI526" i="53" s="1"/>
  <c r="BC366" i="53"/>
  <c r="BC526" i="53" s="1"/>
  <c r="AZ366" i="53"/>
  <c r="AZ526" i="53" s="1"/>
  <c r="AT366" i="53"/>
  <c r="AT526" i="53" s="1"/>
  <c r="AQ366" i="53"/>
  <c r="AQ526" i="53" s="1"/>
  <c r="AB366" i="53"/>
  <c r="AB526" i="53" s="1"/>
  <c r="Y366" i="53"/>
  <c r="Y526" i="53" s="1"/>
  <c r="S366" i="53"/>
  <c r="S526" i="53" s="1"/>
  <c r="P366" i="53"/>
  <c r="P526" i="53" s="1"/>
  <c r="J366" i="53"/>
  <c r="J526" i="53" s="1"/>
  <c r="G366" i="53"/>
  <c r="G526" i="53" s="1"/>
  <c r="EO365" i="53"/>
  <c r="EL365" i="53"/>
  <c r="EJ365" i="53"/>
  <c r="EI365" i="53"/>
  <c r="EH365" i="53"/>
  <c r="EE365" i="53"/>
  <c r="EA365" i="53"/>
  <c r="DZ365" i="53"/>
  <c r="DY365" i="53"/>
  <c r="DV365" i="53"/>
  <c r="DR365" i="53"/>
  <c r="DQ365" i="53"/>
  <c r="DP365" i="53"/>
  <c r="DM365" i="53"/>
  <c r="DE365" i="53"/>
  <c r="DB365" i="53"/>
  <c r="CZ365" i="53"/>
  <c r="CY365" i="53"/>
  <c r="CX365" i="53"/>
  <c r="CU365" i="53"/>
  <c r="CQ365" i="53"/>
  <c r="CP365" i="53"/>
  <c r="CO365" i="53"/>
  <c r="CL365" i="53"/>
  <c r="CH365" i="53"/>
  <c r="CG365" i="53"/>
  <c r="CF365" i="53"/>
  <c r="CC365" i="53"/>
  <c r="BU365" i="53"/>
  <c r="BR365" i="53"/>
  <c r="BP365" i="53"/>
  <c r="BO365" i="53"/>
  <c r="BN365" i="53"/>
  <c r="BK365" i="53"/>
  <c r="BG365" i="53"/>
  <c r="BF365" i="53"/>
  <c r="BE365" i="53"/>
  <c r="BB365" i="53"/>
  <c r="AX365" i="53"/>
  <c r="AW365" i="53"/>
  <c r="AV365" i="53"/>
  <c r="AS365" i="53"/>
  <c r="AK365" i="53"/>
  <c r="AH365" i="53"/>
  <c r="AF365" i="53"/>
  <c r="AE365" i="53"/>
  <c r="AD365" i="53"/>
  <c r="AA365" i="53"/>
  <c r="W365" i="53"/>
  <c r="V365" i="53"/>
  <c r="U365" i="53"/>
  <c r="R365" i="53"/>
  <c r="N365" i="53"/>
  <c r="M365" i="53"/>
  <c r="L365" i="53"/>
  <c r="I365" i="53"/>
  <c r="EO364" i="53"/>
  <c r="EL364" i="53"/>
  <c r="EJ364" i="53"/>
  <c r="EI364" i="53"/>
  <c r="EH364" i="53"/>
  <c r="EE364" i="53"/>
  <c r="EA364" i="53"/>
  <c r="DZ364" i="53"/>
  <c r="DY364" i="53"/>
  <c r="DV364" i="53"/>
  <c r="DR364" i="53"/>
  <c r="DQ364" i="53"/>
  <c r="DP364" i="53"/>
  <c r="DM364" i="53"/>
  <c r="DE364" i="53"/>
  <c r="DB364" i="53"/>
  <c r="CZ364" i="53"/>
  <c r="CY364" i="53"/>
  <c r="CX364" i="53"/>
  <c r="CU364" i="53"/>
  <c r="CQ364" i="53"/>
  <c r="CP364" i="53"/>
  <c r="CO364" i="53"/>
  <c r="CL364" i="53"/>
  <c r="CH364" i="53"/>
  <c r="CG364" i="53"/>
  <c r="CF364" i="53"/>
  <c r="CC364" i="53"/>
  <c r="BU364" i="53"/>
  <c r="BR364" i="53"/>
  <c r="BP364" i="53"/>
  <c r="BO364" i="53"/>
  <c r="BN364" i="53"/>
  <c r="BK364" i="53"/>
  <c r="BG364" i="53"/>
  <c r="BF364" i="53"/>
  <c r="BE364" i="53"/>
  <c r="BB364" i="53"/>
  <c r="AX364" i="53"/>
  <c r="AW364" i="53"/>
  <c r="AV364" i="53"/>
  <c r="AS364" i="53"/>
  <c r="AK364" i="53"/>
  <c r="AH364" i="53"/>
  <c r="AF364" i="53"/>
  <c r="AE364" i="53"/>
  <c r="AD364" i="53"/>
  <c r="AA364" i="53"/>
  <c r="W364" i="53"/>
  <c r="V364" i="53"/>
  <c r="U364" i="53"/>
  <c r="R364" i="53"/>
  <c r="N364" i="53"/>
  <c r="M364" i="53"/>
  <c r="L364" i="53"/>
  <c r="I364" i="53"/>
  <c r="EO363" i="53"/>
  <c r="EL363" i="53"/>
  <c r="EJ363" i="53"/>
  <c r="EI363" i="53"/>
  <c r="EH363" i="53"/>
  <c r="EE363" i="53"/>
  <c r="EA363" i="53"/>
  <c r="DZ363" i="53"/>
  <c r="DY363" i="53"/>
  <c r="DV363" i="53"/>
  <c r="DR363" i="53"/>
  <c r="DQ363" i="53"/>
  <c r="DP363" i="53"/>
  <c r="DM363" i="53"/>
  <c r="DE363" i="53"/>
  <c r="DB363" i="53"/>
  <c r="CZ363" i="53"/>
  <c r="CY363" i="53"/>
  <c r="CX363" i="53"/>
  <c r="CU363" i="53"/>
  <c r="CQ363" i="53"/>
  <c r="CP363" i="53"/>
  <c r="CO363" i="53"/>
  <c r="CL363" i="53"/>
  <c r="CH363" i="53"/>
  <c r="CG363" i="53"/>
  <c r="CF363" i="53"/>
  <c r="CC363" i="53"/>
  <c r="BU363" i="53"/>
  <c r="BR363" i="53"/>
  <c r="BP363" i="53"/>
  <c r="BO363" i="53"/>
  <c r="BN363" i="53"/>
  <c r="BK363" i="53"/>
  <c r="BG363" i="53"/>
  <c r="BF363" i="53"/>
  <c r="BE363" i="53"/>
  <c r="BB363" i="53"/>
  <c r="AX363" i="53"/>
  <c r="AW363" i="53"/>
  <c r="AV363" i="53"/>
  <c r="AS363" i="53"/>
  <c r="AK363" i="53"/>
  <c r="AH363" i="53"/>
  <c r="AF363" i="53"/>
  <c r="AE363" i="53"/>
  <c r="AD363" i="53"/>
  <c r="AA363" i="53"/>
  <c r="W363" i="53"/>
  <c r="V363" i="53"/>
  <c r="U363" i="53"/>
  <c r="R363" i="53"/>
  <c r="N363" i="53"/>
  <c r="M363" i="53"/>
  <c r="L363" i="53"/>
  <c r="I363" i="53"/>
  <c r="EO362" i="53"/>
  <c r="EL362" i="53"/>
  <c r="EJ362" i="53"/>
  <c r="EI362" i="53"/>
  <c r="EH362" i="53"/>
  <c r="EE362" i="53"/>
  <c r="EA362" i="53"/>
  <c r="DZ362" i="53"/>
  <c r="DY362" i="53"/>
  <c r="DV362" i="53"/>
  <c r="DR362" i="53"/>
  <c r="DQ362" i="53"/>
  <c r="DP362" i="53"/>
  <c r="DM362" i="53"/>
  <c r="DE362" i="53"/>
  <c r="DB362" i="53"/>
  <c r="CZ362" i="53"/>
  <c r="CY362" i="53"/>
  <c r="CX362" i="53"/>
  <c r="CU362" i="53"/>
  <c r="CQ362" i="53"/>
  <c r="CP362" i="53"/>
  <c r="CO362" i="53"/>
  <c r="CL362" i="53"/>
  <c r="CH362" i="53"/>
  <c r="CG362" i="53"/>
  <c r="CF362" i="53"/>
  <c r="CC362" i="53"/>
  <c r="BU362" i="53"/>
  <c r="BR362" i="53"/>
  <c r="BP362" i="53"/>
  <c r="BO362" i="53"/>
  <c r="BN362" i="53"/>
  <c r="BK362" i="53"/>
  <c r="BG362" i="53"/>
  <c r="BF362" i="53"/>
  <c r="BE362" i="53"/>
  <c r="BB362" i="53"/>
  <c r="AX362" i="53"/>
  <c r="AW362" i="53"/>
  <c r="AV362" i="53"/>
  <c r="AS362" i="53"/>
  <c r="AK362" i="53"/>
  <c r="AH362" i="53"/>
  <c r="AF362" i="53"/>
  <c r="AE362" i="53"/>
  <c r="AD362" i="53"/>
  <c r="AA362" i="53"/>
  <c r="W362" i="53"/>
  <c r="V362" i="53"/>
  <c r="U362" i="53"/>
  <c r="R362" i="53"/>
  <c r="N362" i="53"/>
  <c r="M362" i="53"/>
  <c r="L362" i="53"/>
  <c r="I362" i="53"/>
  <c r="EO361" i="53"/>
  <c r="EL361" i="53"/>
  <c r="EJ361" i="53"/>
  <c r="EI361" i="53"/>
  <c r="EH361" i="53"/>
  <c r="EE361" i="53"/>
  <c r="EA361" i="53"/>
  <c r="DZ361" i="53"/>
  <c r="DY361" i="53"/>
  <c r="DV361" i="53"/>
  <c r="DR361" i="53"/>
  <c r="DQ361" i="53"/>
  <c r="DP361" i="53"/>
  <c r="DM361" i="53"/>
  <c r="DE361" i="53"/>
  <c r="DB361" i="53"/>
  <c r="CZ361" i="53"/>
  <c r="CY361" i="53"/>
  <c r="CX361" i="53"/>
  <c r="CU361" i="53"/>
  <c r="CQ361" i="53"/>
  <c r="CP361" i="53"/>
  <c r="CO361" i="53"/>
  <c r="CL361" i="53"/>
  <c r="CH361" i="53"/>
  <c r="CG361" i="53"/>
  <c r="CF361" i="53"/>
  <c r="CC361" i="53"/>
  <c r="BU361" i="53"/>
  <c r="BR361" i="53"/>
  <c r="BP361" i="53"/>
  <c r="BO361" i="53"/>
  <c r="BN361" i="53"/>
  <c r="BK361" i="53"/>
  <c r="BG361" i="53"/>
  <c r="BF361" i="53"/>
  <c r="BE361" i="53"/>
  <c r="BB361" i="53"/>
  <c r="AX361" i="53"/>
  <c r="AW361" i="53"/>
  <c r="AV361" i="53"/>
  <c r="AS361" i="53"/>
  <c r="AK361" i="53"/>
  <c r="AH361" i="53"/>
  <c r="AF361" i="53"/>
  <c r="AE361" i="53"/>
  <c r="AD361" i="53"/>
  <c r="AA361" i="53"/>
  <c r="W361" i="53"/>
  <c r="V361" i="53"/>
  <c r="U361" i="53"/>
  <c r="R361" i="53"/>
  <c r="N361" i="53"/>
  <c r="M361" i="53"/>
  <c r="L361" i="53"/>
  <c r="I361" i="53"/>
  <c r="EO360" i="53"/>
  <c r="EL360" i="53"/>
  <c r="EJ360" i="53"/>
  <c r="EI360" i="53"/>
  <c r="EH360" i="53"/>
  <c r="EE360" i="53"/>
  <c r="EA360" i="53"/>
  <c r="DZ360" i="53"/>
  <c r="DY360" i="53"/>
  <c r="DV360" i="53"/>
  <c r="DR360" i="53"/>
  <c r="DQ360" i="53"/>
  <c r="DP360" i="53"/>
  <c r="DM360" i="53"/>
  <c r="DE360" i="53"/>
  <c r="DB360" i="53"/>
  <c r="CZ360" i="53"/>
  <c r="CY360" i="53"/>
  <c r="CX360" i="53"/>
  <c r="CU360" i="53"/>
  <c r="CQ360" i="53"/>
  <c r="CP360" i="53"/>
  <c r="CO360" i="53"/>
  <c r="CL360" i="53"/>
  <c r="CH360" i="53"/>
  <c r="CG360" i="53"/>
  <c r="CF360" i="53"/>
  <c r="CC360" i="53"/>
  <c r="BU360" i="53"/>
  <c r="BR360" i="53"/>
  <c r="BP360" i="53"/>
  <c r="BO360" i="53"/>
  <c r="BN360" i="53"/>
  <c r="BK360" i="53"/>
  <c r="BG360" i="53"/>
  <c r="BF360" i="53"/>
  <c r="BE360" i="53"/>
  <c r="BB360" i="53"/>
  <c r="AX360" i="53"/>
  <c r="AW360" i="53"/>
  <c r="AV360" i="53"/>
  <c r="AS360" i="53"/>
  <c r="AK360" i="53"/>
  <c r="AH360" i="53"/>
  <c r="AF360" i="53"/>
  <c r="AE360" i="53"/>
  <c r="AD360" i="53"/>
  <c r="AA360" i="53"/>
  <c r="W360" i="53"/>
  <c r="V360" i="53"/>
  <c r="U360" i="53"/>
  <c r="R360" i="53"/>
  <c r="N360" i="53"/>
  <c r="M360" i="53"/>
  <c r="L360" i="53"/>
  <c r="I360" i="53"/>
  <c r="EO359" i="53"/>
  <c r="EL359" i="53"/>
  <c r="EJ359" i="53"/>
  <c r="EI359" i="53"/>
  <c r="EH359" i="53"/>
  <c r="EE359" i="53"/>
  <c r="EA359" i="53"/>
  <c r="DZ359" i="53"/>
  <c r="DY359" i="53"/>
  <c r="DV359" i="53"/>
  <c r="DR359" i="53"/>
  <c r="DQ359" i="53"/>
  <c r="DP359" i="53"/>
  <c r="DM359" i="53"/>
  <c r="DE359" i="53"/>
  <c r="DB359" i="53"/>
  <c r="CZ359" i="53"/>
  <c r="CY359" i="53"/>
  <c r="CX359" i="53"/>
  <c r="CU359" i="53"/>
  <c r="CQ359" i="53"/>
  <c r="CP359" i="53"/>
  <c r="CO359" i="53"/>
  <c r="CL359" i="53"/>
  <c r="CH359" i="53"/>
  <c r="CG359" i="53"/>
  <c r="CF359" i="53"/>
  <c r="CC359" i="53"/>
  <c r="BU359" i="53"/>
  <c r="BR359" i="53"/>
  <c r="BP359" i="53"/>
  <c r="BO359" i="53"/>
  <c r="BN359" i="53"/>
  <c r="BK359" i="53"/>
  <c r="BG359" i="53"/>
  <c r="BF359" i="53"/>
  <c r="BE359" i="53"/>
  <c r="BB359" i="53"/>
  <c r="AX359" i="53"/>
  <c r="AW359" i="53"/>
  <c r="AV359" i="53"/>
  <c r="AS359" i="53"/>
  <c r="AK359" i="53"/>
  <c r="AH359" i="53"/>
  <c r="AF359" i="53"/>
  <c r="AE359" i="53"/>
  <c r="AD359" i="53"/>
  <c r="AA359" i="53"/>
  <c r="W359" i="53"/>
  <c r="V359" i="53"/>
  <c r="U359" i="53"/>
  <c r="R359" i="53"/>
  <c r="N359" i="53"/>
  <c r="M359" i="53"/>
  <c r="L359" i="53"/>
  <c r="I359" i="53"/>
  <c r="EO358" i="53"/>
  <c r="EL358" i="53"/>
  <c r="EJ358" i="53"/>
  <c r="EI358" i="53"/>
  <c r="EH358" i="53"/>
  <c r="EE358" i="53"/>
  <c r="EA358" i="53"/>
  <c r="DZ358" i="53"/>
  <c r="DY358" i="53"/>
  <c r="DV358" i="53"/>
  <c r="DR358" i="53"/>
  <c r="DQ358" i="53"/>
  <c r="DP358" i="53"/>
  <c r="DM358" i="53"/>
  <c r="DE358" i="53"/>
  <c r="DB358" i="53"/>
  <c r="CZ358" i="53"/>
  <c r="CY358" i="53"/>
  <c r="CX358" i="53"/>
  <c r="CU358" i="53"/>
  <c r="CQ358" i="53"/>
  <c r="CP358" i="53"/>
  <c r="CO358" i="53"/>
  <c r="CL358" i="53"/>
  <c r="CH358" i="53"/>
  <c r="CG358" i="53"/>
  <c r="CF358" i="53"/>
  <c r="CC358" i="53"/>
  <c r="BU358" i="53"/>
  <c r="BR358" i="53"/>
  <c r="BP358" i="53"/>
  <c r="BO358" i="53"/>
  <c r="BN358" i="53"/>
  <c r="BK358" i="53"/>
  <c r="BG358" i="53"/>
  <c r="BF358" i="53"/>
  <c r="BE358" i="53"/>
  <c r="BB358" i="53"/>
  <c r="AX358" i="53"/>
  <c r="AW358" i="53"/>
  <c r="AV358" i="53"/>
  <c r="AS358" i="53"/>
  <c r="AK358" i="53"/>
  <c r="AH358" i="53"/>
  <c r="AF358" i="53"/>
  <c r="AE358" i="53"/>
  <c r="AD358" i="53"/>
  <c r="AA358" i="53"/>
  <c r="W358" i="53"/>
  <c r="V358" i="53"/>
  <c r="U358" i="53"/>
  <c r="R358" i="53"/>
  <c r="N358" i="53"/>
  <c r="M358" i="53"/>
  <c r="L358" i="53"/>
  <c r="I358" i="53"/>
  <c r="EO357" i="53"/>
  <c r="EL357" i="53"/>
  <c r="EJ357" i="53"/>
  <c r="EI357" i="53"/>
  <c r="EH357" i="53"/>
  <c r="EE357" i="53"/>
  <c r="EA357" i="53"/>
  <c r="DZ357" i="53"/>
  <c r="DY357" i="53"/>
  <c r="DV357" i="53"/>
  <c r="DR357" i="53"/>
  <c r="DQ357" i="53"/>
  <c r="DP357" i="53"/>
  <c r="DM357" i="53"/>
  <c r="DE357" i="53"/>
  <c r="DB357" i="53"/>
  <c r="CZ357" i="53"/>
  <c r="CY357" i="53"/>
  <c r="CX357" i="53"/>
  <c r="CU357" i="53"/>
  <c r="CQ357" i="53"/>
  <c r="CP357" i="53"/>
  <c r="CO357" i="53"/>
  <c r="CL357" i="53"/>
  <c r="CH357" i="53"/>
  <c r="CG357" i="53"/>
  <c r="CF357" i="53"/>
  <c r="CC357" i="53"/>
  <c r="BU357" i="53"/>
  <c r="BR357" i="53"/>
  <c r="BP357" i="53"/>
  <c r="BO357" i="53"/>
  <c r="BN357" i="53"/>
  <c r="BK357" i="53"/>
  <c r="BG357" i="53"/>
  <c r="BF357" i="53"/>
  <c r="BE357" i="53"/>
  <c r="BB357" i="53"/>
  <c r="AX357" i="53"/>
  <c r="AW357" i="53"/>
  <c r="AV357" i="53"/>
  <c r="AS357" i="53"/>
  <c r="AK357" i="53"/>
  <c r="AH357" i="53"/>
  <c r="AF357" i="53"/>
  <c r="AE357" i="53"/>
  <c r="AD357" i="53"/>
  <c r="AA357" i="53"/>
  <c r="W357" i="53"/>
  <c r="V357" i="53"/>
  <c r="U357" i="53"/>
  <c r="R357" i="53"/>
  <c r="N357" i="53"/>
  <c r="M357" i="53"/>
  <c r="L357" i="53"/>
  <c r="I357" i="53"/>
  <c r="EO356" i="53"/>
  <c r="EL356" i="53"/>
  <c r="EJ356" i="53"/>
  <c r="EI356" i="53"/>
  <c r="EH356" i="53"/>
  <c r="EE356" i="53"/>
  <c r="EA356" i="53"/>
  <c r="DZ356" i="53"/>
  <c r="DY356" i="53"/>
  <c r="DV356" i="53"/>
  <c r="DR356" i="53"/>
  <c r="DQ356" i="53"/>
  <c r="DP356" i="53"/>
  <c r="DM356" i="53"/>
  <c r="DE356" i="53"/>
  <c r="DB356" i="53"/>
  <c r="CZ356" i="53"/>
  <c r="CY356" i="53"/>
  <c r="CX356" i="53"/>
  <c r="CU356" i="53"/>
  <c r="CQ356" i="53"/>
  <c r="CP356" i="53"/>
  <c r="CO356" i="53"/>
  <c r="CL356" i="53"/>
  <c r="CH356" i="53"/>
  <c r="CG356" i="53"/>
  <c r="CF356" i="53"/>
  <c r="CC356" i="53"/>
  <c r="BU356" i="53"/>
  <c r="BR356" i="53"/>
  <c r="BP356" i="53"/>
  <c r="BO356" i="53"/>
  <c r="BN356" i="53"/>
  <c r="BK356" i="53"/>
  <c r="BG356" i="53"/>
  <c r="BF356" i="53"/>
  <c r="BE356" i="53"/>
  <c r="BB356" i="53"/>
  <c r="AX356" i="53"/>
  <c r="AW356" i="53"/>
  <c r="AV356" i="53"/>
  <c r="AS356" i="53"/>
  <c r="AK356" i="53"/>
  <c r="AH356" i="53"/>
  <c r="AF356" i="53"/>
  <c r="AE356" i="53"/>
  <c r="AD356" i="53"/>
  <c r="AA356" i="53"/>
  <c r="W356" i="53"/>
  <c r="V356" i="53"/>
  <c r="U356" i="53"/>
  <c r="R356" i="53"/>
  <c r="N356" i="53"/>
  <c r="M356" i="53"/>
  <c r="L356" i="53"/>
  <c r="I356" i="53"/>
  <c r="EO355" i="53"/>
  <c r="EL355" i="53"/>
  <c r="EJ355" i="53"/>
  <c r="EI355" i="53"/>
  <c r="EH355" i="53"/>
  <c r="EE355" i="53"/>
  <c r="EA355" i="53"/>
  <c r="DZ355" i="53"/>
  <c r="DY355" i="53"/>
  <c r="DV355" i="53"/>
  <c r="DR355" i="53"/>
  <c r="DQ355" i="53"/>
  <c r="DP355" i="53"/>
  <c r="DM355" i="53"/>
  <c r="DE355" i="53"/>
  <c r="DB355" i="53"/>
  <c r="CZ355" i="53"/>
  <c r="CY355" i="53"/>
  <c r="CX355" i="53"/>
  <c r="CU355" i="53"/>
  <c r="CQ355" i="53"/>
  <c r="CP355" i="53"/>
  <c r="CO355" i="53"/>
  <c r="CL355" i="53"/>
  <c r="CH355" i="53"/>
  <c r="CG355" i="53"/>
  <c r="CF355" i="53"/>
  <c r="CC355" i="53"/>
  <c r="BU355" i="53"/>
  <c r="BR355" i="53"/>
  <c r="BP355" i="53"/>
  <c r="BO355" i="53"/>
  <c r="BN355" i="53"/>
  <c r="BK355" i="53"/>
  <c r="BG355" i="53"/>
  <c r="BF355" i="53"/>
  <c r="BE355" i="53"/>
  <c r="BB355" i="53"/>
  <c r="AX355" i="53"/>
  <c r="AW355" i="53"/>
  <c r="AV355" i="53"/>
  <c r="AS355" i="53"/>
  <c r="AK355" i="53"/>
  <c r="AH355" i="53"/>
  <c r="AF355" i="53"/>
  <c r="AE355" i="53"/>
  <c r="AD355" i="53"/>
  <c r="AA355" i="53"/>
  <c r="W355" i="53"/>
  <c r="V355" i="53"/>
  <c r="U355" i="53"/>
  <c r="R355" i="53"/>
  <c r="N355" i="53"/>
  <c r="M355" i="53"/>
  <c r="L355" i="53"/>
  <c r="I355" i="53"/>
  <c r="EO354" i="53"/>
  <c r="EL354" i="53"/>
  <c r="EJ354" i="53"/>
  <c r="EI354" i="53"/>
  <c r="EH354" i="53"/>
  <c r="EE354" i="53"/>
  <c r="EA354" i="53"/>
  <c r="DZ354" i="53"/>
  <c r="DY354" i="53"/>
  <c r="DV354" i="53"/>
  <c r="DR354" i="53"/>
  <c r="DQ354" i="53"/>
  <c r="DP354" i="53"/>
  <c r="DM354" i="53"/>
  <c r="DE354" i="53"/>
  <c r="DB354" i="53"/>
  <c r="CZ354" i="53"/>
  <c r="CY354" i="53"/>
  <c r="CX354" i="53"/>
  <c r="CU354" i="53"/>
  <c r="CQ354" i="53"/>
  <c r="CP354" i="53"/>
  <c r="CO354" i="53"/>
  <c r="CL354" i="53"/>
  <c r="CH354" i="53"/>
  <c r="CG354" i="53"/>
  <c r="CF354" i="53"/>
  <c r="CC354" i="53"/>
  <c r="BU354" i="53"/>
  <c r="BR354" i="53"/>
  <c r="BP354" i="53"/>
  <c r="BO354" i="53"/>
  <c r="BN354" i="53"/>
  <c r="BK354" i="53"/>
  <c r="BG354" i="53"/>
  <c r="BF354" i="53"/>
  <c r="BE354" i="53"/>
  <c r="BB354" i="53"/>
  <c r="AX354" i="53"/>
  <c r="AW354" i="53"/>
  <c r="AV354" i="53"/>
  <c r="AS354" i="53"/>
  <c r="AK354" i="53"/>
  <c r="AH354" i="53"/>
  <c r="AF354" i="53"/>
  <c r="AE354" i="53"/>
  <c r="AD354" i="53"/>
  <c r="AA354" i="53"/>
  <c r="W354" i="53"/>
  <c r="V354" i="53"/>
  <c r="U354" i="53"/>
  <c r="R354" i="53"/>
  <c r="N354" i="53"/>
  <c r="M354" i="53"/>
  <c r="L354" i="53"/>
  <c r="I354" i="53"/>
  <c r="EO353" i="53"/>
  <c r="EL353" i="53"/>
  <c r="EJ353" i="53"/>
  <c r="EI353" i="53"/>
  <c r="EH353" i="53"/>
  <c r="EE353" i="53"/>
  <c r="EA353" i="53"/>
  <c r="DZ353" i="53"/>
  <c r="DY353" i="53"/>
  <c r="DV353" i="53"/>
  <c r="DR353" i="53"/>
  <c r="DQ353" i="53"/>
  <c r="DP353" i="53"/>
  <c r="DM353" i="53"/>
  <c r="DE353" i="53"/>
  <c r="DB353" i="53"/>
  <c r="CZ353" i="53"/>
  <c r="CY353" i="53"/>
  <c r="CX353" i="53"/>
  <c r="CU353" i="53"/>
  <c r="CQ353" i="53"/>
  <c r="CP353" i="53"/>
  <c r="CO353" i="53"/>
  <c r="CL353" i="53"/>
  <c r="CH353" i="53"/>
  <c r="CG353" i="53"/>
  <c r="CF353" i="53"/>
  <c r="CC353" i="53"/>
  <c r="BU353" i="53"/>
  <c r="BR353" i="53"/>
  <c r="BP353" i="53"/>
  <c r="BO353" i="53"/>
  <c r="BN353" i="53"/>
  <c r="BK353" i="53"/>
  <c r="BG353" i="53"/>
  <c r="BF353" i="53"/>
  <c r="BE353" i="53"/>
  <c r="BB353" i="53"/>
  <c r="AX353" i="53"/>
  <c r="AW353" i="53"/>
  <c r="AV353" i="53"/>
  <c r="AS353" i="53"/>
  <c r="AK353" i="53"/>
  <c r="AH353" i="53"/>
  <c r="AF353" i="53"/>
  <c r="AE353" i="53"/>
  <c r="AD353" i="53"/>
  <c r="AA353" i="53"/>
  <c r="W353" i="53"/>
  <c r="V353" i="53"/>
  <c r="U353" i="53"/>
  <c r="R353" i="53"/>
  <c r="N353" i="53"/>
  <c r="M353" i="53"/>
  <c r="L353" i="53"/>
  <c r="I353" i="53"/>
  <c r="EO352" i="53"/>
  <c r="EL352" i="53"/>
  <c r="EJ352" i="53"/>
  <c r="EI352" i="53"/>
  <c r="EH352" i="53"/>
  <c r="EE352" i="53"/>
  <c r="EA352" i="53"/>
  <c r="DZ352" i="53"/>
  <c r="DY352" i="53"/>
  <c r="DV352" i="53"/>
  <c r="DR352" i="53"/>
  <c r="DQ352" i="53"/>
  <c r="DP352" i="53"/>
  <c r="DM352" i="53"/>
  <c r="DE352" i="53"/>
  <c r="DB352" i="53"/>
  <c r="CZ352" i="53"/>
  <c r="CY352" i="53"/>
  <c r="CX352" i="53"/>
  <c r="CU352" i="53"/>
  <c r="CQ352" i="53"/>
  <c r="CP352" i="53"/>
  <c r="CO352" i="53"/>
  <c r="CL352" i="53"/>
  <c r="CH352" i="53"/>
  <c r="CG352" i="53"/>
  <c r="CF352" i="53"/>
  <c r="CC352" i="53"/>
  <c r="BU352" i="53"/>
  <c r="BR352" i="53"/>
  <c r="BP352" i="53"/>
  <c r="BO352" i="53"/>
  <c r="BN352" i="53"/>
  <c r="BK352" i="53"/>
  <c r="BG352" i="53"/>
  <c r="BF352" i="53"/>
  <c r="BE352" i="53"/>
  <c r="BB352" i="53"/>
  <c r="AX352" i="53"/>
  <c r="AW352" i="53"/>
  <c r="AV352" i="53"/>
  <c r="AS352" i="53"/>
  <c r="AK352" i="53"/>
  <c r="AH352" i="53"/>
  <c r="AF352" i="53"/>
  <c r="AE352" i="53"/>
  <c r="AD352" i="53"/>
  <c r="AA352" i="53"/>
  <c r="W352" i="53"/>
  <c r="V352" i="53"/>
  <c r="U352" i="53"/>
  <c r="R352" i="53"/>
  <c r="N352" i="53"/>
  <c r="M352" i="53"/>
  <c r="L352" i="53"/>
  <c r="I352" i="53"/>
  <c r="EO351" i="53"/>
  <c r="EL351" i="53"/>
  <c r="EJ351" i="53"/>
  <c r="EI351" i="53"/>
  <c r="EH351" i="53"/>
  <c r="EE351" i="53"/>
  <c r="EA351" i="53"/>
  <c r="DZ351" i="53"/>
  <c r="DY351" i="53"/>
  <c r="DV351" i="53"/>
  <c r="DR351" i="53"/>
  <c r="DQ351" i="53"/>
  <c r="DP351" i="53"/>
  <c r="DM351" i="53"/>
  <c r="DE351" i="53"/>
  <c r="DB351" i="53"/>
  <c r="CZ351" i="53"/>
  <c r="CY351" i="53"/>
  <c r="CX351" i="53"/>
  <c r="CU351" i="53"/>
  <c r="CQ351" i="53"/>
  <c r="CP351" i="53"/>
  <c r="CO351" i="53"/>
  <c r="CL351" i="53"/>
  <c r="CH351" i="53"/>
  <c r="CG351" i="53"/>
  <c r="CF351" i="53"/>
  <c r="CC351" i="53"/>
  <c r="BU351" i="53"/>
  <c r="BR351" i="53"/>
  <c r="BP351" i="53"/>
  <c r="BO351" i="53"/>
  <c r="BN351" i="53"/>
  <c r="BK351" i="53"/>
  <c r="BG351" i="53"/>
  <c r="BF351" i="53"/>
  <c r="BE351" i="53"/>
  <c r="BB351" i="53"/>
  <c r="AX351" i="53"/>
  <c r="AW351" i="53"/>
  <c r="AV351" i="53"/>
  <c r="AS351" i="53"/>
  <c r="AK351" i="53"/>
  <c r="AH351" i="53"/>
  <c r="AF351" i="53"/>
  <c r="AE351" i="53"/>
  <c r="AD351" i="53"/>
  <c r="AA351" i="53"/>
  <c r="W351" i="53"/>
  <c r="V351" i="53"/>
  <c r="U351" i="53"/>
  <c r="R351" i="53"/>
  <c r="N351" i="53"/>
  <c r="M351" i="53"/>
  <c r="L351" i="53"/>
  <c r="I351" i="53"/>
  <c r="EO350" i="53"/>
  <c r="EL350" i="53"/>
  <c r="EJ350" i="53"/>
  <c r="EI350" i="53"/>
  <c r="EH350" i="53"/>
  <c r="EE350" i="53"/>
  <c r="EA350" i="53"/>
  <c r="DZ350" i="53"/>
  <c r="DY350" i="53"/>
  <c r="DV350" i="53"/>
  <c r="DR350" i="53"/>
  <c r="DQ350" i="53"/>
  <c r="DP350" i="53"/>
  <c r="DM350" i="53"/>
  <c r="DE350" i="53"/>
  <c r="DB350" i="53"/>
  <c r="CZ350" i="53"/>
  <c r="CY350" i="53"/>
  <c r="CX350" i="53"/>
  <c r="CU350" i="53"/>
  <c r="CQ350" i="53"/>
  <c r="CP350" i="53"/>
  <c r="CO350" i="53"/>
  <c r="CL350" i="53"/>
  <c r="CH350" i="53"/>
  <c r="CG350" i="53"/>
  <c r="CF350" i="53"/>
  <c r="CC350" i="53"/>
  <c r="BU350" i="53"/>
  <c r="BR350" i="53"/>
  <c r="BP350" i="53"/>
  <c r="BO350" i="53"/>
  <c r="BN350" i="53"/>
  <c r="BK350" i="53"/>
  <c r="BG350" i="53"/>
  <c r="BF350" i="53"/>
  <c r="BE350" i="53"/>
  <c r="BB350" i="53"/>
  <c r="AX350" i="53"/>
  <c r="AW350" i="53"/>
  <c r="AV350" i="53"/>
  <c r="AS350" i="53"/>
  <c r="AK350" i="53"/>
  <c r="AH350" i="53"/>
  <c r="AF350" i="53"/>
  <c r="AE350" i="53"/>
  <c r="AD350" i="53"/>
  <c r="AA350" i="53"/>
  <c r="W350" i="53"/>
  <c r="V350" i="53"/>
  <c r="U350" i="53"/>
  <c r="R350" i="53"/>
  <c r="N350" i="53"/>
  <c r="M350" i="53"/>
  <c r="L350" i="53"/>
  <c r="I350" i="53"/>
  <c r="EF348" i="53"/>
  <c r="EF525" i="53" s="1"/>
  <c r="EC348" i="53"/>
  <c r="EC525" i="53" s="1"/>
  <c r="DW348" i="53"/>
  <c r="DW525" i="53" s="1"/>
  <c r="DT348" i="53"/>
  <c r="DT525" i="53" s="1"/>
  <c r="DN348" i="53"/>
  <c r="DN525" i="53" s="1"/>
  <c r="DK348" i="53"/>
  <c r="DK525" i="53" s="1"/>
  <c r="CV348" i="53"/>
  <c r="CV525" i="53" s="1"/>
  <c r="CS348" i="53"/>
  <c r="CS525" i="53" s="1"/>
  <c r="CM348" i="53"/>
  <c r="CM525" i="53" s="1"/>
  <c r="CJ348" i="53"/>
  <c r="CJ525" i="53" s="1"/>
  <c r="CD348" i="53"/>
  <c r="CD525" i="53" s="1"/>
  <c r="CA348" i="53"/>
  <c r="CA525" i="53" s="1"/>
  <c r="BL348" i="53"/>
  <c r="BL525" i="53" s="1"/>
  <c r="BI348" i="53"/>
  <c r="BI525" i="53" s="1"/>
  <c r="BC348" i="53"/>
  <c r="BC525" i="53" s="1"/>
  <c r="AZ348" i="53"/>
  <c r="AZ525" i="53" s="1"/>
  <c r="AT348" i="53"/>
  <c r="AT525" i="53" s="1"/>
  <c r="AQ348" i="53"/>
  <c r="AQ525" i="53" s="1"/>
  <c r="AB348" i="53"/>
  <c r="AB525" i="53" s="1"/>
  <c r="Y348" i="53"/>
  <c r="Y525" i="53" s="1"/>
  <c r="S348" i="53"/>
  <c r="S525" i="53" s="1"/>
  <c r="P348" i="53"/>
  <c r="P525" i="53" s="1"/>
  <c r="J348" i="53"/>
  <c r="J525" i="53" s="1"/>
  <c r="G348" i="53"/>
  <c r="G525" i="53" s="1"/>
  <c r="EO347" i="53"/>
  <c r="EL347" i="53"/>
  <c r="EJ347" i="53"/>
  <c r="EI347" i="53"/>
  <c r="EH347" i="53"/>
  <c r="EE347" i="53"/>
  <c r="EA347" i="53"/>
  <c r="DZ347" i="53"/>
  <c r="DY347" i="53"/>
  <c r="DV347" i="53"/>
  <c r="DR347" i="53"/>
  <c r="DQ347" i="53"/>
  <c r="DP347" i="53"/>
  <c r="DM347" i="53"/>
  <c r="DE347" i="53"/>
  <c r="DB347" i="53"/>
  <c r="CZ347" i="53"/>
  <c r="CY347" i="53"/>
  <c r="CX347" i="53"/>
  <c r="CU347" i="53"/>
  <c r="CQ347" i="53"/>
  <c r="CP347" i="53"/>
  <c r="CO347" i="53"/>
  <c r="CL347" i="53"/>
  <c r="CH347" i="53"/>
  <c r="CG347" i="53"/>
  <c r="CF347" i="53"/>
  <c r="CC347" i="53"/>
  <c r="BU347" i="53"/>
  <c r="BR347" i="53"/>
  <c r="BP347" i="53"/>
  <c r="BO347" i="53"/>
  <c r="BN347" i="53"/>
  <c r="BK347" i="53"/>
  <c r="BG347" i="53"/>
  <c r="BF347" i="53"/>
  <c r="BE347" i="53"/>
  <c r="BB347" i="53"/>
  <c r="AX347" i="53"/>
  <c r="AW347" i="53"/>
  <c r="AV347" i="53"/>
  <c r="AS347" i="53"/>
  <c r="AK347" i="53"/>
  <c r="AH347" i="53"/>
  <c r="AF347" i="53"/>
  <c r="AE347" i="53"/>
  <c r="AD347" i="53"/>
  <c r="AA347" i="53"/>
  <c r="W347" i="53"/>
  <c r="V347" i="53"/>
  <c r="U347" i="53"/>
  <c r="R347" i="53"/>
  <c r="N347" i="53"/>
  <c r="M347" i="53"/>
  <c r="L347" i="53"/>
  <c r="I347" i="53"/>
  <c r="EO346" i="53"/>
  <c r="EL346" i="53"/>
  <c r="EJ346" i="53"/>
  <c r="EI346" i="53"/>
  <c r="EH346" i="53"/>
  <c r="EE346" i="53"/>
  <c r="EA346" i="53"/>
  <c r="DZ346" i="53"/>
  <c r="DY346" i="53"/>
  <c r="DV346" i="53"/>
  <c r="DR346" i="53"/>
  <c r="DQ346" i="53"/>
  <c r="DP346" i="53"/>
  <c r="DM346" i="53"/>
  <c r="DE346" i="53"/>
  <c r="DB346" i="53"/>
  <c r="CZ346" i="53"/>
  <c r="CY346" i="53"/>
  <c r="CX346" i="53"/>
  <c r="CU346" i="53"/>
  <c r="CQ346" i="53"/>
  <c r="CP346" i="53"/>
  <c r="CO346" i="53"/>
  <c r="CL346" i="53"/>
  <c r="CH346" i="53"/>
  <c r="CG346" i="53"/>
  <c r="CF346" i="53"/>
  <c r="CC346" i="53"/>
  <c r="BU346" i="53"/>
  <c r="BR346" i="53"/>
  <c r="BP346" i="53"/>
  <c r="BO346" i="53"/>
  <c r="BN346" i="53"/>
  <c r="BK346" i="53"/>
  <c r="BG346" i="53"/>
  <c r="BF346" i="53"/>
  <c r="BE346" i="53"/>
  <c r="BB346" i="53"/>
  <c r="AX346" i="53"/>
  <c r="AW346" i="53"/>
  <c r="AV346" i="53"/>
  <c r="AS346" i="53"/>
  <c r="AK346" i="53"/>
  <c r="AH346" i="53"/>
  <c r="AF346" i="53"/>
  <c r="AE346" i="53"/>
  <c r="AD346" i="53"/>
  <c r="AA346" i="53"/>
  <c r="W346" i="53"/>
  <c r="V346" i="53"/>
  <c r="U346" i="53"/>
  <c r="R346" i="53"/>
  <c r="N346" i="53"/>
  <c r="M346" i="53"/>
  <c r="L346" i="53"/>
  <c r="I346" i="53"/>
  <c r="EO345" i="53"/>
  <c r="EL345" i="53"/>
  <c r="EJ345" i="53"/>
  <c r="EI345" i="53"/>
  <c r="EH345" i="53"/>
  <c r="EE345" i="53"/>
  <c r="EA345" i="53"/>
  <c r="DZ345" i="53"/>
  <c r="DY345" i="53"/>
  <c r="DV345" i="53"/>
  <c r="DR345" i="53"/>
  <c r="DQ345" i="53"/>
  <c r="DP345" i="53"/>
  <c r="DM345" i="53"/>
  <c r="DE345" i="53"/>
  <c r="DB345" i="53"/>
  <c r="CZ345" i="53"/>
  <c r="CY345" i="53"/>
  <c r="CX345" i="53"/>
  <c r="CU345" i="53"/>
  <c r="CQ345" i="53"/>
  <c r="CP345" i="53"/>
  <c r="CO345" i="53"/>
  <c r="CL345" i="53"/>
  <c r="CH345" i="53"/>
  <c r="CG345" i="53"/>
  <c r="CF345" i="53"/>
  <c r="CC345" i="53"/>
  <c r="BU345" i="53"/>
  <c r="BR345" i="53"/>
  <c r="BP345" i="53"/>
  <c r="BO345" i="53"/>
  <c r="BN345" i="53"/>
  <c r="BK345" i="53"/>
  <c r="BG345" i="53"/>
  <c r="BF345" i="53"/>
  <c r="BE345" i="53"/>
  <c r="BB345" i="53"/>
  <c r="AX345" i="53"/>
  <c r="AW345" i="53"/>
  <c r="AV345" i="53"/>
  <c r="AS345" i="53"/>
  <c r="AK345" i="53"/>
  <c r="AH345" i="53"/>
  <c r="AF345" i="53"/>
  <c r="AE345" i="53"/>
  <c r="AD345" i="53"/>
  <c r="AA345" i="53"/>
  <c r="W345" i="53"/>
  <c r="V345" i="53"/>
  <c r="U345" i="53"/>
  <c r="R345" i="53"/>
  <c r="N345" i="53"/>
  <c r="M345" i="53"/>
  <c r="L345" i="53"/>
  <c r="I345" i="53"/>
  <c r="EO344" i="53"/>
  <c r="EL344" i="53"/>
  <c r="EJ344" i="53"/>
  <c r="EI344" i="53"/>
  <c r="EH344" i="53"/>
  <c r="EE344" i="53"/>
  <c r="EA344" i="53"/>
  <c r="DZ344" i="53"/>
  <c r="DY344" i="53"/>
  <c r="DV344" i="53"/>
  <c r="DR344" i="53"/>
  <c r="DQ344" i="53"/>
  <c r="DP344" i="53"/>
  <c r="DM344" i="53"/>
  <c r="DE344" i="53"/>
  <c r="DB344" i="53"/>
  <c r="CZ344" i="53"/>
  <c r="CY344" i="53"/>
  <c r="CX344" i="53"/>
  <c r="CU344" i="53"/>
  <c r="CQ344" i="53"/>
  <c r="CP344" i="53"/>
  <c r="CO344" i="53"/>
  <c r="CL344" i="53"/>
  <c r="CH344" i="53"/>
  <c r="CG344" i="53"/>
  <c r="CF344" i="53"/>
  <c r="CC344" i="53"/>
  <c r="BU344" i="53"/>
  <c r="BR344" i="53"/>
  <c r="BP344" i="53"/>
  <c r="BO344" i="53"/>
  <c r="BN344" i="53"/>
  <c r="BK344" i="53"/>
  <c r="BG344" i="53"/>
  <c r="BF344" i="53"/>
  <c r="BE344" i="53"/>
  <c r="BB344" i="53"/>
  <c r="AX344" i="53"/>
  <c r="AW344" i="53"/>
  <c r="AV344" i="53"/>
  <c r="AS344" i="53"/>
  <c r="AK344" i="53"/>
  <c r="AH344" i="53"/>
  <c r="AF344" i="53"/>
  <c r="AE344" i="53"/>
  <c r="AD344" i="53"/>
  <c r="AA344" i="53"/>
  <c r="W344" i="53"/>
  <c r="V344" i="53"/>
  <c r="U344" i="53"/>
  <c r="R344" i="53"/>
  <c r="N344" i="53"/>
  <c r="M344" i="53"/>
  <c r="L344" i="53"/>
  <c r="I344" i="53"/>
  <c r="EO343" i="53"/>
  <c r="EL343" i="53"/>
  <c r="EJ343" i="53"/>
  <c r="EI343" i="53"/>
  <c r="EH343" i="53"/>
  <c r="EE343" i="53"/>
  <c r="EA343" i="53"/>
  <c r="DZ343" i="53"/>
  <c r="DY343" i="53"/>
  <c r="DV343" i="53"/>
  <c r="DR343" i="53"/>
  <c r="DQ343" i="53"/>
  <c r="DP343" i="53"/>
  <c r="DM343" i="53"/>
  <c r="DE343" i="53"/>
  <c r="DB343" i="53"/>
  <c r="CZ343" i="53"/>
  <c r="CY343" i="53"/>
  <c r="CX343" i="53"/>
  <c r="CU343" i="53"/>
  <c r="CQ343" i="53"/>
  <c r="CP343" i="53"/>
  <c r="CO343" i="53"/>
  <c r="CL343" i="53"/>
  <c r="CH343" i="53"/>
  <c r="CG343" i="53"/>
  <c r="CF343" i="53"/>
  <c r="CC343" i="53"/>
  <c r="BU343" i="53"/>
  <c r="BR343" i="53"/>
  <c r="BP343" i="53"/>
  <c r="BO343" i="53"/>
  <c r="BN343" i="53"/>
  <c r="BK343" i="53"/>
  <c r="BG343" i="53"/>
  <c r="BF343" i="53"/>
  <c r="BE343" i="53"/>
  <c r="BB343" i="53"/>
  <c r="AX343" i="53"/>
  <c r="AW343" i="53"/>
  <c r="AV343" i="53"/>
  <c r="AS343" i="53"/>
  <c r="AK343" i="53"/>
  <c r="AH343" i="53"/>
  <c r="AF343" i="53"/>
  <c r="AE343" i="53"/>
  <c r="AD343" i="53"/>
  <c r="AA343" i="53"/>
  <c r="W343" i="53"/>
  <c r="V343" i="53"/>
  <c r="U343" i="53"/>
  <c r="R343" i="53"/>
  <c r="N343" i="53"/>
  <c r="M343" i="53"/>
  <c r="L343" i="53"/>
  <c r="I343" i="53"/>
  <c r="EO342" i="53"/>
  <c r="EL342" i="53"/>
  <c r="EJ342" i="53"/>
  <c r="EI342" i="53"/>
  <c r="EH342" i="53"/>
  <c r="EE342" i="53"/>
  <c r="EA342" i="53"/>
  <c r="DZ342" i="53"/>
  <c r="DY342" i="53"/>
  <c r="DV342" i="53"/>
  <c r="DR342" i="53"/>
  <c r="DQ342" i="53"/>
  <c r="DP342" i="53"/>
  <c r="DM342" i="53"/>
  <c r="DE342" i="53"/>
  <c r="DB342" i="53"/>
  <c r="CZ342" i="53"/>
  <c r="CY342" i="53"/>
  <c r="CX342" i="53"/>
  <c r="CU342" i="53"/>
  <c r="CQ342" i="53"/>
  <c r="CP342" i="53"/>
  <c r="CO342" i="53"/>
  <c r="CL342" i="53"/>
  <c r="CH342" i="53"/>
  <c r="CG342" i="53"/>
  <c r="CF342" i="53"/>
  <c r="CC342" i="53"/>
  <c r="BU342" i="53"/>
  <c r="BR342" i="53"/>
  <c r="BP342" i="53"/>
  <c r="BO342" i="53"/>
  <c r="BN342" i="53"/>
  <c r="BK342" i="53"/>
  <c r="BG342" i="53"/>
  <c r="BF342" i="53"/>
  <c r="BE342" i="53"/>
  <c r="BB342" i="53"/>
  <c r="AX342" i="53"/>
  <c r="AW342" i="53"/>
  <c r="AV342" i="53"/>
  <c r="AS342" i="53"/>
  <c r="AK342" i="53"/>
  <c r="AH342" i="53"/>
  <c r="AF342" i="53"/>
  <c r="AE342" i="53"/>
  <c r="AD342" i="53"/>
  <c r="AA342" i="53"/>
  <c r="W342" i="53"/>
  <c r="V342" i="53"/>
  <c r="U342" i="53"/>
  <c r="R342" i="53"/>
  <c r="N342" i="53"/>
  <c r="M342" i="53"/>
  <c r="L342" i="53"/>
  <c r="I342" i="53"/>
  <c r="EF341" i="53"/>
  <c r="EC341" i="53"/>
  <c r="DW341" i="53"/>
  <c r="DT341" i="53"/>
  <c r="DN341" i="53"/>
  <c r="DK341" i="53"/>
  <c r="CV341" i="53"/>
  <c r="CS341" i="53"/>
  <c r="CM341" i="53"/>
  <c r="CJ341" i="53"/>
  <c r="CD341" i="53"/>
  <c r="CA341" i="53"/>
  <c r="BL341" i="53"/>
  <c r="BI341" i="53"/>
  <c r="BC341" i="53"/>
  <c r="AZ341" i="53"/>
  <c r="AT341" i="53"/>
  <c r="AQ341" i="53"/>
  <c r="AB341" i="53"/>
  <c r="Y341" i="53"/>
  <c r="S341" i="53"/>
  <c r="P341" i="53"/>
  <c r="J341" i="53"/>
  <c r="G341" i="53"/>
  <c r="EO340" i="53"/>
  <c r="EL340" i="53"/>
  <c r="EH340" i="53"/>
  <c r="EE340" i="53"/>
  <c r="DY340" i="53"/>
  <c r="DV340" i="53"/>
  <c r="DP340" i="53"/>
  <c r="DM340" i="53"/>
  <c r="DE340" i="53"/>
  <c r="DB340" i="53"/>
  <c r="CX340" i="53"/>
  <c r="CU340" i="53"/>
  <c r="CO340" i="53"/>
  <c r="CL340" i="53"/>
  <c r="CF340" i="53"/>
  <c r="CC340" i="53"/>
  <c r="BU340" i="53"/>
  <c r="BR340" i="53"/>
  <c r="BN340" i="53"/>
  <c r="BK340" i="53"/>
  <c r="BE340" i="53"/>
  <c r="BB340" i="53"/>
  <c r="AV340" i="53"/>
  <c r="AS340" i="53"/>
  <c r="AK340" i="53"/>
  <c r="AH340" i="53"/>
  <c r="AD340" i="53"/>
  <c r="AA340" i="53"/>
  <c r="U340" i="53"/>
  <c r="R340" i="53"/>
  <c r="L340" i="53"/>
  <c r="I340" i="53"/>
  <c r="EO339" i="53"/>
  <c r="EL339" i="53"/>
  <c r="EH339" i="53"/>
  <c r="EE339" i="53"/>
  <c r="DY339" i="53"/>
  <c r="DV339" i="53"/>
  <c r="DP339" i="53"/>
  <c r="DM339" i="53"/>
  <c r="DE339" i="53"/>
  <c r="DB339" i="53"/>
  <c r="CX339" i="53"/>
  <c r="CU339" i="53"/>
  <c r="CO339" i="53"/>
  <c r="CL339" i="53"/>
  <c r="CF339" i="53"/>
  <c r="CC339" i="53"/>
  <c r="BU339" i="53"/>
  <c r="BR339" i="53"/>
  <c r="BN339" i="53"/>
  <c r="BK339" i="53"/>
  <c r="BE339" i="53"/>
  <c r="BB339" i="53"/>
  <c r="AV339" i="53"/>
  <c r="AS339" i="53"/>
  <c r="AK339" i="53"/>
  <c r="AH339" i="53"/>
  <c r="AD339" i="53"/>
  <c r="AA339" i="53"/>
  <c r="U339" i="53"/>
  <c r="R339" i="53"/>
  <c r="L339" i="53"/>
  <c r="I339" i="53"/>
  <c r="EH338" i="53"/>
  <c r="EE338" i="53"/>
  <c r="DY338" i="53"/>
  <c r="DV338" i="53"/>
  <c r="DP338" i="53"/>
  <c r="DM338" i="53"/>
  <c r="DE338" i="53"/>
  <c r="DB338" i="53"/>
  <c r="CX338" i="53"/>
  <c r="CU338" i="53"/>
  <c r="CO338" i="53"/>
  <c r="CL338" i="53"/>
  <c r="CF338" i="53"/>
  <c r="CC338" i="53"/>
  <c r="BU338" i="53"/>
  <c r="BR338" i="53"/>
  <c r="BN338" i="53"/>
  <c r="BK338" i="53"/>
  <c r="BE338" i="53"/>
  <c r="BB338" i="53"/>
  <c r="AV338" i="53"/>
  <c r="AS338" i="53"/>
  <c r="AD338" i="53"/>
  <c r="AA338" i="53"/>
  <c r="U338" i="53"/>
  <c r="R338" i="53"/>
  <c r="L338" i="53"/>
  <c r="I338" i="53"/>
  <c r="EH337" i="53"/>
  <c r="EE337" i="53"/>
  <c r="DY337" i="53"/>
  <c r="DV337" i="53"/>
  <c r="DP337" i="53"/>
  <c r="DM337" i="53"/>
  <c r="DE337" i="53"/>
  <c r="DB337" i="53"/>
  <c r="CX337" i="53"/>
  <c r="CU337" i="53"/>
  <c r="CO337" i="53"/>
  <c r="CL337" i="53"/>
  <c r="CF337" i="53"/>
  <c r="CC337" i="53"/>
  <c r="BU337" i="53"/>
  <c r="BR337" i="53"/>
  <c r="BN337" i="53"/>
  <c r="BK337" i="53"/>
  <c r="BE337" i="53"/>
  <c r="BB337" i="53"/>
  <c r="AV337" i="53"/>
  <c r="AS337" i="53"/>
  <c r="AD337" i="53"/>
  <c r="AA337" i="53"/>
  <c r="U337" i="53"/>
  <c r="R337" i="53"/>
  <c r="L337" i="53"/>
  <c r="I337" i="53"/>
  <c r="EH336" i="53"/>
  <c r="EE336" i="53"/>
  <c r="DY336" i="53"/>
  <c r="DV336" i="53"/>
  <c r="DP336" i="53"/>
  <c r="DM336" i="53"/>
  <c r="DE336" i="53"/>
  <c r="DB336" i="53"/>
  <c r="CX336" i="53"/>
  <c r="CU336" i="53"/>
  <c r="CO336" i="53"/>
  <c r="CL336" i="53"/>
  <c r="CF336" i="53"/>
  <c r="CC336" i="53"/>
  <c r="BU336" i="53"/>
  <c r="BR336" i="53"/>
  <c r="BN336" i="53"/>
  <c r="BK336" i="53"/>
  <c r="BE336" i="53"/>
  <c r="BB336" i="53"/>
  <c r="AV336" i="53"/>
  <c r="AS336" i="53"/>
  <c r="AD336" i="53"/>
  <c r="AA336" i="53"/>
  <c r="U336" i="53"/>
  <c r="R336" i="53"/>
  <c r="L336" i="53"/>
  <c r="I336" i="53"/>
  <c r="EH335" i="53"/>
  <c r="EE335" i="53"/>
  <c r="DY335" i="53"/>
  <c r="DV335" i="53"/>
  <c r="DP335" i="53"/>
  <c r="DM335" i="53"/>
  <c r="DE335" i="53"/>
  <c r="DB335" i="53"/>
  <c r="CX335" i="53"/>
  <c r="CU335" i="53"/>
  <c r="CO335" i="53"/>
  <c r="CL335" i="53"/>
  <c r="CF335" i="53"/>
  <c r="CC335" i="53"/>
  <c r="BU335" i="53"/>
  <c r="BR335" i="53"/>
  <c r="BN335" i="53"/>
  <c r="BK335" i="53"/>
  <c r="BE335" i="53"/>
  <c r="BB335" i="53"/>
  <c r="AV335" i="53"/>
  <c r="AS335" i="53"/>
  <c r="AD335" i="53"/>
  <c r="AA335" i="53"/>
  <c r="U335" i="53"/>
  <c r="R335" i="53"/>
  <c r="L335" i="53"/>
  <c r="I335" i="53"/>
  <c r="EH334" i="53"/>
  <c r="EE334" i="53"/>
  <c r="DY334" i="53"/>
  <c r="DV334" i="53"/>
  <c r="DP334" i="53"/>
  <c r="DM334" i="53"/>
  <c r="DE334" i="53"/>
  <c r="DB334" i="53"/>
  <c r="CX334" i="53"/>
  <c r="CU334" i="53"/>
  <c r="CO334" i="53"/>
  <c r="CL334" i="53"/>
  <c r="CF334" i="53"/>
  <c r="CC334" i="53"/>
  <c r="BU334" i="53"/>
  <c r="BR334" i="53"/>
  <c r="BN334" i="53"/>
  <c r="BK334" i="53"/>
  <c r="BE334" i="53"/>
  <c r="BB334" i="53"/>
  <c r="AV334" i="53"/>
  <c r="AS334" i="53"/>
  <c r="AD334" i="53"/>
  <c r="AA334" i="53"/>
  <c r="U334" i="53"/>
  <c r="R334" i="53"/>
  <c r="L334" i="53"/>
  <c r="I334" i="53"/>
  <c r="DY333" i="53"/>
  <c r="DV333" i="53"/>
  <c r="DP333" i="53"/>
  <c r="DM333" i="53"/>
  <c r="CX333" i="53"/>
  <c r="CU333" i="53"/>
  <c r="CO333" i="53"/>
  <c r="CL333" i="53"/>
  <c r="CF333" i="53"/>
  <c r="CC333" i="53"/>
  <c r="BN333" i="53"/>
  <c r="BK333" i="53"/>
  <c r="BE333" i="53"/>
  <c r="BB333" i="53"/>
  <c r="AV333" i="53"/>
  <c r="AS333" i="53"/>
  <c r="AD333" i="53"/>
  <c r="AA333" i="53"/>
  <c r="U333" i="53"/>
  <c r="R333" i="53"/>
  <c r="L333" i="53"/>
  <c r="I333" i="53"/>
  <c r="DY332" i="53"/>
  <c r="DV332" i="53"/>
  <c r="DP332" i="53"/>
  <c r="DM332" i="53"/>
  <c r="CX332" i="53"/>
  <c r="CU332" i="53"/>
  <c r="CO332" i="53"/>
  <c r="CL332" i="53"/>
  <c r="CF332" i="53"/>
  <c r="CC332" i="53"/>
  <c r="BN332" i="53"/>
  <c r="BK332" i="53"/>
  <c r="BE332" i="53"/>
  <c r="BB332" i="53"/>
  <c r="AV332" i="53"/>
  <c r="AS332" i="53"/>
  <c r="AD332" i="53"/>
  <c r="AA332" i="53"/>
  <c r="U332" i="53"/>
  <c r="R332" i="53"/>
  <c r="L332" i="53"/>
  <c r="I332" i="53"/>
  <c r="DY331" i="53"/>
  <c r="DV331" i="53"/>
  <c r="DP331" i="53"/>
  <c r="DM331" i="53"/>
  <c r="CX331" i="53"/>
  <c r="CU331" i="53"/>
  <c r="CO331" i="53"/>
  <c r="CL331" i="53"/>
  <c r="CF331" i="53"/>
  <c r="CC331" i="53"/>
  <c r="BN331" i="53"/>
  <c r="BK331" i="53"/>
  <c r="BE331" i="53"/>
  <c r="BB331" i="53"/>
  <c r="AV331" i="53"/>
  <c r="AS331" i="53"/>
  <c r="AD331" i="53"/>
  <c r="AA331" i="53"/>
  <c r="U331" i="53"/>
  <c r="R331" i="53"/>
  <c r="L331" i="53"/>
  <c r="I331" i="53"/>
  <c r="DY330" i="53"/>
  <c r="DV330" i="53"/>
  <c r="DP330" i="53"/>
  <c r="DM330" i="53"/>
  <c r="CX330" i="53"/>
  <c r="CU330" i="53"/>
  <c r="CO330" i="53"/>
  <c r="CL330" i="53"/>
  <c r="CF330" i="53"/>
  <c r="CC330" i="53"/>
  <c r="BN330" i="53"/>
  <c r="BK330" i="53"/>
  <c r="BE330" i="53"/>
  <c r="BB330" i="53"/>
  <c r="AV330" i="53"/>
  <c r="AS330" i="53"/>
  <c r="AD330" i="53"/>
  <c r="AA330" i="53"/>
  <c r="U330" i="53"/>
  <c r="R330" i="53"/>
  <c r="L330" i="53"/>
  <c r="I330" i="53"/>
  <c r="DY329" i="53"/>
  <c r="DV329" i="53"/>
  <c r="DP329" i="53"/>
  <c r="DM329" i="53"/>
  <c r="CX329" i="53"/>
  <c r="CU329" i="53"/>
  <c r="CO329" i="53"/>
  <c r="CL329" i="53"/>
  <c r="CF329" i="53"/>
  <c r="CC329" i="53"/>
  <c r="BN329" i="53"/>
  <c r="BK329" i="53"/>
  <c r="BE329" i="53"/>
  <c r="BB329" i="53"/>
  <c r="AV329" i="53"/>
  <c r="AS329" i="53"/>
  <c r="AD329" i="53"/>
  <c r="AA329" i="53"/>
  <c r="U329" i="53"/>
  <c r="R329" i="53"/>
  <c r="L329" i="53"/>
  <c r="I329" i="53"/>
  <c r="EH328" i="53"/>
  <c r="EK328" i="53" s="1"/>
  <c r="DY328" i="53"/>
  <c r="DV328" i="53"/>
  <c r="DP328" i="53"/>
  <c r="DM328" i="53"/>
  <c r="CX328" i="53"/>
  <c r="CU328" i="53"/>
  <c r="CO328" i="53"/>
  <c r="CL328" i="53"/>
  <c r="CF328" i="53"/>
  <c r="CC328" i="53"/>
  <c r="BN328" i="53"/>
  <c r="BK328" i="53"/>
  <c r="BE328" i="53"/>
  <c r="BB328" i="53"/>
  <c r="AV328" i="53"/>
  <c r="AS328" i="53"/>
  <c r="AY328" i="53" s="1"/>
  <c r="AD328" i="53"/>
  <c r="AA328" i="53"/>
  <c r="U328" i="53"/>
  <c r="R328" i="53"/>
  <c r="L328" i="53"/>
  <c r="I328" i="53"/>
  <c r="EH327" i="53"/>
  <c r="EK327" i="53" s="1"/>
  <c r="DY327" i="53"/>
  <c r="DV327" i="53"/>
  <c r="DP327" i="53"/>
  <c r="DM327" i="53"/>
  <c r="CX327" i="53"/>
  <c r="CU327" i="53"/>
  <c r="CO327" i="53"/>
  <c r="CL327" i="53"/>
  <c r="CF327" i="53"/>
  <c r="CC327" i="53"/>
  <c r="BN327" i="53"/>
  <c r="BK327" i="53"/>
  <c r="BE327" i="53"/>
  <c r="BB327" i="53"/>
  <c r="AV327" i="53"/>
  <c r="AS327" i="53"/>
  <c r="AD327" i="53"/>
  <c r="AA327" i="53"/>
  <c r="U327" i="53"/>
  <c r="R327" i="53"/>
  <c r="L327" i="53"/>
  <c r="I327" i="53"/>
  <c r="DY326" i="53"/>
  <c r="DV326" i="53"/>
  <c r="DP326" i="53"/>
  <c r="DM326" i="53"/>
  <c r="CX326" i="53"/>
  <c r="CU326" i="53"/>
  <c r="CO326" i="53"/>
  <c r="CL326" i="53"/>
  <c r="CF326" i="53"/>
  <c r="CC326" i="53"/>
  <c r="BN326" i="53"/>
  <c r="BK326" i="53"/>
  <c r="BE326" i="53"/>
  <c r="BB326" i="53"/>
  <c r="AV326" i="53"/>
  <c r="AS326" i="53"/>
  <c r="AD326" i="53"/>
  <c r="AA326" i="53"/>
  <c r="U326" i="53"/>
  <c r="R326" i="53"/>
  <c r="L326" i="53"/>
  <c r="I326" i="53"/>
  <c r="DY325" i="53"/>
  <c r="DV325" i="53"/>
  <c r="DP325" i="53"/>
  <c r="DM325" i="53"/>
  <c r="CX325" i="53"/>
  <c r="CU325" i="53"/>
  <c r="CO325" i="53"/>
  <c r="CL325" i="53"/>
  <c r="CF325" i="53"/>
  <c r="CC325" i="53"/>
  <c r="BN325" i="53"/>
  <c r="BK325" i="53"/>
  <c r="BE325" i="53"/>
  <c r="BB325" i="53"/>
  <c r="AV325" i="53"/>
  <c r="AS325" i="53"/>
  <c r="AD325" i="53"/>
  <c r="AA325" i="53"/>
  <c r="U325" i="53"/>
  <c r="R325" i="53"/>
  <c r="L325" i="53"/>
  <c r="I325" i="53"/>
  <c r="EE324" i="53"/>
  <c r="EK324" i="53" s="1"/>
  <c r="DY324" i="53"/>
  <c r="DV324" i="53"/>
  <c r="DP324" i="53"/>
  <c r="DM324" i="53"/>
  <c r="CX324" i="53"/>
  <c r="CU324" i="53"/>
  <c r="CO324" i="53"/>
  <c r="CL324" i="53"/>
  <c r="CF324" i="53"/>
  <c r="CC324" i="53"/>
  <c r="BN324" i="53"/>
  <c r="BK324" i="53"/>
  <c r="BE324" i="53"/>
  <c r="BB324" i="53"/>
  <c r="AV324" i="53"/>
  <c r="AS324" i="53"/>
  <c r="AD324" i="53"/>
  <c r="AA324" i="53"/>
  <c r="U324" i="53"/>
  <c r="R324" i="53"/>
  <c r="L324" i="53"/>
  <c r="I324" i="53"/>
  <c r="O324" i="53" s="1"/>
  <c r="EE323" i="53"/>
  <c r="EK323" i="53" s="1"/>
  <c r="DY323" i="53"/>
  <c r="DV323" i="53"/>
  <c r="DP323" i="53"/>
  <c r="DM323" i="53"/>
  <c r="CX323" i="53"/>
  <c r="CU323" i="53"/>
  <c r="CO323" i="53"/>
  <c r="CL323" i="53"/>
  <c r="CF323" i="53"/>
  <c r="CC323" i="53"/>
  <c r="BN323" i="53"/>
  <c r="BK323" i="53"/>
  <c r="BE323" i="53"/>
  <c r="BB323" i="53"/>
  <c r="AV323" i="53"/>
  <c r="AS323" i="53"/>
  <c r="AD323" i="53"/>
  <c r="AA323" i="53"/>
  <c r="U323" i="53"/>
  <c r="R323" i="53"/>
  <c r="L323" i="53"/>
  <c r="I323" i="53"/>
  <c r="EF322" i="53"/>
  <c r="EC322" i="53"/>
  <c r="DW322" i="53"/>
  <c r="DT322" i="53"/>
  <c r="DN322" i="53"/>
  <c r="DK322" i="53"/>
  <c r="CV322" i="53"/>
  <c r="CS322" i="53"/>
  <c r="CM322" i="53"/>
  <c r="CJ322" i="53"/>
  <c r="CD322" i="53"/>
  <c r="CA322" i="53"/>
  <c r="BL322" i="53"/>
  <c r="BI322" i="53"/>
  <c r="BC322" i="53"/>
  <c r="AZ322" i="53"/>
  <c r="AT322" i="53"/>
  <c r="AQ322" i="53"/>
  <c r="AB322" i="53"/>
  <c r="Y322" i="53"/>
  <c r="S322" i="53"/>
  <c r="P322" i="53"/>
  <c r="J322" i="53"/>
  <c r="G322" i="53"/>
  <c r="EO321" i="53"/>
  <c r="EL321" i="53"/>
  <c r="EH321" i="53"/>
  <c r="EE321" i="53"/>
  <c r="DY321" i="53"/>
  <c r="DV321" i="53"/>
  <c r="DP321" i="53"/>
  <c r="DM321" i="53"/>
  <c r="DE321" i="53"/>
  <c r="DB321" i="53"/>
  <c r="CX321" i="53"/>
  <c r="CU321" i="53"/>
  <c r="CO321" i="53"/>
  <c r="CL321" i="53"/>
  <c r="CF321" i="53"/>
  <c r="CC321" i="53"/>
  <c r="BU321" i="53"/>
  <c r="BR321" i="53"/>
  <c r="BN321" i="53"/>
  <c r="BK321" i="53"/>
  <c r="BE321" i="53"/>
  <c r="BB321" i="53"/>
  <c r="AV321" i="53"/>
  <c r="AS321" i="53"/>
  <c r="AK321" i="53"/>
  <c r="AH321" i="53"/>
  <c r="AD321" i="53"/>
  <c r="AA321" i="53"/>
  <c r="U321" i="53"/>
  <c r="R321" i="53"/>
  <c r="L321" i="53"/>
  <c r="I321" i="53"/>
  <c r="EO320" i="53"/>
  <c r="EL320" i="53"/>
  <c r="EH320" i="53"/>
  <c r="EE320" i="53"/>
  <c r="DY320" i="53"/>
  <c r="DV320" i="53"/>
  <c r="DP320" i="53"/>
  <c r="DM320" i="53"/>
  <c r="DE320" i="53"/>
  <c r="DB320" i="53"/>
  <c r="CX320" i="53"/>
  <c r="CU320" i="53"/>
  <c r="CO320" i="53"/>
  <c r="CL320" i="53"/>
  <c r="CF320" i="53"/>
  <c r="CC320" i="53"/>
  <c r="BU320" i="53"/>
  <c r="BR320" i="53"/>
  <c r="BK320" i="53"/>
  <c r="BQ320" i="53" s="1"/>
  <c r="BE320" i="53"/>
  <c r="BB320" i="53"/>
  <c r="AV320" i="53"/>
  <c r="AS320" i="53"/>
  <c r="AK320" i="53"/>
  <c r="AH320" i="53"/>
  <c r="AD320" i="53"/>
  <c r="AA320" i="53"/>
  <c r="U320" i="53"/>
  <c r="R320" i="53"/>
  <c r="L320" i="53"/>
  <c r="I320" i="53"/>
  <c r="EO319" i="53"/>
  <c r="EL319" i="53"/>
  <c r="EH319" i="53"/>
  <c r="EE319" i="53"/>
  <c r="DY319" i="53"/>
  <c r="DV319" i="53"/>
  <c r="DP319" i="53"/>
  <c r="DM319" i="53"/>
  <c r="DE319" i="53"/>
  <c r="DB319" i="53"/>
  <c r="CX319" i="53"/>
  <c r="CU319" i="53"/>
  <c r="CO319" i="53"/>
  <c r="CL319" i="53"/>
  <c r="CF319" i="53"/>
  <c r="CC319" i="53"/>
  <c r="BU319" i="53"/>
  <c r="BR319" i="53"/>
  <c r="BK319" i="53"/>
  <c r="BQ319" i="53" s="1"/>
  <c r="BE319" i="53"/>
  <c r="BB319" i="53"/>
  <c r="AV319" i="53"/>
  <c r="AS319" i="53"/>
  <c r="AK319" i="53"/>
  <c r="AH319" i="53"/>
  <c r="AD319" i="53"/>
  <c r="AA319" i="53"/>
  <c r="U319" i="53"/>
  <c r="R319" i="53"/>
  <c r="L319" i="53"/>
  <c r="I319" i="53"/>
  <c r="EO318" i="53"/>
  <c r="EL318" i="53"/>
  <c r="EH318" i="53"/>
  <c r="EE318" i="53"/>
  <c r="DY318" i="53"/>
  <c r="DV318" i="53"/>
  <c r="DP318" i="53"/>
  <c r="DM318" i="53"/>
  <c r="DE318" i="53"/>
  <c r="DB318" i="53"/>
  <c r="CX318" i="53"/>
  <c r="CU318" i="53"/>
  <c r="CO318" i="53"/>
  <c r="CL318" i="53"/>
  <c r="CF318" i="53"/>
  <c r="CC318" i="53"/>
  <c r="BU318" i="53"/>
  <c r="BR318" i="53"/>
  <c r="BK318" i="53"/>
  <c r="BQ318" i="53" s="1"/>
  <c r="BE318" i="53"/>
  <c r="BB318" i="53"/>
  <c r="AV318" i="53"/>
  <c r="AS318" i="53"/>
  <c r="AK318" i="53"/>
  <c r="AH318" i="53"/>
  <c r="AD318" i="53"/>
  <c r="AA318" i="53"/>
  <c r="U318" i="53"/>
  <c r="R318" i="53"/>
  <c r="L318" i="53"/>
  <c r="I318" i="53"/>
  <c r="EH317" i="53"/>
  <c r="EE317" i="53"/>
  <c r="DY317" i="53"/>
  <c r="DV317" i="53"/>
  <c r="EB317" i="53" s="1"/>
  <c r="DM317" i="53"/>
  <c r="DS317" i="53" s="1"/>
  <c r="CX317" i="53"/>
  <c r="DG317" i="53" s="1"/>
  <c r="CU317" i="53"/>
  <c r="CL317" i="53"/>
  <c r="CR317" i="53" s="1"/>
  <c r="CC317" i="53"/>
  <c r="CI317" i="53" s="1"/>
  <c r="BK317" i="53"/>
  <c r="BQ317" i="53" s="1"/>
  <c r="BE317" i="53"/>
  <c r="BB317" i="53"/>
  <c r="AV317" i="53"/>
  <c r="AS317" i="53"/>
  <c r="AD317" i="53"/>
  <c r="AA317" i="53"/>
  <c r="U317" i="53"/>
  <c r="R317" i="53"/>
  <c r="L317" i="53"/>
  <c r="I317" i="53"/>
  <c r="O317" i="53" s="1"/>
  <c r="EH316" i="53"/>
  <c r="EE316" i="53"/>
  <c r="DY316" i="53"/>
  <c r="DV316" i="53"/>
  <c r="DM316" i="53"/>
  <c r="DS316" i="53" s="1"/>
  <c r="DG316" i="53"/>
  <c r="CU316" i="53"/>
  <c r="DA316" i="53" s="1"/>
  <c r="CL316" i="53"/>
  <c r="CR316" i="53" s="1"/>
  <c r="CC316" i="53"/>
  <c r="CI316" i="53" s="1"/>
  <c r="BK316" i="53"/>
  <c r="BQ316" i="53" s="1"/>
  <c r="BE316" i="53"/>
  <c r="BB316" i="53"/>
  <c r="AV316" i="53"/>
  <c r="AS316" i="53"/>
  <c r="AD316" i="53"/>
  <c r="AA316" i="53"/>
  <c r="AG316" i="53" s="1"/>
  <c r="U316" i="53"/>
  <c r="R316" i="53"/>
  <c r="L316" i="53"/>
  <c r="I316" i="53"/>
  <c r="EH315" i="53"/>
  <c r="EE315" i="53"/>
  <c r="DY315" i="53"/>
  <c r="DV315" i="53"/>
  <c r="DM315" i="53"/>
  <c r="DS315" i="53" s="1"/>
  <c r="DG315" i="53"/>
  <c r="CU315" i="53"/>
  <c r="DA315" i="53" s="1"/>
  <c r="CL315" i="53"/>
  <c r="CR315" i="53" s="1"/>
  <c r="CC315" i="53"/>
  <c r="CI315" i="53" s="1"/>
  <c r="BK315" i="53"/>
  <c r="BQ315" i="53" s="1"/>
  <c r="BE315" i="53"/>
  <c r="BB315" i="53"/>
  <c r="BH315" i="53" s="1"/>
  <c r="AV315" i="53"/>
  <c r="AS315" i="53"/>
  <c r="AD315" i="53"/>
  <c r="AA315" i="53"/>
  <c r="U315" i="53"/>
  <c r="R315" i="53"/>
  <c r="L315" i="53"/>
  <c r="I315" i="53"/>
  <c r="EO314" i="53"/>
  <c r="EL314" i="53"/>
  <c r="EH314" i="53"/>
  <c r="EE314" i="53"/>
  <c r="DY314" i="53"/>
  <c r="DV314" i="53"/>
  <c r="DP314" i="53"/>
  <c r="DM314" i="53"/>
  <c r="DS314" i="53" s="1"/>
  <c r="DE314" i="53"/>
  <c r="DB314" i="53"/>
  <c r="CX314" i="53"/>
  <c r="CU314" i="53"/>
  <c r="CO314" i="53"/>
  <c r="CL314" i="53"/>
  <c r="CF314" i="53"/>
  <c r="CC314" i="53"/>
  <c r="BU314" i="53"/>
  <c r="BR314" i="53"/>
  <c r="BK314" i="53"/>
  <c r="BQ314" i="53" s="1"/>
  <c r="BE314" i="53"/>
  <c r="BB314" i="53"/>
  <c r="AV314" i="53"/>
  <c r="AS314" i="53"/>
  <c r="AK314" i="53"/>
  <c r="AH314" i="53"/>
  <c r="AD314" i="53"/>
  <c r="AA314" i="53"/>
  <c r="U314" i="53"/>
  <c r="R314" i="53"/>
  <c r="L314" i="53"/>
  <c r="I314" i="53"/>
  <c r="EO313" i="53"/>
  <c r="EL313" i="53"/>
  <c r="EH313" i="53"/>
  <c r="EE313" i="53"/>
  <c r="DY313" i="53"/>
  <c r="DV313" i="53"/>
  <c r="DP313" i="53"/>
  <c r="DM313" i="53"/>
  <c r="DE313" i="53"/>
  <c r="DB313" i="53"/>
  <c r="CX313" i="53"/>
  <c r="CU313" i="53"/>
  <c r="CO313" i="53"/>
  <c r="CL313" i="53"/>
  <c r="CF313" i="53"/>
  <c r="CC313" i="53"/>
  <c r="BU313" i="53"/>
  <c r="BR313" i="53"/>
  <c r="BK313" i="53"/>
  <c r="BQ313" i="53" s="1"/>
  <c r="BE313" i="53"/>
  <c r="BB313" i="53"/>
  <c r="AV313" i="53"/>
  <c r="AS313" i="53"/>
  <c r="AK313" i="53"/>
  <c r="AH313" i="53"/>
  <c r="AD313" i="53"/>
  <c r="AA313" i="53"/>
  <c r="U313" i="53"/>
  <c r="R313" i="53"/>
  <c r="L313" i="53"/>
  <c r="I313" i="53"/>
  <c r="EH312" i="53"/>
  <c r="EE312" i="53"/>
  <c r="DY312" i="53"/>
  <c r="DV312" i="53"/>
  <c r="DM312" i="53"/>
  <c r="DS312" i="53" s="1"/>
  <c r="DG312" i="53"/>
  <c r="CU312" i="53"/>
  <c r="DA312" i="53" s="1"/>
  <c r="CL312" i="53"/>
  <c r="CR312" i="53" s="1"/>
  <c r="CC312" i="53"/>
  <c r="CI312" i="53" s="1"/>
  <c r="BK312" i="53"/>
  <c r="BQ312" i="53" s="1"/>
  <c r="BE312" i="53"/>
  <c r="BB312" i="53"/>
  <c r="AV312" i="53"/>
  <c r="AS312" i="53"/>
  <c r="AD312" i="53"/>
  <c r="AA312" i="53"/>
  <c r="U312" i="53"/>
  <c r="R312" i="53"/>
  <c r="L312" i="53"/>
  <c r="I312" i="53"/>
  <c r="EH311" i="53"/>
  <c r="EE311" i="53"/>
  <c r="DY311" i="53"/>
  <c r="DV311" i="53"/>
  <c r="DM311" i="53"/>
  <c r="DS311" i="53" s="1"/>
  <c r="DG311" i="53"/>
  <c r="CU311" i="53"/>
  <c r="DA311" i="53" s="1"/>
  <c r="CL311" i="53"/>
  <c r="CR311" i="53" s="1"/>
  <c r="CC311" i="53"/>
  <c r="CI311" i="53" s="1"/>
  <c r="BK311" i="53"/>
  <c r="BQ311" i="53" s="1"/>
  <c r="BE311" i="53"/>
  <c r="BB311" i="53"/>
  <c r="AV311" i="53"/>
  <c r="AS311" i="53"/>
  <c r="AD311" i="53"/>
  <c r="AA311" i="53"/>
  <c r="U311" i="53"/>
  <c r="R311" i="53"/>
  <c r="L311" i="53"/>
  <c r="I311" i="53"/>
  <c r="EO310" i="53"/>
  <c r="EL310" i="53"/>
  <c r="EH310" i="53"/>
  <c r="EE310" i="53"/>
  <c r="DY310" i="53"/>
  <c r="DV310" i="53"/>
  <c r="DP310" i="53"/>
  <c r="DM310" i="53"/>
  <c r="DE310" i="53"/>
  <c r="DB310" i="53"/>
  <c r="CX310" i="53"/>
  <c r="CU310" i="53"/>
  <c r="CO310" i="53"/>
  <c r="CL310" i="53"/>
  <c r="CF310" i="53"/>
  <c r="CC310" i="53"/>
  <c r="BU310" i="53"/>
  <c r="BR310" i="53"/>
  <c r="BK310" i="53"/>
  <c r="BQ310" i="53" s="1"/>
  <c r="BE310" i="53"/>
  <c r="BB310" i="53"/>
  <c r="AV310" i="53"/>
  <c r="AS310" i="53"/>
  <c r="AK310" i="53"/>
  <c r="AH310" i="53"/>
  <c r="AD310" i="53"/>
  <c r="AA310" i="53"/>
  <c r="U310" i="53"/>
  <c r="R310" i="53"/>
  <c r="L310" i="53"/>
  <c r="I310" i="53"/>
  <c r="EO309" i="53"/>
  <c r="EL309" i="53"/>
  <c r="EH309" i="53"/>
  <c r="EE309" i="53"/>
  <c r="EA309" i="53"/>
  <c r="DZ309" i="53"/>
  <c r="DY309" i="53"/>
  <c r="DV309" i="53"/>
  <c r="DP309" i="53"/>
  <c r="DM309" i="53"/>
  <c r="DE309" i="53"/>
  <c r="DB309" i="53"/>
  <c r="CX309" i="53"/>
  <c r="CU309" i="53"/>
  <c r="CO309" i="53"/>
  <c r="CL309" i="53"/>
  <c r="CF309" i="53"/>
  <c r="CC309" i="53"/>
  <c r="BU309" i="53"/>
  <c r="BR309" i="53"/>
  <c r="BN309" i="53"/>
  <c r="BK309" i="53"/>
  <c r="BE309" i="53"/>
  <c r="BB309" i="53"/>
  <c r="AV309" i="53"/>
  <c r="AS309" i="53"/>
  <c r="AK309" i="53"/>
  <c r="AH309" i="53"/>
  <c r="AD309" i="53"/>
  <c r="AA309" i="53"/>
  <c r="U309" i="53"/>
  <c r="R309" i="53"/>
  <c r="L309" i="53"/>
  <c r="I309" i="53"/>
  <c r="EO308" i="53"/>
  <c r="EL308" i="53"/>
  <c r="EJ308" i="53"/>
  <c r="EI308" i="53"/>
  <c r="EH308" i="53"/>
  <c r="EE308" i="53"/>
  <c r="EA308" i="53"/>
  <c r="DZ308" i="53"/>
  <c r="DY308" i="53"/>
  <c r="DV308" i="53"/>
  <c r="DR308" i="53"/>
  <c r="DQ308" i="53"/>
  <c r="DP308" i="53"/>
  <c r="DM308" i="53"/>
  <c r="DE308" i="53"/>
  <c r="DB308" i="53"/>
  <c r="CZ308" i="53"/>
  <c r="CY308" i="53"/>
  <c r="CX308" i="53"/>
  <c r="CU308" i="53"/>
  <c r="CQ308" i="53"/>
  <c r="CP308" i="53"/>
  <c r="CO308" i="53"/>
  <c r="CL308" i="53"/>
  <c r="CH308" i="53"/>
  <c r="CG308" i="53"/>
  <c r="CF308" i="53"/>
  <c r="CC308" i="53"/>
  <c r="BU308" i="53"/>
  <c r="BR308" i="53"/>
  <c r="BP308" i="53"/>
  <c r="BO308" i="53"/>
  <c r="BN308" i="53"/>
  <c r="BK308" i="53"/>
  <c r="BG308" i="53"/>
  <c r="BF308" i="53"/>
  <c r="BE308" i="53"/>
  <c r="BB308" i="53"/>
  <c r="AX308" i="53"/>
  <c r="AW308" i="53"/>
  <c r="AV308" i="53"/>
  <c r="AS308" i="53"/>
  <c r="AK308" i="53"/>
  <c r="AH308" i="53"/>
  <c r="AF308" i="53"/>
  <c r="AE308" i="53"/>
  <c r="AD308" i="53"/>
  <c r="AA308" i="53"/>
  <c r="W308" i="53"/>
  <c r="V308" i="53"/>
  <c r="U308" i="53"/>
  <c r="R308" i="53"/>
  <c r="N308" i="53"/>
  <c r="M308" i="53"/>
  <c r="L308" i="53"/>
  <c r="I308" i="53"/>
  <c r="EF307" i="53"/>
  <c r="EC307" i="53"/>
  <c r="DW307" i="53"/>
  <c r="DT307" i="53"/>
  <c r="DN307" i="53"/>
  <c r="DK307" i="53"/>
  <c r="CV307" i="53"/>
  <c r="CS307" i="53"/>
  <c r="CM307" i="53"/>
  <c r="CJ307" i="53"/>
  <c r="CD307" i="53"/>
  <c r="CA307" i="53"/>
  <c r="BL307" i="53"/>
  <c r="BI307" i="53"/>
  <c r="BC307" i="53"/>
  <c r="AZ307" i="53"/>
  <c r="AT307" i="53"/>
  <c r="AQ307" i="53"/>
  <c r="AB307" i="53"/>
  <c r="Y307" i="53"/>
  <c r="S307" i="53"/>
  <c r="P307" i="53"/>
  <c r="J307" i="53"/>
  <c r="G307" i="53"/>
  <c r="EO306" i="53"/>
  <c r="EL306" i="53"/>
  <c r="EJ306" i="53"/>
  <c r="EI306" i="53"/>
  <c r="EH306" i="53"/>
  <c r="EE306" i="53"/>
  <c r="EA306" i="53"/>
  <c r="DZ306" i="53"/>
  <c r="DY306" i="53"/>
  <c r="DV306" i="53"/>
  <c r="DR306" i="53"/>
  <c r="DQ306" i="53"/>
  <c r="DP306" i="53"/>
  <c r="DM306" i="53"/>
  <c r="DE306" i="53"/>
  <c r="DB306" i="53"/>
  <c r="CZ306" i="53"/>
  <c r="CY306" i="53"/>
  <c r="CX306" i="53"/>
  <c r="CU306" i="53"/>
  <c r="CQ306" i="53"/>
  <c r="CP306" i="53"/>
  <c r="CO306" i="53"/>
  <c r="CL306" i="53"/>
  <c r="CH306" i="53"/>
  <c r="CG306" i="53"/>
  <c r="CF306" i="53"/>
  <c r="CC306" i="53"/>
  <c r="BU306" i="53"/>
  <c r="BR306" i="53"/>
  <c r="BP306" i="53"/>
  <c r="BO306" i="53"/>
  <c r="BN306" i="53"/>
  <c r="BK306" i="53"/>
  <c r="BG306" i="53"/>
  <c r="BF306" i="53"/>
  <c r="BE306" i="53"/>
  <c r="BB306" i="53"/>
  <c r="AX306" i="53"/>
  <c r="AW306" i="53"/>
  <c r="AV306" i="53"/>
  <c r="AS306" i="53"/>
  <c r="AK306" i="53"/>
  <c r="AH306" i="53"/>
  <c r="AF306" i="53"/>
  <c r="AE306" i="53"/>
  <c r="AD306" i="53"/>
  <c r="AA306" i="53"/>
  <c r="W306" i="53"/>
  <c r="V306" i="53"/>
  <c r="U306" i="53"/>
  <c r="R306" i="53"/>
  <c r="N306" i="53"/>
  <c r="M306" i="53"/>
  <c r="L306" i="53"/>
  <c r="I306" i="53"/>
  <c r="EO305" i="53"/>
  <c r="EL305" i="53"/>
  <c r="EJ305" i="53"/>
  <c r="EI305" i="53"/>
  <c r="EH305" i="53"/>
  <c r="EE305" i="53"/>
  <c r="EA305" i="53"/>
  <c r="DZ305" i="53"/>
  <c r="DY305" i="53"/>
  <c r="DV305" i="53"/>
  <c r="DR305" i="53"/>
  <c r="DQ305" i="53"/>
  <c r="DP305" i="53"/>
  <c r="DM305" i="53"/>
  <c r="DE305" i="53"/>
  <c r="DB305" i="53"/>
  <c r="CZ305" i="53"/>
  <c r="CY305" i="53"/>
  <c r="CX305" i="53"/>
  <c r="CU305" i="53"/>
  <c r="CQ305" i="53"/>
  <c r="CP305" i="53"/>
  <c r="CO305" i="53"/>
  <c r="CL305" i="53"/>
  <c r="CH305" i="53"/>
  <c r="CG305" i="53"/>
  <c r="CF305" i="53"/>
  <c r="CC305" i="53"/>
  <c r="BU305" i="53"/>
  <c r="BR305" i="53"/>
  <c r="BP305" i="53"/>
  <c r="BO305" i="53"/>
  <c r="BN305" i="53"/>
  <c r="BK305" i="53"/>
  <c r="BG305" i="53"/>
  <c r="BF305" i="53"/>
  <c r="BE305" i="53"/>
  <c r="BB305" i="53"/>
  <c r="AX305" i="53"/>
  <c r="AW305" i="53"/>
  <c r="AV305" i="53"/>
  <c r="AS305" i="53"/>
  <c r="AK305" i="53"/>
  <c r="AH305" i="53"/>
  <c r="AF305" i="53"/>
  <c r="AE305" i="53"/>
  <c r="AD305" i="53"/>
  <c r="AA305" i="53"/>
  <c r="W305" i="53"/>
  <c r="V305" i="53"/>
  <c r="U305" i="53"/>
  <c r="R305" i="53"/>
  <c r="N305" i="53"/>
  <c r="M305" i="53"/>
  <c r="L305" i="53"/>
  <c r="I305" i="53"/>
  <c r="EO304" i="53"/>
  <c r="EL304" i="53"/>
  <c r="EJ304" i="53"/>
  <c r="EI304" i="53"/>
  <c r="EH304" i="53"/>
  <c r="EE304" i="53"/>
  <c r="EA304" i="53"/>
  <c r="DZ304" i="53"/>
  <c r="DY304" i="53"/>
  <c r="DV304" i="53"/>
  <c r="DR304" i="53"/>
  <c r="DQ304" i="53"/>
  <c r="DP304" i="53"/>
  <c r="DM304" i="53"/>
  <c r="DE304" i="53"/>
  <c r="DB304" i="53"/>
  <c r="CZ304" i="53"/>
  <c r="CY304" i="53"/>
  <c r="CX304" i="53"/>
  <c r="CU304" i="53"/>
  <c r="CQ304" i="53"/>
  <c r="CP304" i="53"/>
  <c r="CO304" i="53"/>
  <c r="CL304" i="53"/>
  <c r="CH304" i="53"/>
  <c r="CG304" i="53"/>
  <c r="CF304" i="53"/>
  <c r="CC304" i="53"/>
  <c r="BU304" i="53"/>
  <c r="BR304" i="53"/>
  <c r="BP304" i="53"/>
  <c r="BO304" i="53"/>
  <c r="BN304" i="53"/>
  <c r="BK304" i="53"/>
  <c r="BG304" i="53"/>
  <c r="BF304" i="53"/>
  <c r="BE304" i="53"/>
  <c r="BB304" i="53"/>
  <c r="AX304" i="53"/>
  <c r="AW304" i="53"/>
  <c r="AV304" i="53"/>
  <c r="AS304" i="53"/>
  <c r="AK304" i="53"/>
  <c r="AH304" i="53"/>
  <c r="AF304" i="53"/>
  <c r="AE304" i="53"/>
  <c r="AD304" i="53"/>
  <c r="AA304" i="53"/>
  <c r="W304" i="53"/>
  <c r="V304" i="53"/>
  <c r="U304" i="53"/>
  <c r="R304" i="53"/>
  <c r="N304" i="53"/>
  <c r="M304" i="53"/>
  <c r="L304" i="53"/>
  <c r="I304" i="53"/>
  <c r="EO303" i="53"/>
  <c r="EL303" i="53"/>
  <c r="EJ303" i="53"/>
  <c r="EI303" i="53"/>
  <c r="EH303" i="53"/>
  <c r="EE303" i="53"/>
  <c r="EA303" i="53"/>
  <c r="DZ303" i="53"/>
  <c r="DY303" i="53"/>
  <c r="DV303" i="53"/>
  <c r="DR303" i="53"/>
  <c r="DQ303" i="53"/>
  <c r="DP303" i="53"/>
  <c r="DM303" i="53"/>
  <c r="DE303" i="53"/>
  <c r="DB303" i="53"/>
  <c r="CZ303" i="53"/>
  <c r="CY303" i="53"/>
  <c r="CX303" i="53"/>
  <c r="CU303" i="53"/>
  <c r="CQ303" i="53"/>
  <c r="CP303" i="53"/>
  <c r="CO303" i="53"/>
  <c r="CL303" i="53"/>
  <c r="CH303" i="53"/>
  <c r="CG303" i="53"/>
  <c r="CF303" i="53"/>
  <c r="CC303" i="53"/>
  <c r="BU303" i="53"/>
  <c r="BR303" i="53"/>
  <c r="BP303" i="53"/>
  <c r="BO303" i="53"/>
  <c r="BN303" i="53"/>
  <c r="BK303" i="53"/>
  <c r="BG303" i="53"/>
  <c r="BF303" i="53"/>
  <c r="BE303" i="53"/>
  <c r="BB303" i="53"/>
  <c r="AX303" i="53"/>
  <c r="AW303" i="53"/>
  <c r="AV303" i="53"/>
  <c r="AS303" i="53"/>
  <c r="AK303" i="53"/>
  <c r="AH303" i="53"/>
  <c r="AF303" i="53"/>
  <c r="AE303" i="53"/>
  <c r="AD303" i="53"/>
  <c r="AA303" i="53"/>
  <c r="W303" i="53"/>
  <c r="V303" i="53"/>
  <c r="U303" i="53"/>
  <c r="R303" i="53"/>
  <c r="N303" i="53"/>
  <c r="M303" i="53"/>
  <c r="L303" i="53"/>
  <c r="I303" i="53"/>
  <c r="EO302" i="53"/>
  <c r="EL302" i="53"/>
  <c r="EJ302" i="53"/>
  <c r="EI302" i="53"/>
  <c r="EH302" i="53"/>
  <c r="EE302" i="53"/>
  <c r="EA302" i="53"/>
  <c r="DZ302" i="53"/>
  <c r="DY302" i="53"/>
  <c r="DV302" i="53"/>
  <c r="DR302" i="53"/>
  <c r="DQ302" i="53"/>
  <c r="DP302" i="53"/>
  <c r="DM302" i="53"/>
  <c r="DE302" i="53"/>
  <c r="DB302" i="53"/>
  <c r="CZ302" i="53"/>
  <c r="CY302" i="53"/>
  <c r="CX302" i="53"/>
  <c r="CU302" i="53"/>
  <c r="CQ302" i="53"/>
  <c r="CP302" i="53"/>
  <c r="CO302" i="53"/>
  <c r="CL302" i="53"/>
  <c r="CH302" i="53"/>
  <c r="CG302" i="53"/>
  <c r="CF302" i="53"/>
  <c r="CC302" i="53"/>
  <c r="BU302" i="53"/>
  <c r="BR302" i="53"/>
  <c r="BP302" i="53"/>
  <c r="BO302" i="53"/>
  <c r="BN302" i="53"/>
  <c r="BK302" i="53"/>
  <c r="BG302" i="53"/>
  <c r="BF302" i="53"/>
  <c r="BE302" i="53"/>
  <c r="BB302" i="53"/>
  <c r="AX302" i="53"/>
  <c r="AW302" i="53"/>
  <c r="AV302" i="53"/>
  <c r="AS302" i="53"/>
  <c r="AK302" i="53"/>
  <c r="AH302" i="53"/>
  <c r="AF302" i="53"/>
  <c r="AE302" i="53"/>
  <c r="AD302" i="53"/>
  <c r="AA302" i="53"/>
  <c r="W302" i="53"/>
  <c r="V302" i="53"/>
  <c r="U302" i="53"/>
  <c r="R302" i="53"/>
  <c r="N302" i="53"/>
  <c r="M302" i="53"/>
  <c r="L302" i="53"/>
  <c r="I302" i="53"/>
  <c r="EO301" i="53"/>
  <c r="EL301" i="53"/>
  <c r="EJ301" i="53"/>
  <c r="EI301" i="53"/>
  <c r="EH301" i="53"/>
  <c r="EE301" i="53"/>
  <c r="EA301" i="53"/>
  <c r="DZ301" i="53"/>
  <c r="DY301" i="53"/>
  <c r="DV301" i="53"/>
  <c r="DR301" i="53"/>
  <c r="DQ301" i="53"/>
  <c r="DP301" i="53"/>
  <c r="DM301" i="53"/>
  <c r="DE301" i="53"/>
  <c r="DB301" i="53"/>
  <c r="CZ301" i="53"/>
  <c r="CY301" i="53"/>
  <c r="CX301" i="53"/>
  <c r="CU301" i="53"/>
  <c r="CQ301" i="53"/>
  <c r="CP301" i="53"/>
  <c r="CO301" i="53"/>
  <c r="CL301" i="53"/>
  <c r="CH301" i="53"/>
  <c r="CG301" i="53"/>
  <c r="CF301" i="53"/>
  <c r="CC301" i="53"/>
  <c r="BU301" i="53"/>
  <c r="BR301" i="53"/>
  <c r="BP301" i="53"/>
  <c r="BO301" i="53"/>
  <c r="BN301" i="53"/>
  <c r="BK301" i="53"/>
  <c r="BG301" i="53"/>
  <c r="BF301" i="53"/>
  <c r="BE301" i="53"/>
  <c r="BB301" i="53"/>
  <c r="AX301" i="53"/>
  <c r="AW301" i="53"/>
  <c r="AV301" i="53"/>
  <c r="AS301" i="53"/>
  <c r="AK301" i="53"/>
  <c r="AH301" i="53"/>
  <c r="AF301" i="53"/>
  <c r="AE301" i="53"/>
  <c r="AD301" i="53"/>
  <c r="AA301" i="53"/>
  <c r="W301" i="53"/>
  <c r="V301" i="53"/>
  <c r="U301" i="53"/>
  <c r="R301" i="53"/>
  <c r="N301" i="53"/>
  <c r="M301" i="53"/>
  <c r="L301" i="53"/>
  <c r="I301" i="53"/>
  <c r="EO300" i="53"/>
  <c r="EL300" i="53"/>
  <c r="EJ300" i="53"/>
  <c r="EI300" i="53"/>
  <c r="EH300" i="53"/>
  <c r="EE300" i="53"/>
  <c r="EA300" i="53"/>
  <c r="DZ300" i="53"/>
  <c r="DY300" i="53"/>
  <c r="DV300" i="53"/>
  <c r="DR300" i="53"/>
  <c r="DQ300" i="53"/>
  <c r="DP300" i="53"/>
  <c r="DM300" i="53"/>
  <c r="DE300" i="53"/>
  <c r="DB300" i="53"/>
  <c r="CZ300" i="53"/>
  <c r="CY300" i="53"/>
  <c r="CX300" i="53"/>
  <c r="CU300" i="53"/>
  <c r="CQ300" i="53"/>
  <c r="CP300" i="53"/>
  <c r="CO300" i="53"/>
  <c r="CL300" i="53"/>
  <c r="CH300" i="53"/>
  <c r="CG300" i="53"/>
  <c r="CF300" i="53"/>
  <c r="CC300" i="53"/>
  <c r="BU300" i="53"/>
  <c r="BR300" i="53"/>
  <c r="BP300" i="53"/>
  <c r="BO300" i="53"/>
  <c r="BN300" i="53"/>
  <c r="BK300" i="53"/>
  <c r="BG300" i="53"/>
  <c r="BF300" i="53"/>
  <c r="BE300" i="53"/>
  <c r="BB300" i="53"/>
  <c r="AX300" i="53"/>
  <c r="AW300" i="53"/>
  <c r="AV300" i="53"/>
  <c r="AS300" i="53"/>
  <c r="AK300" i="53"/>
  <c r="AH300" i="53"/>
  <c r="AF300" i="53"/>
  <c r="AE300" i="53"/>
  <c r="AD300" i="53"/>
  <c r="AA300" i="53"/>
  <c r="W300" i="53"/>
  <c r="V300" i="53"/>
  <c r="U300" i="53"/>
  <c r="R300" i="53"/>
  <c r="N300" i="53"/>
  <c r="M300" i="53"/>
  <c r="L300" i="53"/>
  <c r="I300" i="53"/>
  <c r="EO299" i="53"/>
  <c r="EL299" i="53"/>
  <c r="EJ299" i="53"/>
  <c r="EI299" i="53"/>
  <c r="EH299" i="53"/>
  <c r="EE299" i="53"/>
  <c r="EA299" i="53"/>
  <c r="DZ299" i="53"/>
  <c r="DY299" i="53"/>
  <c r="DV299" i="53"/>
  <c r="DR299" i="53"/>
  <c r="DQ299" i="53"/>
  <c r="DP299" i="53"/>
  <c r="DM299" i="53"/>
  <c r="DE299" i="53"/>
  <c r="DB299" i="53"/>
  <c r="CZ299" i="53"/>
  <c r="CY299" i="53"/>
  <c r="CX299" i="53"/>
  <c r="CU299" i="53"/>
  <c r="CQ299" i="53"/>
  <c r="CP299" i="53"/>
  <c r="CO299" i="53"/>
  <c r="CL299" i="53"/>
  <c r="CH299" i="53"/>
  <c r="CG299" i="53"/>
  <c r="CF299" i="53"/>
  <c r="CC299" i="53"/>
  <c r="BU299" i="53"/>
  <c r="BR299" i="53"/>
  <c r="BP299" i="53"/>
  <c r="BO299" i="53"/>
  <c r="BN299" i="53"/>
  <c r="BK299" i="53"/>
  <c r="BG299" i="53"/>
  <c r="BF299" i="53"/>
  <c r="BE299" i="53"/>
  <c r="BB299" i="53"/>
  <c r="AX299" i="53"/>
  <c r="AW299" i="53"/>
  <c r="AV299" i="53"/>
  <c r="AS299" i="53"/>
  <c r="AK299" i="53"/>
  <c r="AH299" i="53"/>
  <c r="AF299" i="53"/>
  <c r="AE299" i="53"/>
  <c r="AD299" i="53"/>
  <c r="AA299" i="53"/>
  <c r="W299" i="53"/>
  <c r="V299" i="53"/>
  <c r="U299" i="53"/>
  <c r="R299" i="53"/>
  <c r="N299" i="53"/>
  <c r="M299" i="53"/>
  <c r="L299" i="53"/>
  <c r="I299" i="53"/>
  <c r="EO298" i="53"/>
  <c r="EL298" i="53"/>
  <c r="EJ298" i="53"/>
  <c r="EI298" i="53"/>
  <c r="EH298" i="53"/>
  <c r="EE298" i="53"/>
  <c r="EA298" i="53"/>
  <c r="DZ298" i="53"/>
  <c r="DY298" i="53"/>
  <c r="DV298" i="53"/>
  <c r="DR298" i="53"/>
  <c r="DQ298" i="53"/>
  <c r="DP298" i="53"/>
  <c r="DM298" i="53"/>
  <c r="DE298" i="53"/>
  <c r="DB298" i="53"/>
  <c r="CZ298" i="53"/>
  <c r="CY298" i="53"/>
  <c r="CX298" i="53"/>
  <c r="CU298" i="53"/>
  <c r="CQ298" i="53"/>
  <c r="CP298" i="53"/>
  <c r="CO298" i="53"/>
  <c r="CL298" i="53"/>
  <c r="CH298" i="53"/>
  <c r="CG298" i="53"/>
  <c r="CF298" i="53"/>
  <c r="CC298" i="53"/>
  <c r="BU298" i="53"/>
  <c r="BR298" i="53"/>
  <c r="BP298" i="53"/>
  <c r="BO298" i="53"/>
  <c r="BN298" i="53"/>
  <c r="BK298" i="53"/>
  <c r="BG298" i="53"/>
  <c r="BF298" i="53"/>
  <c r="BE298" i="53"/>
  <c r="BB298" i="53"/>
  <c r="AX298" i="53"/>
  <c r="AW298" i="53"/>
  <c r="AV298" i="53"/>
  <c r="AS298" i="53"/>
  <c r="AK298" i="53"/>
  <c r="AH298" i="53"/>
  <c r="AF298" i="53"/>
  <c r="AE298" i="53"/>
  <c r="AD298" i="53"/>
  <c r="AA298" i="53"/>
  <c r="W298" i="53"/>
  <c r="V298" i="53"/>
  <c r="U298" i="53"/>
  <c r="R298" i="53"/>
  <c r="N298" i="53"/>
  <c r="M298" i="53"/>
  <c r="L298" i="53"/>
  <c r="I298" i="53"/>
  <c r="EO297" i="53"/>
  <c r="EL297" i="53"/>
  <c r="EJ297" i="53"/>
  <c r="EI297" i="53"/>
  <c r="EH297" i="53"/>
  <c r="EE297" i="53"/>
  <c r="EA297" i="53"/>
  <c r="DZ297" i="53"/>
  <c r="DY297" i="53"/>
  <c r="DV297" i="53"/>
  <c r="DR297" i="53"/>
  <c r="DQ297" i="53"/>
  <c r="DP297" i="53"/>
  <c r="DM297" i="53"/>
  <c r="DE297" i="53"/>
  <c r="DB297" i="53"/>
  <c r="CZ297" i="53"/>
  <c r="CY297" i="53"/>
  <c r="CX297" i="53"/>
  <c r="CU297" i="53"/>
  <c r="CQ297" i="53"/>
  <c r="CP297" i="53"/>
  <c r="CO297" i="53"/>
  <c r="CL297" i="53"/>
  <c r="CH297" i="53"/>
  <c r="CG297" i="53"/>
  <c r="CF297" i="53"/>
  <c r="CC297" i="53"/>
  <c r="BU297" i="53"/>
  <c r="BR297" i="53"/>
  <c r="BP297" i="53"/>
  <c r="BO297" i="53"/>
  <c r="BN297" i="53"/>
  <c r="BK297" i="53"/>
  <c r="BG297" i="53"/>
  <c r="BF297" i="53"/>
  <c r="BE297" i="53"/>
  <c r="BB297" i="53"/>
  <c r="AX297" i="53"/>
  <c r="AW297" i="53"/>
  <c r="AV297" i="53"/>
  <c r="AS297" i="53"/>
  <c r="AK297" i="53"/>
  <c r="AH297" i="53"/>
  <c r="AF297" i="53"/>
  <c r="AE297" i="53"/>
  <c r="AD297" i="53"/>
  <c r="AA297" i="53"/>
  <c r="W297" i="53"/>
  <c r="V297" i="53"/>
  <c r="U297" i="53"/>
  <c r="R297" i="53"/>
  <c r="N297" i="53"/>
  <c r="M297" i="53"/>
  <c r="L297" i="53"/>
  <c r="I297" i="53"/>
  <c r="EO296" i="53"/>
  <c r="EL296" i="53"/>
  <c r="EJ296" i="53"/>
  <c r="EI296" i="53"/>
  <c r="EH296" i="53"/>
  <c r="EE296" i="53"/>
  <c r="EA296" i="53"/>
  <c r="DZ296" i="53"/>
  <c r="DY296" i="53"/>
  <c r="DV296" i="53"/>
  <c r="DR296" i="53"/>
  <c r="DQ296" i="53"/>
  <c r="DP296" i="53"/>
  <c r="DM296" i="53"/>
  <c r="DE296" i="53"/>
  <c r="DB296" i="53"/>
  <c r="CZ296" i="53"/>
  <c r="CY296" i="53"/>
  <c r="CX296" i="53"/>
  <c r="CU296" i="53"/>
  <c r="CQ296" i="53"/>
  <c r="CP296" i="53"/>
  <c r="CO296" i="53"/>
  <c r="CL296" i="53"/>
  <c r="CH296" i="53"/>
  <c r="CG296" i="53"/>
  <c r="CF296" i="53"/>
  <c r="CC296" i="53"/>
  <c r="BU296" i="53"/>
  <c r="BR296" i="53"/>
  <c r="BP296" i="53"/>
  <c r="BO296" i="53"/>
  <c r="BN296" i="53"/>
  <c r="BK296" i="53"/>
  <c r="BG296" i="53"/>
  <c r="BF296" i="53"/>
  <c r="BE296" i="53"/>
  <c r="BB296" i="53"/>
  <c r="AX296" i="53"/>
  <c r="AW296" i="53"/>
  <c r="AV296" i="53"/>
  <c r="AS296" i="53"/>
  <c r="AK296" i="53"/>
  <c r="AH296" i="53"/>
  <c r="AF296" i="53"/>
  <c r="AE296" i="53"/>
  <c r="AD296" i="53"/>
  <c r="AA296" i="53"/>
  <c r="W296" i="53"/>
  <c r="V296" i="53"/>
  <c r="U296" i="53"/>
  <c r="R296" i="53"/>
  <c r="N296" i="53"/>
  <c r="M296" i="53"/>
  <c r="L296" i="53"/>
  <c r="I296" i="53"/>
  <c r="EO295" i="53"/>
  <c r="EL295" i="53"/>
  <c r="EJ295" i="53"/>
  <c r="EI295" i="53"/>
  <c r="EH295" i="53"/>
  <c r="EE295" i="53"/>
  <c r="EA295" i="53"/>
  <c r="DZ295" i="53"/>
  <c r="DY295" i="53"/>
  <c r="DV295" i="53"/>
  <c r="DR295" i="53"/>
  <c r="DQ295" i="53"/>
  <c r="DP295" i="53"/>
  <c r="DM295" i="53"/>
  <c r="DE295" i="53"/>
  <c r="DB295" i="53"/>
  <c r="CZ295" i="53"/>
  <c r="CY295" i="53"/>
  <c r="CX295" i="53"/>
  <c r="CU295" i="53"/>
  <c r="CQ295" i="53"/>
  <c r="CP295" i="53"/>
  <c r="CO295" i="53"/>
  <c r="CL295" i="53"/>
  <c r="CH295" i="53"/>
  <c r="CG295" i="53"/>
  <c r="CF295" i="53"/>
  <c r="CC295" i="53"/>
  <c r="BU295" i="53"/>
  <c r="BR295" i="53"/>
  <c r="BP295" i="53"/>
  <c r="BO295" i="53"/>
  <c r="BN295" i="53"/>
  <c r="BK295" i="53"/>
  <c r="BG295" i="53"/>
  <c r="BF295" i="53"/>
  <c r="BE295" i="53"/>
  <c r="BB295" i="53"/>
  <c r="AX295" i="53"/>
  <c r="AW295" i="53"/>
  <c r="AV295" i="53"/>
  <c r="AS295" i="53"/>
  <c r="AK295" i="53"/>
  <c r="AH295" i="53"/>
  <c r="AF295" i="53"/>
  <c r="AE295" i="53"/>
  <c r="AD295" i="53"/>
  <c r="AA295" i="53"/>
  <c r="W295" i="53"/>
  <c r="V295" i="53"/>
  <c r="U295" i="53"/>
  <c r="R295" i="53"/>
  <c r="N295" i="53"/>
  <c r="M295" i="53"/>
  <c r="L295" i="53"/>
  <c r="I295" i="53"/>
  <c r="EO294" i="53"/>
  <c r="EL294" i="53"/>
  <c r="EJ294" i="53"/>
  <c r="EI294" i="53"/>
  <c r="EH294" i="53"/>
  <c r="EE294" i="53"/>
  <c r="EA294" i="53"/>
  <c r="DZ294" i="53"/>
  <c r="DY294" i="53"/>
  <c r="DV294" i="53"/>
  <c r="DR294" i="53"/>
  <c r="DQ294" i="53"/>
  <c r="DP294" i="53"/>
  <c r="DM294" i="53"/>
  <c r="DE294" i="53"/>
  <c r="DB294" i="53"/>
  <c r="CZ294" i="53"/>
  <c r="CY294" i="53"/>
  <c r="CX294" i="53"/>
  <c r="CU294" i="53"/>
  <c r="CQ294" i="53"/>
  <c r="CP294" i="53"/>
  <c r="CO294" i="53"/>
  <c r="CL294" i="53"/>
  <c r="CH294" i="53"/>
  <c r="CG294" i="53"/>
  <c r="CF294" i="53"/>
  <c r="CC294" i="53"/>
  <c r="BU294" i="53"/>
  <c r="BR294" i="53"/>
  <c r="BP294" i="53"/>
  <c r="BO294" i="53"/>
  <c r="BN294" i="53"/>
  <c r="BK294" i="53"/>
  <c r="BG294" i="53"/>
  <c r="BF294" i="53"/>
  <c r="BE294" i="53"/>
  <c r="BB294" i="53"/>
  <c r="AX294" i="53"/>
  <c r="AW294" i="53"/>
  <c r="AV294" i="53"/>
  <c r="AS294" i="53"/>
  <c r="AK294" i="53"/>
  <c r="AH294" i="53"/>
  <c r="AF294" i="53"/>
  <c r="AE294" i="53"/>
  <c r="AD294" i="53"/>
  <c r="AA294" i="53"/>
  <c r="W294" i="53"/>
  <c r="V294" i="53"/>
  <c r="U294" i="53"/>
  <c r="R294" i="53"/>
  <c r="N294" i="53"/>
  <c r="M294" i="53"/>
  <c r="L294" i="53"/>
  <c r="I294" i="53"/>
  <c r="EO293" i="53"/>
  <c r="EL293" i="53"/>
  <c r="EJ293" i="53"/>
  <c r="EI293" i="53"/>
  <c r="EH293" i="53"/>
  <c r="EE293" i="53"/>
  <c r="EA293" i="53"/>
  <c r="DZ293" i="53"/>
  <c r="DY293" i="53"/>
  <c r="DV293" i="53"/>
  <c r="DR293" i="53"/>
  <c r="DQ293" i="53"/>
  <c r="DP293" i="53"/>
  <c r="DM293" i="53"/>
  <c r="DE293" i="53"/>
  <c r="DB293" i="53"/>
  <c r="CZ293" i="53"/>
  <c r="CY293" i="53"/>
  <c r="CX293" i="53"/>
  <c r="CU293" i="53"/>
  <c r="CQ293" i="53"/>
  <c r="CP293" i="53"/>
  <c r="CO293" i="53"/>
  <c r="CL293" i="53"/>
  <c r="CH293" i="53"/>
  <c r="CG293" i="53"/>
  <c r="CF293" i="53"/>
  <c r="CC293" i="53"/>
  <c r="BU293" i="53"/>
  <c r="BR293" i="53"/>
  <c r="BP293" i="53"/>
  <c r="BO293" i="53"/>
  <c r="BN293" i="53"/>
  <c r="BK293" i="53"/>
  <c r="BG293" i="53"/>
  <c r="BF293" i="53"/>
  <c r="BE293" i="53"/>
  <c r="BB293" i="53"/>
  <c r="AX293" i="53"/>
  <c r="AW293" i="53"/>
  <c r="AV293" i="53"/>
  <c r="AS293" i="53"/>
  <c r="AK293" i="53"/>
  <c r="AH293" i="53"/>
  <c r="AF293" i="53"/>
  <c r="AE293" i="53"/>
  <c r="AD293" i="53"/>
  <c r="AA293" i="53"/>
  <c r="W293" i="53"/>
  <c r="V293" i="53"/>
  <c r="U293" i="53"/>
  <c r="R293" i="53"/>
  <c r="N293" i="53"/>
  <c r="M293" i="53"/>
  <c r="L293" i="53"/>
  <c r="I293" i="53"/>
  <c r="EF292" i="53"/>
  <c r="EF508" i="53" s="1"/>
  <c r="EC292" i="53"/>
  <c r="EC508" i="53" s="1"/>
  <c r="DW292" i="53"/>
  <c r="DW508" i="53" s="1"/>
  <c r="DT292" i="53"/>
  <c r="DT508" i="53" s="1"/>
  <c r="DN292" i="53"/>
  <c r="DN508" i="53" s="1"/>
  <c r="DK292" i="53"/>
  <c r="DK508" i="53" s="1"/>
  <c r="CV292" i="53"/>
  <c r="CV508" i="53" s="1"/>
  <c r="CS292" i="53"/>
  <c r="CS508" i="53" s="1"/>
  <c r="CM292" i="53"/>
  <c r="CM508" i="53" s="1"/>
  <c r="CJ292" i="53"/>
  <c r="CJ508" i="53" s="1"/>
  <c r="CD292" i="53"/>
  <c r="CD508" i="53" s="1"/>
  <c r="CA292" i="53"/>
  <c r="CA508" i="53" s="1"/>
  <c r="BL292" i="53"/>
  <c r="BL508" i="53" s="1"/>
  <c r="BI292" i="53"/>
  <c r="BI508" i="53" s="1"/>
  <c r="BC292" i="53"/>
  <c r="BC508" i="53" s="1"/>
  <c r="AZ292" i="53"/>
  <c r="AZ508" i="53" s="1"/>
  <c r="AT292" i="53"/>
  <c r="AT508" i="53" s="1"/>
  <c r="AQ292" i="53"/>
  <c r="AQ508" i="53" s="1"/>
  <c r="AB292" i="53"/>
  <c r="AB508" i="53" s="1"/>
  <c r="Y292" i="53"/>
  <c r="Y508" i="53" s="1"/>
  <c r="S292" i="53"/>
  <c r="S508" i="53" s="1"/>
  <c r="P292" i="53"/>
  <c r="P508" i="53" s="1"/>
  <c r="J292" i="53"/>
  <c r="J508" i="53" s="1"/>
  <c r="G292" i="53"/>
  <c r="G508" i="53" s="1"/>
  <c r="EH291" i="53"/>
  <c r="EE291" i="53"/>
  <c r="DY291" i="53"/>
  <c r="DV291" i="53"/>
  <c r="DP291" i="53"/>
  <c r="DM291" i="53"/>
  <c r="CX291" i="53"/>
  <c r="CU291" i="53"/>
  <c r="CO291" i="53"/>
  <c r="CL291" i="53"/>
  <c r="CC291" i="53"/>
  <c r="CI291" i="53" s="1"/>
  <c r="BN291" i="53"/>
  <c r="BK291" i="53"/>
  <c r="BE291" i="53"/>
  <c r="BB291" i="53"/>
  <c r="AV291" i="53"/>
  <c r="AS291" i="53"/>
  <c r="AD291" i="53"/>
  <c r="AA291" i="53"/>
  <c r="U291" i="53"/>
  <c r="R291" i="53"/>
  <c r="L291" i="53"/>
  <c r="I291" i="53"/>
  <c r="EH289" i="53"/>
  <c r="EE289" i="53"/>
  <c r="EK289" i="53" s="1"/>
  <c r="DY289" i="53"/>
  <c r="DV289" i="53"/>
  <c r="DP289" i="53"/>
  <c r="DM289" i="53"/>
  <c r="CX289" i="53"/>
  <c r="CU289" i="53"/>
  <c r="CO289" i="53"/>
  <c r="CL289" i="53"/>
  <c r="CC289" i="53"/>
  <c r="CI289" i="53" s="1"/>
  <c r="BK289" i="53"/>
  <c r="BQ289" i="53" s="1"/>
  <c r="BB289" i="53"/>
  <c r="BH289" i="53" s="1"/>
  <c r="AS289" i="53"/>
  <c r="AY289" i="53" s="1"/>
  <c r="AA289" i="53"/>
  <c r="AG289" i="53" s="1"/>
  <c r="R289" i="53"/>
  <c r="X289" i="53" s="1"/>
  <c r="I289" i="53"/>
  <c r="EH288" i="53"/>
  <c r="EE288" i="53"/>
  <c r="DY288" i="53"/>
  <c r="DV288" i="53"/>
  <c r="DP288" i="53"/>
  <c r="DM288" i="53"/>
  <c r="CX288" i="53"/>
  <c r="CU288" i="53"/>
  <c r="CO288" i="53"/>
  <c r="CL288" i="53"/>
  <c r="CC288" i="53"/>
  <c r="CI288" i="53" s="1"/>
  <c r="BK288" i="53"/>
  <c r="BQ288" i="53" s="1"/>
  <c r="BB288" i="53"/>
  <c r="BH288" i="53" s="1"/>
  <c r="AS288" i="53"/>
  <c r="AY288" i="53" s="1"/>
  <c r="AA288" i="53"/>
  <c r="R288" i="53"/>
  <c r="I288" i="53"/>
  <c r="O288" i="53" s="1"/>
  <c r="EE287" i="53"/>
  <c r="EK287" i="53" s="1"/>
  <c r="DV287" i="53"/>
  <c r="EB287" i="53" s="1"/>
  <c r="DP287" i="53"/>
  <c r="EQ287" i="53" s="1"/>
  <c r="EP287" i="53" s="1"/>
  <c r="DM287" i="53"/>
  <c r="CX287" i="53"/>
  <c r="CU287" i="53"/>
  <c r="CO287" i="53"/>
  <c r="CL287" i="53"/>
  <c r="CC287" i="53"/>
  <c r="CI287" i="53" s="1"/>
  <c r="BK287" i="53"/>
  <c r="BQ287" i="53" s="1"/>
  <c r="BB287" i="53"/>
  <c r="BH287" i="53" s="1"/>
  <c r="AS287" i="53"/>
  <c r="AY287" i="53" s="1"/>
  <c r="AA287" i="53"/>
  <c r="AG287" i="53" s="1"/>
  <c r="R287" i="53"/>
  <c r="X287" i="53" s="1"/>
  <c r="I287" i="53"/>
  <c r="O287" i="53" s="1"/>
  <c r="EH286" i="53"/>
  <c r="EE286" i="53"/>
  <c r="DY286" i="53"/>
  <c r="DV286" i="53"/>
  <c r="DP286" i="53"/>
  <c r="DM286" i="53"/>
  <c r="CX286" i="53"/>
  <c r="CU286" i="53"/>
  <c r="CO286" i="53"/>
  <c r="CL286" i="53"/>
  <c r="CC286" i="53"/>
  <c r="BK286" i="53"/>
  <c r="BQ286" i="53" s="1"/>
  <c r="BB286" i="53"/>
  <c r="BH286" i="53" s="1"/>
  <c r="AS286" i="53"/>
  <c r="AY286" i="53" s="1"/>
  <c r="AA286" i="53"/>
  <c r="AG286" i="53" s="1"/>
  <c r="R286" i="53"/>
  <c r="X286" i="53" s="1"/>
  <c r="I286" i="53"/>
  <c r="O286" i="53" s="1"/>
  <c r="EH285" i="53"/>
  <c r="EE285" i="53"/>
  <c r="DY285" i="53"/>
  <c r="DV285" i="53"/>
  <c r="DP285" i="53"/>
  <c r="DM285" i="53"/>
  <c r="CX285" i="53"/>
  <c r="CU285" i="53"/>
  <c r="CO285" i="53"/>
  <c r="CL285" i="53"/>
  <c r="CF285" i="53"/>
  <c r="CC285" i="53"/>
  <c r="BK285" i="53"/>
  <c r="BQ285" i="53" s="1"/>
  <c r="BB285" i="53"/>
  <c r="BH285" i="53" s="1"/>
  <c r="AS285" i="53"/>
  <c r="AY285" i="53" s="1"/>
  <c r="AD285" i="53"/>
  <c r="AA285" i="53"/>
  <c r="U285" i="53"/>
  <c r="R285" i="53"/>
  <c r="L285" i="53"/>
  <c r="I285" i="53"/>
  <c r="EH284" i="53"/>
  <c r="EE284" i="53"/>
  <c r="DY284" i="53"/>
  <c r="DV284" i="53"/>
  <c r="DP284" i="53"/>
  <c r="DM284" i="53"/>
  <c r="CX284" i="53"/>
  <c r="CU284" i="53"/>
  <c r="CO284" i="53"/>
  <c r="CL284" i="53"/>
  <c r="CC284" i="53"/>
  <c r="CI284" i="53" s="1"/>
  <c r="BK284" i="53"/>
  <c r="BQ284" i="53" s="1"/>
  <c r="BB284" i="53"/>
  <c r="BH284" i="53" s="1"/>
  <c r="AS284" i="53"/>
  <c r="AY284" i="53" s="1"/>
  <c r="AA284" i="53"/>
  <c r="AG284" i="53" s="1"/>
  <c r="R284" i="53"/>
  <c r="I284" i="53"/>
  <c r="CO283" i="53"/>
  <c r="DG283" i="53" s="1"/>
  <c r="CL283" i="53"/>
  <c r="CC283" i="53"/>
  <c r="CI283" i="53" s="1"/>
  <c r="BK283" i="53"/>
  <c r="BQ283" i="53" s="1"/>
  <c r="BB283" i="53"/>
  <c r="BH283" i="53" s="1"/>
  <c r="BW283" i="53"/>
  <c r="AS283" i="53"/>
  <c r="AY283" i="53" s="1"/>
  <c r="AA283" i="53"/>
  <c r="AG283" i="53" s="1"/>
  <c r="R283" i="53"/>
  <c r="X283" i="53" s="1"/>
  <c r="I283" i="53"/>
  <c r="O283" i="53" s="1"/>
  <c r="EE282" i="53"/>
  <c r="EK282" i="53" s="1"/>
  <c r="DV282" i="53"/>
  <c r="EB282" i="53" s="1"/>
  <c r="DP282" i="53"/>
  <c r="EQ282" i="53" s="1"/>
  <c r="EP282" i="53" s="1"/>
  <c r="DM282" i="53"/>
  <c r="CX282" i="53"/>
  <c r="CU282" i="53"/>
  <c r="CO282" i="53"/>
  <c r="CL282" i="53"/>
  <c r="CC282" i="53"/>
  <c r="CI282" i="53" s="1"/>
  <c r="BK282" i="53"/>
  <c r="BQ282" i="53" s="1"/>
  <c r="BB282" i="53"/>
  <c r="BH282" i="53" s="1"/>
  <c r="AS282" i="53"/>
  <c r="AY282" i="53" s="1"/>
  <c r="AA282" i="53"/>
  <c r="AG282" i="53" s="1"/>
  <c r="R282" i="53"/>
  <c r="X282" i="53" s="1"/>
  <c r="I282" i="53"/>
  <c r="EE281" i="53"/>
  <c r="EK281" i="53" s="1"/>
  <c r="DV281" i="53"/>
  <c r="EB281" i="53" s="1"/>
  <c r="DP281" i="53"/>
  <c r="EQ281" i="53" s="1"/>
  <c r="EP281" i="53" s="1"/>
  <c r="DM281" i="53"/>
  <c r="CX281" i="53"/>
  <c r="CU281" i="53"/>
  <c r="CO281" i="53"/>
  <c r="CL281" i="53"/>
  <c r="CC281" i="53"/>
  <c r="CI281" i="53" s="1"/>
  <c r="BK281" i="53"/>
  <c r="BQ281" i="53" s="1"/>
  <c r="BW281" i="53"/>
  <c r="BB281" i="53"/>
  <c r="BH281" i="53" s="1"/>
  <c r="AS281" i="53"/>
  <c r="AY281" i="53" s="1"/>
  <c r="AA281" i="53"/>
  <c r="AG281" i="53" s="1"/>
  <c r="R281" i="53"/>
  <c r="X281" i="53" s="1"/>
  <c r="I281" i="53"/>
  <c r="O281" i="53" s="1"/>
  <c r="EH280" i="53"/>
  <c r="EE280" i="53"/>
  <c r="DY280" i="53"/>
  <c r="DV280" i="53"/>
  <c r="DP280" i="53"/>
  <c r="DM280" i="53"/>
  <c r="CX280" i="53"/>
  <c r="CU280" i="53"/>
  <c r="CO280" i="53"/>
  <c r="CL280" i="53"/>
  <c r="CC280" i="53"/>
  <c r="CI280" i="53" s="1"/>
  <c r="BK280" i="53"/>
  <c r="BQ280" i="53" s="1"/>
  <c r="BB280" i="53"/>
  <c r="BH280" i="53" s="1"/>
  <c r="AS280" i="53"/>
  <c r="AY280" i="53" s="1"/>
  <c r="AA280" i="53"/>
  <c r="R280" i="53"/>
  <c r="I280" i="53"/>
  <c r="EH279" i="53"/>
  <c r="EE279" i="53"/>
  <c r="DY279" i="53"/>
  <c r="DV279" i="53"/>
  <c r="DP279" i="53"/>
  <c r="DM279" i="53"/>
  <c r="CX279" i="53"/>
  <c r="CU279" i="53"/>
  <c r="CO279" i="53"/>
  <c r="CL279" i="53"/>
  <c r="CF279" i="53"/>
  <c r="CC279" i="53"/>
  <c r="BK279" i="53"/>
  <c r="BQ279" i="53" s="1"/>
  <c r="BB279" i="53"/>
  <c r="BH279" i="53" s="1"/>
  <c r="AS279" i="53"/>
  <c r="AY279" i="53" s="1"/>
  <c r="AD279" i="53"/>
  <c r="AA279" i="53"/>
  <c r="U279" i="53"/>
  <c r="R279" i="53"/>
  <c r="L279" i="53"/>
  <c r="I279" i="53"/>
  <c r="EH278" i="53"/>
  <c r="EE278" i="53"/>
  <c r="DY278" i="53"/>
  <c r="DV278" i="53"/>
  <c r="DP278" i="53"/>
  <c r="DM278" i="53"/>
  <c r="CX278" i="53"/>
  <c r="CU278" i="53"/>
  <c r="CO278" i="53"/>
  <c r="CL278" i="53"/>
  <c r="CF278" i="53"/>
  <c r="CC278" i="53"/>
  <c r="BK278" i="53"/>
  <c r="BQ278" i="53" s="1"/>
  <c r="BB278" i="53"/>
  <c r="BH278" i="53" s="1"/>
  <c r="AS278" i="53"/>
  <c r="AY278" i="53" s="1"/>
  <c r="AD278" i="53"/>
  <c r="AA278" i="53"/>
  <c r="U278" i="53"/>
  <c r="R278" i="53"/>
  <c r="L278" i="53"/>
  <c r="I278" i="53"/>
  <c r="EH277" i="53"/>
  <c r="EE277" i="53"/>
  <c r="DY277" i="53"/>
  <c r="DV277" i="53"/>
  <c r="DP277" i="53"/>
  <c r="DM277" i="53"/>
  <c r="CX277" i="53"/>
  <c r="CU277" i="53"/>
  <c r="CO277" i="53"/>
  <c r="CL277" i="53"/>
  <c r="CF277" i="53"/>
  <c r="CC277" i="53"/>
  <c r="BK277" i="53"/>
  <c r="BQ277" i="53" s="1"/>
  <c r="BB277" i="53"/>
  <c r="BH277" i="53" s="1"/>
  <c r="AS277" i="53"/>
  <c r="AY277" i="53" s="1"/>
  <c r="AD277" i="53"/>
  <c r="AA277" i="53"/>
  <c r="U277" i="53"/>
  <c r="R277" i="53"/>
  <c r="L277" i="53"/>
  <c r="I277" i="53"/>
  <c r="EH276" i="53"/>
  <c r="EE276" i="53"/>
  <c r="DY276" i="53"/>
  <c r="DV276" i="53"/>
  <c r="DP276" i="53"/>
  <c r="DM276" i="53"/>
  <c r="CX276" i="53"/>
  <c r="CU276" i="53"/>
  <c r="CO276" i="53"/>
  <c r="CL276" i="53"/>
  <c r="CF276" i="53"/>
  <c r="CC276" i="53"/>
  <c r="BK276" i="53"/>
  <c r="BQ276" i="53" s="1"/>
  <c r="BB276" i="53"/>
  <c r="BH276" i="53" s="1"/>
  <c r="AS276" i="53"/>
  <c r="AY276" i="53" s="1"/>
  <c r="AD276" i="53"/>
  <c r="AA276" i="53"/>
  <c r="U276" i="53"/>
  <c r="R276" i="53"/>
  <c r="L276" i="53"/>
  <c r="I276" i="53"/>
  <c r="EH275" i="53"/>
  <c r="EE275" i="53"/>
  <c r="DY275" i="53"/>
  <c r="DV275" i="53"/>
  <c r="DP275" i="53"/>
  <c r="DM275" i="53"/>
  <c r="CX275" i="53"/>
  <c r="CU275" i="53"/>
  <c r="CO275" i="53"/>
  <c r="CL275" i="53"/>
  <c r="CF275" i="53"/>
  <c r="CC275" i="53"/>
  <c r="BK275" i="53"/>
  <c r="BQ275" i="53" s="1"/>
  <c r="BB275" i="53"/>
  <c r="BH275" i="53" s="1"/>
  <c r="AS275" i="53"/>
  <c r="AY275" i="53" s="1"/>
  <c r="AD275" i="53"/>
  <c r="AA275" i="53"/>
  <c r="U275" i="53"/>
  <c r="R275" i="53"/>
  <c r="L275" i="53"/>
  <c r="I275" i="53"/>
  <c r="EH274" i="53"/>
  <c r="EE274" i="53"/>
  <c r="DY274" i="53"/>
  <c r="DV274" i="53"/>
  <c r="DP274" i="53"/>
  <c r="DM274" i="53"/>
  <c r="CX274" i="53"/>
  <c r="CU274" i="53"/>
  <c r="CO274" i="53"/>
  <c r="CL274" i="53"/>
  <c r="CF274" i="53"/>
  <c r="CC274" i="53"/>
  <c r="BK274" i="53"/>
  <c r="BQ274" i="53" s="1"/>
  <c r="BB274" i="53"/>
  <c r="BH274" i="53" s="1"/>
  <c r="AS274" i="53"/>
  <c r="AY274" i="53" s="1"/>
  <c r="AD274" i="53"/>
  <c r="AA274" i="53"/>
  <c r="U274" i="53"/>
  <c r="R274" i="53"/>
  <c r="L274" i="53"/>
  <c r="I274" i="53"/>
  <c r="EH273" i="53"/>
  <c r="EE273" i="53"/>
  <c r="DY273" i="53"/>
  <c r="DV273" i="53"/>
  <c r="DP273" i="53"/>
  <c r="DM273" i="53"/>
  <c r="CX273" i="53"/>
  <c r="CU273" i="53"/>
  <c r="CO273" i="53"/>
  <c r="CL273" i="53"/>
  <c r="CF273" i="53"/>
  <c r="CC273" i="53"/>
  <c r="BK273" i="53"/>
  <c r="BQ273" i="53" s="1"/>
  <c r="BB273" i="53"/>
  <c r="BH273" i="53" s="1"/>
  <c r="AS273" i="53"/>
  <c r="AY273" i="53" s="1"/>
  <c r="AD273" i="53"/>
  <c r="AA273" i="53"/>
  <c r="U273" i="53"/>
  <c r="R273" i="53"/>
  <c r="L273" i="53"/>
  <c r="I273" i="53"/>
  <c r="EH272" i="53"/>
  <c r="EE272" i="53"/>
  <c r="DY272" i="53"/>
  <c r="DV272" i="53"/>
  <c r="DP272" i="53"/>
  <c r="DM272" i="53"/>
  <c r="CX272" i="53"/>
  <c r="CU272" i="53"/>
  <c r="CO272" i="53"/>
  <c r="CL272" i="53"/>
  <c r="CF272" i="53"/>
  <c r="CC272" i="53"/>
  <c r="BK272" i="53"/>
  <c r="BQ272" i="53" s="1"/>
  <c r="BB272" i="53"/>
  <c r="BH272" i="53" s="1"/>
  <c r="AS272" i="53"/>
  <c r="AY272" i="53" s="1"/>
  <c r="AD272" i="53"/>
  <c r="AA272" i="53"/>
  <c r="U272" i="53"/>
  <c r="R272" i="53"/>
  <c r="L272" i="53"/>
  <c r="I272" i="53"/>
  <c r="EH271" i="53"/>
  <c r="EE271" i="53"/>
  <c r="DY271" i="53"/>
  <c r="DV271" i="53"/>
  <c r="DP271" i="53"/>
  <c r="DM271" i="53"/>
  <c r="CX271" i="53"/>
  <c r="CU271" i="53"/>
  <c r="CO271" i="53"/>
  <c r="CL271" i="53"/>
  <c r="CF271" i="53"/>
  <c r="CC271" i="53"/>
  <c r="BK271" i="53"/>
  <c r="BQ271" i="53" s="1"/>
  <c r="BB271" i="53"/>
  <c r="BH271" i="53" s="1"/>
  <c r="AS271" i="53"/>
  <c r="AY271" i="53" s="1"/>
  <c r="AD271" i="53"/>
  <c r="AA271" i="53"/>
  <c r="U271" i="53"/>
  <c r="R271" i="53"/>
  <c r="L271" i="53"/>
  <c r="I271" i="53"/>
  <c r="EH270" i="53"/>
  <c r="EE270" i="53"/>
  <c r="DY270" i="53"/>
  <c r="DV270" i="53"/>
  <c r="DP270" i="53"/>
  <c r="DM270" i="53"/>
  <c r="CX270" i="53"/>
  <c r="CU270" i="53"/>
  <c r="CO270" i="53"/>
  <c r="CL270" i="53"/>
  <c r="CF270" i="53"/>
  <c r="CC270" i="53"/>
  <c r="BK270" i="53"/>
  <c r="BQ270" i="53" s="1"/>
  <c r="BB270" i="53"/>
  <c r="BH270" i="53" s="1"/>
  <c r="AS270" i="53"/>
  <c r="AY270" i="53" s="1"/>
  <c r="AD270" i="53"/>
  <c r="AA270" i="53"/>
  <c r="U270" i="53"/>
  <c r="R270" i="53"/>
  <c r="L270" i="53"/>
  <c r="I270" i="53"/>
  <c r="EH269" i="53"/>
  <c r="EE269" i="53"/>
  <c r="DY269" i="53"/>
  <c r="DV269" i="53"/>
  <c r="DP269" i="53"/>
  <c r="DM269" i="53"/>
  <c r="CX269" i="53"/>
  <c r="CU269" i="53"/>
  <c r="CO269" i="53"/>
  <c r="CL269" i="53"/>
  <c r="CF269" i="53"/>
  <c r="CC269" i="53"/>
  <c r="BK269" i="53"/>
  <c r="BQ269" i="53" s="1"/>
  <c r="BB269" i="53"/>
  <c r="BH269" i="53" s="1"/>
  <c r="AS269" i="53"/>
  <c r="AY269" i="53" s="1"/>
  <c r="AD269" i="53"/>
  <c r="AA269" i="53"/>
  <c r="U269" i="53"/>
  <c r="R269" i="53"/>
  <c r="L269" i="53"/>
  <c r="I269" i="53"/>
  <c r="EH268" i="53"/>
  <c r="EE268" i="53"/>
  <c r="DY268" i="53"/>
  <c r="DV268" i="53"/>
  <c r="DP268" i="53"/>
  <c r="DM268" i="53"/>
  <c r="CX268" i="53"/>
  <c r="CU268" i="53"/>
  <c r="CO268" i="53"/>
  <c r="CL268" i="53"/>
  <c r="CF268" i="53"/>
  <c r="CC268" i="53"/>
  <c r="BK268" i="53"/>
  <c r="BQ268" i="53" s="1"/>
  <c r="BB268" i="53"/>
  <c r="BH268" i="53" s="1"/>
  <c r="AS268" i="53"/>
  <c r="AY268" i="53" s="1"/>
  <c r="AD268" i="53"/>
  <c r="AA268" i="53"/>
  <c r="U268" i="53"/>
  <c r="R268" i="53"/>
  <c r="L268" i="53"/>
  <c r="I268" i="53"/>
  <c r="EH267" i="53"/>
  <c r="EE267" i="53"/>
  <c r="DY267" i="53"/>
  <c r="DV267" i="53"/>
  <c r="DP267" i="53"/>
  <c r="DM267" i="53"/>
  <c r="CX267" i="53"/>
  <c r="CU267" i="53"/>
  <c r="CO267" i="53"/>
  <c r="CL267" i="53"/>
  <c r="CF267" i="53"/>
  <c r="CC267" i="53"/>
  <c r="BK267" i="53"/>
  <c r="BQ267" i="53" s="1"/>
  <c r="BB267" i="53"/>
  <c r="BH267" i="53" s="1"/>
  <c r="AS267" i="53"/>
  <c r="AY267" i="53" s="1"/>
  <c r="AD267" i="53"/>
  <c r="AA267" i="53"/>
  <c r="U267" i="53"/>
  <c r="R267" i="53"/>
  <c r="L267" i="53"/>
  <c r="I267" i="53"/>
  <c r="EH266" i="53"/>
  <c r="EE266" i="53"/>
  <c r="DY266" i="53"/>
  <c r="DV266" i="53"/>
  <c r="DP266" i="53"/>
  <c r="DM266" i="53"/>
  <c r="CX266" i="53"/>
  <c r="CU266" i="53"/>
  <c r="CO266" i="53"/>
  <c r="CL266" i="53"/>
  <c r="CF266" i="53"/>
  <c r="CC266" i="53"/>
  <c r="BK266" i="53"/>
  <c r="BQ266" i="53" s="1"/>
  <c r="BB266" i="53"/>
  <c r="BH266" i="53" s="1"/>
  <c r="AS266" i="53"/>
  <c r="AY266" i="53" s="1"/>
  <c r="AD266" i="53"/>
  <c r="AA266" i="53"/>
  <c r="U266" i="53"/>
  <c r="R266" i="53"/>
  <c r="L266" i="53"/>
  <c r="I266" i="53"/>
  <c r="EH265" i="53"/>
  <c r="EE265" i="53"/>
  <c r="DY265" i="53"/>
  <c r="DV265" i="53"/>
  <c r="DP265" i="53"/>
  <c r="DM265" i="53"/>
  <c r="CX265" i="53"/>
  <c r="CU265" i="53"/>
  <c r="CO265" i="53"/>
  <c r="CL265" i="53"/>
  <c r="CF265" i="53"/>
  <c r="CC265" i="53"/>
  <c r="BK265" i="53"/>
  <c r="BQ265" i="53" s="1"/>
  <c r="BB265" i="53"/>
  <c r="BH265" i="53" s="1"/>
  <c r="AS265" i="53"/>
  <c r="AD265" i="53"/>
  <c r="AA265" i="53"/>
  <c r="U265" i="53"/>
  <c r="R265" i="53"/>
  <c r="L265" i="53"/>
  <c r="I265" i="53"/>
  <c r="EH264" i="53"/>
  <c r="EE264" i="53"/>
  <c r="DY264" i="53"/>
  <c r="DV264" i="53"/>
  <c r="DP264" i="53"/>
  <c r="DM264" i="53"/>
  <c r="CX264" i="53"/>
  <c r="CU264" i="53"/>
  <c r="CO264" i="53"/>
  <c r="CL264" i="53"/>
  <c r="CF264" i="53"/>
  <c r="CC264" i="53"/>
  <c r="BK264" i="53"/>
  <c r="BQ264" i="53" s="1"/>
  <c r="BB264" i="53"/>
  <c r="BH264" i="53" s="1"/>
  <c r="AS264" i="53"/>
  <c r="AY264" i="53" s="1"/>
  <c r="AD264" i="53"/>
  <c r="AA264" i="53"/>
  <c r="U264" i="53"/>
  <c r="R264" i="53"/>
  <c r="L264" i="53"/>
  <c r="I264" i="53"/>
  <c r="EE263" i="53"/>
  <c r="EK263" i="53" s="1"/>
  <c r="DV263" i="53"/>
  <c r="EB263" i="53" s="1"/>
  <c r="DM263" i="53"/>
  <c r="DS263" i="53" s="1"/>
  <c r="CU263" i="53"/>
  <c r="DA263" i="53" s="1"/>
  <c r="CL263" i="53"/>
  <c r="CR263" i="53" s="1"/>
  <c r="CC263" i="53"/>
  <c r="CI263" i="53" s="1"/>
  <c r="BK263" i="53"/>
  <c r="BQ263" i="53" s="1"/>
  <c r="BB263" i="53"/>
  <c r="BH263" i="53" s="1"/>
  <c r="AS263" i="53"/>
  <c r="AY263" i="53" s="1"/>
  <c r="AD263" i="53"/>
  <c r="AA263" i="53"/>
  <c r="U263" i="53"/>
  <c r="R263" i="53"/>
  <c r="L263" i="53"/>
  <c r="I263" i="53"/>
  <c r="EE262" i="53"/>
  <c r="EK262" i="53" s="1"/>
  <c r="DV262" i="53"/>
  <c r="EB262" i="53" s="1"/>
  <c r="DM262" i="53"/>
  <c r="DS262" i="53" s="1"/>
  <c r="CU262" i="53"/>
  <c r="DA262" i="53" s="1"/>
  <c r="CL262" i="53"/>
  <c r="CR262" i="53" s="1"/>
  <c r="CC262" i="53"/>
  <c r="CI262" i="53" s="1"/>
  <c r="BW262" i="53"/>
  <c r="BV262" i="53" s="1"/>
  <c r="BK262" i="53"/>
  <c r="BQ262" i="53" s="1"/>
  <c r="BB262" i="53"/>
  <c r="BH262" i="53" s="1"/>
  <c r="AS262" i="53"/>
  <c r="AY262" i="53" s="1"/>
  <c r="AD262" i="53"/>
  <c r="AA262" i="53"/>
  <c r="U262" i="53"/>
  <c r="R262" i="53"/>
  <c r="L262" i="53"/>
  <c r="I262" i="53"/>
  <c r="EE261" i="53"/>
  <c r="EK261" i="53" s="1"/>
  <c r="DV261" i="53"/>
  <c r="EB261" i="53" s="1"/>
  <c r="DM261" i="53"/>
  <c r="DS261" i="53" s="1"/>
  <c r="CU261" i="53"/>
  <c r="DA261" i="53" s="1"/>
  <c r="CL261" i="53"/>
  <c r="CR261" i="53" s="1"/>
  <c r="CC261" i="53"/>
  <c r="CI261" i="53" s="1"/>
  <c r="BK261" i="53"/>
  <c r="BQ261" i="53" s="1"/>
  <c r="BB261" i="53"/>
  <c r="BH261" i="53" s="1"/>
  <c r="AS261" i="53"/>
  <c r="AY261" i="53" s="1"/>
  <c r="AD261" i="53"/>
  <c r="AA261" i="53"/>
  <c r="U261" i="53"/>
  <c r="R261" i="53"/>
  <c r="L261" i="53"/>
  <c r="I261" i="53"/>
  <c r="EH260" i="53"/>
  <c r="EE260" i="53"/>
  <c r="DY260" i="53"/>
  <c r="DV260" i="53"/>
  <c r="DP260" i="53"/>
  <c r="DM260" i="53"/>
  <c r="CX260" i="53"/>
  <c r="CU260" i="53"/>
  <c r="CO260" i="53"/>
  <c r="CL260" i="53"/>
  <c r="CF260" i="53"/>
  <c r="CC260" i="53"/>
  <c r="BK260" i="53"/>
  <c r="BQ260" i="53" s="1"/>
  <c r="BE260" i="53"/>
  <c r="BB260" i="53"/>
  <c r="AV260" i="53"/>
  <c r="AS260" i="53"/>
  <c r="AD260" i="53"/>
  <c r="AA260" i="53"/>
  <c r="U260" i="53"/>
  <c r="R260" i="53"/>
  <c r="L260" i="53"/>
  <c r="I260" i="53"/>
  <c r="EO259" i="53"/>
  <c r="EL259" i="53"/>
  <c r="EJ259" i="53"/>
  <c r="EI259" i="53"/>
  <c r="EH259" i="53"/>
  <c r="EE259" i="53"/>
  <c r="DY259" i="53"/>
  <c r="DV259" i="53"/>
  <c r="DP259" i="53"/>
  <c r="DM259" i="53"/>
  <c r="DE259" i="53"/>
  <c r="DB259" i="53"/>
  <c r="CZ259" i="53"/>
  <c r="CY259" i="53"/>
  <c r="CX259" i="53"/>
  <c r="CU259" i="53"/>
  <c r="CQ259" i="53"/>
  <c r="CP259" i="53"/>
  <c r="CO259" i="53"/>
  <c r="CL259" i="53"/>
  <c r="CH259" i="53"/>
  <c r="CG259" i="53"/>
  <c r="CF259" i="53"/>
  <c r="CC259" i="53"/>
  <c r="BU259" i="53"/>
  <c r="BR259" i="53"/>
  <c r="BP259" i="53"/>
  <c r="BO259" i="53"/>
  <c r="BK259" i="53"/>
  <c r="BG259" i="53"/>
  <c r="BF259" i="53"/>
  <c r="BE259" i="53"/>
  <c r="BB259" i="53"/>
  <c r="AV259" i="53"/>
  <c r="AS259" i="53"/>
  <c r="AF259" i="53"/>
  <c r="AE259" i="53"/>
  <c r="AD259" i="53"/>
  <c r="AA259" i="53"/>
  <c r="U259" i="53"/>
  <c r="R259" i="53"/>
  <c r="L259" i="53"/>
  <c r="I259" i="53"/>
  <c r="EO258" i="53"/>
  <c r="EL258" i="53"/>
  <c r="EJ258" i="53"/>
  <c r="EI258" i="53"/>
  <c r="EH258" i="53"/>
  <c r="EE258" i="53"/>
  <c r="DY258" i="53"/>
  <c r="DV258" i="53"/>
  <c r="DP258" i="53"/>
  <c r="DM258" i="53"/>
  <c r="DE258" i="53"/>
  <c r="DB258" i="53"/>
  <c r="CZ258" i="53"/>
  <c r="CY258" i="53"/>
  <c r="CX258" i="53"/>
  <c r="CU258" i="53"/>
  <c r="CQ258" i="53"/>
  <c r="CP258" i="53"/>
  <c r="CO258" i="53"/>
  <c r="CL258" i="53"/>
  <c r="CH258" i="53"/>
  <c r="CG258" i="53"/>
  <c r="CF258" i="53"/>
  <c r="CC258" i="53"/>
  <c r="BU258" i="53"/>
  <c r="BR258" i="53"/>
  <c r="BP258" i="53"/>
  <c r="BO258" i="53"/>
  <c r="BN258" i="53"/>
  <c r="BK258" i="53"/>
  <c r="BG258" i="53"/>
  <c r="BF258" i="53"/>
  <c r="BE258" i="53"/>
  <c r="BB258" i="53"/>
  <c r="AV258" i="53"/>
  <c r="AS258" i="53"/>
  <c r="AF258" i="53"/>
  <c r="AE258" i="53"/>
  <c r="AD258" i="53"/>
  <c r="AA258" i="53"/>
  <c r="U258" i="53"/>
  <c r="R258" i="53"/>
  <c r="L258" i="53"/>
  <c r="I258" i="53"/>
  <c r="EO257" i="53"/>
  <c r="EL257" i="53"/>
  <c r="EJ257" i="53"/>
  <c r="EI257" i="53"/>
  <c r="EH257" i="53"/>
  <c r="EE257" i="53"/>
  <c r="DY257" i="53"/>
  <c r="DV257" i="53"/>
  <c r="DP257" i="53"/>
  <c r="DM257" i="53"/>
  <c r="DE257" i="53"/>
  <c r="DB257" i="53"/>
  <c r="CZ257" i="53"/>
  <c r="CY257" i="53"/>
  <c r="CX257" i="53"/>
  <c r="CU257" i="53"/>
  <c r="CQ257" i="53"/>
  <c r="CP257" i="53"/>
  <c r="CO257" i="53"/>
  <c r="CL257" i="53"/>
  <c r="CH257" i="53"/>
  <c r="CG257" i="53"/>
  <c r="CF257" i="53"/>
  <c r="CC257" i="53"/>
  <c r="BU257" i="53"/>
  <c r="BR257" i="53"/>
  <c r="BP257" i="53"/>
  <c r="BO257" i="53"/>
  <c r="BN257" i="53"/>
  <c r="BK257" i="53"/>
  <c r="BG257" i="53"/>
  <c r="BF257" i="53"/>
  <c r="BE257" i="53"/>
  <c r="BB257" i="53"/>
  <c r="AX257" i="53"/>
  <c r="AW257" i="53"/>
  <c r="AV257" i="53"/>
  <c r="AS257" i="53"/>
  <c r="AD257" i="53"/>
  <c r="AA257" i="53"/>
  <c r="U257" i="53"/>
  <c r="R257" i="53"/>
  <c r="L257" i="53"/>
  <c r="I257" i="53"/>
  <c r="EO256" i="53"/>
  <c r="EL256" i="53"/>
  <c r="EJ256" i="53"/>
  <c r="EI256" i="53"/>
  <c r="EH256" i="53"/>
  <c r="EE256" i="53"/>
  <c r="DY256" i="53"/>
  <c r="DV256" i="53"/>
  <c r="DP256" i="53"/>
  <c r="DM256" i="53"/>
  <c r="DE256" i="53"/>
  <c r="DB256" i="53"/>
  <c r="CZ256" i="53"/>
  <c r="CY256" i="53"/>
  <c r="CX256" i="53"/>
  <c r="CU256" i="53"/>
  <c r="CQ256" i="53"/>
  <c r="CP256" i="53"/>
  <c r="CO256" i="53"/>
  <c r="CL256" i="53"/>
  <c r="CH256" i="53"/>
  <c r="CG256" i="53"/>
  <c r="CF256" i="53"/>
  <c r="CC256" i="53"/>
  <c r="BU256" i="53"/>
  <c r="BR256" i="53"/>
  <c r="BP256" i="53"/>
  <c r="BO256" i="53"/>
  <c r="BN256" i="53"/>
  <c r="BK256" i="53"/>
  <c r="BG256" i="53"/>
  <c r="BF256" i="53"/>
  <c r="BE256" i="53"/>
  <c r="BB256" i="53"/>
  <c r="AX256" i="53"/>
  <c r="AW256" i="53"/>
  <c r="AV256" i="53"/>
  <c r="AS256" i="53"/>
  <c r="AF256" i="53"/>
  <c r="AE256" i="53"/>
  <c r="AD256" i="53"/>
  <c r="AA256" i="53"/>
  <c r="U256" i="53"/>
  <c r="R256" i="53"/>
  <c r="L256" i="53"/>
  <c r="I256" i="53"/>
  <c r="EO255" i="53"/>
  <c r="EL255" i="53"/>
  <c r="EJ255" i="53"/>
  <c r="EI255" i="53"/>
  <c r="EH255" i="53"/>
  <c r="EE255" i="53"/>
  <c r="DY255" i="53"/>
  <c r="DV255" i="53"/>
  <c r="DP255" i="53"/>
  <c r="DM255" i="53"/>
  <c r="DE255" i="53"/>
  <c r="DB255" i="53"/>
  <c r="CZ255" i="53"/>
  <c r="CY255" i="53"/>
  <c r="CX255" i="53"/>
  <c r="CU255" i="53"/>
  <c r="CQ255" i="53"/>
  <c r="CP255" i="53"/>
  <c r="CO255" i="53"/>
  <c r="CL255" i="53"/>
  <c r="CH255" i="53"/>
  <c r="CG255" i="53"/>
  <c r="CF255" i="53"/>
  <c r="CC255" i="53"/>
  <c r="BU255" i="53"/>
  <c r="BR255" i="53"/>
  <c r="BP255" i="53"/>
  <c r="BO255" i="53"/>
  <c r="BN255" i="53"/>
  <c r="BK255" i="53"/>
  <c r="BG255" i="53"/>
  <c r="BF255" i="53"/>
  <c r="BE255" i="53"/>
  <c r="BB255" i="53"/>
  <c r="AX255" i="53"/>
  <c r="AW255" i="53"/>
  <c r="AV255" i="53"/>
  <c r="AS255" i="53"/>
  <c r="AF255" i="53"/>
  <c r="AE255" i="53"/>
  <c r="AD255" i="53"/>
  <c r="AA255" i="53"/>
  <c r="W255" i="53"/>
  <c r="V255" i="53"/>
  <c r="U255" i="53"/>
  <c r="R255" i="53"/>
  <c r="N255" i="53"/>
  <c r="M255" i="53"/>
  <c r="L255" i="53"/>
  <c r="I255" i="53"/>
  <c r="EO254" i="53"/>
  <c r="EL254" i="53"/>
  <c r="EJ254" i="53"/>
  <c r="EI254" i="53"/>
  <c r="EH254" i="53"/>
  <c r="EE254" i="53"/>
  <c r="DY254" i="53"/>
  <c r="DV254" i="53"/>
  <c r="DP254" i="53"/>
  <c r="DM254" i="53"/>
  <c r="DE254" i="53"/>
  <c r="DB254" i="53"/>
  <c r="CZ254" i="53"/>
  <c r="CY254" i="53"/>
  <c r="CX254" i="53"/>
  <c r="CU254" i="53"/>
  <c r="CQ254" i="53"/>
  <c r="CP254" i="53"/>
  <c r="CO254" i="53"/>
  <c r="CL254" i="53"/>
  <c r="CH254" i="53"/>
  <c r="CG254" i="53"/>
  <c r="CF254" i="53"/>
  <c r="CC254" i="53"/>
  <c r="BU254" i="53"/>
  <c r="BR254" i="53"/>
  <c r="BP254" i="53"/>
  <c r="BO254" i="53"/>
  <c r="BN254" i="53"/>
  <c r="BK254" i="53"/>
  <c r="BG254" i="53"/>
  <c r="BF254" i="53"/>
  <c r="BE254" i="53"/>
  <c r="BB254" i="53"/>
  <c r="AX254" i="53"/>
  <c r="AW254" i="53"/>
  <c r="AV254" i="53"/>
  <c r="AS254" i="53"/>
  <c r="AF254" i="53"/>
  <c r="AE254" i="53"/>
  <c r="AD254" i="53"/>
  <c r="AA254" i="53"/>
  <c r="W254" i="53"/>
  <c r="V254" i="53"/>
  <c r="U254" i="53"/>
  <c r="R254" i="53"/>
  <c r="N254" i="53"/>
  <c r="M254" i="53"/>
  <c r="L254" i="53"/>
  <c r="I254" i="53"/>
  <c r="EO253" i="53"/>
  <c r="EL253" i="53"/>
  <c r="EJ253" i="53"/>
  <c r="EI253" i="53"/>
  <c r="EH253" i="53"/>
  <c r="EE253" i="53"/>
  <c r="DY253" i="53"/>
  <c r="DV253" i="53"/>
  <c r="DP253" i="53"/>
  <c r="DM253" i="53"/>
  <c r="DE253" i="53"/>
  <c r="DB253" i="53"/>
  <c r="CZ253" i="53"/>
  <c r="CY253" i="53"/>
  <c r="CX253" i="53"/>
  <c r="CU253" i="53"/>
  <c r="CQ253" i="53"/>
  <c r="CP253" i="53"/>
  <c r="CO253" i="53"/>
  <c r="CL253" i="53"/>
  <c r="CH253" i="53"/>
  <c r="CG253" i="53"/>
  <c r="CF253" i="53"/>
  <c r="CC253" i="53"/>
  <c r="BU253" i="53"/>
  <c r="BR253" i="53"/>
  <c r="BP253" i="53"/>
  <c r="BO253" i="53"/>
  <c r="BN253" i="53"/>
  <c r="BK253" i="53"/>
  <c r="BG253" i="53"/>
  <c r="BF253" i="53"/>
  <c r="BE253" i="53"/>
  <c r="BB253" i="53"/>
  <c r="AX253" i="53"/>
  <c r="AW253" i="53"/>
  <c r="AV253" i="53"/>
  <c r="AS253" i="53"/>
  <c r="AF253" i="53"/>
  <c r="AE253" i="53"/>
  <c r="AD253" i="53"/>
  <c r="AA253" i="53"/>
  <c r="W253" i="53"/>
  <c r="V253" i="53"/>
  <c r="U253" i="53"/>
  <c r="R253" i="53"/>
  <c r="N253" i="53"/>
  <c r="M253" i="53"/>
  <c r="L253" i="53"/>
  <c r="I253" i="53"/>
  <c r="EO252" i="53"/>
  <c r="EL252" i="53"/>
  <c r="EJ252" i="53"/>
  <c r="EI252" i="53"/>
  <c r="EH252" i="53"/>
  <c r="EE252" i="53"/>
  <c r="DY252" i="53"/>
  <c r="DV252" i="53"/>
  <c r="DP252" i="53"/>
  <c r="DM252" i="53"/>
  <c r="DE252" i="53"/>
  <c r="DB252" i="53"/>
  <c r="CZ252" i="53"/>
  <c r="CY252" i="53"/>
  <c r="CX252" i="53"/>
  <c r="CU252" i="53"/>
  <c r="CQ252" i="53"/>
  <c r="CP252" i="53"/>
  <c r="CO252" i="53"/>
  <c r="CL252" i="53"/>
  <c r="CH252" i="53"/>
  <c r="CG252" i="53"/>
  <c r="CF252" i="53"/>
  <c r="CC252" i="53"/>
  <c r="BU252" i="53"/>
  <c r="BR252" i="53"/>
  <c r="BP252" i="53"/>
  <c r="BO252" i="53"/>
  <c r="BN252" i="53"/>
  <c r="BK252" i="53"/>
  <c r="BG252" i="53"/>
  <c r="BF252" i="53"/>
  <c r="BE252" i="53"/>
  <c r="BB252" i="53"/>
  <c r="AX252" i="53"/>
  <c r="AW252" i="53"/>
  <c r="AV252" i="53"/>
  <c r="AS252" i="53"/>
  <c r="AF252" i="53"/>
  <c r="AE252" i="53"/>
  <c r="AD252" i="53"/>
  <c r="AA252" i="53"/>
  <c r="W252" i="53"/>
  <c r="V252" i="53"/>
  <c r="U252" i="53"/>
  <c r="R252" i="53"/>
  <c r="N252" i="53"/>
  <c r="M252" i="53"/>
  <c r="L252" i="53"/>
  <c r="I252" i="53"/>
  <c r="EO251" i="53"/>
  <c r="EL251" i="53"/>
  <c r="EJ251" i="53"/>
  <c r="EI251" i="53"/>
  <c r="EH251" i="53"/>
  <c r="EE251" i="53"/>
  <c r="DY251" i="53"/>
  <c r="DV251" i="53"/>
  <c r="DP251" i="53"/>
  <c r="DM251" i="53"/>
  <c r="DE251" i="53"/>
  <c r="DB251" i="53"/>
  <c r="CZ251" i="53"/>
  <c r="CY251" i="53"/>
  <c r="CX251" i="53"/>
  <c r="CU251" i="53"/>
  <c r="CQ251" i="53"/>
  <c r="CP251" i="53"/>
  <c r="CO251" i="53"/>
  <c r="CL251" i="53"/>
  <c r="CH251" i="53"/>
  <c r="CG251" i="53"/>
  <c r="CF251" i="53"/>
  <c r="CC251" i="53"/>
  <c r="BU251" i="53"/>
  <c r="BR251" i="53"/>
  <c r="BP251" i="53"/>
  <c r="BO251" i="53"/>
  <c r="BN251" i="53"/>
  <c r="BK251" i="53"/>
  <c r="BG251" i="53"/>
  <c r="BF251" i="53"/>
  <c r="BE251" i="53"/>
  <c r="BB251" i="53"/>
  <c r="AX251" i="53"/>
  <c r="AW251" i="53"/>
  <c r="AV251" i="53"/>
  <c r="AS251" i="53"/>
  <c r="AF251" i="53"/>
  <c r="AE251" i="53"/>
  <c r="AD251" i="53"/>
  <c r="AA251" i="53"/>
  <c r="W251" i="53"/>
  <c r="V251" i="53"/>
  <c r="U251" i="53"/>
  <c r="R251" i="53"/>
  <c r="N251" i="53"/>
  <c r="M251" i="53"/>
  <c r="L251" i="53"/>
  <c r="I251" i="53"/>
  <c r="EO250" i="53"/>
  <c r="EL250" i="53"/>
  <c r="EJ250" i="53"/>
  <c r="EI250" i="53"/>
  <c r="EH250" i="53"/>
  <c r="EE250" i="53"/>
  <c r="EA250" i="53"/>
  <c r="DZ250" i="53"/>
  <c r="DY250" i="53"/>
  <c r="DV250" i="53"/>
  <c r="DR250" i="53"/>
  <c r="DQ250" i="53"/>
  <c r="DP250" i="53"/>
  <c r="DM250" i="53"/>
  <c r="DE250" i="53"/>
  <c r="DB250" i="53"/>
  <c r="CZ250" i="53"/>
  <c r="CY250" i="53"/>
  <c r="CX250" i="53"/>
  <c r="CU250" i="53"/>
  <c r="CQ250" i="53"/>
  <c r="CP250" i="53"/>
  <c r="CO250" i="53"/>
  <c r="CL250" i="53"/>
  <c r="CH250" i="53"/>
  <c r="CG250" i="53"/>
  <c r="CF250" i="53"/>
  <c r="CC250" i="53"/>
  <c r="BU250" i="53"/>
  <c r="BR250" i="53"/>
  <c r="BP250" i="53"/>
  <c r="BO250" i="53"/>
  <c r="BN250" i="53"/>
  <c r="BK250" i="53"/>
  <c r="BG250" i="53"/>
  <c r="BF250" i="53"/>
  <c r="BE250" i="53"/>
  <c r="BB250" i="53"/>
  <c r="AX250" i="53"/>
  <c r="AW250" i="53"/>
  <c r="AV250" i="53"/>
  <c r="AS250" i="53"/>
  <c r="AF250" i="53"/>
  <c r="AE250" i="53"/>
  <c r="AD250" i="53"/>
  <c r="AA250" i="53"/>
  <c r="W250" i="53"/>
  <c r="V250" i="53"/>
  <c r="U250" i="53"/>
  <c r="R250" i="53"/>
  <c r="N250" i="53"/>
  <c r="M250" i="53"/>
  <c r="L250" i="53"/>
  <c r="I250" i="53"/>
  <c r="EO249" i="53"/>
  <c r="EL249" i="53"/>
  <c r="EJ249" i="53"/>
  <c r="EI249" i="53"/>
  <c r="EH249" i="53"/>
  <c r="EE249" i="53"/>
  <c r="EA249" i="53"/>
  <c r="DZ249" i="53"/>
  <c r="DY249" i="53"/>
  <c r="DV249" i="53"/>
  <c r="DR249" i="53"/>
  <c r="DQ249" i="53"/>
  <c r="DP249" i="53"/>
  <c r="DM249" i="53"/>
  <c r="DE249" i="53"/>
  <c r="DB249" i="53"/>
  <c r="CZ249" i="53"/>
  <c r="CY249" i="53"/>
  <c r="CX249" i="53"/>
  <c r="CU249" i="53"/>
  <c r="CQ249" i="53"/>
  <c r="CP249" i="53"/>
  <c r="CO249" i="53"/>
  <c r="CL249" i="53"/>
  <c r="CH249" i="53"/>
  <c r="CG249" i="53"/>
  <c r="CF249" i="53"/>
  <c r="CC249" i="53"/>
  <c r="BU249" i="53"/>
  <c r="BR249" i="53"/>
  <c r="BP249" i="53"/>
  <c r="BO249" i="53"/>
  <c r="BN249" i="53"/>
  <c r="BK249" i="53"/>
  <c r="BG249" i="53"/>
  <c r="BF249" i="53"/>
  <c r="BE249" i="53"/>
  <c r="BB249" i="53"/>
  <c r="AX249" i="53"/>
  <c r="AW249" i="53"/>
  <c r="AV249" i="53"/>
  <c r="AS249" i="53"/>
  <c r="AF249" i="53"/>
  <c r="AE249" i="53"/>
  <c r="AD249" i="53"/>
  <c r="AA249" i="53"/>
  <c r="W249" i="53"/>
  <c r="V249" i="53"/>
  <c r="U249" i="53"/>
  <c r="R249" i="53"/>
  <c r="N249" i="53"/>
  <c r="M249" i="53"/>
  <c r="L249" i="53"/>
  <c r="I249" i="53"/>
  <c r="EO248" i="53"/>
  <c r="EL248" i="53"/>
  <c r="EJ248" i="53"/>
  <c r="EI248" i="53"/>
  <c r="EH248" i="53"/>
  <c r="EE248" i="53"/>
  <c r="EA248" i="53"/>
  <c r="DZ248" i="53"/>
  <c r="DY248" i="53"/>
  <c r="DV248" i="53"/>
  <c r="DR248" i="53"/>
  <c r="DQ248" i="53"/>
  <c r="DP248" i="53"/>
  <c r="DM248" i="53"/>
  <c r="DE248" i="53"/>
  <c r="DB248" i="53"/>
  <c r="CZ248" i="53"/>
  <c r="CY248" i="53"/>
  <c r="CX248" i="53"/>
  <c r="CU248" i="53"/>
  <c r="CQ248" i="53"/>
  <c r="CP248" i="53"/>
  <c r="CO248" i="53"/>
  <c r="CL248" i="53"/>
  <c r="CH248" i="53"/>
  <c r="CG248" i="53"/>
  <c r="CF248" i="53"/>
  <c r="CC248" i="53"/>
  <c r="BU248" i="53"/>
  <c r="BR248" i="53"/>
  <c r="BP248" i="53"/>
  <c r="BO248" i="53"/>
  <c r="BN248" i="53"/>
  <c r="BK248" i="53"/>
  <c r="BG248" i="53"/>
  <c r="BF248" i="53"/>
  <c r="BE248" i="53"/>
  <c r="BB248" i="53"/>
  <c r="AX248" i="53"/>
  <c r="AW248" i="53"/>
  <c r="AV248" i="53"/>
  <c r="AS248" i="53"/>
  <c r="AF248" i="53"/>
  <c r="AE248" i="53"/>
  <c r="AD248" i="53"/>
  <c r="AA248" i="53"/>
  <c r="W248" i="53"/>
  <c r="V248" i="53"/>
  <c r="U248" i="53"/>
  <c r="R248" i="53"/>
  <c r="N248" i="53"/>
  <c r="M248" i="53"/>
  <c r="L248" i="53"/>
  <c r="I248" i="53"/>
  <c r="EO247" i="53"/>
  <c r="EL247" i="53"/>
  <c r="EJ247" i="53"/>
  <c r="EI247" i="53"/>
  <c r="EH247" i="53"/>
  <c r="EE247" i="53"/>
  <c r="EA247" i="53"/>
  <c r="DZ247" i="53"/>
  <c r="DY247" i="53"/>
  <c r="DV247" i="53"/>
  <c r="DR247" i="53"/>
  <c r="DQ247" i="53"/>
  <c r="DP247" i="53"/>
  <c r="DM247" i="53"/>
  <c r="DE247" i="53"/>
  <c r="DB247" i="53"/>
  <c r="CZ247" i="53"/>
  <c r="CY247" i="53"/>
  <c r="CX247" i="53"/>
  <c r="CU247" i="53"/>
  <c r="CQ247" i="53"/>
  <c r="CP247" i="53"/>
  <c r="CO247" i="53"/>
  <c r="CL247" i="53"/>
  <c r="CH247" i="53"/>
  <c r="CG247" i="53"/>
  <c r="CF247" i="53"/>
  <c r="CC247" i="53"/>
  <c r="BU247" i="53"/>
  <c r="BR247" i="53"/>
  <c r="BP247" i="53"/>
  <c r="BO247" i="53"/>
  <c r="BN247" i="53"/>
  <c r="BK247" i="53"/>
  <c r="BG247" i="53"/>
  <c r="BF247" i="53"/>
  <c r="BE247" i="53"/>
  <c r="BB247" i="53"/>
  <c r="AX247" i="53"/>
  <c r="AW247" i="53"/>
  <c r="AV247" i="53"/>
  <c r="AS247" i="53"/>
  <c r="AF247" i="53"/>
  <c r="AE247" i="53"/>
  <c r="AD247" i="53"/>
  <c r="AA247" i="53"/>
  <c r="W247" i="53"/>
  <c r="V247" i="53"/>
  <c r="U247" i="53"/>
  <c r="R247" i="53"/>
  <c r="N247" i="53"/>
  <c r="M247" i="53"/>
  <c r="L247" i="53"/>
  <c r="I247" i="53"/>
  <c r="EO246" i="53"/>
  <c r="EL246" i="53"/>
  <c r="EJ246" i="53"/>
  <c r="EI246" i="53"/>
  <c r="EH246" i="53"/>
  <c r="EE246" i="53"/>
  <c r="EA246" i="53"/>
  <c r="DZ246" i="53"/>
  <c r="DY246" i="53"/>
  <c r="DV246" i="53"/>
  <c r="DR246" i="53"/>
  <c r="DQ246" i="53"/>
  <c r="DP246" i="53"/>
  <c r="DM246" i="53"/>
  <c r="DE246" i="53"/>
  <c r="DB246" i="53"/>
  <c r="CZ246" i="53"/>
  <c r="CY246" i="53"/>
  <c r="CX246" i="53"/>
  <c r="CU246" i="53"/>
  <c r="CQ246" i="53"/>
  <c r="CP246" i="53"/>
  <c r="CO246" i="53"/>
  <c r="CL246" i="53"/>
  <c r="CH246" i="53"/>
  <c r="CG246" i="53"/>
  <c r="CF246" i="53"/>
  <c r="CC246" i="53"/>
  <c r="BU246" i="53"/>
  <c r="BR246" i="53"/>
  <c r="BP246" i="53"/>
  <c r="BO246" i="53"/>
  <c r="BN246" i="53"/>
  <c r="BK246" i="53"/>
  <c r="BG246" i="53"/>
  <c r="BF246" i="53"/>
  <c r="BE246" i="53"/>
  <c r="BB246" i="53"/>
  <c r="AX246" i="53"/>
  <c r="AW246" i="53"/>
  <c r="AV246" i="53"/>
  <c r="AS246" i="53"/>
  <c r="AF246" i="53"/>
  <c r="AE246" i="53"/>
  <c r="AD246" i="53"/>
  <c r="AA246" i="53"/>
  <c r="W246" i="53"/>
  <c r="V246" i="53"/>
  <c r="U246" i="53"/>
  <c r="R246" i="53"/>
  <c r="N246" i="53"/>
  <c r="M246" i="53"/>
  <c r="L246" i="53"/>
  <c r="I246" i="53"/>
  <c r="EO245" i="53"/>
  <c r="EL245" i="53"/>
  <c r="EJ245" i="53"/>
  <c r="EI245" i="53"/>
  <c r="EH245" i="53"/>
  <c r="EE245" i="53"/>
  <c r="EA245" i="53"/>
  <c r="DZ245" i="53"/>
  <c r="DY245" i="53"/>
  <c r="DV245" i="53"/>
  <c r="DR245" i="53"/>
  <c r="DQ245" i="53"/>
  <c r="DP245" i="53"/>
  <c r="DM245" i="53"/>
  <c r="DE245" i="53"/>
  <c r="DB245" i="53"/>
  <c r="CZ245" i="53"/>
  <c r="CY245" i="53"/>
  <c r="CX245" i="53"/>
  <c r="CU245" i="53"/>
  <c r="CQ245" i="53"/>
  <c r="CP245" i="53"/>
  <c r="CO245" i="53"/>
  <c r="CL245" i="53"/>
  <c r="CH245" i="53"/>
  <c r="CG245" i="53"/>
  <c r="CF245" i="53"/>
  <c r="CC245" i="53"/>
  <c r="BU245" i="53"/>
  <c r="BR245" i="53"/>
  <c r="BP245" i="53"/>
  <c r="BO245" i="53"/>
  <c r="BN245" i="53"/>
  <c r="BK245" i="53"/>
  <c r="BG245" i="53"/>
  <c r="BF245" i="53"/>
  <c r="BE245" i="53"/>
  <c r="BB245" i="53"/>
  <c r="AX245" i="53"/>
  <c r="AW245" i="53"/>
  <c r="AV245" i="53"/>
  <c r="AS245" i="53"/>
  <c r="AF245" i="53"/>
  <c r="AE245" i="53"/>
  <c r="AD245" i="53"/>
  <c r="AA245" i="53"/>
  <c r="W245" i="53"/>
  <c r="V245" i="53"/>
  <c r="U245" i="53"/>
  <c r="R245" i="53"/>
  <c r="N245" i="53"/>
  <c r="M245" i="53"/>
  <c r="L245" i="53"/>
  <c r="I245" i="53"/>
  <c r="EO244" i="53"/>
  <c r="EL244" i="53"/>
  <c r="EJ244" i="53"/>
  <c r="EI244" i="53"/>
  <c r="EH244" i="53"/>
  <c r="EE244" i="53"/>
  <c r="EA244" i="53"/>
  <c r="DZ244" i="53"/>
  <c r="DY244" i="53"/>
  <c r="DV244" i="53"/>
  <c r="DR244" i="53"/>
  <c r="DQ244" i="53"/>
  <c r="DP244" i="53"/>
  <c r="DM244" i="53"/>
  <c r="DE244" i="53"/>
  <c r="DB244" i="53"/>
  <c r="CZ244" i="53"/>
  <c r="CY244" i="53"/>
  <c r="CX244" i="53"/>
  <c r="CU244" i="53"/>
  <c r="CQ244" i="53"/>
  <c r="CP244" i="53"/>
  <c r="CO244" i="53"/>
  <c r="CL244" i="53"/>
  <c r="CH244" i="53"/>
  <c r="CG244" i="53"/>
  <c r="CF244" i="53"/>
  <c r="CC244" i="53"/>
  <c r="BU244" i="53"/>
  <c r="BR244" i="53"/>
  <c r="BP244" i="53"/>
  <c r="BO244" i="53"/>
  <c r="BN244" i="53"/>
  <c r="BK244" i="53"/>
  <c r="BG244" i="53"/>
  <c r="BF244" i="53"/>
  <c r="BE244" i="53"/>
  <c r="BB244" i="53"/>
  <c r="AX244" i="53"/>
  <c r="AW244" i="53"/>
  <c r="AV244" i="53"/>
  <c r="AS244" i="53"/>
  <c r="AF244" i="53"/>
  <c r="AE244" i="53"/>
  <c r="AD244" i="53"/>
  <c r="AA244" i="53"/>
  <c r="W244" i="53"/>
  <c r="V244" i="53"/>
  <c r="U244" i="53"/>
  <c r="R244" i="53"/>
  <c r="N244" i="53"/>
  <c r="M244" i="53"/>
  <c r="L244" i="53"/>
  <c r="I244" i="53"/>
  <c r="EO243" i="53"/>
  <c r="EL243" i="53"/>
  <c r="EJ243" i="53"/>
  <c r="EI243" i="53"/>
  <c r="EH243" i="53"/>
  <c r="EE243" i="53"/>
  <c r="EA243" i="53"/>
  <c r="DZ243" i="53"/>
  <c r="DY243" i="53"/>
  <c r="DV243" i="53"/>
  <c r="DR243" i="53"/>
  <c r="DQ243" i="53"/>
  <c r="DP243" i="53"/>
  <c r="DM243" i="53"/>
  <c r="DE243" i="53"/>
  <c r="DB243" i="53"/>
  <c r="CZ243" i="53"/>
  <c r="CY243" i="53"/>
  <c r="CX243" i="53"/>
  <c r="CU243" i="53"/>
  <c r="CQ243" i="53"/>
  <c r="CP243" i="53"/>
  <c r="CO243" i="53"/>
  <c r="CL243" i="53"/>
  <c r="CH243" i="53"/>
  <c r="CG243" i="53"/>
  <c r="CF243" i="53"/>
  <c r="CC243" i="53"/>
  <c r="BU243" i="53"/>
  <c r="BR243" i="53"/>
  <c r="BP243" i="53"/>
  <c r="BO243" i="53"/>
  <c r="BN243" i="53"/>
  <c r="BK243" i="53"/>
  <c r="BG243" i="53"/>
  <c r="BF243" i="53"/>
  <c r="BE243" i="53"/>
  <c r="BB243" i="53"/>
  <c r="AX243" i="53"/>
  <c r="AW243" i="53"/>
  <c r="AV243" i="53"/>
  <c r="AS243" i="53"/>
  <c r="AF243" i="53"/>
  <c r="AE243" i="53"/>
  <c r="AD243" i="53"/>
  <c r="AA243" i="53"/>
  <c r="W243" i="53"/>
  <c r="V243" i="53"/>
  <c r="U243" i="53"/>
  <c r="R243" i="53"/>
  <c r="N243" i="53"/>
  <c r="M243" i="53"/>
  <c r="L243" i="53"/>
  <c r="I243" i="53"/>
  <c r="EO242" i="53"/>
  <c r="EL242" i="53"/>
  <c r="EJ242" i="53"/>
  <c r="EI242" i="53"/>
  <c r="EH242" i="53"/>
  <c r="EE242" i="53"/>
  <c r="EA242" i="53"/>
  <c r="DZ242" i="53"/>
  <c r="DY242" i="53"/>
  <c r="DV242" i="53"/>
  <c r="DR242" i="53"/>
  <c r="DQ242" i="53"/>
  <c r="DP242" i="53"/>
  <c r="DM242" i="53"/>
  <c r="DE242" i="53"/>
  <c r="DB242" i="53"/>
  <c r="CZ242" i="53"/>
  <c r="CY242" i="53"/>
  <c r="CX242" i="53"/>
  <c r="CU242" i="53"/>
  <c r="CQ242" i="53"/>
  <c r="CP242" i="53"/>
  <c r="CO242" i="53"/>
  <c r="CL242" i="53"/>
  <c r="CH242" i="53"/>
  <c r="CG242" i="53"/>
  <c r="CF242" i="53"/>
  <c r="CC242" i="53"/>
  <c r="BU242" i="53"/>
  <c r="BR242" i="53"/>
  <c r="BP242" i="53"/>
  <c r="BO242" i="53"/>
  <c r="BN242" i="53"/>
  <c r="BK242" i="53"/>
  <c r="BG242" i="53"/>
  <c r="BF242" i="53"/>
  <c r="BE242" i="53"/>
  <c r="BB242" i="53"/>
  <c r="AX242" i="53"/>
  <c r="AW242" i="53"/>
  <c r="AV242" i="53"/>
  <c r="AS242" i="53"/>
  <c r="AF242" i="53"/>
  <c r="AE242" i="53"/>
  <c r="AD242" i="53"/>
  <c r="AA242" i="53"/>
  <c r="W242" i="53"/>
  <c r="V242" i="53"/>
  <c r="U242" i="53"/>
  <c r="R242" i="53"/>
  <c r="N242" i="53"/>
  <c r="M242" i="53"/>
  <c r="L242" i="53"/>
  <c r="I242" i="53"/>
  <c r="EO241" i="53"/>
  <c r="EL241" i="53"/>
  <c r="EJ241" i="53"/>
  <c r="EI241" i="53"/>
  <c r="EH241" i="53"/>
  <c r="EE241" i="53"/>
  <c r="EA241" i="53"/>
  <c r="DZ241" i="53"/>
  <c r="DY241" i="53"/>
  <c r="DV241" i="53"/>
  <c r="DR241" i="53"/>
  <c r="DQ241" i="53"/>
  <c r="DP241" i="53"/>
  <c r="DM241" i="53"/>
  <c r="DE241" i="53"/>
  <c r="DB241" i="53"/>
  <c r="CZ241" i="53"/>
  <c r="CY241" i="53"/>
  <c r="CX241" i="53"/>
  <c r="CU241" i="53"/>
  <c r="CQ241" i="53"/>
  <c r="CP241" i="53"/>
  <c r="CO241" i="53"/>
  <c r="CL241" i="53"/>
  <c r="CH241" i="53"/>
  <c r="CG241" i="53"/>
  <c r="CF241" i="53"/>
  <c r="CC241" i="53"/>
  <c r="BU241" i="53"/>
  <c r="BR241" i="53"/>
  <c r="BP241" i="53"/>
  <c r="BO241" i="53"/>
  <c r="BN241" i="53"/>
  <c r="BK241" i="53"/>
  <c r="BG241" i="53"/>
  <c r="BF241" i="53"/>
  <c r="BE241" i="53"/>
  <c r="BB241" i="53"/>
  <c r="AX241" i="53"/>
  <c r="AW241" i="53"/>
  <c r="AV241" i="53"/>
  <c r="AS241" i="53"/>
  <c r="AF241" i="53"/>
  <c r="AE241" i="53"/>
  <c r="AD241" i="53"/>
  <c r="AA241" i="53"/>
  <c r="W241" i="53"/>
  <c r="V241" i="53"/>
  <c r="U241" i="53"/>
  <c r="R241" i="53"/>
  <c r="N241" i="53"/>
  <c r="M241" i="53"/>
  <c r="L241" i="53"/>
  <c r="I241" i="53"/>
  <c r="EO240" i="53"/>
  <c r="EL240" i="53"/>
  <c r="EJ240" i="53"/>
  <c r="EI240" i="53"/>
  <c r="EH240" i="53"/>
  <c r="EE240" i="53"/>
  <c r="EA240" i="53"/>
  <c r="DZ240" i="53"/>
  <c r="DY240" i="53"/>
  <c r="DV240" i="53"/>
  <c r="DR240" i="53"/>
  <c r="DQ240" i="53"/>
  <c r="DP240" i="53"/>
  <c r="DM240" i="53"/>
  <c r="DE240" i="53"/>
  <c r="DB240" i="53"/>
  <c r="CZ240" i="53"/>
  <c r="CY240" i="53"/>
  <c r="CX240" i="53"/>
  <c r="CU240" i="53"/>
  <c r="CQ240" i="53"/>
  <c r="CP240" i="53"/>
  <c r="CO240" i="53"/>
  <c r="CL240" i="53"/>
  <c r="CH240" i="53"/>
  <c r="CG240" i="53"/>
  <c r="CF240" i="53"/>
  <c r="CC240" i="53"/>
  <c r="BU240" i="53"/>
  <c r="BR240" i="53"/>
  <c r="BP240" i="53"/>
  <c r="BO240" i="53"/>
  <c r="BN240" i="53"/>
  <c r="BK240" i="53"/>
  <c r="BG240" i="53"/>
  <c r="BF240" i="53"/>
  <c r="BE240" i="53"/>
  <c r="BB240" i="53"/>
  <c r="AX240" i="53"/>
  <c r="AW240" i="53"/>
  <c r="AV240" i="53"/>
  <c r="AS240" i="53"/>
  <c r="AF240" i="53"/>
  <c r="AE240" i="53"/>
  <c r="AD240" i="53"/>
  <c r="AA240" i="53"/>
  <c r="W240" i="53"/>
  <c r="V240" i="53"/>
  <c r="U240" i="53"/>
  <c r="R240" i="53"/>
  <c r="N240" i="53"/>
  <c r="M240" i="53"/>
  <c r="L240" i="53"/>
  <c r="I240" i="53"/>
  <c r="EO239" i="53"/>
  <c r="EL239" i="53"/>
  <c r="EJ239" i="53"/>
  <c r="EI239" i="53"/>
  <c r="EH239" i="53"/>
  <c r="EE239" i="53"/>
  <c r="EA239" i="53"/>
  <c r="DZ239" i="53"/>
  <c r="DY239" i="53"/>
  <c r="DV239" i="53"/>
  <c r="DR239" i="53"/>
  <c r="DQ239" i="53"/>
  <c r="DP239" i="53"/>
  <c r="DM239" i="53"/>
  <c r="DE239" i="53"/>
  <c r="DB239" i="53"/>
  <c r="CZ239" i="53"/>
  <c r="CY239" i="53"/>
  <c r="CX239" i="53"/>
  <c r="CU239" i="53"/>
  <c r="CQ239" i="53"/>
  <c r="CP239" i="53"/>
  <c r="CO239" i="53"/>
  <c r="CL239" i="53"/>
  <c r="CH239" i="53"/>
  <c r="CG239" i="53"/>
  <c r="CF239" i="53"/>
  <c r="CC239" i="53"/>
  <c r="BU239" i="53"/>
  <c r="BR239" i="53"/>
  <c r="BP239" i="53"/>
  <c r="BO239" i="53"/>
  <c r="BN239" i="53"/>
  <c r="BK239" i="53"/>
  <c r="BG239" i="53"/>
  <c r="BF239" i="53"/>
  <c r="BE239" i="53"/>
  <c r="BB239" i="53"/>
  <c r="AX239" i="53"/>
  <c r="AW239" i="53"/>
  <c r="AV239" i="53"/>
  <c r="AS239" i="53"/>
  <c r="AF239" i="53"/>
  <c r="AE239" i="53"/>
  <c r="AD239" i="53"/>
  <c r="AA239" i="53"/>
  <c r="W239" i="53"/>
  <c r="V239" i="53"/>
  <c r="U239" i="53"/>
  <c r="R239" i="53"/>
  <c r="N239" i="53"/>
  <c r="M239" i="53"/>
  <c r="L239" i="53"/>
  <c r="I239" i="53"/>
  <c r="EO238" i="53"/>
  <c r="EL238" i="53"/>
  <c r="EJ238" i="53"/>
  <c r="EI238" i="53"/>
  <c r="EH238" i="53"/>
  <c r="EE238" i="53"/>
  <c r="EA238" i="53"/>
  <c r="DZ238" i="53"/>
  <c r="DY238" i="53"/>
  <c r="DV238" i="53"/>
  <c r="DR238" i="53"/>
  <c r="DQ238" i="53"/>
  <c r="DP238" i="53"/>
  <c r="DM238" i="53"/>
  <c r="DE238" i="53"/>
  <c r="DB238" i="53"/>
  <c r="CZ238" i="53"/>
  <c r="CY238" i="53"/>
  <c r="CX238" i="53"/>
  <c r="CU238" i="53"/>
  <c r="CQ238" i="53"/>
  <c r="CP238" i="53"/>
  <c r="CO238" i="53"/>
  <c r="CL238" i="53"/>
  <c r="CH238" i="53"/>
  <c r="CG238" i="53"/>
  <c r="CF238" i="53"/>
  <c r="CC238" i="53"/>
  <c r="BU238" i="53"/>
  <c r="BR238" i="53"/>
  <c r="BP238" i="53"/>
  <c r="BO238" i="53"/>
  <c r="BN238" i="53"/>
  <c r="BK238" i="53"/>
  <c r="BG238" i="53"/>
  <c r="BF238" i="53"/>
  <c r="BE238" i="53"/>
  <c r="BB238" i="53"/>
  <c r="AX238" i="53"/>
  <c r="AW238" i="53"/>
  <c r="AV238" i="53"/>
  <c r="AS238" i="53"/>
  <c r="AF238" i="53"/>
  <c r="AE238" i="53"/>
  <c r="AD238" i="53"/>
  <c r="AA238" i="53"/>
  <c r="W238" i="53"/>
  <c r="V238" i="53"/>
  <c r="U238" i="53"/>
  <c r="R238" i="53"/>
  <c r="N238" i="53"/>
  <c r="M238" i="53"/>
  <c r="L238" i="53"/>
  <c r="I238" i="53"/>
  <c r="EO237" i="53"/>
  <c r="EL237" i="53"/>
  <c r="EJ237" i="53"/>
  <c r="EI237" i="53"/>
  <c r="EH237" i="53"/>
  <c r="EE237" i="53"/>
  <c r="EA237" i="53"/>
  <c r="DZ237" i="53"/>
  <c r="DY237" i="53"/>
  <c r="DV237" i="53"/>
  <c r="DR237" i="53"/>
  <c r="DQ237" i="53"/>
  <c r="DP237" i="53"/>
  <c r="DM237" i="53"/>
  <c r="DE237" i="53"/>
  <c r="DB237" i="53"/>
  <c r="CZ237" i="53"/>
  <c r="CY237" i="53"/>
  <c r="CX237" i="53"/>
  <c r="CU237" i="53"/>
  <c r="CQ237" i="53"/>
  <c r="CP237" i="53"/>
  <c r="CO237" i="53"/>
  <c r="CL237" i="53"/>
  <c r="CH237" i="53"/>
  <c r="CG237" i="53"/>
  <c r="CF237" i="53"/>
  <c r="CC237" i="53"/>
  <c r="BU237" i="53"/>
  <c r="BR237" i="53"/>
  <c r="BP237" i="53"/>
  <c r="BO237" i="53"/>
  <c r="BN237" i="53"/>
  <c r="BK237" i="53"/>
  <c r="BG237" i="53"/>
  <c r="BF237" i="53"/>
  <c r="BE237" i="53"/>
  <c r="BB237" i="53"/>
  <c r="AX237" i="53"/>
  <c r="AW237" i="53"/>
  <c r="AV237" i="53"/>
  <c r="AS237" i="53"/>
  <c r="AF237" i="53"/>
  <c r="AE237" i="53"/>
  <c r="AD237" i="53"/>
  <c r="AA237" i="53"/>
  <c r="W237" i="53"/>
  <c r="V237" i="53"/>
  <c r="U237" i="53"/>
  <c r="R237" i="53"/>
  <c r="N237" i="53"/>
  <c r="M237" i="53"/>
  <c r="L237" i="53"/>
  <c r="I237" i="53"/>
  <c r="EO236" i="53"/>
  <c r="EL236" i="53"/>
  <c r="EJ236" i="53"/>
  <c r="EI236" i="53"/>
  <c r="EH236" i="53"/>
  <c r="EE236" i="53"/>
  <c r="EA236" i="53"/>
  <c r="DZ236" i="53"/>
  <c r="DY236" i="53"/>
  <c r="DV236" i="53"/>
  <c r="DR236" i="53"/>
  <c r="DQ236" i="53"/>
  <c r="DP236" i="53"/>
  <c r="DM236" i="53"/>
  <c r="DE236" i="53"/>
  <c r="DB236" i="53"/>
  <c r="CZ236" i="53"/>
  <c r="CY236" i="53"/>
  <c r="CX236" i="53"/>
  <c r="CU236" i="53"/>
  <c r="CQ236" i="53"/>
  <c r="CP236" i="53"/>
  <c r="CO236" i="53"/>
  <c r="CL236" i="53"/>
  <c r="CH236" i="53"/>
  <c r="CG236" i="53"/>
  <c r="CF236" i="53"/>
  <c r="CC236" i="53"/>
  <c r="BU236" i="53"/>
  <c r="BR236" i="53"/>
  <c r="BP236" i="53"/>
  <c r="BO236" i="53"/>
  <c r="BN236" i="53"/>
  <c r="BK236" i="53"/>
  <c r="BG236" i="53"/>
  <c r="BF236" i="53"/>
  <c r="BE236" i="53"/>
  <c r="BB236" i="53"/>
  <c r="AX236" i="53"/>
  <c r="AW236" i="53"/>
  <c r="AV236" i="53"/>
  <c r="AS236" i="53"/>
  <c r="AF236" i="53"/>
  <c r="AE236" i="53"/>
  <c r="AD236" i="53"/>
  <c r="AA236" i="53"/>
  <c r="W236" i="53"/>
  <c r="V236" i="53"/>
  <c r="U236" i="53"/>
  <c r="R236" i="53"/>
  <c r="N236" i="53"/>
  <c r="M236" i="53"/>
  <c r="L236" i="53"/>
  <c r="I236" i="53"/>
  <c r="EO235" i="53"/>
  <c r="EL235" i="53"/>
  <c r="EJ235" i="53"/>
  <c r="EI235" i="53"/>
  <c r="EH235" i="53"/>
  <c r="EE235" i="53"/>
  <c r="EA235" i="53"/>
  <c r="DZ235" i="53"/>
  <c r="DY235" i="53"/>
  <c r="DV235" i="53"/>
  <c r="DR235" i="53"/>
  <c r="DQ235" i="53"/>
  <c r="DP235" i="53"/>
  <c r="DM235" i="53"/>
  <c r="DE235" i="53"/>
  <c r="DB235" i="53"/>
  <c r="CZ235" i="53"/>
  <c r="CY235" i="53"/>
  <c r="CX235" i="53"/>
  <c r="CU235" i="53"/>
  <c r="CQ235" i="53"/>
  <c r="CP235" i="53"/>
  <c r="CO235" i="53"/>
  <c r="CL235" i="53"/>
  <c r="CH235" i="53"/>
  <c r="CG235" i="53"/>
  <c r="CF235" i="53"/>
  <c r="CC235" i="53"/>
  <c r="BU235" i="53"/>
  <c r="BR235" i="53"/>
  <c r="BP235" i="53"/>
  <c r="BO235" i="53"/>
  <c r="BN235" i="53"/>
  <c r="BK235" i="53"/>
  <c r="BG235" i="53"/>
  <c r="BF235" i="53"/>
  <c r="BE235" i="53"/>
  <c r="BB235" i="53"/>
  <c r="AX235" i="53"/>
  <c r="AW235" i="53"/>
  <c r="AV235" i="53"/>
  <c r="AS235" i="53"/>
  <c r="AF235" i="53"/>
  <c r="AE235" i="53"/>
  <c r="AD235" i="53"/>
  <c r="AA235" i="53"/>
  <c r="W235" i="53"/>
  <c r="V235" i="53"/>
  <c r="U235" i="53"/>
  <c r="R235" i="53"/>
  <c r="N235" i="53"/>
  <c r="M235" i="53"/>
  <c r="L235" i="53"/>
  <c r="I235" i="53"/>
  <c r="EO234" i="53"/>
  <c r="EL234" i="53"/>
  <c r="EJ234" i="53"/>
  <c r="EI234" i="53"/>
  <c r="EH234" i="53"/>
  <c r="EE234" i="53"/>
  <c r="EA234" i="53"/>
  <c r="DZ234" i="53"/>
  <c r="DY234" i="53"/>
  <c r="DV234" i="53"/>
  <c r="DR234" i="53"/>
  <c r="DQ234" i="53"/>
  <c r="DP234" i="53"/>
  <c r="DM234" i="53"/>
  <c r="DE234" i="53"/>
  <c r="DB234" i="53"/>
  <c r="CZ234" i="53"/>
  <c r="CY234" i="53"/>
  <c r="CX234" i="53"/>
  <c r="CU234" i="53"/>
  <c r="CQ234" i="53"/>
  <c r="CP234" i="53"/>
  <c r="CO234" i="53"/>
  <c r="CL234" i="53"/>
  <c r="CH234" i="53"/>
  <c r="CG234" i="53"/>
  <c r="CF234" i="53"/>
  <c r="CC234" i="53"/>
  <c r="BU234" i="53"/>
  <c r="BR234" i="53"/>
  <c r="BP234" i="53"/>
  <c r="BO234" i="53"/>
  <c r="BN234" i="53"/>
  <c r="BK234" i="53"/>
  <c r="BG234" i="53"/>
  <c r="BF234" i="53"/>
  <c r="BE234" i="53"/>
  <c r="BB234" i="53"/>
  <c r="AX234" i="53"/>
  <c r="AW234" i="53"/>
  <c r="AV234" i="53"/>
  <c r="AS234" i="53"/>
  <c r="AF234" i="53"/>
  <c r="AE234" i="53"/>
  <c r="AD234" i="53"/>
  <c r="AA234" i="53"/>
  <c r="W234" i="53"/>
  <c r="V234" i="53"/>
  <c r="U234" i="53"/>
  <c r="R234" i="53"/>
  <c r="N234" i="53"/>
  <c r="M234" i="53"/>
  <c r="L234" i="53"/>
  <c r="I234" i="53"/>
  <c r="EO233" i="53"/>
  <c r="EL233" i="53"/>
  <c r="EJ233" i="53"/>
  <c r="EI233" i="53"/>
  <c r="EH233" i="53"/>
  <c r="EE233" i="53"/>
  <c r="EA233" i="53"/>
  <c r="DZ233" i="53"/>
  <c r="DY233" i="53"/>
  <c r="DV233" i="53"/>
  <c r="DR233" i="53"/>
  <c r="DQ233" i="53"/>
  <c r="DP233" i="53"/>
  <c r="DM233" i="53"/>
  <c r="DE233" i="53"/>
  <c r="DB233" i="53"/>
  <c r="CZ233" i="53"/>
  <c r="CY233" i="53"/>
  <c r="CX233" i="53"/>
  <c r="CU233" i="53"/>
  <c r="CQ233" i="53"/>
  <c r="CP233" i="53"/>
  <c r="CO233" i="53"/>
  <c r="CL233" i="53"/>
  <c r="CH233" i="53"/>
  <c r="CG233" i="53"/>
  <c r="CF233" i="53"/>
  <c r="CC233" i="53"/>
  <c r="BU233" i="53"/>
  <c r="BR233" i="53"/>
  <c r="BP233" i="53"/>
  <c r="BO233" i="53"/>
  <c r="BN233" i="53"/>
  <c r="BK233" i="53"/>
  <c r="BG233" i="53"/>
  <c r="BF233" i="53"/>
  <c r="BE233" i="53"/>
  <c r="BB233" i="53"/>
  <c r="AX233" i="53"/>
  <c r="AW233" i="53"/>
  <c r="AV233" i="53"/>
  <c r="AS233" i="53"/>
  <c r="AF233" i="53"/>
  <c r="AE233" i="53"/>
  <c r="AD233" i="53"/>
  <c r="AA233" i="53"/>
  <c r="W233" i="53"/>
  <c r="V233" i="53"/>
  <c r="U233" i="53"/>
  <c r="R233" i="53"/>
  <c r="N233" i="53"/>
  <c r="M233" i="53"/>
  <c r="L233" i="53"/>
  <c r="I233" i="53"/>
  <c r="EO232" i="53"/>
  <c r="EL232" i="53"/>
  <c r="EJ232" i="53"/>
  <c r="EI232" i="53"/>
  <c r="EH232" i="53"/>
  <c r="EE232" i="53"/>
  <c r="EA232" i="53"/>
  <c r="DZ232" i="53"/>
  <c r="DY232" i="53"/>
  <c r="DV232" i="53"/>
  <c r="DR232" i="53"/>
  <c r="DQ232" i="53"/>
  <c r="DP232" i="53"/>
  <c r="DM232" i="53"/>
  <c r="DE232" i="53"/>
  <c r="DB232" i="53"/>
  <c r="CZ232" i="53"/>
  <c r="CY232" i="53"/>
  <c r="CX232" i="53"/>
  <c r="CU232" i="53"/>
  <c r="CQ232" i="53"/>
  <c r="CP232" i="53"/>
  <c r="CO232" i="53"/>
  <c r="CL232" i="53"/>
  <c r="CH232" i="53"/>
  <c r="CG232" i="53"/>
  <c r="CF232" i="53"/>
  <c r="CC232" i="53"/>
  <c r="BU232" i="53"/>
  <c r="BR232" i="53"/>
  <c r="BP232" i="53"/>
  <c r="BO232" i="53"/>
  <c r="BN232" i="53"/>
  <c r="BK232" i="53"/>
  <c r="BG232" i="53"/>
  <c r="BF232" i="53"/>
  <c r="BE232" i="53"/>
  <c r="BB232" i="53"/>
  <c r="AX232" i="53"/>
  <c r="AW232" i="53"/>
  <c r="AV232" i="53"/>
  <c r="AS232" i="53"/>
  <c r="AF232" i="53"/>
  <c r="AE232" i="53"/>
  <c r="AD232" i="53"/>
  <c r="AA232" i="53"/>
  <c r="W232" i="53"/>
  <c r="V232" i="53"/>
  <c r="U232" i="53"/>
  <c r="R232" i="53"/>
  <c r="N232" i="53"/>
  <c r="M232" i="53"/>
  <c r="L232" i="53"/>
  <c r="I232" i="53"/>
  <c r="EO231" i="53"/>
  <c r="EL231" i="53"/>
  <c r="EJ231" i="53"/>
  <c r="EI231" i="53"/>
  <c r="EH231" i="53"/>
  <c r="EE231" i="53"/>
  <c r="EA231" i="53"/>
  <c r="DZ231" i="53"/>
  <c r="DY231" i="53"/>
  <c r="DV231" i="53"/>
  <c r="DR231" i="53"/>
  <c r="DQ231" i="53"/>
  <c r="DP231" i="53"/>
  <c r="DM231" i="53"/>
  <c r="DE231" i="53"/>
  <c r="DB231" i="53"/>
  <c r="CZ231" i="53"/>
  <c r="CY231" i="53"/>
  <c r="CX231" i="53"/>
  <c r="CU231" i="53"/>
  <c r="CQ231" i="53"/>
  <c r="CP231" i="53"/>
  <c r="CO231" i="53"/>
  <c r="CL231" i="53"/>
  <c r="CH231" i="53"/>
  <c r="CG231" i="53"/>
  <c r="CF231" i="53"/>
  <c r="CC231" i="53"/>
  <c r="BU231" i="53"/>
  <c r="BR231" i="53"/>
  <c r="BP231" i="53"/>
  <c r="BO231" i="53"/>
  <c r="BN231" i="53"/>
  <c r="BK231" i="53"/>
  <c r="BG231" i="53"/>
  <c r="BF231" i="53"/>
  <c r="BE231" i="53"/>
  <c r="BB231" i="53"/>
  <c r="AX231" i="53"/>
  <c r="AW231" i="53"/>
  <c r="AV231" i="53"/>
  <c r="AS231" i="53"/>
  <c r="AF231" i="53"/>
  <c r="AE231" i="53"/>
  <c r="AD231" i="53"/>
  <c r="AA231" i="53"/>
  <c r="W231" i="53"/>
  <c r="V231" i="53"/>
  <c r="U231" i="53"/>
  <c r="R231" i="53"/>
  <c r="N231" i="53"/>
  <c r="M231" i="53"/>
  <c r="L231" i="53"/>
  <c r="I231" i="53"/>
  <c r="EO230" i="53"/>
  <c r="EL230" i="53"/>
  <c r="EJ230" i="53"/>
  <c r="EI230" i="53"/>
  <c r="EH230" i="53"/>
  <c r="EE230" i="53"/>
  <c r="EA230" i="53"/>
  <c r="DZ230" i="53"/>
  <c r="DY230" i="53"/>
  <c r="DV230" i="53"/>
  <c r="DR230" i="53"/>
  <c r="DQ230" i="53"/>
  <c r="DP230" i="53"/>
  <c r="DM230" i="53"/>
  <c r="DE230" i="53"/>
  <c r="DB230" i="53"/>
  <c r="CZ230" i="53"/>
  <c r="CY230" i="53"/>
  <c r="CX230" i="53"/>
  <c r="CU230" i="53"/>
  <c r="CQ230" i="53"/>
  <c r="CP230" i="53"/>
  <c r="CO230" i="53"/>
  <c r="CL230" i="53"/>
  <c r="CH230" i="53"/>
  <c r="CG230" i="53"/>
  <c r="CF230" i="53"/>
  <c r="CC230" i="53"/>
  <c r="BU230" i="53"/>
  <c r="BR230" i="53"/>
  <c r="BP230" i="53"/>
  <c r="BO230" i="53"/>
  <c r="BN230" i="53"/>
  <c r="BK230" i="53"/>
  <c r="BG230" i="53"/>
  <c r="BF230" i="53"/>
  <c r="BE230" i="53"/>
  <c r="BB230" i="53"/>
  <c r="AX230" i="53"/>
  <c r="AW230" i="53"/>
  <c r="AV230" i="53"/>
  <c r="AS230" i="53"/>
  <c r="AF230" i="53"/>
  <c r="AE230" i="53"/>
  <c r="AD230" i="53"/>
  <c r="AA230" i="53"/>
  <c r="W230" i="53"/>
  <c r="V230" i="53"/>
  <c r="U230" i="53"/>
  <c r="R230" i="53"/>
  <c r="N230" i="53"/>
  <c r="M230" i="53"/>
  <c r="L230" i="53"/>
  <c r="I230" i="53"/>
  <c r="EO229" i="53"/>
  <c r="EL229" i="53"/>
  <c r="EJ229" i="53"/>
  <c r="EI229" i="53"/>
  <c r="EH229" i="53"/>
  <c r="EE229" i="53"/>
  <c r="EA229" i="53"/>
  <c r="DZ229" i="53"/>
  <c r="DY229" i="53"/>
  <c r="DV229" i="53"/>
  <c r="DR229" i="53"/>
  <c r="DQ229" i="53"/>
  <c r="DP229" i="53"/>
  <c r="DM229" i="53"/>
  <c r="DE229" i="53"/>
  <c r="DB229" i="53"/>
  <c r="CZ229" i="53"/>
  <c r="CY229" i="53"/>
  <c r="CX229" i="53"/>
  <c r="CU229" i="53"/>
  <c r="CQ229" i="53"/>
  <c r="CP229" i="53"/>
  <c r="CO229" i="53"/>
  <c r="CL229" i="53"/>
  <c r="CH229" i="53"/>
  <c r="CG229" i="53"/>
  <c r="CF229" i="53"/>
  <c r="CC229" i="53"/>
  <c r="BU229" i="53"/>
  <c r="BR229" i="53"/>
  <c r="BP229" i="53"/>
  <c r="BO229" i="53"/>
  <c r="BN229" i="53"/>
  <c r="BK229" i="53"/>
  <c r="BG229" i="53"/>
  <c r="BF229" i="53"/>
  <c r="BE229" i="53"/>
  <c r="BB229" i="53"/>
  <c r="AX229" i="53"/>
  <c r="AW229" i="53"/>
  <c r="AV229" i="53"/>
  <c r="AS229" i="53"/>
  <c r="AF229" i="53"/>
  <c r="AE229" i="53"/>
  <c r="AD229" i="53"/>
  <c r="AA229" i="53"/>
  <c r="W229" i="53"/>
  <c r="V229" i="53"/>
  <c r="U229" i="53"/>
  <c r="R229" i="53"/>
  <c r="N229" i="53"/>
  <c r="M229" i="53"/>
  <c r="L229" i="53"/>
  <c r="I229" i="53"/>
  <c r="EO228" i="53"/>
  <c r="EL228" i="53"/>
  <c r="EJ228" i="53"/>
  <c r="EI228" i="53"/>
  <c r="EH228" i="53"/>
  <c r="EE228" i="53"/>
  <c r="EA228" i="53"/>
  <c r="DZ228" i="53"/>
  <c r="DY228" i="53"/>
  <c r="DV228" i="53"/>
  <c r="DR228" i="53"/>
  <c r="DQ228" i="53"/>
  <c r="DP228" i="53"/>
  <c r="DM228" i="53"/>
  <c r="DE228" i="53"/>
  <c r="DB228" i="53"/>
  <c r="CZ228" i="53"/>
  <c r="CY228" i="53"/>
  <c r="CX228" i="53"/>
  <c r="CU228" i="53"/>
  <c r="CQ228" i="53"/>
  <c r="CP228" i="53"/>
  <c r="CO228" i="53"/>
  <c r="CL228" i="53"/>
  <c r="CH228" i="53"/>
  <c r="CG228" i="53"/>
  <c r="CF228" i="53"/>
  <c r="CC228" i="53"/>
  <c r="BU228" i="53"/>
  <c r="BR228" i="53"/>
  <c r="BP228" i="53"/>
  <c r="BO228" i="53"/>
  <c r="BN228" i="53"/>
  <c r="BK228" i="53"/>
  <c r="BG228" i="53"/>
  <c r="BF228" i="53"/>
  <c r="BE228" i="53"/>
  <c r="BB228" i="53"/>
  <c r="AX228" i="53"/>
  <c r="AW228" i="53"/>
  <c r="AV228" i="53"/>
  <c r="AS228" i="53"/>
  <c r="AF228" i="53"/>
  <c r="AE228" i="53"/>
  <c r="AD228" i="53"/>
  <c r="AA228" i="53"/>
  <c r="W228" i="53"/>
  <c r="V228" i="53"/>
  <c r="U228" i="53"/>
  <c r="R228" i="53"/>
  <c r="N228" i="53"/>
  <c r="M228" i="53"/>
  <c r="L228" i="53"/>
  <c r="I228" i="53"/>
  <c r="EO227" i="53"/>
  <c r="EL227" i="53"/>
  <c r="EJ227" i="53"/>
  <c r="EI227" i="53"/>
  <c r="EH227" i="53"/>
  <c r="EE227" i="53"/>
  <c r="EA227" i="53"/>
  <c r="DZ227" i="53"/>
  <c r="DY227" i="53"/>
  <c r="DV227" i="53"/>
  <c r="DR227" i="53"/>
  <c r="DQ227" i="53"/>
  <c r="DP227" i="53"/>
  <c r="DM227" i="53"/>
  <c r="DE227" i="53"/>
  <c r="DB227" i="53"/>
  <c r="CZ227" i="53"/>
  <c r="CY227" i="53"/>
  <c r="CX227" i="53"/>
  <c r="CU227" i="53"/>
  <c r="CQ227" i="53"/>
  <c r="CP227" i="53"/>
  <c r="CO227" i="53"/>
  <c r="CL227" i="53"/>
  <c r="CH227" i="53"/>
  <c r="CG227" i="53"/>
  <c r="CF227" i="53"/>
  <c r="CC227" i="53"/>
  <c r="BU227" i="53"/>
  <c r="BR227" i="53"/>
  <c r="BP227" i="53"/>
  <c r="BO227" i="53"/>
  <c r="BN227" i="53"/>
  <c r="BK227" i="53"/>
  <c r="BG227" i="53"/>
  <c r="BF227" i="53"/>
  <c r="BE227" i="53"/>
  <c r="BB227" i="53"/>
  <c r="AX227" i="53"/>
  <c r="AW227" i="53"/>
  <c r="AV227" i="53"/>
  <c r="AS227" i="53"/>
  <c r="AF227" i="53"/>
  <c r="AE227" i="53"/>
  <c r="AD227" i="53"/>
  <c r="AA227" i="53"/>
  <c r="W227" i="53"/>
  <c r="V227" i="53"/>
  <c r="U227" i="53"/>
  <c r="R227" i="53"/>
  <c r="N227" i="53"/>
  <c r="M227" i="53"/>
  <c r="L227" i="53"/>
  <c r="I227" i="53"/>
  <c r="EO226" i="53"/>
  <c r="EL226" i="53"/>
  <c r="EJ226" i="53"/>
  <c r="EI226" i="53"/>
  <c r="EH226" i="53"/>
  <c r="EE226" i="53"/>
  <c r="EA226" i="53"/>
  <c r="DZ226" i="53"/>
  <c r="DY226" i="53"/>
  <c r="DV226" i="53"/>
  <c r="DR226" i="53"/>
  <c r="DQ226" i="53"/>
  <c r="DP226" i="53"/>
  <c r="DM226" i="53"/>
  <c r="DE226" i="53"/>
  <c r="DB226" i="53"/>
  <c r="CZ226" i="53"/>
  <c r="CY226" i="53"/>
  <c r="CX226" i="53"/>
  <c r="CU226" i="53"/>
  <c r="CQ226" i="53"/>
  <c r="CP226" i="53"/>
  <c r="CO226" i="53"/>
  <c r="CL226" i="53"/>
  <c r="CH226" i="53"/>
  <c r="CG226" i="53"/>
  <c r="CF226" i="53"/>
  <c r="CC226" i="53"/>
  <c r="BU226" i="53"/>
  <c r="BR226" i="53"/>
  <c r="BP226" i="53"/>
  <c r="BO226" i="53"/>
  <c r="BN226" i="53"/>
  <c r="BK226" i="53"/>
  <c r="BG226" i="53"/>
  <c r="BF226" i="53"/>
  <c r="BE226" i="53"/>
  <c r="BB226" i="53"/>
  <c r="AX226" i="53"/>
  <c r="AW226" i="53"/>
  <c r="AV226" i="53"/>
  <c r="AS226" i="53"/>
  <c r="AF226" i="53"/>
  <c r="AE226" i="53"/>
  <c r="AD226" i="53"/>
  <c r="AA226" i="53"/>
  <c r="W226" i="53"/>
  <c r="V226" i="53"/>
  <c r="U226" i="53"/>
  <c r="R226" i="53"/>
  <c r="N226" i="53"/>
  <c r="M226" i="53"/>
  <c r="L226" i="53"/>
  <c r="I226" i="53"/>
  <c r="EO225" i="53"/>
  <c r="EL225" i="53"/>
  <c r="EJ225" i="53"/>
  <c r="EI225" i="53"/>
  <c r="EH225" i="53"/>
  <c r="EE225" i="53"/>
  <c r="EA225" i="53"/>
  <c r="DZ225" i="53"/>
  <c r="DY225" i="53"/>
  <c r="DV225" i="53"/>
  <c r="DR225" i="53"/>
  <c r="DQ225" i="53"/>
  <c r="DP225" i="53"/>
  <c r="DM225" i="53"/>
  <c r="DE225" i="53"/>
  <c r="DB225" i="53"/>
  <c r="CZ225" i="53"/>
  <c r="CY225" i="53"/>
  <c r="CX225" i="53"/>
  <c r="CU225" i="53"/>
  <c r="CQ225" i="53"/>
  <c r="CP225" i="53"/>
  <c r="CO225" i="53"/>
  <c r="CL225" i="53"/>
  <c r="CH225" i="53"/>
  <c r="CG225" i="53"/>
  <c r="CF225" i="53"/>
  <c r="CC225" i="53"/>
  <c r="BU225" i="53"/>
  <c r="BR225" i="53"/>
  <c r="BP225" i="53"/>
  <c r="BO225" i="53"/>
  <c r="BN225" i="53"/>
  <c r="BK225" i="53"/>
  <c r="BG225" i="53"/>
  <c r="BF225" i="53"/>
  <c r="BE225" i="53"/>
  <c r="BB225" i="53"/>
  <c r="AX225" i="53"/>
  <c r="AW225" i="53"/>
  <c r="AV225" i="53"/>
  <c r="AS225" i="53"/>
  <c r="AF225" i="53"/>
  <c r="AE225" i="53"/>
  <c r="AD225" i="53"/>
  <c r="AA225" i="53"/>
  <c r="W225" i="53"/>
  <c r="V225" i="53"/>
  <c r="U225" i="53"/>
  <c r="R225" i="53"/>
  <c r="N225" i="53"/>
  <c r="M225" i="53"/>
  <c r="L225" i="53"/>
  <c r="I225" i="53"/>
  <c r="EO224" i="53"/>
  <c r="EL224" i="53"/>
  <c r="EJ224" i="53"/>
  <c r="EI224" i="53"/>
  <c r="EH224" i="53"/>
  <c r="EE224" i="53"/>
  <c r="EA224" i="53"/>
  <c r="DZ224" i="53"/>
  <c r="DY224" i="53"/>
  <c r="DV224" i="53"/>
  <c r="DR224" i="53"/>
  <c r="DQ224" i="53"/>
  <c r="DP224" i="53"/>
  <c r="DM224" i="53"/>
  <c r="DE224" i="53"/>
  <c r="DB224" i="53"/>
  <c r="CZ224" i="53"/>
  <c r="CY224" i="53"/>
  <c r="CX224" i="53"/>
  <c r="CU224" i="53"/>
  <c r="CQ224" i="53"/>
  <c r="CP224" i="53"/>
  <c r="CO224" i="53"/>
  <c r="CL224" i="53"/>
  <c r="CH224" i="53"/>
  <c r="CG224" i="53"/>
  <c r="CF224" i="53"/>
  <c r="CC224" i="53"/>
  <c r="BU224" i="53"/>
  <c r="BR224" i="53"/>
  <c r="BP224" i="53"/>
  <c r="BO224" i="53"/>
  <c r="BN224" i="53"/>
  <c r="BK224" i="53"/>
  <c r="BG224" i="53"/>
  <c r="BF224" i="53"/>
  <c r="BE224" i="53"/>
  <c r="BB224" i="53"/>
  <c r="AX224" i="53"/>
  <c r="AW224" i="53"/>
  <c r="AV224" i="53"/>
  <c r="AS224" i="53"/>
  <c r="AF224" i="53"/>
  <c r="AE224" i="53"/>
  <c r="AD224" i="53"/>
  <c r="AA224" i="53"/>
  <c r="W224" i="53"/>
  <c r="V224" i="53"/>
  <c r="U224" i="53"/>
  <c r="R224" i="53"/>
  <c r="N224" i="53"/>
  <c r="M224" i="53"/>
  <c r="L224" i="53"/>
  <c r="I224" i="53"/>
  <c r="EO223" i="53"/>
  <c r="EL223" i="53"/>
  <c r="EJ223" i="53"/>
  <c r="EI223" i="53"/>
  <c r="EH223" i="53"/>
  <c r="EE223" i="53"/>
  <c r="EA223" i="53"/>
  <c r="DZ223" i="53"/>
  <c r="DY223" i="53"/>
  <c r="DV223" i="53"/>
  <c r="DR223" i="53"/>
  <c r="DQ223" i="53"/>
  <c r="DP223" i="53"/>
  <c r="DM223" i="53"/>
  <c r="DE223" i="53"/>
  <c r="DB223" i="53"/>
  <c r="CZ223" i="53"/>
  <c r="CY223" i="53"/>
  <c r="CX223" i="53"/>
  <c r="CU223" i="53"/>
  <c r="CQ223" i="53"/>
  <c r="CP223" i="53"/>
  <c r="CO223" i="53"/>
  <c r="CL223" i="53"/>
  <c r="CH223" i="53"/>
  <c r="CG223" i="53"/>
  <c r="CF223" i="53"/>
  <c r="CC223" i="53"/>
  <c r="BU223" i="53"/>
  <c r="BR223" i="53"/>
  <c r="BP223" i="53"/>
  <c r="BO223" i="53"/>
  <c r="BN223" i="53"/>
  <c r="BK223" i="53"/>
  <c r="BG223" i="53"/>
  <c r="BF223" i="53"/>
  <c r="BE223" i="53"/>
  <c r="BB223" i="53"/>
  <c r="AX223" i="53"/>
  <c r="AW223" i="53"/>
  <c r="AV223" i="53"/>
  <c r="AS223" i="53"/>
  <c r="AF223" i="53"/>
  <c r="AE223" i="53"/>
  <c r="AD223" i="53"/>
  <c r="AA223" i="53"/>
  <c r="W223" i="53"/>
  <c r="V223" i="53"/>
  <c r="U223" i="53"/>
  <c r="R223" i="53"/>
  <c r="N223" i="53"/>
  <c r="M223" i="53"/>
  <c r="L223" i="53"/>
  <c r="I223" i="53"/>
  <c r="EO222" i="53"/>
  <c r="EL222" i="53"/>
  <c r="EJ222" i="53"/>
  <c r="EI222" i="53"/>
  <c r="EH222" i="53"/>
  <c r="EE222" i="53"/>
  <c r="EA222" i="53"/>
  <c r="DZ222" i="53"/>
  <c r="DY222" i="53"/>
  <c r="DV222" i="53"/>
  <c r="DR222" i="53"/>
  <c r="DQ222" i="53"/>
  <c r="DP222" i="53"/>
  <c r="DM222" i="53"/>
  <c r="DE222" i="53"/>
  <c r="DB222" i="53"/>
  <c r="CZ222" i="53"/>
  <c r="CY222" i="53"/>
  <c r="CX222" i="53"/>
  <c r="CU222" i="53"/>
  <c r="CQ222" i="53"/>
  <c r="CP222" i="53"/>
  <c r="CO222" i="53"/>
  <c r="CL222" i="53"/>
  <c r="CH222" i="53"/>
  <c r="CG222" i="53"/>
  <c r="CF222" i="53"/>
  <c r="CC222" i="53"/>
  <c r="BU222" i="53"/>
  <c r="BR222" i="53"/>
  <c r="BP222" i="53"/>
  <c r="BO222" i="53"/>
  <c r="BN222" i="53"/>
  <c r="BK222" i="53"/>
  <c r="BG222" i="53"/>
  <c r="BF222" i="53"/>
  <c r="BE222" i="53"/>
  <c r="BB222" i="53"/>
  <c r="AX222" i="53"/>
  <c r="AW222" i="53"/>
  <c r="AV222" i="53"/>
  <c r="AS222" i="53"/>
  <c r="AF222" i="53"/>
  <c r="AE222" i="53"/>
  <c r="AD222" i="53"/>
  <c r="AA222" i="53"/>
  <c r="W222" i="53"/>
  <c r="V222" i="53"/>
  <c r="U222" i="53"/>
  <c r="R222" i="53"/>
  <c r="N222" i="53"/>
  <c r="M222" i="53"/>
  <c r="L222" i="53"/>
  <c r="I222" i="53"/>
  <c r="EO221" i="53"/>
  <c r="EL221" i="53"/>
  <c r="EJ221" i="53"/>
  <c r="EI221" i="53"/>
  <c r="EH221" i="53"/>
  <c r="EE221" i="53"/>
  <c r="EA221" i="53"/>
  <c r="DZ221" i="53"/>
  <c r="DY221" i="53"/>
  <c r="DV221" i="53"/>
  <c r="DR221" i="53"/>
  <c r="DQ221" i="53"/>
  <c r="DP221" i="53"/>
  <c r="DM221" i="53"/>
  <c r="DE221" i="53"/>
  <c r="DB221" i="53"/>
  <c r="CZ221" i="53"/>
  <c r="CY221" i="53"/>
  <c r="CX221" i="53"/>
  <c r="CU221" i="53"/>
  <c r="CQ221" i="53"/>
  <c r="CP221" i="53"/>
  <c r="CO221" i="53"/>
  <c r="CL221" i="53"/>
  <c r="CH221" i="53"/>
  <c r="CG221" i="53"/>
  <c r="CF221" i="53"/>
  <c r="CC221" i="53"/>
  <c r="BU221" i="53"/>
  <c r="BR221" i="53"/>
  <c r="BP221" i="53"/>
  <c r="BO221" i="53"/>
  <c r="BN221" i="53"/>
  <c r="BK221" i="53"/>
  <c r="BG221" i="53"/>
  <c r="BF221" i="53"/>
  <c r="BE221" i="53"/>
  <c r="BB221" i="53"/>
  <c r="AX221" i="53"/>
  <c r="AW221" i="53"/>
  <c r="AV221" i="53"/>
  <c r="AS221" i="53"/>
  <c r="AF221" i="53"/>
  <c r="AE221" i="53"/>
  <c r="AD221" i="53"/>
  <c r="AA221" i="53"/>
  <c r="W221" i="53"/>
  <c r="V221" i="53"/>
  <c r="U221" i="53"/>
  <c r="R221" i="53"/>
  <c r="N221" i="53"/>
  <c r="M221" i="53"/>
  <c r="L221" i="53"/>
  <c r="I221" i="53"/>
  <c r="EO220" i="53"/>
  <c r="EL220" i="53"/>
  <c r="EJ220" i="53"/>
  <c r="EI220" i="53"/>
  <c r="EH220" i="53"/>
  <c r="EE220" i="53"/>
  <c r="EA220" i="53"/>
  <c r="DZ220" i="53"/>
  <c r="DY220" i="53"/>
  <c r="DV220" i="53"/>
  <c r="DR220" i="53"/>
  <c r="DQ220" i="53"/>
  <c r="DP220" i="53"/>
  <c r="DM220" i="53"/>
  <c r="DE220" i="53"/>
  <c r="DB220" i="53"/>
  <c r="CZ220" i="53"/>
  <c r="CY220" i="53"/>
  <c r="CX220" i="53"/>
  <c r="CU220" i="53"/>
  <c r="CQ220" i="53"/>
  <c r="CP220" i="53"/>
  <c r="CO220" i="53"/>
  <c r="CL220" i="53"/>
  <c r="CH220" i="53"/>
  <c r="CG220" i="53"/>
  <c r="CF220" i="53"/>
  <c r="CC220" i="53"/>
  <c r="BU220" i="53"/>
  <c r="BR220" i="53"/>
  <c r="BP220" i="53"/>
  <c r="BO220" i="53"/>
  <c r="BN220" i="53"/>
  <c r="BK220" i="53"/>
  <c r="BG220" i="53"/>
  <c r="BF220" i="53"/>
  <c r="BE220" i="53"/>
  <c r="BB220" i="53"/>
  <c r="AX220" i="53"/>
  <c r="AW220" i="53"/>
  <c r="AV220" i="53"/>
  <c r="AS220" i="53"/>
  <c r="AF220" i="53"/>
  <c r="AE220" i="53"/>
  <c r="AD220" i="53"/>
  <c r="AA220" i="53"/>
  <c r="W220" i="53"/>
  <c r="V220" i="53"/>
  <c r="U220" i="53"/>
  <c r="R220" i="53"/>
  <c r="N220" i="53"/>
  <c r="M220" i="53"/>
  <c r="L220" i="53"/>
  <c r="I220" i="53"/>
  <c r="EO219" i="53"/>
  <c r="EL219" i="53"/>
  <c r="EJ219" i="53"/>
  <c r="EI219" i="53"/>
  <c r="EH219" i="53"/>
  <c r="EE219" i="53"/>
  <c r="EA219" i="53"/>
  <c r="DZ219" i="53"/>
  <c r="DY219" i="53"/>
  <c r="DV219" i="53"/>
  <c r="DR219" i="53"/>
  <c r="DQ219" i="53"/>
  <c r="DP219" i="53"/>
  <c r="DM219" i="53"/>
  <c r="DE219" i="53"/>
  <c r="DB219" i="53"/>
  <c r="CZ219" i="53"/>
  <c r="CY219" i="53"/>
  <c r="CX219" i="53"/>
  <c r="CU219" i="53"/>
  <c r="CQ219" i="53"/>
  <c r="CP219" i="53"/>
  <c r="CO219" i="53"/>
  <c r="CL219" i="53"/>
  <c r="CH219" i="53"/>
  <c r="CG219" i="53"/>
  <c r="CF219" i="53"/>
  <c r="CC219" i="53"/>
  <c r="BU219" i="53"/>
  <c r="BR219" i="53"/>
  <c r="BP219" i="53"/>
  <c r="BO219" i="53"/>
  <c r="BN219" i="53"/>
  <c r="BK219" i="53"/>
  <c r="BG219" i="53"/>
  <c r="BF219" i="53"/>
  <c r="BE219" i="53"/>
  <c r="BB219" i="53"/>
  <c r="AX219" i="53"/>
  <c r="AW219" i="53"/>
  <c r="AV219" i="53"/>
  <c r="AS219" i="53"/>
  <c r="AF219" i="53"/>
  <c r="AE219" i="53"/>
  <c r="AD219" i="53"/>
  <c r="AA219" i="53"/>
  <c r="W219" i="53"/>
  <c r="V219" i="53"/>
  <c r="U219" i="53"/>
  <c r="R219" i="53"/>
  <c r="N219" i="53"/>
  <c r="M219" i="53"/>
  <c r="L219" i="53"/>
  <c r="I219" i="53"/>
  <c r="EO218" i="53"/>
  <c r="EL218" i="53"/>
  <c r="EJ218" i="53"/>
  <c r="EI218" i="53"/>
  <c r="EH218" i="53"/>
  <c r="EE218" i="53"/>
  <c r="EA218" i="53"/>
  <c r="DZ218" i="53"/>
  <c r="DY218" i="53"/>
  <c r="DV218" i="53"/>
  <c r="DR218" i="53"/>
  <c r="DQ218" i="53"/>
  <c r="DP218" i="53"/>
  <c r="DM218" i="53"/>
  <c r="DE218" i="53"/>
  <c r="DB218" i="53"/>
  <c r="CZ218" i="53"/>
  <c r="CY218" i="53"/>
  <c r="CX218" i="53"/>
  <c r="CU218" i="53"/>
  <c r="CQ218" i="53"/>
  <c r="CP218" i="53"/>
  <c r="CO218" i="53"/>
  <c r="CL218" i="53"/>
  <c r="CH218" i="53"/>
  <c r="CG218" i="53"/>
  <c r="CF218" i="53"/>
  <c r="CC218" i="53"/>
  <c r="BU218" i="53"/>
  <c r="BR218" i="53"/>
  <c r="BP218" i="53"/>
  <c r="BO218" i="53"/>
  <c r="BN218" i="53"/>
  <c r="BK218" i="53"/>
  <c r="BG218" i="53"/>
  <c r="BF218" i="53"/>
  <c r="BE218" i="53"/>
  <c r="BB218" i="53"/>
  <c r="AX218" i="53"/>
  <c r="AW218" i="53"/>
  <c r="AV218" i="53"/>
  <c r="AS218" i="53"/>
  <c r="AF218" i="53"/>
  <c r="AE218" i="53"/>
  <c r="AD218" i="53"/>
  <c r="AA218" i="53"/>
  <c r="W218" i="53"/>
  <c r="V218" i="53"/>
  <c r="U218" i="53"/>
  <c r="R218" i="53"/>
  <c r="N218" i="53"/>
  <c r="M218" i="53"/>
  <c r="L218" i="53"/>
  <c r="I218" i="53"/>
  <c r="EO217" i="53"/>
  <c r="EL217" i="53"/>
  <c r="EJ217" i="53"/>
  <c r="EI217" i="53"/>
  <c r="EH217" i="53"/>
  <c r="EE217" i="53"/>
  <c r="EA217" i="53"/>
  <c r="DZ217" i="53"/>
  <c r="DY217" i="53"/>
  <c r="DV217" i="53"/>
  <c r="DR217" i="53"/>
  <c r="DQ217" i="53"/>
  <c r="DP217" i="53"/>
  <c r="DM217" i="53"/>
  <c r="DE217" i="53"/>
  <c r="DB217" i="53"/>
  <c r="CZ217" i="53"/>
  <c r="CY217" i="53"/>
  <c r="CX217" i="53"/>
  <c r="CU217" i="53"/>
  <c r="CQ217" i="53"/>
  <c r="CP217" i="53"/>
  <c r="CO217" i="53"/>
  <c r="CL217" i="53"/>
  <c r="CH217" i="53"/>
  <c r="CG217" i="53"/>
  <c r="CF217" i="53"/>
  <c r="CC217" i="53"/>
  <c r="BU217" i="53"/>
  <c r="BR217" i="53"/>
  <c r="BP217" i="53"/>
  <c r="BO217" i="53"/>
  <c r="BN217" i="53"/>
  <c r="BK217" i="53"/>
  <c r="BG217" i="53"/>
  <c r="BF217" i="53"/>
  <c r="BE217" i="53"/>
  <c r="BB217" i="53"/>
  <c r="AX217" i="53"/>
  <c r="AW217" i="53"/>
  <c r="AV217" i="53"/>
  <c r="AS217" i="53"/>
  <c r="AF217" i="53"/>
  <c r="AE217" i="53"/>
  <c r="AD217" i="53"/>
  <c r="AA217" i="53"/>
  <c r="W217" i="53"/>
  <c r="V217" i="53"/>
  <c r="U217" i="53"/>
  <c r="R217" i="53"/>
  <c r="N217" i="53"/>
  <c r="M217" i="53"/>
  <c r="L217" i="53"/>
  <c r="I217" i="53"/>
  <c r="EO216" i="53"/>
  <c r="EL216" i="53"/>
  <c r="EJ216" i="53"/>
  <c r="EI216" i="53"/>
  <c r="EH216" i="53"/>
  <c r="EE216" i="53"/>
  <c r="EA216" i="53"/>
  <c r="DZ216" i="53"/>
  <c r="DY216" i="53"/>
  <c r="DV216" i="53"/>
  <c r="DR216" i="53"/>
  <c r="DQ216" i="53"/>
  <c r="DP216" i="53"/>
  <c r="DM216" i="53"/>
  <c r="DE216" i="53"/>
  <c r="DB216" i="53"/>
  <c r="CZ216" i="53"/>
  <c r="CY216" i="53"/>
  <c r="CX216" i="53"/>
  <c r="CU216" i="53"/>
  <c r="CQ216" i="53"/>
  <c r="CP216" i="53"/>
  <c r="CO216" i="53"/>
  <c r="CL216" i="53"/>
  <c r="CH216" i="53"/>
  <c r="CG216" i="53"/>
  <c r="CF216" i="53"/>
  <c r="CC216" i="53"/>
  <c r="BU216" i="53"/>
  <c r="BR216" i="53"/>
  <c r="BP216" i="53"/>
  <c r="BO216" i="53"/>
  <c r="BN216" i="53"/>
  <c r="BK216" i="53"/>
  <c r="BG216" i="53"/>
  <c r="BF216" i="53"/>
  <c r="BE216" i="53"/>
  <c r="BB216" i="53"/>
  <c r="AX216" i="53"/>
  <c r="AW216" i="53"/>
  <c r="AV216" i="53"/>
  <c r="AS216" i="53"/>
  <c r="AF216" i="53"/>
  <c r="AE216" i="53"/>
  <c r="AD216" i="53"/>
  <c r="AA216" i="53"/>
  <c r="W216" i="53"/>
  <c r="V216" i="53"/>
  <c r="U216" i="53"/>
  <c r="R216" i="53"/>
  <c r="N216" i="53"/>
  <c r="M216" i="53"/>
  <c r="L216" i="53"/>
  <c r="I216" i="53"/>
  <c r="EF215" i="53"/>
  <c r="EC215" i="53"/>
  <c r="DW215" i="53"/>
  <c r="DT215" i="53"/>
  <c r="DN215" i="53"/>
  <c r="DK215" i="53"/>
  <c r="CV215" i="53"/>
  <c r="CS215" i="53"/>
  <c r="CM215" i="53"/>
  <c r="CJ215" i="53"/>
  <c r="CD215" i="53"/>
  <c r="CA215" i="53"/>
  <c r="BL215" i="53"/>
  <c r="BI215" i="53"/>
  <c r="BC215" i="53"/>
  <c r="AZ215" i="53"/>
  <c r="AT215" i="53"/>
  <c r="AQ215" i="53"/>
  <c r="AB215" i="53"/>
  <c r="Y215" i="53"/>
  <c r="S215" i="53"/>
  <c r="P215" i="53"/>
  <c r="J215" i="53"/>
  <c r="G215" i="53"/>
  <c r="EO214" i="53"/>
  <c r="EL214" i="53"/>
  <c r="EJ214" i="53"/>
  <c r="EI214" i="53"/>
  <c r="EH214" i="53"/>
  <c r="EE214" i="53"/>
  <c r="EA214" i="53"/>
  <c r="DZ214" i="53"/>
  <c r="DY214" i="53"/>
  <c r="DV214" i="53"/>
  <c r="DR214" i="53"/>
  <c r="DQ214" i="53"/>
  <c r="DP214" i="53"/>
  <c r="DM214" i="53"/>
  <c r="DE214" i="53"/>
  <c r="DB214" i="53"/>
  <c r="CZ214" i="53"/>
  <c r="CY214" i="53"/>
  <c r="CX214" i="53"/>
  <c r="CU214" i="53"/>
  <c r="CQ214" i="53"/>
  <c r="CP214" i="53"/>
  <c r="CO214" i="53"/>
  <c r="CL214" i="53"/>
  <c r="CH214" i="53"/>
  <c r="CG214" i="53"/>
  <c r="CF214" i="53"/>
  <c r="CC214" i="53"/>
  <c r="BU214" i="53"/>
  <c r="BR214" i="53"/>
  <c r="BP214" i="53"/>
  <c r="BO214" i="53"/>
  <c r="BN214" i="53"/>
  <c r="BK214" i="53"/>
  <c r="BG214" i="53"/>
  <c r="BF214" i="53"/>
  <c r="BE214" i="53"/>
  <c r="BB214" i="53"/>
  <c r="AX214" i="53"/>
  <c r="AW214" i="53"/>
  <c r="AV214" i="53"/>
  <c r="AS214" i="53"/>
  <c r="AK214" i="53"/>
  <c r="AH214" i="53"/>
  <c r="AF214" i="53"/>
  <c r="AE214" i="53"/>
  <c r="AD214" i="53"/>
  <c r="AA214" i="53"/>
  <c r="W214" i="53"/>
  <c r="V214" i="53"/>
  <c r="U214" i="53"/>
  <c r="R214" i="53"/>
  <c r="N214" i="53"/>
  <c r="M214" i="53"/>
  <c r="L214" i="53"/>
  <c r="I214" i="53"/>
  <c r="EO213" i="53"/>
  <c r="EL213" i="53"/>
  <c r="EJ213" i="53"/>
  <c r="EI213" i="53"/>
  <c r="EH213" i="53"/>
  <c r="EE213" i="53"/>
  <c r="EA213" i="53"/>
  <c r="DZ213" i="53"/>
  <c r="DY213" i="53"/>
  <c r="DV213" i="53"/>
  <c r="DR213" i="53"/>
  <c r="DQ213" i="53"/>
  <c r="DP213" i="53"/>
  <c r="DM213" i="53"/>
  <c r="DE213" i="53"/>
  <c r="DB213" i="53"/>
  <c r="CZ213" i="53"/>
  <c r="CY213" i="53"/>
  <c r="CX213" i="53"/>
  <c r="CU213" i="53"/>
  <c r="CQ213" i="53"/>
  <c r="CP213" i="53"/>
  <c r="CO213" i="53"/>
  <c r="CL213" i="53"/>
  <c r="CH213" i="53"/>
  <c r="CG213" i="53"/>
  <c r="CF213" i="53"/>
  <c r="CC213" i="53"/>
  <c r="BU213" i="53"/>
  <c r="BR213" i="53"/>
  <c r="BP213" i="53"/>
  <c r="BO213" i="53"/>
  <c r="BN213" i="53"/>
  <c r="BK213" i="53"/>
  <c r="BG213" i="53"/>
  <c r="BF213" i="53"/>
  <c r="BE213" i="53"/>
  <c r="BB213" i="53"/>
  <c r="AX213" i="53"/>
  <c r="AW213" i="53"/>
  <c r="AV213" i="53"/>
  <c r="AS213" i="53"/>
  <c r="AK213" i="53"/>
  <c r="AH213" i="53"/>
  <c r="AF213" i="53"/>
  <c r="AE213" i="53"/>
  <c r="AD213" i="53"/>
  <c r="AA213" i="53"/>
  <c r="W213" i="53"/>
  <c r="V213" i="53"/>
  <c r="U213" i="53"/>
  <c r="R213" i="53"/>
  <c r="N213" i="53"/>
  <c r="M213" i="53"/>
  <c r="L213" i="53"/>
  <c r="I213" i="53"/>
  <c r="EO212" i="53"/>
  <c r="EL212" i="53"/>
  <c r="EJ212" i="53"/>
  <c r="EI212" i="53"/>
  <c r="EH212" i="53"/>
  <c r="EE212" i="53"/>
  <c r="EA212" i="53"/>
  <c r="DZ212" i="53"/>
  <c r="DY212" i="53"/>
  <c r="DV212" i="53"/>
  <c r="DR212" i="53"/>
  <c r="DQ212" i="53"/>
  <c r="DP212" i="53"/>
  <c r="DM212" i="53"/>
  <c r="DE212" i="53"/>
  <c r="DB212" i="53"/>
  <c r="CZ212" i="53"/>
  <c r="CY212" i="53"/>
  <c r="CX212" i="53"/>
  <c r="CU212" i="53"/>
  <c r="CQ212" i="53"/>
  <c r="CP212" i="53"/>
  <c r="CO212" i="53"/>
  <c r="CL212" i="53"/>
  <c r="CH212" i="53"/>
  <c r="CG212" i="53"/>
  <c r="CF212" i="53"/>
  <c r="CC212" i="53"/>
  <c r="BU212" i="53"/>
  <c r="BR212" i="53"/>
  <c r="BP212" i="53"/>
  <c r="BO212" i="53"/>
  <c r="BN212" i="53"/>
  <c r="BK212" i="53"/>
  <c r="BG212" i="53"/>
  <c r="BF212" i="53"/>
  <c r="BE212" i="53"/>
  <c r="BB212" i="53"/>
  <c r="AX212" i="53"/>
  <c r="AW212" i="53"/>
  <c r="AV212" i="53"/>
  <c r="AS212" i="53"/>
  <c r="AK212" i="53"/>
  <c r="AH212" i="53"/>
  <c r="AF212" i="53"/>
  <c r="AE212" i="53"/>
  <c r="AD212" i="53"/>
  <c r="AA212" i="53"/>
  <c r="W212" i="53"/>
  <c r="V212" i="53"/>
  <c r="U212" i="53"/>
  <c r="R212" i="53"/>
  <c r="N212" i="53"/>
  <c r="M212" i="53"/>
  <c r="L212" i="53"/>
  <c r="I212" i="53"/>
  <c r="EO211" i="53"/>
  <c r="EL211" i="53"/>
  <c r="EJ211" i="53"/>
  <c r="EI211" i="53"/>
  <c r="EH211" i="53"/>
  <c r="EE211" i="53"/>
  <c r="EA211" i="53"/>
  <c r="DZ211" i="53"/>
  <c r="DY211" i="53"/>
  <c r="DV211" i="53"/>
  <c r="DR211" i="53"/>
  <c r="DQ211" i="53"/>
  <c r="DP211" i="53"/>
  <c r="DM211" i="53"/>
  <c r="DE211" i="53"/>
  <c r="DB211" i="53"/>
  <c r="CZ211" i="53"/>
  <c r="CY211" i="53"/>
  <c r="CX211" i="53"/>
  <c r="CU211" i="53"/>
  <c r="CQ211" i="53"/>
  <c r="CP211" i="53"/>
  <c r="CO211" i="53"/>
  <c r="CL211" i="53"/>
  <c r="CH211" i="53"/>
  <c r="CG211" i="53"/>
  <c r="CF211" i="53"/>
  <c r="CC211" i="53"/>
  <c r="BU211" i="53"/>
  <c r="BR211" i="53"/>
  <c r="BP211" i="53"/>
  <c r="BO211" i="53"/>
  <c r="BN211" i="53"/>
  <c r="BK211" i="53"/>
  <c r="BG211" i="53"/>
  <c r="BF211" i="53"/>
  <c r="BE211" i="53"/>
  <c r="BB211" i="53"/>
  <c r="AX211" i="53"/>
  <c r="AW211" i="53"/>
  <c r="AV211" i="53"/>
  <c r="AS211" i="53"/>
  <c r="AK211" i="53"/>
  <c r="AH211" i="53"/>
  <c r="AF211" i="53"/>
  <c r="AE211" i="53"/>
  <c r="AD211" i="53"/>
  <c r="AA211" i="53"/>
  <c r="W211" i="53"/>
  <c r="V211" i="53"/>
  <c r="U211" i="53"/>
  <c r="R211" i="53"/>
  <c r="N211" i="53"/>
  <c r="M211" i="53"/>
  <c r="L211" i="53"/>
  <c r="I211" i="53"/>
  <c r="EO210" i="53"/>
  <c r="EL210" i="53"/>
  <c r="EJ210" i="53"/>
  <c r="EI210" i="53"/>
  <c r="EH210" i="53"/>
  <c r="EE210" i="53"/>
  <c r="EA210" i="53"/>
  <c r="DZ210" i="53"/>
  <c r="DY210" i="53"/>
  <c r="DV210" i="53"/>
  <c r="DR210" i="53"/>
  <c r="DQ210" i="53"/>
  <c r="DP210" i="53"/>
  <c r="DM210" i="53"/>
  <c r="DE210" i="53"/>
  <c r="DB210" i="53"/>
  <c r="CZ210" i="53"/>
  <c r="CY210" i="53"/>
  <c r="CX210" i="53"/>
  <c r="CU210" i="53"/>
  <c r="CQ210" i="53"/>
  <c r="CP210" i="53"/>
  <c r="CO210" i="53"/>
  <c r="CL210" i="53"/>
  <c r="CH210" i="53"/>
  <c r="CG210" i="53"/>
  <c r="CF210" i="53"/>
  <c r="CC210" i="53"/>
  <c r="BU210" i="53"/>
  <c r="BR210" i="53"/>
  <c r="BP210" i="53"/>
  <c r="BO210" i="53"/>
  <c r="BN210" i="53"/>
  <c r="BK210" i="53"/>
  <c r="BG210" i="53"/>
  <c r="BF210" i="53"/>
  <c r="BE210" i="53"/>
  <c r="BB210" i="53"/>
  <c r="AX210" i="53"/>
  <c r="AW210" i="53"/>
  <c r="AV210" i="53"/>
  <c r="AS210" i="53"/>
  <c r="AK210" i="53"/>
  <c r="AH210" i="53"/>
  <c r="AF210" i="53"/>
  <c r="AE210" i="53"/>
  <c r="AD210" i="53"/>
  <c r="AA210" i="53"/>
  <c r="W210" i="53"/>
  <c r="V210" i="53"/>
  <c r="U210" i="53"/>
  <c r="R210" i="53"/>
  <c r="N210" i="53"/>
  <c r="M210" i="53"/>
  <c r="L210" i="53"/>
  <c r="I210" i="53"/>
  <c r="EO209" i="53"/>
  <c r="EL209" i="53"/>
  <c r="EJ209" i="53"/>
  <c r="EI209" i="53"/>
  <c r="EH209" i="53"/>
  <c r="EE209" i="53"/>
  <c r="EA209" i="53"/>
  <c r="DZ209" i="53"/>
  <c r="DY209" i="53"/>
  <c r="DV209" i="53"/>
  <c r="DR209" i="53"/>
  <c r="DQ209" i="53"/>
  <c r="DP209" i="53"/>
  <c r="DM209" i="53"/>
  <c r="DE209" i="53"/>
  <c r="DB209" i="53"/>
  <c r="CZ209" i="53"/>
  <c r="CY209" i="53"/>
  <c r="CX209" i="53"/>
  <c r="CU209" i="53"/>
  <c r="CQ209" i="53"/>
  <c r="CP209" i="53"/>
  <c r="CO209" i="53"/>
  <c r="CL209" i="53"/>
  <c r="CH209" i="53"/>
  <c r="CG209" i="53"/>
  <c r="CF209" i="53"/>
  <c r="CC209" i="53"/>
  <c r="BU209" i="53"/>
  <c r="BR209" i="53"/>
  <c r="BP209" i="53"/>
  <c r="BO209" i="53"/>
  <c r="BN209" i="53"/>
  <c r="BK209" i="53"/>
  <c r="BG209" i="53"/>
  <c r="BF209" i="53"/>
  <c r="BE209" i="53"/>
  <c r="BB209" i="53"/>
  <c r="AX209" i="53"/>
  <c r="AW209" i="53"/>
  <c r="AV209" i="53"/>
  <c r="AS209" i="53"/>
  <c r="AK209" i="53"/>
  <c r="AH209" i="53"/>
  <c r="AF209" i="53"/>
  <c r="AE209" i="53"/>
  <c r="AD209" i="53"/>
  <c r="AA209" i="53"/>
  <c r="W209" i="53"/>
  <c r="V209" i="53"/>
  <c r="U209" i="53"/>
  <c r="R209" i="53"/>
  <c r="N209" i="53"/>
  <c r="M209" i="53"/>
  <c r="L209" i="53"/>
  <c r="I209" i="53"/>
  <c r="EF208" i="53"/>
  <c r="EF524" i="53" s="1"/>
  <c r="EC208" i="53"/>
  <c r="EC524" i="53" s="1"/>
  <c r="DW208" i="53"/>
  <c r="DW524" i="53" s="1"/>
  <c r="DT208" i="53"/>
  <c r="DT524" i="53" s="1"/>
  <c r="DN208" i="53"/>
  <c r="DN524" i="53" s="1"/>
  <c r="DK208" i="53"/>
  <c r="DK524" i="53" s="1"/>
  <c r="CV208" i="53"/>
  <c r="CV524" i="53" s="1"/>
  <c r="CS208" i="53"/>
  <c r="CS524" i="53" s="1"/>
  <c r="CM208" i="53"/>
  <c r="CM524" i="53" s="1"/>
  <c r="CJ208" i="53"/>
  <c r="CJ524" i="53" s="1"/>
  <c r="CD208" i="53"/>
  <c r="CD524" i="53" s="1"/>
  <c r="CA208" i="53"/>
  <c r="CA524" i="53" s="1"/>
  <c r="BL208" i="53"/>
  <c r="BL524" i="53" s="1"/>
  <c r="BI208" i="53"/>
  <c r="BI524" i="53" s="1"/>
  <c r="BC208" i="53"/>
  <c r="BC524" i="53" s="1"/>
  <c r="AZ208" i="53"/>
  <c r="AZ524" i="53" s="1"/>
  <c r="AT208" i="53"/>
  <c r="AT524" i="53" s="1"/>
  <c r="AQ208" i="53"/>
  <c r="AQ524" i="53" s="1"/>
  <c r="AB208" i="53"/>
  <c r="AB524" i="53" s="1"/>
  <c r="Y208" i="53"/>
  <c r="Y524" i="53" s="1"/>
  <c r="S208" i="53"/>
  <c r="S524" i="53" s="1"/>
  <c r="P208" i="53"/>
  <c r="P524" i="53" s="1"/>
  <c r="J208" i="53"/>
  <c r="J524" i="53" s="1"/>
  <c r="G208" i="53"/>
  <c r="G524" i="53" s="1"/>
  <c r="EO207" i="53"/>
  <c r="EL207" i="53"/>
  <c r="EJ207" i="53"/>
  <c r="EI207" i="53"/>
  <c r="EH207" i="53"/>
  <c r="EE207" i="53"/>
  <c r="EA207" i="53"/>
  <c r="DZ207" i="53"/>
  <c r="DY207" i="53"/>
  <c r="DV207" i="53"/>
  <c r="DR207" i="53"/>
  <c r="DQ207" i="53"/>
  <c r="DP207" i="53"/>
  <c r="DM207" i="53"/>
  <c r="DE207" i="53"/>
  <c r="DB207" i="53"/>
  <c r="CZ207" i="53"/>
  <c r="CY207" i="53"/>
  <c r="CX207" i="53"/>
  <c r="CU207" i="53"/>
  <c r="CQ207" i="53"/>
  <c r="CP207" i="53"/>
  <c r="CO207" i="53"/>
  <c r="CL207" i="53"/>
  <c r="CH207" i="53"/>
  <c r="CG207" i="53"/>
  <c r="CF207" i="53"/>
  <c r="CC207" i="53"/>
  <c r="BU207" i="53"/>
  <c r="BR207" i="53"/>
  <c r="BP207" i="53"/>
  <c r="BO207" i="53"/>
  <c r="BN207" i="53"/>
  <c r="BK207" i="53"/>
  <c r="BG207" i="53"/>
  <c r="BF207" i="53"/>
  <c r="BE207" i="53"/>
  <c r="BB207" i="53"/>
  <c r="AX207" i="53"/>
  <c r="AW207" i="53"/>
  <c r="AV207" i="53"/>
  <c r="AS207" i="53"/>
  <c r="AK207" i="53"/>
  <c r="AH207" i="53"/>
  <c r="AF207" i="53"/>
  <c r="AE207" i="53"/>
  <c r="AD207" i="53"/>
  <c r="AA207" i="53"/>
  <c r="W207" i="53"/>
  <c r="V207" i="53"/>
  <c r="U207" i="53"/>
  <c r="R207" i="53"/>
  <c r="N207" i="53"/>
  <c r="M207" i="53"/>
  <c r="L207" i="53"/>
  <c r="I207" i="53"/>
  <c r="EO206" i="53"/>
  <c r="EL206" i="53"/>
  <c r="EJ206" i="53"/>
  <c r="EI206" i="53"/>
  <c r="EH206" i="53"/>
  <c r="EE206" i="53"/>
  <c r="EA206" i="53"/>
  <c r="DZ206" i="53"/>
  <c r="DY206" i="53"/>
  <c r="DV206" i="53"/>
  <c r="DR206" i="53"/>
  <c r="DQ206" i="53"/>
  <c r="DP206" i="53"/>
  <c r="DM206" i="53"/>
  <c r="DE206" i="53"/>
  <c r="DB206" i="53"/>
  <c r="CZ206" i="53"/>
  <c r="CY206" i="53"/>
  <c r="CX206" i="53"/>
  <c r="CU206" i="53"/>
  <c r="CQ206" i="53"/>
  <c r="CP206" i="53"/>
  <c r="CO206" i="53"/>
  <c r="CL206" i="53"/>
  <c r="CH206" i="53"/>
  <c r="CG206" i="53"/>
  <c r="CF206" i="53"/>
  <c r="CC206" i="53"/>
  <c r="BU206" i="53"/>
  <c r="BR206" i="53"/>
  <c r="BP206" i="53"/>
  <c r="BO206" i="53"/>
  <c r="BN206" i="53"/>
  <c r="BK206" i="53"/>
  <c r="BG206" i="53"/>
  <c r="BF206" i="53"/>
  <c r="BE206" i="53"/>
  <c r="BB206" i="53"/>
  <c r="AX206" i="53"/>
  <c r="AW206" i="53"/>
  <c r="AV206" i="53"/>
  <c r="AS206" i="53"/>
  <c r="AK206" i="53"/>
  <c r="AH206" i="53"/>
  <c r="AF206" i="53"/>
  <c r="AE206" i="53"/>
  <c r="AD206" i="53"/>
  <c r="AA206" i="53"/>
  <c r="W206" i="53"/>
  <c r="V206" i="53"/>
  <c r="U206" i="53"/>
  <c r="R206" i="53"/>
  <c r="N206" i="53"/>
  <c r="M206" i="53"/>
  <c r="L206" i="53"/>
  <c r="I206" i="53"/>
  <c r="EO205" i="53"/>
  <c r="EL205" i="53"/>
  <c r="EJ205" i="53"/>
  <c r="EI205" i="53"/>
  <c r="EH205" i="53"/>
  <c r="EE205" i="53"/>
  <c r="EA205" i="53"/>
  <c r="DZ205" i="53"/>
  <c r="DY205" i="53"/>
  <c r="DV205" i="53"/>
  <c r="DR205" i="53"/>
  <c r="DQ205" i="53"/>
  <c r="DP205" i="53"/>
  <c r="DM205" i="53"/>
  <c r="DE205" i="53"/>
  <c r="DB205" i="53"/>
  <c r="CZ205" i="53"/>
  <c r="CY205" i="53"/>
  <c r="CX205" i="53"/>
  <c r="CU205" i="53"/>
  <c r="CQ205" i="53"/>
  <c r="CP205" i="53"/>
  <c r="CO205" i="53"/>
  <c r="CL205" i="53"/>
  <c r="CH205" i="53"/>
  <c r="CG205" i="53"/>
  <c r="CF205" i="53"/>
  <c r="CC205" i="53"/>
  <c r="BU205" i="53"/>
  <c r="BR205" i="53"/>
  <c r="BP205" i="53"/>
  <c r="BO205" i="53"/>
  <c r="BN205" i="53"/>
  <c r="BK205" i="53"/>
  <c r="BG205" i="53"/>
  <c r="BF205" i="53"/>
  <c r="BE205" i="53"/>
  <c r="BB205" i="53"/>
  <c r="AX205" i="53"/>
  <c r="AW205" i="53"/>
  <c r="AV205" i="53"/>
  <c r="AS205" i="53"/>
  <c r="AK205" i="53"/>
  <c r="AH205" i="53"/>
  <c r="AF205" i="53"/>
  <c r="AE205" i="53"/>
  <c r="AD205" i="53"/>
  <c r="AA205" i="53"/>
  <c r="W205" i="53"/>
  <c r="V205" i="53"/>
  <c r="U205" i="53"/>
  <c r="R205" i="53"/>
  <c r="N205" i="53"/>
  <c r="M205" i="53"/>
  <c r="L205" i="53"/>
  <c r="I205" i="53"/>
  <c r="EO204" i="53"/>
  <c r="EL204" i="53"/>
  <c r="EJ204" i="53"/>
  <c r="EI204" i="53"/>
  <c r="EH204" i="53"/>
  <c r="EE204" i="53"/>
  <c r="EA204" i="53"/>
  <c r="DZ204" i="53"/>
  <c r="DY204" i="53"/>
  <c r="DV204" i="53"/>
  <c r="DR204" i="53"/>
  <c r="DQ204" i="53"/>
  <c r="DP204" i="53"/>
  <c r="DM204" i="53"/>
  <c r="DE204" i="53"/>
  <c r="DB204" i="53"/>
  <c r="CZ204" i="53"/>
  <c r="CY204" i="53"/>
  <c r="CX204" i="53"/>
  <c r="CU204" i="53"/>
  <c r="CQ204" i="53"/>
  <c r="CP204" i="53"/>
  <c r="CO204" i="53"/>
  <c r="CL204" i="53"/>
  <c r="CH204" i="53"/>
  <c r="CG204" i="53"/>
  <c r="CF204" i="53"/>
  <c r="CC204" i="53"/>
  <c r="BU204" i="53"/>
  <c r="BR204" i="53"/>
  <c r="BP204" i="53"/>
  <c r="BO204" i="53"/>
  <c r="BN204" i="53"/>
  <c r="BK204" i="53"/>
  <c r="BG204" i="53"/>
  <c r="BF204" i="53"/>
  <c r="BE204" i="53"/>
  <c r="BB204" i="53"/>
  <c r="AX204" i="53"/>
  <c r="AW204" i="53"/>
  <c r="AV204" i="53"/>
  <c r="AS204" i="53"/>
  <c r="AK204" i="53"/>
  <c r="AH204" i="53"/>
  <c r="AF204" i="53"/>
  <c r="AE204" i="53"/>
  <c r="AD204" i="53"/>
  <c r="AA204" i="53"/>
  <c r="W204" i="53"/>
  <c r="V204" i="53"/>
  <c r="U204" i="53"/>
  <c r="R204" i="53"/>
  <c r="N204" i="53"/>
  <c r="M204" i="53"/>
  <c r="L204" i="53"/>
  <c r="I204" i="53"/>
  <c r="EO203" i="53"/>
  <c r="EL203" i="53"/>
  <c r="EJ203" i="53"/>
  <c r="EI203" i="53"/>
  <c r="EH203" i="53"/>
  <c r="EE203" i="53"/>
  <c r="EA203" i="53"/>
  <c r="DZ203" i="53"/>
  <c r="DY203" i="53"/>
  <c r="DV203" i="53"/>
  <c r="DR203" i="53"/>
  <c r="DQ203" i="53"/>
  <c r="DP203" i="53"/>
  <c r="DM203" i="53"/>
  <c r="DE203" i="53"/>
  <c r="DB203" i="53"/>
  <c r="CZ203" i="53"/>
  <c r="CY203" i="53"/>
  <c r="CX203" i="53"/>
  <c r="CU203" i="53"/>
  <c r="CQ203" i="53"/>
  <c r="CP203" i="53"/>
  <c r="CO203" i="53"/>
  <c r="CL203" i="53"/>
  <c r="CH203" i="53"/>
  <c r="CG203" i="53"/>
  <c r="CF203" i="53"/>
  <c r="CC203" i="53"/>
  <c r="BU203" i="53"/>
  <c r="BR203" i="53"/>
  <c r="BP203" i="53"/>
  <c r="BO203" i="53"/>
  <c r="BN203" i="53"/>
  <c r="BK203" i="53"/>
  <c r="BG203" i="53"/>
  <c r="BF203" i="53"/>
  <c r="BE203" i="53"/>
  <c r="BB203" i="53"/>
  <c r="AX203" i="53"/>
  <c r="AW203" i="53"/>
  <c r="AV203" i="53"/>
  <c r="AS203" i="53"/>
  <c r="AK203" i="53"/>
  <c r="AH203" i="53"/>
  <c r="AF203" i="53"/>
  <c r="AE203" i="53"/>
  <c r="AD203" i="53"/>
  <c r="AA203" i="53"/>
  <c r="W203" i="53"/>
  <c r="V203" i="53"/>
  <c r="U203" i="53"/>
  <c r="R203" i="53"/>
  <c r="N203" i="53"/>
  <c r="M203" i="53"/>
  <c r="L203" i="53"/>
  <c r="I203" i="53"/>
  <c r="EO202" i="53"/>
  <c r="EL202" i="53"/>
  <c r="EJ202" i="53"/>
  <c r="EI202" i="53"/>
  <c r="EH202" i="53"/>
  <c r="EE202" i="53"/>
  <c r="EA202" i="53"/>
  <c r="DZ202" i="53"/>
  <c r="DY202" i="53"/>
  <c r="DV202" i="53"/>
  <c r="DR202" i="53"/>
  <c r="DQ202" i="53"/>
  <c r="DP202" i="53"/>
  <c r="DM202" i="53"/>
  <c r="DE202" i="53"/>
  <c r="DB202" i="53"/>
  <c r="CZ202" i="53"/>
  <c r="CY202" i="53"/>
  <c r="CX202" i="53"/>
  <c r="CU202" i="53"/>
  <c r="CQ202" i="53"/>
  <c r="CP202" i="53"/>
  <c r="CO202" i="53"/>
  <c r="CL202" i="53"/>
  <c r="CH202" i="53"/>
  <c r="CG202" i="53"/>
  <c r="CF202" i="53"/>
  <c r="CC202" i="53"/>
  <c r="BU202" i="53"/>
  <c r="BR202" i="53"/>
  <c r="BP202" i="53"/>
  <c r="BO202" i="53"/>
  <c r="BN202" i="53"/>
  <c r="BK202" i="53"/>
  <c r="BG202" i="53"/>
  <c r="BF202" i="53"/>
  <c r="BE202" i="53"/>
  <c r="BB202" i="53"/>
  <c r="AX202" i="53"/>
  <c r="AW202" i="53"/>
  <c r="AV202" i="53"/>
  <c r="AS202" i="53"/>
  <c r="AK202" i="53"/>
  <c r="AH202" i="53"/>
  <c r="AF202" i="53"/>
  <c r="AE202" i="53"/>
  <c r="AD202" i="53"/>
  <c r="AA202" i="53"/>
  <c r="W202" i="53"/>
  <c r="V202" i="53"/>
  <c r="U202" i="53"/>
  <c r="R202" i="53"/>
  <c r="N202" i="53"/>
  <c r="M202" i="53"/>
  <c r="L202" i="53"/>
  <c r="I202" i="53"/>
  <c r="EF201" i="53"/>
  <c r="EC201" i="53"/>
  <c r="DW201" i="53"/>
  <c r="DT201" i="53"/>
  <c r="DN201" i="53"/>
  <c r="DK201" i="53"/>
  <c r="CV201" i="53"/>
  <c r="CS201" i="53"/>
  <c r="CM201" i="53"/>
  <c r="CJ201" i="53"/>
  <c r="CD201" i="53"/>
  <c r="CA201" i="53"/>
  <c r="BL201" i="53"/>
  <c r="BI201" i="53"/>
  <c r="BC201" i="53"/>
  <c r="AZ201" i="53"/>
  <c r="AT201" i="53"/>
  <c r="AQ201" i="53"/>
  <c r="AB201" i="53"/>
  <c r="Y201" i="53"/>
  <c r="S201" i="53"/>
  <c r="P201" i="53"/>
  <c r="J201" i="53"/>
  <c r="G201" i="53"/>
  <c r="DV200" i="53"/>
  <c r="DM200" i="53"/>
  <c r="CU200" i="53"/>
  <c r="CL200" i="53"/>
  <c r="CC200" i="53"/>
  <c r="BK200" i="53"/>
  <c r="BB200" i="53"/>
  <c r="AS200" i="53"/>
  <c r="AD200" i="53"/>
  <c r="AA200" i="53"/>
  <c r="U200" i="53"/>
  <c r="R200" i="53"/>
  <c r="L200" i="53"/>
  <c r="I200" i="53"/>
  <c r="DV199" i="53"/>
  <c r="DM199" i="53"/>
  <c r="CU199" i="53"/>
  <c r="CL199" i="53"/>
  <c r="CC199" i="53"/>
  <c r="BK199" i="53"/>
  <c r="BB199" i="53"/>
  <c r="AS199" i="53"/>
  <c r="AD199" i="53"/>
  <c r="AA199" i="53"/>
  <c r="U199" i="53"/>
  <c r="R199" i="53"/>
  <c r="L199" i="53"/>
  <c r="I199" i="53"/>
  <c r="DV198" i="53"/>
  <c r="DM198" i="53"/>
  <c r="CU198" i="53"/>
  <c r="CL198" i="53"/>
  <c r="CC198" i="53"/>
  <c r="BK198" i="53"/>
  <c r="BB198" i="53"/>
  <c r="AS198" i="53"/>
  <c r="AD198" i="53"/>
  <c r="AA198" i="53"/>
  <c r="U198" i="53"/>
  <c r="R198" i="53"/>
  <c r="L198" i="53"/>
  <c r="I198" i="53"/>
  <c r="DV197" i="53"/>
  <c r="DM197" i="53"/>
  <c r="CU197" i="53"/>
  <c r="CL197" i="53"/>
  <c r="CC197" i="53"/>
  <c r="BK197" i="53"/>
  <c r="BB197" i="53"/>
  <c r="AS197" i="53"/>
  <c r="AD197" i="53"/>
  <c r="AA197" i="53"/>
  <c r="U197" i="53"/>
  <c r="R197" i="53"/>
  <c r="L197" i="53"/>
  <c r="I197" i="53"/>
  <c r="DV196" i="53"/>
  <c r="DP196" i="53"/>
  <c r="DM196" i="53"/>
  <c r="CX196" i="53"/>
  <c r="CU196" i="53"/>
  <c r="CL196" i="53"/>
  <c r="CF196" i="53"/>
  <c r="CC196" i="53"/>
  <c r="BK196" i="53"/>
  <c r="BB196" i="53"/>
  <c r="AS196" i="53"/>
  <c r="AD196" i="53"/>
  <c r="AA196" i="53"/>
  <c r="U196" i="53"/>
  <c r="R196" i="53"/>
  <c r="L196" i="53"/>
  <c r="I196" i="53"/>
  <c r="DV195" i="53"/>
  <c r="DM195" i="53"/>
  <c r="CU195" i="53"/>
  <c r="CL195" i="53"/>
  <c r="CC195" i="53"/>
  <c r="BK195" i="53"/>
  <c r="BB195" i="53"/>
  <c r="AS195" i="53"/>
  <c r="AD195" i="53"/>
  <c r="AA195" i="53"/>
  <c r="U195" i="53"/>
  <c r="R195" i="53"/>
  <c r="L195" i="53"/>
  <c r="I195" i="53"/>
  <c r="DV194" i="53"/>
  <c r="DM194" i="53"/>
  <c r="CU194" i="53"/>
  <c r="CL194" i="53"/>
  <c r="CC194" i="53"/>
  <c r="BK194" i="53"/>
  <c r="BB194" i="53"/>
  <c r="AS194" i="53"/>
  <c r="AD194" i="53"/>
  <c r="AA194" i="53"/>
  <c r="U194" i="53"/>
  <c r="R194" i="53"/>
  <c r="L194" i="53"/>
  <c r="I194" i="53"/>
  <c r="DV193" i="53"/>
  <c r="DM193" i="53"/>
  <c r="CU193" i="53"/>
  <c r="CL193" i="53"/>
  <c r="CC193" i="53"/>
  <c r="BK193" i="53"/>
  <c r="BB193" i="53"/>
  <c r="AS193" i="53"/>
  <c r="AD193" i="53"/>
  <c r="AA193" i="53"/>
  <c r="U193" i="53"/>
  <c r="R193" i="53"/>
  <c r="L193" i="53"/>
  <c r="I193" i="53"/>
  <c r="EH192" i="53"/>
  <c r="DV192" i="53"/>
  <c r="DP192" i="53"/>
  <c r="DM192" i="53"/>
  <c r="CU192" i="53"/>
  <c r="CO192" i="53"/>
  <c r="CL192" i="53"/>
  <c r="CC192" i="53"/>
  <c r="BN192" i="53"/>
  <c r="BK192" i="53"/>
  <c r="BE192" i="53"/>
  <c r="BB192" i="53"/>
  <c r="AV192" i="53"/>
  <c r="AS192" i="53"/>
  <c r="AD192" i="53"/>
  <c r="AA192" i="53"/>
  <c r="U192" i="53"/>
  <c r="R192" i="53"/>
  <c r="L192" i="53"/>
  <c r="I192" i="53"/>
  <c r="DV191" i="53"/>
  <c r="DM191" i="53"/>
  <c r="CU191" i="53"/>
  <c r="CL191" i="53"/>
  <c r="CC191" i="53"/>
  <c r="BK191" i="53"/>
  <c r="BB191" i="53"/>
  <c r="AS191" i="53"/>
  <c r="AD191" i="53"/>
  <c r="AA191" i="53"/>
  <c r="U191" i="53"/>
  <c r="R191" i="53"/>
  <c r="L191" i="53"/>
  <c r="I191" i="53"/>
  <c r="DV190" i="53"/>
  <c r="DM190" i="53"/>
  <c r="CU190" i="53"/>
  <c r="CL190" i="53"/>
  <c r="CC190" i="53"/>
  <c r="BK190" i="53"/>
  <c r="BB190" i="53"/>
  <c r="AS190" i="53"/>
  <c r="AD190" i="53"/>
  <c r="AA190" i="53"/>
  <c r="U190" i="53"/>
  <c r="R190" i="53"/>
  <c r="I190" i="53"/>
  <c r="EO189" i="53"/>
  <c r="EL189" i="53"/>
  <c r="EJ189" i="53"/>
  <c r="EI189" i="53"/>
  <c r="EH189" i="53"/>
  <c r="EE189" i="53"/>
  <c r="EA189" i="53"/>
  <c r="DZ189" i="53"/>
  <c r="DY189" i="53"/>
  <c r="DV189" i="53"/>
  <c r="DR189" i="53"/>
  <c r="DQ189" i="53"/>
  <c r="DP189" i="53"/>
  <c r="DM189" i="53"/>
  <c r="DE189" i="53"/>
  <c r="DB189" i="53"/>
  <c r="CZ189" i="53"/>
  <c r="CY189" i="53"/>
  <c r="CX189" i="53"/>
  <c r="CU189" i="53"/>
  <c r="CQ189" i="53"/>
  <c r="CP189" i="53"/>
  <c r="CO189" i="53"/>
  <c r="CL189" i="53"/>
  <c r="CH189" i="53"/>
  <c r="CG189" i="53"/>
  <c r="CF189" i="53"/>
  <c r="CC189" i="53"/>
  <c r="BU189" i="53"/>
  <c r="BR189" i="53"/>
  <c r="BP189" i="53"/>
  <c r="BO189" i="53"/>
  <c r="BN189" i="53"/>
  <c r="BK189" i="53"/>
  <c r="BG189" i="53"/>
  <c r="BF189" i="53"/>
  <c r="BE189" i="53"/>
  <c r="BB189" i="53"/>
  <c r="AX189" i="53"/>
  <c r="AW189" i="53"/>
  <c r="AV189" i="53"/>
  <c r="AS189" i="53"/>
  <c r="AK189" i="53"/>
  <c r="AH189" i="53"/>
  <c r="AF189" i="53"/>
  <c r="AE189" i="53"/>
  <c r="AD189" i="53"/>
  <c r="AA189" i="53"/>
  <c r="W189" i="53"/>
  <c r="V189" i="53"/>
  <c r="U189" i="53"/>
  <c r="R189" i="53"/>
  <c r="N189" i="53"/>
  <c r="M189" i="53"/>
  <c r="L189" i="53"/>
  <c r="I189" i="53"/>
  <c r="EO188" i="53"/>
  <c r="EL188" i="53"/>
  <c r="EJ188" i="53"/>
  <c r="EI188" i="53"/>
  <c r="EH188" i="53"/>
  <c r="EE188" i="53"/>
  <c r="EA188" i="53"/>
  <c r="DZ188" i="53"/>
  <c r="DY188" i="53"/>
  <c r="DV188" i="53"/>
  <c r="DR188" i="53"/>
  <c r="DQ188" i="53"/>
  <c r="DP188" i="53"/>
  <c r="DM188" i="53"/>
  <c r="DE188" i="53"/>
  <c r="DB188" i="53"/>
  <c r="CZ188" i="53"/>
  <c r="CY188" i="53"/>
  <c r="CX188" i="53"/>
  <c r="CU188" i="53"/>
  <c r="CQ188" i="53"/>
  <c r="CP188" i="53"/>
  <c r="CO188" i="53"/>
  <c r="CL188" i="53"/>
  <c r="CH188" i="53"/>
  <c r="CG188" i="53"/>
  <c r="CF188" i="53"/>
  <c r="CC188" i="53"/>
  <c r="BU188" i="53"/>
  <c r="BR188" i="53"/>
  <c r="BP188" i="53"/>
  <c r="BO188" i="53"/>
  <c r="BN188" i="53"/>
  <c r="BK188" i="53"/>
  <c r="BG188" i="53"/>
  <c r="BF188" i="53"/>
  <c r="BE188" i="53"/>
  <c r="BB188" i="53"/>
  <c r="AX188" i="53"/>
  <c r="AW188" i="53"/>
  <c r="AV188" i="53"/>
  <c r="AS188" i="53"/>
  <c r="AK188" i="53"/>
  <c r="AH188" i="53"/>
  <c r="AF188" i="53"/>
  <c r="AE188" i="53"/>
  <c r="AD188" i="53"/>
  <c r="AA188" i="53"/>
  <c r="W188" i="53"/>
  <c r="V188" i="53"/>
  <c r="U188" i="53"/>
  <c r="R188" i="53"/>
  <c r="N188" i="53"/>
  <c r="M188" i="53"/>
  <c r="L188" i="53"/>
  <c r="I188" i="53"/>
  <c r="EO187" i="53"/>
  <c r="EL187" i="53"/>
  <c r="EJ187" i="53"/>
  <c r="EI187" i="53"/>
  <c r="EH187" i="53"/>
  <c r="EE187" i="53"/>
  <c r="EA187" i="53"/>
  <c r="DZ187" i="53"/>
  <c r="DY187" i="53"/>
  <c r="DV187" i="53"/>
  <c r="DR187" i="53"/>
  <c r="DQ187" i="53"/>
  <c r="DP187" i="53"/>
  <c r="DM187" i="53"/>
  <c r="DE187" i="53"/>
  <c r="DB187" i="53"/>
  <c r="CZ187" i="53"/>
  <c r="CY187" i="53"/>
  <c r="CX187" i="53"/>
  <c r="CU187" i="53"/>
  <c r="CQ187" i="53"/>
  <c r="CP187" i="53"/>
  <c r="CO187" i="53"/>
  <c r="CL187" i="53"/>
  <c r="CH187" i="53"/>
  <c r="CG187" i="53"/>
  <c r="CF187" i="53"/>
  <c r="CC187" i="53"/>
  <c r="BU187" i="53"/>
  <c r="BR187" i="53"/>
  <c r="BP187" i="53"/>
  <c r="BO187" i="53"/>
  <c r="BN187" i="53"/>
  <c r="BK187" i="53"/>
  <c r="BG187" i="53"/>
  <c r="BF187" i="53"/>
  <c r="BE187" i="53"/>
  <c r="BB187" i="53"/>
  <c r="AX187" i="53"/>
  <c r="AW187" i="53"/>
  <c r="AV187" i="53"/>
  <c r="AS187" i="53"/>
  <c r="AK187" i="53"/>
  <c r="AH187" i="53"/>
  <c r="AF187" i="53"/>
  <c r="AE187" i="53"/>
  <c r="AD187" i="53"/>
  <c r="AA187" i="53"/>
  <c r="W187" i="53"/>
  <c r="V187" i="53"/>
  <c r="U187" i="53"/>
  <c r="R187" i="53"/>
  <c r="N187" i="53"/>
  <c r="M187" i="53"/>
  <c r="L187" i="53"/>
  <c r="I187" i="53"/>
  <c r="EO186" i="53"/>
  <c r="EL186" i="53"/>
  <c r="EJ186" i="53"/>
  <c r="EI186" i="53"/>
  <c r="EH186" i="53"/>
  <c r="EE186" i="53"/>
  <c r="EA186" i="53"/>
  <c r="DZ186" i="53"/>
  <c r="DY186" i="53"/>
  <c r="DV186" i="53"/>
  <c r="DR186" i="53"/>
  <c r="DQ186" i="53"/>
  <c r="DP186" i="53"/>
  <c r="DM186" i="53"/>
  <c r="DE186" i="53"/>
  <c r="DB186" i="53"/>
  <c r="CZ186" i="53"/>
  <c r="CY186" i="53"/>
  <c r="CX186" i="53"/>
  <c r="CU186" i="53"/>
  <c r="CQ186" i="53"/>
  <c r="CP186" i="53"/>
  <c r="CO186" i="53"/>
  <c r="CL186" i="53"/>
  <c r="CH186" i="53"/>
  <c r="CG186" i="53"/>
  <c r="CF186" i="53"/>
  <c r="CC186" i="53"/>
  <c r="BU186" i="53"/>
  <c r="BR186" i="53"/>
  <c r="BP186" i="53"/>
  <c r="BO186" i="53"/>
  <c r="BN186" i="53"/>
  <c r="BK186" i="53"/>
  <c r="BG186" i="53"/>
  <c r="BF186" i="53"/>
  <c r="BE186" i="53"/>
  <c r="BB186" i="53"/>
  <c r="AX186" i="53"/>
  <c r="AW186" i="53"/>
  <c r="AV186" i="53"/>
  <c r="AS186" i="53"/>
  <c r="AK186" i="53"/>
  <c r="AH186" i="53"/>
  <c r="AF186" i="53"/>
  <c r="AE186" i="53"/>
  <c r="AD186" i="53"/>
  <c r="AA186" i="53"/>
  <c r="W186" i="53"/>
  <c r="V186" i="53"/>
  <c r="U186" i="53"/>
  <c r="R186" i="53"/>
  <c r="N186" i="53"/>
  <c r="M186" i="53"/>
  <c r="L186" i="53"/>
  <c r="I186" i="53"/>
  <c r="EO185" i="53"/>
  <c r="EL185" i="53"/>
  <c r="EJ185" i="53"/>
  <c r="EI185" i="53"/>
  <c r="EH185" i="53"/>
  <c r="EE185" i="53"/>
  <c r="EA185" i="53"/>
  <c r="DZ185" i="53"/>
  <c r="DY185" i="53"/>
  <c r="DV185" i="53"/>
  <c r="DR185" i="53"/>
  <c r="DQ185" i="53"/>
  <c r="DP185" i="53"/>
  <c r="DM185" i="53"/>
  <c r="DE185" i="53"/>
  <c r="DB185" i="53"/>
  <c r="CZ185" i="53"/>
  <c r="CY185" i="53"/>
  <c r="CX185" i="53"/>
  <c r="CU185" i="53"/>
  <c r="CQ185" i="53"/>
  <c r="CP185" i="53"/>
  <c r="CO185" i="53"/>
  <c r="CL185" i="53"/>
  <c r="CH185" i="53"/>
  <c r="CG185" i="53"/>
  <c r="CF185" i="53"/>
  <c r="CC185" i="53"/>
  <c r="BU185" i="53"/>
  <c r="BR185" i="53"/>
  <c r="BP185" i="53"/>
  <c r="BO185" i="53"/>
  <c r="BN185" i="53"/>
  <c r="BK185" i="53"/>
  <c r="BG185" i="53"/>
  <c r="BF185" i="53"/>
  <c r="BE185" i="53"/>
  <c r="BB185" i="53"/>
  <c r="AX185" i="53"/>
  <c r="AW185" i="53"/>
  <c r="AV185" i="53"/>
  <c r="AS185" i="53"/>
  <c r="AK185" i="53"/>
  <c r="AH185" i="53"/>
  <c r="AF185" i="53"/>
  <c r="AE185" i="53"/>
  <c r="AD185" i="53"/>
  <c r="AA185" i="53"/>
  <c r="W185" i="53"/>
  <c r="V185" i="53"/>
  <c r="U185" i="53"/>
  <c r="R185" i="53"/>
  <c r="N185" i="53"/>
  <c r="M185" i="53"/>
  <c r="L185" i="53"/>
  <c r="I185" i="53"/>
  <c r="EO184" i="53"/>
  <c r="EL184" i="53"/>
  <c r="EJ184" i="53"/>
  <c r="EI184" i="53"/>
  <c r="EH184" i="53"/>
  <c r="EE184" i="53"/>
  <c r="EA184" i="53"/>
  <c r="DZ184" i="53"/>
  <c r="DY184" i="53"/>
  <c r="DV184" i="53"/>
  <c r="DR184" i="53"/>
  <c r="DQ184" i="53"/>
  <c r="DP184" i="53"/>
  <c r="DM184" i="53"/>
  <c r="DE184" i="53"/>
  <c r="DB184" i="53"/>
  <c r="CZ184" i="53"/>
  <c r="CY184" i="53"/>
  <c r="CX184" i="53"/>
  <c r="CU184" i="53"/>
  <c r="CQ184" i="53"/>
  <c r="CP184" i="53"/>
  <c r="CO184" i="53"/>
  <c r="CL184" i="53"/>
  <c r="CH184" i="53"/>
  <c r="CG184" i="53"/>
  <c r="CF184" i="53"/>
  <c r="CC184" i="53"/>
  <c r="BU184" i="53"/>
  <c r="BR184" i="53"/>
  <c r="BP184" i="53"/>
  <c r="BO184" i="53"/>
  <c r="BN184" i="53"/>
  <c r="BK184" i="53"/>
  <c r="BG184" i="53"/>
  <c r="BF184" i="53"/>
  <c r="BE184" i="53"/>
  <c r="BB184" i="53"/>
  <c r="AX184" i="53"/>
  <c r="AW184" i="53"/>
  <c r="AV184" i="53"/>
  <c r="AS184" i="53"/>
  <c r="AK184" i="53"/>
  <c r="AH184" i="53"/>
  <c r="AF184" i="53"/>
  <c r="AE184" i="53"/>
  <c r="AD184" i="53"/>
  <c r="AA184" i="53"/>
  <c r="W184" i="53"/>
  <c r="V184" i="53"/>
  <c r="U184" i="53"/>
  <c r="R184" i="53"/>
  <c r="N184" i="53"/>
  <c r="M184" i="53"/>
  <c r="L184" i="53"/>
  <c r="I184" i="53"/>
  <c r="EO183" i="53"/>
  <c r="EL183" i="53"/>
  <c r="EJ183" i="53"/>
  <c r="EI183" i="53"/>
  <c r="EH183" i="53"/>
  <c r="EE183" i="53"/>
  <c r="EA183" i="53"/>
  <c r="DZ183" i="53"/>
  <c r="DY183" i="53"/>
  <c r="DV183" i="53"/>
  <c r="DR183" i="53"/>
  <c r="DQ183" i="53"/>
  <c r="DP183" i="53"/>
  <c r="DM183" i="53"/>
  <c r="DE183" i="53"/>
  <c r="DB183" i="53"/>
  <c r="CZ183" i="53"/>
  <c r="CY183" i="53"/>
  <c r="CX183" i="53"/>
  <c r="CU183" i="53"/>
  <c r="CQ183" i="53"/>
  <c r="CP183" i="53"/>
  <c r="CO183" i="53"/>
  <c r="CL183" i="53"/>
  <c r="CH183" i="53"/>
  <c r="CG183" i="53"/>
  <c r="CF183" i="53"/>
  <c r="CC183" i="53"/>
  <c r="BU183" i="53"/>
  <c r="BR183" i="53"/>
  <c r="BP183" i="53"/>
  <c r="BO183" i="53"/>
  <c r="BN183" i="53"/>
  <c r="BK183" i="53"/>
  <c r="BG183" i="53"/>
  <c r="BF183" i="53"/>
  <c r="BE183" i="53"/>
  <c r="BB183" i="53"/>
  <c r="AX183" i="53"/>
  <c r="AW183" i="53"/>
  <c r="AV183" i="53"/>
  <c r="AS183" i="53"/>
  <c r="AK183" i="53"/>
  <c r="AH183" i="53"/>
  <c r="AF183" i="53"/>
  <c r="AE183" i="53"/>
  <c r="AD183" i="53"/>
  <c r="AA183" i="53"/>
  <c r="W183" i="53"/>
  <c r="V183" i="53"/>
  <c r="U183" i="53"/>
  <c r="R183" i="53"/>
  <c r="N183" i="53"/>
  <c r="M183" i="53"/>
  <c r="L183" i="53"/>
  <c r="I183" i="53"/>
  <c r="EO182" i="53"/>
  <c r="EL182" i="53"/>
  <c r="EJ182" i="53"/>
  <c r="EI182" i="53"/>
  <c r="EH182" i="53"/>
  <c r="EE182" i="53"/>
  <c r="EA182" i="53"/>
  <c r="DZ182" i="53"/>
  <c r="DY182" i="53"/>
  <c r="DV182" i="53"/>
  <c r="DR182" i="53"/>
  <c r="DQ182" i="53"/>
  <c r="DP182" i="53"/>
  <c r="DM182" i="53"/>
  <c r="DE182" i="53"/>
  <c r="DB182" i="53"/>
  <c r="CZ182" i="53"/>
  <c r="CY182" i="53"/>
  <c r="CX182" i="53"/>
  <c r="CU182" i="53"/>
  <c r="CQ182" i="53"/>
  <c r="CP182" i="53"/>
  <c r="CO182" i="53"/>
  <c r="CL182" i="53"/>
  <c r="CH182" i="53"/>
  <c r="CG182" i="53"/>
  <c r="CF182" i="53"/>
  <c r="CC182" i="53"/>
  <c r="BU182" i="53"/>
  <c r="BR182" i="53"/>
  <c r="BP182" i="53"/>
  <c r="BO182" i="53"/>
  <c r="BN182" i="53"/>
  <c r="BK182" i="53"/>
  <c r="BG182" i="53"/>
  <c r="BF182" i="53"/>
  <c r="BE182" i="53"/>
  <c r="BB182" i="53"/>
  <c r="AX182" i="53"/>
  <c r="AW182" i="53"/>
  <c r="AV182" i="53"/>
  <c r="AS182" i="53"/>
  <c r="AK182" i="53"/>
  <c r="AH182" i="53"/>
  <c r="AF182" i="53"/>
  <c r="AE182" i="53"/>
  <c r="AD182" i="53"/>
  <c r="AA182" i="53"/>
  <c r="W182" i="53"/>
  <c r="V182" i="53"/>
  <c r="U182" i="53"/>
  <c r="R182" i="53"/>
  <c r="N182" i="53"/>
  <c r="M182" i="53"/>
  <c r="L182" i="53"/>
  <c r="I182" i="53"/>
  <c r="EO181" i="53"/>
  <c r="EL181" i="53"/>
  <c r="EJ181" i="53"/>
  <c r="EI181" i="53"/>
  <c r="EH181" i="53"/>
  <c r="EE181" i="53"/>
  <c r="EA181" i="53"/>
  <c r="DZ181" i="53"/>
  <c r="DY181" i="53"/>
  <c r="DV181" i="53"/>
  <c r="DR181" i="53"/>
  <c r="DQ181" i="53"/>
  <c r="DP181" i="53"/>
  <c r="DM181" i="53"/>
  <c r="DE181" i="53"/>
  <c r="DB181" i="53"/>
  <c r="CZ181" i="53"/>
  <c r="CY181" i="53"/>
  <c r="CX181" i="53"/>
  <c r="CU181" i="53"/>
  <c r="CQ181" i="53"/>
  <c r="CP181" i="53"/>
  <c r="CO181" i="53"/>
  <c r="CL181" i="53"/>
  <c r="CH181" i="53"/>
  <c r="CG181" i="53"/>
  <c r="CF181" i="53"/>
  <c r="CC181" i="53"/>
  <c r="BU181" i="53"/>
  <c r="BR181" i="53"/>
  <c r="BP181" i="53"/>
  <c r="BO181" i="53"/>
  <c r="BN181" i="53"/>
  <c r="BK181" i="53"/>
  <c r="BG181" i="53"/>
  <c r="BF181" i="53"/>
  <c r="BE181" i="53"/>
  <c r="BB181" i="53"/>
  <c r="AX181" i="53"/>
  <c r="AW181" i="53"/>
  <c r="AV181" i="53"/>
  <c r="AS181" i="53"/>
  <c r="AK181" i="53"/>
  <c r="AH181" i="53"/>
  <c r="AF181" i="53"/>
  <c r="AE181" i="53"/>
  <c r="AD181" i="53"/>
  <c r="AA181" i="53"/>
  <c r="W181" i="53"/>
  <c r="V181" i="53"/>
  <c r="U181" i="53"/>
  <c r="R181" i="53"/>
  <c r="N181" i="53"/>
  <c r="M181" i="53"/>
  <c r="L181" i="53"/>
  <c r="I181" i="53"/>
  <c r="EO180" i="53"/>
  <c r="EL180" i="53"/>
  <c r="EJ180" i="53"/>
  <c r="EI180" i="53"/>
  <c r="EH180" i="53"/>
  <c r="EE180" i="53"/>
  <c r="EA180" i="53"/>
  <c r="DZ180" i="53"/>
  <c r="DY180" i="53"/>
  <c r="DV180" i="53"/>
  <c r="DR180" i="53"/>
  <c r="DQ180" i="53"/>
  <c r="DP180" i="53"/>
  <c r="DM180" i="53"/>
  <c r="DE180" i="53"/>
  <c r="DB180" i="53"/>
  <c r="CZ180" i="53"/>
  <c r="CY180" i="53"/>
  <c r="CX180" i="53"/>
  <c r="CU180" i="53"/>
  <c r="CQ180" i="53"/>
  <c r="CP180" i="53"/>
  <c r="CO180" i="53"/>
  <c r="CL180" i="53"/>
  <c r="CH180" i="53"/>
  <c r="CG180" i="53"/>
  <c r="CF180" i="53"/>
  <c r="CC180" i="53"/>
  <c r="BU180" i="53"/>
  <c r="BR180" i="53"/>
  <c r="BP180" i="53"/>
  <c r="BO180" i="53"/>
  <c r="BN180" i="53"/>
  <c r="BK180" i="53"/>
  <c r="BG180" i="53"/>
  <c r="BF180" i="53"/>
  <c r="BE180" i="53"/>
  <c r="BB180" i="53"/>
  <c r="AX180" i="53"/>
  <c r="AW180" i="53"/>
  <c r="AV180" i="53"/>
  <c r="AS180" i="53"/>
  <c r="AK180" i="53"/>
  <c r="AH180" i="53"/>
  <c r="AF180" i="53"/>
  <c r="AE180" i="53"/>
  <c r="AD180" i="53"/>
  <c r="AA180" i="53"/>
  <c r="W180" i="53"/>
  <c r="V180" i="53"/>
  <c r="U180" i="53"/>
  <c r="R180" i="53"/>
  <c r="N180" i="53"/>
  <c r="M180" i="53"/>
  <c r="L180" i="53"/>
  <c r="I180" i="53"/>
  <c r="EO179" i="53"/>
  <c r="EL179" i="53"/>
  <c r="EJ179" i="53"/>
  <c r="EI179" i="53"/>
  <c r="EH179" i="53"/>
  <c r="EE179" i="53"/>
  <c r="EA179" i="53"/>
  <c r="DZ179" i="53"/>
  <c r="DY179" i="53"/>
  <c r="DV179" i="53"/>
  <c r="DR179" i="53"/>
  <c r="DQ179" i="53"/>
  <c r="DP179" i="53"/>
  <c r="DM179" i="53"/>
  <c r="DE179" i="53"/>
  <c r="DB179" i="53"/>
  <c r="CZ179" i="53"/>
  <c r="CY179" i="53"/>
  <c r="CX179" i="53"/>
  <c r="CU179" i="53"/>
  <c r="CQ179" i="53"/>
  <c r="CP179" i="53"/>
  <c r="CO179" i="53"/>
  <c r="CL179" i="53"/>
  <c r="CH179" i="53"/>
  <c r="CG179" i="53"/>
  <c r="CF179" i="53"/>
  <c r="CC179" i="53"/>
  <c r="BU179" i="53"/>
  <c r="BR179" i="53"/>
  <c r="BP179" i="53"/>
  <c r="BO179" i="53"/>
  <c r="BN179" i="53"/>
  <c r="BK179" i="53"/>
  <c r="BG179" i="53"/>
  <c r="BF179" i="53"/>
  <c r="BE179" i="53"/>
  <c r="BB179" i="53"/>
  <c r="AX179" i="53"/>
  <c r="AW179" i="53"/>
  <c r="AV179" i="53"/>
  <c r="AS179" i="53"/>
  <c r="AK179" i="53"/>
  <c r="AH179" i="53"/>
  <c r="AF179" i="53"/>
  <c r="AE179" i="53"/>
  <c r="AD179" i="53"/>
  <c r="AA179" i="53"/>
  <c r="W179" i="53"/>
  <c r="V179" i="53"/>
  <c r="U179" i="53"/>
  <c r="R179" i="53"/>
  <c r="N179" i="53"/>
  <c r="M179" i="53"/>
  <c r="L179" i="53"/>
  <c r="I179" i="53"/>
  <c r="EO178" i="53"/>
  <c r="EL178" i="53"/>
  <c r="EJ178" i="53"/>
  <c r="EI178" i="53"/>
  <c r="EH178" i="53"/>
  <c r="EE178" i="53"/>
  <c r="EA178" i="53"/>
  <c r="DZ178" i="53"/>
  <c r="DY178" i="53"/>
  <c r="DV178" i="53"/>
  <c r="DR178" i="53"/>
  <c r="DQ178" i="53"/>
  <c r="DP178" i="53"/>
  <c r="DM178" i="53"/>
  <c r="DE178" i="53"/>
  <c r="DB178" i="53"/>
  <c r="CZ178" i="53"/>
  <c r="CY178" i="53"/>
  <c r="CX178" i="53"/>
  <c r="CU178" i="53"/>
  <c r="CQ178" i="53"/>
  <c r="CP178" i="53"/>
  <c r="CO178" i="53"/>
  <c r="CL178" i="53"/>
  <c r="CH178" i="53"/>
  <c r="CG178" i="53"/>
  <c r="CF178" i="53"/>
  <c r="CC178" i="53"/>
  <c r="BU178" i="53"/>
  <c r="BR178" i="53"/>
  <c r="BP178" i="53"/>
  <c r="BO178" i="53"/>
  <c r="BN178" i="53"/>
  <c r="BK178" i="53"/>
  <c r="BG178" i="53"/>
  <c r="BF178" i="53"/>
  <c r="BE178" i="53"/>
  <c r="BB178" i="53"/>
  <c r="AX178" i="53"/>
  <c r="AW178" i="53"/>
  <c r="AV178" i="53"/>
  <c r="AS178" i="53"/>
  <c r="AK178" i="53"/>
  <c r="AH178" i="53"/>
  <c r="AF178" i="53"/>
  <c r="AE178" i="53"/>
  <c r="AD178" i="53"/>
  <c r="AA178" i="53"/>
  <c r="W178" i="53"/>
  <c r="V178" i="53"/>
  <c r="U178" i="53"/>
  <c r="R178" i="53"/>
  <c r="N178" i="53"/>
  <c r="M178" i="53"/>
  <c r="L178" i="53"/>
  <c r="I178" i="53"/>
  <c r="EO177" i="53"/>
  <c r="EL177" i="53"/>
  <c r="EJ177" i="53"/>
  <c r="EI177" i="53"/>
  <c r="EH177" i="53"/>
  <c r="EE177" i="53"/>
  <c r="EA177" i="53"/>
  <c r="DZ177" i="53"/>
  <c r="DY177" i="53"/>
  <c r="DV177" i="53"/>
  <c r="DR177" i="53"/>
  <c r="DQ177" i="53"/>
  <c r="DP177" i="53"/>
  <c r="DM177" i="53"/>
  <c r="DE177" i="53"/>
  <c r="DB177" i="53"/>
  <c r="CZ177" i="53"/>
  <c r="CY177" i="53"/>
  <c r="CX177" i="53"/>
  <c r="CU177" i="53"/>
  <c r="CQ177" i="53"/>
  <c r="CP177" i="53"/>
  <c r="CO177" i="53"/>
  <c r="CL177" i="53"/>
  <c r="CH177" i="53"/>
  <c r="CG177" i="53"/>
  <c r="CF177" i="53"/>
  <c r="CC177" i="53"/>
  <c r="BU177" i="53"/>
  <c r="BR177" i="53"/>
  <c r="BP177" i="53"/>
  <c r="BO177" i="53"/>
  <c r="BN177" i="53"/>
  <c r="BK177" i="53"/>
  <c r="BG177" i="53"/>
  <c r="BF177" i="53"/>
  <c r="BE177" i="53"/>
  <c r="BB177" i="53"/>
  <c r="AX177" i="53"/>
  <c r="AW177" i="53"/>
  <c r="AV177" i="53"/>
  <c r="AS177" i="53"/>
  <c r="AK177" i="53"/>
  <c r="AH177" i="53"/>
  <c r="AF177" i="53"/>
  <c r="AE177" i="53"/>
  <c r="AD177" i="53"/>
  <c r="AA177" i="53"/>
  <c r="W177" i="53"/>
  <c r="V177" i="53"/>
  <c r="U177" i="53"/>
  <c r="R177" i="53"/>
  <c r="N177" i="53"/>
  <c r="M177" i="53"/>
  <c r="L177" i="53"/>
  <c r="I177" i="53"/>
  <c r="EO176" i="53"/>
  <c r="EL176" i="53"/>
  <c r="EJ176" i="53"/>
  <c r="EI176" i="53"/>
  <c r="EH176" i="53"/>
  <c r="EE176" i="53"/>
  <c r="EA176" i="53"/>
  <c r="DZ176" i="53"/>
  <c r="DY176" i="53"/>
  <c r="DV176" i="53"/>
  <c r="DR176" i="53"/>
  <c r="DQ176" i="53"/>
  <c r="DP176" i="53"/>
  <c r="DM176" i="53"/>
  <c r="DE176" i="53"/>
  <c r="DB176" i="53"/>
  <c r="CZ176" i="53"/>
  <c r="CY176" i="53"/>
  <c r="CX176" i="53"/>
  <c r="CU176" i="53"/>
  <c r="CQ176" i="53"/>
  <c r="CP176" i="53"/>
  <c r="CO176" i="53"/>
  <c r="CL176" i="53"/>
  <c r="CH176" i="53"/>
  <c r="CG176" i="53"/>
  <c r="CF176" i="53"/>
  <c r="CC176" i="53"/>
  <c r="BU176" i="53"/>
  <c r="BR176" i="53"/>
  <c r="BP176" i="53"/>
  <c r="BO176" i="53"/>
  <c r="BN176" i="53"/>
  <c r="BK176" i="53"/>
  <c r="BG176" i="53"/>
  <c r="BF176" i="53"/>
  <c r="BE176" i="53"/>
  <c r="BB176" i="53"/>
  <c r="AX176" i="53"/>
  <c r="AW176" i="53"/>
  <c r="AV176" i="53"/>
  <c r="AS176" i="53"/>
  <c r="AK176" i="53"/>
  <c r="AH176" i="53"/>
  <c r="AF176" i="53"/>
  <c r="AE176" i="53"/>
  <c r="AD176" i="53"/>
  <c r="AA176" i="53"/>
  <c r="W176" i="53"/>
  <c r="V176" i="53"/>
  <c r="U176" i="53"/>
  <c r="R176" i="53"/>
  <c r="N176" i="53"/>
  <c r="M176" i="53"/>
  <c r="L176" i="53"/>
  <c r="I176" i="53"/>
  <c r="EO175" i="53"/>
  <c r="EL175" i="53"/>
  <c r="EJ175" i="53"/>
  <c r="EI175" i="53"/>
  <c r="EH175" i="53"/>
  <c r="EE175" i="53"/>
  <c r="EA175" i="53"/>
  <c r="DZ175" i="53"/>
  <c r="DY175" i="53"/>
  <c r="DV175" i="53"/>
  <c r="DR175" i="53"/>
  <c r="DQ175" i="53"/>
  <c r="DP175" i="53"/>
  <c r="DM175" i="53"/>
  <c r="DE175" i="53"/>
  <c r="DB175" i="53"/>
  <c r="CZ175" i="53"/>
  <c r="CY175" i="53"/>
  <c r="CX175" i="53"/>
  <c r="CU175" i="53"/>
  <c r="CQ175" i="53"/>
  <c r="CP175" i="53"/>
  <c r="CO175" i="53"/>
  <c r="CL175" i="53"/>
  <c r="CH175" i="53"/>
  <c r="CG175" i="53"/>
  <c r="CF175" i="53"/>
  <c r="CC175" i="53"/>
  <c r="BU175" i="53"/>
  <c r="BR175" i="53"/>
  <c r="BP175" i="53"/>
  <c r="BO175" i="53"/>
  <c r="BN175" i="53"/>
  <c r="BK175" i="53"/>
  <c r="BG175" i="53"/>
  <c r="BF175" i="53"/>
  <c r="BE175" i="53"/>
  <c r="BB175" i="53"/>
  <c r="AX175" i="53"/>
  <c r="AW175" i="53"/>
  <c r="AV175" i="53"/>
  <c r="AS175" i="53"/>
  <c r="AK175" i="53"/>
  <c r="AH175" i="53"/>
  <c r="AF175" i="53"/>
  <c r="AE175" i="53"/>
  <c r="AD175" i="53"/>
  <c r="AA175" i="53"/>
  <c r="W175" i="53"/>
  <c r="V175" i="53"/>
  <c r="U175" i="53"/>
  <c r="R175" i="53"/>
  <c r="N175" i="53"/>
  <c r="M175" i="53"/>
  <c r="L175" i="53"/>
  <c r="I175" i="53"/>
  <c r="EO174" i="53"/>
  <c r="EL174" i="53"/>
  <c r="EJ174" i="53"/>
  <c r="EI174" i="53"/>
  <c r="EH174" i="53"/>
  <c r="EE174" i="53"/>
  <c r="EA174" i="53"/>
  <c r="DZ174" i="53"/>
  <c r="DY174" i="53"/>
  <c r="DV174" i="53"/>
  <c r="DR174" i="53"/>
  <c r="DQ174" i="53"/>
  <c r="DP174" i="53"/>
  <c r="DM174" i="53"/>
  <c r="DE174" i="53"/>
  <c r="DB174" i="53"/>
  <c r="CZ174" i="53"/>
  <c r="CY174" i="53"/>
  <c r="CX174" i="53"/>
  <c r="CU174" i="53"/>
  <c r="CQ174" i="53"/>
  <c r="CP174" i="53"/>
  <c r="CO174" i="53"/>
  <c r="CL174" i="53"/>
  <c r="CH174" i="53"/>
  <c r="CG174" i="53"/>
  <c r="CF174" i="53"/>
  <c r="CC174" i="53"/>
  <c r="BU174" i="53"/>
  <c r="BR174" i="53"/>
  <c r="BP174" i="53"/>
  <c r="BO174" i="53"/>
  <c r="BN174" i="53"/>
  <c r="BK174" i="53"/>
  <c r="BG174" i="53"/>
  <c r="BF174" i="53"/>
  <c r="BE174" i="53"/>
  <c r="BB174" i="53"/>
  <c r="AX174" i="53"/>
  <c r="AW174" i="53"/>
  <c r="AV174" i="53"/>
  <c r="AS174" i="53"/>
  <c r="AK174" i="53"/>
  <c r="AH174" i="53"/>
  <c r="AF174" i="53"/>
  <c r="AE174" i="53"/>
  <c r="AD174" i="53"/>
  <c r="AA174" i="53"/>
  <c r="W174" i="53"/>
  <c r="V174" i="53"/>
  <c r="U174" i="53"/>
  <c r="R174" i="53"/>
  <c r="N174" i="53"/>
  <c r="M174" i="53"/>
  <c r="L174" i="53"/>
  <c r="I174" i="53"/>
  <c r="EO173" i="53"/>
  <c r="EL173" i="53"/>
  <c r="EJ173" i="53"/>
  <c r="EI173" i="53"/>
  <c r="EH173" i="53"/>
  <c r="EE173" i="53"/>
  <c r="EA173" i="53"/>
  <c r="DZ173" i="53"/>
  <c r="DY173" i="53"/>
  <c r="DV173" i="53"/>
  <c r="DR173" i="53"/>
  <c r="DQ173" i="53"/>
  <c r="DP173" i="53"/>
  <c r="DM173" i="53"/>
  <c r="DE173" i="53"/>
  <c r="DB173" i="53"/>
  <c r="CZ173" i="53"/>
  <c r="CY173" i="53"/>
  <c r="CX173" i="53"/>
  <c r="CU173" i="53"/>
  <c r="CQ173" i="53"/>
  <c r="CP173" i="53"/>
  <c r="CO173" i="53"/>
  <c r="CL173" i="53"/>
  <c r="CH173" i="53"/>
  <c r="CG173" i="53"/>
  <c r="CF173" i="53"/>
  <c r="CC173" i="53"/>
  <c r="BU173" i="53"/>
  <c r="BR173" i="53"/>
  <c r="BP173" i="53"/>
  <c r="BO173" i="53"/>
  <c r="BN173" i="53"/>
  <c r="BK173" i="53"/>
  <c r="BG173" i="53"/>
  <c r="BF173" i="53"/>
  <c r="BE173" i="53"/>
  <c r="BB173" i="53"/>
  <c r="AX173" i="53"/>
  <c r="AW173" i="53"/>
  <c r="AV173" i="53"/>
  <c r="AS173" i="53"/>
  <c r="AK173" i="53"/>
  <c r="AH173" i="53"/>
  <c r="AF173" i="53"/>
  <c r="AE173" i="53"/>
  <c r="AD173" i="53"/>
  <c r="AA173" i="53"/>
  <c r="W173" i="53"/>
  <c r="V173" i="53"/>
  <c r="U173" i="53"/>
  <c r="R173" i="53"/>
  <c r="N173" i="53"/>
  <c r="M173" i="53"/>
  <c r="L173" i="53"/>
  <c r="I173" i="53"/>
  <c r="EO172" i="53"/>
  <c r="EL172" i="53"/>
  <c r="EJ172" i="53"/>
  <c r="EI172" i="53"/>
  <c r="EH172" i="53"/>
  <c r="EE172" i="53"/>
  <c r="EA172" i="53"/>
  <c r="DZ172" i="53"/>
  <c r="DY172" i="53"/>
  <c r="DV172" i="53"/>
  <c r="DR172" i="53"/>
  <c r="DQ172" i="53"/>
  <c r="DP172" i="53"/>
  <c r="DM172" i="53"/>
  <c r="DE172" i="53"/>
  <c r="DB172" i="53"/>
  <c r="CZ172" i="53"/>
  <c r="CY172" i="53"/>
  <c r="CX172" i="53"/>
  <c r="CU172" i="53"/>
  <c r="CQ172" i="53"/>
  <c r="CP172" i="53"/>
  <c r="CO172" i="53"/>
  <c r="CL172" i="53"/>
  <c r="CH172" i="53"/>
  <c r="CG172" i="53"/>
  <c r="CF172" i="53"/>
  <c r="CC172" i="53"/>
  <c r="BU172" i="53"/>
  <c r="BR172" i="53"/>
  <c r="BP172" i="53"/>
  <c r="BO172" i="53"/>
  <c r="BN172" i="53"/>
  <c r="BK172" i="53"/>
  <c r="BG172" i="53"/>
  <c r="BF172" i="53"/>
  <c r="BE172" i="53"/>
  <c r="BB172" i="53"/>
  <c r="AX172" i="53"/>
  <c r="AW172" i="53"/>
  <c r="AV172" i="53"/>
  <c r="AS172" i="53"/>
  <c r="AK172" i="53"/>
  <c r="AH172" i="53"/>
  <c r="AF172" i="53"/>
  <c r="AE172" i="53"/>
  <c r="AD172" i="53"/>
  <c r="AA172" i="53"/>
  <c r="W172" i="53"/>
  <c r="V172" i="53"/>
  <c r="U172" i="53"/>
  <c r="R172" i="53"/>
  <c r="N172" i="53"/>
  <c r="M172" i="53"/>
  <c r="L172" i="53"/>
  <c r="I172" i="53"/>
  <c r="EO171" i="53"/>
  <c r="EL171" i="53"/>
  <c r="EJ171" i="53"/>
  <c r="EI171" i="53"/>
  <c r="EH171" i="53"/>
  <c r="EE171" i="53"/>
  <c r="EA171" i="53"/>
  <c r="DZ171" i="53"/>
  <c r="DY171" i="53"/>
  <c r="DV171" i="53"/>
  <c r="DR171" i="53"/>
  <c r="DQ171" i="53"/>
  <c r="DP171" i="53"/>
  <c r="DM171" i="53"/>
  <c r="DE171" i="53"/>
  <c r="DB171" i="53"/>
  <c r="CZ171" i="53"/>
  <c r="CY171" i="53"/>
  <c r="CX171" i="53"/>
  <c r="CU171" i="53"/>
  <c r="CQ171" i="53"/>
  <c r="CP171" i="53"/>
  <c r="CO171" i="53"/>
  <c r="CL171" i="53"/>
  <c r="CH171" i="53"/>
  <c r="CG171" i="53"/>
  <c r="CF171" i="53"/>
  <c r="CC171" i="53"/>
  <c r="BU171" i="53"/>
  <c r="BR171" i="53"/>
  <c r="BP171" i="53"/>
  <c r="BO171" i="53"/>
  <c r="BN171" i="53"/>
  <c r="BK171" i="53"/>
  <c r="BG171" i="53"/>
  <c r="BF171" i="53"/>
  <c r="BE171" i="53"/>
  <c r="BB171" i="53"/>
  <c r="AX171" i="53"/>
  <c r="AW171" i="53"/>
  <c r="AV171" i="53"/>
  <c r="AS171" i="53"/>
  <c r="AK171" i="53"/>
  <c r="AH171" i="53"/>
  <c r="AF171" i="53"/>
  <c r="AE171" i="53"/>
  <c r="AD171" i="53"/>
  <c r="AA171" i="53"/>
  <c r="W171" i="53"/>
  <c r="V171" i="53"/>
  <c r="U171" i="53"/>
  <c r="R171" i="53"/>
  <c r="N171" i="53"/>
  <c r="M171" i="53"/>
  <c r="L171" i="53"/>
  <c r="I171" i="53"/>
  <c r="EO170" i="53"/>
  <c r="EL170" i="53"/>
  <c r="EJ170" i="53"/>
  <c r="EI170" i="53"/>
  <c r="EH170" i="53"/>
  <c r="EE170" i="53"/>
  <c r="EA170" i="53"/>
  <c r="DZ170" i="53"/>
  <c r="DY170" i="53"/>
  <c r="DV170" i="53"/>
  <c r="DR170" i="53"/>
  <c r="DQ170" i="53"/>
  <c r="DP170" i="53"/>
  <c r="DM170" i="53"/>
  <c r="DE170" i="53"/>
  <c r="DB170" i="53"/>
  <c r="CZ170" i="53"/>
  <c r="CY170" i="53"/>
  <c r="CX170" i="53"/>
  <c r="CU170" i="53"/>
  <c r="CQ170" i="53"/>
  <c r="CP170" i="53"/>
  <c r="CO170" i="53"/>
  <c r="CL170" i="53"/>
  <c r="CH170" i="53"/>
  <c r="CG170" i="53"/>
  <c r="CF170" i="53"/>
  <c r="CC170" i="53"/>
  <c r="BU170" i="53"/>
  <c r="BR170" i="53"/>
  <c r="BP170" i="53"/>
  <c r="BO170" i="53"/>
  <c r="BN170" i="53"/>
  <c r="BK170" i="53"/>
  <c r="BG170" i="53"/>
  <c r="BF170" i="53"/>
  <c r="BE170" i="53"/>
  <c r="BB170" i="53"/>
  <c r="AX170" i="53"/>
  <c r="AW170" i="53"/>
  <c r="AV170" i="53"/>
  <c r="AS170" i="53"/>
  <c r="AK170" i="53"/>
  <c r="AH170" i="53"/>
  <c r="AF170" i="53"/>
  <c r="AE170" i="53"/>
  <c r="AD170" i="53"/>
  <c r="AA170" i="53"/>
  <c r="W170" i="53"/>
  <c r="V170" i="53"/>
  <c r="U170" i="53"/>
  <c r="R170" i="53"/>
  <c r="N170" i="53"/>
  <c r="M170" i="53"/>
  <c r="L170" i="53"/>
  <c r="I170" i="53"/>
  <c r="EO169" i="53"/>
  <c r="EL169" i="53"/>
  <c r="EJ169" i="53"/>
  <c r="EI169" i="53"/>
  <c r="EH169" i="53"/>
  <c r="EE169" i="53"/>
  <c r="EA169" i="53"/>
  <c r="DZ169" i="53"/>
  <c r="DY169" i="53"/>
  <c r="DV169" i="53"/>
  <c r="DR169" i="53"/>
  <c r="DQ169" i="53"/>
  <c r="DP169" i="53"/>
  <c r="DM169" i="53"/>
  <c r="DE169" i="53"/>
  <c r="DB169" i="53"/>
  <c r="CZ169" i="53"/>
  <c r="CY169" i="53"/>
  <c r="CX169" i="53"/>
  <c r="CU169" i="53"/>
  <c r="CQ169" i="53"/>
  <c r="CP169" i="53"/>
  <c r="CO169" i="53"/>
  <c r="CL169" i="53"/>
  <c r="CH169" i="53"/>
  <c r="CG169" i="53"/>
  <c r="CF169" i="53"/>
  <c r="CC169" i="53"/>
  <c r="BU169" i="53"/>
  <c r="BR169" i="53"/>
  <c r="BP169" i="53"/>
  <c r="BO169" i="53"/>
  <c r="BN169" i="53"/>
  <c r="BK169" i="53"/>
  <c r="BG169" i="53"/>
  <c r="BF169" i="53"/>
  <c r="BE169" i="53"/>
  <c r="BB169" i="53"/>
  <c r="AX169" i="53"/>
  <c r="AW169" i="53"/>
  <c r="AV169" i="53"/>
  <c r="AS169" i="53"/>
  <c r="AK169" i="53"/>
  <c r="AH169" i="53"/>
  <c r="AF169" i="53"/>
  <c r="AE169" i="53"/>
  <c r="AD169" i="53"/>
  <c r="AA169" i="53"/>
  <c r="W169" i="53"/>
  <c r="V169" i="53"/>
  <c r="U169" i="53"/>
  <c r="R169" i="53"/>
  <c r="N169" i="53"/>
  <c r="M169" i="53"/>
  <c r="L169" i="53"/>
  <c r="I169" i="53"/>
  <c r="EO168" i="53"/>
  <c r="EL168" i="53"/>
  <c r="EJ168" i="53"/>
  <c r="EI168" i="53"/>
  <c r="EH168" i="53"/>
  <c r="EE168" i="53"/>
  <c r="EA168" i="53"/>
  <c r="DZ168" i="53"/>
  <c r="DY168" i="53"/>
  <c r="DV168" i="53"/>
  <c r="DR168" i="53"/>
  <c r="DQ168" i="53"/>
  <c r="DP168" i="53"/>
  <c r="DM168" i="53"/>
  <c r="DE168" i="53"/>
  <c r="DB168" i="53"/>
  <c r="CZ168" i="53"/>
  <c r="CY168" i="53"/>
  <c r="CX168" i="53"/>
  <c r="CU168" i="53"/>
  <c r="CQ168" i="53"/>
  <c r="CP168" i="53"/>
  <c r="CO168" i="53"/>
  <c r="CL168" i="53"/>
  <c r="CH168" i="53"/>
  <c r="CG168" i="53"/>
  <c r="CF168" i="53"/>
  <c r="CC168" i="53"/>
  <c r="BU168" i="53"/>
  <c r="BR168" i="53"/>
  <c r="BP168" i="53"/>
  <c r="BO168" i="53"/>
  <c r="BN168" i="53"/>
  <c r="BK168" i="53"/>
  <c r="BG168" i="53"/>
  <c r="BF168" i="53"/>
  <c r="BE168" i="53"/>
  <c r="BB168" i="53"/>
  <c r="AX168" i="53"/>
  <c r="AW168" i="53"/>
  <c r="AV168" i="53"/>
  <c r="AS168" i="53"/>
  <c r="AK168" i="53"/>
  <c r="AH168" i="53"/>
  <c r="AF168" i="53"/>
  <c r="AE168" i="53"/>
  <c r="AD168" i="53"/>
  <c r="AA168" i="53"/>
  <c r="W168" i="53"/>
  <c r="V168" i="53"/>
  <c r="U168" i="53"/>
  <c r="R168" i="53"/>
  <c r="N168" i="53"/>
  <c r="M168" i="53"/>
  <c r="L168" i="53"/>
  <c r="I168" i="53"/>
  <c r="EO167" i="53"/>
  <c r="EL167" i="53"/>
  <c r="EJ167" i="53"/>
  <c r="EI167" i="53"/>
  <c r="EH167" i="53"/>
  <c r="EE167" i="53"/>
  <c r="EA167" i="53"/>
  <c r="DZ167" i="53"/>
  <c r="DY167" i="53"/>
  <c r="DV167" i="53"/>
  <c r="DR167" i="53"/>
  <c r="DQ167" i="53"/>
  <c r="DP167" i="53"/>
  <c r="DM167" i="53"/>
  <c r="DE167" i="53"/>
  <c r="DB167" i="53"/>
  <c r="CZ167" i="53"/>
  <c r="CY167" i="53"/>
  <c r="CX167" i="53"/>
  <c r="CU167" i="53"/>
  <c r="CQ167" i="53"/>
  <c r="CP167" i="53"/>
  <c r="CO167" i="53"/>
  <c r="CL167" i="53"/>
  <c r="CH167" i="53"/>
  <c r="CG167" i="53"/>
  <c r="CF167" i="53"/>
  <c r="CC167" i="53"/>
  <c r="BU167" i="53"/>
  <c r="BR167" i="53"/>
  <c r="BP167" i="53"/>
  <c r="BO167" i="53"/>
  <c r="BN167" i="53"/>
  <c r="BK167" i="53"/>
  <c r="BG167" i="53"/>
  <c r="BF167" i="53"/>
  <c r="BE167" i="53"/>
  <c r="BB167" i="53"/>
  <c r="AX167" i="53"/>
  <c r="AW167" i="53"/>
  <c r="AV167" i="53"/>
  <c r="AS167" i="53"/>
  <c r="AK167" i="53"/>
  <c r="AH167" i="53"/>
  <c r="AF167" i="53"/>
  <c r="AE167" i="53"/>
  <c r="AD167" i="53"/>
  <c r="AA167" i="53"/>
  <c r="W167" i="53"/>
  <c r="V167" i="53"/>
  <c r="U167" i="53"/>
  <c r="R167" i="53"/>
  <c r="N167" i="53"/>
  <c r="M167" i="53"/>
  <c r="L167" i="53"/>
  <c r="I167" i="53"/>
  <c r="EO166" i="53"/>
  <c r="EL166" i="53"/>
  <c r="EJ166" i="53"/>
  <c r="EI166" i="53"/>
  <c r="EH166" i="53"/>
  <c r="EE166" i="53"/>
  <c r="EA166" i="53"/>
  <c r="DZ166" i="53"/>
  <c r="DY166" i="53"/>
  <c r="DV166" i="53"/>
  <c r="DR166" i="53"/>
  <c r="DQ166" i="53"/>
  <c r="DP166" i="53"/>
  <c r="DM166" i="53"/>
  <c r="DE166" i="53"/>
  <c r="DB166" i="53"/>
  <c r="CZ166" i="53"/>
  <c r="CY166" i="53"/>
  <c r="CX166" i="53"/>
  <c r="CU166" i="53"/>
  <c r="CQ166" i="53"/>
  <c r="CP166" i="53"/>
  <c r="CO166" i="53"/>
  <c r="CL166" i="53"/>
  <c r="CH166" i="53"/>
  <c r="CG166" i="53"/>
  <c r="CF166" i="53"/>
  <c r="CC166" i="53"/>
  <c r="BU166" i="53"/>
  <c r="BR166" i="53"/>
  <c r="BP166" i="53"/>
  <c r="BO166" i="53"/>
  <c r="BN166" i="53"/>
  <c r="BK166" i="53"/>
  <c r="BG166" i="53"/>
  <c r="BF166" i="53"/>
  <c r="BE166" i="53"/>
  <c r="BB166" i="53"/>
  <c r="AX166" i="53"/>
  <c r="AW166" i="53"/>
  <c r="AV166" i="53"/>
  <c r="AS166" i="53"/>
  <c r="AK166" i="53"/>
  <c r="AH166" i="53"/>
  <c r="AF166" i="53"/>
  <c r="AE166" i="53"/>
  <c r="AD166" i="53"/>
  <c r="AA166" i="53"/>
  <c r="W166" i="53"/>
  <c r="V166" i="53"/>
  <c r="U166" i="53"/>
  <c r="R166" i="53"/>
  <c r="N166" i="53"/>
  <c r="M166" i="53"/>
  <c r="L166" i="53"/>
  <c r="I166" i="53"/>
  <c r="EO165" i="53"/>
  <c r="EL165" i="53"/>
  <c r="EJ165" i="53"/>
  <c r="EI165" i="53"/>
  <c r="EH165" i="53"/>
  <c r="EE165" i="53"/>
  <c r="EA165" i="53"/>
  <c r="DZ165" i="53"/>
  <c r="DY165" i="53"/>
  <c r="DV165" i="53"/>
  <c r="DR165" i="53"/>
  <c r="DQ165" i="53"/>
  <c r="DP165" i="53"/>
  <c r="DM165" i="53"/>
  <c r="DE165" i="53"/>
  <c r="DB165" i="53"/>
  <c r="CZ165" i="53"/>
  <c r="CY165" i="53"/>
  <c r="CX165" i="53"/>
  <c r="CU165" i="53"/>
  <c r="CQ165" i="53"/>
  <c r="CP165" i="53"/>
  <c r="CO165" i="53"/>
  <c r="CL165" i="53"/>
  <c r="CH165" i="53"/>
  <c r="CG165" i="53"/>
  <c r="CF165" i="53"/>
  <c r="CC165" i="53"/>
  <c r="BU165" i="53"/>
  <c r="BR165" i="53"/>
  <c r="BP165" i="53"/>
  <c r="BO165" i="53"/>
  <c r="BN165" i="53"/>
  <c r="BK165" i="53"/>
  <c r="BG165" i="53"/>
  <c r="BF165" i="53"/>
  <c r="BE165" i="53"/>
  <c r="BB165" i="53"/>
  <c r="AX165" i="53"/>
  <c r="AW165" i="53"/>
  <c r="AV165" i="53"/>
  <c r="AS165" i="53"/>
  <c r="AK165" i="53"/>
  <c r="AH165" i="53"/>
  <c r="AF165" i="53"/>
  <c r="AE165" i="53"/>
  <c r="AD165" i="53"/>
  <c r="AA165" i="53"/>
  <c r="W165" i="53"/>
  <c r="V165" i="53"/>
  <c r="U165" i="53"/>
  <c r="R165" i="53"/>
  <c r="N165" i="53"/>
  <c r="M165" i="53"/>
  <c r="L165" i="53"/>
  <c r="I165" i="53"/>
  <c r="EO164" i="53"/>
  <c r="EL164" i="53"/>
  <c r="EJ164" i="53"/>
  <c r="EI164" i="53"/>
  <c r="EH164" i="53"/>
  <c r="EE164" i="53"/>
  <c r="EA164" i="53"/>
  <c r="DZ164" i="53"/>
  <c r="DY164" i="53"/>
  <c r="DV164" i="53"/>
  <c r="DR164" i="53"/>
  <c r="DQ164" i="53"/>
  <c r="DP164" i="53"/>
  <c r="DM164" i="53"/>
  <c r="DE164" i="53"/>
  <c r="DB164" i="53"/>
  <c r="CZ164" i="53"/>
  <c r="CY164" i="53"/>
  <c r="CX164" i="53"/>
  <c r="CU164" i="53"/>
  <c r="CQ164" i="53"/>
  <c r="CP164" i="53"/>
  <c r="CO164" i="53"/>
  <c r="CL164" i="53"/>
  <c r="CH164" i="53"/>
  <c r="CG164" i="53"/>
  <c r="CF164" i="53"/>
  <c r="CC164" i="53"/>
  <c r="BU164" i="53"/>
  <c r="BR164" i="53"/>
  <c r="BP164" i="53"/>
  <c r="BO164" i="53"/>
  <c r="BN164" i="53"/>
  <c r="BK164" i="53"/>
  <c r="BG164" i="53"/>
  <c r="BF164" i="53"/>
  <c r="BE164" i="53"/>
  <c r="BB164" i="53"/>
  <c r="AX164" i="53"/>
  <c r="AW164" i="53"/>
  <c r="AV164" i="53"/>
  <c r="AS164" i="53"/>
  <c r="AK164" i="53"/>
  <c r="AH164" i="53"/>
  <c r="AF164" i="53"/>
  <c r="AE164" i="53"/>
  <c r="AD164" i="53"/>
  <c r="AA164" i="53"/>
  <c r="W164" i="53"/>
  <c r="V164" i="53"/>
  <c r="U164" i="53"/>
  <c r="R164" i="53"/>
  <c r="N164" i="53"/>
  <c r="M164" i="53"/>
  <c r="L164" i="53"/>
  <c r="I164" i="53"/>
  <c r="EO163" i="53"/>
  <c r="EL163" i="53"/>
  <c r="EJ163" i="53"/>
  <c r="EI163" i="53"/>
  <c r="EH163" i="53"/>
  <c r="EE163" i="53"/>
  <c r="EA163" i="53"/>
  <c r="DZ163" i="53"/>
  <c r="DY163" i="53"/>
  <c r="DV163" i="53"/>
  <c r="DR163" i="53"/>
  <c r="DQ163" i="53"/>
  <c r="DP163" i="53"/>
  <c r="DM163" i="53"/>
  <c r="DE163" i="53"/>
  <c r="DB163" i="53"/>
  <c r="CZ163" i="53"/>
  <c r="CY163" i="53"/>
  <c r="CX163" i="53"/>
  <c r="CU163" i="53"/>
  <c r="CQ163" i="53"/>
  <c r="CP163" i="53"/>
  <c r="CO163" i="53"/>
  <c r="CL163" i="53"/>
  <c r="CH163" i="53"/>
  <c r="CG163" i="53"/>
  <c r="CF163" i="53"/>
  <c r="CC163" i="53"/>
  <c r="BU163" i="53"/>
  <c r="BR163" i="53"/>
  <c r="BP163" i="53"/>
  <c r="BO163" i="53"/>
  <c r="BN163" i="53"/>
  <c r="BK163" i="53"/>
  <c r="BG163" i="53"/>
  <c r="BF163" i="53"/>
  <c r="BE163" i="53"/>
  <c r="BB163" i="53"/>
  <c r="AX163" i="53"/>
  <c r="AW163" i="53"/>
  <c r="AV163" i="53"/>
  <c r="AS163" i="53"/>
  <c r="AK163" i="53"/>
  <c r="AH163" i="53"/>
  <c r="AF163" i="53"/>
  <c r="AE163" i="53"/>
  <c r="AD163" i="53"/>
  <c r="AA163" i="53"/>
  <c r="W163" i="53"/>
  <c r="V163" i="53"/>
  <c r="U163" i="53"/>
  <c r="R163" i="53"/>
  <c r="N163" i="53"/>
  <c r="M163" i="53"/>
  <c r="L163" i="53"/>
  <c r="I163" i="53"/>
  <c r="EO162" i="53"/>
  <c r="EL162" i="53"/>
  <c r="EJ162" i="53"/>
  <c r="EI162" i="53"/>
  <c r="EH162" i="53"/>
  <c r="EE162" i="53"/>
  <c r="EA162" i="53"/>
  <c r="DZ162" i="53"/>
  <c r="DY162" i="53"/>
  <c r="DV162" i="53"/>
  <c r="DR162" i="53"/>
  <c r="DQ162" i="53"/>
  <c r="DP162" i="53"/>
  <c r="DM162" i="53"/>
  <c r="DE162" i="53"/>
  <c r="DB162" i="53"/>
  <c r="CZ162" i="53"/>
  <c r="CY162" i="53"/>
  <c r="CX162" i="53"/>
  <c r="CU162" i="53"/>
  <c r="CQ162" i="53"/>
  <c r="CP162" i="53"/>
  <c r="CO162" i="53"/>
  <c r="CL162" i="53"/>
  <c r="CH162" i="53"/>
  <c r="CG162" i="53"/>
  <c r="CF162" i="53"/>
  <c r="CC162" i="53"/>
  <c r="BU162" i="53"/>
  <c r="BR162" i="53"/>
  <c r="BP162" i="53"/>
  <c r="BO162" i="53"/>
  <c r="BN162" i="53"/>
  <c r="BK162" i="53"/>
  <c r="BG162" i="53"/>
  <c r="BF162" i="53"/>
  <c r="BE162" i="53"/>
  <c r="BB162" i="53"/>
  <c r="AX162" i="53"/>
  <c r="AW162" i="53"/>
  <c r="AV162" i="53"/>
  <c r="AS162" i="53"/>
  <c r="AK162" i="53"/>
  <c r="AH162" i="53"/>
  <c r="AF162" i="53"/>
  <c r="AE162" i="53"/>
  <c r="AD162" i="53"/>
  <c r="AA162" i="53"/>
  <c r="W162" i="53"/>
  <c r="V162" i="53"/>
  <c r="U162" i="53"/>
  <c r="R162" i="53"/>
  <c r="N162" i="53"/>
  <c r="M162" i="53"/>
  <c r="L162" i="53"/>
  <c r="I162" i="53"/>
  <c r="EO161" i="53"/>
  <c r="EL161" i="53"/>
  <c r="EJ161" i="53"/>
  <c r="EI161" i="53"/>
  <c r="EH161" i="53"/>
  <c r="EE161" i="53"/>
  <c r="EA161" i="53"/>
  <c r="DZ161" i="53"/>
  <c r="DY161" i="53"/>
  <c r="DV161" i="53"/>
  <c r="DR161" i="53"/>
  <c r="DQ161" i="53"/>
  <c r="DP161" i="53"/>
  <c r="DM161" i="53"/>
  <c r="DE161" i="53"/>
  <c r="DB161" i="53"/>
  <c r="CZ161" i="53"/>
  <c r="CY161" i="53"/>
  <c r="CX161" i="53"/>
  <c r="CU161" i="53"/>
  <c r="CQ161" i="53"/>
  <c r="CP161" i="53"/>
  <c r="CO161" i="53"/>
  <c r="CL161" i="53"/>
  <c r="CH161" i="53"/>
  <c r="CG161" i="53"/>
  <c r="CF161" i="53"/>
  <c r="CC161" i="53"/>
  <c r="BU161" i="53"/>
  <c r="BR161" i="53"/>
  <c r="BP161" i="53"/>
  <c r="BO161" i="53"/>
  <c r="BN161" i="53"/>
  <c r="BK161" i="53"/>
  <c r="BG161" i="53"/>
  <c r="BF161" i="53"/>
  <c r="BE161" i="53"/>
  <c r="BB161" i="53"/>
  <c r="AX161" i="53"/>
  <c r="AW161" i="53"/>
  <c r="AV161" i="53"/>
  <c r="AS161" i="53"/>
  <c r="AK161" i="53"/>
  <c r="AH161" i="53"/>
  <c r="AF161" i="53"/>
  <c r="AE161" i="53"/>
  <c r="AD161" i="53"/>
  <c r="AA161" i="53"/>
  <c r="W161" i="53"/>
  <c r="V161" i="53"/>
  <c r="U161" i="53"/>
  <c r="R161" i="53"/>
  <c r="N161" i="53"/>
  <c r="M161" i="53"/>
  <c r="L161" i="53"/>
  <c r="I161" i="53"/>
  <c r="EO160" i="53"/>
  <c r="EL160" i="53"/>
  <c r="EJ160" i="53"/>
  <c r="EI160" i="53"/>
  <c r="EH160" i="53"/>
  <c r="EE160" i="53"/>
  <c r="EA160" i="53"/>
  <c r="DZ160" i="53"/>
  <c r="DY160" i="53"/>
  <c r="DV160" i="53"/>
  <c r="DR160" i="53"/>
  <c r="DQ160" i="53"/>
  <c r="DP160" i="53"/>
  <c r="DM160" i="53"/>
  <c r="DE160" i="53"/>
  <c r="DB160" i="53"/>
  <c r="CZ160" i="53"/>
  <c r="CY160" i="53"/>
  <c r="CX160" i="53"/>
  <c r="CU160" i="53"/>
  <c r="CQ160" i="53"/>
  <c r="CP160" i="53"/>
  <c r="CO160" i="53"/>
  <c r="CL160" i="53"/>
  <c r="CH160" i="53"/>
  <c r="CG160" i="53"/>
  <c r="CF160" i="53"/>
  <c r="CC160" i="53"/>
  <c r="BU160" i="53"/>
  <c r="BR160" i="53"/>
  <c r="BP160" i="53"/>
  <c r="BO160" i="53"/>
  <c r="BN160" i="53"/>
  <c r="BK160" i="53"/>
  <c r="BG160" i="53"/>
  <c r="BF160" i="53"/>
  <c r="BE160" i="53"/>
  <c r="BB160" i="53"/>
  <c r="AX160" i="53"/>
  <c r="AW160" i="53"/>
  <c r="AV160" i="53"/>
  <c r="AS160" i="53"/>
  <c r="AK160" i="53"/>
  <c r="AH160" i="53"/>
  <c r="AF160" i="53"/>
  <c r="AE160" i="53"/>
  <c r="AD160" i="53"/>
  <c r="AA160" i="53"/>
  <c r="W160" i="53"/>
  <c r="V160" i="53"/>
  <c r="U160" i="53"/>
  <c r="R160" i="53"/>
  <c r="N160" i="53"/>
  <c r="M160" i="53"/>
  <c r="L160" i="53"/>
  <c r="I160" i="53"/>
  <c r="EO159" i="53"/>
  <c r="EL159" i="53"/>
  <c r="EJ159" i="53"/>
  <c r="EI159" i="53"/>
  <c r="EH159" i="53"/>
  <c r="EE159" i="53"/>
  <c r="EA159" i="53"/>
  <c r="DZ159" i="53"/>
  <c r="DY159" i="53"/>
  <c r="DV159" i="53"/>
  <c r="DR159" i="53"/>
  <c r="DQ159" i="53"/>
  <c r="DP159" i="53"/>
  <c r="DM159" i="53"/>
  <c r="DE159" i="53"/>
  <c r="DB159" i="53"/>
  <c r="CZ159" i="53"/>
  <c r="CY159" i="53"/>
  <c r="CX159" i="53"/>
  <c r="CU159" i="53"/>
  <c r="CQ159" i="53"/>
  <c r="CP159" i="53"/>
  <c r="CO159" i="53"/>
  <c r="CL159" i="53"/>
  <c r="CH159" i="53"/>
  <c r="CG159" i="53"/>
  <c r="CF159" i="53"/>
  <c r="CC159" i="53"/>
  <c r="BU159" i="53"/>
  <c r="BR159" i="53"/>
  <c r="BP159" i="53"/>
  <c r="BO159" i="53"/>
  <c r="BN159" i="53"/>
  <c r="BK159" i="53"/>
  <c r="BG159" i="53"/>
  <c r="BF159" i="53"/>
  <c r="BE159" i="53"/>
  <c r="BB159" i="53"/>
  <c r="AX159" i="53"/>
  <c r="AW159" i="53"/>
  <c r="AV159" i="53"/>
  <c r="AS159" i="53"/>
  <c r="AK159" i="53"/>
  <c r="AH159" i="53"/>
  <c r="AF159" i="53"/>
  <c r="AE159" i="53"/>
  <c r="AD159" i="53"/>
  <c r="AA159" i="53"/>
  <c r="W159" i="53"/>
  <c r="V159" i="53"/>
  <c r="U159" i="53"/>
  <c r="R159" i="53"/>
  <c r="N159" i="53"/>
  <c r="M159" i="53"/>
  <c r="L159" i="53"/>
  <c r="I159" i="53"/>
  <c r="EO158" i="53"/>
  <c r="EL158" i="53"/>
  <c r="EJ158" i="53"/>
  <c r="EI158" i="53"/>
  <c r="EH158" i="53"/>
  <c r="EE158" i="53"/>
  <c r="EA158" i="53"/>
  <c r="DZ158" i="53"/>
  <c r="DY158" i="53"/>
  <c r="DV158" i="53"/>
  <c r="DR158" i="53"/>
  <c r="DQ158" i="53"/>
  <c r="DP158" i="53"/>
  <c r="DM158" i="53"/>
  <c r="DE158" i="53"/>
  <c r="DB158" i="53"/>
  <c r="CZ158" i="53"/>
  <c r="CY158" i="53"/>
  <c r="CX158" i="53"/>
  <c r="CU158" i="53"/>
  <c r="CQ158" i="53"/>
  <c r="CP158" i="53"/>
  <c r="CO158" i="53"/>
  <c r="CL158" i="53"/>
  <c r="CH158" i="53"/>
  <c r="CG158" i="53"/>
  <c r="CF158" i="53"/>
  <c r="CC158" i="53"/>
  <c r="BU158" i="53"/>
  <c r="BR158" i="53"/>
  <c r="BP158" i="53"/>
  <c r="BO158" i="53"/>
  <c r="BN158" i="53"/>
  <c r="BK158" i="53"/>
  <c r="BG158" i="53"/>
  <c r="BF158" i="53"/>
  <c r="BE158" i="53"/>
  <c r="BB158" i="53"/>
  <c r="AX158" i="53"/>
  <c r="AW158" i="53"/>
  <c r="AV158" i="53"/>
  <c r="AS158" i="53"/>
  <c r="AK158" i="53"/>
  <c r="AH158" i="53"/>
  <c r="AF158" i="53"/>
  <c r="AE158" i="53"/>
  <c r="AD158" i="53"/>
  <c r="AA158" i="53"/>
  <c r="W158" i="53"/>
  <c r="V158" i="53"/>
  <c r="U158" i="53"/>
  <c r="R158" i="53"/>
  <c r="N158" i="53"/>
  <c r="M158" i="53"/>
  <c r="L158" i="53"/>
  <c r="I158" i="53"/>
  <c r="EO157" i="53"/>
  <c r="EL157" i="53"/>
  <c r="EJ157" i="53"/>
  <c r="EI157" i="53"/>
  <c r="EH157" i="53"/>
  <c r="EE157" i="53"/>
  <c r="EA157" i="53"/>
  <c r="DZ157" i="53"/>
  <c r="DY157" i="53"/>
  <c r="DV157" i="53"/>
  <c r="DR157" i="53"/>
  <c r="DQ157" i="53"/>
  <c r="DP157" i="53"/>
  <c r="DM157" i="53"/>
  <c r="DE157" i="53"/>
  <c r="DB157" i="53"/>
  <c r="CZ157" i="53"/>
  <c r="CY157" i="53"/>
  <c r="CX157" i="53"/>
  <c r="CU157" i="53"/>
  <c r="CQ157" i="53"/>
  <c r="CP157" i="53"/>
  <c r="CO157" i="53"/>
  <c r="CL157" i="53"/>
  <c r="CH157" i="53"/>
  <c r="CG157" i="53"/>
  <c r="CF157" i="53"/>
  <c r="CC157" i="53"/>
  <c r="BU157" i="53"/>
  <c r="BR157" i="53"/>
  <c r="BP157" i="53"/>
  <c r="BO157" i="53"/>
  <c r="BN157" i="53"/>
  <c r="BK157" i="53"/>
  <c r="BG157" i="53"/>
  <c r="BF157" i="53"/>
  <c r="BE157" i="53"/>
  <c r="BB157" i="53"/>
  <c r="AX157" i="53"/>
  <c r="AW157" i="53"/>
  <c r="AV157" i="53"/>
  <c r="AS157" i="53"/>
  <c r="AK157" i="53"/>
  <c r="AH157" i="53"/>
  <c r="AF157" i="53"/>
  <c r="AE157" i="53"/>
  <c r="AD157" i="53"/>
  <c r="AA157" i="53"/>
  <c r="W157" i="53"/>
  <c r="V157" i="53"/>
  <c r="U157" i="53"/>
  <c r="R157" i="53"/>
  <c r="N157" i="53"/>
  <c r="M157" i="53"/>
  <c r="L157" i="53"/>
  <c r="I157" i="53"/>
  <c r="EO156" i="53"/>
  <c r="EL156" i="53"/>
  <c r="EJ156" i="53"/>
  <c r="EI156" i="53"/>
  <c r="EH156" i="53"/>
  <c r="EE156" i="53"/>
  <c r="EA156" i="53"/>
  <c r="DZ156" i="53"/>
  <c r="DY156" i="53"/>
  <c r="DV156" i="53"/>
  <c r="DR156" i="53"/>
  <c r="DQ156" i="53"/>
  <c r="DP156" i="53"/>
  <c r="DM156" i="53"/>
  <c r="DE156" i="53"/>
  <c r="DB156" i="53"/>
  <c r="CZ156" i="53"/>
  <c r="CY156" i="53"/>
  <c r="CX156" i="53"/>
  <c r="CU156" i="53"/>
  <c r="CQ156" i="53"/>
  <c r="CP156" i="53"/>
  <c r="CO156" i="53"/>
  <c r="CL156" i="53"/>
  <c r="CH156" i="53"/>
  <c r="CG156" i="53"/>
  <c r="CF156" i="53"/>
  <c r="CC156" i="53"/>
  <c r="BU156" i="53"/>
  <c r="BR156" i="53"/>
  <c r="BP156" i="53"/>
  <c r="BO156" i="53"/>
  <c r="BN156" i="53"/>
  <c r="BK156" i="53"/>
  <c r="BG156" i="53"/>
  <c r="BF156" i="53"/>
  <c r="BE156" i="53"/>
  <c r="BB156" i="53"/>
  <c r="AX156" i="53"/>
  <c r="AW156" i="53"/>
  <c r="AV156" i="53"/>
  <c r="AS156" i="53"/>
  <c r="AK156" i="53"/>
  <c r="AH156" i="53"/>
  <c r="AF156" i="53"/>
  <c r="AE156" i="53"/>
  <c r="AD156" i="53"/>
  <c r="AA156" i="53"/>
  <c r="W156" i="53"/>
  <c r="V156" i="53"/>
  <c r="U156" i="53"/>
  <c r="R156" i="53"/>
  <c r="N156" i="53"/>
  <c r="M156" i="53"/>
  <c r="L156" i="53"/>
  <c r="I156" i="53"/>
  <c r="EF155" i="53"/>
  <c r="EF523" i="53" s="1"/>
  <c r="EC155" i="53"/>
  <c r="EC523" i="53" s="1"/>
  <c r="DW155" i="53"/>
  <c r="DW523" i="53" s="1"/>
  <c r="DT155" i="53"/>
  <c r="DT523" i="53" s="1"/>
  <c r="DN155" i="53"/>
  <c r="DN523" i="53" s="1"/>
  <c r="DK155" i="53"/>
  <c r="DK523" i="53" s="1"/>
  <c r="CV155" i="53"/>
  <c r="CV523" i="53" s="1"/>
  <c r="CS155" i="53"/>
  <c r="CS523" i="53" s="1"/>
  <c r="CM155" i="53"/>
  <c r="CM523" i="53" s="1"/>
  <c r="CJ155" i="53"/>
  <c r="CJ523" i="53" s="1"/>
  <c r="CD155" i="53"/>
  <c r="CD523" i="53" s="1"/>
  <c r="CA155" i="53"/>
  <c r="CA523" i="53" s="1"/>
  <c r="BL155" i="53"/>
  <c r="BL523" i="53" s="1"/>
  <c r="BI155" i="53"/>
  <c r="BI523" i="53" s="1"/>
  <c r="BC155" i="53"/>
  <c r="BC523" i="53" s="1"/>
  <c r="AZ155" i="53"/>
  <c r="AZ523" i="53" s="1"/>
  <c r="AT155" i="53"/>
  <c r="AT523" i="53" s="1"/>
  <c r="AQ155" i="53"/>
  <c r="AQ523" i="53" s="1"/>
  <c r="AB155" i="53"/>
  <c r="AB523" i="53" s="1"/>
  <c r="Y155" i="53"/>
  <c r="Y523" i="53" s="1"/>
  <c r="S155" i="53"/>
  <c r="S523" i="53" s="1"/>
  <c r="P155" i="53"/>
  <c r="P523" i="53" s="1"/>
  <c r="J155" i="53"/>
  <c r="J523" i="53" s="1"/>
  <c r="G155" i="53"/>
  <c r="G523" i="53" s="1"/>
  <c r="EO154" i="53"/>
  <c r="EL154" i="53"/>
  <c r="EJ154" i="53"/>
  <c r="EI154" i="53"/>
  <c r="EH154" i="53"/>
  <c r="EE154" i="53"/>
  <c r="EA154" i="53"/>
  <c r="DZ154" i="53"/>
  <c r="DY154" i="53"/>
  <c r="DV154" i="53"/>
  <c r="DR154" i="53"/>
  <c r="DQ154" i="53"/>
  <c r="DP154" i="53"/>
  <c r="DM154" i="53"/>
  <c r="DE154" i="53"/>
  <c r="DB154" i="53"/>
  <c r="CZ154" i="53"/>
  <c r="CY154" i="53"/>
  <c r="CX154" i="53"/>
  <c r="CU154" i="53"/>
  <c r="CQ154" i="53"/>
  <c r="CP154" i="53"/>
  <c r="CO154" i="53"/>
  <c r="CL154" i="53"/>
  <c r="CH154" i="53"/>
  <c r="CG154" i="53"/>
  <c r="CF154" i="53"/>
  <c r="CC154" i="53"/>
  <c r="BU154" i="53"/>
  <c r="BR154" i="53"/>
  <c r="BP154" i="53"/>
  <c r="BO154" i="53"/>
  <c r="BN154" i="53"/>
  <c r="BK154" i="53"/>
  <c r="BG154" i="53"/>
  <c r="BF154" i="53"/>
  <c r="BE154" i="53"/>
  <c r="BB154" i="53"/>
  <c r="AX154" i="53"/>
  <c r="AW154" i="53"/>
  <c r="AV154" i="53"/>
  <c r="AS154" i="53"/>
  <c r="AK154" i="53"/>
  <c r="AH154" i="53"/>
  <c r="AF154" i="53"/>
  <c r="AE154" i="53"/>
  <c r="AD154" i="53"/>
  <c r="AA154" i="53"/>
  <c r="W154" i="53"/>
  <c r="V154" i="53"/>
  <c r="U154" i="53"/>
  <c r="R154" i="53"/>
  <c r="N154" i="53"/>
  <c r="M154" i="53"/>
  <c r="L154" i="53"/>
  <c r="I154" i="53"/>
  <c r="EO153" i="53"/>
  <c r="EL153" i="53"/>
  <c r="EJ153" i="53"/>
  <c r="EI153" i="53"/>
  <c r="EH153" i="53"/>
  <c r="EE153" i="53"/>
  <c r="EA153" i="53"/>
  <c r="DZ153" i="53"/>
  <c r="DY153" i="53"/>
  <c r="DV153" i="53"/>
  <c r="DR153" i="53"/>
  <c r="DQ153" i="53"/>
  <c r="DP153" i="53"/>
  <c r="DM153" i="53"/>
  <c r="DE153" i="53"/>
  <c r="DB153" i="53"/>
  <c r="CZ153" i="53"/>
  <c r="CY153" i="53"/>
  <c r="CX153" i="53"/>
  <c r="CU153" i="53"/>
  <c r="CQ153" i="53"/>
  <c r="CP153" i="53"/>
  <c r="CO153" i="53"/>
  <c r="CL153" i="53"/>
  <c r="CH153" i="53"/>
  <c r="CG153" i="53"/>
  <c r="CF153" i="53"/>
  <c r="CC153" i="53"/>
  <c r="BU153" i="53"/>
  <c r="BR153" i="53"/>
  <c r="BP153" i="53"/>
  <c r="BO153" i="53"/>
  <c r="BN153" i="53"/>
  <c r="BK153" i="53"/>
  <c r="BG153" i="53"/>
  <c r="BF153" i="53"/>
  <c r="BE153" i="53"/>
  <c r="BB153" i="53"/>
  <c r="AX153" i="53"/>
  <c r="AW153" i="53"/>
  <c r="AV153" i="53"/>
  <c r="AS153" i="53"/>
  <c r="AK153" i="53"/>
  <c r="AH153" i="53"/>
  <c r="AF153" i="53"/>
  <c r="AE153" i="53"/>
  <c r="AD153" i="53"/>
  <c r="AA153" i="53"/>
  <c r="W153" i="53"/>
  <c r="V153" i="53"/>
  <c r="U153" i="53"/>
  <c r="R153" i="53"/>
  <c r="N153" i="53"/>
  <c r="M153" i="53"/>
  <c r="L153" i="53"/>
  <c r="I153" i="53"/>
  <c r="EO152" i="53"/>
  <c r="EL152" i="53"/>
  <c r="EJ152" i="53"/>
  <c r="EI152" i="53"/>
  <c r="EH152" i="53"/>
  <c r="EE152" i="53"/>
  <c r="EA152" i="53"/>
  <c r="DZ152" i="53"/>
  <c r="DY152" i="53"/>
  <c r="DV152" i="53"/>
  <c r="DR152" i="53"/>
  <c r="DQ152" i="53"/>
  <c r="DP152" i="53"/>
  <c r="DM152" i="53"/>
  <c r="DE152" i="53"/>
  <c r="DB152" i="53"/>
  <c r="CZ152" i="53"/>
  <c r="CY152" i="53"/>
  <c r="CX152" i="53"/>
  <c r="CU152" i="53"/>
  <c r="CQ152" i="53"/>
  <c r="CP152" i="53"/>
  <c r="CO152" i="53"/>
  <c r="CL152" i="53"/>
  <c r="CH152" i="53"/>
  <c r="CG152" i="53"/>
  <c r="CF152" i="53"/>
  <c r="CC152" i="53"/>
  <c r="BU152" i="53"/>
  <c r="BR152" i="53"/>
  <c r="BP152" i="53"/>
  <c r="BO152" i="53"/>
  <c r="BN152" i="53"/>
  <c r="BK152" i="53"/>
  <c r="BG152" i="53"/>
  <c r="BF152" i="53"/>
  <c r="BE152" i="53"/>
  <c r="BB152" i="53"/>
  <c r="AX152" i="53"/>
  <c r="AW152" i="53"/>
  <c r="AV152" i="53"/>
  <c r="AS152" i="53"/>
  <c r="AK152" i="53"/>
  <c r="AH152" i="53"/>
  <c r="AF152" i="53"/>
  <c r="AE152" i="53"/>
  <c r="AD152" i="53"/>
  <c r="AA152" i="53"/>
  <c r="W152" i="53"/>
  <c r="V152" i="53"/>
  <c r="U152" i="53"/>
  <c r="R152" i="53"/>
  <c r="N152" i="53"/>
  <c r="M152" i="53"/>
  <c r="L152" i="53"/>
  <c r="I152" i="53"/>
  <c r="EO151" i="53"/>
  <c r="EL151" i="53"/>
  <c r="EJ151" i="53"/>
  <c r="EI151" i="53"/>
  <c r="EH151" i="53"/>
  <c r="EE151" i="53"/>
  <c r="EA151" i="53"/>
  <c r="DZ151" i="53"/>
  <c r="DY151" i="53"/>
  <c r="DV151" i="53"/>
  <c r="DR151" i="53"/>
  <c r="DQ151" i="53"/>
  <c r="DP151" i="53"/>
  <c r="DM151" i="53"/>
  <c r="DE151" i="53"/>
  <c r="DB151" i="53"/>
  <c r="CZ151" i="53"/>
  <c r="CY151" i="53"/>
  <c r="CX151" i="53"/>
  <c r="CU151" i="53"/>
  <c r="CQ151" i="53"/>
  <c r="CP151" i="53"/>
  <c r="CO151" i="53"/>
  <c r="CL151" i="53"/>
  <c r="CH151" i="53"/>
  <c r="CG151" i="53"/>
  <c r="CF151" i="53"/>
  <c r="CC151" i="53"/>
  <c r="BU151" i="53"/>
  <c r="BR151" i="53"/>
  <c r="BP151" i="53"/>
  <c r="BO151" i="53"/>
  <c r="BN151" i="53"/>
  <c r="BK151" i="53"/>
  <c r="BG151" i="53"/>
  <c r="BF151" i="53"/>
  <c r="BE151" i="53"/>
  <c r="BB151" i="53"/>
  <c r="AX151" i="53"/>
  <c r="AW151" i="53"/>
  <c r="AV151" i="53"/>
  <c r="AS151" i="53"/>
  <c r="AK151" i="53"/>
  <c r="AH151" i="53"/>
  <c r="AF151" i="53"/>
  <c r="AE151" i="53"/>
  <c r="AD151" i="53"/>
  <c r="AA151" i="53"/>
  <c r="W151" i="53"/>
  <c r="V151" i="53"/>
  <c r="U151" i="53"/>
  <c r="R151" i="53"/>
  <c r="N151" i="53"/>
  <c r="M151" i="53"/>
  <c r="L151" i="53"/>
  <c r="I151" i="53"/>
  <c r="EF150" i="53"/>
  <c r="EC150" i="53"/>
  <c r="DW150" i="53"/>
  <c r="DT150" i="53"/>
  <c r="DN150" i="53"/>
  <c r="DK150" i="53"/>
  <c r="CV150" i="53"/>
  <c r="CS150" i="53"/>
  <c r="CM150" i="53"/>
  <c r="CJ150" i="53"/>
  <c r="CD150" i="53"/>
  <c r="CA150" i="53"/>
  <c r="BL150" i="53"/>
  <c r="BI150" i="53"/>
  <c r="BC150" i="53"/>
  <c r="AZ150" i="53"/>
  <c r="AT150" i="53"/>
  <c r="AQ150" i="53"/>
  <c r="AB150" i="53"/>
  <c r="Y150" i="53"/>
  <c r="S150" i="53"/>
  <c r="P150" i="53"/>
  <c r="J150" i="53"/>
  <c r="G150" i="53"/>
  <c r="EO149" i="53"/>
  <c r="EL149" i="53"/>
  <c r="EJ149" i="53"/>
  <c r="EI149" i="53"/>
  <c r="EH149" i="53"/>
  <c r="EE149" i="53"/>
  <c r="EA149" i="53"/>
  <c r="DZ149" i="53"/>
  <c r="DY149" i="53"/>
  <c r="DV149" i="53"/>
  <c r="DR149" i="53"/>
  <c r="DQ149" i="53"/>
  <c r="DP149" i="53"/>
  <c r="DM149" i="53"/>
  <c r="DE149" i="53"/>
  <c r="DB149" i="53"/>
  <c r="CZ149" i="53"/>
  <c r="CY149" i="53"/>
  <c r="CX149" i="53"/>
  <c r="CU149" i="53"/>
  <c r="CQ149" i="53"/>
  <c r="CP149" i="53"/>
  <c r="CO149" i="53"/>
  <c r="CL149" i="53"/>
  <c r="CH149" i="53"/>
  <c r="CG149" i="53"/>
  <c r="CF149" i="53"/>
  <c r="CC149" i="53"/>
  <c r="BU149" i="53"/>
  <c r="BR149" i="53"/>
  <c r="BP149" i="53"/>
  <c r="BO149" i="53"/>
  <c r="BN149" i="53"/>
  <c r="BK149" i="53"/>
  <c r="BG149" i="53"/>
  <c r="BF149" i="53"/>
  <c r="BE149" i="53"/>
  <c r="BB149" i="53"/>
  <c r="AX149" i="53"/>
  <c r="AW149" i="53"/>
  <c r="AV149" i="53"/>
  <c r="AS149" i="53"/>
  <c r="AK149" i="53"/>
  <c r="AH149" i="53"/>
  <c r="AF149" i="53"/>
  <c r="AE149" i="53"/>
  <c r="AD149" i="53"/>
  <c r="AA149" i="53"/>
  <c r="W149" i="53"/>
  <c r="V149" i="53"/>
  <c r="U149" i="53"/>
  <c r="R149" i="53"/>
  <c r="N149" i="53"/>
  <c r="M149" i="53"/>
  <c r="L149" i="53"/>
  <c r="I149" i="53"/>
  <c r="EO148" i="53"/>
  <c r="EL148" i="53"/>
  <c r="EJ148" i="53"/>
  <c r="EI148" i="53"/>
  <c r="EH148" i="53"/>
  <c r="EE148" i="53"/>
  <c r="EA148" i="53"/>
  <c r="DZ148" i="53"/>
  <c r="DY148" i="53"/>
  <c r="DV148" i="53"/>
  <c r="DR148" i="53"/>
  <c r="DQ148" i="53"/>
  <c r="DP148" i="53"/>
  <c r="DM148" i="53"/>
  <c r="DE148" i="53"/>
  <c r="DB148" i="53"/>
  <c r="CZ148" i="53"/>
  <c r="CY148" i="53"/>
  <c r="CX148" i="53"/>
  <c r="CU148" i="53"/>
  <c r="CQ148" i="53"/>
  <c r="CP148" i="53"/>
  <c r="CO148" i="53"/>
  <c r="CL148" i="53"/>
  <c r="CH148" i="53"/>
  <c r="CG148" i="53"/>
  <c r="CF148" i="53"/>
  <c r="CC148" i="53"/>
  <c r="BU148" i="53"/>
  <c r="BR148" i="53"/>
  <c r="BP148" i="53"/>
  <c r="BO148" i="53"/>
  <c r="BN148" i="53"/>
  <c r="BK148" i="53"/>
  <c r="BG148" i="53"/>
  <c r="BF148" i="53"/>
  <c r="BE148" i="53"/>
  <c r="BB148" i="53"/>
  <c r="AX148" i="53"/>
  <c r="AW148" i="53"/>
  <c r="AV148" i="53"/>
  <c r="AS148" i="53"/>
  <c r="AK148" i="53"/>
  <c r="AH148" i="53"/>
  <c r="AF148" i="53"/>
  <c r="AE148" i="53"/>
  <c r="AD148" i="53"/>
  <c r="AA148" i="53"/>
  <c r="W148" i="53"/>
  <c r="V148" i="53"/>
  <c r="U148" i="53"/>
  <c r="R148" i="53"/>
  <c r="N148" i="53"/>
  <c r="M148" i="53"/>
  <c r="L148" i="53"/>
  <c r="I148" i="53"/>
  <c r="EO147" i="53"/>
  <c r="EL147" i="53"/>
  <c r="EJ147" i="53"/>
  <c r="EI147" i="53"/>
  <c r="EH147" i="53"/>
  <c r="EE147" i="53"/>
  <c r="EA147" i="53"/>
  <c r="DZ147" i="53"/>
  <c r="DY147" i="53"/>
  <c r="DV147" i="53"/>
  <c r="DR147" i="53"/>
  <c r="DQ147" i="53"/>
  <c r="DP147" i="53"/>
  <c r="DM147" i="53"/>
  <c r="DE147" i="53"/>
  <c r="DB147" i="53"/>
  <c r="CZ147" i="53"/>
  <c r="CY147" i="53"/>
  <c r="CX147" i="53"/>
  <c r="CU147" i="53"/>
  <c r="CQ147" i="53"/>
  <c r="CP147" i="53"/>
  <c r="CO147" i="53"/>
  <c r="CL147" i="53"/>
  <c r="CH147" i="53"/>
  <c r="CG147" i="53"/>
  <c r="CF147" i="53"/>
  <c r="CC147" i="53"/>
  <c r="BU147" i="53"/>
  <c r="BR147" i="53"/>
  <c r="BP147" i="53"/>
  <c r="BO147" i="53"/>
  <c r="BN147" i="53"/>
  <c r="BK147" i="53"/>
  <c r="BG147" i="53"/>
  <c r="BF147" i="53"/>
  <c r="BE147" i="53"/>
  <c r="BB147" i="53"/>
  <c r="AX147" i="53"/>
  <c r="AW147" i="53"/>
  <c r="AV147" i="53"/>
  <c r="AS147" i="53"/>
  <c r="AK147" i="53"/>
  <c r="AH147" i="53"/>
  <c r="AF147" i="53"/>
  <c r="AE147" i="53"/>
  <c r="AD147" i="53"/>
  <c r="AA147" i="53"/>
  <c r="W147" i="53"/>
  <c r="V147" i="53"/>
  <c r="U147" i="53"/>
  <c r="R147" i="53"/>
  <c r="N147" i="53"/>
  <c r="M147" i="53"/>
  <c r="L147" i="53"/>
  <c r="I147" i="53"/>
  <c r="EO146" i="53"/>
  <c r="EL146" i="53"/>
  <c r="EJ146" i="53"/>
  <c r="EI146" i="53"/>
  <c r="EH146" i="53"/>
  <c r="EE146" i="53"/>
  <c r="EA146" i="53"/>
  <c r="DZ146" i="53"/>
  <c r="DY146" i="53"/>
  <c r="DV146" i="53"/>
  <c r="DR146" i="53"/>
  <c r="DQ146" i="53"/>
  <c r="DP146" i="53"/>
  <c r="DM146" i="53"/>
  <c r="DE146" i="53"/>
  <c r="DB146" i="53"/>
  <c r="CZ146" i="53"/>
  <c r="CY146" i="53"/>
  <c r="CX146" i="53"/>
  <c r="CU146" i="53"/>
  <c r="CQ146" i="53"/>
  <c r="CP146" i="53"/>
  <c r="CO146" i="53"/>
  <c r="CL146" i="53"/>
  <c r="CH146" i="53"/>
  <c r="CG146" i="53"/>
  <c r="CF146" i="53"/>
  <c r="CC146" i="53"/>
  <c r="BU146" i="53"/>
  <c r="BR146" i="53"/>
  <c r="BP146" i="53"/>
  <c r="BO146" i="53"/>
  <c r="BN146" i="53"/>
  <c r="BK146" i="53"/>
  <c r="BG146" i="53"/>
  <c r="BF146" i="53"/>
  <c r="BE146" i="53"/>
  <c r="BB146" i="53"/>
  <c r="AX146" i="53"/>
  <c r="AW146" i="53"/>
  <c r="AV146" i="53"/>
  <c r="AS146" i="53"/>
  <c r="AK146" i="53"/>
  <c r="AH146" i="53"/>
  <c r="AF146" i="53"/>
  <c r="AE146" i="53"/>
  <c r="AD146" i="53"/>
  <c r="AA146" i="53"/>
  <c r="W146" i="53"/>
  <c r="V146" i="53"/>
  <c r="U146" i="53"/>
  <c r="R146" i="53"/>
  <c r="N146" i="53"/>
  <c r="M146" i="53"/>
  <c r="L146" i="53"/>
  <c r="I146" i="53"/>
  <c r="EO145" i="53"/>
  <c r="EL145" i="53"/>
  <c r="EJ145" i="53"/>
  <c r="EI145" i="53"/>
  <c r="EH145" i="53"/>
  <c r="EE145" i="53"/>
  <c r="EA145" i="53"/>
  <c r="DZ145" i="53"/>
  <c r="DY145" i="53"/>
  <c r="DV145" i="53"/>
  <c r="DR145" i="53"/>
  <c r="DQ145" i="53"/>
  <c r="DP145" i="53"/>
  <c r="DM145" i="53"/>
  <c r="DE145" i="53"/>
  <c r="DB145" i="53"/>
  <c r="CZ145" i="53"/>
  <c r="CY145" i="53"/>
  <c r="CX145" i="53"/>
  <c r="CU145" i="53"/>
  <c r="CQ145" i="53"/>
  <c r="CP145" i="53"/>
  <c r="CO145" i="53"/>
  <c r="CL145" i="53"/>
  <c r="CH145" i="53"/>
  <c r="CG145" i="53"/>
  <c r="CF145" i="53"/>
  <c r="CC145" i="53"/>
  <c r="BU145" i="53"/>
  <c r="BR145" i="53"/>
  <c r="BP145" i="53"/>
  <c r="BO145" i="53"/>
  <c r="BN145" i="53"/>
  <c r="BK145" i="53"/>
  <c r="BG145" i="53"/>
  <c r="BF145" i="53"/>
  <c r="BE145" i="53"/>
  <c r="BB145" i="53"/>
  <c r="AX145" i="53"/>
  <c r="AW145" i="53"/>
  <c r="AV145" i="53"/>
  <c r="AS145" i="53"/>
  <c r="AK145" i="53"/>
  <c r="AH145" i="53"/>
  <c r="AF145" i="53"/>
  <c r="AE145" i="53"/>
  <c r="AD145" i="53"/>
  <c r="AA145" i="53"/>
  <c r="W145" i="53"/>
  <c r="V145" i="53"/>
  <c r="U145" i="53"/>
  <c r="R145" i="53"/>
  <c r="N145" i="53"/>
  <c r="M145" i="53"/>
  <c r="L145" i="53"/>
  <c r="I145" i="53"/>
  <c r="EO144" i="53"/>
  <c r="EL144" i="53"/>
  <c r="EJ144" i="53"/>
  <c r="EI144" i="53"/>
  <c r="EH144" i="53"/>
  <c r="EE144" i="53"/>
  <c r="EA144" i="53"/>
  <c r="DZ144" i="53"/>
  <c r="DY144" i="53"/>
  <c r="DV144" i="53"/>
  <c r="DR144" i="53"/>
  <c r="DQ144" i="53"/>
  <c r="DP144" i="53"/>
  <c r="DM144" i="53"/>
  <c r="DE144" i="53"/>
  <c r="DB144" i="53"/>
  <c r="CZ144" i="53"/>
  <c r="CY144" i="53"/>
  <c r="CX144" i="53"/>
  <c r="CU144" i="53"/>
  <c r="CQ144" i="53"/>
  <c r="CP144" i="53"/>
  <c r="CO144" i="53"/>
  <c r="CL144" i="53"/>
  <c r="CH144" i="53"/>
  <c r="CG144" i="53"/>
  <c r="CF144" i="53"/>
  <c r="CC144" i="53"/>
  <c r="BU144" i="53"/>
  <c r="BR144" i="53"/>
  <c r="BP144" i="53"/>
  <c r="BO144" i="53"/>
  <c r="BN144" i="53"/>
  <c r="BK144" i="53"/>
  <c r="BG144" i="53"/>
  <c r="BF144" i="53"/>
  <c r="BE144" i="53"/>
  <c r="BB144" i="53"/>
  <c r="AX144" i="53"/>
  <c r="AW144" i="53"/>
  <c r="AV144" i="53"/>
  <c r="AS144" i="53"/>
  <c r="AK144" i="53"/>
  <c r="AH144" i="53"/>
  <c r="AF144" i="53"/>
  <c r="AE144" i="53"/>
  <c r="AD144" i="53"/>
  <c r="AA144" i="53"/>
  <c r="W144" i="53"/>
  <c r="V144" i="53"/>
  <c r="U144" i="53"/>
  <c r="R144" i="53"/>
  <c r="N144" i="53"/>
  <c r="M144" i="53"/>
  <c r="L144" i="53"/>
  <c r="I144" i="53"/>
  <c r="EF143" i="53"/>
  <c r="EC143" i="53"/>
  <c r="DW143" i="53"/>
  <c r="DT143" i="53"/>
  <c r="DN143" i="53"/>
  <c r="DK143" i="53"/>
  <c r="CV143" i="53"/>
  <c r="CS143" i="53"/>
  <c r="CM143" i="53"/>
  <c r="CJ143" i="53"/>
  <c r="CD143" i="53"/>
  <c r="CA143" i="53"/>
  <c r="BL143" i="53"/>
  <c r="BI143" i="53"/>
  <c r="BC143" i="53"/>
  <c r="AZ143" i="53"/>
  <c r="AT143" i="53"/>
  <c r="AQ143" i="53"/>
  <c r="AB143" i="53"/>
  <c r="Y143" i="53"/>
  <c r="S143" i="53"/>
  <c r="P143" i="53"/>
  <c r="J143" i="53"/>
  <c r="G143" i="53"/>
  <c r="EO142" i="53"/>
  <c r="EL142" i="53"/>
  <c r="EJ142" i="53"/>
  <c r="EI142" i="53"/>
  <c r="EH142" i="53"/>
  <c r="EE142" i="53"/>
  <c r="EA142" i="53"/>
  <c r="DZ142" i="53"/>
  <c r="DY142" i="53"/>
  <c r="DV142" i="53"/>
  <c r="DR142" i="53"/>
  <c r="DQ142" i="53"/>
  <c r="DP142" i="53"/>
  <c r="DM142" i="53"/>
  <c r="DE142" i="53"/>
  <c r="DB142" i="53"/>
  <c r="CZ142" i="53"/>
  <c r="CY142" i="53"/>
  <c r="CX142" i="53"/>
  <c r="CU142" i="53"/>
  <c r="CQ142" i="53"/>
  <c r="CP142" i="53"/>
  <c r="CO142" i="53"/>
  <c r="CL142" i="53"/>
  <c r="CH142" i="53"/>
  <c r="CG142" i="53"/>
  <c r="CF142" i="53"/>
  <c r="CC142" i="53"/>
  <c r="BU142" i="53"/>
  <c r="BR142" i="53"/>
  <c r="BP142" i="53"/>
  <c r="BO142" i="53"/>
  <c r="BN142" i="53"/>
  <c r="BK142" i="53"/>
  <c r="BG142" i="53"/>
  <c r="BF142" i="53"/>
  <c r="BE142" i="53"/>
  <c r="BB142" i="53"/>
  <c r="AX142" i="53"/>
  <c r="AW142" i="53"/>
  <c r="AV142" i="53"/>
  <c r="AS142" i="53"/>
  <c r="AK142" i="53"/>
  <c r="AH142" i="53"/>
  <c r="AF142" i="53"/>
  <c r="AE142" i="53"/>
  <c r="AD142" i="53"/>
  <c r="AA142" i="53"/>
  <c r="W142" i="53"/>
  <c r="V142" i="53"/>
  <c r="U142" i="53"/>
  <c r="R142" i="53"/>
  <c r="N142" i="53"/>
  <c r="M142" i="53"/>
  <c r="L142" i="53"/>
  <c r="I142" i="53"/>
  <c r="EO141" i="53"/>
  <c r="EL141" i="53"/>
  <c r="EJ141" i="53"/>
  <c r="EI141" i="53"/>
  <c r="EH141" i="53"/>
  <c r="EE141" i="53"/>
  <c r="EA141" i="53"/>
  <c r="DZ141" i="53"/>
  <c r="DY141" i="53"/>
  <c r="DV141" i="53"/>
  <c r="DR141" i="53"/>
  <c r="DQ141" i="53"/>
  <c r="DP141" i="53"/>
  <c r="DM141" i="53"/>
  <c r="DE141" i="53"/>
  <c r="DB141" i="53"/>
  <c r="CZ141" i="53"/>
  <c r="CY141" i="53"/>
  <c r="CX141" i="53"/>
  <c r="CU141" i="53"/>
  <c r="CQ141" i="53"/>
  <c r="CP141" i="53"/>
  <c r="CO141" i="53"/>
  <c r="CL141" i="53"/>
  <c r="CH141" i="53"/>
  <c r="CG141" i="53"/>
  <c r="CF141" i="53"/>
  <c r="CC141" i="53"/>
  <c r="BU141" i="53"/>
  <c r="BR141" i="53"/>
  <c r="BP141" i="53"/>
  <c r="BO141" i="53"/>
  <c r="BN141" i="53"/>
  <c r="BK141" i="53"/>
  <c r="BG141" i="53"/>
  <c r="BF141" i="53"/>
  <c r="BE141" i="53"/>
  <c r="BB141" i="53"/>
  <c r="AX141" i="53"/>
  <c r="AW141" i="53"/>
  <c r="AV141" i="53"/>
  <c r="AS141" i="53"/>
  <c r="AK141" i="53"/>
  <c r="AH141" i="53"/>
  <c r="AF141" i="53"/>
  <c r="AE141" i="53"/>
  <c r="AD141" i="53"/>
  <c r="AA141" i="53"/>
  <c r="W141" i="53"/>
  <c r="V141" i="53"/>
  <c r="U141" i="53"/>
  <c r="R141" i="53"/>
  <c r="N141" i="53"/>
  <c r="M141" i="53"/>
  <c r="L141" i="53"/>
  <c r="I141" i="53"/>
  <c r="EO140" i="53"/>
  <c r="EL140" i="53"/>
  <c r="EJ140" i="53"/>
  <c r="EI140" i="53"/>
  <c r="EH140" i="53"/>
  <c r="EE140" i="53"/>
  <c r="EA140" i="53"/>
  <c r="DZ140" i="53"/>
  <c r="DY140" i="53"/>
  <c r="DV140" i="53"/>
  <c r="DR140" i="53"/>
  <c r="DQ140" i="53"/>
  <c r="DP140" i="53"/>
  <c r="DM140" i="53"/>
  <c r="DE140" i="53"/>
  <c r="DB140" i="53"/>
  <c r="CZ140" i="53"/>
  <c r="CY140" i="53"/>
  <c r="CX140" i="53"/>
  <c r="CU140" i="53"/>
  <c r="CQ140" i="53"/>
  <c r="CP140" i="53"/>
  <c r="CO140" i="53"/>
  <c r="CL140" i="53"/>
  <c r="CH140" i="53"/>
  <c r="CG140" i="53"/>
  <c r="CF140" i="53"/>
  <c r="CC140" i="53"/>
  <c r="BU140" i="53"/>
  <c r="BR140" i="53"/>
  <c r="BP140" i="53"/>
  <c r="BO140" i="53"/>
  <c r="BN140" i="53"/>
  <c r="BK140" i="53"/>
  <c r="BG140" i="53"/>
  <c r="BF140" i="53"/>
  <c r="BE140" i="53"/>
  <c r="BB140" i="53"/>
  <c r="AX140" i="53"/>
  <c r="AW140" i="53"/>
  <c r="AV140" i="53"/>
  <c r="AS140" i="53"/>
  <c r="AK140" i="53"/>
  <c r="AH140" i="53"/>
  <c r="AF140" i="53"/>
  <c r="AE140" i="53"/>
  <c r="AD140" i="53"/>
  <c r="AA140" i="53"/>
  <c r="W140" i="53"/>
  <c r="V140" i="53"/>
  <c r="U140" i="53"/>
  <c r="R140" i="53"/>
  <c r="N140" i="53"/>
  <c r="M140" i="53"/>
  <c r="L140" i="53"/>
  <c r="I140" i="53"/>
  <c r="EO139" i="53"/>
  <c r="EL139" i="53"/>
  <c r="EJ139" i="53"/>
  <c r="EI139" i="53"/>
  <c r="EH139" i="53"/>
  <c r="EE139" i="53"/>
  <c r="EA139" i="53"/>
  <c r="DZ139" i="53"/>
  <c r="DY139" i="53"/>
  <c r="DV139" i="53"/>
  <c r="DR139" i="53"/>
  <c r="DQ139" i="53"/>
  <c r="DP139" i="53"/>
  <c r="DM139" i="53"/>
  <c r="DE139" i="53"/>
  <c r="DB139" i="53"/>
  <c r="CZ139" i="53"/>
  <c r="CY139" i="53"/>
  <c r="CX139" i="53"/>
  <c r="CU139" i="53"/>
  <c r="CQ139" i="53"/>
  <c r="CP139" i="53"/>
  <c r="CO139" i="53"/>
  <c r="CL139" i="53"/>
  <c r="CH139" i="53"/>
  <c r="CG139" i="53"/>
  <c r="CF139" i="53"/>
  <c r="CC139" i="53"/>
  <c r="BU139" i="53"/>
  <c r="BR139" i="53"/>
  <c r="BP139" i="53"/>
  <c r="BO139" i="53"/>
  <c r="BN139" i="53"/>
  <c r="BK139" i="53"/>
  <c r="BG139" i="53"/>
  <c r="BF139" i="53"/>
  <c r="BE139" i="53"/>
  <c r="BB139" i="53"/>
  <c r="AX139" i="53"/>
  <c r="AW139" i="53"/>
  <c r="AV139" i="53"/>
  <c r="AS139" i="53"/>
  <c r="AK139" i="53"/>
  <c r="AH139" i="53"/>
  <c r="AF139" i="53"/>
  <c r="AE139" i="53"/>
  <c r="AD139" i="53"/>
  <c r="AA139" i="53"/>
  <c r="W139" i="53"/>
  <c r="V139" i="53"/>
  <c r="U139" i="53"/>
  <c r="R139" i="53"/>
  <c r="N139" i="53"/>
  <c r="M139" i="53"/>
  <c r="L139" i="53"/>
  <c r="I139" i="53"/>
  <c r="EO138" i="53"/>
  <c r="EL138" i="53"/>
  <c r="EJ138" i="53"/>
  <c r="EI138" i="53"/>
  <c r="EH138" i="53"/>
  <c r="EE138" i="53"/>
  <c r="EA138" i="53"/>
  <c r="DZ138" i="53"/>
  <c r="DY138" i="53"/>
  <c r="DV138" i="53"/>
  <c r="DR138" i="53"/>
  <c r="DQ138" i="53"/>
  <c r="DP138" i="53"/>
  <c r="DM138" i="53"/>
  <c r="DE138" i="53"/>
  <c r="DB138" i="53"/>
  <c r="CZ138" i="53"/>
  <c r="CY138" i="53"/>
  <c r="CX138" i="53"/>
  <c r="CU138" i="53"/>
  <c r="CQ138" i="53"/>
  <c r="CP138" i="53"/>
  <c r="CO138" i="53"/>
  <c r="CL138" i="53"/>
  <c r="CH138" i="53"/>
  <c r="CG138" i="53"/>
  <c r="CF138" i="53"/>
  <c r="CC138" i="53"/>
  <c r="BU138" i="53"/>
  <c r="BR138" i="53"/>
  <c r="BP138" i="53"/>
  <c r="BO138" i="53"/>
  <c r="BN138" i="53"/>
  <c r="BK138" i="53"/>
  <c r="BG138" i="53"/>
  <c r="BF138" i="53"/>
  <c r="BE138" i="53"/>
  <c r="BB138" i="53"/>
  <c r="AX138" i="53"/>
  <c r="AW138" i="53"/>
  <c r="AV138" i="53"/>
  <c r="AS138" i="53"/>
  <c r="AK138" i="53"/>
  <c r="AH138" i="53"/>
  <c r="AF138" i="53"/>
  <c r="AE138" i="53"/>
  <c r="AD138" i="53"/>
  <c r="AA138" i="53"/>
  <c r="W138" i="53"/>
  <c r="V138" i="53"/>
  <c r="U138" i="53"/>
  <c r="R138" i="53"/>
  <c r="N138" i="53"/>
  <c r="M138" i="53"/>
  <c r="L138" i="53"/>
  <c r="I138" i="53"/>
  <c r="EO137" i="53"/>
  <c r="EL137" i="53"/>
  <c r="EJ137" i="53"/>
  <c r="EI137" i="53"/>
  <c r="EH137" i="53"/>
  <c r="EE137" i="53"/>
  <c r="EA137" i="53"/>
  <c r="DZ137" i="53"/>
  <c r="DY137" i="53"/>
  <c r="DV137" i="53"/>
  <c r="DR137" i="53"/>
  <c r="DQ137" i="53"/>
  <c r="DP137" i="53"/>
  <c r="DM137" i="53"/>
  <c r="DE137" i="53"/>
  <c r="DB137" i="53"/>
  <c r="CZ137" i="53"/>
  <c r="CY137" i="53"/>
  <c r="CX137" i="53"/>
  <c r="CU137" i="53"/>
  <c r="CQ137" i="53"/>
  <c r="CP137" i="53"/>
  <c r="CO137" i="53"/>
  <c r="CL137" i="53"/>
  <c r="CH137" i="53"/>
  <c r="CG137" i="53"/>
  <c r="CF137" i="53"/>
  <c r="CC137" i="53"/>
  <c r="BU137" i="53"/>
  <c r="BR137" i="53"/>
  <c r="BP137" i="53"/>
  <c r="BO137" i="53"/>
  <c r="BN137" i="53"/>
  <c r="BK137" i="53"/>
  <c r="BG137" i="53"/>
  <c r="BF137" i="53"/>
  <c r="BE137" i="53"/>
  <c r="BB137" i="53"/>
  <c r="AX137" i="53"/>
  <c r="AW137" i="53"/>
  <c r="AV137" i="53"/>
  <c r="AS137" i="53"/>
  <c r="AK137" i="53"/>
  <c r="AH137" i="53"/>
  <c r="AF137" i="53"/>
  <c r="AE137" i="53"/>
  <c r="AD137" i="53"/>
  <c r="AA137" i="53"/>
  <c r="W137" i="53"/>
  <c r="V137" i="53"/>
  <c r="U137" i="53"/>
  <c r="R137" i="53"/>
  <c r="N137" i="53"/>
  <c r="M137" i="53"/>
  <c r="L137" i="53"/>
  <c r="I137" i="53"/>
  <c r="EO136" i="53"/>
  <c r="EL136" i="53"/>
  <c r="EJ136" i="53"/>
  <c r="EI136" i="53"/>
  <c r="EH136" i="53"/>
  <c r="EE136" i="53"/>
  <c r="EA136" i="53"/>
  <c r="DZ136" i="53"/>
  <c r="DY136" i="53"/>
  <c r="DV136" i="53"/>
  <c r="DR136" i="53"/>
  <c r="DQ136" i="53"/>
  <c r="DP136" i="53"/>
  <c r="DM136" i="53"/>
  <c r="DE136" i="53"/>
  <c r="DB136" i="53"/>
  <c r="CZ136" i="53"/>
  <c r="CY136" i="53"/>
  <c r="CX136" i="53"/>
  <c r="CU136" i="53"/>
  <c r="CQ136" i="53"/>
  <c r="CP136" i="53"/>
  <c r="CO136" i="53"/>
  <c r="CL136" i="53"/>
  <c r="CH136" i="53"/>
  <c r="CG136" i="53"/>
  <c r="CF136" i="53"/>
  <c r="CC136" i="53"/>
  <c r="BU136" i="53"/>
  <c r="BR136" i="53"/>
  <c r="BP136" i="53"/>
  <c r="BO136" i="53"/>
  <c r="BN136" i="53"/>
  <c r="BK136" i="53"/>
  <c r="BG136" i="53"/>
  <c r="BF136" i="53"/>
  <c r="BE136" i="53"/>
  <c r="BB136" i="53"/>
  <c r="AX136" i="53"/>
  <c r="AW136" i="53"/>
  <c r="AV136" i="53"/>
  <c r="AS136" i="53"/>
  <c r="AK136" i="53"/>
  <c r="AH136" i="53"/>
  <c r="AF136" i="53"/>
  <c r="AE136" i="53"/>
  <c r="AD136" i="53"/>
  <c r="AA136" i="53"/>
  <c r="W136" i="53"/>
  <c r="V136" i="53"/>
  <c r="U136" i="53"/>
  <c r="R136" i="53"/>
  <c r="N136" i="53"/>
  <c r="M136" i="53"/>
  <c r="L136" i="53"/>
  <c r="I136" i="53"/>
  <c r="EO135" i="53"/>
  <c r="EL135" i="53"/>
  <c r="EJ135" i="53"/>
  <c r="EI135" i="53"/>
  <c r="EH135" i="53"/>
  <c r="EE135" i="53"/>
  <c r="EA135" i="53"/>
  <c r="DZ135" i="53"/>
  <c r="DY135" i="53"/>
  <c r="DV135" i="53"/>
  <c r="DR135" i="53"/>
  <c r="DQ135" i="53"/>
  <c r="DP135" i="53"/>
  <c r="DM135" i="53"/>
  <c r="DE135" i="53"/>
  <c r="DB135" i="53"/>
  <c r="CZ135" i="53"/>
  <c r="CY135" i="53"/>
  <c r="CX135" i="53"/>
  <c r="CU135" i="53"/>
  <c r="CQ135" i="53"/>
  <c r="CP135" i="53"/>
  <c r="CO135" i="53"/>
  <c r="CL135" i="53"/>
  <c r="CH135" i="53"/>
  <c r="CG135" i="53"/>
  <c r="CF135" i="53"/>
  <c r="CC135" i="53"/>
  <c r="BU135" i="53"/>
  <c r="BR135" i="53"/>
  <c r="BP135" i="53"/>
  <c r="BO135" i="53"/>
  <c r="BN135" i="53"/>
  <c r="BK135" i="53"/>
  <c r="BG135" i="53"/>
  <c r="BF135" i="53"/>
  <c r="BE135" i="53"/>
  <c r="BB135" i="53"/>
  <c r="AX135" i="53"/>
  <c r="AW135" i="53"/>
  <c r="AV135" i="53"/>
  <c r="AS135" i="53"/>
  <c r="AK135" i="53"/>
  <c r="AH135" i="53"/>
  <c r="AF135" i="53"/>
  <c r="AE135" i="53"/>
  <c r="AD135" i="53"/>
  <c r="AA135" i="53"/>
  <c r="W135" i="53"/>
  <c r="V135" i="53"/>
  <c r="U135" i="53"/>
  <c r="R135" i="53"/>
  <c r="N135" i="53"/>
  <c r="M135" i="53"/>
  <c r="L135" i="53"/>
  <c r="I135" i="53"/>
  <c r="EO134" i="53"/>
  <c r="EL134" i="53"/>
  <c r="EJ134" i="53"/>
  <c r="EI134" i="53"/>
  <c r="EH134" i="53"/>
  <c r="EE134" i="53"/>
  <c r="EA134" i="53"/>
  <c r="DZ134" i="53"/>
  <c r="DY134" i="53"/>
  <c r="DV134" i="53"/>
  <c r="DR134" i="53"/>
  <c r="DQ134" i="53"/>
  <c r="DP134" i="53"/>
  <c r="DM134" i="53"/>
  <c r="DE134" i="53"/>
  <c r="DB134" i="53"/>
  <c r="CZ134" i="53"/>
  <c r="CY134" i="53"/>
  <c r="CX134" i="53"/>
  <c r="CU134" i="53"/>
  <c r="CQ134" i="53"/>
  <c r="CP134" i="53"/>
  <c r="CO134" i="53"/>
  <c r="CL134" i="53"/>
  <c r="CH134" i="53"/>
  <c r="CG134" i="53"/>
  <c r="CF134" i="53"/>
  <c r="CC134" i="53"/>
  <c r="BU134" i="53"/>
  <c r="BR134" i="53"/>
  <c r="BP134" i="53"/>
  <c r="BO134" i="53"/>
  <c r="BN134" i="53"/>
  <c r="BK134" i="53"/>
  <c r="BG134" i="53"/>
  <c r="BF134" i="53"/>
  <c r="BE134" i="53"/>
  <c r="BB134" i="53"/>
  <c r="AX134" i="53"/>
  <c r="AW134" i="53"/>
  <c r="AV134" i="53"/>
  <c r="AS134" i="53"/>
  <c r="AK134" i="53"/>
  <c r="AH134" i="53"/>
  <c r="AF134" i="53"/>
  <c r="AE134" i="53"/>
  <c r="AD134" i="53"/>
  <c r="AA134" i="53"/>
  <c r="W134" i="53"/>
  <c r="V134" i="53"/>
  <c r="U134" i="53"/>
  <c r="R134" i="53"/>
  <c r="N134" i="53"/>
  <c r="M134" i="53"/>
  <c r="L134" i="53"/>
  <c r="I134" i="53"/>
  <c r="EO133" i="53"/>
  <c r="EL133" i="53"/>
  <c r="EJ133" i="53"/>
  <c r="EI133" i="53"/>
  <c r="EH133" i="53"/>
  <c r="EE133" i="53"/>
  <c r="EA133" i="53"/>
  <c r="DZ133" i="53"/>
  <c r="DY133" i="53"/>
  <c r="DV133" i="53"/>
  <c r="DR133" i="53"/>
  <c r="DQ133" i="53"/>
  <c r="DP133" i="53"/>
  <c r="DM133" i="53"/>
  <c r="DE133" i="53"/>
  <c r="DB133" i="53"/>
  <c r="CZ133" i="53"/>
  <c r="CY133" i="53"/>
  <c r="CX133" i="53"/>
  <c r="CU133" i="53"/>
  <c r="CQ133" i="53"/>
  <c r="CP133" i="53"/>
  <c r="CO133" i="53"/>
  <c r="CL133" i="53"/>
  <c r="CH133" i="53"/>
  <c r="CG133" i="53"/>
  <c r="CF133" i="53"/>
  <c r="CC133" i="53"/>
  <c r="BU133" i="53"/>
  <c r="BR133" i="53"/>
  <c r="BP133" i="53"/>
  <c r="BO133" i="53"/>
  <c r="BN133" i="53"/>
  <c r="BK133" i="53"/>
  <c r="BG133" i="53"/>
  <c r="BF133" i="53"/>
  <c r="BE133" i="53"/>
  <c r="BB133" i="53"/>
  <c r="AX133" i="53"/>
  <c r="AW133" i="53"/>
  <c r="AV133" i="53"/>
  <c r="AS133" i="53"/>
  <c r="AK133" i="53"/>
  <c r="AH133" i="53"/>
  <c r="AF133" i="53"/>
  <c r="AE133" i="53"/>
  <c r="AD133" i="53"/>
  <c r="AA133" i="53"/>
  <c r="W133" i="53"/>
  <c r="V133" i="53"/>
  <c r="U133" i="53"/>
  <c r="R133" i="53"/>
  <c r="N133" i="53"/>
  <c r="M133" i="53"/>
  <c r="L133" i="53"/>
  <c r="I133" i="53"/>
  <c r="EO132" i="53"/>
  <c r="EL132" i="53"/>
  <c r="EJ132" i="53"/>
  <c r="EI132" i="53"/>
  <c r="EH132" i="53"/>
  <c r="EE132" i="53"/>
  <c r="EA132" i="53"/>
  <c r="DZ132" i="53"/>
  <c r="DY132" i="53"/>
  <c r="DV132" i="53"/>
  <c r="DR132" i="53"/>
  <c r="DQ132" i="53"/>
  <c r="DP132" i="53"/>
  <c r="DM132" i="53"/>
  <c r="DE132" i="53"/>
  <c r="DB132" i="53"/>
  <c r="CZ132" i="53"/>
  <c r="CY132" i="53"/>
  <c r="CX132" i="53"/>
  <c r="CU132" i="53"/>
  <c r="CQ132" i="53"/>
  <c r="CP132" i="53"/>
  <c r="CO132" i="53"/>
  <c r="CL132" i="53"/>
  <c r="CH132" i="53"/>
  <c r="CG132" i="53"/>
  <c r="CF132" i="53"/>
  <c r="CC132" i="53"/>
  <c r="BU132" i="53"/>
  <c r="BR132" i="53"/>
  <c r="BP132" i="53"/>
  <c r="BO132" i="53"/>
  <c r="BN132" i="53"/>
  <c r="BK132" i="53"/>
  <c r="BG132" i="53"/>
  <c r="BF132" i="53"/>
  <c r="BE132" i="53"/>
  <c r="BB132" i="53"/>
  <c r="AX132" i="53"/>
  <c r="AW132" i="53"/>
  <c r="AV132" i="53"/>
  <c r="AS132" i="53"/>
  <c r="AK132" i="53"/>
  <c r="AH132" i="53"/>
  <c r="AF132" i="53"/>
  <c r="AE132" i="53"/>
  <c r="AD132" i="53"/>
  <c r="AA132" i="53"/>
  <c r="W132" i="53"/>
  <c r="V132" i="53"/>
  <c r="U132" i="53"/>
  <c r="R132" i="53"/>
  <c r="N132" i="53"/>
  <c r="M132" i="53"/>
  <c r="L132" i="53"/>
  <c r="I132" i="53"/>
  <c r="EO131" i="53"/>
  <c r="EL131" i="53"/>
  <c r="EJ131" i="53"/>
  <c r="EI131" i="53"/>
  <c r="EH131" i="53"/>
  <c r="EE131" i="53"/>
  <c r="EA131" i="53"/>
  <c r="DZ131" i="53"/>
  <c r="DY131" i="53"/>
  <c r="DV131" i="53"/>
  <c r="DR131" i="53"/>
  <c r="DQ131" i="53"/>
  <c r="DP131" i="53"/>
  <c r="DM131" i="53"/>
  <c r="DE131" i="53"/>
  <c r="DB131" i="53"/>
  <c r="CZ131" i="53"/>
  <c r="CY131" i="53"/>
  <c r="CX131" i="53"/>
  <c r="CU131" i="53"/>
  <c r="CQ131" i="53"/>
  <c r="CP131" i="53"/>
  <c r="CO131" i="53"/>
  <c r="CL131" i="53"/>
  <c r="CH131" i="53"/>
  <c r="CG131" i="53"/>
  <c r="CF131" i="53"/>
  <c r="CC131" i="53"/>
  <c r="BU131" i="53"/>
  <c r="BR131" i="53"/>
  <c r="BP131" i="53"/>
  <c r="BO131" i="53"/>
  <c r="BN131" i="53"/>
  <c r="BK131" i="53"/>
  <c r="BG131" i="53"/>
  <c r="BF131" i="53"/>
  <c r="BE131" i="53"/>
  <c r="BB131" i="53"/>
  <c r="AX131" i="53"/>
  <c r="AW131" i="53"/>
  <c r="AV131" i="53"/>
  <c r="AS131" i="53"/>
  <c r="AK131" i="53"/>
  <c r="AH131" i="53"/>
  <c r="AF131" i="53"/>
  <c r="AE131" i="53"/>
  <c r="AD131" i="53"/>
  <c r="AA131" i="53"/>
  <c r="W131" i="53"/>
  <c r="V131" i="53"/>
  <c r="U131" i="53"/>
  <c r="R131" i="53"/>
  <c r="N131" i="53"/>
  <c r="M131" i="53"/>
  <c r="L131" i="53"/>
  <c r="I131" i="53"/>
  <c r="EO130" i="53"/>
  <c r="EL130" i="53"/>
  <c r="EJ130" i="53"/>
  <c r="EI130" i="53"/>
  <c r="EH130" i="53"/>
  <c r="EE130" i="53"/>
  <c r="EA130" i="53"/>
  <c r="DZ130" i="53"/>
  <c r="DY130" i="53"/>
  <c r="DV130" i="53"/>
  <c r="DR130" i="53"/>
  <c r="DQ130" i="53"/>
  <c r="DP130" i="53"/>
  <c r="DM130" i="53"/>
  <c r="DE130" i="53"/>
  <c r="DB130" i="53"/>
  <c r="CZ130" i="53"/>
  <c r="CY130" i="53"/>
  <c r="CX130" i="53"/>
  <c r="CU130" i="53"/>
  <c r="CQ130" i="53"/>
  <c r="CP130" i="53"/>
  <c r="CO130" i="53"/>
  <c r="CL130" i="53"/>
  <c r="CH130" i="53"/>
  <c r="CG130" i="53"/>
  <c r="CF130" i="53"/>
  <c r="CC130" i="53"/>
  <c r="BU130" i="53"/>
  <c r="BR130" i="53"/>
  <c r="BP130" i="53"/>
  <c r="BO130" i="53"/>
  <c r="BN130" i="53"/>
  <c r="BK130" i="53"/>
  <c r="BG130" i="53"/>
  <c r="BF130" i="53"/>
  <c r="BE130" i="53"/>
  <c r="BB130" i="53"/>
  <c r="AX130" i="53"/>
  <c r="AW130" i="53"/>
  <c r="AV130" i="53"/>
  <c r="AS130" i="53"/>
  <c r="AK130" i="53"/>
  <c r="AH130" i="53"/>
  <c r="AF130" i="53"/>
  <c r="AE130" i="53"/>
  <c r="AD130" i="53"/>
  <c r="AA130" i="53"/>
  <c r="W130" i="53"/>
  <c r="V130" i="53"/>
  <c r="U130" i="53"/>
  <c r="R130" i="53"/>
  <c r="N130" i="53"/>
  <c r="M130" i="53"/>
  <c r="L130" i="53"/>
  <c r="I130" i="53"/>
  <c r="EO129" i="53"/>
  <c r="EL129" i="53"/>
  <c r="EJ129" i="53"/>
  <c r="EI129" i="53"/>
  <c r="EH129" i="53"/>
  <c r="EE129" i="53"/>
  <c r="EA129" i="53"/>
  <c r="DZ129" i="53"/>
  <c r="DY129" i="53"/>
  <c r="DV129" i="53"/>
  <c r="DR129" i="53"/>
  <c r="DQ129" i="53"/>
  <c r="DP129" i="53"/>
  <c r="DM129" i="53"/>
  <c r="DE129" i="53"/>
  <c r="DB129" i="53"/>
  <c r="CZ129" i="53"/>
  <c r="CY129" i="53"/>
  <c r="CX129" i="53"/>
  <c r="CU129" i="53"/>
  <c r="CQ129" i="53"/>
  <c r="CP129" i="53"/>
  <c r="CO129" i="53"/>
  <c r="CL129" i="53"/>
  <c r="CH129" i="53"/>
  <c r="CG129" i="53"/>
  <c r="CF129" i="53"/>
  <c r="CC129" i="53"/>
  <c r="BU129" i="53"/>
  <c r="BR129" i="53"/>
  <c r="BP129" i="53"/>
  <c r="BO129" i="53"/>
  <c r="BN129" i="53"/>
  <c r="BK129" i="53"/>
  <c r="BG129" i="53"/>
  <c r="BF129" i="53"/>
  <c r="BE129" i="53"/>
  <c r="BB129" i="53"/>
  <c r="AX129" i="53"/>
  <c r="AW129" i="53"/>
  <c r="AV129" i="53"/>
  <c r="AS129" i="53"/>
  <c r="AK129" i="53"/>
  <c r="AH129" i="53"/>
  <c r="AF129" i="53"/>
  <c r="AE129" i="53"/>
  <c r="AD129" i="53"/>
  <c r="AA129" i="53"/>
  <c r="W129" i="53"/>
  <c r="V129" i="53"/>
  <c r="U129" i="53"/>
  <c r="R129" i="53"/>
  <c r="N129" i="53"/>
  <c r="M129" i="53"/>
  <c r="L129" i="53"/>
  <c r="I129" i="53"/>
  <c r="EO128" i="53"/>
  <c r="EL128" i="53"/>
  <c r="EJ128" i="53"/>
  <c r="EI128" i="53"/>
  <c r="EH128" i="53"/>
  <c r="EE128" i="53"/>
  <c r="EA128" i="53"/>
  <c r="DZ128" i="53"/>
  <c r="DY128" i="53"/>
  <c r="DV128" i="53"/>
  <c r="DR128" i="53"/>
  <c r="DQ128" i="53"/>
  <c r="DP128" i="53"/>
  <c r="DM128" i="53"/>
  <c r="DE128" i="53"/>
  <c r="DB128" i="53"/>
  <c r="CZ128" i="53"/>
  <c r="CY128" i="53"/>
  <c r="CX128" i="53"/>
  <c r="CU128" i="53"/>
  <c r="CQ128" i="53"/>
  <c r="CP128" i="53"/>
  <c r="CO128" i="53"/>
  <c r="CL128" i="53"/>
  <c r="CH128" i="53"/>
  <c r="CG128" i="53"/>
  <c r="CF128" i="53"/>
  <c r="CC128" i="53"/>
  <c r="BU128" i="53"/>
  <c r="BR128" i="53"/>
  <c r="BP128" i="53"/>
  <c r="BO128" i="53"/>
  <c r="BN128" i="53"/>
  <c r="BK128" i="53"/>
  <c r="BG128" i="53"/>
  <c r="BF128" i="53"/>
  <c r="BE128" i="53"/>
  <c r="BB128" i="53"/>
  <c r="AX128" i="53"/>
  <c r="AW128" i="53"/>
  <c r="AV128" i="53"/>
  <c r="AS128" i="53"/>
  <c r="AK128" i="53"/>
  <c r="AH128" i="53"/>
  <c r="AF128" i="53"/>
  <c r="AE128" i="53"/>
  <c r="AD128" i="53"/>
  <c r="AA128" i="53"/>
  <c r="W128" i="53"/>
  <c r="V128" i="53"/>
  <c r="U128" i="53"/>
  <c r="R128" i="53"/>
  <c r="N128" i="53"/>
  <c r="M128" i="53"/>
  <c r="L128" i="53"/>
  <c r="I128" i="53"/>
  <c r="EO127" i="53"/>
  <c r="EL127" i="53"/>
  <c r="EJ127" i="53"/>
  <c r="EI127" i="53"/>
  <c r="EH127" i="53"/>
  <c r="EE127" i="53"/>
  <c r="EA127" i="53"/>
  <c r="DZ127" i="53"/>
  <c r="DY127" i="53"/>
  <c r="DV127" i="53"/>
  <c r="DR127" i="53"/>
  <c r="DQ127" i="53"/>
  <c r="DP127" i="53"/>
  <c r="DM127" i="53"/>
  <c r="DE127" i="53"/>
  <c r="DB127" i="53"/>
  <c r="CZ127" i="53"/>
  <c r="CY127" i="53"/>
  <c r="CX127" i="53"/>
  <c r="CU127" i="53"/>
  <c r="CQ127" i="53"/>
  <c r="CP127" i="53"/>
  <c r="CO127" i="53"/>
  <c r="CL127" i="53"/>
  <c r="CH127" i="53"/>
  <c r="CG127" i="53"/>
  <c r="CF127" i="53"/>
  <c r="CC127" i="53"/>
  <c r="BU127" i="53"/>
  <c r="BR127" i="53"/>
  <c r="BP127" i="53"/>
  <c r="BO127" i="53"/>
  <c r="BN127" i="53"/>
  <c r="BK127" i="53"/>
  <c r="BG127" i="53"/>
  <c r="BF127" i="53"/>
  <c r="BE127" i="53"/>
  <c r="BB127" i="53"/>
  <c r="AX127" i="53"/>
  <c r="AW127" i="53"/>
  <c r="AV127" i="53"/>
  <c r="AS127" i="53"/>
  <c r="AK127" i="53"/>
  <c r="AH127" i="53"/>
  <c r="AF127" i="53"/>
  <c r="AE127" i="53"/>
  <c r="AD127" i="53"/>
  <c r="AA127" i="53"/>
  <c r="W127" i="53"/>
  <c r="V127" i="53"/>
  <c r="U127" i="53"/>
  <c r="R127" i="53"/>
  <c r="N127" i="53"/>
  <c r="M127" i="53"/>
  <c r="L127" i="53"/>
  <c r="I127" i="53"/>
  <c r="EO126" i="53"/>
  <c r="EL126" i="53"/>
  <c r="EJ126" i="53"/>
  <c r="EI126" i="53"/>
  <c r="EH126" i="53"/>
  <c r="EE126" i="53"/>
  <c r="EA126" i="53"/>
  <c r="DZ126" i="53"/>
  <c r="DY126" i="53"/>
  <c r="DV126" i="53"/>
  <c r="DR126" i="53"/>
  <c r="DQ126" i="53"/>
  <c r="DP126" i="53"/>
  <c r="DM126" i="53"/>
  <c r="DE126" i="53"/>
  <c r="DB126" i="53"/>
  <c r="CZ126" i="53"/>
  <c r="CY126" i="53"/>
  <c r="CX126" i="53"/>
  <c r="CU126" i="53"/>
  <c r="CQ126" i="53"/>
  <c r="CP126" i="53"/>
  <c r="CO126" i="53"/>
  <c r="CL126" i="53"/>
  <c r="CH126" i="53"/>
  <c r="CG126" i="53"/>
  <c r="CF126" i="53"/>
  <c r="CC126" i="53"/>
  <c r="BU126" i="53"/>
  <c r="BR126" i="53"/>
  <c r="BP126" i="53"/>
  <c r="BO126" i="53"/>
  <c r="BN126" i="53"/>
  <c r="BK126" i="53"/>
  <c r="BG126" i="53"/>
  <c r="BF126" i="53"/>
  <c r="BE126" i="53"/>
  <c r="BB126" i="53"/>
  <c r="AX126" i="53"/>
  <c r="AW126" i="53"/>
  <c r="AV126" i="53"/>
  <c r="AS126" i="53"/>
  <c r="AK126" i="53"/>
  <c r="AH126" i="53"/>
  <c r="AF126" i="53"/>
  <c r="AE126" i="53"/>
  <c r="AD126" i="53"/>
  <c r="AA126" i="53"/>
  <c r="W126" i="53"/>
  <c r="V126" i="53"/>
  <c r="U126" i="53"/>
  <c r="R126" i="53"/>
  <c r="N126" i="53"/>
  <c r="M126" i="53"/>
  <c r="L126" i="53"/>
  <c r="I126" i="53"/>
  <c r="EO125" i="53"/>
  <c r="EL125" i="53"/>
  <c r="EJ125" i="53"/>
  <c r="EI125" i="53"/>
  <c r="EH125" i="53"/>
  <c r="EE125" i="53"/>
  <c r="EA125" i="53"/>
  <c r="DZ125" i="53"/>
  <c r="DY125" i="53"/>
  <c r="DV125" i="53"/>
  <c r="DR125" i="53"/>
  <c r="DQ125" i="53"/>
  <c r="DP125" i="53"/>
  <c r="DM125" i="53"/>
  <c r="DE125" i="53"/>
  <c r="DB125" i="53"/>
  <c r="CZ125" i="53"/>
  <c r="CY125" i="53"/>
  <c r="CX125" i="53"/>
  <c r="CU125" i="53"/>
  <c r="CQ125" i="53"/>
  <c r="CP125" i="53"/>
  <c r="CO125" i="53"/>
  <c r="CL125" i="53"/>
  <c r="CH125" i="53"/>
  <c r="CG125" i="53"/>
  <c r="CF125" i="53"/>
  <c r="CC125" i="53"/>
  <c r="BU125" i="53"/>
  <c r="BR125" i="53"/>
  <c r="BP125" i="53"/>
  <c r="BO125" i="53"/>
  <c r="BN125" i="53"/>
  <c r="BK125" i="53"/>
  <c r="BG125" i="53"/>
  <c r="BF125" i="53"/>
  <c r="BE125" i="53"/>
  <c r="BB125" i="53"/>
  <c r="AX125" i="53"/>
  <c r="AW125" i="53"/>
  <c r="AV125" i="53"/>
  <c r="AS125" i="53"/>
  <c r="AK125" i="53"/>
  <c r="AH125" i="53"/>
  <c r="AF125" i="53"/>
  <c r="AE125" i="53"/>
  <c r="AD125" i="53"/>
  <c r="AA125" i="53"/>
  <c r="W125" i="53"/>
  <c r="V125" i="53"/>
  <c r="U125" i="53"/>
  <c r="R125" i="53"/>
  <c r="N125" i="53"/>
  <c r="M125" i="53"/>
  <c r="L125" i="53"/>
  <c r="I125" i="53"/>
  <c r="EO124" i="53"/>
  <c r="EL124" i="53"/>
  <c r="EJ124" i="53"/>
  <c r="EI124" i="53"/>
  <c r="EH124" i="53"/>
  <c r="EE124" i="53"/>
  <c r="EA124" i="53"/>
  <c r="DZ124" i="53"/>
  <c r="DY124" i="53"/>
  <c r="DV124" i="53"/>
  <c r="DR124" i="53"/>
  <c r="DQ124" i="53"/>
  <c r="DP124" i="53"/>
  <c r="DM124" i="53"/>
  <c r="DE124" i="53"/>
  <c r="DB124" i="53"/>
  <c r="CZ124" i="53"/>
  <c r="CY124" i="53"/>
  <c r="CX124" i="53"/>
  <c r="CU124" i="53"/>
  <c r="CQ124" i="53"/>
  <c r="CP124" i="53"/>
  <c r="CO124" i="53"/>
  <c r="CL124" i="53"/>
  <c r="CH124" i="53"/>
  <c r="CG124" i="53"/>
  <c r="CF124" i="53"/>
  <c r="CC124" i="53"/>
  <c r="BU124" i="53"/>
  <c r="BR124" i="53"/>
  <c r="BP124" i="53"/>
  <c r="BO124" i="53"/>
  <c r="BN124" i="53"/>
  <c r="BK124" i="53"/>
  <c r="BG124" i="53"/>
  <c r="BF124" i="53"/>
  <c r="BE124" i="53"/>
  <c r="BB124" i="53"/>
  <c r="AX124" i="53"/>
  <c r="AW124" i="53"/>
  <c r="AV124" i="53"/>
  <c r="AS124" i="53"/>
  <c r="AK124" i="53"/>
  <c r="AH124" i="53"/>
  <c r="AF124" i="53"/>
  <c r="AE124" i="53"/>
  <c r="AD124" i="53"/>
  <c r="AA124" i="53"/>
  <c r="W124" i="53"/>
  <c r="V124" i="53"/>
  <c r="U124" i="53"/>
  <c r="R124" i="53"/>
  <c r="N124" i="53"/>
  <c r="M124" i="53"/>
  <c r="L124" i="53"/>
  <c r="I124" i="53"/>
  <c r="EO123" i="53"/>
  <c r="EL123" i="53"/>
  <c r="EJ123" i="53"/>
  <c r="EI123" i="53"/>
  <c r="EH123" i="53"/>
  <c r="EE123" i="53"/>
  <c r="EA123" i="53"/>
  <c r="DZ123" i="53"/>
  <c r="DY123" i="53"/>
  <c r="DV123" i="53"/>
  <c r="DR123" i="53"/>
  <c r="DQ123" i="53"/>
  <c r="DP123" i="53"/>
  <c r="DM123" i="53"/>
  <c r="DE123" i="53"/>
  <c r="DB123" i="53"/>
  <c r="CZ123" i="53"/>
  <c r="CY123" i="53"/>
  <c r="CX123" i="53"/>
  <c r="CU123" i="53"/>
  <c r="CQ123" i="53"/>
  <c r="CP123" i="53"/>
  <c r="CO123" i="53"/>
  <c r="CL123" i="53"/>
  <c r="CH123" i="53"/>
  <c r="CG123" i="53"/>
  <c r="CF123" i="53"/>
  <c r="CC123" i="53"/>
  <c r="BU123" i="53"/>
  <c r="BR123" i="53"/>
  <c r="BP123" i="53"/>
  <c r="BO123" i="53"/>
  <c r="BN123" i="53"/>
  <c r="BK123" i="53"/>
  <c r="BG123" i="53"/>
  <c r="BF123" i="53"/>
  <c r="BE123" i="53"/>
  <c r="BB123" i="53"/>
  <c r="AX123" i="53"/>
  <c r="AW123" i="53"/>
  <c r="AV123" i="53"/>
  <c r="AS123" i="53"/>
  <c r="AK123" i="53"/>
  <c r="AH123" i="53"/>
  <c r="AF123" i="53"/>
  <c r="AE123" i="53"/>
  <c r="AD123" i="53"/>
  <c r="AA123" i="53"/>
  <c r="W123" i="53"/>
  <c r="V123" i="53"/>
  <c r="U123" i="53"/>
  <c r="R123" i="53"/>
  <c r="N123" i="53"/>
  <c r="M123" i="53"/>
  <c r="L123" i="53"/>
  <c r="I123" i="53"/>
  <c r="EO122" i="53"/>
  <c r="EL122" i="53"/>
  <c r="EJ122" i="53"/>
  <c r="EI122" i="53"/>
  <c r="EH122" i="53"/>
  <c r="EE122" i="53"/>
  <c r="EA122" i="53"/>
  <c r="DZ122" i="53"/>
  <c r="DY122" i="53"/>
  <c r="DV122" i="53"/>
  <c r="DR122" i="53"/>
  <c r="DQ122" i="53"/>
  <c r="DP122" i="53"/>
  <c r="DM122" i="53"/>
  <c r="DE122" i="53"/>
  <c r="DB122" i="53"/>
  <c r="CZ122" i="53"/>
  <c r="CY122" i="53"/>
  <c r="CX122" i="53"/>
  <c r="CU122" i="53"/>
  <c r="CQ122" i="53"/>
  <c r="CP122" i="53"/>
  <c r="CO122" i="53"/>
  <c r="CL122" i="53"/>
  <c r="CH122" i="53"/>
  <c r="CG122" i="53"/>
  <c r="CF122" i="53"/>
  <c r="CC122" i="53"/>
  <c r="BU122" i="53"/>
  <c r="BR122" i="53"/>
  <c r="BP122" i="53"/>
  <c r="BO122" i="53"/>
  <c r="BN122" i="53"/>
  <c r="BK122" i="53"/>
  <c r="BG122" i="53"/>
  <c r="BF122" i="53"/>
  <c r="BE122" i="53"/>
  <c r="BB122" i="53"/>
  <c r="AX122" i="53"/>
  <c r="AW122" i="53"/>
  <c r="AV122" i="53"/>
  <c r="AS122" i="53"/>
  <c r="AK122" i="53"/>
  <c r="AH122" i="53"/>
  <c r="AF122" i="53"/>
  <c r="AE122" i="53"/>
  <c r="AD122" i="53"/>
  <c r="AA122" i="53"/>
  <c r="W122" i="53"/>
  <c r="V122" i="53"/>
  <c r="U122" i="53"/>
  <c r="R122" i="53"/>
  <c r="N122" i="53"/>
  <c r="M122" i="53"/>
  <c r="L122" i="53"/>
  <c r="I122" i="53"/>
  <c r="EO121" i="53"/>
  <c r="EL121" i="53"/>
  <c r="EJ121" i="53"/>
  <c r="EI121" i="53"/>
  <c r="EH121" i="53"/>
  <c r="EE121" i="53"/>
  <c r="EA121" i="53"/>
  <c r="DZ121" i="53"/>
  <c r="DY121" i="53"/>
  <c r="DV121" i="53"/>
  <c r="DR121" i="53"/>
  <c r="DQ121" i="53"/>
  <c r="DP121" i="53"/>
  <c r="DM121" i="53"/>
  <c r="DE121" i="53"/>
  <c r="DB121" i="53"/>
  <c r="CZ121" i="53"/>
  <c r="CY121" i="53"/>
  <c r="CX121" i="53"/>
  <c r="CU121" i="53"/>
  <c r="CQ121" i="53"/>
  <c r="CP121" i="53"/>
  <c r="CO121" i="53"/>
  <c r="CL121" i="53"/>
  <c r="CH121" i="53"/>
  <c r="CG121" i="53"/>
  <c r="CF121" i="53"/>
  <c r="CC121" i="53"/>
  <c r="BU121" i="53"/>
  <c r="BR121" i="53"/>
  <c r="BP121" i="53"/>
  <c r="BO121" i="53"/>
  <c r="BN121" i="53"/>
  <c r="BK121" i="53"/>
  <c r="BG121" i="53"/>
  <c r="BF121" i="53"/>
  <c r="BE121" i="53"/>
  <c r="BB121" i="53"/>
  <c r="AX121" i="53"/>
  <c r="AW121" i="53"/>
  <c r="AV121" i="53"/>
  <c r="AS121" i="53"/>
  <c r="AK121" i="53"/>
  <c r="AH121" i="53"/>
  <c r="AF121" i="53"/>
  <c r="AE121" i="53"/>
  <c r="AD121" i="53"/>
  <c r="AA121" i="53"/>
  <c r="W121" i="53"/>
  <c r="V121" i="53"/>
  <c r="U121" i="53"/>
  <c r="R121" i="53"/>
  <c r="N121" i="53"/>
  <c r="M121" i="53"/>
  <c r="L121" i="53"/>
  <c r="I121" i="53"/>
  <c r="EO120" i="53"/>
  <c r="EL120" i="53"/>
  <c r="EJ120" i="53"/>
  <c r="EI120" i="53"/>
  <c r="EH120" i="53"/>
  <c r="EE120" i="53"/>
  <c r="EA120" i="53"/>
  <c r="DZ120" i="53"/>
  <c r="DY120" i="53"/>
  <c r="DV120" i="53"/>
  <c r="DR120" i="53"/>
  <c r="DQ120" i="53"/>
  <c r="DP120" i="53"/>
  <c r="DM120" i="53"/>
  <c r="DE120" i="53"/>
  <c r="DB120" i="53"/>
  <c r="CZ120" i="53"/>
  <c r="CY120" i="53"/>
  <c r="CX120" i="53"/>
  <c r="CU120" i="53"/>
  <c r="CQ120" i="53"/>
  <c r="CP120" i="53"/>
  <c r="CO120" i="53"/>
  <c r="CL120" i="53"/>
  <c r="CH120" i="53"/>
  <c r="CG120" i="53"/>
  <c r="CF120" i="53"/>
  <c r="CC120" i="53"/>
  <c r="BU120" i="53"/>
  <c r="BR120" i="53"/>
  <c r="BP120" i="53"/>
  <c r="BO120" i="53"/>
  <c r="BN120" i="53"/>
  <c r="BK120" i="53"/>
  <c r="BG120" i="53"/>
  <c r="BF120" i="53"/>
  <c r="BE120" i="53"/>
  <c r="BB120" i="53"/>
  <c r="AX120" i="53"/>
  <c r="AW120" i="53"/>
  <c r="AV120" i="53"/>
  <c r="AS120" i="53"/>
  <c r="AK120" i="53"/>
  <c r="AH120" i="53"/>
  <c r="AF120" i="53"/>
  <c r="AE120" i="53"/>
  <c r="AD120" i="53"/>
  <c r="AA120" i="53"/>
  <c r="W120" i="53"/>
  <c r="V120" i="53"/>
  <c r="U120" i="53"/>
  <c r="R120" i="53"/>
  <c r="N120" i="53"/>
  <c r="M120" i="53"/>
  <c r="L120" i="53"/>
  <c r="I120" i="53"/>
  <c r="EO119" i="53"/>
  <c r="EL119" i="53"/>
  <c r="EJ119" i="53"/>
  <c r="EI119" i="53"/>
  <c r="EH119" i="53"/>
  <c r="EE119" i="53"/>
  <c r="EA119" i="53"/>
  <c r="DZ119" i="53"/>
  <c r="DY119" i="53"/>
  <c r="DV119" i="53"/>
  <c r="DR119" i="53"/>
  <c r="DQ119" i="53"/>
  <c r="DP119" i="53"/>
  <c r="DM119" i="53"/>
  <c r="DE119" i="53"/>
  <c r="DB119" i="53"/>
  <c r="CZ119" i="53"/>
  <c r="CY119" i="53"/>
  <c r="CX119" i="53"/>
  <c r="CU119" i="53"/>
  <c r="CQ119" i="53"/>
  <c r="CP119" i="53"/>
  <c r="CO119" i="53"/>
  <c r="CL119" i="53"/>
  <c r="CH119" i="53"/>
  <c r="CG119" i="53"/>
  <c r="CF119" i="53"/>
  <c r="CC119" i="53"/>
  <c r="BU119" i="53"/>
  <c r="BR119" i="53"/>
  <c r="BP119" i="53"/>
  <c r="BO119" i="53"/>
  <c r="BN119" i="53"/>
  <c r="BK119" i="53"/>
  <c r="BG119" i="53"/>
  <c r="BF119" i="53"/>
  <c r="BE119" i="53"/>
  <c r="BB119" i="53"/>
  <c r="AX119" i="53"/>
  <c r="AW119" i="53"/>
  <c r="AV119" i="53"/>
  <c r="AS119" i="53"/>
  <c r="AK119" i="53"/>
  <c r="AH119" i="53"/>
  <c r="AF119" i="53"/>
  <c r="AE119" i="53"/>
  <c r="AD119" i="53"/>
  <c r="AA119" i="53"/>
  <c r="W119" i="53"/>
  <c r="V119" i="53"/>
  <c r="U119" i="53"/>
  <c r="R119" i="53"/>
  <c r="N119" i="53"/>
  <c r="M119" i="53"/>
  <c r="L119" i="53"/>
  <c r="I119" i="53"/>
  <c r="EO118" i="53"/>
  <c r="EL118" i="53"/>
  <c r="EJ118" i="53"/>
  <c r="EI118" i="53"/>
  <c r="EH118" i="53"/>
  <c r="EE118" i="53"/>
  <c r="EA118" i="53"/>
  <c r="DZ118" i="53"/>
  <c r="DY118" i="53"/>
  <c r="DV118" i="53"/>
  <c r="DR118" i="53"/>
  <c r="DQ118" i="53"/>
  <c r="DP118" i="53"/>
  <c r="DM118" i="53"/>
  <c r="DE118" i="53"/>
  <c r="DB118" i="53"/>
  <c r="CZ118" i="53"/>
  <c r="CY118" i="53"/>
  <c r="CX118" i="53"/>
  <c r="CU118" i="53"/>
  <c r="CQ118" i="53"/>
  <c r="CP118" i="53"/>
  <c r="CO118" i="53"/>
  <c r="CL118" i="53"/>
  <c r="CH118" i="53"/>
  <c r="CG118" i="53"/>
  <c r="CF118" i="53"/>
  <c r="CC118" i="53"/>
  <c r="BU118" i="53"/>
  <c r="BR118" i="53"/>
  <c r="BP118" i="53"/>
  <c r="BO118" i="53"/>
  <c r="BN118" i="53"/>
  <c r="BK118" i="53"/>
  <c r="BG118" i="53"/>
  <c r="BF118" i="53"/>
  <c r="BE118" i="53"/>
  <c r="BB118" i="53"/>
  <c r="AX118" i="53"/>
  <c r="AW118" i="53"/>
  <c r="AV118" i="53"/>
  <c r="AS118" i="53"/>
  <c r="AK118" i="53"/>
  <c r="AH118" i="53"/>
  <c r="AF118" i="53"/>
  <c r="AE118" i="53"/>
  <c r="AD118" i="53"/>
  <c r="AA118" i="53"/>
  <c r="W118" i="53"/>
  <c r="V118" i="53"/>
  <c r="U118" i="53"/>
  <c r="R118" i="53"/>
  <c r="N118" i="53"/>
  <c r="M118" i="53"/>
  <c r="L118" i="53"/>
  <c r="I118" i="53"/>
  <c r="EO117" i="53"/>
  <c r="EL117" i="53"/>
  <c r="EJ117" i="53"/>
  <c r="EI117" i="53"/>
  <c r="EH117" i="53"/>
  <c r="EE117" i="53"/>
  <c r="EA117" i="53"/>
  <c r="DZ117" i="53"/>
  <c r="DY117" i="53"/>
  <c r="DV117" i="53"/>
  <c r="DR117" i="53"/>
  <c r="DQ117" i="53"/>
  <c r="DP117" i="53"/>
  <c r="DM117" i="53"/>
  <c r="DE117" i="53"/>
  <c r="DB117" i="53"/>
  <c r="CZ117" i="53"/>
  <c r="CY117" i="53"/>
  <c r="CX117" i="53"/>
  <c r="CU117" i="53"/>
  <c r="CQ117" i="53"/>
  <c r="CP117" i="53"/>
  <c r="CO117" i="53"/>
  <c r="CL117" i="53"/>
  <c r="CH117" i="53"/>
  <c r="CG117" i="53"/>
  <c r="CF117" i="53"/>
  <c r="CC117" i="53"/>
  <c r="BU117" i="53"/>
  <c r="BR117" i="53"/>
  <c r="BP117" i="53"/>
  <c r="BO117" i="53"/>
  <c r="BN117" i="53"/>
  <c r="BK117" i="53"/>
  <c r="BG117" i="53"/>
  <c r="BF117" i="53"/>
  <c r="BE117" i="53"/>
  <c r="BB117" i="53"/>
  <c r="AX117" i="53"/>
  <c r="AW117" i="53"/>
  <c r="AV117" i="53"/>
  <c r="AS117" i="53"/>
  <c r="AK117" i="53"/>
  <c r="AH117" i="53"/>
  <c r="AF117" i="53"/>
  <c r="AE117" i="53"/>
  <c r="AD117" i="53"/>
  <c r="AA117" i="53"/>
  <c r="W117" i="53"/>
  <c r="V117" i="53"/>
  <c r="U117" i="53"/>
  <c r="R117" i="53"/>
  <c r="N117" i="53"/>
  <c r="M117" i="53"/>
  <c r="L117" i="53"/>
  <c r="I117" i="53"/>
  <c r="EO116" i="53"/>
  <c r="EL116" i="53"/>
  <c r="EJ116" i="53"/>
  <c r="EI116" i="53"/>
  <c r="EH116" i="53"/>
  <c r="EE116" i="53"/>
  <c r="EA116" i="53"/>
  <c r="DZ116" i="53"/>
  <c r="DY116" i="53"/>
  <c r="DV116" i="53"/>
  <c r="DR116" i="53"/>
  <c r="DQ116" i="53"/>
  <c r="DP116" i="53"/>
  <c r="DM116" i="53"/>
  <c r="DE116" i="53"/>
  <c r="DB116" i="53"/>
  <c r="CZ116" i="53"/>
  <c r="CY116" i="53"/>
  <c r="CX116" i="53"/>
  <c r="CU116" i="53"/>
  <c r="CQ116" i="53"/>
  <c r="CP116" i="53"/>
  <c r="CO116" i="53"/>
  <c r="CL116" i="53"/>
  <c r="CH116" i="53"/>
  <c r="CG116" i="53"/>
  <c r="CF116" i="53"/>
  <c r="CC116" i="53"/>
  <c r="BU116" i="53"/>
  <c r="BR116" i="53"/>
  <c r="BP116" i="53"/>
  <c r="BO116" i="53"/>
  <c r="BN116" i="53"/>
  <c r="BK116" i="53"/>
  <c r="BG116" i="53"/>
  <c r="BF116" i="53"/>
  <c r="BE116" i="53"/>
  <c r="BB116" i="53"/>
  <c r="AX116" i="53"/>
  <c r="AW116" i="53"/>
  <c r="AV116" i="53"/>
  <c r="AS116" i="53"/>
  <c r="AK116" i="53"/>
  <c r="AH116" i="53"/>
  <c r="AF116" i="53"/>
  <c r="AE116" i="53"/>
  <c r="AD116" i="53"/>
  <c r="AA116" i="53"/>
  <c r="W116" i="53"/>
  <c r="V116" i="53"/>
  <c r="U116" i="53"/>
  <c r="R116" i="53"/>
  <c r="N116" i="53"/>
  <c r="M116" i="53"/>
  <c r="L116" i="53"/>
  <c r="I116" i="53"/>
  <c r="EO115" i="53"/>
  <c r="EL115" i="53"/>
  <c r="EJ115" i="53"/>
  <c r="EI115" i="53"/>
  <c r="EH115" i="53"/>
  <c r="EE115" i="53"/>
  <c r="EA115" i="53"/>
  <c r="DZ115" i="53"/>
  <c r="DY115" i="53"/>
  <c r="DV115" i="53"/>
  <c r="DR115" i="53"/>
  <c r="DQ115" i="53"/>
  <c r="DP115" i="53"/>
  <c r="DM115" i="53"/>
  <c r="DE115" i="53"/>
  <c r="DB115" i="53"/>
  <c r="CZ115" i="53"/>
  <c r="CY115" i="53"/>
  <c r="CX115" i="53"/>
  <c r="CU115" i="53"/>
  <c r="CQ115" i="53"/>
  <c r="CP115" i="53"/>
  <c r="CO115" i="53"/>
  <c r="CL115" i="53"/>
  <c r="CH115" i="53"/>
  <c r="CG115" i="53"/>
  <c r="CF115" i="53"/>
  <c r="CC115" i="53"/>
  <c r="BU115" i="53"/>
  <c r="BR115" i="53"/>
  <c r="BP115" i="53"/>
  <c r="BO115" i="53"/>
  <c r="BN115" i="53"/>
  <c r="BK115" i="53"/>
  <c r="BG115" i="53"/>
  <c r="BF115" i="53"/>
  <c r="BE115" i="53"/>
  <c r="BB115" i="53"/>
  <c r="AX115" i="53"/>
  <c r="AW115" i="53"/>
  <c r="AV115" i="53"/>
  <c r="AS115" i="53"/>
  <c r="AK115" i="53"/>
  <c r="AH115" i="53"/>
  <c r="AF115" i="53"/>
  <c r="AE115" i="53"/>
  <c r="AD115" i="53"/>
  <c r="AA115" i="53"/>
  <c r="W115" i="53"/>
  <c r="V115" i="53"/>
  <c r="U115" i="53"/>
  <c r="R115" i="53"/>
  <c r="N115" i="53"/>
  <c r="M115" i="53"/>
  <c r="L115" i="53"/>
  <c r="I115" i="53"/>
  <c r="EO114" i="53"/>
  <c r="EL114" i="53"/>
  <c r="EJ114" i="53"/>
  <c r="EI114" i="53"/>
  <c r="EH114" i="53"/>
  <c r="EE114" i="53"/>
  <c r="EA114" i="53"/>
  <c r="DZ114" i="53"/>
  <c r="DY114" i="53"/>
  <c r="DV114" i="53"/>
  <c r="DR114" i="53"/>
  <c r="DQ114" i="53"/>
  <c r="DP114" i="53"/>
  <c r="DM114" i="53"/>
  <c r="DE114" i="53"/>
  <c r="DB114" i="53"/>
  <c r="CZ114" i="53"/>
  <c r="CY114" i="53"/>
  <c r="CX114" i="53"/>
  <c r="CU114" i="53"/>
  <c r="CQ114" i="53"/>
  <c r="CP114" i="53"/>
  <c r="CO114" i="53"/>
  <c r="CL114" i="53"/>
  <c r="CH114" i="53"/>
  <c r="CG114" i="53"/>
  <c r="CF114" i="53"/>
  <c r="CC114" i="53"/>
  <c r="BU114" i="53"/>
  <c r="BR114" i="53"/>
  <c r="BP114" i="53"/>
  <c r="BO114" i="53"/>
  <c r="BN114" i="53"/>
  <c r="BK114" i="53"/>
  <c r="BG114" i="53"/>
  <c r="BF114" i="53"/>
  <c r="BE114" i="53"/>
  <c r="BB114" i="53"/>
  <c r="AX114" i="53"/>
  <c r="AW114" i="53"/>
  <c r="AV114" i="53"/>
  <c r="AS114" i="53"/>
  <c r="AK114" i="53"/>
  <c r="AH114" i="53"/>
  <c r="AF114" i="53"/>
  <c r="AE114" i="53"/>
  <c r="AD114" i="53"/>
  <c r="AA114" i="53"/>
  <c r="W114" i="53"/>
  <c r="V114" i="53"/>
  <c r="U114" i="53"/>
  <c r="R114" i="53"/>
  <c r="N114" i="53"/>
  <c r="M114" i="53"/>
  <c r="L114" i="53"/>
  <c r="I114" i="53"/>
  <c r="EO113" i="53"/>
  <c r="EL113" i="53"/>
  <c r="EJ113" i="53"/>
  <c r="EI113" i="53"/>
  <c r="EH113" i="53"/>
  <c r="EE113" i="53"/>
  <c r="EA113" i="53"/>
  <c r="DZ113" i="53"/>
  <c r="DY113" i="53"/>
  <c r="DV113" i="53"/>
  <c r="DR113" i="53"/>
  <c r="DQ113" i="53"/>
  <c r="DP113" i="53"/>
  <c r="DM113" i="53"/>
  <c r="DE113" i="53"/>
  <c r="DB113" i="53"/>
  <c r="CZ113" i="53"/>
  <c r="CY113" i="53"/>
  <c r="CX113" i="53"/>
  <c r="CU113" i="53"/>
  <c r="CQ113" i="53"/>
  <c r="CP113" i="53"/>
  <c r="CO113" i="53"/>
  <c r="CL113" i="53"/>
  <c r="CH113" i="53"/>
  <c r="CG113" i="53"/>
  <c r="CF113" i="53"/>
  <c r="CC113" i="53"/>
  <c r="BU113" i="53"/>
  <c r="BR113" i="53"/>
  <c r="BP113" i="53"/>
  <c r="BO113" i="53"/>
  <c r="BN113" i="53"/>
  <c r="BK113" i="53"/>
  <c r="BG113" i="53"/>
  <c r="BF113" i="53"/>
  <c r="BE113" i="53"/>
  <c r="BB113" i="53"/>
  <c r="AX113" i="53"/>
  <c r="AW113" i="53"/>
  <c r="AV113" i="53"/>
  <c r="AS113" i="53"/>
  <c r="AK113" i="53"/>
  <c r="AH113" i="53"/>
  <c r="AF113" i="53"/>
  <c r="AE113" i="53"/>
  <c r="AD113" i="53"/>
  <c r="AA113" i="53"/>
  <c r="W113" i="53"/>
  <c r="V113" i="53"/>
  <c r="U113" i="53"/>
  <c r="R113" i="53"/>
  <c r="N113" i="53"/>
  <c r="M113" i="53"/>
  <c r="L113" i="53"/>
  <c r="I113" i="53"/>
  <c r="EO112" i="53"/>
  <c r="EL112" i="53"/>
  <c r="EJ112" i="53"/>
  <c r="EI112" i="53"/>
  <c r="EH112" i="53"/>
  <c r="EE112" i="53"/>
  <c r="EA112" i="53"/>
  <c r="DZ112" i="53"/>
  <c r="DY112" i="53"/>
  <c r="DV112" i="53"/>
  <c r="DR112" i="53"/>
  <c r="DQ112" i="53"/>
  <c r="DP112" i="53"/>
  <c r="DM112" i="53"/>
  <c r="DE112" i="53"/>
  <c r="DB112" i="53"/>
  <c r="CZ112" i="53"/>
  <c r="CY112" i="53"/>
  <c r="CX112" i="53"/>
  <c r="CU112" i="53"/>
  <c r="CQ112" i="53"/>
  <c r="CP112" i="53"/>
  <c r="CO112" i="53"/>
  <c r="CL112" i="53"/>
  <c r="CH112" i="53"/>
  <c r="CG112" i="53"/>
  <c r="CF112" i="53"/>
  <c r="CC112" i="53"/>
  <c r="BU112" i="53"/>
  <c r="BR112" i="53"/>
  <c r="BP112" i="53"/>
  <c r="BO112" i="53"/>
  <c r="BN112" i="53"/>
  <c r="BK112" i="53"/>
  <c r="BG112" i="53"/>
  <c r="BF112" i="53"/>
  <c r="BE112" i="53"/>
  <c r="BB112" i="53"/>
  <c r="AX112" i="53"/>
  <c r="AW112" i="53"/>
  <c r="AV112" i="53"/>
  <c r="AS112" i="53"/>
  <c r="AK112" i="53"/>
  <c r="AH112" i="53"/>
  <c r="AF112" i="53"/>
  <c r="AE112" i="53"/>
  <c r="AD112" i="53"/>
  <c r="AA112" i="53"/>
  <c r="W112" i="53"/>
  <c r="V112" i="53"/>
  <c r="U112" i="53"/>
  <c r="R112" i="53"/>
  <c r="N112" i="53"/>
  <c r="M112" i="53"/>
  <c r="L112" i="53"/>
  <c r="I112" i="53"/>
  <c r="EO111" i="53"/>
  <c r="EL111" i="53"/>
  <c r="EJ111" i="53"/>
  <c r="EI111" i="53"/>
  <c r="EH111" i="53"/>
  <c r="EE111" i="53"/>
  <c r="EA111" i="53"/>
  <c r="DZ111" i="53"/>
  <c r="DY111" i="53"/>
  <c r="DV111" i="53"/>
  <c r="DR111" i="53"/>
  <c r="DQ111" i="53"/>
  <c r="DP111" i="53"/>
  <c r="DM111" i="53"/>
  <c r="DE111" i="53"/>
  <c r="DB111" i="53"/>
  <c r="CZ111" i="53"/>
  <c r="CY111" i="53"/>
  <c r="CX111" i="53"/>
  <c r="CU111" i="53"/>
  <c r="CQ111" i="53"/>
  <c r="CP111" i="53"/>
  <c r="CO111" i="53"/>
  <c r="CL111" i="53"/>
  <c r="CH111" i="53"/>
  <c r="CG111" i="53"/>
  <c r="CF111" i="53"/>
  <c r="CC111" i="53"/>
  <c r="BU111" i="53"/>
  <c r="BR111" i="53"/>
  <c r="BP111" i="53"/>
  <c r="BO111" i="53"/>
  <c r="BN111" i="53"/>
  <c r="BK111" i="53"/>
  <c r="BG111" i="53"/>
  <c r="BF111" i="53"/>
  <c r="BE111" i="53"/>
  <c r="BB111" i="53"/>
  <c r="AX111" i="53"/>
  <c r="AW111" i="53"/>
  <c r="AV111" i="53"/>
  <c r="AS111" i="53"/>
  <c r="AK111" i="53"/>
  <c r="AH111" i="53"/>
  <c r="AF111" i="53"/>
  <c r="AE111" i="53"/>
  <c r="AD111" i="53"/>
  <c r="AA111" i="53"/>
  <c r="W111" i="53"/>
  <c r="V111" i="53"/>
  <c r="U111" i="53"/>
  <c r="R111" i="53"/>
  <c r="N111" i="53"/>
  <c r="M111" i="53"/>
  <c r="L111" i="53"/>
  <c r="I111" i="53"/>
  <c r="EO110" i="53"/>
  <c r="EL110" i="53"/>
  <c r="EJ110" i="53"/>
  <c r="EI110" i="53"/>
  <c r="EH110" i="53"/>
  <c r="EE110" i="53"/>
  <c r="EA110" i="53"/>
  <c r="DZ110" i="53"/>
  <c r="DY110" i="53"/>
  <c r="DV110" i="53"/>
  <c r="DR110" i="53"/>
  <c r="DQ110" i="53"/>
  <c r="DP110" i="53"/>
  <c r="DM110" i="53"/>
  <c r="DE110" i="53"/>
  <c r="DB110" i="53"/>
  <c r="CZ110" i="53"/>
  <c r="CY110" i="53"/>
  <c r="CX110" i="53"/>
  <c r="CU110" i="53"/>
  <c r="CQ110" i="53"/>
  <c r="CP110" i="53"/>
  <c r="CO110" i="53"/>
  <c r="CL110" i="53"/>
  <c r="CH110" i="53"/>
  <c r="CG110" i="53"/>
  <c r="CF110" i="53"/>
  <c r="CC110" i="53"/>
  <c r="BU110" i="53"/>
  <c r="BR110" i="53"/>
  <c r="BP110" i="53"/>
  <c r="BO110" i="53"/>
  <c r="BN110" i="53"/>
  <c r="BK110" i="53"/>
  <c r="BG110" i="53"/>
  <c r="BF110" i="53"/>
  <c r="BE110" i="53"/>
  <c r="BB110" i="53"/>
  <c r="AX110" i="53"/>
  <c r="AW110" i="53"/>
  <c r="AV110" i="53"/>
  <c r="AS110" i="53"/>
  <c r="AK110" i="53"/>
  <c r="AH110" i="53"/>
  <c r="AF110" i="53"/>
  <c r="AE110" i="53"/>
  <c r="AD110" i="53"/>
  <c r="AA110" i="53"/>
  <c r="W110" i="53"/>
  <c r="V110" i="53"/>
  <c r="U110" i="53"/>
  <c r="R110" i="53"/>
  <c r="N110" i="53"/>
  <c r="M110" i="53"/>
  <c r="L110" i="53"/>
  <c r="I110" i="53"/>
  <c r="EO109" i="53"/>
  <c r="EL109" i="53"/>
  <c r="EJ109" i="53"/>
  <c r="EI109" i="53"/>
  <c r="EH109" i="53"/>
  <c r="EE109" i="53"/>
  <c r="EA109" i="53"/>
  <c r="DZ109" i="53"/>
  <c r="DY109" i="53"/>
  <c r="DV109" i="53"/>
  <c r="DR109" i="53"/>
  <c r="DQ109" i="53"/>
  <c r="DP109" i="53"/>
  <c r="DM109" i="53"/>
  <c r="DE109" i="53"/>
  <c r="DB109" i="53"/>
  <c r="CZ109" i="53"/>
  <c r="CY109" i="53"/>
  <c r="CX109" i="53"/>
  <c r="CU109" i="53"/>
  <c r="CQ109" i="53"/>
  <c r="CP109" i="53"/>
  <c r="CO109" i="53"/>
  <c r="CL109" i="53"/>
  <c r="CH109" i="53"/>
  <c r="CG109" i="53"/>
  <c r="CF109" i="53"/>
  <c r="CC109" i="53"/>
  <c r="BU109" i="53"/>
  <c r="BR109" i="53"/>
  <c r="BP109" i="53"/>
  <c r="BO109" i="53"/>
  <c r="BN109" i="53"/>
  <c r="BK109" i="53"/>
  <c r="BG109" i="53"/>
  <c r="BF109" i="53"/>
  <c r="BE109" i="53"/>
  <c r="BB109" i="53"/>
  <c r="AX109" i="53"/>
  <c r="AW109" i="53"/>
  <c r="AV109" i="53"/>
  <c r="AS109" i="53"/>
  <c r="AK109" i="53"/>
  <c r="AH109" i="53"/>
  <c r="AF109" i="53"/>
  <c r="AE109" i="53"/>
  <c r="AD109" i="53"/>
  <c r="AA109" i="53"/>
  <c r="W109" i="53"/>
  <c r="V109" i="53"/>
  <c r="U109" i="53"/>
  <c r="R109" i="53"/>
  <c r="N109" i="53"/>
  <c r="M109" i="53"/>
  <c r="L109" i="53"/>
  <c r="I109" i="53"/>
  <c r="EO108" i="53"/>
  <c r="EL108" i="53"/>
  <c r="EJ108" i="53"/>
  <c r="EI108" i="53"/>
  <c r="EH108" i="53"/>
  <c r="EE108" i="53"/>
  <c r="EA108" i="53"/>
  <c r="DZ108" i="53"/>
  <c r="DY108" i="53"/>
  <c r="DV108" i="53"/>
  <c r="DR108" i="53"/>
  <c r="DQ108" i="53"/>
  <c r="DP108" i="53"/>
  <c r="DM108" i="53"/>
  <c r="DE108" i="53"/>
  <c r="DB108" i="53"/>
  <c r="CZ108" i="53"/>
  <c r="CY108" i="53"/>
  <c r="CX108" i="53"/>
  <c r="CU108" i="53"/>
  <c r="CQ108" i="53"/>
  <c r="CP108" i="53"/>
  <c r="CO108" i="53"/>
  <c r="CL108" i="53"/>
  <c r="CH108" i="53"/>
  <c r="CG108" i="53"/>
  <c r="CF108" i="53"/>
  <c r="CC108" i="53"/>
  <c r="BU108" i="53"/>
  <c r="BR108" i="53"/>
  <c r="BP108" i="53"/>
  <c r="BO108" i="53"/>
  <c r="BN108" i="53"/>
  <c r="BK108" i="53"/>
  <c r="BG108" i="53"/>
  <c r="BF108" i="53"/>
  <c r="BE108" i="53"/>
  <c r="BB108" i="53"/>
  <c r="AX108" i="53"/>
  <c r="AW108" i="53"/>
  <c r="AV108" i="53"/>
  <c r="AS108" i="53"/>
  <c r="AK108" i="53"/>
  <c r="AH108" i="53"/>
  <c r="AF108" i="53"/>
  <c r="AE108" i="53"/>
  <c r="AD108" i="53"/>
  <c r="AA108" i="53"/>
  <c r="W108" i="53"/>
  <c r="V108" i="53"/>
  <c r="U108" i="53"/>
  <c r="R108" i="53"/>
  <c r="N108" i="53"/>
  <c r="M108" i="53"/>
  <c r="L108" i="53"/>
  <c r="I108" i="53"/>
  <c r="EO107" i="53"/>
  <c r="EL107" i="53"/>
  <c r="EJ107" i="53"/>
  <c r="EI107" i="53"/>
  <c r="EH107" i="53"/>
  <c r="EE107" i="53"/>
  <c r="EA107" i="53"/>
  <c r="DZ107" i="53"/>
  <c r="DY107" i="53"/>
  <c r="DV107" i="53"/>
  <c r="DR107" i="53"/>
  <c r="DQ107" i="53"/>
  <c r="DP107" i="53"/>
  <c r="DM107" i="53"/>
  <c r="DE107" i="53"/>
  <c r="DB107" i="53"/>
  <c r="CZ107" i="53"/>
  <c r="CY107" i="53"/>
  <c r="CX107" i="53"/>
  <c r="CU107" i="53"/>
  <c r="CQ107" i="53"/>
  <c r="CP107" i="53"/>
  <c r="CO107" i="53"/>
  <c r="CL107" i="53"/>
  <c r="CH107" i="53"/>
  <c r="CG107" i="53"/>
  <c r="CF107" i="53"/>
  <c r="CC107" i="53"/>
  <c r="BU107" i="53"/>
  <c r="BR107" i="53"/>
  <c r="BP107" i="53"/>
  <c r="BO107" i="53"/>
  <c r="BN107" i="53"/>
  <c r="BK107" i="53"/>
  <c r="BG107" i="53"/>
  <c r="BF107" i="53"/>
  <c r="BE107" i="53"/>
  <c r="BB107" i="53"/>
  <c r="AX107" i="53"/>
  <c r="AW107" i="53"/>
  <c r="AV107" i="53"/>
  <c r="AS107" i="53"/>
  <c r="AK107" i="53"/>
  <c r="AH107" i="53"/>
  <c r="AF107" i="53"/>
  <c r="AE107" i="53"/>
  <c r="AD107" i="53"/>
  <c r="AA107" i="53"/>
  <c r="W107" i="53"/>
  <c r="V107" i="53"/>
  <c r="U107" i="53"/>
  <c r="R107" i="53"/>
  <c r="N107" i="53"/>
  <c r="M107" i="53"/>
  <c r="L107" i="53"/>
  <c r="I107" i="53"/>
  <c r="EO106" i="53"/>
  <c r="EL106" i="53"/>
  <c r="EJ106" i="53"/>
  <c r="EI106" i="53"/>
  <c r="EH106" i="53"/>
  <c r="EE106" i="53"/>
  <c r="EA106" i="53"/>
  <c r="DZ106" i="53"/>
  <c r="DY106" i="53"/>
  <c r="DV106" i="53"/>
  <c r="DR106" i="53"/>
  <c r="DQ106" i="53"/>
  <c r="DP106" i="53"/>
  <c r="DM106" i="53"/>
  <c r="DE106" i="53"/>
  <c r="DB106" i="53"/>
  <c r="CZ106" i="53"/>
  <c r="CY106" i="53"/>
  <c r="CX106" i="53"/>
  <c r="CU106" i="53"/>
  <c r="CQ106" i="53"/>
  <c r="CP106" i="53"/>
  <c r="CO106" i="53"/>
  <c r="CL106" i="53"/>
  <c r="CH106" i="53"/>
  <c r="CG106" i="53"/>
  <c r="CF106" i="53"/>
  <c r="CC106" i="53"/>
  <c r="BU106" i="53"/>
  <c r="BR106" i="53"/>
  <c r="BP106" i="53"/>
  <c r="BO106" i="53"/>
  <c r="BN106" i="53"/>
  <c r="BK106" i="53"/>
  <c r="BG106" i="53"/>
  <c r="BF106" i="53"/>
  <c r="BE106" i="53"/>
  <c r="BB106" i="53"/>
  <c r="AX106" i="53"/>
  <c r="AW106" i="53"/>
  <c r="AV106" i="53"/>
  <c r="AS106" i="53"/>
  <c r="AK106" i="53"/>
  <c r="AH106" i="53"/>
  <c r="AF106" i="53"/>
  <c r="AE106" i="53"/>
  <c r="AD106" i="53"/>
  <c r="AA106" i="53"/>
  <c r="W106" i="53"/>
  <c r="V106" i="53"/>
  <c r="U106" i="53"/>
  <c r="R106" i="53"/>
  <c r="N106" i="53"/>
  <c r="M106" i="53"/>
  <c r="L106" i="53"/>
  <c r="I106" i="53"/>
  <c r="EF105" i="53"/>
  <c r="EC105" i="53"/>
  <c r="DW105" i="53"/>
  <c r="DT105" i="53"/>
  <c r="DN105" i="53"/>
  <c r="DK105" i="53"/>
  <c r="CV105" i="53"/>
  <c r="CS105" i="53"/>
  <c r="CM105" i="53"/>
  <c r="CJ105" i="53"/>
  <c r="CD105" i="53"/>
  <c r="CA105" i="53"/>
  <c r="BL105" i="53"/>
  <c r="BI105" i="53"/>
  <c r="BC105" i="53"/>
  <c r="AZ105" i="53"/>
  <c r="AT105" i="53"/>
  <c r="AQ105" i="53"/>
  <c r="AB105" i="53"/>
  <c r="Y105" i="53"/>
  <c r="S105" i="53"/>
  <c r="P105" i="53"/>
  <c r="J105" i="53"/>
  <c r="G105" i="53"/>
  <c r="EO104" i="53"/>
  <c r="EL104" i="53"/>
  <c r="EJ104" i="53"/>
  <c r="EI104" i="53"/>
  <c r="EH104" i="53"/>
  <c r="EE104" i="53"/>
  <c r="EA104" i="53"/>
  <c r="DZ104" i="53"/>
  <c r="DY104" i="53"/>
  <c r="DV104" i="53"/>
  <c r="DR104" i="53"/>
  <c r="DQ104" i="53"/>
  <c r="DP104" i="53"/>
  <c r="DM104" i="53"/>
  <c r="DE104" i="53"/>
  <c r="DB104" i="53"/>
  <c r="CZ104" i="53"/>
  <c r="CY104" i="53"/>
  <c r="CX104" i="53"/>
  <c r="CU104" i="53"/>
  <c r="CQ104" i="53"/>
  <c r="CP104" i="53"/>
  <c r="CO104" i="53"/>
  <c r="CL104" i="53"/>
  <c r="CH104" i="53"/>
  <c r="CG104" i="53"/>
  <c r="CF104" i="53"/>
  <c r="CC104" i="53"/>
  <c r="BU104" i="53"/>
  <c r="BR104" i="53"/>
  <c r="BP104" i="53"/>
  <c r="BO104" i="53"/>
  <c r="BN104" i="53"/>
  <c r="BK104" i="53"/>
  <c r="BG104" i="53"/>
  <c r="BF104" i="53"/>
  <c r="BE104" i="53"/>
  <c r="BB104" i="53"/>
  <c r="AX104" i="53"/>
  <c r="AW104" i="53"/>
  <c r="AV104" i="53"/>
  <c r="AS104" i="53"/>
  <c r="AK104" i="53"/>
  <c r="AH104" i="53"/>
  <c r="AF104" i="53"/>
  <c r="AE104" i="53"/>
  <c r="AD104" i="53"/>
  <c r="AA104" i="53"/>
  <c r="W104" i="53"/>
  <c r="V104" i="53"/>
  <c r="U104" i="53"/>
  <c r="R104" i="53"/>
  <c r="N104" i="53"/>
  <c r="M104" i="53"/>
  <c r="L104" i="53"/>
  <c r="I104" i="53"/>
  <c r="EO103" i="53"/>
  <c r="EL103" i="53"/>
  <c r="EJ103" i="53"/>
  <c r="EI103" i="53"/>
  <c r="EH103" i="53"/>
  <c r="EE103" i="53"/>
  <c r="EA103" i="53"/>
  <c r="DZ103" i="53"/>
  <c r="DY103" i="53"/>
  <c r="DV103" i="53"/>
  <c r="DR103" i="53"/>
  <c r="DQ103" i="53"/>
  <c r="DP103" i="53"/>
  <c r="DM103" i="53"/>
  <c r="DE103" i="53"/>
  <c r="DB103" i="53"/>
  <c r="CZ103" i="53"/>
  <c r="CY103" i="53"/>
  <c r="CX103" i="53"/>
  <c r="CU103" i="53"/>
  <c r="CQ103" i="53"/>
  <c r="CP103" i="53"/>
  <c r="CO103" i="53"/>
  <c r="CL103" i="53"/>
  <c r="CH103" i="53"/>
  <c r="CG103" i="53"/>
  <c r="CF103" i="53"/>
  <c r="CC103" i="53"/>
  <c r="BU103" i="53"/>
  <c r="BR103" i="53"/>
  <c r="BP103" i="53"/>
  <c r="BO103" i="53"/>
  <c r="BN103" i="53"/>
  <c r="BK103" i="53"/>
  <c r="BG103" i="53"/>
  <c r="BF103" i="53"/>
  <c r="BE103" i="53"/>
  <c r="BB103" i="53"/>
  <c r="AX103" i="53"/>
  <c r="AW103" i="53"/>
  <c r="AV103" i="53"/>
  <c r="AS103" i="53"/>
  <c r="AK103" i="53"/>
  <c r="AH103" i="53"/>
  <c r="AF103" i="53"/>
  <c r="AE103" i="53"/>
  <c r="AD103" i="53"/>
  <c r="AA103" i="53"/>
  <c r="W103" i="53"/>
  <c r="V103" i="53"/>
  <c r="U103" i="53"/>
  <c r="R103" i="53"/>
  <c r="N103" i="53"/>
  <c r="M103" i="53"/>
  <c r="L103" i="53"/>
  <c r="I103" i="53"/>
  <c r="EO102" i="53"/>
  <c r="EL102" i="53"/>
  <c r="EJ102" i="53"/>
  <c r="EI102" i="53"/>
  <c r="EH102" i="53"/>
  <c r="EE102" i="53"/>
  <c r="EA102" i="53"/>
  <c r="DZ102" i="53"/>
  <c r="DY102" i="53"/>
  <c r="DV102" i="53"/>
  <c r="DR102" i="53"/>
  <c r="DQ102" i="53"/>
  <c r="DP102" i="53"/>
  <c r="DM102" i="53"/>
  <c r="DE102" i="53"/>
  <c r="DB102" i="53"/>
  <c r="CZ102" i="53"/>
  <c r="CY102" i="53"/>
  <c r="CX102" i="53"/>
  <c r="CU102" i="53"/>
  <c r="CQ102" i="53"/>
  <c r="CP102" i="53"/>
  <c r="CO102" i="53"/>
  <c r="CL102" i="53"/>
  <c r="CH102" i="53"/>
  <c r="CG102" i="53"/>
  <c r="CF102" i="53"/>
  <c r="CC102" i="53"/>
  <c r="BU102" i="53"/>
  <c r="BR102" i="53"/>
  <c r="BP102" i="53"/>
  <c r="BO102" i="53"/>
  <c r="BN102" i="53"/>
  <c r="BK102" i="53"/>
  <c r="BG102" i="53"/>
  <c r="BF102" i="53"/>
  <c r="BE102" i="53"/>
  <c r="BB102" i="53"/>
  <c r="AX102" i="53"/>
  <c r="AW102" i="53"/>
  <c r="AV102" i="53"/>
  <c r="AS102" i="53"/>
  <c r="AK102" i="53"/>
  <c r="AH102" i="53"/>
  <c r="AF102" i="53"/>
  <c r="AE102" i="53"/>
  <c r="AD102" i="53"/>
  <c r="AA102" i="53"/>
  <c r="W102" i="53"/>
  <c r="V102" i="53"/>
  <c r="U102" i="53"/>
  <c r="R102" i="53"/>
  <c r="N102" i="53"/>
  <c r="M102" i="53"/>
  <c r="L102" i="53"/>
  <c r="I102" i="53"/>
  <c r="EO101" i="53"/>
  <c r="EL101" i="53"/>
  <c r="EJ101" i="53"/>
  <c r="EI101" i="53"/>
  <c r="EH101" i="53"/>
  <c r="EE101" i="53"/>
  <c r="EA101" i="53"/>
  <c r="DZ101" i="53"/>
  <c r="DY101" i="53"/>
  <c r="DV101" i="53"/>
  <c r="DR101" i="53"/>
  <c r="DQ101" i="53"/>
  <c r="DP101" i="53"/>
  <c r="DM101" i="53"/>
  <c r="DE101" i="53"/>
  <c r="DB101" i="53"/>
  <c r="CZ101" i="53"/>
  <c r="CY101" i="53"/>
  <c r="CX101" i="53"/>
  <c r="CU101" i="53"/>
  <c r="CQ101" i="53"/>
  <c r="CP101" i="53"/>
  <c r="CO101" i="53"/>
  <c r="CL101" i="53"/>
  <c r="CH101" i="53"/>
  <c r="CG101" i="53"/>
  <c r="CF101" i="53"/>
  <c r="CC101" i="53"/>
  <c r="BU101" i="53"/>
  <c r="BR101" i="53"/>
  <c r="BP101" i="53"/>
  <c r="BO101" i="53"/>
  <c r="BN101" i="53"/>
  <c r="BK101" i="53"/>
  <c r="BG101" i="53"/>
  <c r="BF101" i="53"/>
  <c r="BE101" i="53"/>
  <c r="BB101" i="53"/>
  <c r="AX101" i="53"/>
  <c r="AW101" i="53"/>
  <c r="AV101" i="53"/>
  <c r="AS101" i="53"/>
  <c r="AK101" i="53"/>
  <c r="AH101" i="53"/>
  <c r="AF101" i="53"/>
  <c r="AE101" i="53"/>
  <c r="AD101" i="53"/>
  <c r="AA101" i="53"/>
  <c r="W101" i="53"/>
  <c r="V101" i="53"/>
  <c r="U101" i="53"/>
  <c r="R101" i="53"/>
  <c r="N101" i="53"/>
  <c r="M101" i="53"/>
  <c r="L101" i="53"/>
  <c r="I101" i="53"/>
  <c r="EO100" i="53"/>
  <c r="EL100" i="53"/>
  <c r="EJ100" i="53"/>
  <c r="EI100" i="53"/>
  <c r="EH100" i="53"/>
  <c r="EE100" i="53"/>
  <c r="EA100" i="53"/>
  <c r="DZ100" i="53"/>
  <c r="DY100" i="53"/>
  <c r="DV100" i="53"/>
  <c r="DR100" i="53"/>
  <c r="DQ100" i="53"/>
  <c r="DP100" i="53"/>
  <c r="DM100" i="53"/>
  <c r="DE100" i="53"/>
  <c r="DB100" i="53"/>
  <c r="CZ100" i="53"/>
  <c r="CY100" i="53"/>
  <c r="CX100" i="53"/>
  <c r="CU100" i="53"/>
  <c r="CQ100" i="53"/>
  <c r="CP100" i="53"/>
  <c r="CO100" i="53"/>
  <c r="CL100" i="53"/>
  <c r="CH100" i="53"/>
  <c r="CG100" i="53"/>
  <c r="CF100" i="53"/>
  <c r="CC100" i="53"/>
  <c r="BU100" i="53"/>
  <c r="BR100" i="53"/>
  <c r="BP100" i="53"/>
  <c r="BO100" i="53"/>
  <c r="BN100" i="53"/>
  <c r="BK100" i="53"/>
  <c r="BG100" i="53"/>
  <c r="BF100" i="53"/>
  <c r="BE100" i="53"/>
  <c r="BB100" i="53"/>
  <c r="AX100" i="53"/>
  <c r="AW100" i="53"/>
  <c r="AV100" i="53"/>
  <c r="AS100" i="53"/>
  <c r="AK100" i="53"/>
  <c r="AH100" i="53"/>
  <c r="AF100" i="53"/>
  <c r="AE100" i="53"/>
  <c r="AD100" i="53"/>
  <c r="AA100" i="53"/>
  <c r="W100" i="53"/>
  <c r="V100" i="53"/>
  <c r="U100" i="53"/>
  <c r="R100" i="53"/>
  <c r="N100" i="53"/>
  <c r="M100" i="53"/>
  <c r="L100" i="53"/>
  <c r="I100" i="53"/>
  <c r="EF97" i="53"/>
  <c r="EC97" i="53"/>
  <c r="DW97" i="53"/>
  <c r="DT97" i="53"/>
  <c r="DN97" i="53"/>
  <c r="DK97" i="53"/>
  <c r="CV97" i="53"/>
  <c r="CS97" i="53"/>
  <c r="CM97" i="53"/>
  <c r="CJ97" i="53"/>
  <c r="CD97" i="53"/>
  <c r="CA97" i="53"/>
  <c r="BL97" i="53"/>
  <c r="BI97" i="53"/>
  <c r="BC97" i="53"/>
  <c r="AZ97" i="53"/>
  <c r="AT97" i="53"/>
  <c r="AQ97" i="53"/>
  <c r="AB97" i="53"/>
  <c r="Y97" i="53"/>
  <c r="S97" i="53"/>
  <c r="P97" i="53"/>
  <c r="J97" i="53"/>
  <c r="G97" i="53"/>
  <c r="EO96" i="53"/>
  <c r="EL96" i="53"/>
  <c r="EJ96" i="53"/>
  <c r="EI96" i="53"/>
  <c r="EH96" i="53"/>
  <c r="EE96" i="53"/>
  <c r="EA96" i="53"/>
  <c r="DZ96" i="53"/>
  <c r="DY96" i="53"/>
  <c r="DV96" i="53"/>
  <c r="DR96" i="53"/>
  <c r="DQ96" i="53"/>
  <c r="DP96" i="53"/>
  <c r="DM96" i="53"/>
  <c r="DE96" i="53"/>
  <c r="DB96" i="53"/>
  <c r="CZ96" i="53"/>
  <c r="CY96" i="53"/>
  <c r="CX96" i="53"/>
  <c r="CU96" i="53"/>
  <c r="CQ96" i="53"/>
  <c r="CP96" i="53"/>
  <c r="CO96" i="53"/>
  <c r="CL96" i="53"/>
  <c r="CH96" i="53"/>
  <c r="CG96" i="53"/>
  <c r="CF96" i="53"/>
  <c r="CC96" i="53"/>
  <c r="BU96" i="53"/>
  <c r="BR96" i="53"/>
  <c r="BP96" i="53"/>
  <c r="BO96" i="53"/>
  <c r="BN96" i="53"/>
  <c r="BK96" i="53"/>
  <c r="BG96" i="53"/>
  <c r="BF96" i="53"/>
  <c r="BE96" i="53"/>
  <c r="BB96" i="53"/>
  <c r="AX96" i="53"/>
  <c r="AW96" i="53"/>
  <c r="AV96" i="53"/>
  <c r="AS96" i="53"/>
  <c r="AK96" i="53"/>
  <c r="AH96" i="53"/>
  <c r="AF96" i="53"/>
  <c r="AE96" i="53"/>
  <c r="AD96" i="53"/>
  <c r="AA96" i="53"/>
  <c r="W96" i="53"/>
  <c r="V96" i="53"/>
  <c r="U96" i="53"/>
  <c r="R96" i="53"/>
  <c r="N96" i="53"/>
  <c r="M96" i="53"/>
  <c r="L96" i="53"/>
  <c r="I96" i="53"/>
  <c r="EO95" i="53"/>
  <c r="EL95" i="53"/>
  <c r="EJ95" i="53"/>
  <c r="EI95" i="53"/>
  <c r="EH95" i="53"/>
  <c r="EE95" i="53"/>
  <c r="EA95" i="53"/>
  <c r="DZ95" i="53"/>
  <c r="DY95" i="53"/>
  <c r="DV95" i="53"/>
  <c r="DR95" i="53"/>
  <c r="DQ95" i="53"/>
  <c r="DP95" i="53"/>
  <c r="DM95" i="53"/>
  <c r="DE95" i="53"/>
  <c r="DB95" i="53"/>
  <c r="CZ95" i="53"/>
  <c r="CY95" i="53"/>
  <c r="CX95" i="53"/>
  <c r="CU95" i="53"/>
  <c r="CQ95" i="53"/>
  <c r="CP95" i="53"/>
  <c r="CO95" i="53"/>
  <c r="CL95" i="53"/>
  <c r="CH95" i="53"/>
  <c r="CG95" i="53"/>
  <c r="CF95" i="53"/>
  <c r="CC95" i="53"/>
  <c r="BU95" i="53"/>
  <c r="BR95" i="53"/>
  <c r="BP95" i="53"/>
  <c r="BO95" i="53"/>
  <c r="BN95" i="53"/>
  <c r="BK95" i="53"/>
  <c r="BG95" i="53"/>
  <c r="BF95" i="53"/>
  <c r="BE95" i="53"/>
  <c r="BB95" i="53"/>
  <c r="AX95" i="53"/>
  <c r="AW95" i="53"/>
  <c r="AV95" i="53"/>
  <c r="AS95" i="53"/>
  <c r="AK95" i="53"/>
  <c r="AH95" i="53"/>
  <c r="AF95" i="53"/>
  <c r="AE95" i="53"/>
  <c r="AD95" i="53"/>
  <c r="AA95" i="53"/>
  <c r="W95" i="53"/>
  <c r="V95" i="53"/>
  <c r="U95" i="53"/>
  <c r="R95" i="53"/>
  <c r="N95" i="53"/>
  <c r="M95" i="53"/>
  <c r="L95" i="53"/>
  <c r="I95" i="53"/>
  <c r="EO94" i="53"/>
  <c r="EL94" i="53"/>
  <c r="EJ94" i="53"/>
  <c r="EI94" i="53"/>
  <c r="EH94" i="53"/>
  <c r="EE94" i="53"/>
  <c r="EA94" i="53"/>
  <c r="DZ94" i="53"/>
  <c r="DY94" i="53"/>
  <c r="DV94" i="53"/>
  <c r="DR94" i="53"/>
  <c r="DQ94" i="53"/>
  <c r="DP94" i="53"/>
  <c r="DM94" i="53"/>
  <c r="DE94" i="53"/>
  <c r="DB94" i="53"/>
  <c r="CZ94" i="53"/>
  <c r="CY94" i="53"/>
  <c r="CX94" i="53"/>
  <c r="CU94" i="53"/>
  <c r="CQ94" i="53"/>
  <c r="CP94" i="53"/>
  <c r="CO94" i="53"/>
  <c r="CL94" i="53"/>
  <c r="CH94" i="53"/>
  <c r="CG94" i="53"/>
  <c r="CF94" i="53"/>
  <c r="CC94" i="53"/>
  <c r="BU94" i="53"/>
  <c r="BR94" i="53"/>
  <c r="BP94" i="53"/>
  <c r="BO94" i="53"/>
  <c r="BN94" i="53"/>
  <c r="BK94" i="53"/>
  <c r="BG94" i="53"/>
  <c r="BF94" i="53"/>
  <c r="BE94" i="53"/>
  <c r="BB94" i="53"/>
  <c r="AX94" i="53"/>
  <c r="AW94" i="53"/>
  <c r="AV94" i="53"/>
  <c r="AS94" i="53"/>
  <c r="AK94" i="53"/>
  <c r="AH94" i="53"/>
  <c r="AF94" i="53"/>
  <c r="AE94" i="53"/>
  <c r="AD94" i="53"/>
  <c r="AA94" i="53"/>
  <c r="W94" i="53"/>
  <c r="V94" i="53"/>
  <c r="U94" i="53"/>
  <c r="R94" i="53"/>
  <c r="N94" i="53"/>
  <c r="M94" i="53"/>
  <c r="L94" i="53"/>
  <c r="I94" i="53"/>
  <c r="EO93" i="53"/>
  <c r="EL93" i="53"/>
  <c r="EJ93" i="53"/>
  <c r="EI93" i="53"/>
  <c r="EH93" i="53"/>
  <c r="EE93" i="53"/>
  <c r="EA93" i="53"/>
  <c r="DZ93" i="53"/>
  <c r="DY93" i="53"/>
  <c r="DV93" i="53"/>
  <c r="DR93" i="53"/>
  <c r="DQ93" i="53"/>
  <c r="DP93" i="53"/>
  <c r="DM93" i="53"/>
  <c r="DE93" i="53"/>
  <c r="DB93" i="53"/>
  <c r="CZ93" i="53"/>
  <c r="CY93" i="53"/>
  <c r="CX93" i="53"/>
  <c r="CU93" i="53"/>
  <c r="CQ93" i="53"/>
  <c r="CP93" i="53"/>
  <c r="CO93" i="53"/>
  <c r="CL93" i="53"/>
  <c r="CH93" i="53"/>
  <c r="CG93" i="53"/>
  <c r="CF93" i="53"/>
  <c r="CC93" i="53"/>
  <c r="BU93" i="53"/>
  <c r="BR93" i="53"/>
  <c r="BP93" i="53"/>
  <c r="BO93" i="53"/>
  <c r="BN93" i="53"/>
  <c r="BK93" i="53"/>
  <c r="BG93" i="53"/>
  <c r="BF93" i="53"/>
  <c r="BE93" i="53"/>
  <c r="BB93" i="53"/>
  <c r="AX93" i="53"/>
  <c r="AW93" i="53"/>
  <c r="AV93" i="53"/>
  <c r="AS93" i="53"/>
  <c r="AK93" i="53"/>
  <c r="AH93" i="53"/>
  <c r="AF93" i="53"/>
  <c r="AE93" i="53"/>
  <c r="AD93" i="53"/>
  <c r="AA93" i="53"/>
  <c r="W93" i="53"/>
  <c r="V93" i="53"/>
  <c r="U93" i="53"/>
  <c r="R93" i="53"/>
  <c r="N93" i="53"/>
  <c r="M93" i="53"/>
  <c r="L93" i="53"/>
  <c r="I93" i="53"/>
  <c r="EO92" i="53"/>
  <c r="EL92" i="53"/>
  <c r="EJ92" i="53"/>
  <c r="EI92" i="53"/>
  <c r="EH92" i="53"/>
  <c r="EE92" i="53"/>
  <c r="EA92" i="53"/>
  <c r="DZ92" i="53"/>
  <c r="DY92" i="53"/>
  <c r="DV92" i="53"/>
  <c r="DR92" i="53"/>
  <c r="DQ92" i="53"/>
  <c r="DP92" i="53"/>
  <c r="DM92" i="53"/>
  <c r="DE92" i="53"/>
  <c r="DB92" i="53"/>
  <c r="CZ92" i="53"/>
  <c r="CY92" i="53"/>
  <c r="CX92" i="53"/>
  <c r="CU92" i="53"/>
  <c r="CQ92" i="53"/>
  <c r="CP92" i="53"/>
  <c r="CO92" i="53"/>
  <c r="CL92" i="53"/>
  <c r="CH92" i="53"/>
  <c r="CG92" i="53"/>
  <c r="CF92" i="53"/>
  <c r="CC92" i="53"/>
  <c r="BU92" i="53"/>
  <c r="BR92" i="53"/>
  <c r="BP92" i="53"/>
  <c r="BO92" i="53"/>
  <c r="BN92" i="53"/>
  <c r="BK92" i="53"/>
  <c r="BG92" i="53"/>
  <c r="BF92" i="53"/>
  <c r="BE92" i="53"/>
  <c r="BB92" i="53"/>
  <c r="AX92" i="53"/>
  <c r="AW92" i="53"/>
  <c r="AV92" i="53"/>
  <c r="AS92" i="53"/>
  <c r="AK92" i="53"/>
  <c r="AH92" i="53"/>
  <c r="AF92" i="53"/>
  <c r="AE92" i="53"/>
  <c r="AD92" i="53"/>
  <c r="AA92" i="53"/>
  <c r="W92" i="53"/>
  <c r="V92" i="53"/>
  <c r="U92" i="53"/>
  <c r="R92" i="53"/>
  <c r="N92" i="53"/>
  <c r="M92" i="53"/>
  <c r="L92" i="53"/>
  <c r="I92" i="53"/>
  <c r="EF91" i="53"/>
  <c r="EC91" i="53"/>
  <c r="DW91" i="53"/>
  <c r="DT91" i="53"/>
  <c r="DN91" i="53"/>
  <c r="DK91" i="53"/>
  <c r="CV91" i="53"/>
  <c r="CS91" i="53"/>
  <c r="CM91" i="53"/>
  <c r="CJ91" i="53"/>
  <c r="CD91" i="53"/>
  <c r="CA91" i="53"/>
  <c r="BL91" i="53"/>
  <c r="BI91" i="53"/>
  <c r="BC91" i="53"/>
  <c r="AZ91" i="53"/>
  <c r="AT91" i="53"/>
  <c r="AQ91" i="53"/>
  <c r="AB91" i="53"/>
  <c r="Y91" i="53"/>
  <c r="S91" i="53"/>
  <c r="P91" i="53"/>
  <c r="J91" i="53"/>
  <c r="G91" i="53"/>
  <c r="EO90" i="53"/>
  <c r="EL90" i="53"/>
  <c r="EJ90" i="53"/>
  <c r="EI90" i="53"/>
  <c r="EH90" i="53"/>
  <c r="EE90" i="53"/>
  <c r="EA90" i="53"/>
  <c r="DZ90" i="53"/>
  <c r="DY90" i="53"/>
  <c r="DV90" i="53"/>
  <c r="DR90" i="53"/>
  <c r="DQ90" i="53"/>
  <c r="DP90" i="53"/>
  <c r="DM90" i="53"/>
  <c r="DE90" i="53"/>
  <c r="DB90" i="53"/>
  <c r="CZ90" i="53"/>
  <c r="CY90" i="53"/>
  <c r="CX90" i="53"/>
  <c r="CU90" i="53"/>
  <c r="CQ90" i="53"/>
  <c r="CP90" i="53"/>
  <c r="CO90" i="53"/>
  <c r="CL90" i="53"/>
  <c r="CH90" i="53"/>
  <c r="CG90" i="53"/>
  <c r="CF90" i="53"/>
  <c r="CC90" i="53"/>
  <c r="BU90" i="53"/>
  <c r="BR90" i="53"/>
  <c r="BP90" i="53"/>
  <c r="BO90" i="53"/>
  <c r="BN90" i="53"/>
  <c r="BK90" i="53"/>
  <c r="BG90" i="53"/>
  <c r="BF90" i="53"/>
  <c r="BE90" i="53"/>
  <c r="BB90" i="53"/>
  <c r="AX90" i="53"/>
  <c r="AW90" i="53"/>
  <c r="AV90" i="53"/>
  <c r="AS90" i="53"/>
  <c r="AK90" i="53"/>
  <c r="AH90" i="53"/>
  <c r="AF90" i="53"/>
  <c r="AE90" i="53"/>
  <c r="AD90" i="53"/>
  <c r="AA90" i="53"/>
  <c r="W90" i="53"/>
  <c r="V90" i="53"/>
  <c r="U90" i="53"/>
  <c r="R90" i="53"/>
  <c r="N90" i="53"/>
  <c r="M90" i="53"/>
  <c r="L90" i="53"/>
  <c r="I90" i="53"/>
  <c r="EO89" i="53"/>
  <c r="EL89" i="53"/>
  <c r="EJ89" i="53"/>
  <c r="EI89" i="53"/>
  <c r="EH89" i="53"/>
  <c r="EE89" i="53"/>
  <c r="EA89" i="53"/>
  <c r="DZ89" i="53"/>
  <c r="DY89" i="53"/>
  <c r="DV89" i="53"/>
  <c r="DR89" i="53"/>
  <c r="DQ89" i="53"/>
  <c r="DP89" i="53"/>
  <c r="DM89" i="53"/>
  <c r="DE89" i="53"/>
  <c r="DB89" i="53"/>
  <c r="CZ89" i="53"/>
  <c r="CY89" i="53"/>
  <c r="CX89" i="53"/>
  <c r="CU89" i="53"/>
  <c r="CQ89" i="53"/>
  <c r="CP89" i="53"/>
  <c r="CO89" i="53"/>
  <c r="CL89" i="53"/>
  <c r="CH89" i="53"/>
  <c r="CG89" i="53"/>
  <c r="CF89" i="53"/>
  <c r="CC89" i="53"/>
  <c r="BU89" i="53"/>
  <c r="BR89" i="53"/>
  <c r="BP89" i="53"/>
  <c r="BO89" i="53"/>
  <c r="BN89" i="53"/>
  <c r="BK89" i="53"/>
  <c r="BG89" i="53"/>
  <c r="BF89" i="53"/>
  <c r="BE89" i="53"/>
  <c r="BB89" i="53"/>
  <c r="AX89" i="53"/>
  <c r="AW89" i="53"/>
  <c r="AV89" i="53"/>
  <c r="AS89" i="53"/>
  <c r="AK89" i="53"/>
  <c r="AH89" i="53"/>
  <c r="AF89" i="53"/>
  <c r="AE89" i="53"/>
  <c r="AD89" i="53"/>
  <c r="AA89" i="53"/>
  <c r="W89" i="53"/>
  <c r="V89" i="53"/>
  <c r="U89" i="53"/>
  <c r="R89" i="53"/>
  <c r="N89" i="53"/>
  <c r="M89" i="53"/>
  <c r="L89" i="53"/>
  <c r="I89" i="53"/>
  <c r="EO88" i="53"/>
  <c r="EL88" i="53"/>
  <c r="EJ88" i="53"/>
  <c r="EI88" i="53"/>
  <c r="EH88" i="53"/>
  <c r="EE88" i="53"/>
  <c r="EA88" i="53"/>
  <c r="DZ88" i="53"/>
  <c r="DY88" i="53"/>
  <c r="DV88" i="53"/>
  <c r="DR88" i="53"/>
  <c r="DQ88" i="53"/>
  <c r="DP88" i="53"/>
  <c r="DM88" i="53"/>
  <c r="DE88" i="53"/>
  <c r="DB88" i="53"/>
  <c r="CZ88" i="53"/>
  <c r="CY88" i="53"/>
  <c r="CX88" i="53"/>
  <c r="CU88" i="53"/>
  <c r="CQ88" i="53"/>
  <c r="CP88" i="53"/>
  <c r="CO88" i="53"/>
  <c r="CL88" i="53"/>
  <c r="CH88" i="53"/>
  <c r="CG88" i="53"/>
  <c r="CF88" i="53"/>
  <c r="CC88" i="53"/>
  <c r="BU88" i="53"/>
  <c r="BR88" i="53"/>
  <c r="BP88" i="53"/>
  <c r="BO88" i="53"/>
  <c r="BN88" i="53"/>
  <c r="BK88" i="53"/>
  <c r="BG88" i="53"/>
  <c r="BF88" i="53"/>
  <c r="BE88" i="53"/>
  <c r="BB88" i="53"/>
  <c r="AX88" i="53"/>
  <c r="AW88" i="53"/>
  <c r="AV88" i="53"/>
  <c r="AS88" i="53"/>
  <c r="AK88" i="53"/>
  <c r="AH88" i="53"/>
  <c r="AF88" i="53"/>
  <c r="AE88" i="53"/>
  <c r="AD88" i="53"/>
  <c r="AA88" i="53"/>
  <c r="W88" i="53"/>
  <c r="V88" i="53"/>
  <c r="U88" i="53"/>
  <c r="R88" i="53"/>
  <c r="N88" i="53"/>
  <c r="M88" i="53"/>
  <c r="L88" i="53"/>
  <c r="I88" i="53"/>
  <c r="EO87" i="53"/>
  <c r="EL87" i="53"/>
  <c r="EJ87" i="53"/>
  <c r="EI87" i="53"/>
  <c r="EH87" i="53"/>
  <c r="EE87" i="53"/>
  <c r="EA87" i="53"/>
  <c r="DZ87" i="53"/>
  <c r="DY87" i="53"/>
  <c r="DV87" i="53"/>
  <c r="DR87" i="53"/>
  <c r="DQ87" i="53"/>
  <c r="DP87" i="53"/>
  <c r="DM87" i="53"/>
  <c r="DE87" i="53"/>
  <c r="DB87" i="53"/>
  <c r="CZ87" i="53"/>
  <c r="CY87" i="53"/>
  <c r="CX87" i="53"/>
  <c r="CU87" i="53"/>
  <c r="CQ87" i="53"/>
  <c r="CP87" i="53"/>
  <c r="CO87" i="53"/>
  <c r="CL87" i="53"/>
  <c r="CH87" i="53"/>
  <c r="CG87" i="53"/>
  <c r="CF87" i="53"/>
  <c r="CC87" i="53"/>
  <c r="BU87" i="53"/>
  <c r="BR87" i="53"/>
  <c r="BP87" i="53"/>
  <c r="BO87" i="53"/>
  <c r="BN87" i="53"/>
  <c r="BK87" i="53"/>
  <c r="BG87" i="53"/>
  <c r="BF87" i="53"/>
  <c r="BE87" i="53"/>
  <c r="BB87" i="53"/>
  <c r="AX87" i="53"/>
  <c r="AW87" i="53"/>
  <c r="AV87" i="53"/>
  <c r="AS87" i="53"/>
  <c r="AK87" i="53"/>
  <c r="AH87" i="53"/>
  <c r="AF87" i="53"/>
  <c r="AE87" i="53"/>
  <c r="AD87" i="53"/>
  <c r="AA87" i="53"/>
  <c r="W87" i="53"/>
  <c r="V87" i="53"/>
  <c r="U87" i="53"/>
  <c r="R87" i="53"/>
  <c r="N87" i="53"/>
  <c r="M87" i="53"/>
  <c r="L87" i="53"/>
  <c r="I87" i="53"/>
  <c r="EF86" i="53"/>
  <c r="EC86" i="53"/>
  <c r="DW86" i="53"/>
  <c r="DT86" i="53"/>
  <c r="DN86" i="53"/>
  <c r="DK86" i="53"/>
  <c r="CV86" i="53"/>
  <c r="CS86" i="53"/>
  <c r="CM86" i="53"/>
  <c r="CJ86" i="53"/>
  <c r="CD86" i="53"/>
  <c r="CA86" i="53"/>
  <c r="BL86" i="53"/>
  <c r="BI86" i="53"/>
  <c r="BC86" i="53"/>
  <c r="AZ86" i="53"/>
  <c r="AT86" i="53"/>
  <c r="AQ86" i="53"/>
  <c r="AB86" i="53"/>
  <c r="Y86" i="53"/>
  <c r="S86" i="53"/>
  <c r="P86" i="53"/>
  <c r="J86" i="53"/>
  <c r="G86" i="53"/>
  <c r="EO85" i="53"/>
  <c r="EL85" i="53"/>
  <c r="EJ85" i="53"/>
  <c r="EI85" i="53"/>
  <c r="EH85" i="53"/>
  <c r="EE85" i="53"/>
  <c r="EA85" i="53"/>
  <c r="DZ85" i="53"/>
  <c r="DY85" i="53"/>
  <c r="DV85" i="53"/>
  <c r="DR85" i="53"/>
  <c r="DQ85" i="53"/>
  <c r="DP85" i="53"/>
  <c r="DM85" i="53"/>
  <c r="DE85" i="53"/>
  <c r="DB85" i="53"/>
  <c r="CZ85" i="53"/>
  <c r="CY85" i="53"/>
  <c r="CX85" i="53"/>
  <c r="CU85" i="53"/>
  <c r="CQ85" i="53"/>
  <c r="CP85" i="53"/>
  <c r="CO85" i="53"/>
  <c r="CL85" i="53"/>
  <c r="CH85" i="53"/>
  <c r="CG85" i="53"/>
  <c r="CF85" i="53"/>
  <c r="CC85" i="53"/>
  <c r="BU85" i="53"/>
  <c r="BR85" i="53"/>
  <c r="BP85" i="53"/>
  <c r="BO85" i="53"/>
  <c r="BN85" i="53"/>
  <c r="BK85" i="53"/>
  <c r="BG85" i="53"/>
  <c r="BF85" i="53"/>
  <c r="BE85" i="53"/>
  <c r="BB85" i="53"/>
  <c r="AX85" i="53"/>
  <c r="AW85" i="53"/>
  <c r="AV85" i="53"/>
  <c r="AS85" i="53"/>
  <c r="AK85" i="53"/>
  <c r="AH85" i="53"/>
  <c r="AF85" i="53"/>
  <c r="AE85" i="53"/>
  <c r="AD85" i="53"/>
  <c r="AA85" i="53"/>
  <c r="W85" i="53"/>
  <c r="V85" i="53"/>
  <c r="U85" i="53"/>
  <c r="R85" i="53"/>
  <c r="N85" i="53"/>
  <c r="M85" i="53"/>
  <c r="L85" i="53"/>
  <c r="I85" i="53"/>
  <c r="EO84" i="53"/>
  <c r="EL84" i="53"/>
  <c r="EJ84" i="53"/>
  <c r="EI84" i="53"/>
  <c r="EH84" i="53"/>
  <c r="EE84" i="53"/>
  <c r="EA84" i="53"/>
  <c r="DZ84" i="53"/>
  <c r="DY84" i="53"/>
  <c r="DV84" i="53"/>
  <c r="DR84" i="53"/>
  <c r="DQ84" i="53"/>
  <c r="DP84" i="53"/>
  <c r="DM84" i="53"/>
  <c r="DE84" i="53"/>
  <c r="DB84" i="53"/>
  <c r="CZ84" i="53"/>
  <c r="CY84" i="53"/>
  <c r="CX84" i="53"/>
  <c r="CU84" i="53"/>
  <c r="CQ84" i="53"/>
  <c r="CP84" i="53"/>
  <c r="CO84" i="53"/>
  <c r="CL84" i="53"/>
  <c r="CH84" i="53"/>
  <c r="CG84" i="53"/>
  <c r="CF84" i="53"/>
  <c r="CC84" i="53"/>
  <c r="BU84" i="53"/>
  <c r="BR84" i="53"/>
  <c r="BP84" i="53"/>
  <c r="BO84" i="53"/>
  <c r="BN84" i="53"/>
  <c r="BK84" i="53"/>
  <c r="BG84" i="53"/>
  <c r="BF84" i="53"/>
  <c r="BE84" i="53"/>
  <c r="BB84" i="53"/>
  <c r="AX84" i="53"/>
  <c r="AW84" i="53"/>
  <c r="AV84" i="53"/>
  <c r="AS84" i="53"/>
  <c r="AK84" i="53"/>
  <c r="AH84" i="53"/>
  <c r="AF84" i="53"/>
  <c r="AE84" i="53"/>
  <c r="AD84" i="53"/>
  <c r="AA84" i="53"/>
  <c r="W84" i="53"/>
  <c r="V84" i="53"/>
  <c r="U84" i="53"/>
  <c r="R84" i="53"/>
  <c r="N84" i="53"/>
  <c r="M84" i="53"/>
  <c r="L84" i="53"/>
  <c r="I84" i="53"/>
  <c r="EO83" i="53"/>
  <c r="EL83" i="53"/>
  <c r="EJ83" i="53"/>
  <c r="EI83" i="53"/>
  <c r="EH83" i="53"/>
  <c r="EE83" i="53"/>
  <c r="EA83" i="53"/>
  <c r="DZ83" i="53"/>
  <c r="DY83" i="53"/>
  <c r="DR83" i="53"/>
  <c r="DQ83" i="53"/>
  <c r="DP83" i="53"/>
  <c r="DM83" i="53"/>
  <c r="DE83" i="53"/>
  <c r="DB83" i="53"/>
  <c r="CZ83" i="53"/>
  <c r="CY83" i="53"/>
  <c r="CX83" i="53"/>
  <c r="CU83" i="53"/>
  <c r="CQ83" i="53"/>
  <c r="CP83" i="53"/>
  <c r="CO83" i="53"/>
  <c r="CL83" i="53"/>
  <c r="CH83" i="53"/>
  <c r="CG83" i="53"/>
  <c r="CF83" i="53"/>
  <c r="CC83" i="53"/>
  <c r="BU83" i="53"/>
  <c r="BR83" i="53"/>
  <c r="BP83" i="53"/>
  <c r="BO83" i="53"/>
  <c r="BN83" i="53"/>
  <c r="BK83" i="53"/>
  <c r="BG83" i="53"/>
  <c r="BF83" i="53"/>
  <c r="BE83" i="53"/>
  <c r="BB83" i="53"/>
  <c r="AX83" i="53"/>
  <c r="AW83" i="53"/>
  <c r="AV83" i="53"/>
  <c r="AS83" i="53"/>
  <c r="AK83" i="53"/>
  <c r="AH83" i="53"/>
  <c r="AF83" i="53"/>
  <c r="AE83" i="53"/>
  <c r="AD83" i="53"/>
  <c r="AA83" i="53"/>
  <c r="W83" i="53"/>
  <c r="V83" i="53"/>
  <c r="U83" i="53"/>
  <c r="R83" i="53"/>
  <c r="N83" i="53"/>
  <c r="M83" i="53"/>
  <c r="L83" i="53"/>
  <c r="I83" i="53"/>
  <c r="EO82" i="53"/>
  <c r="EL82" i="53"/>
  <c r="EJ82" i="53"/>
  <c r="EI82" i="53"/>
  <c r="EH82" i="53"/>
  <c r="EE82" i="53"/>
  <c r="EA82" i="53"/>
  <c r="DZ82" i="53"/>
  <c r="DY82" i="53"/>
  <c r="DV82" i="53"/>
  <c r="DR82" i="53"/>
  <c r="DQ82" i="53"/>
  <c r="DP82" i="53"/>
  <c r="DM82" i="53"/>
  <c r="DE82" i="53"/>
  <c r="DB82" i="53"/>
  <c r="CZ82" i="53"/>
  <c r="CY82" i="53"/>
  <c r="CX82" i="53"/>
  <c r="CU82" i="53"/>
  <c r="CQ82" i="53"/>
  <c r="CP82" i="53"/>
  <c r="CO82" i="53"/>
  <c r="CL82" i="53"/>
  <c r="CH82" i="53"/>
  <c r="CG82" i="53"/>
  <c r="CF82" i="53"/>
  <c r="CC82" i="53"/>
  <c r="BU82" i="53"/>
  <c r="BR82" i="53"/>
  <c r="BP82" i="53"/>
  <c r="BO82" i="53"/>
  <c r="BN82" i="53"/>
  <c r="BK82" i="53"/>
  <c r="BG82" i="53"/>
  <c r="BF82" i="53"/>
  <c r="BE82" i="53"/>
  <c r="BB82" i="53"/>
  <c r="AX82" i="53"/>
  <c r="AW82" i="53"/>
  <c r="AV82" i="53"/>
  <c r="AS82" i="53"/>
  <c r="AK82" i="53"/>
  <c r="AH82" i="53"/>
  <c r="AF82" i="53"/>
  <c r="AE82" i="53"/>
  <c r="AD82" i="53"/>
  <c r="AA82" i="53"/>
  <c r="W82" i="53"/>
  <c r="V82" i="53"/>
  <c r="U82" i="53"/>
  <c r="R82" i="53"/>
  <c r="N82" i="53"/>
  <c r="M82" i="53"/>
  <c r="L82" i="53"/>
  <c r="I82" i="53"/>
  <c r="EO81" i="53"/>
  <c r="EL81" i="53"/>
  <c r="EJ81" i="53"/>
  <c r="EI81" i="53"/>
  <c r="EH81" i="53"/>
  <c r="EE81" i="53"/>
  <c r="EA81" i="53"/>
  <c r="DZ81" i="53"/>
  <c r="DY81" i="53"/>
  <c r="DV81" i="53"/>
  <c r="DR81" i="53"/>
  <c r="DQ81" i="53"/>
  <c r="DP81" i="53"/>
  <c r="DM81" i="53"/>
  <c r="DE81" i="53"/>
  <c r="DB81" i="53"/>
  <c r="CZ81" i="53"/>
  <c r="CY81" i="53"/>
  <c r="CX81" i="53"/>
  <c r="CU81" i="53"/>
  <c r="CQ81" i="53"/>
  <c r="CP81" i="53"/>
  <c r="CO81" i="53"/>
  <c r="CL81" i="53"/>
  <c r="CH81" i="53"/>
  <c r="CG81" i="53"/>
  <c r="CF81" i="53"/>
  <c r="CC81" i="53"/>
  <c r="BU81" i="53"/>
  <c r="BR81" i="53"/>
  <c r="BP81" i="53"/>
  <c r="BO81" i="53"/>
  <c r="BN81" i="53"/>
  <c r="BK81" i="53"/>
  <c r="BG81" i="53"/>
  <c r="BF81" i="53"/>
  <c r="BE81" i="53"/>
  <c r="BB81" i="53"/>
  <c r="AX81" i="53"/>
  <c r="AW81" i="53"/>
  <c r="AV81" i="53"/>
  <c r="AS81" i="53"/>
  <c r="AK81" i="53"/>
  <c r="AH81" i="53"/>
  <c r="AF81" i="53"/>
  <c r="AE81" i="53"/>
  <c r="AD81" i="53"/>
  <c r="AA81" i="53"/>
  <c r="W81" i="53"/>
  <c r="V81" i="53"/>
  <c r="U81" i="53"/>
  <c r="R81" i="53"/>
  <c r="N81" i="53"/>
  <c r="M81" i="53"/>
  <c r="L81" i="53"/>
  <c r="I81" i="53"/>
  <c r="EO80" i="53"/>
  <c r="EL80" i="53"/>
  <c r="EJ80" i="53"/>
  <c r="EI80" i="53"/>
  <c r="EH80" i="53"/>
  <c r="EE80" i="53"/>
  <c r="EA80" i="53"/>
  <c r="DZ80" i="53"/>
  <c r="DY80" i="53"/>
  <c r="DV80" i="53"/>
  <c r="DR80" i="53"/>
  <c r="DQ80" i="53"/>
  <c r="DP80" i="53"/>
  <c r="DM80" i="53"/>
  <c r="DE80" i="53"/>
  <c r="DB80" i="53"/>
  <c r="CZ80" i="53"/>
  <c r="CY80" i="53"/>
  <c r="CX80" i="53"/>
  <c r="CU80" i="53"/>
  <c r="CQ80" i="53"/>
  <c r="CP80" i="53"/>
  <c r="CO80" i="53"/>
  <c r="CL80" i="53"/>
  <c r="CH80" i="53"/>
  <c r="CG80" i="53"/>
  <c r="CF80" i="53"/>
  <c r="CC80" i="53"/>
  <c r="BU80" i="53"/>
  <c r="BR80" i="53"/>
  <c r="BP80" i="53"/>
  <c r="BO80" i="53"/>
  <c r="BN80" i="53"/>
  <c r="BK80" i="53"/>
  <c r="BG80" i="53"/>
  <c r="BF80" i="53"/>
  <c r="BE80" i="53"/>
  <c r="BB80" i="53"/>
  <c r="AX80" i="53"/>
  <c r="AW80" i="53"/>
  <c r="AV80" i="53"/>
  <c r="AS80" i="53"/>
  <c r="AK80" i="53"/>
  <c r="AH80" i="53"/>
  <c r="AF80" i="53"/>
  <c r="AE80" i="53"/>
  <c r="AD80" i="53"/>
  <c r="AA80" i="53"/>
  <c r="W80" i="53"/>
  <c r="V80" i="53"/>
  <c r="U80" i="53"/>
  <c r="R80" i="53"/>
  <c r="N80" i="53"/>
  <c r="M80" i="53"/>
  <c r="L80" i="53"/>
  <c r="I80" i="53"/>
  <c r="EF79" i="53"/>
  <c r="EC79" i="53"/>
  <c r="DW79" i="53"/>
  <c r="DT79" i="53"/>
  <c r="DN79" i="53"/>
  <c r="DK79" i="53"/>
  <c r="CV79" i="53"/>
  <c r="CS79" i="53"/>
  <c r="CM79" i="53"/>
  <c r="CJ79" i="53"/>
  <c r="CD79" i="53"/>
  <c r="CA79" i="53"/>
  <c r="BL79" i="53"/>
  <c r="BI79" i="53"/>
  <c r="BC79" i="53"/>
  <c r="AZ79" i="53"/>
  <c r="AT79" i="53"/>
  <c r="AQ79" i="53"/>
  <c r="AB79" i="53"/>
  <c r="Y79" i="53"/>
  <c r="S79" i="53"/>
  <c r="P79" i="53"/>
  <c r="J79" i="53"/>
  <c r="G79" i="53"/>
  <c r="EO78" i="53"/>
  <c r="EL78" i="53"/>
  <c r="EJ78" i="53"/>
  <c r="EI78" i="53"/>
  <c r="EH78" i="53"/>
  <c r="EE78" i="53"/>
  <c r="EA78" i="53"/>
  <c r="DZ78" i="53"/>
  <c r="DY78" i="53"/>
  <c r="DV78" i="53"/>
  <c r="DR78" i="53"/>
  <c r="DQ78" i="53"/>
  <c r="DP78" i="53"/>
  <c r="DM78" i="53"/>
  <c r="DE78" i="53"/>
  <c r="DB78" i="53"/>
  <c r="CZ78" i="53"/>
  <c r="CY78" i="53"/>
  <c r="CX78" i="53"/>
  <c r="CU78" i="53"/>
  <c r="CQ78" i="53"/>
  <c r="CP78" i="53"/>
  <c r="CO78" i="53"/>
  <c r="CL78" i="53"/>
  <c r="CH78" i="53"/>
  <c r="CG78" i="53"/>
  <c r="CF78" i="53"/>
  <c r="CC78" i="53"/>
  <c r="BU78" i="53"/>
  <c r="BR78" i="53"/>
  <c r="BP78" i="53"/>
  <c r="BO78" i="53"/>
  <c r="BN78" i="53"/>
  <c r="BK78" i="53"/>
  <c r="BG78" i="53"/>
  <c r="BF78" i="53"/>
  <c r="BE78" i="53"/>
  <c r="BB78" i="53"/>
  <c r="AX78" i="53"/>
  <c r="AW78" i="53"/>
  <c r="AV78" i="53"/>
  <c r="AS78" i="53"/>
  <c r="AK78" i="53"/>
  <c r="AH78" i="53"/>
  <c r="AF78" i="53"/>
  <c r="AE78" i="53"/>
  <c r="AD78" i="53"/>
  <c r="AA78" i="53"/>
  <c r="W78" i="53"/>
  <c r="V78" i="53"/>
  <c r="U78" i="53"/>
  <c r="R78" i="53"/>
  <c r="N78" i="53"/>
  <c r="M78" i="53"/>
  <c r="L78" i="53"/>
  <c r="I78" i="53"/>
  <c r="EO77" i="53"/>
  <c r="EL77" i="53"/>
  <c r="EJ77" i="53"/>
  <c r="EI77" i="53"/>
  <c r="EH77" i="53"/>
  <c r="EE77" i="53"/>
  <c r="EA77" i="53"/>
  <c r="DZ77" i="53"/>
  <c r="DY77" i="53"/>
  <c r="DV77" i="53"/>
  <c r="DR77" i="53"/>
  <c r="DQ77" i="53"/>
  <c r="DP77" i="53"/>
  <c r="DM77" i="53"/>
  <c r="DE77" i="53"/>
  <c r="DB77" i="53"/>
  <c r="CZ77" i="53"/>
  <c r="CY77" i="53"/>
  <c r="CX77" i="53"/>
  <c r="CU77" i="53"/>
  <c r="CQ77" i="53"/>
  <c r="CP77" i="53"/>
  <c r="CO77" i="53"/>
  <c r="CL77" i="53"/>
  <c r="CH77" i="53"/>
  <c r="CG77" i="53"/>
  <c r="CF77" i="53"/>
  <c r="CC77" i="53"/>
  <c r="BU77" i="53"/>
  <c r="BR77" i="53"/>
  <c r="BP77" i="53"/>
  <c r="BO77" i="53"/>
  <c r="BN77" i="53"/>
  <c r="BK77" i="53"/>
  <c r="BG77" i="53"/>
  <c r="BF77" i="53"/>
  <c r="BE77" i="53"/>
  <c r="BB77" i="53"/>
  <c r="AX77" i="53"/>
  <c r="AW77" i="53"/>
  <c r="AV77" i="53"/>
  <c r="AS77" i="53"/>
  <c r="AK77" i="53"/>
  <c r="AH77" i="53"/>
  <c r="AF77" i="53"/>
  <c r="AE77" i="53"/>
  <c r="AD77" i="53"/>
  <c r="AA77" i="53"/>
  <c r="W77" i="53"/>
  <c r="V77" i="53"/>
  <c r="U77" i="53"/>
  <c r="R77" i="53"/>
  <c r="N77" i="53"/>
  <c r="M77" i="53"/>
  <c r="L77" i="53"/>
  <c r="I77" i="53"/>
  <c r="EO76" i="53"/>
  <c r="EL76" i="53"/>
  <c r="EJ76" i="53"/>
  <c r="EI76" i="53"/>
  <c r="EH76" i="53"/>
  <c r="EE76" i="53"/>
  <c r="EA76" i="53"/>
  <c r="DZ76" i="53"/>
  <c r="DY76" i="53"/>
  <c r="DV76" i="53"/>
  <c r="DR76" i="53"/>
  <c r="DQ76" i="53"/>
  <c r="DP76" i="53"/>
  <c r="DM76" i="53"/>
  <c r="DE76" i="53"/>
  <c r="DB76" i="53"/>
  <c r="CZ76" i="53"/>
  <c r="CY76" i="53"/>
  <c r="CX76" i="53"/>
  <c r="CU76" i="53"/>
  <c r="CQ76" i="53"/>
  <c r="CP76" i="53"/>
  <c r="CO76" i="53"/>
  <c r="CL76" i="53"/>
  <c r="CH76" i="53"/>
  <c r="CG76" i="53"/>
  <c r="CF76" i="53"/>
  <c r="CC76" i="53"/>
  <c r="BU76" i="53"/>
  <c r="BR76" i="53"/>
  <c r="BP76" i="53"/>
  <c r="BO76" i="53"/>
  <c r="BN76" i="53"/>
  <c r="BK76" i="53"/>
  <c r="BG76" i="53"/>
  <c r="BF76" i="53"/>
  <c r="BE76" i="53"/>
  <c r="BB76" i="53"/>
  <c r="AX76" i="53"/>
  <c r="AW76" i="53"/>
  <c r="AV76" i="53"/>
  <c r="AS76" i="53"/>
  <c r="AK76" i="53"/>
  <c r="AH76" i="53"/>
  <c r="AF76" i="53"/>
  <c r="AE76" i="53"/>
  <c r="AD76" i="53"/>
  <c r="AA76" i="53"/>
  <c r="W76" i="53"/>
  <c r="V76" i="53"/>
  <c r="U76" i="53"/>
  <c r="R76" i="53"/>
  <c r="N76" i="53"/>
  <c r="M76" i="53"/>
  <c r="L76" i="53"/>
  <c r="I76" i="53"/>
  <c r="EO75" i="53"/>
  <c r="EL75" i="53"/>
  <c r="EJ75" i="53"/>
  <c r="EI75" i="53"/>
  <c r="EH75" i="53"/>
  <c r="EE75" i="53"/>
  <c r="EA75" i="53"/>
  <c r="DZ75" i="53"/>
  <c r="DY75" i="53"/>
  <c r="DV75" i="53"/>
  <c r="DR75" i="53"/>
  <c r="DQ75" i="53"/>
  <c r="DP75" i="53"/>
  <c r="DM75" i="53"/>
  <c r="DE75" i="53"/>
  <c r="DB75" i="53"/>
  <c r="CZ75" i="53"/>
  <c r="CY75" i="53"/>
  <c r="CX75" i="53"/>
  <c r="CU75" i="53"/>
  <c r="CQ75" i="53"/>
  <c r="CP75" i="53"/>
  <c r="CO75" i="53"/>
  <c r="CL75" i="53"/>
  <c r="CH75" i="53"/>
  <c r="CG75" i="53"/>
  <c r="CF75" i="53"/>
  <c r="CC75" i="53"/>
  <c r="BU75" i="53"/>
  <c r="BR75" i="53"/>
  <c r="BP75" i="53"/>
  <c r="BO75" i="53"/>
  <c r="BN75" i="53"/>
  <c r="BK75" i="53"/>
  <c r="BG75" i="53"/>
  <c r="BF75" i="53"/>
  <c r="BE75" i="53"/>
  <c r="BB75" i="53"/>
  <c r="AX75" i="53"/>
  <c r="AW75" i="53"/>
  <c r="AV75" i="53"/>
  <c r="AS75" i="53"/>
  <c r="AK75" i="53"/>
  <c r="AH75" i="53"/>
  <c r="AF75" i="53"/>
  <c r="AE75" i="53"/>
  <c r="AD75" i="53"/>
  <c r="AA75" i="53"/>
  <c r="W75" i="53"/>
  <c r="V75" i="53"/>
  <c r="U75" i="53"/>
  <c r="R75" i="53"/>
  <c r="N75" i="53"/>
  <c r="M75" i="53"/>
  <c r="L75" i="53"/>
  <c r="I75" i="53"/>
  <c r="EO74" i="53"/>
  <c r="EL74" i="53"/>
  <c r="EJ74" i="53"/>
  <c r="EI74" i="53"/>
  <c r="EH74" i="53"/>
  <c r="EE74" i="53"/>
  <c r="EA74" i="53"/>
  <c r="DZ74" i="53"/>
  <c r="DY74" i="53"/>
  <c r="DV74" i="53"/>
  <c r="DR74" i="53"/>
  <c r="DQ74" i="53"/>
  <c r="DP74" i="53"/>
  <c r="DM74" i="53"/>
  <c r="DE74" i="53"/>
  <c r="DB74" i="53"/>
  <c r="CZ74" i="53"/>
  <c r="CY74" i="53"/>
  <c r="CX74" i="53"/>
  <c r="CU74" i="53"/>
  <c r="CQ74" i="53"/>
  <c r="CP74" i="53"/>
  <c r="CO74" i="53"/>
  <c r="CL74" i="53"/>
  <c r="CH74" i="53"/>
  <c r="CG74" i="53"/>
  <c r="CF74" i="53"/>
  <c r="CC74" i="53"/>
  <c r="BU74" i="53"/>
  <c r="BR74" i="53"/>
  <c r="BP74" i="53"/>
  <c r="BO74" i="53"/>
  <c r="BN74" i="53"/>
  <c r="BK74" i="53"/>
  <c r="BG74" i="53"/>
  <c r="BF74" i="53"/>
  <c r="BE74" i="53"/>
  <c r="BB74" i="53"/>
  <c r="AX74" i="53"/>
  <c r="AW74" i="53"/>
  <c r="AV74" i="53"/>
  <c r="AS74" i="53"/>
  <c r="AK74" i="53"/>
  <c r="AH74" i="53"/>
  <c r="AF74" i="53"/>
  <c r="AE74" i="53"/>
  <c r="AD74" i="53"/>
  <c r="AA74" i="53"/>
  <c r="W74" i="53"/>
  <c r="V74" i="53"/>
  <c r="U74" i="53"/>
  <c r="R74" i="53"/>
  <c r="N74" i="53"/>
  <c r="M74" i="53"/>
  <c r="L74" i="53"/>
  <c r="I74" i="53"/>
  <c r="EO73" i="53"/>
  <c r="EL73" i="53"/>
  <c r="EJ73" i="53"/>
  <c r="EI73" i="53"/>
  <c r="EH73" i="53"/>
  <c r="EE73" i="53"/>
  <c r="EA73" i="53"/>
  <c r="DZ73" i="53"/>
  <c r="DY73" i="53"/>
  <c r="DV73" i="53"/>
  <c r="DR73" i="53"/>
  <c r="DQ73" i="53"/>
  <c r="DP73" i="53"/>
  <c r="DM73" i="53"/>
  <c r="DE73" i="53"/>
  <c r="DB73" i="53"/>
  <c r="CZ73" i="53"/>
  <c r="CY73" i="53"/>
  <c r="CX73" i="53"/>
  <c r="CU73" i="53"/>
  <c r="CQ73" i="53"/>
  <c r="CP73" i="53"/>
  <c r="CO73" i="53"/>
  <c r="CL73" i="53"/>
  <c r="CH73" i="53"/>
  <c r="CG73" i="53"/>
  <c r="CF73" i="53"/>
  <c r="CC73" i="53"/>
  <c r="BU73" i="53"/>
  <c r="BR73" i="53"/>
  <c r="BP73" i="53"/>
  <c r="BO73" i="53"/>
  <c r="BN73" i="53"/>
  <c r="BK73" i="53"/>
  <c r="BG73" i="53"/>
  <c r="BF73" i="53"/>
  <c r="BE73" i="53"/>
  <c r="BB73" i="53"/>
  <c r="AX73" i="53"/>
  <c r="AW73" i="53"/>
  <c r="AV73" i="53"/>
  <c r="AS73" i="53"/>
  <c r="AK73" i="53"/>
  <c r="AH73" i="53"/>
  <c r="AF73" i="53"/>
  <c r="AE73" i="53"/>
  <c r="AD73" i="53"/>
  <c r="AA73" i="53"/>
  <c r="W73" i="53"/>
  <c r="V73" i="53"/>
  <c r="U73" i="53"/>
  <c r="R73" i="53"/>
  <c r="N73" i="53"/>
  <c r="M73" i="53"/>
  <c r="L73" i="53"/>
  <c r="I73" i="53"/>
  <c r="EO72" i="53"/>
  <c r="EL72" i="53"/>
  <c r="EJ72" i="53"/>
  <c r="EI72" i="53"/>
  <c r="EH72" i="53"/>
  <c r="EE72" i="53"/>
  <c r="EA72" i="53"/>
  <c r="DZ72" i="53"/>
  <c r="DY72" i="53"/>
  <c r="DV72" i="53"/>
  <c r="DR72" i="53"/>
  <c r="DQ72" i="53"/>
  <c r="DP72" i="53"/>
  <c r="DM72" i="53"/>
  <c r="DE72" i="53"/>
  <c r="DB72" i="53"/>
  <c r="CZ72" i="53"/>
  <c r="CY72" i="53"/>
  <c r="CX72" i="53"/>
  <c r="CU72" i="53"/>
  <c r="CQ72" i="53"/>
  <c r="CP72" i="53"/>
  <c r="CO72" i="53"/>
  <c r="CL72" i="53"/>
  <c r="CH72" i="53"/>
  <c r="CG72" i="53"/>
  <c r="CF72" i="53"/>
  <c r="CC72" i="53"/>
  <c r="BU72" i="53"/>
  <c r="BR72" i="53"/>
  <c r="BP72" i="53"/>
  <c r="BO72" i="53"/>
  <c r="BN72" i="53"/>
  <c r="BK72" i="53"/>
  <c r="BG72" i="53"/>
  <c r="BF72" i="53"/>
  <c r="BE72" i="53"/>
  <c r="BB72" i="53"/>
  <c r="AX72" i="53"/>
  <c r="AW72" i="53"/>
  <c r="AV72" i="53"/>
  <c r="AS72" i="53"/>
  <c r="AK72" i="53"/>
  <c r="AH72" i="53"/>
  <c r="AF72" i="53"/>
  <c r="AE72" i="53"/>
  <c r="AD72" i="53"/>
  <c r="AA72" i="53"/>
  <c r="W72" i="53"/>
  <c r="V72" i="53"/>
  <c r="U72" i="53"/>
  <c r="R72" i="53"/>
  <c r="N72" i="53"/>
  <c r="M72" i="53"/>
  <c r="L72" i="53"/>
  <c r="I72" i="53"/>
  <c r="EF70" i="53"/>
  <c r="EC70" i="53"/>
  <c r="DW70" i="53"/>
  <c r="DT70" i="53"/>
  <c r="DN70" i="53"/>
  <c r="DK70" i="53"/>
  <c r="CV70" i="53"/>
  <c r="CS70" i="53"/>
  <c r="CM70" i="53"/>
  <c r="CJ70" i="53"/>
  <c r="CD70" i="53"/>
  <c r="CA70" i="53"/>
  <c r="BL70" i="53"/>
  <c r="BI70" i="53"/>
  <c r="BC70" i="53"/>
  <c r="AZ70" i="53"/>
  <c r="AT70" i="53"/>
  <c r="AQ70" i="53"/>
  <c r="AB70" i="53"/>
  <c r="Y70" i="53"/>
  <c r="S70" i="53"/>
  <c r="P70" i="53"/>
  <c r="J70" i="53"/>
  <c r="G70" i="53"/>
  <c r="EO69" i="53"/>
  <c r="EL69" i="53"/>
  <c r="EJ69" i="53"/>
  <c r="EI69" i="53"/>
  <c r="EH69" i="53"/>
  <c r="EE69" i="53"/>
  <c r="EA69" i="53"/>
  <c r="DZ69" i="53"/>
  <c r="DY69" i="53"/>
  <c r="DV69" i="53"/>
  <c r="DR69" i="53"/>
  <c r="DQ69" i="53"/>
  <c r="DP69" i="53"/>
  <c r="DM69" i="53"/>
  <c r="DE69" i="53"/>
  <c r="DB69" i="53"/>
  <c r="CZ69" i="53"/>
  <c r="CY69" i="53"/>
  <c r="CX69" i="53"/>
  <c r="CU69" i="53"/>
  <c r="CQ69" i="53"/>
  <c r="CP69" i="53"/>
  <c r="CO69" i="53"/>
  <c r="CL69" i="53"/>
  <c r="CH69" i="53"/>
  <c r="CG69" i="53"/>
  <c r="CF69" i="53"/>
  <c r="CC69" i="53"/>
  <c r="BU69" i="53"/>
  <c r="BR69" i="53"/>
  <c r="BP69" i="53"/>
  <c r="BO69" i="53"/>
  <c r="BN69" i="53"/>
  <c r="BK69" i="53"/>
  <c r="BG69" i="53"/>
  <c r="BF69" i="53"/>
  <c r="BE69" i="53"/>
  <c r="BB69" i="53"/>
  <c r="AX69" i="53"/>
  <c r="AW69" i="53"/>
  <c r="AV69" i="53"/>
  <c r="AS69" i="53"/>
  <c r="AK69" i="53"/>
  <c r="AH69" i="53"/>
  <c r="AF69" i="53"/>
  <c r="AE69" i="53"/>
  <c r="AD69" i="53"/>
  <c r="AA69" i="53"/>
  <c r="W69" i="53"/>
  <c r="V69" i="53"/>
  <c r="U69" i="53"/>
  <c r="R69" i="53"/>
  <c r="N69" i="53"/>
  <c r="M69" i="53"/>
  <c r="L69" i="53"/>
  <c r="I69" i="53"/>
  <c r="EO68" i="53"/>
  <c r="EL68" i="53"/>
  <c r="EJ68" i="53"/>
  <c r="EI68" i="53"/>
  <c r="EH68" i="53"/>
  <c r="EE68" i="53"/>
  <c r="EA68" i="53"/>
  <c r="DZ68" i="53"/>
  <c r="DY68" i="53"/>
  <c r="DV68" i="53"/>
  <c r="DR68" i="53"/>
  <c r="DQ68" i="53"/>
  <c r="DP68" i="53"/>
  <c r="DM68" i="53"/>
  <c r="DE68" i="53"/>
  <c r="DB68" i="53"/>
  <c r="CZ68" i="53"/>
  <c r="CY68" i="53"/>
  <c r="CX68" i="53"/>
  <c r="CU68" i="53"/>
  <c r="CQ68" i="53"/>
  <c r="CP68" i="53"/>
  <c r="CO68" i="53"/>
  <c r="CL68" i="53"/>
  <c r="CH68" i="53"/>
  <c r="CG68" i="53"/>
  <c r="CF68" i="53"/>
  <c r="CC68" i="53"/>
  <c r="BU68" i="53"/>
  <c r="BR68" i="53"/>
  <c r="BP68" i="53"/>
  <c r="BO68" i="53"/>
  <c r="BN68" i="53"/>
  <c r="BK68" i="53"/>
  <c r="BG68" i="53"/>
  <c r="BF68" i="53"/>
  <c r="BE68" i="53"/>
  <c r="BB68" i="53"/>
  <c r="AX68" i="53"/>
  <c r="AW68" i="53"/>
  <c r="AV68" i="53"/>
  <c r="AS68" i="53"/>
  <c r="AK68" i="53"/>
  <c r="AH68" i="53"/>
  <c r="AF68" i="53"/>
  <c r="AE68" i="53"/>
  <c r="AD68" i="53"/>
  <c r="AA68" i="53"/>
  <c r="W68" i="53"/>
  <c r="V68" i="53"/>
  <c r="U68" i="53"/>
  <c r="R68" i="53"/>
  <c r="N68" i="53"/>
  <c r="M68" i="53"/>
  <c r="L68" i="53"/>
  <c r="I68" i="53"/>
  <c r="EO67" i="53"/>
  <c r="EL67" i="53"/>
  <c r="EJ67" i="53"/>
  <c r="EI67" i="53"/>
  <c r="EH67" i="53"/>
  <c r="EE67" i="53"/>
  <c r="EA67" i="53"/>
  <c r="DZ67" i="53"/>
  <c r="DY67" i="53"/>
  <c r="DV67" i="53"/>
  <c r="DR67" i="53"/>
  <c r="DQ67" i="53"/>
  <c r="DP67" i="53"/>
  <c r="DM67" i="53"/>
  <c r="DE67" i="53"/>
  <c r="DB67" i="53"/>
  <c r="CZ67" i="53"/>
  <c r="CY67" i="53"/>
  <c r="CX67" i="53"/>
  <c r="CU67" i="53"/>
  <c r="CQ67" i="53"/>
  <c r="CP67" i="53"/>
  <c r="CO67" i="53"/>
  <c r="CL67" i="53"/>
  <c r="CH67" i="53"/>
  <c r="CG67" i="53"/>
  <c r="CF67" i="53"/>
  <c r="CC67" i="53"/>
  <c r="BU67" i="53"/>
  <c r="BR67" i="53"/>
  <c r="BP67" i="53"/>
  <c r="BO67" i="53"/>
  <c r="BN67" i="53"/>
  <c r="BK67" i="53"/>
  <c r="BG67" i="53"/>
  <c r="BF67" i="53"/>
  <c r="BE67" i="53"/>
  <c r="BB67" i="53"/>
  <c r="AX67" i="53"/>
  <c r="AW67" i="53"/>
  <c r="AV67" i="53"/>
  <c r="AS67" i="53"/>
  <c r="AK67" i="53"/>
  <c r="AH67" i="53"/>
  <c r="AF67" i="53"/>
  <c r="AE67" i="53"/>
  <c r="AD67" i="53"/>
  <c r="AA67" i="53"/>
  <c r="W67" i="53"/>
  <c r="V67" i="53"/>
  <c r="U67" i="53"/>
  <c r="R67" i="53"/>
  <c r="N67" i="53"/>
  <c r="M67" i="53"/>
  <c r="L67" i="53"/>
  <c r="I67" i="53"/>
  <c r="EF66" i="53"/>
  <c r="EC66" i="53"/>
  <c r="DW66" i="53"/>
  <c r="DT66" i="53"/>
  <c r="DN66" i="53"/>
  <c r="DK66" i="53"/>
  <c r="CV66" i="53"/>
  <c r="CS66" i="53"/>
  <c r="CM66" i="53"/>
  <c r="CJ66" i="53"/>
  <c r="CD66" i="53"/>
  <c r="CA66" i="53"/>
  <c r="BL66" i="53"/>
  <c r="BI66" i="53"/>
  <c r="BC66" i="53"/>
  <c r="AZ66" i="53"/>
  <c r="AT66" i="53"/>
  <c r="AQ66" i="53"/>
  <c r="AB66" i="53"/>
  <c r="Y66" i="53"/>
  <c r="S66" i="53"/>
  <c r="P66" i="53"/>
  <c r="J66" i="53"/>
  <c r="G66" i="53"/>
  <c r="EO65" i="53"/>
  <c r="EL65" i="53"/>
  <c r="EJ65" i="53"/>
  <c r="EI65" i="53"/>
  <c r="EH65" i="53"/>
  <c r="EE65" i="53"/>
  <c r="EA65" i="53"/>
  <c r="DZ65" i="53"/>
  <c r="DY65" i="53"/>
  <c r="DV65" i="53"/>
  <c r="DR65" i="53"/>
  <c r="DQ65" i="53"/>
  <c r="DP65" i="53"/>
  <c r="DM65" i="53"/>
  <c r="DE65" i="53"/>
  <c r="DB65" i="53"/>
  <c r="CZ65" i="53"/>
  <c r="CY65" i="53"/>
  <c r="CX65" i="53"/>
  <c r="CU65" i="53"/>
  <c r="CQ65" i="53"/>
  <c r="CP65" i="53"/>
  <c r="CO65" i="53"/>
  <c r="CL65" i="53"/>
  <c r="CH65" i="53"/>
  <c r="CG65" i="53"/>
  <c r="CF65" i="53"/>
  <c r="CC65" i="53"/>
  <c r="BU65" i="53"/>
  <c r="BR65" i="53"/>
  <c r="BP65" i="53"/>
  <c r="BO65" i="53"/>
  <c r="BN65" i="53"/>
  <c r="BK65" i="53"/>
  <c r="BG65" i="53"/>
  <c r="BF65" i="53"/>
  <c r="BE65" i="53"/>
  <c r="BB65" i="53"/>
  <c r="AX65" i="53"/>
  <c r="AW65" i="53"/>
  <c r="AV65" i="53"/>
  <c r="AS65" i="53"/>
  <c r="AK65" i="53"/>
  <c r="AH65" i="53"/>
  <c r="AF65" i="53"/>
  <c r="AE65" i="53"/>
  <c r="AD65" i="53"/>
  <c r="AA65" i="53"/>
  <c r="W65" i="53"/>
  <c r="V65" i="53"/>
  <c r="U65" i="53"/>
  <c r="R65" i="53"/>
  <c r="N65" i="53"/>
  <c r="M65" i="53"/>
  <c r="L65" i="53"/>
  <c r="I65" i="53"/>
  <c r="EO63" i="53"/>
  <c r="EL63" i="53"/>
  <c r="EJ63" i="53"/>
  <c r="EI63" i="53"/>
  <c r="EH63" i="53"/>
  <c r="EE63" i="53"/>
  <c r="EA63" i="53"/>
  <c r="DZ63" i="53"/>
  <c r="DY63" i="53"/>
  <c r="DV63" i="53"/>
  <c r="DR63" i="53"/>
  <c r="DQ63" i="53"/>
  <c r="DP63" i="53"/>
  <c r="DM63" i="53"/>
  <c r="DE63" i="53"/>
  <c r="DB63" i="53"/>
  <c r="CZ63" i="53"/>
  <c r="CY63" i="53"/>
  <c r="CX63" i="53"/>
  <c r="CU63" i="53"/>
  <c r="CQ63" i="53"/>
  <c r="CP63" i="53"/>
  <c r="CO63" i="53"/>
  <c r="CL63" i="53"/>
  <c r="CH63" i="53"/>
  <c r="CG63" i="53"/>
  <c r="CF63" i="53"/>
  <c r="CC63" i="53"/>
  <c r="BU63" i="53"/>
  <c r="BR63" i="53"/>
  <c r="BP63" i="53"/>
  <c r="BO63" i="53"/>
  <c r="BN63" i="53"/>
  <c r="BK63" i="53"/>
  <c r="BG63" i="53"/>
  <c r="BF63" i="53"/>
  <c r="BE63" i="53"/>
  <c r="BB63" i="53"/>
  <c r="AX63" i="53"/>
  <c r="AW63" i="53"/>
  <c r="AV63" i="53"/>
  <c r="AS63" i="53"/>
  <c r="AK63" i="53"/>
  <c r="AH63" i="53"/>
  <c r="AF63" i="53"/>
  <c r="AE63" i="53"/>
  <c r="AD63" i="53"/>
  <c r="AA63" i="53"/>
  <c r="W63" i="53"/>
  <c r="V63" i="53"/>
  <c r="U63" i="53"/>
  <c r="R63" i="53"/>
  <c r="N63" i="53"/>
  <c r="M63" i="53"/>
  <c r="L63" i="53"/>
  <c r="I63" i="53"/>
  <c r="EF62" i="53"/>
  <c r="EC62" i="53"/>
  <c r="DW62" i="53"/>
  <c r="DT62" i="53"/>
  <c r="DN62" i="53"/>
  <c r="DK62" i="53"/>
  <c r="CV62" i="53"/>
  <c r="CS62" i="53"/>
  <c r="CM62" i="53"/>
  <c r="CJ62" i="53"/>
  <c r="CD62" i="53"/>
  <c r="CA62" i="53"/>
  <c r="BL62" i="53"/>
  <c r="BI62" i="53"/>
  <c r="BC62" i="53"/>
  <c r="AZ62" i="53"/>
  <c r="AT62" i="53"/>
  <c r="AQ62" i="53"/>
  <c r="AB62" i="53"/>
  <c r="Y62" i="53"/>
  <c r="S62" i="53"/>
  <c r="P62" i="53"/>
  <c r="J62" i="53"/>
  <c r="G62" i="53"/>
  <c r="EO61" i="53"/>
  <c r="EL61" i="53"/>
  <c r="EJ61" i="53"/>
  <c r="EI61" i="53"/>
  <c r="EH61" i="53"/>
  <c r="EE61" i="53"/>
  <c r="EA61" i="53"/>
  <c r="DZ61" i="53"/>
  <c r="DY61" i="53"/>
  <c r="DV61" i="53"/>
  <c r="DR61" i="53"/>
  <c r="DQ61" i="53"/>
  <c r="DP61" i="53"/>
  <c r="DM61" i="53"/>
  <c r="DE61" i="53"/>
  <c r="DB61" i="53"/>
  <c r="CZ61" i="53"/>
  <c r="CY61" i="53"/>
  <c r="CX61" i="53"/>
  <c r="CU61" i="53"/>
  <c r="CQ61" i="53"/>
  <c r="CP61" i="53"/>
  <c r="CO61" i="53"/>
  <c r="CL61" i="53"/>
  <c r="CH61" i="53"/>
  <c r="CG61" i="53"/>
  <c r="CF61" i="53"/>
  <c r="CC61" i="53"/>
  <c r="BU61" i="53"/>
  <c r="BR61" i="53"/>
  <c r="BP61" i="53"/>
  <c r="BO61" i="53"/>
  <c r="BN61" i="53"/>
  <c r="BK61" i="53"/>
  <c r="BG61" i="53"/>
  <c r="BF61" i="53"/>
  <c r="BE61" i="53"/>
  <c r="BB61" i="53"/>
  <c r="AX61" i="53"/>
  <c r="AW61" i="53"/>
  <c r="AV61" i="53"/>
  <c r="AS61" i="53"/>
  <c r="AK61" i="53"/>
  <c r="AH61" i="53"/>
  <c r="AF61" i="53"/>
  <c r="AE61" i="53"/>
  <c r="AD61" i="53"/>
  <c r="AA61" i="53"/>
  <c r="W61" i="53"/>
  <c r="V61" i="53"/>
  <c r="U61" i="53"/>
  <c r="R61" i="53"/>
  <c r="N61" i="53"/>
  <c r="M61" i="53"/>
  <c r="L61" i="53"/>
  <c r="I61" i="53"/>
  <c r="EO60" i="53"/>
  <c r="EL60" i="53"/>
  <c r="EJ60" i="53"/>
  <c r="EI60" i="53"/>
  <c r="EH60" i="53"/>
  <c r="EE60" i="53"/>
  <c r="EA60" i="53"/>
  <c r="DZ60" i="53"/>
  <c r="DY60" i="53"/>
  <c r="DV60" i="53"/>
  <c r="DR60" i="53"/>
  <c r="DQ60" i="53"/>
  <c r="DP60" i="53"/>
  <c r="DM60" i="53"/>
  <c r="DE60" i="53"/>
  <c r="DB60" i="53"/>
  <c r="CZ60" i="53"/>
  <c r="CY60" i="53"/>
  <c r="CX60" i="53"/>
  <c r="CU60" i="53"/>
  <c r="CQ60" i="53"/>
  <c r="CP60" i="53"/>
  <c r="CO60" i="53"/>
  <c r="CL60" i="53"/>
  <c r="CH60" i="53"/>
  <c r="CG60" i="53"/>
  <c r="CF60" i="53"/>
  <c r="CC60" i="53"/>
  <c r="BU60" i="53"/>
  <c r="BR60" i="53"/>
  <c r="BP60" i="53"/>
  <c r="BO60" i="53"/>
  <c r="BN60" i="53"/>
  <c r="BK60" i="53"/>
  <c r="BG60" i="53"/>
  <c r="BF60" i="53"/>
  <c r="BE60" i="53"/>
  <c r="BB60" i="53"/>
  <c r="AX60" i="53"/>
  <c r="AW60" i="53"/>
  <c r="AV60" i="53"/>
  <c r="AS60" i="53"/>
  <c r="AK60" i="53"/>
  <c r="AH60" i="53"/>
  <c r="AF60" i="53"/>
  <c r="AE60" i="53"/>
  <c r="AD60" i="53"/>
  <c r="AA60" i="53"/>
  <c r="W60" i="53"/>
  <c r="V60" i="53"/>
  <c r="U60" i="53"/>
  <c r="R60" i="53"/>
  <c r="N60" i="53"/>
  <c r="M60" i="53"/>
  <c r="L60" i="53"/>
  <c r="I60" i="53"/>
  <c r="EO59" i="53"/>
  <c r="EL59" i="53"/>
  <c r="EJ59" i="53"/>
  <c r="EI59" i="53"/>
  <c r="EH59" i="53"/>
  <c r="EE59" i="53"/>
  <c r="EA59" i="53"/>
  <c r="DZ59" i="53"/>
  <c r="DY59" i="53"/>
  <c r="DV59" i="53"/>
  <c r="DR59" i="53"/>
  <c r="DQ59" i="53"/>
  <c r="DP59" i="53"/>
  <c r="DM59" i="53"/>
  <c r="DE59" i="53"/>
  <c r="DB59" i="53"/>
  <c r="CZ59" i="53"/>
  <c r="CY59" i="53"/>
  <c r="CX59" i="53"/>
  <c r="CU59" i="53"/>
  <c r="CQ59" i="53"/>
  <c r="CP59" i="53"/>
  <c r="CO59" i="53"/>
  <c r="CL59" i="53"/>
  <c r="CH59" i="53"/>
  <c r="CG59" i="53"/>
  <c r="CF59" i="53"/>
  <c r="CC59" i="53"/>
  <c r="BU59" i="53"/>
  <c r="BR59" i="53"/>
  <c r="BP59" i="53"/>
  <c r="BO59" i="53"/>
  <c r="BN59" i="53"/>
  <c r="BK59" i="53"/>
  <c r="BG59" i="53"/>
  <c r="BF59" i="53"/>
  <c r="BE59" i="53"/>
  <c r="BB59" i="53"/>
  <c r="AX59" i="53"/>
  <c r="AW59" i="53"/>
  <c r="AV59" i="53"/>
  <c r="AS59" i="53"/>
  <c r="AK59" i="53"/>
  <c r="AH59" i="53"/>
  <c r="AF59" i="53"/>
  <c r="AE59" i="53"/>
  <c r="AD59" i="53"/>
  <c r="AA59" i="53"/>
  <c r="W59" i="53"/>
  <c r="V59" i="53"/>
  <c r="U59" i="53"/>
  <c r="R59" i="53"/>
  <c r="N59" i="53"/>
  <c r="M59" i="53"/>
  <c r="L59" i="53"/>
  <c r="I59" i="53"/>
  <c r="EF58" i="53"/>
  <c r="EC58" i="53"/>
  <c r="DW58" i="53"/>
  <c r="DT58" i="53"/>
  <c r="DN58" i="53"/>
  <c r="DK58" i="53"/>
  <c r="CV58" i="53"/>
  <c r="CS58" i="53"/>
  <c r="CM58" i="53"/>
  <c r="CJ58" i="53"/>
  <c r="CD58" i="53"/>
  <c r="CA58" i="53"/>
  <c r="BL58" i="53"/>
  <c r="BI58" i="53"/>
  <c r="BC58" i="53"/>
  <c r="AZ58" i="53"/>
  <c r="AT58" i="53"/>
  <c r="AQ58" i="53"/>
  <c r="AB58" i="53"/>
  <c r="Y58" i="53"/>
  <c r="S58" i="53"/>
  <c r="P58" i="53"/>
  <c r="J58" i="53"/>
  <c r="G58" i="53"/>
  <c r="EO57" i="53"/>
  <c r="EL57" i="53"/>
  <c r="EJ57" i="53"/>
  <c r="EI57" i="53"/>
  <c r="EH57" i="53"/>
  <c r="EE57" i="53"/>
  <c r="EA57" i="53"/>
  <c r="DZ57" i="53"/>
  <c r="DY57" i="53"/>
  <c r="DV57" i="53"/>
  <c r="DR57" i="53"/>
  <c r="DQ57" i="53"/>
  <c r="DP57" i="53"/>
  <c r="DM57" i="53"/>
  <c r="DE57" i="53"/>
  <c r="DB57" i="53"/>
  <c r="CZ57" i="53"/>
  <c r="CY57" i="53"/>
  <c r="CX57" i="53"/>
  <c r="CU57" i="53"/>
  <c r="CQ57" i="53"/>
  <c r="CP57" i="53"/>
  <c r="CO57" i="53"/>
  <c r="CL57" i="53"/>
  <c r="CH57" i="53"/>
  <c r="CG57" i="53"/>
  <c r="CF57" i="53"/>
  <c r="CC57" i="53"/>
  <c r="BU57" i="53"/>
  <c r="BR57" i="53"/>
  <c r="BP57" i="53"/>
  <c r="BO57" i="53"/>
  <c r="BN57" i="53"/>
  <c r="BK57" i="53"/>
  <c r="BG57" i="53"/>
  <c r="BF57" i="53"/>
  <c r="BE57" i="53"/>
  <c r="BB57" i="53"/>
  <c r="AX57" i="53"/>
  <c r="AW57" i="53"/>
  <c r="AV57" i="53"/>
  <c r="AS57" i="53"/>
  <c r="AK57" i="53"/>
  <c r="AH57" i="53"/>
  <c r="AF57" i="53"/>
  <c r="AE57" i="53"/>
  <c r="AD57" i="53"/>
  <c r="AA57" i="53"/>
  <c r="W57" i="53"/>
  <c r="V57" i="53"/>
  <c r="U57" i="53"/>
  <c r="R57" i="53"/>
  <c r="N57" i="53"/>
  <c r="M57" i="53"/>
  <c r="L57" i="53"/>
  <c r="I57" i="53"/>
  <c r="EO55" i="53"/>
  <c r="EL55" i="53"/>
  <c r="EJ55" i="53"/>
  <c r="EI55" i="53"/>
  <c r="EH55" i="53"/>
  <c r="EE55" i="53"/>
  <c r="EA55" i="53"/>
  <c r="DZ55" i="53"/>
  <c r="DY55" i="53"/>
  <c r="DV55" i="53"/>
  <c r="DR55" i="53"/>
  <c r="DQ55" i="53"/>
  <c r="DP55" i="53"/>
  <c r="DM55" i="53"/>
  <c r="DE55" i="53"/>
  <c r="DB55" i="53"/>
  <c r="CZ55" i="53"/>
  <c r="CY55" i="53"/>
  <c r="CX55" i="53"/>
  <c r="CU55" i="53"/>
  <c r="CQ55" i="53"/>
  <c r="CP55" i="53"/>
  <c r="CO55" i="53"/>
  <c r="CL55" i="53"/>
  <c r="CH55" i="53"/>
  <c r="CG55" i="53"/>
  <c r="CF55" i="53"/>
  <c r="CC55" i="53"/>
  <c r="BU55" i="53"/>
  <c r="BR55" i="53"/>
  <c r="BP55" i="53"/>
  <c r="BO55" i="53"/>
  <c r="BN55" i="53"/>
  <c r="BK55" i="53"/>
  <c r="BG55" i="53"/>
  <c r="BF55" i="53"/>
  <c r="BE55" i="53"/>
  <c r="BB55" i="53"/>
  <c r="AX55" i="53"/>
  <c r="AW55" i="53"/>
  <c r="AV55" i="53"/>
  <c r="AS55" i="53"/>
  <c r="AK55" i="53"/>
  <c r="AH55" i="53"/>
  <c r="AF55" i="53"/>
  <c r="AE55" i="53"/>
  <c r="AD55" i="53"/>
  <c r="AA55" i="53"/>
  <c r="W55" i="53"/>
  <c r="V55" i="53"/>
  <c r="U55" i="53"/>
  <c r="R55" i="53"/>
  <c r="N55" i="53"/>
  <c r="M55" i="53"/>
  <c r="L55" i="53"/>
  <c r="I55" i="53"/>
  <c r="EO54" i="53"/>
  <c r="EL54" i="53"/>
  <c r="EJ54" i="53"/>
  <c r="EI54" i="53"/>
  <c r="EH54" i="53"/>
  <c r="EE54" i="53"/>
  <c r="EA54" i="53"/>
  <c r="DZ54" i="53"/>
  <c r="DY54" i="53"/>
  <c r="DV54" i="53"/>
  <c r="DR54" i="53"/>
  <c r="DQ54" i="53"/>
  <c r="DP54" i="53"/>
  <c r="DM54" i="53"/>
  <c r="DE54" i="53"/>
  <c r="DB54" i="53"/>
  <c r="CZ54" i="53"/>
  <c r="CY54" i="53"/>
  <c r="CX54" i="53"/>
  <c r="CU54" i="53"/>
  <c r="CQ54" i="53"/>
  <c r="CP54" i="53"/>
  <c r="CO54" i="53"/>
  <c r="CL54" i="53"/>
  <c r="CH54" i="53"/>
  <c r="CG54" i="53"/>
  <c r="CF54" i="53"/>
  <c r="CC54" i="53"/>
  <c r="BU54" i="53"/>
  <c r="BR54" i="53"/>
  <c r="BP54" i="53"/>
  <c r="BO54" i="53"/>
  <c r="BN54" i="53"/>
  <c r="BK54" i="53"/>
  <c r="BG54" i="53"/>
  <c r="BF54" i="53"/>
  <c r="BE54" i="53"/>
  <c r="BB54" i="53"/>
  <c r="AX54" i="53"/>
  <c r="AW54" i="53"/>
  <c r="AV54" i="53"/>
  <c r="AS54" i="53"/>
  <c r="AK54" i="53"/>
  <c r="AH54" i="53"/>
  <c r="AF54" i="53"/>
  <c r="AE54" i="53"/>
  <c r="AD54" i="53"/>
  <c r="AA54" i="53"/>
  <c r="W54" i="53"/>
  <c r="V54" i="53"/>
  <c r="U54" i="53"/>
  <c r="R54" i="53"/>
  <c r="N54" i="53"/>
  <c r="M54" i="53"/>
  <c r="L54" i="53"/>
  <c r="I54" i="53"/>
  <c r="EF53" i="53"/>
  <c r="EC53" i="53"/>
  <c r="DW53" i="53"/>
  <c r="DT53" i="53"/>
  <c r="DN53" i="53"/>
  <c r="DK53" i="53"/>
  <c r="CV53" i="53"/>
  <c r="CS53" i="53"/>
  <c r="CM53" i="53"/>
  <c r="CJ53" i="53"/>
  <c r="CD53" i="53"/>
  <c r="CA53" i="53"/>
  <c r="BL53" i="53"/>
  <c r="BI53" i="53"/>
  <c r="BC53" i="53"/>
  <c r="AZ53" i="53"/>
  <c r="AT53" i="53"/>
  <c r="AQ53" i="53"/>
  <c r="AB53" i="53"/>
  <c r="Y53" i="53"/>
  <c r="S53" i="53"/>
  <c r="P53" i="53"/>
  <c r="J53" i="53"/>
  <c r="G53" i="53"/>
  <c r="EO52" i="53"/>
  <c r="EL52" i="53"/>
  <c r="EJ52" i="53"/>
  <c r="EI52" i="53"/>
  <c r="EH52" i="53"/>
  <c r="EE52" i="53"/>
  <c r="EA52" i="53"/>
  <c r="DZ52" i="53"/>
  <c r="DY52" i="53"/>
  <c r="DV52" i="53"/>
  <c r="DR52" i="53"/>
  <c r="DQ52" i="53"/>
  <c r="DP52" i="53"/>
  <c r="DM52" i="53"/>
  <c r="DE52" i="53"/>
  <c r="DB52" i="53"/>
  <c r="CZ52" i="53"/>
  <c r="CY52" i="53"/>
  <c r="CX52" i="53"/>
  <c r="CU52" i="53"/>
  <c r="CQ52" i="53"/>
  <c r="CP52" i="53"/>
  <c r="CO52" i="53"/>
  <c r="CL52" i="53"/>
  <c r="CH52" i="53"/>
  <c r="CG52" i="53"/>
  <c r="CF52" i="53"/>
  <c r="CC52" i="53"/>
  <c r="BU52" i="53"/>
  <c r="BR52" i="53"/>
  <c r="BP52" i="53"/>
  <c r="BO52" i="53"/>
  <c r="BN52" i="53"/>
  <c r="BK52" i="53"/>
  <c r="BG52" i="53"/>
  <c r="BF52" i="53"/>
  <c r="BE52" i="53"/>
  <c r="BB52" i="53"/>
  <c r="AX52" i="53"/>
  <c r="AW52" i="53"/>
  <c r="AV52" i="53"/>
  <c r="AS52" i="53"/>
  <c r="AK52" i="53"/>
  <c r="AH52" i="53"/>
  <c r="AF52" i="53"/>
  <c r="AE52" i="53"/>
  <c r="AD52" i="53"/>
  <c r="AA52" i="53"/>
  <c r="W52" i="53"/>
  <c r="V52" i="53"/>
  <c r="U52" i="53"/>
  <c r="R52" i="53"/>
  <c r="N52" i="53"/>
  <c r="M52" i="53"/>
  <c r="L52" i="53"/>
  <c r="I52" i="53"/>
  <c r="EO51" i="53"/>
  <c r="EL51" i="53"/>
  <c r="EJ51" i="53"/>
  <c r="EI51" i="53"/>
  <c r="EH51" i="53"/>
  <c r="EE51" i="53"/>
  <c r="EA51" i="53"/>
  <c r="DZ51" i="53"/>
  <c r="DY51" i="53"/>
  <c r="DV51" i="53"/>
  <c r="DR51" i="53"/>
  <c r="DQ51" i="53"/>
  <c r="DP51" i="53"/>
  <c r="DM51" i="53"/>
  <c r="DE51" i="53"/>
  <c r="DB51" i="53"/>
  <c r="CZ51" i="53"/>
  <c r="CY51" i="53"/>
  <c r="CX51" i="53"/>
  <c r="CU51" i="53"/>
  <c r="CQ51" i="53"/>
  <c r="CP51" i="53"/>
  <c r="CO51" i="53"/>
  <c r="CL51" i="53"/>
  <c r="CH51" i="53"/>
  <c r="CG51" i="53"/>
  <c r="CF51" i="53"/>
  <c r="CC51" i="53"/>
  <c r="BU51" i="53"/>
  <c r="BR51" i="53"/>
  <c r="BP51" i="53"/>
  <c r="BO51" i="53"/>
  <c r="BN51" i="53"/>
  <c r="BK51" i="53"/>
  <c r="BG51" i="53"/>
  <c r="BF51" i="53"/>
  <c r="BE51" i="53"/>
  <c r="BB51" i="53"/>
  <c r="AX51" i="53"/>
  <c r="AW51" i="53"/>
  <c r="AV51" i="53"/>
  <c r="AS51" i="53"/>
  <c r="AK51" i="53"/>
  <c r="AH51" i="53"/>
  <c r="AF51" i="53"/>
  <c r="AE51" i="53"/>
  <c r="AD51" i="53"/>
  <c r="AA51" i="53"/>
  <c r="W51" i="53"/>
  <c r="V51" i="53"/>
  <c r="U51" i="53"/>
  <c r="R51" i="53"/>
  <c r="N51" i="53"/>
  <c r="M51" i="53"/>
  <c r="L51" i="53"/>
  <c r="I51" i="53"/>
  <c r="EO50" i="53"/>
  <c r="EL50" i="53"/>
  <c r="EJ50" i="53"/>
  <c r="EI50" i="53"/>
  <c r="EH50" i="53"/>
  <c r="EE50" i="53"/>
  <c r="EA50" i="53"/>
  <c r="DZ50" i="53"/>
  <c r="DY50" i="53"/>
  <c r="DV50" i="53"/>
  <c r="DR50" i="53"/>
  <c r="DQ50" i="53"/>
  <c r="DP50" i="53"/>
  <c r="DM50" i="53"/>
  <c r="DE50" i="53"/>
  <c r="DB50" i="53"/>
  <c r="CZ50" i="53"/>
  <c r="CY50" i="53"/>
  <c r="CX50" i="53"/>
  <c r="CU50" i="53"/>
  <c r="CQ50" i="53"/>
  <c r="CP50" i="53"/>
  <c r="CO50" i="53"/>
  <c r="CL50" i="53"/>
  <c r="CH50" i="53"/>
  <c r="CG50" i="53"/>
  <c r="CF50" i="53"/>
  <c r="CC50" i="53"/>
  <c r="BU50" i="53"/>
  <c r="BR50" i="53"/>
  <c r="BP50" i="53"/>
  <c r="BO50" i="53"/>
  <c r="BN50" i="53"/>
  <c r="BK50" i="53"/>
  <c r="BG50" i="53"/>
  <c r="BF50" i="53"/>
  <c r="BE50" i="53"/>
  <c r="BB50" i="53"/>
  <c r="AX50" i="53"/>
  <c r="AW50" i="53"/>
  <c r="AV50" i="53"/>
  <c r="AS50" i="53"/>
  <c r="AK50" i="53"/>
  <c r="AH50" i="53"/>
  <c r="AF50" i="53"/>
  <c r="AE50" i="53"/>
  <c r="AD50" i="53"/>
  <c r="AA50" i="53"/>
  <c r="W50" i="53"/>
  <c r="V50" i="53"/>
  <c r="U50" i="53"/>
  <c r="R50" i="53"/>
  <c r="N50" i="53"/>
  <c r="M50" i="53"/>
  <c r="L50" i="53"/>
  <c r="I50" i="53"/>
  <c r="EO49" i="53"/>
  <c r="EL49" i="53"/>
  <c r="EJ49" i="53"/>
  <c r="EI49" i="53"/>
  <c r="EH49" i="53"/>
  <c r="EE49" i="53"/>
  <c r="EA49" i="53"/>
  <c r="DZ49" i="53"/>
  <c r="DY49" i="53"/>
  <c r="DV49" i="53"/>
  <c r="DR49" i="53"/>
  <c r="DQ49" i="53"/>
  <c r="DP49" i="53"/>
  <c r="DM49" i="53"/>
  <c r="DE49" i="53"/>
  <c r="DB49" i="53"/>
  <c r="CZ49" i="53"/>
  <c r="CY49" i="53"/>
  <c r="CX49" i="53"/>
  <c r="CU49" i="53"/>
  <c r="CQ49" i="53"/>
  <c r="CP49" i="53"/>
  <c r="CO49" i="53"/>
  <c r="CL49" i="53"/>
  <c r="CH49" i="53"/>
  <c r="CG49" i="53"/>
  <c r="CF49" i="53"/>
  <c r="CC49" i="53"/>
  <c r="BU49" i="53"/>
  <c r="BR49" i="53"/>
  <c r="BP49" i="53"/>
  <c r="BO49" i="53"/>
  <c r="BN49" i="53"/>
  <c r="BK49" i="53"/>
  <c r="BG49" i="53"/>
  <c r="BF49" i="53"/>
  <c r="BE49" i="53"/>
  <c r="BB49" i="53"/>
  <c r="AX49" i="53"/>
  <c r="AW49" i="53"/>
  <c r="AV49" i="53"/>
  <c r="AS49" i="53"/>
  <c r="AK49" i="53"/>
  <c r="AH49" i="53"/>
  <c r="AF49" i="53"/>
  <c r="AE49" i="53"/>
  <c r="AD49" i="53"/>
  <c r="AA49" i="53"/>
  <c r="W49" i="53"/>
  <c r="V49" i="53"/>
  <c r="U49" i="53"/>
  <c r="R49" i="53"/>
  <c r="N49" i="53"/>
  <c r="M49" i="53"/>
  <c r="L49" i="53"/>
  <c r="I49" i="53"/>
  <c r="EO48" i="53"/>
  <c r="EL48" i="53"/>
  <c r="EJ48" i="53"/>
  <c r="EI48" i="53"/>
  <c r="EH48" i="53"/>
  <c r="EE48" i="53"/>
  <c r="EA48" i="53"/>
  <c r="DZ48" i="53"/>
  <c r="DY48" i="53"/>
  <c r="DV48" i="53"/>
  <c r="DR48" i="53"/>
  <c r="DQ48" i="53"/>
  <c r="DP48" i="53"/>
  <c r="DM48" i="53"/>
  <c r="DE48" i="53"/>
  <c r="DB48" i="53"/>
  <c r="CZ48" i="53"/>
  <c r="CY48" i="53"/>
  <c r="CX48" i="53"/>
  <c r="CU48" i="53"/>
  <c r="CQ48" i="53"/>
  <c r="CP48" i="53"/>
  <c r="CO48" i="53"/>
  <c r="CL48" i="53"/>
  <c r="CH48" i="53"/>
  <c r="CG48" i="53"/>
  <c r="CF48" i="53"/>
  <c r="CC48" i="53"/>
  <c r="BU48" i="53"/>
  <c r="BR48" i="53"/>
  <c r="BP48" i="53"/>
  <c r="BO48" i="53"/>
  <c r="BN48" i="53"/>
  <c r="BK48" i="53"/>
  <c r="BG48" i="53"/>
  <c r="BF48" i="53"/>
  <c r="BE48" i="53"/>
  <c r="BB48" i="53"/>
  <c r="AX48" i="53"/>
  <c r="AW48" i="53"/>
  <c r="AV48" i="53"/>
  <c r="AS48" i="53"/>
  <c r="AK48" i="53"/>
  <c r="AH48" i="53"/>
  <c r="AF48" i="53"/>
  <c r="AE48" i="53"/>
  <c r="AD48" i="53"/>
  <c r="AA48" i="53"/>
  <c r="W48" i="53"/>
  <c r="V48" i="53"/>
  <c r="U48" i="53"/>
  <c r="R48" i="53"/>
  <c r="N48" i="53"/>
  <c r="M48" i="53"/>
  <c r="L48" i="53"/>
  <c r="I48" i="53"/>
  <c r="EO47" i="53"/>
  <c r="EL47" i="53"/>
  <c r="EJ47" i="53"/>
  <c r="EI47" i="53"/>
  <c r="EH47" i="53"/>
  <c r="EE47" i="53"/>
  <c r="EA47" i="53"/>
  <c r="DZ47" i="53"/>
  <c r="DY47" i="53"/>
  <c r="DV47" i="53"/>
  <c r="DR47" i="53"/>
  <c r="DQ47" i="53"/>
  <c r="DP47" i="53"/>
  <c r="DM47" i="53"/>
  <c r="DE47" i="53"/>
  <c r="DB47" i="53"/>
  <c r="CZ47" i="53"/>
  <c r="CY47" i="53"/>
  <c r="CX47" i="53"/>
  <c r="CU47" i="53"/>
  <c r="CQ47" i="53"/>
  <c r="CP47" i="53"/>
  <c r="CO47" i="53"/>
  <c r="CL47" i="53"/>
  <c r="CH47" i="53"/>
  <c r="CG47" i="53"/>
  <c r="CF47" i="53"/>
  <c r="CC47" i="53"/>
  <c r="BU47" i="53"/>
  <c r="BR47" i="53"/>
  <c r="BP47" i="53"/>
  <c r="BO47" i="53"/>
  <c r="BN47" i="53"/>
  <c r="BK47" i="53"/>
  <c r="BG47" i="53"/>
  <c r="BF47" i="53"/>
  <c r="BE47" i="53"/>
  <c r="BB47" i="53"/>
  <c r="AX47" i="53"/>
  <c r="AW47" i="53"/>
  <c r="AV47" i="53"/>
  <c r="AS47" i="53"/>
  <c r="AK47" i="53"/>
  <c r="AH47" i="53"/>
  <c r="AF47" i="53"/>
  <c r="AE47" i="53"/>
  <c r="AD47" i="53"/>
  <c r="AA47" i="53"/>
  <c r="W47" i="53"/>
  <c r="V47" i="53"/>
  <c r="U47" i="53"/>
  <c r="R47" i="53"/>
  <c r="N47" i="53"/>
  <c r="M47" i="53"/>
  <c r="L47" i="53"/>
  <c r="I47" i="53"/>
  <c r="EF46" i="53"/>
  <c r="EC46" i="53"/>
  <c r="DW46" i="53"/>
  <c r="DT46" i="53"/>
  <c r="DN46" i="53"/>
  <c r="DK46" i="53"/>
  <c r="CV46" i="53"/>
  <c r="CS46" i="53"/>
  <c r="CM46" i="53"/>
  <c r="CJ46" i="53"/>
  <c r="CD46" i="53"/>
  <c r="CA46" i="53"/>
  <c r="BL46" i="53"/>
  <c r="BI46" i="53"/>
  <c r="BC46" i="53"/>
  <c r="AZ46" i="53"/>
  <c r="AT46" i="53"/>
  <c r="AQ46" i="53"/>
  <c r="AB46" i="53"/>
  <c r="Y46" i="53"/>
  <c r="S46" i="53"/>
  <c r="P46" i="53"/>
  <c r="J46" i="53"/>
  <c r="G46" i="53"/>
  <c r="EO45" i="53"/>
  <c r="EL45" i="53"/>
  <c r="EJ45" i="53"/>
  <c r="EI45" i="53"/>
  <c r="EH45" i="53"/>
  <c r="EE45" i="53"/>
  <c r="EA45" i="53"/>
  <c r="DZ45" i="53"/>
  <c r="DY45" i="53"/>
  <c r="DV45" i="53"/>
  <c r="DR45" i="53"/>
  <c r="DQ45" i="53"/>
  <c r="DP45" i="53"/>
  <c r="DM45" i="53"/>
  <c r="DE45" i="53"/>
  <c r="DB45" i="53"/>
  <c r="CZ45" i="53"/>
  <c r="CY45" i="53"/>
  <c r="CX45" i="53"/>
  <c r="CU45" i="53"/>
  <c r="CQ45" i="53"/>
  <c r="CP45" i="53"/>
  <c r="CO45" i="53"/>
  <c r="CL45" i="53"/>
  <c r="CH45" i="53"/>
  <c r="CG45" i="53"/>
  <c r="CF45" i="53"/>
  <c r="CC45" i="53"/>
  <c r="BU45" i="53"/>
  <c r="BR45" i="53"/>
  <c r="BP45" i="53"/>
  <c r="BO45" i="53"/>
  <c r="BN45" i="53"/>
  <c r="BK45" i="53"/>
  <c r="BG45" i="53"/>
  <c r="BF45" i="53"/>
  <c r="BE45" i="53"/>
  <c r="BB45" i="53"/>
  <c r="AX45" i="53"/>
  <c r="AW45" i="53"/>
  <c r="AV45" i="53"/>
  <c r="AS45" i="53"/>
  <c r="AK45" i="53"/>
  <c r="AH45" i="53"/>
  <c r="AF45" i="53"/>
  <c r="AE45" i="53"/>
  <c r="AD45" i="53"/>
  <c r="AA45" i="53"/>
  <c r="W45" i="53"/>
  <c r="V45" i="53"/>
  <c r="U45" i="53"/>
  <c r="R45" i="53"/>
  <c r="N45" i="53"/>
  <c r="M45" i="53"/>
  <c r="L45" i="53"/>
  <c r="I45" i="53"/>
  <c r="EO44" i="53"/>
  <c r="EL44" i="53"/>
  <c r="EJ44" i="53"/>
  <c r="EI44" i="53"/>
  <c r="EH44" i="53"/>
  <c r="EE44" i="53"/>
  <c r="EA44" i="53"/>
  <c r="DZ44" i="53"/>
  <c r="DY44" i="53"/>
  <c r="DV44" i="53"/>
  <c r="DR44" i="53"/>
  <c r="DQ44" i="53"/>
  <c r="DP44" i="53"/>
  <c r="DM44" i="53"/>
  <c r="DE44" i="53"/>
  <c r="DB44" i="53"/>
  <c r="CZ44" i="53"/>
  <c r="CY44" i="53"/>
  <c r="CX44" i="53"/>
  <c r="CU44" i="53"/>
  <c r="CQ44" i="53"/>
  <c r="CP44" i="53"/>
  <c r="CO44" i="53"/>
  <c r="CL44" i="53"/>
  <c r="CH44" i="53"/>
  <c r="CG44" i="53"/>
  <c r="CF44" i="53"/>
  <c r="CC44" i="53"/>
  <c r="BU44" i="53"/>
  <c r="BR44" i="53"/>
  <c r="BP44" i="53"/>
  <c r="BO44" i="53"/>
  <c r="BN44" i="53"/>
  <c r="BK44" i="53"/>
  <c r="BG44" i="53"/>
  <c r="BF44" i="53"/>
  <c r="BE44" i="53"/>
  <c r="BB44" i="53"/>
  <c r="AX44" i="53"/>
  <c r="AW44" i="53"/>
  <c r="AV44" i="53"/>
  <c r="AS44" i="53"/>
  <c r="AK44" i="53"/>
  <c r="AH44" i="53"/>
  <c r="AF44" i="53"/>
  <c r="AE44" i="53"/>
  <c r="AD44" i="53"/>
  <c r="AA44" i="53"/>
  <c r="W44" i="53"/>
  <c r="V44" i="53"/>
  <c r="U44" i="53"/>
  <c r="R44" i="53"/>
  <c r="N44" i="53"/>
  <c r="M44" i="53"/>
  <c r="L44" i="53"/>
  <c r="I44" i="53"/>
  <c r="EO43" i="53"/>
  <c r="EL43" i="53"/>
  <c r="EJ43" i="53"/>
  <c r="EI43" i="53"/>
  <c r="EH43" i="53"/>
  <c r="EE43" i="53"/>
  <c r="EA43" i="53"/>
  <c r="DZ43" i="53"/>
  <c r="DY43" i="53"/>
  <c r="DV43" i="53"/>
  <c r="DR43" i="53"/>
  <c r="DQ43" i="53"/>
  <c r="DP43" i="53"/>
  <c r="DM43" i="53"/>
  <c r="DE43" i="53"/>
  <c r="DB43" i="53"/>
  <c r="CZ43" i="53"/>
  <c r="CY43" i="53"/>
  <c r="CX43" i="53"/>
  <c r="CU43" i="53"/>
  <c r="CQ43" i="53"/>
  <c r="CP43" i="53"/>
  <c r="CO43" i="53"/>
  <c r="CL43" i="53"/>
  <c r="CH43" i="53"/>
  <c r="CG43" i="53"/>
  <c r="CF43" i="53"/>
  <c r="CC43" i="53"/>
  <c r="BU43" i="53"/>
  <c r="BR43" i="53"/>
  <c r="BP43" i="53"/>
  <c r="BO43" i="53"/>
  <c r="BN43" i="53"/>
  <c r="BK43" i="53"/>
  <c r="BG43" i="53"/>
  <c r="BF43" i="53"/>
  <c r="BE43" i="53"/>
  <c r="BB43" i="53"/>
  <c r="AX43" i="53"/>
  <c r="AW43" i="53"/>
  <c r="AV43" i="53"/>
  <c r="AS43" i="53"/>
  <c r="AK43" i="53"/>
  <c r="AH43" i="53"/>
  <c r="AF43" i="53"/>
  <c r="AE43" i="53"/>
  <c r="AD43" i="53"/>
  <c r="AA43" i="53"/>
  <c r="W43" i="53"/>
  <c r="V43" i="53"/>
  <c r="U43" i="53"/>
  <c r="R43" i="53"/>
  <c r="N43" i="53"/>
  <c r="M43" i="53"/>
  <c r="L43" i="53"/>
  <c r="I43" i="53"/>
  <c r="EO42" i="53"/>
  <c r="EL42" i="53"/>
  <c r="EJ42" i="53"/>
  <c r="EI42" i="53"/>
  <c r="EH42" i="53"/>
  <c r="EE42" i="53"/>
  <c r="EA42" i="53"/>
  <c r="DZ42" i="53"/>
  <c r="DY42" i="53"/>
  <c r="DV42" i="53"/>
  <c r="DR42" i="53"/>
  <c r="DQ42" i="53"/>
  <c r="DP42" i="53"/>
  <c r="DM42" i="53"/>
  <c r="DE42" i="53"/>
  <c r="DB42" i="53"/>
  <c r="CZ42" i="53"/>
  <c r="CY42" i="53"/>
  <c r="CX42" i="53"/>
  <c r="CU42" i="53"/>
  <c r="CQ42" i="53"/>
  <c r="CP42" i="53"/>
  <c r="CO42" i="53"/>
  <c r="CL42" i="53"/>
  <c r="CH42" i="53"/>
  <c r="CG42" i="53"/>
  <c r="CF42" i="53"/>
  <c r="CC42" i="53"/>
  <c r="BU42" i="53"/>
  <c r="BR42" i="53"/>
  <c r="BP42" i="53"/>
  <c r="BO42" i="53"/>
  <c r="BN42" i="53"/>
  <c r="BK42" i="53"/>
  <c r="BG42" i="53"/>
  <c r="BF42" i="53"/>
  <c r="BE42" i="53"/>
  <c r="BB42" i="53"/>
  <c r="AX42" i="53"/>
  <c r="AW42" i="53"/>
  <c r="AV42" i="53"/>
  <c r="AS42" i="53"/>
  <c r="AK42" i="53"/>
  <c r="AH42" i="53"/>
  <c r="AF42" i="53"/>
  <c r="AE42" i="53"/>
  <c r="AD42" i="53"/>
  <c r="AA42" i="53"/>
  <c r="W42" i="53"/>
  <c r="V42" i="53"/>
  <c r="U42" i="53"/>
  <c r="R42" i="53"/>
  <c r="N42" i="53"/>
  <c r="M42" i="53"/>
  <c r="L42" i="53"/>
  <c r="I42" i="53"/>
  <c r="EO41" i="53"/>
  <c r="EL41" i="53"/>
  <c r="EJ41" i="53"/>
  <c r="EI41" i="53"/>
  <c r="EH41" i="53"/>
  <c r="EE41" i="53"/>
  <c r="EA41" i="53"/>
  <c r="DZ41" i="53"/>
  <c r="DY41" i="53"/>
  <c r="DV41" i="53"/>
  <c r="DR41" i="53"/>
  <c r="DQ41" i="53"/>
  <c r="DP41" i="53"/>
  <c r="DM41" i="53"/>
  <c r="DE41" i="53"/>
  <c r="DB41" i="53"/>
  <c r="CZ41" i="53"/>
  <c r="CY41" i="53"/>
  <c r="CX41" i="53"/>
  <c r="CU41" i="53"/>
  <c r="CQ41" i="53"/>
  <c r="CP41" i="53"/>
  <c r="CO41" i="53"/>
  <c r="CL41" i="53"/>
  <c r="CH41" i="53"/>
  <c r="CG41" i="53"/>
  <c r="CF41" i="53"/>
  <c r="CC41" i="53"/>
  <c r="BU41" i="53"/>
  <c r="BR41" i="53"/>
  <c r="BP41" i="53"/>
  <c r="BO41" i="53"/>
  <c r="BN41" i="53"/>
  <c r="BK41" i="53"/>
  <c r="BG41" i="53"/>
  <c r="BF41" i="53"/>
  <c r="BE41" i="53"/>
  <c r="BB41" i="53"/>
  <c r="AX41" i="53"/>
  <c r="AW41" i="53"/>
  <c r="AV41" i="53"/>
  <c r="AS41" i="53"/>
  <c r="AK41" i="53"/>
  <c r="AH41" i="53"/>
  <c r="AF41" i="53"/>
  <c r="AE41" i="53"/>
  <c r="AD41" i="53"/>
  <c r="AA41" i="53"/>
  <c r="W41" i="53"/>
  <c r="V41" i="53"/>
  <c r="U41" i="53"/>
  <c r="R41" i="53"/>
  <c r="N41" i="53"/>
  <c r="M41" i="53"/>
  <c r="L41" i="53"/>
  <c r="I41" i="53"/>
  <c r="EO40" i="53"/>
  <c r="EL40" i="53"/>
  <c r="EJ40" i="53"/>
  <c r="EI40" i="53"/>
  <c r="EH40" i="53"/>
  <c r="EE40" i="53"/>
  <c r="EA40" i="53"/>
  <c r="DZ40" i="53"/>
  <c r="DY40" i="53"/>
  <c r="DV40" i="53"/>
  <c r="DR40" i="53"/>
  <c r="DQ40" i="53"/>
  <c r="DP40" i="53"/>
  <c r="DM40" i="53"/>
  <c r="DE40" i="53"/>
  <c r="DB40" i="53"/>
  <c r="CZ40" i="53"/>
  <c r="CY40" i="53"/>
  <c r="CX40" i="53"/>
  <c r="CU40" i="53"/>
  <c r="CQ40" i="53"/>
  <c r="CP40" i="53"/>
  <c r="CO40" i="53"/>
  <c r="CL40" i="53"/>
  <c r="CH40" i="53"/>
  <c r="CG40" i="53"/>
  <c r="CF40" i="53"/>
  <c r="CC40" i="53"/>
  <c r="BU40" i="53"/>
  <c r="BR40" i="53"/>
  <c r="BP40" i="53"/>
  <c r="BO40" i="53"/>
  <c r="BN40" i="53"/>
  <c r="BK40" i="53"/>
  <c r="BG40" i="53"/>
  <c r="BF40" i="53"/>
  <c r="BE40" i="53"/>
  <c r="BB40" i="53"/>
  <c r="AX40" i="53"/>
  <c r="AW40" i="53"/>
  <c r="AV40" i="53"/>
  <c r="AS40" i="53"/>
  <c r="AK40" i="53"/>
  <c r="AH40" i="53"/>
  <c r="AF40" i="53"/>
  <c r="AE40" i="53"/>
  <c r="AD40" i="53"/>
  <c r="AA40" i="53"/>
  <c r="W40" i="53"/>
  <c r="V40" i="53"/>
  <c r="U40" i="53"/>
  <c r="R40" i="53"/>
  <c r="N40" i="53"/>
  <c r="M40" i="53"/>
  <c r="L40" i="53"/>
  <c r="I40" i="53"/>
  <c r="EF39" i="53"/>
  <c r="EC39" i="53"/>
  <c r="DW39" i="53"/>
  <c r="DT39" i="53"/>
  <c r="DN39" i="53"/>
  <c r="DK39" i="53"/>
  <c r="CV39" i="53"/>
  <c r="CS39" i="53"/>
  <c r="CM39" i="53"/>
  <c r="CJ39" i="53"/>
  <c r="CD39" i="53"/>
  <c r="CA39" i="53"/>
  <c r="BL39" i="53"/>
  <c r="BI39" i="53"/>
  <c r="BC39" i="53"/>
  <c r="AZ39" i="53"/>
  <c r="AT39" i="53"/>
  <c r="AQ39" i="53"/>
  <c r="AB39" i="53"/>
  <c r="Y39" i="53"/>
  <c r="S39" i="53"/>
  <c r="P39" i="53"/>
  <c r="J39" i="53"/>
  <c r="G39" i="53"/>
  <c r="EO38" i="53"/>
  <c r="EL38" i="53"/>
  <c r="EJ38" i="53"/>
  <c r="EI38" i="53"/>
  <c r="EH38" i="53"/>
  <c r="EE38" i="53"/>
  <c r="EA38" i="53"/>
  <c r="DZ38" i="53"/>
  <c r="DY38" i="53"/>
  <c r="DV38" i="53"/>
  <c r="DR38" i="53"/>
  <c r="DQ38" i="53"/>
  <c r="DP38" i="53"/>
  <c r="DM38" i="53"/>
  <c r="DE38" i="53"/>
  <c r="DB38" i="53"/>
  <c r="CZ38" i="53"/>
  <c r="CY38" i="53"/>
  <c r="CX38" i="53"/>
  <c r="CU38" i="53"/>
  <c r="CQ38" i="53"/>
  <c r="CP38" i="53"/>
  <c r="CO38" i="53"/>
  <c r="CL38" i="53"/>
  <c r="CH38" i="53"/>
  <c r="CG38" i="53"/>
  <c r="CF38" i="53"/>
  <c r="CC38" i="53"/>
  <c r="BU38" i="53"/>
  <c r="BR38" i="53"/>
  <c r="BP38" i="53"/>
  <c r="BO38" i="53"/>
  <c r="BN38" i="53"/>
  <c r="BK38" i="53"/>
  <c r="BG38" i="53"/>
  <c r="BF38" i="53"/>
  <c r="BE38" i="53"/>
  <c r="BB38" i="53"/>
  <c r="AX38" i="53"/>
  <c r="AW38" i="53"/>
  <c r="AV38" i="53"/>
  <c r="AS38" i="53"/>
  <c r="AK38" i="53"/>
  <c r="AH38" i="53"/>
  <c r="AF38" i="53"/>
  <c r="AE38" i="53"/>
  <c r="AD38" i="53"/>
  <c r="AA38" i="53"/>
  <c r="W38" i="53"/>
  <c r="V38" i="53"/>
  <c r="U38" i="53"/>
  <c r="R38" i="53"/>
  <c r="N38" i="53"/>
  <c r="M38" i="53"/>
  <c r="L38" i="53"/>
  <c r="I38" i="53"/>
  <c r="EO37" i="53"/>
  <c r="EL37" i="53"/>
  <c r="EJ37" i="53"/>
  <c r="EI37" i="53"/>
  <c r="EH37" i="53"/>
  <c r="EE37" i="53"/>
  <c r="EA37" i="53"/>
  <c r="DZ37" i="53"/>
  <c r="DY37" i="53"/>
  <c r="DV37" i="53"/>
  <c r="DR37" i="53"/>
  <c r="DQ37" i="53"/>
  <c r="DP37" i="53"/>
  <c r="DM37" i="53"/>
  <c r="DE37" i="53"/>
  <c r="DB37" i="53"/>
  <c r="CZ37" i="53"/>
  <c r="CY37" i="53"/>
  <c r="CX37" i="53"/>
  <c r="CU37" i="53"/>
  <c r="CQ37" i="53"/>
  <c r="CP37" i="53"/>
  <c r="CO37" i="53"/>
  <c r="CL37" i="53"/>
  <c r="CH37" i="53"/>
  <c r="CG37" i="53"/>
  <c r="CF37" i="53"/>
  <c r="CC37" i="53"/>
  <c r="BU37" i="53"/>
  <c r="BR37" i="53"/>
  <c r="BP37" i="53"/>
  <c r="BO37" i="53"/>
  <c r="BN37" i="53"/>
  <c r="BK37" i="53"/>
  <c r="BG37" i="53"/>
  <c r="BF37" i="53"/>
  <c r="BE37" i="53"/>
  <c r="BB37" i="53"/>
  <c r="AX37" i="53"/>
  <c r="AW37" i="53"/>
  <c r="AV37" i="53"/>
  <c r="AS37" i="53"/>
  <c r="AK37" i="53"/>
  <c r="AH37" i="53"/>
  <c r="AF37" i="53"/>
  <c r="AE37" i="53"/>
  <c r="AD37" i="53"/>
  <c r="AA37" i="53"/>
  <c r="W37" i="53"/>
  <c r="V37" i="53"/>
  <c r="U37" i="53"/>
  <c r="R37" i="53"/>
  <c r="N37" i="53"/>
  <c r="M37" i="53"/>
  <c r="L37" i="53"/>
  <c r="I37" i="53"/>
  <c r="EO36" i="53"/>
  <c r="EO513" i="53" s="1"/>
  <c r="EL36" i="53"/>
  <c r="EJ36" i="53"/>
  <c r="EI36" i="53"/>
  <c r="EH36" i="53"/>
  <c r="EE36" i="53"/>
  <c r="EA36" i="53"/>
  <c r="DZ36" i="53"/>
  <c r="DY36" i="53"/>
  <c r="DV36" i="53"/>
  <c r="DR36" i="53"/>
  <c r="DQ36" i="53"/>
  <c r="DP36" i="53"/>
  <c r="DM36" i="53"/>
  <c r="DE36" i="53"/>
  <c r="DB36" i="53"/>
  <c r="CZ36" i="53"/>
  <c r="CY36" i="53"/>
  <c r="CX36" i="53"/>
  <c r="CU36" i="53"/>
  <c r="CQ36" i="53"/>
  <c r="CP36" i="53"/>
  <c r="CO36" i="53"/>
  <c r="CL36" i="53"/>
  <c r="CH36" i="53"/>
  <c r="CG36" i="53"/>
  <c r="CF36" i="53"/>
  <c r="CC36" i="53"/>
  <c r="BU36" i="53"/>
  <c r="BR36" i="53"/>
  <c r="BP36" i="53"/>
  <c r="BO36" i="53"/>
  <c r="BN36" i="53"/>
  <c r="BK36" i="53"/>
  <c r="BG36" i="53"/>
  <c r="BF36" i="53"/>
  <c r="BE36" i="53"/>
  <c r="BB36" i="53"/>
  <c r="AX36" i="53"/>
  <c r="AW36" i="53"/>
  <c r="AV36" i="53"/>
  <c r="AS36" i="53"/>
  <c r="AK36" i="53"/>
  <c r="AH36" i="53"/>
  <c r="AF36" i="53"/>
  <c r="AE36" i="53"/>
  <c r="AD36" i="53"/>
  <c r="AA36" i="53"/>
  <c r="W36" i="53"/>
  <c r="V36" i="53"/>
  <c r="U36" i="53"/>
  <c r="R36" i="53"/>
  <c r="N36" i="53"/>
  <c r="M36" i="53"/>
  <c r="L36" i="53"/>
  <c r="I36" i="53"/>
  <c r="EF34" i="53"/>
  <c r="EC34" i="53"/>
  <c r="DW34" i="53"/>
  <c r="DT34" i="53"/>
  <c r="DN34" i="53"/>
  <c r="DK34" i="53"/>
  <c r="CV34" i="53"/>
  <c r="CS34" i="53"/>
  <c r="CM34" i="53"/>
  <c r="CJ34" i="53"/>
  <c r="CD34" i="53"/>
  <c r="CA34" i="53"/>
  <c r="BL34" i="53"/>
  <c r="BI34" i="53"/>
  <c r="BC34" i="53"/>
  <c r="AZ34" i="53"/>
  <c r="AT34" i="53"/>
  <c r="AQ34" i="53"/>
  <c r="AB34" i="53"/>
  <c r="Y34" i="53"/>
  <c r="S34" i="53"/>
  <c r="P34" i="53"/>
  <c r="J34" i="53"/>
  <c r="G34" i="53"/>
  <c r="EO33" i="53"/>
  <c r="EL33" i="53"/>
  <c r="EJ33" i="53"/>
  <c r="EI33" i="53"/>
  <c r="EH33" i="53"/>
  <c r="EE33" i="53"/>
  <c r="EA33" i="53"/>
  <c r="DZ33" i="53"/>
  <c r="DY33" i="53"/>
  <c r="DV33" i="53"/>
  <c r="DR33" i="53"/>
  <c r="DQ33" i="53"/>
  <c r="DP33" i="53"/>
  <c r="DM33" i="53"/>
  <c r="DE33" i="53"/>
  <c r="DB33" i="53"/>
  <c r="CZ33" i="53"/>
  <c r="CY33" i="53"/>
  <c r="CX33" i="53"/>
  <c r="CU33" i="53"/>
  <c r="CQ33" i="53"/>
  <c r="CP33" i="53"/>
  <c r="CO33" i="53"/>
  <c r="CL33" i="53"/>
  <c r="CH33" i="53"/>
  <c r="CG33" i="53"/>
  <c r="CF33" i="53"/>
  <c r="CC33" i="53"/>
  <c r="BU33" i="53"/>
  <c r="BR33" i="53"/>
  <c r="BP33" i="53"/>
  <c r="BO33" i="53"/>
  <c r="BN33" i="53"/>
  <c r="BK33" i="53"/>
  <c r="BG33" i="53"/>
  <c r="BF33" i="53"/>
  <c r="BE33" i="53"/>
  <c r="BB33" i="53"/>
  <c r="AX33" i="53"/>
  <c r="AW33" i="53"/>
  <c r="AV33" i="53"/>
  <c r="AS33" i="53"/>
  <c r="AK33" i="53"/>
  <c r="AH33" i="53"/>
  <c r="AF33" i="53"/>
  <c r="AE33" i="53"/>
  <c r="AD33" i="53"/>
  <c r="AA33" i="53"/>
  <c r="W33" i="53"/>
  <c r="V33" i="53"/>
  <c r="U33" i="53"/>
  <c r="R33" i="53"/>
  <c r="N33" i="53"/>
  <c r="M33" i="53"/>
  <c r="L33" i="53"/>
  <c r="I33" i="53"/>
  <c r="EO32" i="53"/>
  <c r="EL32" i="53"/>
  <c r="EJ32" i="53"/>
  <c r="EI32" i="53"/>
  <c r="EH32" i="53"/>
  <c r="EE32" i="53"/>
  <c r="EA32" i="53"/>
  <c r="DZ32" i="53"/>
  <c r="DY32" i="53"/>
  <c r="DV32" i="53"/>
  <c r="DR32" i="53"/>
  <c r="DQ32" i="53"/>
  <c r="DP32" i="53"/>
  <c r="DM32" i="53"/>
  <c r="DE32" i="53"/>
  <c r="DB32" i="53"/>
  <c r="CZ32" i="53"/>
  <c r="CY32" i="53"/>
  <c r="CX32" i="53"/>
  <c r="CU32" i="53"/>
  <c r="CQ32" i="53"/>
  <c r="CP32" i="53"/>
  <c r="CO32" i="53"/>
  <c r="CL32" i="53"/>
  <c r="CH32" i="53"/>
  <c r="CG32" i="53"/>
  <c r="CF32" i="53"/>
  <c r="CC32" i="53"/>
  <c r="BU32" i="53"/>
  <c r="BR32" i="53"/>
  <c r="BP32" i="53"/>
  <c r="BO32" i="53"/>
  <c r="BN32" i="53"/>
  <c r="BK32" i="53"/>
  <c r="BG32" i="53"/>
  <c r="BF32" i="53"/>
  <c r="BE32" i="53"/>
  <c r="BB32" i="53"/>
  <c r="AX32" i="53"/>
  <c r="AW32" i="53"/>
  <c r="AV32" i="53"/>
  <c r="AS32" i="53"/>
  <c r="AK32" i="53"/>
  <c r="AH32" i="53"/>
  <c r="AF32" i="53"/>
  <c r="AE32" i="53"/>
  <c r="AD32" i="53"/>
  <c r="AA32" i="53"/>
  <c r="W32" i="53"/>
  <c r="V32" i="53"/>
  <c r="U32" i="53"/>
  <c r="R32" i="53"/>
  <c r="N32" i="53"/>
  <c r="M32" i="53"/>
  <c r="L32" i="53"/>
  <c r="I32" i="53"/>
  <c r="EO31" i="53"/>
  <c r="EL31" i="53"/>
  <c r="EJ31" i="53"/>
  <c r="EI31" i="53"/>
  <c r="EH31" i="53"/>
  <c r="EE31" i="53"/>
  <c r="EA31" i="53"/>
  <c r="DZ31" i="53"/>
  <c r="DY31" i="53"/>
  <c r="DV31" i="53"/>
  <c r="DR31" i="53"/>
  <c r="DQ31" i="53"/>
  <c r="DP31" i="53"/>
  <c r="DM31" i="53"/>
  <c r="DE31" i="53"/>
  <c r="DB31" i="53"/>
  <c r="CZ31" i="53"/>
  <c r="CY31" i="53"/>
  <c r="CX31" i="53"/>
  <c r="CU31" i="53"/>
  <c r="CQ31" i="53"/>
  <c r="CP31" i="53"/>
  <c r="CO31" i="53"/>
  <c r="CL31" i="53"/>
  <c r="CH31" i="53"/>
  <c r="CG31" i="53"/>
  <c r="CF31" i="53"/>
  <c r="CC31" i="53"/>
  <c r="BU31" i="53"/>
  <c r="BR31" i="53"/>
  <c r="BP31" i="53"/>
  <c r="BO31" i="53"/>
  <c r="BN31" i="53"/>
  <c r="BK31" i="53"/>
  <c r="BG31" i="53"/>
  <c r="BF31" i="53"/>
  <c r="BE31" i="53"/>
  <c r="BB31" i="53"/>
  <c r="AX31" i="53"/>
  <c r="AW31" i="53"/>
  <c r="AV31" i="53"/>
  <c r="AS31" i="53"/>
  <c r="AK31" i="53"/>
  <c r="AH31" i="53"/>
  <c r="AF31" i="53"/>
  <c r="AE31" i="53"/>
  <c r="AD31" i="53"/>
  <c r="AA31" i="53"/>
  <c r="W31" i="53"/>
  <c r="V31" i="53"/>
  <c r="U31" i="53"/>
  <c r="R31" i="53"/>
  <c r="N31" i="53"/>
  <c r="M31" i="53"/>
  <c r="L31" i="53"/>
  <c r="I31" i="53"/>
  <c r="EO30" i="53"/>
  <c r="EL30" i="53"/>
  <c r="EJ30" i="53"/>
  <c r="EI30" i="53"/>
  <c r="EH30" i="53"/>
  <c r="EE30" i="53"/>
  <c r="EA30" i="53"/>
  <c r="DZ30" i="53"/>
  <c r="DY30" i="53"/>
  <c r="DV30" i="53"/>
  <c r="DR30" i="53"/>
  <c r="DQ30" i="53"/>
  <c r="DP30" i="53"/>
  <c r="DM30" i="53"/>
  <c r="DE30" i="53"/>
  <c r="DB30" i="53"/>
  <c r="CZ30" i="53"/>
  <c r="CY30" i="53"/>
  <c r="CX30" i="53"/>
  <c r="CU30" i="53"/>
  <c r="CQ30" i="53"/>
  <c r="CP30" i="53"/>
  <c r="CO30" i="53"/>
  <c r="CL30" i="53"/>
  <c r="CH30" i="53"/>
  <c r="CG30" i="53"/>
  <c r="CF30" i="53"/>
  <c r="CC30" i="53"/>
  <c r="BU30" i="53"/>
  <c r="BR30" i="53"/>
  <c r="BP30" i="53"/>
  <c r="BO30" i="53"/>
  <c r="BN30" i="53"/>
  <c r="BK30" i="53"/>
  <c r="BG30" i="53"/>
  <c r="BF30" i="53"/>
  <c r="BE30" i="53"/>
  <c r="BB30" i="53"/>
  <c r="AX30" i="53"/>
  <c r="AW30" i="53"/>
  <c r="AV30" i="53"/>
  <c r="AS30" i="53"/>
  <c r="AK30" i="53"/>
  <c r="AH30" i="53"/>
  <c r="AF30" i="53"/>
  <c r="AE30" i="53"/>
  <c r="AD30" i="53"/>
  <c r="AA30" i="53"/>
  <c r="W30" i="53"/>
  <c r="V30" i="53"/>
  <c r="U30" i="53"/>
  <c r="R30" i="53"/>
  <c r="N30" i="53"/>
  <c r="M30" i="53"/>
  <c r="L30" i="53"/>
  <c r="I30" i="53"/>
  <c r="EO29" i="53"/>
  <c r="EL29" i="53"/>
  <c r="EJ29" i="53"/>
  <c r="EI29" i="53"/>
  <c r="EH29" i="53"/>
  <c r="EE29" i="53"/>
  <c r="EA29" i="53"/>
  <c r="DZ29" i="53"/>
  <c r="DY29" i="53"/>
  <c r="DV29" i="53"/>
  <c r="DR29" i="53"/>
  <c r="DQ29" i="53"/>
  <c r="DP29" i="53"/>
  <c r="DM29" i="53"/>
  <c r="DE29" i="53"/>
  <c r="DB29" i="53"/>
  <c r="CZ29" i="53"/>
  <c r="CY29" i="53"/>
  <c r="CX29" i="53"/>
  <c r="CU29" i="53"/>
  <c r="CQ29" i="53"/>
  <c r="CP29" i="53"/>
  <c r="CO29" i="53"/>
  <c r="CL29" i="53"/>
  <c r="CH29" i="53"/>
  <c r="CG29" i="53"/>
  <c r="CF29" i="53"/>
  <c r="CC29" i="53"/>
  <c r="BU29" i="53"/>
  <c r="BR29" i="53"/>
  <c r="BP29" i="53"/>
  <c r="BO29" i="53"/>
  <c r="BN29" i="53"/>
  <c r="BK29" i="53"/>
  <c r="BG29" i="53"/>
  <c r="BF29" i="53"/>
  <c r="BE29" i="53"/>
  <c r="BB29" i="53"/>
  <c r="AX29" i="53"/>
  <c r="AW29" i="53"/>
  <c r="AV29" i="53"/>
  <c r="AS29" i="53"/>
  <c r="AK29" i="53"/>
  <c r="AH29" i="53"/>
  <c r="AF29" i="53"/>
  <c r="AE29" i="53"/>
  <c r="AD29" i="53"/>
  <c r="AA29" i="53"/>
  <c r="W29" i="53"/>
  <c r="V29" i="53"/>
  <c r="U29" i="53"/>
  <c r="R29" i="53"/>
  <c r="N29" i="53"/>
  <c r="M29" i="53"/>
  <c r="L29" i="53"/>
  <c r="I29" i="53"/>
  <c r="EF28" i="53"/>
  <c r="EC28" i="53"/>
  <c r="DW28" i="53"/>
  <c r="DT28" i="53"/>
  <c r="DN28" i="53"/>
  <c r="DK28" i="53"/>
  <c r="CV28" i="53"/>
  <c r="CS28" i="53"/>
  <c r="CM28" i="53"/>
  <c r="CJ28" i="53"/>
  <c r="CD28" i="53"/>
  <c r="CA28" i="53"/>
  <c r="BL28" i="53"/>
  <c r="BI28" i="53"/>
  <c r="BC28" i="53"/>
  <c r="AZ28" i="53"/>
  <c r="AT28" i="53"/>
  <c r="AQ28" i="53"/>
  <c r="AB28" i="53"/>
  <c r="Y28" i="53"/>
  <c r="S28" i="53"/>
  <c r="P28" i="53"/>
  <c r="J28" i="53"/>
  <c r="G28" i="53"/>
  <c r="EO27" i="53"/>
  <c r="EL27" i="53"/>
  <c r="EJ27" i="53"/>
  <c r="EI27" i="53"/>
  <c r="EH27" i="53"/>
  <c r="EE27" i="53"/>
  <c r="EA27" i="53"/>
  <c r="DZ27" i="53"/>
  <c r="DY27" i="53"/>
  <c r="DV27" i="53"/>
  <c r="DR27" i="53"/>
  <c r="DQ27" i="53"/>
  <c r="DP27" i="53"/>
  <c r="DM27" i="53"/>
  <c r="DE27" i="53"/>
  <c r="DB27" i="53"/>
  <c r="CZ27" i="53"/>
  <c r="CY27" i="53"/>
  <c r="CX27" i="53"/>
  <c r="CU27" i="53"/>
  <c r="CQ27" i="53"/>
  <c r="CP27" i="53"/>
  <c r="CO27" i="53"/>
  <c r="CL27" i="53"/>
  <c r="CH27" i="53"/>
  <c r="CG27" i="53"/>
  <c r="CF27" i="53"/>
  <c r="CC27" i="53"/>
  <c r="BU27" i="53"/>
  <c r="BR27" i="53"/>
  <c r="BP27" i="53"/>
  <c r="BO27" i="53"/>
  <c r="BN27" i="53"/>
  <c r="BK27" i="53"/>
  <c r="BG27" i="53"/>
  <c r="BF27" i="53"/>
  <c r="BE27" i="53"/>
  <c r="BB27" i="53"/>
  <c r="AX27" i="53"/>
  <c r="AW27" i="53"/>
  <c r="AV27" i="53"/>
  <c r="AS27" i="53"/>
  <c r="AK27" i="53"/>
  <c r="AH27" i="53"/>
  <c r="AF27" i="53"/>
  <c r="AE27" i="53"/>
  <c r="AD27" i="53"/>
  <c r="AA27" i="53"/>
  <c r="W27" i="53"/>
  <c r="V27" i="53"/>
  <c r="U27" i="53"/>
  <c r="R27" i="53"/>
  <c r="N27" i="53"/>
  <c r="M27" i="53"/>
  <c r="L27" i="53"/>
  <c r="I27" i="53"/>
  <c r="EO26" i="53"/>
  <c r="EL26" i="53"/>
  <c r="EJ26" i="53"/>
  <c r="EI26" i="53"/>
  <c r="EH26" i="53"/>
  <c r="EE26" i="53"/>
  <c r="EA26" i="53"/>
  <c r="DZ26" i="53"/>
  <c r="DY26" i="53"/>
  <c r="DV26" i="53"/>
  <c r="DR26" i="53"/>
  <c r="DQ26" i="53"/>
  <c r="DP26" i="53"/>
  <c r="DM26" i="53"/>
  <c r="DE26" i="53"/>
  <c r="DB26" i="53"/>
  <c r="CZ26" i="53"/>
  <c r="CY26" i="53"/>
  <c r="CX26" i="53"/>
  <c r="CU26" i="53"/>
  <c r="CQ26" i="53"/>
  <c r="CP26" i="53"/>
  <c r="CO26" i="53"/>
  <c r="CL26" i="53"/>
  <c r="CH26" i="53"/>
  <c r="CG26" i="53"/>
  <c r="CF26" i="53"/>
  <c r="CC26" i="53"/>
  <c r="BU26" i="53"/>
  <c r="BR26" i="53"/>
  <c r="BP26" i="53"/>
  <c r="BO26" i="53"/>
  <c r="BN26" i="53"/>
  <c r="BK26" i="53"/>
  <c r="BG26" i="53"/>
  <c r="BF26" i="53"/>
  <c r="BE26" i="53"/>
  <c r="BB26" i="53"/>
  <c r="AX26" i="53"/>
  <c r="AW26" i="53"/>
  <c r="AV26" i="53"/>
  <c r="AS26" i="53"/>
  <c r="AK26" i="53"/>
  <c r="AH26" i="53"/>
  <c r="AF26" i="53"/>
  <c r="AE26" i="53"/>
  <c r="AD26" i="53"/>
  <c r="AA26" i="53"/>
  <c r="W26" i="53"/>
  <c r="V26" i="53"/>
  <c r="U26" i="53"/>
  <c r="R26" i="53"/>
  <c r="N26" i="53"/>
  <c r="M26" i="53"/>
  <c r="L26" i="53"/>
  <c r="I26" i="53"/>
  <c r="EO25" i="53"/>
  <c r="EL25" i="53"/>
  <c r="EJ25" i="53"/>
  <c r="EI25" i="53"/>
  <c r="EH25" i="53"/>
  <c r="EE25" i="53"/>
  <c r="EA25" i="53"/>
  <c r="DZ25" i="53"/>
  <c r="DY25" i="53"/>
  <c r="DV25" i="53"/>
  <c r="DR25" i="53"/>
  <c r="DQ25" i="53"/>
  <c r="DP25" i="53"/>
  <c r="DM25" i="53"/>
  <c r="DE25" i="53"/>
  <c r="DB25" i="53"/>
  <c r="CZ25" i="53"/>
  <c r="CY25" i="53"/>
  <c r="CX25" i="53"/>
  <c r="CU25" i="53"/>
  <c r="CQ25" i="53"/>
  <c r="CP25" i="53"/>
  <c r="CO25" i="53"/>
  <c r="CL25" i="53"/>
  <c r="CH25" i="53"/>
  <c r="CG25" i="53"/>
  <c r="CF25" i="53"/>
  <c r="CC25" i="53"/>
  <c r="BU25" i="53"/>
  <c r="BR25" i="53"/>
  <c r="BP25" i="53"/>
  <c r="BO25" i="53"/>
  <c r="BN25" i="53"/>
  <c r="BK25" i="53"/>
  <c r="BG25" i="53"/>
  <c r="BF25" i="53"/>
  <c r="BE25" i="53"/>
  <c r="BB25" i="53"/>
  <c r="AX25" i="53"/>
  <c r="AW25" i="53"/>
  <c r="AV25" i="53"/>
  <c r="AS25" i="53"/>
  <c r="AK25" i="53"/>
  <c r="AH25" i="53"/>
  <c r="AF25" i="53"/>
  <c r="AE25" i="53"/>
  <c r="AD25" i="53"/>
  <c r="AA25" i="53"/>
  <c r="W25" i="53"/>
  <c r="V25" i="53"/>
  <c r="U25" i="53"/>
  <c r="R25" i="53"/>
  <c r="N25" i="53"/>
  <c r="M25" i="53"/>
  <c r="L25" i="53"/>
  <c r="I25" i="53"/>
  <c r="EO24" i="53"/>
  <c r="EL24" i="53"/>
  <c r="EJ24" i="53"/>
  <c r="EI24" i="53"/>
  <c r="EH24" i="53"/>
  <c r="EE24" i="53"/>
  <c r="EA24" i="53"/>
  <c r="DZ24" i="53"/>
  <c r="DY24" i="53"/>
  <c r="DV24" i="53"/>
  <c r="DR24" i="53"/>
  <c r="DQ24" i="53"/>
  <c r="DP24" i="53"/>
  <c r="DM24" i="53"/>
  <c r="DE24" i="53"/>
  <c r="DB24" i="53"/>
  <c r="CZ24" i="53"/>
  <c r="CY24" i="53"/>
  <c r="CX24" i="53"/>
  <c r="CU24" i="53"/>
  <c r="CQ24" i="53"/>
  <c r="CP24" i="53"/>
  <c r="CO24" i="53"/>
  <c r="CL24" i="53"/>
  <c r="CH24" i="53"/>
  <c r="CG24" i="53"/>
  <c r="CF24" i="53"/>
  <c r="CC24" i="53"/>
  <c r="BU24" i="53"/>
  <c r="BR24" i="53"/>
  <c r="BP24" i="53"/>
  <c r="BO24" i="53"/>
  <c r="BN24" i="53"/>
  <c r="BK24" i="53"/>
  <c r="BG24" i="53"/>
  <c r="BF24" i="53"/>
  <c r="BE24" i="53"/>
  <c r="BB24" i="53"/>
  <c r="AX24" i="53"/>
  <c r="AW24" i="53"/>
  <c r="AV24" i="53"/>
  <c r="AS24" i="53"/>
  <c r="AK24" i="53"/>
  <c r="AH24" i="53"/>
  <c r="AF24" i="53"/>
  <c r="AE24" i="53"/>
  <c r="AD24" i="53"/>
  <c r="AA24" i="53"/>
  <c r="W24" i="53"/>
  <c r="V24" i="53"/>
  <c r="U24" i="53"/>
  <c r="R24" i="53"/>
  <c r="N24" i="53"/>
  <c r="M24" i="53"/>
  <c r="L24" i="53"/>
  <c r="I24" i="53"/>
  <c r="EO23" i="53"/>
  <c r="EL23" i="53"/>
  <c r="EJ23" i="53"/>
  <c r="EI23" i="53"/>
  <c r="EH23" i="53"/>
  <c r="EE23" i="53"/>
  <c r="EA23" i="53"/>
  <c r="DZ23" i="53"/>
  <c r="DY23" i="53"/>
  <c r="DV23" i="53"/>
  <c r="DR23" i="53"/>
  <c r="DQ23" i="53"/>
  <c r="DP23" i="53"/>
  <c r="DM23" i="53"/>
  <c r="DE23" i="53"/>
  <c r="DB23" i="53"/>
  <c r="CZ23" i="53"/>
  <c r="CY23" i="53"/>
  <c r="CX23" i="53"/>
  <c r="CU23" i="53"/>
  <c r="CQ23" i="53"/>
  <c r="CP23" i="53"/>
  <c r="CO23" i="53"/>
  <c r="CL23" i="53"/>
  <c r="CH23" i="53"/>
  <c r="CG23" i="53"/>
  <c r="CF23" i="53"/>
  <c r="CC23" i="53"/>
  <c r="BU23" i="53"/>
  <c r="BR23" i="53"/>
  <c r="BP23" i="53"/>
  <c r="BO23" i="53"/>
  <c r="BN23" i="53"/>
  <c r="BK23" i="53"/>
  <c r="BG23" i="53"/>
  <c r="BF23" i="53"/>
  <c r="BE23" i="53"/>
  <c r="BB23" i="53"/>
  <c r="AX23" i="53"/>
  <c r="AW23" i="53"/>
  <c r="AV23" i="53"/>
  <c r="AS23" i="53"/>
  <c r="AK23" i="53"/>
  <c r="AH23" i="53"/>
  <c r="AF23" i="53"/>
  <c r="AE23" i="53"/>
  <c r="AD23" i="53"/>
  <c r="AA23" i="53"/>
  <c r="W23" i="53"/>
  <c r="V23" i="53"/>
  <c r="U23" i="53"/>
  <c r="R23" i="53"/>
  <c r="N23" i="53"/>
  <c r="M23" i="53"/>
  <c r="L23" i="53"/>
  <c r="I23" i="53"/>
  <c r="EO22" i="53"/>
  <c r="EL22" i="53"/>
  <c r="EJ22" i="53"/>
  <c r="EI22" i="53"/>
  <c r="EH22" i="53"/>
  <c r="EE22" i="53"/>
  <c r="EA22" i="53"/>
  <c r="DZ22" i="53"/>
  <c r="DY22" i="53"/>
  <c r="DV22" i="53"/>
  <c r="DR22" i="53"/>
  <c r="DQ22" i="53"/>
  <c r="DP22" i="53"/>
  <c r="DM22" i="53"/>
  <c r="DE22" i="53"/>
  <c r="DB22" i="53"/>
  <c r="CZ22" i="53"/>
  <c r="CY22" i="53"/>
  <c r="CX22" i="53"/>
  <c r="CU22" i="53"/>
  <c r="CQ22" i="53"/>
  <c r="CP22" i="53"/>
  <c r="CO22" i="53"/>
  <c r="CL22" i="53"/>
  <c r="CH22" i="53"/>
  <c r="CG22" i="53"/>
  <c r="CF22" i="53"/>
  <c r="CC22" i="53"/>
  <c r="BU22" i="53"/>
  <c r="BR22" i="53"/>
  <c r="BP22" i="53"/>
  <c r="BO22" i="53"/>
  <c r="BN22" i="53"/>
  <c r="BK22" i="53"/>
  <c r="BG22" i="53"/>
  <c r="BF22" i="53"/>
  <c r="BE22" i="53"/>
  <c r="BB22" i="53"/>
  <c r="AX22" i="53"/>
  <c r="AW22" i="53"/>
  <c r="AV22" i="53"/>
  <c r="AS22" i="53"/>
  <c r="AK22" i="53"/>
  <c r="AH22" i="53"/>
  <c r="AF22" i="53"/>
  <c r="AE22" i="53"/>
  <c r="AD22" i="53"/>
  <c r="AA22" i="53"/>
  <c r="W22" i="53"/>
  <c r="V22" i="53"/>
  <c r="U22" i="53"/>
  <c r="R22" i="53"/>
  <c r="N22" i="53"/>
  <c r="M22" i="53"/>
  <c r="L22" i="53"/>
  <c r="I22" i="53"/>
  <c r="EO21" i="53"/>
  <c r="EL21" i="53"/>
  <c r="EJ21" i="53"/>
  <c r="EI21" i="53"/>
  <c r="EH21" i="53"/>
  <c r="EE21" i="53"/>
  <c r="EA21" i="53"/>
  <c r="DZ21" i="53"/>
  <c r="DY21" i="53"/>
  <c r="DV21" i="53"/>
  <c r="DR21" i="53"/>
  <c r="DQ21" i="53"/>
  <c r="DP21" i="53"/>
  <c r="DM21" i="53"/>
  <c r="DE21" i="53"/>
  <c r="DB21" i="53"/>
  <c r="CZ21" i="53"/>
  <c r="CY21" i="53"/>
  <c r="CX21" i="53"/>
  <c r="CU21" i="53"/>
  <c r="CQ21" i="53"/>
  <c r="CP21" i="53"/>
  <c r="CO21" i="53"/>
  <c r="CL21" i="53"/>
  <c r="CF21" i="53"/>
  <c r="CC21" i="53"/>
  <c r="BU21" i="53"/>
  <c r="BR21" i="53"/>
  <c r="BP21" i="53"/>
  <c r="BO21" i="53"/>
  <c r="BN21" i="53"/>
  <c r="BK21" i="53"/>
  <c r="BG21" i="53"/>
  <c r="BF21" i="53"/>
  <c r="BE21" i="53"/>
  <c r="BB21" i="53"/>
  <c r="AX21" i="53"/>
  <c r="AW21" i="53"/>
  <c r="AV21" i="53"/>
  <c r="AS21" i="53"/>
  <c r="AK21" i="53"/>
  <c r="AH21" i="53"/>
  <c r="AF21" i="53"/>
  <c r="AE21" i="53"/>
  <c r="AD21" i="53"/>
  <c r="AA21" i="53"/>
  <c r="W21" i="53"/>
  <c r="V21" i="53"/>
  <c r="U21" i="53"/>
  <c r="R21" i="53"/>
  <c r="N21" i="53"/>
  <c r="M21" i="53"/>
  <c r="L21" i="53"/>
  <c r="I21" i="53"/>
  <c r="EF20" i="53"/>
  <c r="EC20" i="53"/>
  <c r="DW20" i="53"/>
  <c r="DT20" i="53"/>
  <c r="DN20" i="53"/>
  <c r="DK20" i="53"/>
  <c r="CV20" i="53"/>
  <c r="CS20" i="53"/>
  <c r="CM20" i="53"/>
  <c r="CJ20" i="53"/>
  <c r="CD20" i="53"/>
  <c r="CA20" i="53"/>
  <c r="BL20" i="53"/>
  <c r="BI20" i="53"/>
  <c r="BC20" i="53"/>
  <c r="AZ20" i="53"/>
  <c r="AT20" i="53"/>
  <c r="AQ20" i="53"/>
  <c r="AB20" i="53"/>
  <c r="Y20" i="53"/>
  <c r="S20" i="53"/>
  <c r="P20" i="53"/>
  <c r="J20" i="53"/>
  <c r="G20" i="53"/>
  <c r="EO19" i="53"/>
  <c r="EL19" i="53"/>
  <c r="EJ19" i="53"/>
  <c r="EI19" i="53"/>
  <c r="EH19" i="53"/>
  <c r="EE19" i="53"/>
  <c r="EA19" i="53"/>
  <c r="DZ19" i="53"/>
  <c r="DY19" i="53"/>
  <c r="DV19" i="53"/>
  <c r="DR19" i="53"/>
  <c r="DQ19" i="53"/>
  <c r="DP19" i="53"/>
  <c r="DM19" i="53"/>
  <c r="DE19" i="53"/>
  <c r="DB19" i="53"/>
  <c r="CZ19" i="53"/>
  <c r="CY19" i="53"/>
  <c r="CX19" i="53"/>
  <c r="CU19" i="53"/>
  <c r="CQ19" i="53"/>
  <c r="CP19" i="53"/>
  <c r="CO19" i="53"/>
  <c r="CL19" i="53"/>
  <c r="CH19" i="53"/>
  <c r="CG19" i="53"/>
  <c r="CF19" i="53"/>
  <c r="CC19" i="53"/>
  <c r="BU19" i="53"/>
  <c r="BR19" i="53"/>
  <c r="BP19" i="53"/>
  <c r="BO19" i="53"/>
  <c r="BN19" i="53"/>
  <c r="BK19" i="53"/>
  <c r="BG19" i="53"/>
  <c r="BF19" i="53"/>
  <c r="BE19" i="53"/>
  <c r="BB19" i="53"/>
  <c r="AX19" i="53"/>
  <c r="AW19" i="53"/>
  <c r="AV19" i="53"/>
  <c r="AS19" i="53"/>
  <c r="AK19" i="53"/>
  <c r="AH19" i="53"/>
  <c r="AF19" i="53"/>
  <c r="AE19" i="53"/>
  <c r="AD19" i="53"/>
  <c r="AA19" i="53"/>
  <c r="W19" i="53"/>
  <c r="V19" i="53"/>
  <c r="U19" i="53"/>
  <c r="R19" i="53"/>
  <c r="N19" i="53"/>
  <c r="M19" i="53"/>
  <c r="L19" i="53"/>
  <c r="I19" i="53"/>
  <c r="EO18" i="53"/>
  <c r="EL18" i="53"/>
  <c r="EJ18" i="53"/>
  <c r="EI18" i="53"/>
  <c r="EH18" i="53"/>
  <c r="EE18" i="53"/>
  <c r="EA18" i="53"/>
  <c r="DZ18" i="53"/>
  <c r="DY18" i="53"/>
  <c r="DV18" i="53"/>
  <c r="DR18" i="53"/>
  <c r="DQ18" i="53"/>
  <c r="DP18" i="53"/>
  <c r="DM18" i="53"/>
  <c r="DE18" i="53"/>
  <c r="DB18" i="53"/>
  <c r="CZ18" i="53"/>
  <c r="CY18" i="53"/>
  <c r="CX18" i="53"/>
  <c r="CU18" i="53"/>
  <c r="CQ18" i="53"/>
  <c r="CP18" i="53"/>
  <c r="CO18" i="53"/>
  <c r="CL18" i="53"/>
  <c r="CH18" i="53"/>
  <c r="CG18" i="53"/>
  <c r="CF18" i="53"/>
  <c r="CC18" i="53"/>
  <c r="BU18" i="53"/>
  <c r="BR18" i="53"/>
  <c r="BP18" i="53"/>
  <c r="BO18" i="53"/>
  <c r="BN18" i="53"/>
  <c r="BK18" i="53"/>
  <c r="BG18" i="53"/>
  <c r="BF18" i="53"/>
  <c r="BE18" i="53"/>
  <c r="BB18" i="53"/>
  <c r="AX18" i="53"/>
  <c r="AW18" i="53"/>
  <c r="AV18" i="53"/>
  <c r="AS18" i="53"/>
  <c r="AK18" i="53"/>
  <c r="AH18" i="53"/>
  <c r="AF18" i="53"/>
  <c r="AE18" i="53"/>
  <c r="AD18" i="53"/>
  <c r="AA18" i="53"/>
  <c r="W18" i="53"/>
  <c r="V18" i="53"/>
  <c r="U18" i="53"/>
  <c r="R18" i="53"/>
  <c r="N18" i="53"/>
  <c r="M18" i="53"/>
  <c r="L18" i="53"/>
  <c r="I18" i="53"/>
  <c r="EO17" i="53"/>
  <c r="EL17" i="53"/>
  <c r="EJ17" i="53"/>
  <c r="EI17" i="53"/>
  <c r="EH17" i="53"/>
  <c r="EE17" i="53"/>
  <c r="EA17" i="53"/>
  <c r="DZ17" i="53"/>
  <c r="DY17" i="53"/>
  <c r="DV17" i="53"/>
  <c r="DR17" i="53"/>
  <c r="DQ17" i="53"/>
  <c r="DP17" i="53"/>
  <c r="DM17" i="53"/>
  <c r="DE17" i="53"/>
  <c r="DB17" i="53"/>
  <c r="CZ17" i="53"/>
  <c r="CY17" i="53"/>
  <c r="CX17" i="53"/>
  <c r="CU17" i="53"/>
  <c r="CQ17" i="53"/>
  <c r="CP17" i="53"/>
  <c r="CO17" i="53"/>
  <c r="CL17" i="53"/>
  <c r="CH17" i="53"/>
  <c r="CG17" i="53"/>
  <c r="CF17" i="53"/>
  <c r="CC17" i="53"/>
  <c r="BU17" i="53"/>
  <c r="BR17" i="53"/>
  <c r="BP17" i="53"/>
  <c r="BO17" i="53"/>
  <c r="BN17" i="53"/>
  <c r="BK17" i="53"/>
  <c r="BG17" i="53"/>
  <c r="BF17" i="53"/>
  <c r="BE17" i="53"/>
  <c r="BB17" i="53"/>
  <c r="AX17" i="53"/>
  <c r="AW17" i="53"/>
  <c r="AV17" i="53"/>
  <c r="AS17" i="53"/>
  <c r="AK17" i="53"/>
  <c r="AH17" i="53"/>
  <c r="AF17" i="53"/>
  <c r="AE17" i="53"/>
  <c r="AD17" i="53"/>
  <c r="AA17" i="53"/>
  <c r="W17" i="53"/>
  <c r="V17" i="53"/>
  <c r="U17" i="53"/>
  <c r="R17" i="53"/>
  <c r="N17" i="53"/>
  <c r="M17" i="53"/>
  <c r="L17" i="53"/>
  <c r="I17" i="53"/>
  <c r="EO16" i="53"/>
  <c r="EL16" i="53"/>
  <c r="EJ16" i="53"/>
  <c r="EI16" i="53"/>
  <c r="EH16" i="53"/>
  <c r="EE16" i="53"/>
  <c r="EA16" i="53"/>
  <c r="DZ16" i="53"/>
  <c r="DY16" i="53"/>
  <c r="DV16" i="53"/>
  <c r="DR16" i="53"/>
  <c r="DQ16" i="53"/>
  <c r="DP16" i="53"/>
  <c r="DM16" i="53"/>
  <c r="DE16" i="53"/>
  <c r="DB16" i="53"/>
  <c r="CZ16" i="53"/>
  <c r="CY16" i="53"/>
  <c r="CX16" i="53"/>
  <c r="CU16" i="53"/>
  <c r="CQ16" i="53"/>
  <c r="CP16" i="53"/>
  <c r="CO16" i="53"/>
  <c r="CL16" i="53"/>
  <c r="CH16" i="53"/>
  <c r="CG16" i="53"/>
  <c r="CF16" i="53"/>
  <c r="CC16" i="53"/>
  <c r="BU16" i="53"/>
  <c r="BR16" i="53"/>
  <c r="BP16" i="53"/>
  <c r="BO16" i="53"/>
  <c r="BN16" i="53"/>
  <c r="BK16" i="53"/>
  <c r="BG16" i="53"/>
  <c r="BF16" i="53"/>
  <c r="BE16" i="53"/>
  <c r="BB16" i="53"/>
  <c r="AX16" i="53"/>
  <c r="AW16" i="53"/>
  <c r="AV16" i="53"/>
  <c r="AS16" i="53"/>
  <c r="AK16" i="53"/>
  <c r="AH16" i="53"/>
  <c r="AF16" i="53"/>
  <c r="AE16" i="53"/>
  <c r="AD16" i="53"/>
  <c r="AA16" i="53"/>
  <c r="W16" i="53"/>
  <c r="V16" i="53"/>
  <c r="U16" i="53"/>
  <c r="R16" i="53"/>
  <c r="N16" i="53"/>
  <c r="M16" i="53"/>
  <c r="L16" i="53"/>
  <c r="I16" i="53"/>
  <c r="EO15" i="53"/>
  <c r="EL15" i="53"/>
  <c r="EJ15" i="53"/>
  <c r="EI15" i="53"/>
  <c r="EH15" i="53"/>
  <c r="EE15" i="53"/>
  <c r="EA15" i="53"/>
  <c r="DZ15" i="53"/>
  <c r="DY15" i="53"/>
  <c r="DV15" i="53"/>
  <c r="DR15" i="53"/>
  <c r="DQ15" i="53"/>
  <c r="DP15" i="53"/>
  <c r="DM15" i="53"/>
  <c r="DE15" i="53"/>
  <c r="DB15" i="53"/>
  <c r="CZ15" i="53"/>
  <c r="CY15" i="53"/>
  <c r="CX15" i="53"/>
  <c r="CU15" i="53"/>
  <c r="CQ15" i="53"/>
  <c r="CP15" i="53"/>
  <c r="CO15" i="53"/>
  <c r="CL15" i="53"/>
  <c r="CH15" i="53"/>
  <c r="CG15" i="53"/>
  <c r="CF15" i="53"/>
  <c r="CC15" i="53"/>
  <c r="BU15" i="53"/>
  <c r="BR15" i="53"/>
  <c r="BP15" i="53"/>
  <c r="BO15" i="53"/>
  <c r="BN15" i="53"/>
  <c r="BK15" i="53"/>
  <c r="BG15" i="53"/>
  <c r="BF15" i="53"/>
  <c r="BE15" i="53"/>
  <c r="BB15" i="53"/>
  <c r="AX15" i="53"/>
  <c r="AW15" i="53"/>
  <c r="AV15" i="53"/>
  <c r="AS15" i="53"/>
  <c r="AK15" i="53"/>
  <c r="AH15" i="53"/>
  <c r="AF15" i="53"/>
  <c r="AE15" i="53"/>
  <c r="AD15" i="53"/>
  <c r="AA15" i="53"/>
  <c r="W15" i="53"/>
  <c r="V15" i="53"/>
  <c r="U15" i="53"/>
  <c r="R15" i="53"/>
  <c r="N15" i="53"/>
  <c r="M15" i="53"/>
  <c r="L15" i="53"/>
  <c r="I15" i="53"/>
  <c r="EO14" i="53"/>
  <c r="EL14" i="53"/>
  <c r="EJ14" i="53"/>
  <c r="EI14" i="53"/>
  <c r="EH14" i="53"/>
  <c r="EE14" i="53"/>
  <c r="EA14" i="53"/>
  <c r="DZ14" i="53"/>
  <c r="DY14" i="53"/>
  <c r="DV14" i="53"/>
  <c r="DR14" i="53"/>
  <c r="DQ14" i="53"/>
  <c r="DP14" i="53"/>
  <c r="DM14" i="53"/>
  <c r="DE14" i="53"/>
  <c r="DB14" i="53"/>
  <c r="CZ14" i="53"/>
  <c r="CY14" i="53"/>
  <c r="CX14" i="53"/>
  <c r="CU14" i="53"/>
  <c r="CQ14" i="53"/>
  <c r="CP14" i="53"/>
  <c r="CO14" i="53"/>
  <c r="CL14" i="53"/>
  <c r="CH14" i="53"/>
  <c r="CG14" i="53"/>
  <c r="CF14" i="53"/>
  <c r="CC14" i="53"/>
  <c r="BU14" i="53"/>
  <c r="BR14" i="53"/>
  <c r="BP14" i="53"/>
  <c r="BO14" i="53"/>
  <c r="BN14" i="53"/>
  <c r="BK14" i="53"/>
  <c r="BG14" i="53"/>
  <c r="BF14" i="53"/>
  <c r="BE14" i="53"/>
  <c r="BB14" i="53"/>
  <c r="AX14" i="53"/>
  <c r="AW14" i="53"/>
  <c r="AV14" i="53"/>
  <c r="AS14" i="53"/>
  <c r="AK14" i="53"/>
  <c r="AH14" i="53"/>
  <c r="AF14" i="53"/>
  <c r="AE14" i="53"/>
  <c r="AD14" i="53"/>
  <c r="AA14" i="53"/>
  <c r="W14" i="53"/>
  <c r="V14" i="53"/>
  <c r="U14" i="53"/>
  <c r="R14" i="53"/>
  <c r="N14" i="53"/>
  <c r="M14" i="53"/>
  <c r="L14" i="53"/>
  <c r="I14" i="53"/>
  <c r="EF13" i="53"/>
  <c r="EC13" i="53"/>
  <c r="DW13" i="53"/>
  <c r="DT13" i="53"/>
  <c r="DN13" i="53"/>
  <c r="DK13" i="53"/>
  <c r="CV13" i="53"/>
  <c r="CS13" i="53"/>
  <c r="CM13" i="53"/>
  <c r="CJ13" i="53"/>
  <c r="CD13" i="53"/>
  <c r="CA13" i="53"/>
  <c r="BL13" i="53"/>
  <c r="BI13" i="53"/>
  <c r="BC13" i="53"/>
  <c r="AZ13" i="53"/>
  <c r="AT13" i="53"/>
  <c r="AQ13" i="53"/>
  <c r="AB13" i="53"/>
  <c r="Y13" i="53"/>
  <c r="S13" i="53"/>
  <c r="P13" i="53"/>
  <c r="J13" i="53"/>
  <c r="G13" i="53"/>
  <c r="EO12" i="53"/>
  <c r="EL12" i="53"/>
  <c r="EJ12" i="53"/>
  <c r="EI12" i="53"/>
  <c r="EH12" i="53"/>
  <c r="EE12" i="53"/>
  <c r="EA12" i="53"/>
  <c r="DZ12" i="53"/>
  <c r="DY12" i="53"/>
  <c r="DV12" i="53"/>
  <c r="DR12" i="53"/>
  <c r="DQ12" i="53"/>
  <c r="DP12" i="53"/>
  <c r="DM12" i="53"/>
  <c r="DE12" i="53"/>
  <c r="DB12" i="53"/>
  <c r="CZ12" i="53"/>
  <c r="CY12" i="53"/>
  <c r="CX12" i="53"/>
  <c r="CU12" i="53"/>
  <c r="CQ12" i="53"/>
  <c r="CP12" i="53"/>
  <c r="CO12" i="53"/>
  <c r="CL12" i="53"/>
  <c r="CH12" i="53"/>
  <c r="CG12" i="53"/>
  <c r="CF12" i="53"/>
  <c r="CC12" i="53"/>
  <c r="BU12" i="53"/>
  <c r="BR12" i="53"/>
  <c r="BP12" i="53"/>
  <c r="BO12" i="53"/>
  <c r="BN12" i="53"/>
  <c r="BK12" i="53"/>
  <c r="BG12" i="53"/>
  <c r="BF12" i="53"/>
  <c r="BE12" i="53"/>
  <c r="BB12" i="53"/>
  <c r="AX12" i="53"/>
  <c r="AW12" i="53"/>
  <c r="AV12" i="53"/>
  <c r="AS12" i="53"/>
  <c r="AK12" i="53"/>
  <c r="AH12" i="53"/>
  <c r="AF12" i="53"/>
  <c r="AE12" i="53"/>
  <c r="AD12" i="53"/>
  <c r="AA12" i="53"/>
  <c r="W12" i="53"/>
  <c r="V12" i="53"/>
  <c r="U12" i="53"/>
  <c r="R12" i="53"/>
  <c r="N12" i="53"/>
  <c r="M12" i="53"/>
  <c r="L12" i="53"/>
  <c r="I12" i="53"/>
  <c r="EO11" i="53"/>
  <c r="EL11" i="53"/>
  <c r="EJ11" i="53"/>
  <c r="EI11" i="53"/>
  <c r="EH11" i="53"/>
  <c r="EE11" i="53"/>
  <c r="EA11" i="53"/>
  <c r="DZ11" i="53"/>
  <c r="DY11" i="53"/>
  <c r="DV11" i="53"/>
  <c r="DR11" i="53"/>
  <c r="DQ11" i="53"/>
  <c r="DP11" i="53"/>
  <c r="DM11" i="53"/>
  <c r="DE11" i="53"/>
  <c r="DB11" i="53"/>
  <c r="CZ11" i="53"/>
  <c r="CY11" i="53"/>
  <c r="CX11" i="53"/>
  <c r="CU11" i="53"/>
  <c r="CQ11" i="53"/>
  <c r="CP11" i="53"/>
  <c r="CO11" i="53"/>
  <c r="CL11" i="53"/>
  <c r="CH11" i="53"/>
  <c r="CG11" i="53"/>
  <c r="CF11" i="53"/>
  <c r="CC11" i="53"/>
  <c r="BU11" i="53"/>
  <c r="BR11" i="53"/>
  <c r="BP11" i="53"/>
  <c r="BO11" i="53"/>
  <c r="BN11" i="53"/>
  <c r="BK11" i="53"/>
  <c r="BG11" i="53"/>
  <c r="BF11" i="53"/>
  <c r="BE11" i="53"/>
  <c r="BB11" i="53"/>
  <c r="AX11" i="53"/>
  <c r="AW11" i="53"/>
  <c r="AV11" i="53"/>
  <c r="AS11" i="53"/>
  <c r="AK11" i="53"/>
  <c r="AH11" i="53"/>
  <c r="AF11" i="53"/>
  <c r="AE11" i="53"/>
  <c r="AD11" i="53"/>
  <c r="AA11" i="53"/>
  <c r="W11" i="53"/>
  <c r="V11" i="53"/>
  <c r="U11" i="53"/>
  <c r="R11" i="53"/>
  <c r="N11" i="53"/>
  <c r="M11" i="53"/>
  <c r="L11" i="53"/>
  <c r="I11" i="53"/>
  <c r="EO10" i="53"/>
  <c r="EL10" i="53"/>
  <c r="EJ10" i="53"/>
  <c r="EI10" i="53"/>
  <c r="EH10" i="53"/>
  <c r="EE10" i="53"/>
  <c r="EA10" i="53"/>
  <c r="DZ10" i="53"/>
  <c r="DY10" i="53"/>
  <c r="DV10" i="53"/>
  <c r="DR10" i="53"/>
  <c r="DQ10" i="53"/>
  <c r="DP10" i="53"/>
  <c r="DM10" i="53"/>
  <c r="DE10" i="53"/>
  <c r="DB10" i="53"/>
  <c r="CZ10" i="53"/>
  <c r="CY10" i="53"/>
  <c r="CX10" i="53"/>
  <c r="CU10" i="53"/>
  <c r="CQ10" i="53"/>
  <c r="CP10" i="53"/>
  <c r="CO10" i="53"/>
  <c r="CL10" i="53"/>
  <c r="CH10" i="53"/>
  <c r="CG10" i="53"/>
  <c r="CF10" i="53"/>
  <c r="CC10" i="53"/>
  <c r="BU10" i="53"/>
  <c r="BR10" i="53"/>
  <c r="BP10" i="53"/>
  <c r="BO10" i="53"/>
  <c r="BN10" i="53"/>
  <c r="BK10" i="53"/>
  <c r="BG10" i="53"/>
  <c r="BF10" i="53"/>
  <c r="BE10" i="53"/>
  <c r="BB10" i="53"/>
  <c r="AX10" i="53"/>
  <c r="AW10" i="53"/>
  <c r="AV10" i="53"/>
  <c r="AS10" i="53"/>
  <c r="AK10" i="53"/>
  <c r="AH10" i="53"/>
  <c r="AF10" i="53"/>
  <c r="AE10" i="53"/>
  <c r="AD10" i="53"/>
  <c r="AA10" i="53"/>
  <c r="W10" i="53"/>
  <c r="V10" i="53"/>
  <c r="U10" i="53"/>
  <c r="R10" i="53"/>
  <c r="N10" i="53"/>
  <c r="M10" i="53"/>
  <c r="L10" i="53"/>
  <c r="I10" i="53"/>
  <c r="EO9" i="53"/>
  <c r="EL9" i="53"/>
  <c r="EJ9" i="53"/>
  <c r="EI9" i="53"/>
  <c r="EH9" i="53"/>
  <c r="EE9" i="53"/>
  <c r="EA9" i="53"/>
  <c r="DZ9" i="53"/>
  <c r="DY9" i="53"/>
  <c r="DV9" i="53"/>
  <c r="DR9" i="53"/>
  <c r="DQ9" i="53"/>
  <c r="DP9" i="53"/>
  <c r="DM9" i="53"/>
  <c r="DE9" i="53"/>
  <c r="DB9" i="53"/>
  <c r="CZ9" i="53"/>
  <c r="CY9" i="53"/>
  <c r="CX9" i="53"/>
  <c r="CU9" i="53"/>
  <c r="CQ9" i="53"/>
  <c r="CP9" i="53"/>
  <c r="CO9" i="53"/>
  <c r="CL9" i="53"/>
  <c r="CH9" i="53"/>
  <c r="CG9" i="53"/>
  <c r="CF9" i="53"/>
  <c r="CC9" i="53"/>
  <c r="BU9" i="53"/>
  <c r="BR9" i="53"/>
  <c r="BP9" i="53"/>
  <c r="BO9" i="53"/>
  <c r="BN9" i="53"/>
  <c r="BK9" i="53"/>
  <c r="BG9" i="53"/>
  <c r="BF9" i="53"/>
  <c r="BE9" i="53"/>
  <c r="BB9" i="53"/>
  <c r="AX9" i="53"/>
  <c r="AW9" i="53"/>
  <c r="AV9" i="53"/>
  <c r="AS9" i="53"/>
  <c r="AK9" i="53"/>
  <c r="AH9" i="53"/>
  <c r="AF9" i="53"/>
  <c r="AE9" i="53"/>
  <c r="AD9" i="53"/>
  <c r="AA9" i="53"/>
  <c r="W9" i="53"/>
  <c r="V9" i="53"/>
  <c r="U9" i="53"/>
  <c r="R9" i="53"/>
  <c r="N9" i="53"/>
  <c r="M9" i="53"/>
  <c r="L9" i="53"/>
  <c r="I9" i="53"/>
  <c r="EO8" i="53"/>
  <c r="EL8" i="53"/>
  <c r="EJ8" i="53"/>
  <c r="EI8" i="53"/>
  <c r="EH8" i="53"/>
  <c r="EE8" i="53"/>
  <c r="EA8" i="53"/>
  <c r="DZ8" i="53"/>
  <c r="DY8" i="53"/>
  <c r="DV8" i="53"/>
  <c r="DR8" i="53"/>
  <c r="DQ8" i="53"/>
  <c r="DP8" i="53"/>
  <c r="DM8" i="53"/>
  <c r="DE8" i="53"/>
  <c r="DB8" i="53"/>
  <c r="CZ8" i="53"/>
  <c r="CY8" i="53"/>
  <c r="CX8" i="53"/>
  <c r="CU8" i="53"/>
  <c r="CQ8" i="53"/>
  <c r="CP8" i="53"/>
  <c r="CO8" i="53"/>
  <c r="CL8" i="53"/>
  <c r="CH8" i="53"/>
  <c r="CG8" i="53"/>
  <c r="CF8" i="53"/>
  <c r="CC8" i="53"/>
  <c r="BU8" i="53"/>
  <c r="BR8" i="53"/>
  <c r="BP8" i="53"/>
  <c r="BO8" i="53"/>
  <c r="BN8" i="53"/>
  <c r="BK8" i="53"/>
  <c r="BG8" i="53"/>
  <c r="BF8" i="53"/>
  <c r="BE8" i="53"/>
  <c r="BB8" i="53"/>
  <c r="AX8" i="53"/>
  <c r="AW8" i="53"/>
  <c r="AV8" i="53"/>
  <c r="AS8" i="53"/>
  <c r="AK8" i="53"/>
  <c r="AH8" i="53"/>
  <c r="AF8" i="53"/>
  <c r="AE8" i="53"/>
  <c r="AD8" i="53"/>
  <c r="AA8" i="53"/>
  <c r="W8" i="53"/>
  <c r="V8" i="53"/>
  <c r="U8" i="53"/>
  <c r="R8" i="53"/>
  <c r="N8" i="53"/>
  <c r="M8" i="53"/>
  <c r="L8" i="53"/>
  <c r="I8" i="53"/>
  <c r="KJ328" i="53"/>
  <c r="JR196" i="53"/>
  <c r="KJ327" i="53"/>
  <c r="JR323" i="53"/>
  <c r="JR324" i="53"/>
  <c r="JR325" i="53"/>
  <c r="JR326" i="53"/>
  <c r="JR327" i="53"/>
  <c r="JR328" i="53"/>
  <c r="JR329" i="53"/>
  <c r="JR330" i="53"/>
  <c r="JR331" i="53"/>
  <c r="JR332" i="53"/>
  <c r="JR333" i="53"/>
  <c r="KA323" i="53"/>
  <c r="KA324" i="53"/>
  <c r="KA325" i="53"/>
  <c r="KA326" i="53"/>
  <c r="KA327" i="53"/>
  <c r="KA328" i="53"/>
  <c r="KA329" i="53"/>
  <c r="KA330" i="53"/>
  <c r="KA331" i="53"/>
  <c r="KA332" i="53"/>
  <c r="KA333" i="53"/>
  <c r="IZ317" i="53"/>
  <c r="KG323" i="53"/>
  <c r="KG324" i="53"/>
  <c r="JX323" i="53"/>
  <c r="JX324" i="53"/>
  <c r="JX325" i="53"/>
  <c r="JX326" i="53"/>
  <c r="JX327" i="53"/>
  <c r="JX328" i="53"/>
  <c r="JX329" i="53"/>
  <c r="JX330" i="53"/>
  <c r="JX331" i="53"/>
  <c r="JX332" i="53"/>
  <c r="JX333" i="53"/>
  <c r="JX190" i="53"/>
  <c r="JX191" i="53"/>
  <c r="JX192" i="53"/>
  <c r="JX193" i="53"/>
  <c r="JX194" i="53"/>
  <c r="JX195" i="53"/>
  <c r="JX196" i="53"/>
  <c r="JX197" i="53"/>
  <c r="JX198" i="53"/>
  <c r="JX199" i="53"/>
  <c r="JX200" i="53"/>
  <c r="JO190" i="53"/>
  <c r="JO191" i="53"/>
  <c r="JO192" i="53"/>
  <c r="JO193" i="53"/>
  <c r="JO194" i="53"/>
  <c r="JO195" i="53"/>
  <c r="JO196" i="53"/>
  <c r="JO197" i="53"/>
  <c r="JO198" i="53"/>
  <c r="JO199" i="53"/>
  <c r="JO200" i="53"/>
  <c r="IW190" i="53"/>
  <c r="IW191" i="53"/>
  <c r="IW192" i="53"/>
  <c r="IW193" i="53"/>
  <c r="IW194" i="53"/>
  <c r="IW195" i="53"/>
  <c r="IW196" i="53"/>
  <c r="IW197" i="53"/>
  <c r="IW198" i="53"/>
  <c r="IW199" i="53"/>
  <c r="IW200" i="53"/>
  <c r="O291" i="53" l="1"/>
  <c r="CI310" i="53"/>
  <c r="O311" i="53"/>
  <c r="EB311" i="53"/>
  <c r="AY313" i="53"/>
  <c r="EB314" i="53"/>
  <c r="AY316" i="53"/>
  <c r="X317" i="53"/>
  <c r="EK317" i="53"/>
  <c r="CI319" i="53"/>
  <c r="O320" i="53"/>
  <c r="X324" i="53"/>
  <c r="BH328" i="53"/>
  <c r="K34" i="72"/>
  <c r="AI290" i="53"/>
  <c r="AO290" i="53" s="1"/>
  <c r="CI285" i="53"/>
  <c r="X291" i="53"/>
  <c r="CR310" i="53"/>
  <c r="X311" i="53"/>
  <c r="EK311" i="53"/>
  <c r="BH313" i="53"/>
  <c r="EK314" i="53"/>
  <c r="BH316" i="53"/>
  <c r="AG317" i="53"/>
  <c r="O318" i="53"/>
  <c r="CR319" i="53"/>
  <c r="X320" i="53"/>
  <c r="BQ44" i="53"/>
  <c r="DF454" i="53"/>
  <c r="BV454" i="53"/>
  <c r="EB253" i="53"/>
  <c r="DS254" i="53"/>
  <c r="DS256" i="53"/>
  <c r="EB260" i="53"/>
  <c r="CI265" i="53"/>
  <c r="AG266" i="53"/>
  <c r="DS267" i="53"/>
  <c r="O270" i="53"/>
  <c r="CR271" i="53"/>
  <c r="EB273" i="53"/>
  <c r="X276" i="53"/>
  <c r="DA277" i="53"/>
  <c r="EK279" i="53"/>
  <c r="EK285" i="53"/>
  <c r="EB289" i="53"/>
  <c r="EK310" i="53"/>
  <c r="BH312" i="53"/>
  <c r="AG313" i="53"/>
  <c r="AY315" i="53"/>
  <c r="X316" i="53"/>
  <c r="EK316" i="53"/>
  <c r="BH318" i="53"/>
  <c r="EK319" i="53"/>
  <c r="CR324" i="53"/>
  <c r="AG328" i="53"/>
  <c r="EB328" i="53"/>
  <c r="DC454" i="53"/>
  <c r="BS454" i="53"/>
  <c r="E34" i="72"/>
  <c r="AI448" i="53"/>
  <c r="E14" i="72"/>
  <c r="EM448" i="53"/>
  <c r="EB259" i="53"/>
  <c r="BH260" i="53"/>
  <c r="X262" i="53"/>
  <c r="X263" i="53"/>
  <c r="EK264" i="53"/>
  <c r="CI266" i="53"/>
  <c r="AG267" i="53"/>
  <c r="DS268" i="53"/>
  <c r="O271" i="53"/>
  <c r="CR272" i="53"/>
  <c r="EB274" i="53"/>
  <c r="X277" i="53"/>
  <c r="DA278" i="53"/>
  <c r="DA284" i="53"/>
  <c r="DS291" i="53"/>
  <c r="X309" i="53"/>
  <c r="CR309" i="53"/>
  <c r="O310" i="53"/>
  <c r="EB313" i="53"/>
  <c r="BH314" i="53"/>
  <c r="CI318" i="53"/>
  <c r="O319" i="53"/>
  <c r="CR320" i="53"/>
  <c r="X321" i="53"/>
  <c r="CR321" i="53"/>
  <c r="CI325" i="53"/>
  <c r="AY326" i="53"/>
  <c r="O327" i="53"/>
  <c r="X329" i="53"/>
  <c r="DS329" i="53"/>
  <c r="CI330" i="53"/>
  <c r="AY331" i="53"/>
  <c r="O332" i="53"/>
  <c r="DA332" i="53"/>
  <c r="BQ333" i="53"/>
  <c r="AG334" i="53"/>
  <c r="BH335" i="53"/>
  <c r="EB335" i="53"/>
  <c r="O337" i="53"/>
  <c r="CR337" i="53"/>
  <c r="AG338" i="53"/>
  <c r="AY339" i="53"/>
  <c r="DS339" i="53"/>
  <c r="AY340" i="53"/>
  <c r="DS340" i="53"/>
  <c r="AG260" i="53"/>
  <c r="DS264" i="53"/>
  <c r="O267" i="53"/>
  <c r="CR268" i="53"/>
  <c r="EB270" i="53"/>
  <c r="X273" i="53"/>
  <c r="DA274" i="53"/>
  <c r="EK276" i="53"/>
  <c r="CI278" i="53"/>
  <c r="AG279" i="53"/>
  <c r="EK280" i="53"/>
  <c r="AG285" i="53"/>
  <c r="EK286" i="53"/>
  <c r="EK288" i="53"/>
  <c r="CR291" i="53"/>
  <c r="EK309" i="53"/>
  <c r="EK318" i="53"/>
  <c r="AY323" i="53"/>
  <c r="BH325" i="53"/>
  <c r="X326" i="53"/>
  <c r="DS326" i="53"/>
  <c r="CI327" i="53"/>
  <c r="CR329" i="53"/>
  <c r="O334" i="53"/>
  <c r="CR334" i="53"/>
  <c r="AG335" i="53"/>
  <c r="BH336" i="53"/>
  <c r="EB336" i="53"/>
  <c r="O338" i="53"/>
  <c r="AG339" i="53"/>
  <c r="DA339" i="53"/>
  <c r="AG340" i="53"/>
  <c r="DA340" i="53"/>
  <c r="BQ328" i="53"/>
  <c r="EB329" i="53"/>
  <c r="CR330" i="53"/>
  <c r="BH331" i="53"/>
  <c r="X332" i="53"/>
  <c r="DS332" i="53"/>
  <c r="CI333" i="53"/>
  <c r="AY334" i="53"/>
  <c r="DS334" i="53"/>
  <c r="BQ335" i="53"/>
  <c r="EK335" i="53"/>
  <c r="CI336" i="53"/>
  <c r="X337" i="53"/>
  <c r="DA337" i="53"/>
  <c r="AY338" i="53"/>
  <c r="DS338" i="53"/>
  <c r="BH339" i="53"/>
  <c r="EB339" i="53"/>
  <c r="BH340" i="53"/>
  <c r="EB340" i="53"/>
  <c r="X258" i="53"/>
  <c r="DS258" i="53"/>
  <c r="DS324" i="53"/>
  <c r="DA324" i="53"/>
  <c r="BQ323" i="53"/>
  <c r="EB324" i="53"/>
  <c r="EB291" i="53"/>
  <c r="AG309" i="53"/>
  <c r="DA309" i="53"/>
  <c r="X310" i="53"/>
  <c r="EK313" i="53"/>
  <c r="CR318" i="53"/>
  <c r="X319" i="53"/>
  <c r="DA320" i="53"/>
  <c r="AG321" i="53"/>
  <c r="DA321" i="53"/>
  <c r="CI323" i="53"/>
  <c r="CR325" i="53"/>
  <c r="BH326" i="53"/>
  <c r="X327" i="53"/>
  <c r="DS327" i="53"/>
  <c r="AG329" i="53"/>
  <c r="AL455" i="53"/>
  <c r="AG291" i="53"/>
  <c r="X260" i="53"/>
  <c r="DA264" i="53"/>
  <c r="EK266" i="53"/>
  <c r="CI268" i="53"/>
  <c r="AG269" i="53"/>
  <c r="DS270" i="53"/>
  <c r="O273" i="53"/>
  <c r="CR274" i="53"/>
  <c r="EB276" i="53"/>
  <c r="X279" i="53"/>
  <c r="X285" i="53"/>
  <c r="EB286" i="53"/>
  <c r="BQ309" i="53"/>
  <c r="BH310" i="53"/>
  <c r="DA313" i="53"/>
  <c r="AG314" i="53"/>
  <c r="DA317" i="53"/>
  <c r="EB318" i="53"/>
  <c r="BH319" i="53"/>
  <c r="EK320" i="53"/>
  <c r="BQ321" i="53"/>
  <c r="EK321" i="53"/>
  <c r="AG323" i="53"/>
  <c r="EB323" i="53"/>
  <c r="AY325" i="53"/>
  <c r="O326" i="53"/>
  <c r="DA326" i="53"/>
  <c r="BQ327" i="53"/>
  <c r="CI329" i="53"/>
  <c r="AY330" i="53"/>
  <c r="O331" i="53"/>
  <c r="DA331" i="53"/>
  <c r="BQ332" i="53"/>
  <c r="AG333" i="53"/>
  <c r="EB333" i="53"/>
  <c r="CI334" i="53"/>
  <c r="X335" i="53"/>
  <c r="DA335" i="53"/>
  <c r="AY336" i="53"/>
  <c r="DS336" i="53"/>
  <c r="BQ337" i="53"/>
  <c r="EK337" i="53"/>
  <c r="CI338" i="53"/>
  <c r="X339" i="53"/>
  <c r="CR339" i="53"/>
  <c r="X340" i="53"/>
  <c r="CR340" i="53"/>
  <c r="O260" i="53"/>
  <c r="CR264" i="53"/>
  <c r="EB266" i="53"/>
  <c r="X269" i="53"/>
  <c r="DA270" i="53"/>
  <c r="EK272" i="53"/>
  <c r="CI274" i="53"/>
  <c r="AG275" i="53"/>
  <c r="O279" i="53"/>
  <c r="DS280" i="53"/>
  <c r="DA281" i="53"/>
  <c r="O285" i="53"/>
  <c r="DS286" i="53"/>
  <c r="DS288" i="53"/>
  <c r="BH330" i="53"/>
  <c r="CR338" i="53"/>
  <c r="DS331" i="53"/>
  <c r="CI332" i="53"/>
  <c r="AY333" i="53"/>
  <c r="EB251" i="53"/>
  <c r="DS252" i="53"/>
  <c r="O256" i="53"/>
  <c r="X257" i="53"/>
  <c r="DS257" i="53"/>
  <c r="DA260" i="53"/>
  <c r="O266" i="53"/>
  <c r="CR267" i="53"/>
  <c r="EB269" i="53"/>
  <c r="X272" i="53"/>
  <c r="DA273" i="53"/>
  <c r="EK275" i="53"/>
  <c r="CI277" i="53"/>
  <c r="AG278" i="53"/>
  <c r="DS285" i="53"/>
  <c r="DA287" i="53"/>
  <c r="DS310" i="53"/>
  <c r="BH311" i="53"/>
  <c r="AG312" i="53"/>
  <c r="O313" i="53"/>
  <c r="CR314" i="53"/>
  <c r="X315" i="53"/>
  <c r="EK315" i="53"/>
  <c r="DS319" i="53"/>
  <c r="AY320" i="53"/>
  <c r="BQ324" i="53"/>
  <c r="O328" i="53"/>
  <c r="X331" i="53"/>
  <c r="DS251" i="53"/>
  <c r="O257" i="53"/>
  <c r="EB258" i="53"/>
  <c r="AY259" i="53"/>
  <c r="CR260" i="53"/>
  <c r="EK265" i="53"/>
  <c r="CI267" i="53"/>
  <c r="AG268" i="53"/>
  <c r="DS269" i="53"/>
  <c r="O272" i="53"/>
  <c r="CR273" i="53"/>
  <c r="EB275" i="53"/>
  <c r="CR287" i="53"/>
  <c r="CR289" i="53"/>
  <c r="AY291" i="53"/>
  <c r="AY311" i="53"/>
  <c r="X312" i="53"/>
  <c r="EK312" i="53"/>
  <c r="CI314" i="53"/>
  <c r="O315" i="53"/>
  <c r="EB315" i="53"/>
  <c r="BH317" i="53"/>
  <c r="AG318" i="53"/>
  <c r="CR270" i="53"/>
  <c r="EB272" i="53"/>
  <c r="X275" i="53"/>
  <c r="DA276" i="53"/>
  <c r="EK278" i="53"/>
  <c r="CR281" i="53"/>
  <c r="DA286" i="53"/>
  <c r="AL283" i="53"/>
  <c r="DS276" i="53"/>
  <c r="DS259" i="53"/>
  <c r="AY260" i="53"/>
  <c r="O262" i="53"/>
  <c r="O263" i="53"/>
  <c r="EB264" i="53"/>
  <c r="X267" i="53"/>
  <c r="DA268" i="53"/>
  <c r="EK270" i="53"/>
  <c r="CI272" i="53"/>
  <c r="AG273" i="53"/>
  <c r="CR284" i="53"/>
  <c r="DA291" i="53"/>
  <c r="O309" i="53"/>
  <c r="CI309" i="53"/>
  <c r="DS313" i="53"/>
  <c r="AY314" i="53"/>
  <c r="CI320" i="53"/>
  <c r="O321" i="53"/>
  <c r="CI321" i="53"/>
  <c r="BH323" i="53"/>
  <c r="BQ325" i="53"/>
  <c r="AG326" i="53"/>
  <c r="EB326" i="53"/>
  <c r="CR327" i="53"/>
  <c r="O329" i="53"/>
  <c r="DA329" i="53"/>
  <c r="BQ330" i="53"/>
  <c r="AG331" i="53"/>
  <c r="EB331" i="53"/>
  <c r="CR332" i="53"/>
  <c r="BH333" i="53"/>
  <c r="X334" i="53"/>
  <c r="DA334" i="53"/>
  <c r="AY335" i="53"/>
  <c r="DS335" i="53"/>
  <c r="BQ336" i="53"/>
  <c r="EK336" i="53"/>
  <c r="CI337" i="53"/>
  <c r="X338" i="53"/>
  <c r="DA338" i="53"/>
  <c r="CI260" i="53"/>
  <c r="AG261" i="53"/>
  <c r="EB265" i="53"/>
  <c r="X268" i="53"/>
  <c r="DA269" i="53"/>
  <c r="EK271" i="53"/>
  <c r="CI273" i="53"/>
  <c r="AG274" i="53"/>
  <c r="DS275" i="53"/>
  <c r="O278" i="53"/>
  <c r="CR279" i="53"/>
  <c r="DA310" i="53"/>
  <c r="AG311" i="53"/>
  <c r="O312" i="53"/>
  <c r="EB312" i="53"/>
  <c r="AY317" i="53"/>
  <c r="X318" i="53"/>
  <c r="DA319" i="53"/>
  <c r="AG320" i="53"/>
  <c r="AY324" i="53"/>
  <c r="CI328" i="53"/>
  <c r="DA266" i="53"/>
  <c r="CI270" i="53"/>
  <c r="AG271" i="53"/>
  <c r="DS272" i="53"/>
  <c r="O275" i="53"/>
  <c r="CR276" i="53"/>
  <c r="EB278" i="53"/>
  <c r="CR280" i="53"/>
  <c r="EB284" i="53"/>
  <c r="CR286" i="53"/>
  <c r="CR288" i="53"/>
  <c r="AG310" i="53"/>
  <c r="DA318" i="53"/>
  <c r="AG319" i="53"/>
  <c r="CR323" i="53"/>
  <c r="O325" i="53"/>
  <c r="DA325" i="53"/>
  <c r="BQ326" i="53"/>
  <c r="AG327" i="53"/>
  <c r="EB327" i="53"/>
  <c r="AY329" i="53"/>
  <c r="O330" i="53"/>
  <c r="DA330" i="53"/>
  <c r="BQ331" i="53"/>
  <c r="AG332" i="53"/>
  <c r="EB332" i="53"/>
  <c r="CR333" i="53"/>
  <c r="BH334" i="53"/>
  <c r="EB334" i="53"/>
  <c r="O336" i="53"/>
  <c r="CR336" i="53"/>
  <c r="AG337" i="53"/>
  <c r="BH338" i="53"/>
  <c r="EB338" i="53"/>
  <c r="BQ339" i="53"/>
  <c r="EK339" i="53"/>
  <c r="BQ340" i="53"/>
  <c r="EK340" i="53"/>
  <c r="X278" i="53"/>
  <c r="CI264" i="53"/>
  <c r="AG265" i="53"/>
  <c r="DS266" i="53"/>
  <c r="O269" i="53"/>
  <c r="DA288" i="53"/>
  <c r="EB252" i="53"/>
  <c r="DS253" i="53"/>
  <c r="X256" i="53"/>
  <c r="EB257" i="53"/>
  <c r="AY258" i="53"/>
  <c r="DS260" i="53"/>
  <c r="X266" i="53"/>
  <c r="DA267" i="53"/>
  <c r="EK269" i="53"/>
  <c r="CI271" i="53"/>
  <c r="AG272" i="53"/>
  <c r="DS273" i="53"/>
  <c r="O276" i="53"/>
  <c r="CR277" i="53"/>
  <c r="EB285" i="53"/>
  <c r="DS287" i="53"/>
  <c r="EB279" i="53"/>
  <c r="DS279" i="53"/>
  <c r="DA280" i="53"/>
  <c r="DA279" i="53"/>
  <c r="O258" i="53"/>
  <c r="X261" i="53"/>
  <c r="AG264" i="53"/>
  <c r="CR269" i="53"/>
  <c r="EB271" i="53"/>
  <c r="DS282" i="53"/>
  <c r="X284" i="53"/>
  <c r="DA285" i="53"/>
  <c r="AG288" i="53"/>
  <c r="DS289" i="53"/>
  <c r="BQ291" i="53"/>
  <c r="BH309" i="53"/>
  <c r="AY310" i="53"/>
  <c r="CR313" i="53"/>
  <c r="X314" i="53"/>
  <c r="DS318" i="53"/>
  <c r="AY319" i="53"/>
  <c r="EB320" i="53"/>
  <c r="BH321" i="53"/>
  <c r="EB321" i="53"/>
  <c r="X323" i="53"/>
  <c r="DS323" i="53"/>
  <c r="AG325" i="53"/>
  <c r="EB325" i="53"/>
  <c r="CR326" i="53"/>
  <c r="BH327" i="53"/>
  <c r="BQ329" i="53"/>
  <c r="CR331" i="53"/>
  <c r="BH332" i="53"/>
  <c r="X333" i="53"/>
  <c r="DS333" i="53"/>
  <c r="EK268" i="53"/>
  <c r="BT265" i="53"/>
  <c r="BS265" i="53" s="1"/>
  <c r="AY265" i="53"/>
  <c r="EB254" i="53"/>
  <c r="DS255" i="53"/>
  <c r="EB256" i="53"/>
  <c r="O259" i="53"/>
  <c r="EK260" i="53"/>
  <c r="O264" i="53"/>
  <c r="CR265" i="53"/>
  <c r="EB267" i="53"/>
  <c r="X270" i="53"/>
  <c r="DA271" i="53"/>
  <c r="EK273" i="53"/>
  <c r="CI275" i="53"/>
  <c r="AG276" i="53"/>
  <c r="DS277" i="53"/>
  <c r="O280" i="53"/>
  <c r="CR282" i="53"/>
  <c r="CR283" i="53"/>
  <c r="EK291" i="53"/>
  <c r="DA327" i="53"/>
  <c r="DS274" i="53"/>
  <c r="O277" i="53"/>
  <c r="CR278" i="53"/>
  <c r="EB280" i="53"/>
  <c r="DS281" i="53"/>
  <c r="DS284" i="53"/>
  <c r="EB288" i="53"/>
  <c r="BH324" i="53"/>
  <c r="CR328" i="53"/>
  <c r="X265" i="53"/>
  <c r="AG324" i="53"/>
  <c r="EB255" i="53"/>
  <c r="X259" i="53"/>
  <c r="O261" i="53"/>
  <c r="X264" i="53"/>
  <c r="DA265" i="53"/>
  <c r="EK267" i="53"/>
  <c r="CI269" i="53"/>
  <c r="AG270" i="53"/>
  <c r="DS271" i="53"/>
  <c r="O274" i="53"/>
  <c r="CR275" i="53"/>
  <c r="EB277" i="53"/>
  <c r="X280" i="53"/>
  <c r="DA282" i="53"/>
  <c r="O284" i="53"/>
  <c r="CR285" i="53"/>
  <c r="X288" i="53"/>
  <c r="DA289" i="53"/>
  <c r="BH291" i="53"/>
  <c r="AY309" i="53"/>
  <c r="DS309" i="53"/>
  <c r="CI313" i="53"/>
  <c r="O314" i="53"/>
  <c r="DS320" i="53"/>
  <c r="AY321" i="53"/>
  <c r="DS321" i="53"/>
  <c r="O323" i="53"/>
  <c r="DA323" i="53"/>
  <c r="X325" i="53"/>
  <c r="DS325" i="53"/>
  <c r="CI326" i="53"/>
  <c r="AY327" i="53"/>
  <c r="BH329" i="53"/>
  <c r="X330" i="53"/>
  <c r="DS330" i="53"/>
  <c r="CI331" i="53"/>
  <c r="AY332" i="53"/>
  <c r="O333" i="53"/>
  <c r="DA333" i="53"/>
  <c r="BQ334" i="53"/>
  <c r="EK334" i="53"/>
  <c r="CI335" i="53"/>
  <c r="X336" i="53"/>
  <c r="DA336" i="53"/>
  <c r="AY337" i="53"/>
  <c r="DS337" i="53"/>
  <c r="BQ338" i="53"/>
  <c r="EK338" i="53"/>
  <c r="DS265" i="53"/>
  <c r="O268" i="53"/>
  <c r="X274" i="53"/>
  <c r="DA275" i="53"/>
  <c r="EK277" i="53"/>
  <c r="CI279" i="53"/>
  <c r="AG280" i="53"/>
  <c r="DA328" i="53"/>
  <c r="AG330" i="53"/>
  <c r="O335" i="53"/>
  <c r="CR335" i="53"/>
  <c r="AG336" i="53"/>
  <c r="BH337" i="53"/>
  <c r="EB337" i="53"/>
  <c r="O339" i="53"/>
  <c r="CI339" i="53"/>
  <c r="O340" i="53"/>
  <c r="CI340" i="53"/>
  <c r="AG262" i="53"/>
  <c r="AG263" i="53"/>
  <c r="O265" i="53"/>
  <c r="CR266" i="53"/>
  <c r="EB268" i="53"/>
  <c r="X271" i="53"/>
  <c r="DA272" i="53"/>
  <c r="EK274" i="53"/>
  <c r="CI276" i="53"/>
  <c r="AG277" i="53"/>
  <c r="DS278" i="53"/>
  <c r="O282" i="53"/>
  <c r="EK284" i="53"/>
  <c r="CI286" i="53"/>
  <c r="O289" i="53"/>
  <c r="EB310" i="53"/>
  <c r="AY312" i="53"/>
  <c r="X313" i="53"/>
  <c r="DA314" i="53"/>
  <c r="AG315" i="53"/>
  <c r="O316" i="53"/>
  <c r="EB316" i="53"/>
  <c r="AY318" i="53"/>
  <c r="EB319" i="53"/>
  <c r="BH320" i="53"/>
  <c r="CI324" i="53"/>
  <c r="X328" i="53"/>
  <c r="DS328" i="53"/>
  <c r="EB330" i="53"/>
  <c r="DJ290" i="53"/>
  <c r="BX287" i="53"/>
  <c r="ER278" i="53"/>
  <c r="ER263" i="53"/>
  <c r="EN262" i="53"/>
  <c r="ET262" i="53" s="1"/>
  <c r="AN325" i="53"/>
  <c r="AN338" i="53"/>
  <c r="DH282" i="53"/>
  <c r="ER281" i="53"/>
  <c r="ER273" i="53"/>
  <c r="AM323" i="53"/>
  <c r="AL323" i="53" s="1"/>
  <c r="AN249" i="53"/>
  <c r="DH273" i="53"/>
  <c r="ER284" i="53"/>
  <c r="AN264" i="53"/>
  <c r="DH269" i="53"/>
  <c r="DH268" i="53"/>
  <c r="AM261" i="53"/>
  <c r="AL261" i="53" s="1"/>
  <c r="EQ264" i="53"/>
  <c r="EP264" i="53" s="1"/>
  <c r="EQ266" i="53"/>
  <c r="EP266" i="53" s="1"/>
  <c r="EQ272" i="53"/>
  <c r="EP272" i="53" s="1"/>
  <c r="EQ274" i="53"/>
  <c r="EP274" i="53" s="1"/>
  <c r="EQ276" i="53"/>
  <c r="EP276" i="53" s="1"/>
  <c r="EQ278" i="53"/>
  <c r="EP278" i="53" s="1"/>
  <c r="EQ280" i="53"/>
  <c r="EP280" i="53" s="1"/>
  <c r="EQ285" i="53"/>
  <c r="EP285" i="53" s="1"/>
  <c r="DD289" i="53"/>
  <c r="DC289" i="53" s="1"/>
  <c r="AM324" i="53"/>
  <c r="AL324" i="53" s="1"/>
  <c r="BW328" i="53"/>
  <c r="BV328" i="53" s="1"/>
  <c r="AJ329" i="53"/>
  <c r="AI329" i="53" s="1"/>
  <c r="DD265" i="53"/>
  <c r="DC265" i="53" s="1"/>
  <c r="DD267" i="53"/>
  <c r="DC267" i="53" s="1"/>
  <c r="DD269" i="53"/>
  <c r="DC269" i="53" s="1"/>
  <c r="DD271" i="53"/>
  <c r="DC271" i="53" s="1"/>
  <c r="DD273" i="53"/>
  <c r="DC273" i="53" s="1"/>
  <c r="DD275" i="53"/>
  <c r="DC275" i="53" s="1"/>
  <c r="DD277" i="53"/>
  <c r="DC277" i="53" s="1"/>
  <c r="DD279" i="53"/>
  <c r="DC279" i="53" s="1"/>
  <c r="EN281" i="53"/>
  <c r="EM281" i="53" s="1"/>
  <c r="ES281" i="53" s="1"/>
  <c r="DD282" i="53"/>
  <c r="DC282" i="53" s="1"/>
  <c r="DD284" i="53"/>
  <c r="DC284" i="53" s="1"/>
  <c r="DD286" i="53"/>
  <c r="DC286" i="53" s="1"/>
  <c r="DG289" i="53"/>
  <c r="DF289" i="53" s="1"/>
  <c r="EN324" i="53"/>
  <c r="EM324" i="53" s="1"/>
  <c r="AM329" i="53"/>
  <c r="AL329" i="53" s="1"/>
  <c r="DH332" i="53"/>
  <c r="ER329" i="53"/>
  <c r="ER331" i="53"/>
  <c r="AN266" i="53"/>
  <c r="AN218" i="53"/>
  <c r="BX334" i="53"/>
  <c r="DH262" i="53"/>
  <c r="EQ329" i="53"/>
  <c r="EP329" i="53" s="1"/>
  <c r="BX291" i="53"/>
  <c r="BX271" i="53"/>
  <c r="ER275" i="53"/>
  <c r="AN291" i="53"/>
  <c r="AN224" i="53"/>
  <c r="DH285" i="53"/>
  <c r="AN222" i="53"/>
  <c r="DH291" i="53"/>
  <c r="AN238" i="53"/>
  <c r="AJ248" i="53"/>
  <c r="AI248" i="53" s="1"/>
  <c r="AM269" i="53"/>
  <c r="AL269" i="53" s="1"/>
  <c r="AM286" i="53"/>
  <c r="AL286" i="53" s="1"/>
  <c r="AJ330" i="53"/>
  <c r="AI330" i="53" s="1"/>
  <c r="BX338" i="53"/>
  <c r="BX331" i="53"/>
  <c r="DD263" i="53"/>
  <c r="DJ263" i="53" s="1"/>
  <c r="EN267" i="53"/>
  <c r="EM267" i="53" s="1"/>
  <c r="EN269" i="53"/>
  <c r="EM269" i="53" s="1"/>
  <c r="EN271" i="53"/>
  <c r="EM271" i="53" s="1"/>
  <c r="EN273" i="53"/>
  <c r="EM273" i="53" s="1"/>
  <c r="EN275" i="53"/>
  <c r="EM275" i="53" s="1"/>
  <c r="EN277" i="53"/>
  <c r="EM277" i="53" s="1"/>
  <c r="EN286" i="53"/>
  <c r="EM286" i="53" s="1"/>
  <c r="AM325" i="53"/>
  <c r="AL325" i="53" s="1"/>
  <c r="AM336" i="53"/>
  <c r="AL336" i="53" s="1"/>
  <c r="EQ338" i="53"/>
  <c r="EP338" i="53" s="1"/>
  <c r="EQ286" i="53"/>
  <c r="EP286" i="53" s="1"/>
  <c r="DD331" i="53"/>
  <c r="DC331" i="53" s="1"/>
  <c r="BZ290" i="53"/>
  <c r="AN269" i="53"/>
  <c r="EU289" i="53"/>
  <c r="AJ219" i="53"/>
  <c r="AI219" i="53" s="1"/>
  <c r="AJ223" i="53"/>
  <c r="AI223" i="53" s="1"/>
  <c r="AJ231" i="53"/>
  <c r="AI231" i="53" s="1"/>
  <c r="AJ233" i="53"/>
  <c r="AI233" i="53" s="1"/>
  <c r="AJ239" i="53"/>
  <c r="AI239" i="53" s="1"/>
  <c r="AJ247" i="53"/>
  <c r="AI247" i="53" s="1"/>
  <c r="AJ255" i="53"/>
  <c r="AI255" i="53" s="1"/>
  <c r="BT260" i="53"/>
  <c r="BS260" i="53" s="1"/>
  <c r="BT287" i="53"/>
  <c r="BS287" i="53" s="1"/>
  <c r="BY287" i="53" s="1"/>
  <c r="AN331" i="53"/>
  <c r="AM223" i="53"/>
  <c r="AL223" i="53" s="1"/>
  <c r="AM231" i="53"/>
  <c r="AL231" i="53" s="1"/>
  <c r="AM239" i="53"/>
  <c r="AL239" i="53" s="1"/>
  <c r="AM247" i="53"/>
  <c r="AM255" i="53"/>
  <c r="AL255" i="53" s="1"/>
  <c r="AN252" i="53"/>
  <c r="AJ242" i="53"/>
  <c r="AI242" i="53" s="1"/>
  <c r="AJ250" i="53"/>
  <c r="AI250" i="53" s="1"/>
  <c r="DG265" i="53"/>
  <c r="DF265" i="53" s="1"/>
  <c r="DG267" i="53"/>
  <c r="DF267" i="53" s="1"/>
  <c r="DG269" i="53"/>
  <c r="DG271" i="53"/>
  <c r="DF271" i="53" s="1"/>
  <c r="DG273" i="53"/>
  <c r="DG275" i="53"/>
  <c r="DG277" i="53"/>
  <c r="DF277" i="53" s="1"/>
  <c r="DG279" i="53"/>
  <c r="DF279" i="53" s="1"/>
  <c r="DG282" i="53"/>
  <c r="DD283" i="53"/>
  <c r="DC283" i="53" s="1"/>
  <c r="DG284" i="53"/>
  <c r="DF284" i="53" s="1"/>
  <c r="DG286" i="53"/>
  <c r="DF286" i="53" s="1"/>
  <c r="BT288" i="53"/>
  <c r="BS288" i="53" s="1"/>
  <c r="BT291" i="53"/>
  <c r="EQ324" i="53"/>
  <c r="EP324" i="53" s="1"/>
  <c r="DD325" i="53"/>
  <c r="DC325" i="53" s="1"/>
  <c r="BT326" i="53"/>
  <c r="BS326" i="53" s="1"/>
  <c r="AJ327" i="53"/>
  <c r="AI327" i="53" s="1"/>
  <c r="EN329" i="53"/>
  <c r="EM329" i="53" s="1"/>
  <c r="DD330" i="53"/>
  <c r="DC330" i="53" s="1"/>
  <c r="BT331" i="53"/>
  <c r="BS331" i="53" s="1"/>
  <c r="AJ332" i="53"/>
  <c r="AI332" i="53" s="1"/>
  <c r="AJ335" i="53"/>
  <c r="AI335" i="53" s="1"/>
  <c r="BX337" i="53"/>
  <c r="AM218" i="53"/>
  <c r="AL218" i="53" s="1"/>
  <c r="AM226" i="53"/>
  <c r="AL226" i="53" s="1"/>
  <c r="AM234" i="53"/>
  <c r="AL234" i="53" s="1"/>
  <c r="AM242" i="53"/>
  <c r="AL242" i="53" s="1"/>
  <c r="DD260" i="53"/>
  <c r="DC260" i="53" s="1"/>
  <c r="BT264" i="53"/>
  <c r="BS264" i="53" s="1"/>
  <c r="BT266" i="53"/>
  <c r="BT268" i="53"/>
  <c r="BS268" i="53" s="1"/>
  <c r="BT270" i="53"/>
  <c r="BT272" i="53"/>
  <c r="BS272" i="53" s="1"/>
  <c r="BT274" i="53"/>
  <c r="BS274" i="53" s="1"/>
  <c r="BT276" i="53"/>
  <c r="BS276" i="53" s="1"/>
  <c r="BT278" i="53"/>
  <c r="BS278" i="53" s="1"/>
  <c r="BT280" i="53"/>
  <c r="BS280" i="53" s="1"/>
  <c r="BT285" i="53"/>
  <c r="BS285" i="53" s="1"/>
  <c r="DD287" i="53"/>
  <c r="DC287" i="53" s="1"/>
  <c r="BW288" i="53"/>
  <c r="BV288" i="53" s="1"/>
  <c r="BW291" i="53"/>
  <c r="BV291" i="53" s="1"/>
  <c r="DG325" i="53"/>
  <c r="DF325" i="53" s="1"/>
  <c r="BW326" i="53"/>
  <c r="BV326" i="53" s="1"/>
  <c r="AM327" i="53"/>
  <c r="AL327" i="53" s="1"/>
  <c r="DG330" i="53"/>
  <c r="DF330" i="53" s="1"/>
  <c r="BW331" i="53"/>
  <c r="BV331" i="53" s="1"/>
  <c r="AM332" i="53"/>
  <c r="AL332" i="53" s="1"/>
  <c r="AM335" i="53"/>
  <c r="AL335" i="53" s="1"/>
  <c r="EQ337" i="53"/>
  <c r="EP337" i="53" s="1"/>
  <c r="ER261" i="53"/>
  <c r="ER323" i="53"/>
  <c r="AN250" i="53"/>
  <c r="AJ229" i="53"/>
  <c r="AI229" i="53" s="1"/>
  <c r="AJ237" i="53"/>
  <c r="AI237" i="53" s="1"/>
  <c r="AJ245" i="53"/>
  <c r="AI245" i="53" s="1"/>
  <c r="AJ253" i="53"/>
  <c r="AI253" i="53" s="1"/>
  <c r="DG260" i="53"/>
  <c r="DF260" i="53" s="1"/>
  <c r="BT262" i="53"/>
  <c r="BS262" i="53" s="1"/>
  <c r="BY262" i="53" s="1"/>
  <c r="BT263" i="53"/>
  <c r="BZ263" i="53" s="1"/>
  <c r="BW264" i="53"/>
  <c r="BV264" i="53" s="1"/>
  <c r="BW268" i="53"/>
  <c r="BV268" i="53" s="1"/>
  <c r="BW270" i="53"/>
  <c r="BV270" i="53" s="1"/>
  <c r="BW272" i="53"/>
  <c r="BV272" i="53" s="1"/>
  <c r="BW274" i="53"/>
  <c r="BV274" i="53" s="1"/>
  <c r="BW276" i="53"/>
  <c r="BV276" i="53" s="1"/>
  <c r="BW278" i="53"/>
  <c r="BV278" i="53" s="1"/>
  <c r="DF283" i="53"/>
  <c r="BW285" i="53"/>
  <c r="BV285" i="53" s="1"/>
  <c r="AJ289" i="53"/>
  <c r="AI289" i="53" s="1"/>
  <c r="DD323" i="53"/>
  <c r="EN327" i="53"/>
  <c r="EM327" i="53" s="1"/>
  <c r="EN332" i="53"/>
  <c r="EM332" i="53" s="1"/>
  <c r="DD333" i="53"/>
  <c r="DC333" i="53" s="1"/>
  <c r="ER289" i="53"/>
  <c r="BT261" i="53"/>
  <c r="BZ261" i="53" s="1"/>
  <c r="AJ265" i="53"/>
  <c r="AI265" i="53" s="1"/>
  <c r="AJ267" i="53"/>
  <c r="AI267" i="53" s="1"/>
  <c r="AJ269" i="53"/>
  <c r="AI269" i="53" s="1"/>
  <c r="AJ271" i="53"/>
  <c r="AI271" i="53" s="1"/>
  <c r="AJ273" i="53"/>
  <c r="AI273" i="53" s="1"/>
  <c r="AJ275" i="53"/>
  <c r="AI275" i="53" s="1"/>
  <c r="AJ277" i="53"/>
  <c r="AI277" i="53" s="1"/>
  <c r="AJ279" i="53"/>
  <c r="AI279" i="53" s="1"/>
  <c r="AJ281" i="53"/>
  <c r="AP281" i="53" s="1"/>
  <c r="AJ282" i="53"/>
  <c r="AI282" i="53" s="1"/>
  <c r="AJ284" i="53"/>
  <c r="AI284" i="53" s="1"/>
  <c r="AJ286" i="53"/>
  <c r="DG287" i="53"/>
  <c r="DF287" i="53" s="1"/>
  <c r="AM289" i="53"/>
  <c r="AL289" i="53" s="1"/>
  <c r="DG323" i="53"/>
  <c r="DF323" i="53" s="1"/>
  <c r="BT324" i="53"/>
  <c r="BS324" i="53" s="1"/>
  <c r="EQ327" i="53"/>
  <c r="DD328" i="53"/>
  <c r="DC328" i="53" s="1"/>
  <c r="EQ332" i="53"/>
  <c r="EP332" i="53" s="1"/>
  <c r="DG333" i="53"/>
  <c r="DF333" i="53" s="1"/>
  <c r="DH324" i="53"/>
  <c r="BX282" i="53"/>
  <c r="ET283" i="53"/>
  <c r="ER334" i="53"/>
  <c r="DH289" i="53"/>
  <c r="ER332" i="53"/>
  <c r="AN236" i="53"/>
  <c r="DH267" i="53"/>
  <c r="ER325" i="53"/>
  <c r="EX282" i="53"/>
  <c r="EU277" i="53"/>
  <c r="EX289" i="53"/>
  <c r="DH261" i="53"/>
  <c r="BX268" i="53"/>
  <c r="BT269" i="53"/>
  <c r="BS269" i="53" s="1"/>
  <c r="AJ287" i="53"/>
  <c r="AP287" i="53" s="1"/>
  <c r="ER327" i="53"/>
  <c r="ER333" i="53"/>
  <c r="BX284" i="53"/>
  <c r="EX290" i="53"/>
  <c r="BX329" i="53"/>
  <c r="ER282" i="53"/>
  <c r="BV283" i="53"/>
  <c r="ER280" i="53"/>
  <c r="ER271" i="53"/>
  <c r="BX261" i="53"/>
  <c r="BX327" i="53"/>
  <c r="EX327" i="53"/>
  <c r="BX278" i="53"/>
  <c r="DH277" i="53"/>
  <c r="ER290" i="53"/>
  <c r="ER269" i="53"/>
  <c r="BX326" i="53"/>
  <c r="DH279" i="53"/>
  <c r="EU266" i="53"/>
  <c r="EX272" i="53"/>
  <c r="X9" i="53"/>
  <c r="BQ40" i="53"/>
  <c r="DD261" i="53"/>
  <c r="DJ261" i="53" s="1"/>
  <c r="EQ267" i="53"/>
  <c r="EP267" i="53" s="1"/>
  <c r="EQ273" i="53"/>
  <c r="EQ284" i="53"/>
  <c r="EP284" i="53" s="1"/>
  <c r="EN287" i="53"/>
  <c r="EM287" i="53" s="1"/>
  <c r="ES287" i="53" s="1"/>
  <c r="BT327" i="53"/>
  <c r="BS327" i="53" s="1"/>
  <c r="AN323" i="53"/>
  <c r="DH284" i="53"/>
  <c r="EQ268" i="53"/>
  <c r="EP268" i="53" s="1"/>
  <c r="AN240" i="53"/>
  <c r="AN233" i="53"/>
  <c r="EX328" i="53"/>
  <c r="EX337" i="53"/>
  <c r="EX285" i="53"/>
  <c r="EU279" i="53"/>
  <c r="ER268" i="53"/>
  <c r="AN254" i="53"/>
  <c r="DH265" i="53"/>
  <c r="DH264" i="53"/>
  <c r="EX266" i="53"/>
  <c r="AN280" i="53"/>
  <c r="AN285" i="53"/>
  <c r="EU261" i="53"/>
  <c r="BX325" i="53"/>
  <c r="DH271" i="53"/>
  <c r="DH278" i="53"/>
  <c r="AM217" i="53"/>
  <c r="AL217" i="53" s="1"/>
  <c r="AM219" i="53"/>
  <c r="AL219" i="53" s="1"/>
  <c r="AM221" i="53"/>
  <c r="AL221" i="53" s="1"/>
  <c r="AM225" i="53"/>
  <c r="AL225" i="53" s="1"/>
  <c r="AM233" i="53"/>
  <c r="AL233" i="53" s="1"/>
  <c r="AM235" i="53"/>
  <c r="AL235" i="53" s="1"/>
  <c r="AM241" i="53"/>
  <c r="AL241" i="53" s="1"/>
  <c r="AM245" i="53"/>
  <c r="AL245" i="53" s="1"/>
  <c r="AM249" i="53"/>
  <c r="AL249" i="53" s="1"/>
  <c r="AM253" i="53"/>
  <c r="AL253" i="53" s="1"/>
  <c r="AM258" i="53"/>
  <c r="AL258" i="53" s="1"/>
  <c r="AJ264" i="53"/>
  <c r="AI264" i="53" s="1"/>
  <c r="AJ270" i="53"/>
  <c r="AI270" i="53" s="1"/>
  <c r="AJ278" i="53"/>
  <c r="AI278" i="53" s="1"/>
  <c r="DD280" i="53"/>
  <c r="DC280" i="53" s="1"/>
  <c r="AJ328" i="53"/>
  <c r="AI328" i="53" s="1"/>
  <c r="BW330" i="53"/>
  <c r="BV330" i="53" s="1"/>
  <c r="AM331" i="53"/>
  <c r="AL331" i="53" s="1"/>
  <c r="EU334" i="53"/>
  <c r="AN256" i="53"/>
  <c r="AN227" i="53"/>
  <c r="BX276" i="53"/>
  <c r="ER267" i="53"/>
  <c r="EQ270" i="53"/>
  <c r="EP270" i="53" s="1"/>
  <c r="EU329" i="53"/>
  <c r="AN268" i="53"/>
  <c r="EX260" i="53"/>
  <c r="DG268" i="53"/>
  <c r="DF268" i="53" s="1"/>
  <c r="DG274" i="53"/>
  <c r="DF274" i="53" s="1"/>
  <c r="AM280" i="53"/>
  <c r="AL280" i="53" s="1"/>
  <c r="BT283" i="53"/>
  <c r="BZ283" i="53" s="1"/>
  <c r="EN323" i="53"/>
  <c r="EM323" i="53" s="1"/>
  <c r="AN333" i="53"/>
  <c r="EX335" i="53"/>
  <c r="AN277" i="53"/>
  <c r="EX268" i="53"/>
  <c r="ER291" i="53"/>
  <c r="AN274" i="53"/>
  <c r="EX333" i="53"/>
  <c r="AM220" i="53"/>
  <c r="AL220" i="53" s="1"/>
  <c r="AM228" i="53"/>
  <c r="AL228" i="53" s="1"/>
  <c r="AM236" i="53"/>
  <c r="AL236" i="53" s="1"/>
  <c r="AM244" i="53"/>
  <c r="AL244" i="53" s="1"/>
  <c r="AM252" i="53"/>
  <c r="AL252" i="53" s="1"/>
  <c r="AM256" i="53"/>
  <c r="AL256" i="53" s="1"/>
  <c r="BW260" i="53"/>
  <c r="BV260" i="53" s="1"/>
  <c r="AJ261" i="53"/>
  <c r="AM262" i="53"/>
  <c r="EZ262" i="53" s="1"/>
  <c r="EY262" i="53" s="1"/>
  <c r="AM263" i="53"/>
  <c r="AL263" i="53" s="1"/>
  <c r="EN264" i="53"/>
  <c r="EN266" i="53"/>
  <c r="EM266" i="53" s="1"/>
  <c r="EN268" i="53"/>
  <c r="EM268" i="53" s="1"/>
  <c r="EN270" i="53"/>
  <c r="EM270" i="53" s="1"/>
  <c r="EN272" i="53"/>
  <c r="EM272" i="53" s="1"/>
  <c r="EN274" i="53"/>
  <c r="EM274" i="53" s="1"/>
  <c r="EN276" i="53"/>
  <c r="EN278" i="53"/>
  <c r="EM278" i="53" s="1"/>
  <c r="EN280" i="53"/>
  <c r="EM280" i="53" s="1"/>
  <c r="EN285" i="53"/>
  <c r="EM285" i="53" s="1"/>
  <c r="EQ288" i="53"/>
  <c r="EP288" i="53" s="1"/>
  <c r="EQ291" i="53"/>
  <c r="EP291" i="53" s="1"/>
  <c r="BW323" i="53"/>
  <c r="BV323" i="53" s="1"/>
  <c r="AJ324" i="53"/>
  <c r="AI324" i="53" s="1"/>
  <c r="EQ326" i="53"/>
  <c r="EP326" i="53" s="1"/>
  <c r="DG327" i="53"/>
  <c r="DF327" i="53" s="1"/>
  <c r="BT328" i="53"/>
  <c r="BS328" i="53" s="1"/>
  <c r="EQ331" i="53"/>
  <c r="EP331" i="53" s="1"/>
  <c r="DG332" i="53"/>
  <c r="DF332" i="53" s="1"/>
  <c r="BW333" i="53"/>
  <c r="BV333" i="53" s="1"/>
  <c r="AM334" i="53"/>
  <c r="AL334" i="53" s="1"/>
  <c r="EQ336" i="53"/>
  <c r="EP336" i="53" s="1"/>
  <c r="AM338" i="53"/>
  <c r="AL338" i="53" s="1"/>
  <c r="EX334" i="53"/>
  <c r="AN234" i="53"/>
  <c r="BX289" i="53"/>
  <c r="ER287" i="53"/>
  <c r="ER266" i="53"/>
  <c r="ER285" i="53"/>
  <c r="ER279" i="53"/>
  <c r="AJ236" i="53"/>
  <c r="AI236" i="53" s="1"/>
  <c r="AJ334" i="53"/>
  <c r="AI334" i="53" s="1"/>
  <c r="EN336" i="53"/>
  <c r="ER330" i="53"/>
  <c r="AN245" i="53"/>
  <c r="EX270" i="53"/>
  <c r="AN265" i="53"/>
  <c r="ER324" i="53"/>
  <c r="ET290" i="53"/>
  <c r="BX333" i="53"/>
  <c r="BX263" i="53"/>
  <c r="EZ290" i="53"/>
  <c r="EY290" i="53" s="1"/>
  <c r="ER326" i="53"/>
  <c r="DH288" i="53"/>
  <c r="AM264" i="53"/>
  <c r="AL264" i="53" s="1"/>
  <c r="AM270" i="53"/>
  <c r="AL270" i="53" s="1"/>
  <c r="AM278" i="53"/>
  <c r="AL278" i="53" s="1"/>
  <c r="DD327" i="53"/>
  <c r="AN246" i="53"/>
  <c r="BX275" i="53"/>
  <c r="AN232" i="53"/>
  <c r="EX332" i="53"/>
  <c r="BX286" i="53"/>
  <c r="AN282" i="53"/>
  <c r="EX274" i="53"/>
  <c r="ER277" i="53"/>
  <c r="AN226" i="53"/>
  <c r="BX269" i="53"/>
  <c r="AJ252" i="53"/>
  <c r="AI252" i="53" s="1"/>
  <c r="BX274" i="53"/>
  <c r="EU326" i="53"/>
  <c r="BX330" i="53"/>
  <c r="EX325" i="53"/>
  <c r="AN229" i="53"/>
  <c r="AN263" i="53"/>
  <c r="BX285" i="53"/>
  <c r="BX262" i="53"/>
  <c r="DH280" i="53"/>
  <c r="ES283" i="53"/>
  <c r="EX276" i="53"/>
  <c r="AN334" i="53"/>
  <c r="DH263" i="53"/>
  <c r="AM237" i="53"/>
  <c r="AL237" i="53" s="1"/>
  <c r="ER335" i="53"/>
  <c r="AM224" i="53"/>
  <c r="AL224" i="53" s="1"/>
  <c r="AM232" i="53"/>
  <c r="AL232" i="53" s="1"/>
  <c r="AM240" i="53"/>
  <c r="AL240" i="53" s="1"/>
  <c r="AM248" i="53"/>
  <c r="AL248" i="53" s="1"/>
  <c r="AJ221" i="53"/>
  <c r="AI221" i="53" s="1"/>
  <c r="AJ227" i="53"/>
  <c r="AI227" i="53" s="1"/>
  <c r="AJ235" i="53"/>
  <c r="AI235" i="53" s="1"/>
  <c r="AJ243" i="53"/>
  <c r="AI243" i="53" s="1"/>
  <c r="AJ251" i="53"/>
  <c r="AI251" i="53" s="1"/>
  <c r="AJ260" i="53"/>
  <c r="AI260" i="53" s="1"/>
  <c r="DD262" i="53"/>
  <c r="DJ262" i="53" s="1"/>
  <c r="EQ265" i="53"/>
  <c r="EP265" i="53" s="1"/>
  <c r="BW266" i="53"/>
  <c r="BV266" i="53" s="1"/>
  <c r="EQ269" i="53"/>
  <c r="EP269" i="53" s="1"/>
  <c r="EQ271" i="53"/>
  <c r="EP271" i="53" s="1"/>
  <c r="AM273" i="53"/>
  <c r="AL273" i="53" s="1"/>
  <c r="EQ275" i="53"/>
  <c r="EP275" i="53" s="1"/>
  <c r="EQ277" i="53"/>
  <c r="EP277" i="53" s="1"/>
  <c r="EQ279" i="53"/>
  <c r="EP279" i="53" s="1"/>
  <c r="BW280" i="53"/>
  <c r="BV280" i="53" s="1"/>
  <c r="BT281" i="53"/>
  <c r="BS281" i="53" s="1"/>
  <c r="AM284" i="53"/>
  <c r="DD288" i="53"/>
  <c r="DC288" i="53" s="1"/>
  <c r="EN289" i="53"/>
  <c r="EM289" i="53" s="1"/>
  <c r="DD291" i="53"/>
  <c r="AJ323" i="53"/>
  <c r="EN325" i="53"/>
  <c r="EM325" i="53" s="1"/>
  <c r="DD326" i="53"/>
  <c r="DC326" i="53" s="1"/>
  <c r="EN330" i="53"/>
  <c r="EM330" i="53" s="1"/>
  <c r="BT332" i="53"/>
  <c r="BS332" i="53" s="1"/>
  <c r="AJ333" i="53"/>
  <c r="AI333" i="53" s="1"/>
  <c r="DH325" i="53"/>
  <c r="ER328" i="53"/>
  <c r="EX286" i="53"/>
  <c r="DH290" i="53"/>
  <c r="EX336" i="53"/>
  <c r="AN259" i="53"/>
  <c r="BX264" i="53"/>
  <c r="AJ262" i="53"/>
  <c r="EN326" i="53"/>
  <c r="AN271" i="53"/>
  <c r="DH275" i="53"/>
  <c r="AN257" i="53"/>
  <c r="DH281" i="53"/>
  <c r="DH326" i="53"/>
  <c r="AN223" i="53"/>
  <c r="EX329" i="53"/>
  <c r="AN216" i="53"/>
  <c r="EX281" i="53"/>
  <c r="BX273" i="53"/>
  <c r="AM227" i="53"/>
  <c r="AL227" i="53" s="1"/>
  <c r="AM243" i="53"/>
  <c r="AL243" i="53" s="1"/>
  <c r="AM251" i="53"/>
  <c r="AL251" i="53" s="1"/>
  <c r="AM260" i="53"/>
  <c r="AL260" i="53" s="1"/>
  <c r="EN260" i="53"/>
  <c r="EM260" i="53" s="1"/>
  <c r="DD270" i="53"/>
  <c r="DD274" i="53"/>
  <c r="DC274" i="53" s="1"/>
  <c r="DD276" i="53"/>
  <c r="DC276" i="53" s="1"/>
  <c r="DD285" i="53"/>
  <c r="DC285" i="53" s="1"/>
  <c r="DG288" i="53"/>
  <c r="DF288" i="53" s="1"/>
  <c r="DG291" i="53"/>
  <c r="DF291" i="53" s="1"/>
  <c r="EQ325" i="53"/>
  <c r="EP325" i="53" s="1"/>
  <c r="DG326" i="53"/>
  <c r="DF326" i="53" s="1"/>
  <c r="BW327" i="53"/>
  <c r="BV327" i="53" s="1"/>
  <c r="EQ330" i="53"/>
  <c r="EP330" i="53" s="1"/>
  <c r="BW332" i="53"/>
  <c r="BV332" i="53" s="1"/>
  <c r="AM333" i="53"/>
  <c r="AL333" i="53" s="1"/>
  <c r="EU338" i="53"/>
  <c r="EU324" i="53"/>
  <c r="EX326" i="53"/>
  <c r="BX328" i="53"/>
  <c r="EX330" i="53"/>
  <c r="EU291" i="53"/>
  <c r="BX272" i="53"/>
  <c r="AN276" i="53"/>
  <c r="AJ216" i="53"/>
  <c r="AI216" i="53" s="1"/>
  <c r="AJ222" i="53"/>
  <c r="AI222" i="53" s="1"/>
  <c r="AJ230" i="53"/>
  <c r="AI230" i="53" s="1"/>
  <c r="AJ238" i="53"/>
  <c r="AI238" i="53" s="1"/>
  <c r="AJ246" i="53"/>
  <c r="AI246" i="53" s="1"/>
  <c r="AJ254" i="53"/>
  <c r="AI254" i="53" s="1"/>
  <c r="AJ256" i="53"/>
  <c r="AM267" i="53"/>
  <c r="DG280" i="53"/>
  <c r="DF280" i="53" s="1"/>
  <c r="BV281" i="53"/>
  <c r="EN282" i="53"/>
  <c r="EM282" i="53" s="1"/>
  <c r="ES282" i="53" s="1"/>
  <c r="EN335" i="53"/>
  <c r="EM335" i="53" s="1"/>
  <c r="AJ336" i="53"/>
  <c r="AJ337" i="53"/>
  <c r="AI337" i="53" s="1"/>
  <c r="EU323" i="53"/>
  <c r="AN261" i="53"/>
  <c r="BX277" i="53"/>
  <c r="DH266" i="53"/>
  <c r="EU274" i="53"/>
  <c r="DH328" i="53"/>
  <c r="EU260" i="53"/>
  <c r="DH276" i="53"/>
  <c r="EX283" i="53"/>
  <c r="ER336" i="53"/>
  <c r="EX331" i="53"/>
  <c r="AN243" i="53"/>
  <c r="AN287" i="53"/>
  <c r="EX275" i="53"/>
  <c r="EX263" i="53"/>
  <c r="EX279" i="53"/>
  <c r="AM216" i="53"/>
  <c r="AL216" i="53" s="1"/>
  <c r="AM222" i="53"/>
  <c r="AL222" i="53" s="1"/>
  <c r="AM230" i="53"/>
  <c r="AL230" i="53" s="1"/>
  <c r="AM250" i="53"/>
  <c r="AL250" i="53" s="1"/>
  <c r="AM259" i="53"/>
  <c r="AL259" i="53" s="1"/>
  <c r="EN265" i="53"/>
  <c r="EM265" i="53" s="1"/>
  <c r="DD266" i="53"/>
  <c r="DC266" i="53" s="1"/>
  <c r="BT271" i="53"/>
  <c r="BS271" i="53" s="1"/>
  <c r="DD272" i="53"/>
  <c r="DC272" i="53" s="1"/>
  <c r="BT277" i="53"/>
  <c r="EN279" i="53"/>
  <c r="EM279" i="53" s="1"/>
  <c r="EN284" i="53"/>
  <c r="EQ289" i="53"/>
  <c r="EP289" i="53" s="1"/>
  <c r="BW329" i="53"/>
  <c r="BV329" i="53" s="1"/>
  <c r="AM330" i="53"/>
  <c r="AL330" i="53" s="1"/>
  <c r="EQ335" i="53"/>
  <c r="EP335" i="53" s="1"/>
  <c r="AM337" i="53"/>
  <c r="AL337" i="53" s="1"/>
  <c r="BX324" i="53"/>
  <c r="EX280" i="53"/>
  <c r="EX273" i="53"/>
  <c r="EX261" i="53"/>
  <c r="EX288" i="53"/>
  <c r="EX271" i="53"/>
  <c r="EX265" i="53"/>
  <c r="EU271" i="53"/>
  <c r="BX270" i="53"/>
  <c r="ER338" i="53"/>
  <c r="DH287" i="53"/>
  <c r="AN217" i="53"/>
  <c r="AM229" i="53"/>
  <c r="AL229" i="53" s="1"/>
  <c r="AJ217" i="53"/>
  <c r="AI217" i="53" s="1"/>
  <c r="AJ225" i="53"/>
  <c r="AI225" i="53" s="1"/>
  <c r="BW277" i="53"/>
  <c r="BV277" i="53" s="1"/>
  <c r="BW282" i="53"/>
  <c r="BV282" i="53" s="1"/>
  <c r="DG324" i="53"/>
  <c r="DF324" i="53" s="1"/>
  <c r="BT325" i="53"/>
  <c r="BS325" i="53" s="1"/>
  <c r="BX323" i="53"/>
  <c r="DH329" i="53"/>
  <c r="DH323" i="53"/>
  <c r="EU328" i="53"/>
  <c r="AN248" i="53"/>
  <c r="AN220" i="53"/>
  <c r="AP290" i="53"/>
  <c r="EX284" i="53"/>
  <c r="EX267" i="53"/>
  <c r="BX288" i="53"/>
  <c r="EU268" i="53"/>
  <c r="AJ218" i="53"/>
  <c r="AJ226" i="53"/>
  <c r="AJ234" i="53"/>
  <c r="AJ259" i="53"/>
  <c r="EN337" i="53"/>
  <c r="AN225" i="53"/>
  <c r="AN267" i="53"/>
  <c r="EU267" i="53"/>
  <c r="AN262" i="53"/>
  <c r="EU262" i="53"/>
  <c r="EU288" i="53"/>
  <c r="EX324" i="53"/>
  <c r="AN324" i="53"/>
  <c r="AN330" i="53"/>
  <c r="EU330" i="53"/>
  <c r="AN253" i="53"/>
  <c r="AN281" i="53"/>
  <c r="EU281" i="53"/>
  <c r="BX280" i="53"/>
  <c r="EU280" i="53"/>
  <c r="AJ224" i="53"/>
  <c r="AJ232" i="53"/>
  <c r="AJ240" i="53"/>
  <c r="AM265" i="53"/>
  <c r="AM271" i="53"/>
  <c r="AM275" i="53"/>
  <c r="AM277" i="53"/>
  <c r="AM279" i="53"/>
  <c r="AM282" i="53"/>
  <c r="BW324" i="53"/>
  <c r="BV324" i="53" s="1"/>
  <c r="AJ325" i="53"/>
  <c r="DG328" i="53"/>
  <c r="DF328" i="53" s="1"/>
  <c r="BT329" i="53"/>
  <c r="EN334" i="53"/>
  <c r="EN338" i="53"/>
  <c r="EX323" i="53"/>
  <c r="DH327" i="53"/>
  <c r="AN275" i="53"/>
  <c r="AN270" i="53"/>
  <c r="EU270" i="53"/>
  <c r="BX260" i="53"/>
  <c r="DH260" i="53"/>
  <c r="ER262" i="53"/>
  <c r="EU276" i="53"/>
  <c r="EU275" i="53"/>
  <c r="EX269" i="53"/>
  <c r="EU285" i="53"/>
  <c r="AN290" i="53"/>
  <c r="EU290" i="53"/>
  <c r="EQ260" i="53"/>
  <c r="EP260" i="53" s="1"/>
  <c r="EN263" i="53"/>
  <c r="ET263" i="53" s="1"/>
  <c r="DG264" i="53"/>
  <c r="DF264" i="53" s="1"/>
  <c r="DG266" i="53"/>
  <c r="DF266" i="53" s="1"/>
  <c r="DG270" i="53"/>
  <c r="DF270" i="53" s="1"/>
  <c r="DG272" i="53"/>
  <c r="DF272" i="53" s="1"/>
  <c r="DG276" i="53"/>
  <c r="DF276" i="53" s="1"/>
  <c r="DG278" i="53"/>
  <c r="DF278" i="53" s="1"/>
  <c r="DG285" i="53"/>
  <c r="DF285" i="53" s="1"/>
  <c r="BT289" i="53"/>
  <c r="AM328" i="53"/>
  <c r="EN333" i="53"/>
  <c r="BX335" i="53"/>
  <c r="EU327" i="53"/>
  <c r="DH331" i="53"/>
  <c r="AM238" i="53"/>
  <c r="AL238" i="53" s="1"/>
  <c r="AM246" i="53"/>
  <c r="AL246" i="53" s="1"/>
  <c r="AM254" i="53"/>
  <c r="AL254" i="53" s="1"/>
  <c r="EN261" i="53"/>
  <c r="EM261" i="53" s="1"/>
  <c r="ES261" i="53" s="1"/>
  <c r="DD264" i="53"/>
  <c r="BT267" i="53"/>
  <c r="DD268" i="53"/>
  <c r="BT273" i="53"/>
  <c r="BT275" i="53"/>
  <c r="BS275" i="53" s="1"/>
  <c r="DD278" i="53"/>
  <c r="BT279" i="53"/>
  <c r="BT282" i="53"/>
  <c r="AJ283" i="53"/>
  <c r="BT284" i="53"/>
  <c r="BT286" i="53"/>
  <c r="BW289" i="53"/>
  <c r="BV289" i="53" s="1"/>
  <c r="EQ323" i="53"/>
  <c r="EP323" i="53" s="1"/>
  <c r="DD324" i="53"/>
  <c r="EN328" i="53"/>
  <c r="EM328" i="53" s="1"/>
  <c r="DG331" i="53"/>
  <c r="DF331" i="53" s="1"/>
  <c r="EQ333" i="53"/>
  <c r="EP333" i="53" s="1"/>
  <c r="EQ334" i="53"/>
  <c r="EP334" i="53" s="1"/>
  <c r="AN337" i="53"/>
  <c r="EU337" i="53"/>
  <c r="AN284" i="53"/>
  <c r="EU284" i="53"/>
  <c r="EU269" i="53"/>
  <c r="BX283" i="53"/>
  <c r="EU283" i="53"/>
  <c r="ER265" i="53"/>
  <c r="EU265" i="53"/>
  <c r="AJ241" i="53"/>
  <c r="AJ249" i="53"/>
  <c r="AJ257" i="53"/>
  <c r="AJ258" i="53"/>
  <c r="AI258" i="53" s="1"/>
  <c r="BW265" i="53"/>
  <c r="BV265" i="53" s="1"/>
  <c r="BW267" i="53"/>
  <c r="BV267" i="53" s="1"/>
  <c r="BW269" i="53"/>
  <c r="BV269" i="53" s="1"/>
  <c r="BW271" i="53"/>
  <c r="BV271" i="53" s="1"/>
  <c r="BW273" i="53"/>
  <c r="BV273" i="53" s="1"/>
  <c r="BW275" i="53"/>
  <c r="BV275" i="53" s="1"/>
  <c r="BW279" i="53"/>
  <c r="BV279" i="53" s="1"/>
  <c r="DD281" i="53"/>
  <c r="DC281" i="53" s="1"/>
  <c r="BW284" i="53"/>
  <c r="BV284" i="53" s="1"/>
  <c r="BW286" i="53"/>
  <c r="BV286" i="53" s="1"/>
  <c r="AJ288" i="53"/>
  <c r="AJ291" i="53"/>
  <c r="AJ326" i="53"/>
  <c r="EQ328" i="53"/>
  <c r="EP328" i="53" s="1"/>
  <c r="DD329" i="53"/>
  <c r="DC329" i="53" s="1"/>
  <c r="BT330" i="53"/>
  <c r="AJ331" i="53"/>
  <c r="AN247" i="53"/>
  <c r="AN289" i="53"/>
  <c r="EZ283" i="53"/>
  <c r="DH272" i="53"/>
  <c r="EM290" i="53"/>
  <c r="ES290" i="53" s="1"/>
  <c r="AM257" i="53"/>
  <c r="AL257" i="53" s="1"/>
  <c r="AJ266" i="53"/>
  <c r="AJ268" i="53"/>
  <c r="AI268" i="53" s="1"/>
  <c r="AJ272" i="53"/>
  <c r="AJ274" i="53"/>
  <c r="AJ276" i="53"/>
  <c r="AJ280" i="53"/>
  <c r="AJ285" i="53"/>
  <c r="AM288" i="53"/>
  <c r="AM291" i="53"/>
  <c r="BW325" i="53"/>
  <c r="BV325" i="53" s="1"/>
  <c r="AM326" i="53"/>
  <c r="DG329" i="53"/>
  <c r="DF329" i="53" s="1"/>
  <c r="AN336" i="53"/>
  <c r="EX278" i="53"/>
  <c r="EU264" i="53"/>
  <c r="EX264" i="53"/>
  <c r="ER264" i="53"/>
  <c r="EU282" i="53"/>
  <c r="AJ220" i="53"/>
  <c r="AJ228" i="53"/>
  <c r="AI228" i="53" s="1"/>
  <c r="AJ244" i="53"/>
  <c r="AJ263" i="53"/>
  <c r="AM266" i="53"/>
  <c r="AL266" i="53" s="1"/>
  <c r="AM268" i="53"/>
  <c r="AM272" i="53"/>
  <c r="AM274" i="53"/>
  <c r="AM276" i="53"/>
  <c r="DG281" i="53"/>
  <c r="DF281" i="53" s="1"/>
  <c r="AM285" i="53"/>
  <c r="EN288" i="53"/>
  <c r="EM288" i="53" s="1"/>
  <c r="EN291" i="53"/>
  <c r="BT323" i="53"/>
  <c r="EN331" i="53"/>
  <c r="DD332" i="53"/>
  <c r="BT333" i="53"/>
  <c r="BX336" i="53"/>
  <c r="AJ338" i="53"/>
  <c r="AN273" i="53"/>
  <c r="EU273" i="53"/>
  <c r="EX262" i="53"/>
  <c r="DH286" i="53"/>
  <c r="EX291" i="53"/>
  <c r="EU332" i="53"/>
  <c r="AN335" i="53"/>
  <c r="EU335" i="53"/>
  <c r="AN231" i="53"/>
  <c r="EU278" i="53"/>
  <c r="AN278" i="53"/>
  <c r="AN228" i="53"/>
  <c r="EX338" i="53"/>
  <c r="EX287" i="53"/>
  <c r="EU333" i="53"/>
  <c r="EX277" i="53"/>
  <c r="BX266" i="53"/>
  <c r="EU331" i="53"/>
  <c r="EU325" i="53"/>
  <c r="AN242" i="53"/>
  <c r="AN239" i="53"/>
  <c r="AN219" i="53"/>
  <c r="ER276" i="53"/>
  <c r="ER270" i="53"/>
  <c r="AN327" i="53"/>
  <c r="DH333" i="53"/>
  <c r="BX265" i="53"/>
  <c r="AN332" i="53"/>
  <c r="BX332" i="53"/>
  <c r="AN286" i="53"/>
  <c r="AN272" i="53"/>
  <c r="BX279" i="53"/>
  <c r="ER286" i="53"/>
  <c r="DH330" i="53"/>
  <c r="AN258" i="53"/>
  <c r="AN255" i="53"/>
  <c r="AN235" i="53"/>
  <c r="AN221" i="53"/>
  <c r="AN260" i="53"/>
  <c r="DH274" i="53"/>
  <c r="EW290" i="53"/>
  <c r="AN326" i="53"/>
  <c r="EU336" i="53"/>
  <c r="AN244" i="53"/>
  <c r="AN241" i="53"/>
  <c r="AN230" i="53"/>
  <c r="BX290" i="53"/>
  <c r="ER272" i="53"/>
  <c r="ER337" i="53"/>
  <c r="ER283" i="53"/>
  <c r="EU287" i="53"/>
  <c r="BX281" i="53"/>
  <c r="EU272" i="53"/>
  <c r="EU263" i="53"/>
  <c r="AN251" i="53"/>
  <c r="AN237" i="53"/>
  <c r="AN279" i="53"/>
  <c r="DH270" i="53"/>
  <c r="ER288" i="53"/>
  <c r="ER260" i="53"/>
  <c r="ER274" i="53"/>
  <c r="EU286" i="53"/>
  <c r="DI290" i="53"/>
  <c r="DH283" i="53"/>
  <c r="BY290" i="53"/>
  <c r="BX267" i="53"/>
  <c r="AN283" i="53"/>
  <c r="AL287" i="53"/>
  <c r="AN288" i="53"/>
  <c r="BV446" i="53"/>
  <c r="AL447" i="53"/>
  <c r="BV448" i="53"/>
  <c r="DF447" i="53"/>
  <c r="AL446" i="53"/>
  <c r="CI10" i="53"/>
  <c r="AN14" i="53"/>
  <c r="CI16" i="53"/>
  <c r="X17" i="53"/>
  <c r="DA17" i="53"/>
  <c r="AN18" i="53"/>
  <c r="DA19" i="53"/>
  <c r="EB22" i="53"/>
  <c r="ER25" i="53"/>
  <c r="ER33" i="53"/>
  <c r="BQ38" i="53"/>
  <c r="ER42" i="53"/>
  <c r="AY26" i="53"/>
  <c r="EB26" i="53"/>
  <c r="CR482" i="53"/>
  <c r="AG492" i="53"/>
  <c r="AG496" i="53"/>
  <c r="AN16" i="53"/>
  <c r="AG365" i="53"/>
  <c r="DH365" i="53"/>
  <c r="BX345" i="53"/>
  <c r="EK346" i="53"/>
  <c r="BH351" i="53"/>
  <c r="BX352" i="53"/>
  <c r="DS352" i="53"/>
  <c r="BH355" i="53"/>
  <c r="BH357" i="53"/>
  <c r="EK357" i="53"/>
  <c r="BX370" i="53"/>
  <c r="BX372" i="53"/>
  <c r="BX378" i="53"/>
  <c r="BX380" i="53"/>
  <c r="DS382" i="53"/>
  <c r="BH383" i="53"/>
  <c r="DS408" i="53"/>
  <c r="EK409" i="53"/>
  <c r="BH411" i="53"/>
  <c r="DS412" i="53"/>
  <c r="EK413" i="53"/>
  <c r="DS414" i="53"/>
  <c r="BH419" i="53"/>
  <c r="DS420" i="53"/>
  <c r="BQ54" i="53"/>
  <c r="ER492" i="53"/>
  <c r="ER44" i="53"/>
  <c r="AY67" i="53"/>
  <c r="EB67" i="53"/>
  <c r="EB72" i="53"/>
  <c r="ER73" i="53"/>
  <c r="BQ75" i="53"/>
  <c r="BQ81" i="53"/>
  <c r="ER85" i="53"/>
  <c r="BQ87" i="53"/>
  <c r="EB88" i="53"/>
  <c r="ER93" i="53"/>
  <c r="EB100" i="53"/>
  <c r="BQ101" i="53"/>
  <c r="AY128" i="53"/>
  <c r="EB128" i="53"/>
  <c r="BQ131" i="53"/>
  <c r="EB140" i="53"/>
  <c r="BQ145" i="53"/>
  <c r="ER145" i="53"/>
  <c r="EB154" i="53"/>
  <c r="BQ157" i="53"/>
  <c r="AY166" i="53"/>
  <c r="EB168" i="53"/>
  <c r="X378" i="53"/>
  <c r="DA378" i="53"/>
  <c r="DA380" i="53"/>
  <c r="BX249" i="53"/>
  <c r="EK250" i="53"/>
  <c r="BX251" i="53"/>
  <c r="EK254" i="53"/>
  <c r="AG258" i="53"/>
  <c r="AY436" i="53"/>
  <c r="BQ443" i="53"/>
  <c r="X460" i="53"/>
  <c r="DA460" i="53"/>
  <c r="O470" i="53"/>
  <c r="CI367" i="53"/>
  <c r="X382" i="53"/>
  <c r="AG373" i="53"/>
  <c r="CI369" i="53"/>
  <c r="CR478" i="53"/>
  <c r="DH479" i="53"/>
  <c r="DH383" i="53"/>
  <c r="AG385" i="53"/>
  <c r="DH385" i="53"/>
  <c r="DA358" i="53"/>
  <c r="DH361" i="53"/>
  <c r="EK427" i="53"/>
  <c r="DH340" i="53"/>
  <c r="CR362" i="53"/>
  <c r="X356" i="53"/>
  <c r="AG477" i="53"/>
  <c r="EB343" i="53"/>
  <c r="ER351" i="53"/>
  <c r="AY352" i="53"/>
  <c r="EB356" i="53"/>
  <c r="AY360" i="53"/>
  <c r="EB360" i="53"/>
  <c r="AY362" i="53"/>
  <c r="EB362" i="53"/>
  <c r="ER365" i="53"/>
  <c r="BQ367" i="53"/>
  <c r="AY368" i="53"/>
  <c r="BQ375" i="53"/>
  <c r="AY376" i="53"/>
  <c r="EB376" i="53"/>
  <c r="AY378" i="53"/>
  <c r="DA355" i="53"/>
  <c r="CI356" i="53"/>
  <c r="X359" i="53"/>
  <c r="DA373" i="53"/>
  <c r="DA381" i="53"/>
  <c r="AG357" i="53"/>
  <c r="AG359" i="53"/>
  <c r="AG363" i="53"/>
  <c r="DH381" i="53"/>
  <c r="CI437" i="53"/>
  <c r="X438" i="53"/>
  <c r="EB475" i="53"/>
  <c r="ER487" i="53"/>
  <c r="BQ491" i="53"/>
  <c r="ER491" i="53"/>
  <c r="BH293" i="53"/>
  <c r="EK303" i="53"/>
  <c r="DS304" i="53"/>
  <c r="BX313" i="53"/>
  <c r="O441" i="53"/>
  <c r="CR443" i="53"/>
  <c r="BQ459" i="53"/>
  <c r="EK462" i="53"/>
  <c r="BH471" i="53"/>
  <c r="DS474" i="53"/>
  <c r="CX480" i="53"/>
  <c r="DG478" i="53"/>
  <c r="DF478" i="53" s="1"/>
  <c r="DG495" i="53"/>
  <c r="DF495" i="53" s="1"/>
  <c r="BH31" i="53"/>
  <c r="BH33" i="53"/>
  <c r="BH36" i="53"/>
  <c r="DS37" i="53"/>
  <c r="BX60" i="53"/>
  <c r="EK61" i="53"/>
  <c r="EK81" i="53"/>
  <c r="EK85" i="53"/>
  <c r="DS88" i="53"/>
  <c r="BX92" i="53"/>
  <c r="DS102" i="53"/>
  <c r="EK107" i="53"/>
  <c r="EK113" i="53"/>
  <c r="BX114" i="53"/>
  <c r="BH115" i="53"/>
  <c r="EK115" i="53"/>
  <c r="BX116" i="53"/>
  <c r="BX118" i="53"/>
  <c r="BX128" i="53"/>
  <c r="DS128" i="53"/>
  <c r="BX130" i="53"/>
  <c r="EK131" i="53"/>
  <c r="DS134" i="53"/>
  <c r="BH135" i="53"/>
  <c r="EK135" i="53"/>
  <c r="BX136" i="53"/>
  <c r="EK139" i="53"/>
  <c r="BH141" i="53"/>
  <c r="EK147" i="53"/>
  <c r="BH151" i="53"/>
  <c r="EK157" i="53"/>
  <c r="DS164" i="53"/>
  <c r="BH167" i="53"/>
  <c r="BH169" i="53"/>
  <c r="BH171" i="53"/>
  <c r="EK171" i="53"/>
  <c r="EK177" i="53"/>
  <c r="BX178" i="53"/>
  <c r="DS182" i="53"/>
  <c r="AG211" i="53"/>
  <c r="DH213" i="53"/>
  <c r="AG227" i="53"/>
  <c r="O230" i="53"/>
  <c r="CR230" i="53"/>
  <c r="O232" i="53"/>
  <c r="DH235" i="53"/>
  <c r="AG241" i="53"/>
  <c r="AG243" i="53"/>
  <c r="BQ258" i="53"/>
  <c r="ER258" i="53"/>
  <c r="ER295" i="53"/>
  <c r="BQ297" i="53"/>
  <c r="EB302" i="53"/>
  <c r="BQ303" i="53"/>
  <c r="EB304" i="53"/>
  <c r="AN444" i="53"/>
  <c r="AY470" i="53"/>
  <c r="EB478" i="53"/>
  <c r="BQ479" i="53"/>
  <c r="CY484" i="53"/>
  <c r="EB487" i="53"/>
  <c r="BQ488" i="53"/>
  <c r="BQ494" i="53"/>
  <c r="DA401" i="53"/>
  <c r="CI402" i="53"/>
  <c r="DA405" i="53"/>
  <c r="CI416" i="53"/>
  <c r="X423" i="53"/>
  <c r="DA429" i="53"/>
  <c r="AN430" i="53"/>
  <c r="BQ405" i="53"/>
  <c r="BQ407" i="53"/>
  <c r="ER411" i="53"/>
  <c r="CR386" i="53"/>
  <c r="O394" i="53"/>
  <c r="CR400" i="53"/>
  <c r="AG401" i="53"/>
  <c r="O404" i="53"/>
  <c r="AG405" i="53"/>
  <c r="DH405" i="53"/>
  <c r="CR408" i="53"/>
  <c r="AG409" i="53"/>
  <c r="O422" i="53"/>
  <c r="CR424" i="53"/>
  <c r="DH427" i="53"/>
  <c r="AG40" i="53"/>
  <c r="O45" i="53"/>
  <c r="O51" i="53"/>
  <c r="CR65" i="53"/>
  <c r="AG68" i="53"/>
  <c r="O69" i="53"/>
  <c r="DH73" i="53"/>
  <c r="O74" i="53"/>
  <c r="DH77" i="53"/>
  <c r="CR88" i="53"/>
  <c r="DH107" i="53"/>
  <c r="O108" i="53"/>
  <c r="CR110" i="53"/>
  <c r="CR112" i="53"/>
  <c r="DH117" i="53"/>
  <c r="O118" i="53"/>
  <c r="AG121" i="53"/>
  <c r="DH149" i="53"/>
  <c r="AG171" i="53"/>
  <c r="DH171" i="53"/>
  <c r="ER244" i="53"/>
  <c r="ER246" i="53"/>
  <c r="BQ248" i="53"/>
  <c r="DH458" i="53"/>
  <c r="DA466" i="53"/>
  <c r="CI467" i="53"/>
  <c r="X474" i="53"/>
  <c r="CI475" i="53"/>
  <c r="AN481" i="53"/>
  <c r="CR418" i="53"/>
  <c r="AG429" i="53"/>
  <c r="DS441" i="53"/>
  <c r="DS443" i="53"/>
  <c r="O459" i="53"/>
  <c r="DA478" i="53"/>
  <c r="CI483" i="53"/>
  <c r="AN375" i="53"/>
  <c r="BX17" i="53"/>
  <c r="BX21" i="53"/>
  <c r="AN27" i="53"/>
  <c r="CI31" i="53"/>
  <c r="AN33" i="53"/>
  <c r="DA69" i="53"/>
  <c r="AN75" i="53"/>
  <c r="DA92" i="53"/>
  <c r="DA94" i="53"/>
  <c r="CI149" i="53"/>
  <c r="X164" i="53"/>
  <c r="DA164" i="53"/>
  <c r="DA166" i="53"/>
  <c r="X168" i="53"/>
  <c r="X170" i="53"/>
  <c r="DA172" i="53"/>
  <c r="CI175" i="53"/>
  <c r="X176" i="53"/>
  <c r="DA178" i="53"/>
  <c r="AN179" i="53"/>
  <c r="X180" i="53"/>
  <c r="AN181" i="53"/>
  <c r="DA182" i="53"/>
  <c r="DS202" i="53"/>
  <c r="EK207" i="53"/>
  <c r="BH209" i="53"/>
  <c r="BH211" i="53"/>
  <c r="EK211" i="53"/>
  <c r="BH213" i="53"/>
  <c r="BH223" i="53"/>
  <c r="BX224" i="53"/>
  <c r="DS224" i="53"/>
  <c r="EK225" i="53"/>
  <c r="EK231" i="53"/>
  <c r="EK233" i="53"/>
  <c r="DS236" i="53"/>
  <c r="BH245" i="53"/>
  <c r="BH249" i="53"/>
  <c r="BH253" i="53"/>
  <c r="BX254" i="53"/>
  <c r="EK255" i="53"/>
  <c r="BW151" i="53"/>
  <c r="BV151" i="53" s="1"/>
  <c r="AG350" i="53"/>
  <c r="AG352" i="53"/>
  <c r="CR353" i="53"/>
  <c r="AG360" i="53"/>
  <c r="O365" i="53"/>
  <c r="CR365" i="53"/>
  <c r="O369" i="53"/>
  <c r="DH372" i="53"/>
  <c r="O373" i="53"/>
  <c r="AG382" i="53"/>
  <c r="O383" i="53"/>
  <c r="AG400" i="53"/>
  <c r="AG402" i="53"/>
  <c r="CR415" i="53"/>
  <c r="AG418" i="53"/>
  <c r="O419" i="53"/>
  <c r="AG424" i="53"/>
  <c r="DH424" i="53"/>
  <c r="AG426" i="53"/>
  <c r="O429" i="53"/>
  <c r="O40" i="53"/>
  <c r="DH49" i="53"/>
  <c r="CR50" i="53"/>
  <c r="O57" i="53"/>
  <c r="DH92" i="53"/>
  <c r="DH100" i="53"/>
  <c r="CR101" i="53"/>
  <c r="CR107" i="53"/>
  <c r="AG114" i="53"/>
  <c r="DH114" i="53"/>
  <c r="DH118" i="53"/>
  <c r="AG122" i="53"/>
  <c r="O125" i="53"/>
  <c r="DH126" i="53"/>
  <c r="O129" i="53"/>
  <c r="O131" i="53"/>
  <c r="AG134" i="53"/>
  <c r="DH136" i="53"/>
  <c r="AG138" i="53"/>
  <c r="DH140" i="53"/>
  <c r="AG144" i="53"/>
  <c r="O145" i="53"/>
  <c r="O147" i="53"/>
  <c r="CR151" i="53"/>
  <c r="O153" i="53"/>
  <c r="DH154" i="53"/>
  <c r="CR159" i="53"/>
  <c r="AG160" i="53"/>
  <c r="DH160" i="53"/>
  <c r="O161" i="53"/>
  <c r="AG172" i="53"/>
  <c r="DH172" i="53"/>
  <c r="DH178" i="53"/>
  <c r="O179" i="53"/>
  <c r="CR179" i="53"/>
  <c r="AG180" i="53"/>
  <c r="DH180" i="53"/>
  <c r="AG186" i="53"/>
  <c r="DH186" i="53"/>
  <c r="DH188" i="53"/>
  <c r="O189" i="53"/>
  <c r="ER203" i="53"/>
  <c r="EB204" i="53"/>
  <c r="ER205" i="53"/>
  <c r="ER221" i="53"/>
  <c r="AY224" i="53"/>
  <c r="AY226" i="53"/>
  <c r="EB226" i="53"/>
  <c r="AY230" i="53"/>
  <c r="BQ235" i="53"/>
  <c r="ER237" i="53"/>
  <c r="ER245" i="53"/>
  <c r="AY246" i="53"/>
  <c r="BQ247" i="53"/>
  <c r="AY248" i="53"/>
  <c r="EB248" i="53"/>
  <c r="AY256" i="53"/>
  <c r="EK433" i="53"/>
  <c r="BX434" i="53"/>
  <c r="BH435" i="53"/>
  <c r="BX436" i="53"/>
  <c r="BH437" i="53"/>
  <c r="BX438" i="53"/>
  <c r="DD475" i="53"/>
  <c r="DC475" i="53" s="1"/>
  <c r="X483" i="53"/>
  <c r="DH499" i="53"/>
  <c r="AP501" i="53"/>
  <c r="BX9" i="53"/>
  <c r="DS9" i="53"/>
  <c r="EK12" i="53"/>
  <c r="BX15" i="53"/>
  <c r="DS15" i="53"/>
  <c r="BH16" i="53"/>
  <c r="X32" i="53"/>
  <c r="DS226" i="53"/>
  <c r="CY480" i="53"/>
  <c r="BQ363" i="53"/>
  <c r="AY414" i="53"/>
  <c r="DH500" i="53"/>
  <c r="ER183" i="53"/>
  <c r="EB186" i="53"/>
  <c r="O432" i="53"/>
  <c r="DH433" i="53"/>
  <c r="DH435" i="53"/>
  <c r="O436" i="53"/>
  <c r="ER458" i="53"/>
  <c r="AY459" i="53"/>
  <c r="BH470" i="53"/>
  <c r="BX471" i="53"/>
  <c r="EK474" i="53"/>
  <c r="BX475" i="53"/>
  <c r="DS477" i="53"/>
  <c r="BH482" i="53"/>
  <c r="BX483" i="53"/>
  <c r="EK491" i="53"/>
  <c r="BX492" i="53"/>
  <c r="BH495" i="53"/>
  <c r="O174" i="53"/>
  <c r="ER250" i="53"/>
  <c r="AY255" i="53"/>
  <c r="CI258" i="53"/>
  <c r="O352" i="53"/>
  <c r="BW14" i="53"/>
  <c r="BV14" i="53" s="1"/>
  <c r="EX15" i="53"/>
  <c r="BW16" i="53"/>
  <c r="BV16" i="53" s="1"/>
  <c r="AM37" i="53"/>
  <c r="AL37" i="53" s="1"/>
  <c r="AM176" i="53"/>
  <c r="AL176" i="53" s="1"/>
  <c r="BW243" i="53"/>
  <c r="BV243" i="53" s="1"/>
  <c r="DH339" i="53"/>
  <c r="EK216" i="53"/>
  <c r="O10" i="53"/>
  <c r="CR10" i="53"/>
  <c r="O12" i="53"/>
  <c r="CR12" i="53"/>
  <c r="CR14" i="53"/>
  <c r="DH15" i="53"/>
  <c r="O18" i="53"/>
  <c r="DH19" i="53"/>
  <c r="BH26" i="53"/>
  <c r="EK26" i="53"/>
  <c r="EK32" i="53"/>
  <c r="BX33" i="53"/>
  <c r="BH37" i="53"/>
  <c r="EK37" i="53"/>
  <c r="EK45" i="53"/>
  <c r="EK51" i="53"/>
  <c r="BX57" i="53"/>
  <c r="BH120" i="53"/>
  <c r="BX121" i="53"/>
  <c r="EK156" i="53"/>
  <c r="EK162" i="53"/>
  <c r="DS165" i="53"/>
  <c r="EK166" i="53"/>
  <c r="BH168" i="53"/>
  <c r="BH184" i="53"/>
  <c r="EK188" i="53"/>
  <c r="AG206" i="53"/>
  <c r="DB215" i="53"/>
  <c r="CR227" i="53"/>
  <c r="DH232" i="53"/>
  <c r="CR235" i="53"/>
  <c r="O239" i="53"/>
  <c r="CR239" i="53"/>
  <c r="AG240" i="53"/>
  <c r="DH242" i="53"/>
  <c r="CR243" i="53"/>
  <c r="BQ257" i="53"/>
  <c r="ER257" i="53"/>
  <c r="BH345" i="53"/>
  <c r="BX346" i="53"/>
  <c r="BH362" i="53"/>
  <c r="DS369" i="53"/>
  <c r="EK386" i="53"/>
  <c r="EK396" i="53"/>
  <c r="DS405" i="53"/>
  <c r="BX407" i="53"/>
  <c r="BX411" i="53"/>
  <c r="DS413" i="53"/>
  <c r="EK414" i="53"/>
  <c r="EI480" i="53"/>
  <c r="DD165" i="53"/>
  <c r="DC165" i="53" s="1"/>
  <c r="AY483" i="53"/>
  <c r="CR344" i="53"/>
  <c r="DG163" i="53"/>
  <c r="DF163" i="53" s="1"/>
  <c r="BQ432" i="53"/>
  <c r="ER454" i="53"/>
  <c r="O469" i="53"/>
  <c r="DH470" i="53"/>
  <c r="CR488" i="53"/>
  <c r="DH491" i="53"/>
  <c r="CR492" i="53"/>
  <c r="AG495" i="53"/>
  <c r="O496" i="53"/>
  <c r="AN9" i="53"/>
  <c r="DA10" i="53"/>
  <c r="AN15" i="53"/>
  <c r="CI15" i="53"/>
  <c r="EB40" i="53"/>
  <c r="BQ41" i="53"/>
  <c r="AY42" i="53"/>
  <c r="BQ43" i="53"/>
  <c r="ER43" i="53"/>
  <c r="EB44" i="53"/>
  <c r="AY59" i="53"/>
  <c r="BQ72" i="53"/>
  <c r="ER74" i="53"/>
  <c r="EB75" i="53"/>
  <c r="ER78" i="53"/>
  <c r="ER82" i="53"/>
  <c r="EB83" i="53"/>
  <c r="BQ84" i="53"/>
  <c r="ER118" i="53"/>
  <c r="BQ148" i="53"/>
  <c r="AY149" i="53"/>
  <c r="EB149" i="53"/>
  <c r="BQ168" i="53"/>
  <c r="ER172" i="53"/>
  <c r="BT173" i="53"/>
  <c r="BS173" i="53" s="1"/>
  <c r="BQ174" i="53"/>
  <c r="EB179" i="53"/>
  <c r="ER180" i="53"/>
  <c r="BQ182" i="53"/>
  <c r="EB187" i="53"/>
  <c r="CI202" i="53"/>
  <c r="CI206" i="53"/>
  <c r="DA207" i="53"/>
  <c r="CI214" i="53"/>
  <c r="X227" i="53"/>
  <c r="CI232" i="53"/>
  <c r="DA235" i="53"/>
  <c r="CI256" i="53"/>
  <c r="ER339" i="53"/>
  <c r="AY342" i="53"/>
  <c r="ER360" i="53"/>
  <c r="ER372" i="53"/>
  <c r="BQ374" i="53"/>
  <c r="ER374" i="53"/>
  <c r="BH88" i="53"/>
  <c r="AM165" i="53"/>
  <c r="AL165" i="53" s="1"/>
  <c r="AM167" i="53"/>
  <c r="AL167" i="53" s="1"/>
  <c r="CI371" i="53"/>
  <c r="DD373" i="53"/>
  <c r="DC373" i="53" s="1"/>
  <c r="EQ375" i="53"/>
  <c r="EP375" i="53" s="1"/>
  <c r="EK364" i="53"/>
  <c r="DH65" i="53"/>
  <c r="DG373" i="53"/>
  <c r="DF373" i="53" s="1"/>
  <c r="AM384" i="53"/>
  <c r="AL384" i="53" s="1"/>
  <c r="EQ180" i="53"/>
  <c r="EP180" i="53" s="1"/>
  <c r="CI57" i="53"/>
  <c r="CR372" i="53"/>
  <c r="BQ45" i="53"/>
  <c r="EK394" i="53"/>
  <c r="X495" i="53"/>
  <c r="DS68" i="53"/>
  <c r="EX171" i="53"/>
  <c r="DA469" i="53"/>
  <c r="CR42" i="53"/>
  <c r="DS10" i="53"/>
  <c r="BX16" i="53"/>
  <c r="BW17" i="53"/>
  <c r="BV17" i="53" s="1"/>
  <c r="EQ18" i="53"/>
  <c r="EP18" i="53" s="1"/>
  <c r="X40" i="53"/>
  <c r="AN47" i="53"/>
  <c r="AN49" i="53"/>
  <c r="X50" i="53"/>
  <c r="AN60" i="53"/>
  <c r="X63" i="53"/>
  <c r="CI69" i="53"/>
  <c r="AN72" i="53"/>
  <c r="X75" i="53"/>
  <c r="DA77" i="53"/>
  <c r="X81" i="53"/>
  <c r="X83" i="53"/>
  <c r="DA85" i="53"/>
  <c r="DA87" i="53"/>
  <c r="AN100" i="53"/>
  <c r="CI104" i="53"/>
  <c r="CI108" i="53"/>
  <c r="DA109" i="53"/>
  <c r="CI116" i="53"/>
  <c r="X117" i="53"/>
  <c r="DA121" i="53"/>
  <c r="X125" i="53"/>
  <c r="X127" i="53"/>
  <c r="X129" i="53"/>
  <c r="DA129" i="53"/>
  <c r="CI130" i="53"/>
  <c r="X131" i="53"/>
  <c r="DA131" i="53"/>
  <c r="AN132" i="53"/>
  <c r="X133" i="53"/>
  <c r="AN134" i="53"/>
  <c r="CI134" i="53"/>
  <c r="DA135" i="53"/>
  <c r="DA137" i="53"/>
  <c r="AN148" i="53"/>
  <c r="DA153" i="53"/>
  <c r="AN154" i="53"/>
  <c r="CI164" i="53"/>
  <c r="X165" i="53"/>
  <c r="AN166" i="53"/>
  <c r="X169" i="53"/>
  <c r="DA171" i="53"/>
  <c r="CI172" i="53"/>
  <c r="DA173" i="53"/>
  <c r="DH243" i="53"/>
  <c r="BH353" i="53"/>
  <c r="AY492" i="53"/>
  <c r="DS360" i="53"/>
  <c r="BH361" i="53"/>
  <c r="BH365" i="53"/>
  <c r="DS368" i="53"/>
  <c r="BH369" i="53"/>
  <c r="DG369" i="53"/>
  <c r="DF369" i="53" s="1"/>
  <c r="AY379" i="53"/>
  <c r="X384" i="53"/>
  <c r="X396" i="53"/>
  <c r="DA396" i="53"/>
  <c r="X398" i="53"/>
  <c r="DA398" i="53"/>
  <c r="CI399" i="53"/>
  <c r="DA404" i="53"/>
  <c r="CI415" i="53"/>
  <c r="X416" i="53"/>
  <c r="DA420" i="53"/>
  <c r="X422" i="53"/>
  <c r="BX450" i="53"/>
  <c r="ER478" i="53"/>
  <c r="DJ501" i="53"/>
  <c r="AG65" i="53"/>
  <c r="DG16" i="53"/>
  <c r="DF16" i="53" s="1"/>
  <c r="AM17" i="53"/>
  <c r="AL17" i="53" s="1"/>
  <c r="O42" i="53"/>
  <c r="EB10" i="53"/>
  <c r="EB12" i="53"/>
  <c r="DV20" i="53"/>
  <c r="BQ15" i="53"/>
  <c r="EB16" i="53"/>
  <c r="ER17" i="53"/>
  <c r="CR22" i="53"/>
  <c r="AG23" i="53"/>
  <c r="O30" i="53"/>
  <c r="CR30" i="53"/>
  <c r="DH31" i="53"/>
  <c r="DH38" i="53"/>
  <c r="DA210" i="53"/>
  <c r="DA216" i="53"/>
  <c r="CI217" i="53"/>
  <c r="X218" i="53"/>
  <c r="DA218" i="53"/>
  <c r="X222" i="53"/>
  <c r="DA222" i="53"/>
  <c r="DA224" i="53"/>
  <c r="CI227" i="53"/>
  <c r="X234" i="53"/>
  <c r="DA236" i="53"/>
  <c r="X240" i="53"/>
  <c r="X242" i="53"/>
  <c r="CI245" i="53"/>
  <c r="EK257" i="53"/>
  <c r="BX258" i="53"/>
  <c r="DH303" i="53"/>
  <c r="CR304" i="53"/>
  <c r="AG305" i="53"/>
  <c r="DG350" i="53"/>
  <c r="DF350" i="53" s="1"/>
  <c r="DA365" i="53"/>
  <c r="EB385" i="53"/>
  <c r="BQ386" i="53"/>
  <c r="ER386" i="53"/>
  <c r="BQ398" i="53"/>
  <c r="AY401" i="53"/>
  <c r="EB401" i="53"/>
  <c r="EB403" i="53"/>
  <c r="BQ404" i="53"/>
  <c r="AY409" i="53"/>
  <c r="ER412" i="53"/>
  <c r="BQ424" i="53"/>
  <c r="BQ426" i="53"/>
  <c r="EB427" i="53"/>
  <c r="BX451" i="53"/>
  <c r="DS421" i="53"/>
  <c r="ER446" i="53"/>
  <c r="X450" i="53"/>
  <c r="DH257" i="53"/>
  <c r="AY108" i="53"/>
  <c r="AM347" i="53"/>
  <c r="AL347" i="53" s="1"/>
  <c r="AM350" i="53"/>
  <c r="AL350" i="53" s="1"/>
  <c r="AG355" i="53"/>
  <c r="CR356" i="53"/>
  <c r="ER402" i="53"/>
  <c r="AN427" i="53"/>
  <c r="ER434" i="53"/>
  <c r="ER438" i="53"/>
  <c r="DV468" i="53"/>
  <c r="DS486" i="53"/>
  <c r="BH487" i="53"/>
  <c r="AG358" i="53"/>
  <c r="X346" i="53"/>
  <c r="X103" i="53"/>
  <c r="ER239" i="53"/>
  <c r="CI443" i="53"/>
  <c r="BT302" i="53"/>
  <c r="BS302" i="53" s="1"/>
  <c r="CI44" i="53"/>
  <c r="AG95" i="53"/>
  <c r="AM100" i="53"/>
  <c r="AL100" i="53" s="1"/>
  <c r="CR100" i="53"/>
  <c r="DH203" i="53"/>
  <c r="AG223" i="53"/>
  <c r="O226" i="53"/>
  <c r="DA258" i="53"/>
  <c r="AY293" i="53"/>
  <c r="BQ294" i="53"/>
  <c r="BQ296" i="53"/>
  <c r="ER296" i="53"/>
  <c r="BW299" i="53"/>
  <c r="BV299" i="53" s="1"/>
  <c r="BN445" i="53"/>
  <c r="BX401" i="53"/>
  <c r="AY84" i="53"/>
  <c r="BQ8" i="53"/>
  <c r="ER10" i="53"/>
  <c r="BX95" i="53"/>
  <c r="BH100" i="53"/>
  <c r="EK100" i="53"/>
  <c r="BX101" i="53"/>
  <c r="DS101" i="53"/>
  <c r="EK102" i="53"/>
  <c r="EN103" i="53"/>
  <c r="EM103" i="53" s="1"/>
  <c r="BH108" i="53"/>
  <c r="EK108" i="53"/>
  <c r="DS109" i="53"/>
  <c r="BH114" i="53"/>
  <c r="EK114" i="53"/>
  <c r="BX115" i="53"/>
  <c r="AM120" i="53"/>
  <c r="AL120" i="53" s="1"/>
  <c r="CR128" i="53"/>
  <c r="DH131" i="53"/>
  <c r="CR132" i="53"/>
  <c r="AG133" i="53"/>
  <c r="O134" i="53"/>
  <c r="O136" i="53"/>
  <c r="CR138" i="53"/>
  <c r="AG139" i="53"/>
  <c r="AG145" i="53"/>
  <c r="O146" i="53"/>
  <c r="DH147" i="53"/>
  <c r="EK202" i="53"/>
  <c r="EK204" i="53"/>
  <c r="BH234" i="53"/>
  <c r="EK234" i="53"/>
  <c r="BX235" i="53"/>
  <c r="BH240" i="53"/>
  <c r="DH251" i="53"/>
  <c r="DH253" i="53"/>
  <c r="CR254" i="53"/>
  <c r="AG296" i="53"/>
  <c r="CR297" i="53"/>
  <c r="AG304" i="53"/>
  <c r="DH304" i="53"/>
  <c r="CR305" i="53"/>
  <c r="DH308" i="53"/>
  <c r="DH310" i="53"/>
  <c r="AN318" i="53"/>
  <c r="AN344" i="53"/>
  <c r="BX351" i="53"/>
  <c r="DS351" i="53"/>
  <c r="CI378" i="53"/>
  <c r="DA379" i="53"/>
  <c r="BX386" i="53"/>
  <c r="DS386" i="53"/>
  <c r="AG408" i="53"/>
  <c r="O411" i="53"/>
  <c r="AG412" i="53"/>
  <c r="O413" i="53"/>
  <c r="DA38" i="53"/>
  <c r="BQ364" i="53"/>
  <c r="EB127" i="53"/>
  <c r="BQ429" i="53"/>
  <c r="DS108" i="53"/>
  <c r="EK121" i="53"/>
  <c r="DS401" i="53"/>
  <c r="AJ122" i="53"/>
  <c r="AI122" i="53" s="1"/>
  <c r="CI75" i="53"/>
  <c r="X78" i="53"/>
  <c r="DA78" i="53"/>
  <c r="DA82" i="53"/>
  <c r="EQ103" i="53"/>
  <c r="EP103" i="53" s="1"/>
  <c r="EQ446" i="53"/>
  <c r="BH494" i="53"/>
  <c r="BQ259" i="53"/>
  <c r="O430" i="53"/>
  <c r="EQ110" i="53"/>
  <c r="EP110" i="53" s="1"/>
  <c r="BW350" i="53"/>
  <c r="BV350" i="53" s="1"/>
  <c r="O381" i="53"/>
  <c r="AK472" i="53"/>
  <c r="EQ154" i="53"/>
  <c r="EP154" i="53" s="1"/>
  <c r="BQ60" i="53"/>
  <c r="EL62" i="53"/>
  <c r="EB61" i="53"/>
  <c r="DG88" i="53"/>
  <c r="DF88" i="53" s="1"/>
  <c r="AN101" i="53"/>
  <c r="X102" i="53"/>
  <c r="DA102" i="53"/>
  <c r="X106" i="53"/>
  <c r="DA108" i="53"/>
  <c r="CI109" i="53"/>
  <c r="X110" i="53"/>
  <c r="DA110" i="53"/>
  <c r="DA116" i="53"/>
  <c r="BH128" i="53"/>
  <c r="EK128" i="53"/>
  <c r="DS131" i="53"/>
  <c r="BH134" i="53"/>
  <c r="EK134" i="53"/>
  <c r="EK138" i="53"/>
  <c r="BX139" i="53"/>
  <c r="EK140" i="53"/>
  <c r="EK144" i="53"/>
  <c r="BX145" i="53"/>
  <c r="BQ173" i="53"/>
  <c r="EK293" i="53"/>
  <c r="BH413" i="53"/>
  <c r="DH84" i="53"/>
  <c r="BQ419" i="53"/>
  <c r="DH148" i="53"/>
  <c r="CR438" i="53"/>
  <c r="EX347" i="53"/>
  <c r="EK402" i="53"/>
  <c r="AY76" i="53"/>
  <c r="CI246" i="53"/>
  <c r="BO20" i="53"/>
  <c r="BT83" i="53"/>
  <c r="BS83" i="53" s="1"/>
  <c r="DG89" i="53"/>
  <c r="DF89" i="53" s="1"/>
  <c r="EQ249" i="53"/>
  <c r="EP249" i="53" s="1"/>
  <c r="EQ294" i="53"/>
  <c r="EP294" i="53" s="1"/>
  <c r="EN312" i="53"/>
  <c r="AJ403" i="53"/>
  <c r="AI403" i="53" s="1"/>
  <c r="AP446" i="53"/>
  <c r="AG419" i="53"/>
  <c r="CX468" i="53"/>
  <c r="BT89" i="53"/>
  <c r="BS89" i="53" s="1"/>
  <c r="ER106" i="53"/>
  <c r="EB107" i="53"/>
  <c r="AY117" i="53"/>
  <c r="EB117" i="53"/>
  <c r="DA122" i="53"/>
  <c r="X126" i="53"/>
  <c r="CI129" i="53"/>
  <c r="X136" i="53"/>
  <c r="DA136" i="53"/>
  <c r="X138" i="53"/>
  <c r="DA138" i="53"/>
  <c r="CI139" i="53"/>
  <c r="X140" i="53"/>
  <c r="DA144" i="53"/>
  <c r="BX149" i="53"/>
  <c r="DH183" i="53"/>
  <c r="DH187" i="53"/>
  <c r="CR188" i="53"/>
  <c r="AG189" i="53"/>
  <c r="DH189" i="53"/>
  <c r="ER204" i="53"/>
  <c r="AY205" i="53"/>
  <c r="EB207" i="53"/>
  <c r="BQ212" i="53"/>
  <c r="EB213" i="53"/>
  <c r="BQ214" i="53"/>
  <c r="ER214" i="53"/>
  <c r="EB221" i="53"/>
  <c r="ER224" i="53"/>
  <c r="AY225" i="53"/>
  <c r="BQ228" i="53"/>
  <c r="BQ230" i="53"/>
  <c r="BQ234" i="53"/>
  <c r="BT237" i="53"/>
  <c r="BS237" i="53" s="1"/>
  <c r="BQ242" i="53"/>
  <c r="X250" i="53"/>
  <c r="CI251" i="53"/>
  <c r="X252" i="53"/>
  <c r="DA252" i="53"/>
  <c r="X254" i="53"/>
  <c r="DA254" i="53"/>
  <c r="DA295" i="53"/>
  <c r="CI296" i="53"/>
  <c r="AN298" i="53"/>
  <c r="X301" i="53"/>
  <c r="CI306" i="53"/>
  <c r="CI308" i="53"/>
  <c r="CR342" i="53"/>
  <c r="BQ350" i="53"/>
  <c r="AY355" i="53"/>
  <c r="X372" i="53"/>
  <c r="CR378" i="53"/>
  <c r="O380" i="53"/>
  <c r="CR380" i="53"/>
  <c r="ER210" i="53"/>
  <c r="EN173" i="53"/>
  <c r="DH238" i="53"/>
  <c r="EN136" i="53"/>
  <c r="EM136" i="53" s="1"/>
  <c r="DH166" i="53"/>
  <c r="CR169" i="53"/>
  <c r="DS404" i="53"/>
  <c r="O421" i="53"/>
  <c r="X57" i="53"/>
  <c r="DS243" i="53"/>
  <c r="BX467" i="53"/>
  <c r="EU467" i="53"/>
  <c r="CI255" i="53"/>
  <c r="CI502" i="53"/>
  <c r="CI503" i="53" s="1"/>
  <c r="ER162" i="53"/>
  <c r="BI464" i="53"/>
  <c r="BI540" i="53" s="1"/>
  <c r="BQ123" i="53"/>
  <c r="BW139" i="53"/>
  <c r="BV139" i="53" s="1"/>
  <c r="BX344" i="53"/>
  <c r="O209" i="53"/>
  <c r="EX462" i="53"/>
  <c r="BH90" i="53"/>
  <c r="DS107" i="53"/>
  <c r="DS158" i="53"/>
  <c r="CI236" i="53"/>
  <c r="BH376" i="53"/>
  <c r="DA411" i="53"/>
  <c r="X413" i="53"/>
  <c r="DA413" i="53"/>
  <c r="DS416" i="53"/>
  <c r="ER9" i="53"/>
  <c r="DV58" i="53"/>
  <c r="X67" i="53"/>
  <c r="AY232" i="53"/>
  <c r="EQ309" i="53"/>
  <c r="EP309" i="53" s="1"/>
  <c r="DG347" i="53"/>
  <c r="DF347" i="53" s="1"/>
  <c r="EK359" i="53"/>
  <c r="EK361" i="53"/>
  <c r="BX362" i="53"/>
  <c r="BH363" i="53"/>
  <c r="CR250" i="53"/>
  <c r="AY482" i="53"/>
  <c r="BQ164" i="53"/>
  <c r="DH18" i="53"/>
  <c r="BH23" i="53"/>
  <c r="V70" i="53"/>
  <c r="DG94" i="53"/>
  <c r="DF94" i="53" s="1"/>
  <c r="AN107" i="53"/>
  <c r="BE377" i="53"/>
  <c r="ER38" i="53"/>
  <c r="X490" i="53"/>
  <c r="CR257" i="53"/>
  <c r="EK9" i="53"/>
  <c r="DS14" i="53"/>
  <c r="BX43" i="53"/>
  <c r="BH44" i="53"/>
  <c r="DH60" i="53"/>
  <c r="AJ63" i="53"/>
  <c r="AI63" i="53" s="1"/>
  <c r="ER88" i="53"/>
  <c r="ER90" i="53"/>
  <c r="BQ92" i="53"/>
  <c r="EB93" i="53"/>
  <c r="BQ94" i="53"/>
  <c r="EB95" i="53"/>
  <c r="AY103" i="53"/>
  <c r="DG303" i="53"/>
  <c r="DF303" i="53" s="1"/>
  <c r="AM316" i="53"/>
  <c r="DG244" i="53"/>
  <c r="DF244" i="53" s="1"/>
  <c r="EK301" i="53"/>
  <c r="AG210" i="53"/>
  <c r="BW452" i="53"/>
  <c r="BN456" i="53"/>
  <c r="BH17" i="53"/>
  <c r="BX18" i="53"/>
  <c r="EN18" i="53"/>
  <c r="EM18" i="53" s="1"/>
  <c r="BH19" i="53"/>
  <c r="DA23" i="53"/>
  <c r="X27" i="53"/>
  <c r="AN30" i="53"/>
  <c r="DS45" i="53"/>
  <c r="EK50" i="53"/>
  <c r="BX51" i="53"/>
  <c r="DH67" i="53"/>
  <c r="O68" i="53"/>
  <c r="AG69" i="53"/>
  <c r="AG80" i="53"/>
  <c r="O87" i="53"/>
  <c r="CR87" i="53"/>
  <c r="DS217" i="53"/>
  <c r="BH218" i="53"/>
  <c r="EK222" i="53"/>
  <c r="EK224" i="53"/>
  <c r="DS225" i="53"/>
  <c r="BH226" i="53"/>
  <c r="EK226" i="53"/>
  <c r="DS227" i="53"/>
  <c r="BH228" i="53"/>
  <c r="AY295" i="53"/>
  <c r="ER298" i="53"/>
  <c r="BX318" i="53"/>
  <c r="CR345" i="53"/>
  <c r="AG346" i="53"/>
  <c r="EB354" i="53"/>
  <c r="CR26" i="53"/>
  <c r="O130" i="53"/>
  <c r="AG137" i="53"/>
  <c r="AG235" i="53"/>
  <c r="EI91" i="53"/>
  <c r="BH89" i="53"/>
  <c r="ER110" i="53"/>
  <c r="DG117" i="53"/>
  <c r="DF117" i="53" s="1"/>
  <c r="BX125" i="53"/>
  <c r="ER305" i="53"/>
  <c r="EB306" i="53"/>
  <c r="DH337" i="53"/>
  <c r="BQ347" i="53"/>
  <c r="ER347" i="53"/>
  <c r="DA350" i="53"/>
  <c r="DS357" i="53"/>
  <c r="AJ368" i="53"/>
  <c r="AI368" i="53" s="1"/>
  <c r="O402" i="53"/>
  <c r="EB462" i="53"/>
  <c r="CI65" i="53"/>
  <c r="DA347" i="53"/>
  <c r="DP34" i="53"/>
  <c r="EQ147" i="53"/>
  <c r="EP147" i="53" s="1"/>
  <c r="O183" i="53"/>
  <c r="CR185" i="53"/>
  <c r="CR253" i="53"/>
  <c r="DV66" i="53"/>
  <c r="BW101" i="53"/>
  <c r="BV101" i="53" s="1"/>
  <c r="O109" i="53"/>
  <c r="DD137" i="53"/>
  <c r="DC137" i="53" s="1"/>
  <c r="BQ153" i="53"/>
  <c r="EK175" i="53"/>
  <c r="BH181" i="53"/>
  <c r="ER230" i="53"/>
  <c r="DH295" i="53"/>
  <c r="EQ358" i="53"/>
  <c r="EP358" i="53" s="1"/>
  <c r="EQ403" i="53"/>
  <c r="EP403" i="53" s="1"/>
  <c r="EX479" i="53"/>
  <c r="CF493" i="53"/>
  <c r="BQ466" i="53"/>
  <c r="CI158" i="53"/>
  <c r="DH50" i="53"/>
  <c r="EK122" i="53"/>
  <c r="EK136" i="53"/>
  <c r="X16" i="53"/>
  <c r="DG27" i="53"/>
  <c r="DF27" i="53" s="1"/>
  <c r="BH47" i="53"/>
  <c r="DH57" i="53"/>
  <c r="DY66" i="53"/>
  <c r="EN78" i="53"/>
  <c r="EM78" i="53" s="1"/>
  <c r="X89" i="53"/>
  <c r="CI90" i="53"/>
  <c r="EX106" i="53"/>
  <c r="X128" i="53"/>
  <c r="AN131" i="53"/>
  <c r="DG137" i="53"/>
  <c r="DF137" i="53" s="1"/>
  <c r="CR152" i="53"/>
  <c r="EQ162" i="53"/>
  <c r="EP162" i="53" s="1"/>
  <c r="BQ171" i="53"/>
  <c r="CI176" i="53"/>
  <c r="CI178" i="53"/>
  <c r="X179" i="53"/>
  <c r="DA179" i="53"/>
  <c r="ER209" i="53"/>
  <c r="AM213" i="53"/>
  <c r="AL213" i="53" s="1"/>
  <c r="CI216" i="53"/>
  <c r="DA217" i="53"/>
  <c r="X241" i="53"/>
  <c r="DA243" i="53"/>
  <c r="CR308" i="53"/>
  <c r="DH309" i="53"/>
  <c r="BW311" i="53"/>
  <c r="AM426" i="53"/>
  <c r="AL426" i="53" s="1"/>
  <c r="BT486" i="53"/>
  <c r="BS486" i="53" s="1"/>
  <c r="CG493" i="53"/>
  <c r="EK441" i="53"/>
  <c r="DH127" i="53"/>
  <c r="AN440" i="53"/>
  <c r="EQ72" i="53"/>
  <c r="EP72" i="53" s="1"/>
  <c r="CR175" i="53"/>
  <c r="EQ27" i="53"/>
  <c r="EP27" i="53" s="1"/>
  <c r="CR51" i="53"/>
  <c r="BW111" i="53"/>
  <c r="BV111" i="53" s="1"/>
  <c r="DA16" i="53"/>
  <c r="EB23" i="53"/>
  <c r="EB25" i="53"/>
  <c r="BQ26" i="53"/>
  <c r="BQ30" i="53"/>
  <c r="ER30" i="53"/>
  <c r="X47" i="53"/>
  <c r="DA49" i="53"/>
  <c r="DD52" i="53"/>
  <c r="DC52" i="53" s="1"/>
  <c r="DS57" i="53"/>
  <c r="DE66" i="53"/>
  <c r="AW70" i="53"/>
  <c r="CI106" i="53"/>
  <c r="EK109" i="53"/>
  <c r="EU110" i="53"/>
  <c r="BH111" i="53"/>
  <c r="ER122" i="53"/>
  <c r="EB123" i="53"/>
  <c r="ER124" i="53"/>
  <c r="ER126" i="53"/>
  <c r="EB129" i="53"/>
  <c r="BQ130" i="53"/>
  <c r="ER130" i="53"/>
  <c r="EB131" i="53"/>
  <c r="ER132" i="53"/>
  <c r="AY133" i="53"/>
  <c r="AY137" i="53"/>
  <c r="EB141" i="53"/>
  <c r="EB145" i="53"/>
  <c r="BQ146" i="53"/>
  <c r="ER146" i="53"/>
  <c r="O160" i="53"/>
  <c r="O164" i="53"/>
  <c r="DH167" i="53"/>
  <c r="ER171" i="53"/>
  <c r="EN212" i="53"/>
  <c r="EM212" i="53" s="1"/>
  <c r="BH229" i="53"/>
  <c r="CR231" i="53"/>
  <c r="AY233" i="53"/>
  <c r="AY242" i="53"/>
  <c r="X249" i="53"/>
  <c r="DA249" i="53"/>
  <c r="CR300" i="53"/>
  <c r="AG301" i="53"/>
  <c r="EX355" i="53"/>
  <c r="DA360" i="53"/>
  <c r="CI407" i="53"/>
  <c r="X410" i="53"/>
  <c r="CI411" i="53"/>
  <c r="EN423" i="53"/>
  <c r="EM423" i="53" s="1"/>
  <c r="DS433" i="53"/>
  <c r="EK440" i="53"/>
  <c r="X465" i="53"/>
  <c r="DA467" i="53"/>
  <c r="EB494" i="53"/>
  <c r="AG397" i="53"/>
  <c r="AG216" i="53"/>
  <c r="CR41" i="53"/>
  <c r="BX74" i="53"/>
  <c r="DH218" i="53"/>
  <c r="DA237" i="53"/>
  <c r="DP493" i="53"/>
  <c r="AM189" i="53"/>
  <c r="AL189" i="53" s="1"/>
  <c r="EQ236" i="53"/>
  <c r="EP236" i="53" s="1"/>
  <c r="DG254" i="53"/>
  <c r="DF254" i="53" s="1"/>
  <c r="EX319" i="53"/>
  <c r="EQ423" i="53"/>
  <c r="EP423" i="53" s="1"/>
  <c r="AW493" i="53"/>
  <c r="CL493" i="53"/>
  <c r="AG27" i="53"/>
  <c r="DH224" i="53"/>
  <c r="O247" i="53"/>
  <c r="DA303" i="53"/>
  <c r="AJ361" i="53"/>
  <c r="AI361" i="53" s="1"/>
  <c r="DG21" i="53"/>
  <c r="DF21" i="53" s="1"/>
  <c r="AY9" i="53"/>
  <c r="BQ16" i="53"/>
  <c r="AY17" i="53"/>
  <c r="O23" i="53"/>
  <c r="CR23" i="53"/>
  <c r="DH24" i="53"/>
  <c r="O25" i="53"/>
  <c r="CR25" i="53"/>
  <c r="AG26" i="53"/>
  <c r="CR31" i="53"/>
  <c r="AG32" i="53"/>
  <c r="AJ38" i="53"/>
  <c r="AI38" i="53" s="1"/>
  <c r="BT50" i="53"/>
  <c r="BS50" i="53" s="1"/>
  <c r="ER51" i="53"/>
  <c r="EB52" i="53"/>
  <c r="O80" i="53"/>
  <c r="AG89" i="53"/>
  <c r="G506" i="53"/>
  <c r="EK154" i="53"/>
  <c r="ER175" i="53"/>
  <c r="EQ299" i="53"/>
  <c r="EP299" i="53" s="1"/>
  <c r="EQ303" i="53"/>
  <c r="EP303" i="53" s="1"/>
  <c r="BT312" i="53"/>
  <c r="ER318" i="53"/>
  <c r="X344" i="53"/>
  <c r="BH346" i="53"/>
  <c r="AJ353" i="53"/>
  <c r="AI353" i="53" s="1"/>
  <c r="DH398" i="53"/>
  <c r="EK430" i="53"/>
  <c r="BX431" i="53"/>
  <c r="EK471" i="53"/>
  <c r="O479" i="53"/>
  <c r="DG479" i="53"/>
  <c r="DF479" i="53" s="1"/>
  <c r="AG482" i="53"/>
  <c r="BH161" i="53"/>
  <c r="AY249" i="53"/>
  <c r="CR9" i="53"/>
  <c r="AG10" i="53"/>
  <c r="O11" i="53"/>
  <c r="CR11" i="53"/>
  <c r="EQ19" i="53"/>
  <c r="EP19" i="53" s="1"/>
  <c r="BW21" i="53"/>
  <c r="BV21" i="53" s="1"/>
  <c r="EX59" i="53"/>
  <c r="CI63" i="53"/>
  <c r="X65" i="53"/>
  <c r="BH69" i="53"/>
  <c r="BH78" i="53"/>
  <c r="DS87" i="53"/>
  <c r="AG93" i="53"/>
  <c r="BO97" i="53"/>
  <c r="O94" i="53"/>
  <c r="X113" i="53"/>
  <c r="DS120" i="53"/>
  <c r="DH138" i="53"/>
  <c r="X152" i="53"/>
  <c r="DA152" i="53"/>
  <c r="AN153" i="53"/>
  <c r="AN157" i="53"/>
  <c r="DA158" i="53"/>
  <c r="AN159" i="53"/>
  <c r="DS171" i="53"/>
  <c r="DH177" i="53"/>
  <c r="CR180" i="53"/>
  <c r="AJ181" i="53"/>
  <c r="AI181" i="53" s="1"/>
  <c r="DH181" i="53"/>
  <c r="O182" i="53"/>
  <c r="BW184" i="53"/>
  <c r="BV184" i="53" s="1"/>
  <c r="BQ189" i="53"/>
  <c r="AN203" i="53"/>
  <c r="CI203" i="53"/>
  <c r="CI205" i="53"/>
  <c r="DS207" i="53"/>
  <c r="AE215" i="53"/>
  <c r="DD230" i="53"/>
  <c r="DC230" i="53" s="1"/>
  <c r="AG234" i="53"/>
  <c r="CI237" i="53"/>
  <c r="DA238" i="53"/>
  <c r="CR248" i="53"/>
  <c r="EU257" i="53"/>
  <c r="EK258" i="53"/>
  <c r="DG295" i="53"/>
  <c r="DF295" i="53" s="1"/>
  <c r="DA306" i="53"/>
  <c r="AM355" i="53"/>
  <c r="AL355" i="53" s="1"/>
  <c r="CR357" i="53"/>
  <c r="DH358" i="53"/>
  <c r="EB363" i="53"/>
  <c r="ER368" i="53"/>
  <c r="EU371" i="53"/>
  <c r="AY380" i="53"/>
  <c r="EQ394" i="53"/>
  <c r="EP394" i="53" s="1"/>
  <c r="BX398" i="53"/>
  <c r="AG404" i="53"/>
  <c r="BQ414" i="53"/>
  <c r="ER414" i="53"/>
  <c r="DA430" i="53"/>
  <c r="AM432" i="53"/>
  <c r="AL432" i="53" s="1"/>
  <c r="AN441" i="53"/>
  <c r="DA442" i="53"/>
  <c r="EK444" i="53"/>
  <c r="DA471" i="53"/>
  <c r="AN474" i="53"/>
  <c r="CI474" i="53"/>
  <c r="EH480" i="53"/>
  <c r="BH479" i="53"/>
  <c r="EK479" i="53"/>
  <c r="EK483" i="53"/>
  <c r="DS487" i="53"/>
  <c r="BH488" i="53"/>
  <c r="BH492" i="53"/>
  <c r="EK492" i="53"/>
  <c r="EX12" i="53"/>
  <c r="EQ25" i="53"/>
  <c r="EP25" i="53" s="1"/>
  <c r="AG31" i="53"/>
  <c r="BX41" i="53"/>
  <c r="CR48" i="53"/>
  <c r="DH175" i="53"/>
  <c r="AG179" i="53"/>
  <c r="DH335" i="53"/>
  <c r="AN340" i="53"/>
  <c r="EU12" i="53"/>
  <c r="AM19" i="53"/>
  <c r="AL19" i="53" s="1"/>
  <c r="X24" i="53"/>
  <c r="DS29" i="53"/>
  <c r="BT30" i="53"/>
  <c r="EK30" i="53"/>
  <c r="DH33" i="53"/>
  <c r="DA40" i="53"/>
  <c r="DS47" i="53"/>
  <c r="O52" i="53"/>
  <c r="X60" i="53"/>
  <c r="BR66" i="53"/>
  <c r="DM66" i="53"/>
  <c r="ER68" i="53"/>
  <c r="AY69" i="53"/>
  <c r="DA75" i="53"/>
  <c r="AG82" i="53"/>
  <c r="DH82" i="53"/>
  <c r="CR83" i="53"/>
  <c r="AG84" i="53"/>
  <c r="AY87" i="53"/>
  <c r="DA88" i="53"/>
  <c r="BX89" i="53"/>
  <c r="EK90" i="53"/>
  <c r="DH101" i="53"/>
  <c r="O102" i="53"/>
  <c r="O104" i="53"/>
  <c r="CR104" i="53"/>
  <c r="BQ107" i="53"/>
  <c r="ER107" i="53"/>
  <c r="BW124" i="53"/>
  <c r="BV124" i="53" s="1"/>
  <c r="EQ126" i="53"/>
  <c r="EP126" i="53" s="1"/>
  <c r="BQ156" i="53"/>
  <c r="BQ158" i="53"/>
  <c r="BH174" i="53"/>
  <c r="BH176" i="53"/>
  <c r="EK176" i="53"/>
  <c r="EK178" i="53"/>
  <c r="BX179" i="53"/>
  <c r="BX181" i="53"/>
  <c r="DS181" i="53"/>
  <c r="O250" i="53"/>
  <c r="DH259" i="53"/>
  <c r="EK302" i="53"/>
  <c r="BX305" i="53"/>
  <c r="BH308" i="53"/>
  <c r="DD335" i="53"/>
  <c r="DC335" i="53" s="1"/>
  <c r="BH371" i="53"/>
  <c r="CI45" i="53"/>
  <c r="AG107" i="53"/>
  <c r="S71" i="53"/>
  <c r="DD54" i="53"/>
  <c r="DC54" i="53" s="1"/>
  <c r="EU55" i="53"/>
  <c r="R91" i="53"/>
  <c r="EX314" i="53"/>
  <c r="DS11" i="53"/>
  <c r="BH12" i="53"/>
  <c r="CR16" i="53"/>
  <c r="CI22" i="53"/>
  <c r="EK23" i="53"/>
  <c r="EN24" i="53"/>
  <c r="EM24" i="53" s="1"/>
  <c r="BH25" i="53"/>
  <c r="EK25" i="53"/>
  <c r="V39" i="53"/>
  <c r="BQ37" i="53"/>
  <c r="Y71" i="53"/>
  <c r="BR46" i="53"/>
  <c r="BH41" i="53"/>
  <c r="EN41" i="53"/>
  <c r="EM41" i="53" s="1"/>
  <c r="BH43" i="53"/>
  <c r="EK43" i="53"/>
  <c r="BX44" i="53"/>
  <c r="CR47" i="53"/>
  <c r="AG48" i="53"/>
  <c r="EX50" i="53"/>
  <c r="EK57" i="53"/>
  <c r="M62" i="53"/>
  <c r="O61" i="53"/>
  <c r="CR61" i="53"/>
  <c r="EB84" i="53"/>
  <c r="BX88" i="53"/>
  <c r="DH90" i="53"/>
  <c r="DH124" i="53"/>
  <c r="CR131" i="53"/>
  <c r="AG132" i="53"/>
  <c r="CR133" i="53"/>
  <c r="BC506" i="53"/>
  <c r="CR148" i="53"/>
  <c r="O217" i="53"/>
  <c r="DH240" i="53"/>
  <c r="CR241" i="53"/>
  <c r="DA459" i="53"/>
  <c r="X461" i="53"/>
  <c r="BQ42" i="53"/>
  <c r="BE105" i="53"/>
  <c r="CI93" i="53"/>
  <c r="CG13" i="53"/>
  <c r="EQ26" i="53"/>
  <c r="EP26" i="53" s="1"/>
  <c r="CY58" i="53"/>
  <c r="EL58" i="53"/>
  <c r="CG58" i="53"/>
  <c r="BH61" i="53"/>
  <c r="DG68" i="53"/>
  <c r="DF68" i="53" s="1"/>
  <c r="EQ75" i="53"/>
  <c r="EP75" i="53" s="1"/>
  <c r="AY118" i="53"/>
  <c r="CR234" i="53"/>
  <c r="AY236" i="53"/>
  <c r="CI238" i="53"/>
  <c r="BH297" i="53"/>
  <c r="ER11" i="53"/>
  <c r="O9" i="53"/>
  <c r="EN9" i="53"/>
  <c r="EM9" i="53" s="1"/>
  <c r="BQ10" i="53"/>
  <c r="X12" i="53"/>
  <c r="AG19" i="53"/>
  <c r="DE28" i="53"/>
  <c r="BQ23" i="53"/>
  <c r="AN24" i="53"/>
  <c r="DA25" i="53"/>
  <c r="AN26" i="53"/>
  <c r="CI26" i="53"/>
  <c r="BH27" i="53"/>
  <c r="EK27" i="53"/>
  <c r="CR33" i="53"/>
  <c r="EB38" i="53"/>
  <c r="X41" i="53"/>
  <c r="CI42" i="53"/>
  <c r="BH49" i="53"/>
  <c r="EU50" i="53"/>
  <c r="AG52" i="53"/>
  <c r="DA57" i="53"/>
  <c r="BH63" i="53"/>
  <c r="CP66" i="53"/>
  <c r="ER67" i="53"/>
  <c r="AS70" i="53"/>
  <c r="DH83" i="53"/>
  <c r="O84" i="53"/>
  <c r="EK127" i="53"/>
  <c r="EK232" i="53"/>
  <c r="DS233" i="53"/>
  <c r="DG247" i="53"/>
  <c r="DF247" i="53" s="1"/>
  <c r="DA414" i="53"/>
  <c r="X21" i="53"/>
  <c r="L13" i="53"/>
  <c r="DG11" i="53"/>
  <c r="DF11" i="53" s="1"/>
  <c r="AJ22" i="53"/>
  <c r="AI22" i="53" s="1"/>
  <c r="EQ48" i="53"/>
  <c r="EP48" i="53" s="1"/>
  <c r="AA58" i="53"/>
  <c r="AJ55" i="53"/>
  <c r="AI55" i="53" s="1"/>
  <c r="DG57" i="53"/>
  <c r="DF57" i="53" s="1"/>
  <c r="EH66" i="53"/>
  <c r="BW69" i="53"/>
  <c r="BV69" i="53" s="1"/>
  <c r="AE86" i="53"/>
  <c r="EB411" i="53"/>
  <c r="X420" i="53"/>
  <c r="DS17" i="53"/>
  <c r="AM22" i="53"/>
  <c r="BX32" i="53"/>
  <c r="DS32" i="53"/>
  <c r="BR39" i="53"/>
  <c r="AM63" i="53"/>
  <c r="AL63" i="53" s="1"/>
  <c r="EQ81" i="53"/>
  <c r="EP81" i="53" s="1"/>
  <c r="EX122" i="53"/>
  <c r="EX126" i="53"/>
  <c r="DS185" i="53"/>
  <c r="AN299" i="53"/>
  <c r="BH250" i="53"/>
  <c r="AQ98" i="53"/>
  <c r="BT9" i="53"/>
  <c r="BS9" i="53" s="1"/>
  <c r="ER12" i="53"/>
  <c r="BQ14" i="53"/>
  <c r="ER14" i="53"/>
  <c r="AY15" i="53"/>
  <c r="EB15" i="53"/>
  <c r="EX17" i="53"/>
  <c r="AN21" i="53"/>
  <c r="BH22" i="53"/>
  <c r="EK22" i="53"/>
  <c r="DH23" i="53"/>
  <c r="X29" i="53"/>
  <c r="BR58" i="53"/>
  <c r="EK55" i="53"/>
  <c r="ER57" i="53"/>
  <c r="AY60" i="53"/>
  <c r="DG63" i="53"/>
  <c r="DF63" i="53" s="1"/>
  <c r="DS65" i="53"/>
  <c r="DS67" i="53"/>
  <c r="DH69" i="53"/>
  <c r="O75" i="53"/>
  <c r="EB77" i="53"/>
  <c r="CI81" i="53"/>
  <c r="AE91" i="53"/>
  <c r="BH107" i="53"/>
  <c r="DH108" i="53"/>
  <c r="DA112" i="53"/>
  <c r="CI113" i="53"/>
  <c r="X114" i="53"/>
  <c r="EB122" i="53"/>
  <c r="ER123" i="53"/>
  <c r="AY124" i="53"/>
  <c r="BQ125" i="53"/>
  <c r="ER125" i="53"/>
  <c r="EB126" i="53"/>
  <c r="DD160" i="53"/>
  <c r="CR160" i="53"/>
  <c r="AN186" i="53"/>
  <c r="CI186" i="53"/>
  <c r="DA189" i="53"/>
  <c r="AM374" i="53"/>
  <c r="AL374" i="53" s="1"/>
  <c r="ER416" i="53"/>
  <c r="EN43" i="53"/>
  <c r="EM43" i="53" s="1"/>
  <c r="DZ91" i="53"/>
  <c r="O151" i="53"/>
  <c r="AM151" i="53"/>
  <c r="X466" i="53"/>
  <c r="EC98" i="53"/>
  <c r="BN20" i="53"/>
  <c r="EX19" i="53"/>
  <c r="DG19" i="53"/>
  <c r="DF19" i="53" s="1"/>
  <c r="DW35" i="53"/>
  <c r="BX23" i="53"/>
  <c r="O24" i="53"/>
  <c r="CR24" i="53"/>
  <c r="AG25" i="53"/>
  <c r="DH25" i="53"/>
  <c r="BQ27" i="53"/>
  <c r="ER27" i="53"/>
  <c r="CR40" i="53"/>
  <c r="AG41" i="53"/>
  <c r="DA51" i="53"/>
  <c r="DH59" i="53"/>
  <c r="DQ66" i="53"/>
  <c r="BH68" i="53"/>
  <c r="CP70" i="53"/>
  <c r="BX69" i="53"/>
  <c r="EB371" i="53"/>
  <c r="AY384" i="53"/>
  <c r="AY394" i="53"/>
  <c r="EX9" i="53"/>
  <c r="ER18" i="53"/>
  <c r="AY19" i="53"/>
  <c r="EB19" i="53"/>
  <c r="AY21" i="53"/>
  <c r="DA22" i="53"/>
  <c r="ER31" i="53"/>
  <c r="U39" i="53"/>
  <c r="AG45" i="53"/>
  <c r="EB50" i="53"/>
  <c r="X55" i="53"/>
  <c r="AN67" i="53"/>
  <c r="CI67" i="53"/>
  <c r="DS72" i="53"/>
  <c r="BH73" i="53"/>
  <c r="DS74" i="53"/>
  <c r="DG75" i="53"/>
  <c r="DF75" i="53" s="1"/>
  <c r="CR77" i="53"/>
  <c r="BW78" i="53"/>
  <c r="BV78" i="53" s="1"/>
  <c r="BQ80" i="53"/>
  <c r="ER80" i="53"/>
  <c r="AY81" i="53"/>
  <c r="EB81" i="53"/>
  <c r="ER112" i="53"/>
  <c r="EB115" i="53"/>
  <c r="BQ116" i="53"/>
  <c r="X118" i="53"/>
  <c r="O122" i="53"/>
  <c r="AM210" i="53"/>
  <c r="AL210" i="53" s="1"/>
  <c r="DA255" i="53"/>
  <c r="AG293" i="53"/>
  <c r="AG295" i="53"/>
  <c r="DD320" i="53"/>
  <c r="DC320" i="53" s="1"/>
  <c r="DS342" i="53"/>
  <c r="CR347" i="53"/>
  <c r="BH380" i="53"/>
  <c r="O27" i="53"/>
  <c r="ER32" i="53"/>
  <c r="BX38" i="53"/>
  <c r="DH42" i="53"/>
  <c r="AG44" i="53"/>
  <c r="BQ50" i="53"/>
  <c r="EX51" i="53"/>
  <c r="DA52" i="53"/>
  <c r="BU58" i="53"/>
  <c r="BH57" i="53"/>
  <c r="CR57" i="53"/>
  <c r="DZ62" i="53"/>
  <c r="EB63" i="53"/>
  <c r="AY72" i="53"/>
  <c r="CI78" i="53"/>
  <c r="BX82" i="53"/>
  <c r="BX84" i="53"/>
  <c r="DS84" i="53"/>
  <c r="X90" i="53"/>
  <c r="DA90" i="53"/>
  <c r="EK92" i="53"/>
  <c r="CR96" i="53"/>
  <c r="EQ100" i="53"/>
  <c r="EP100" i="53" s="1"/>
  <c r="BT104" i="53"/>
  <c r="BS104" i="53" s="1"/>
  <c r="DA107" i="53"/>
  <c r="EB109" i="53"/>
  <c r="EX111" i="53"/>
  <c r="X112" i="53"/>
  <c r="BX117" i="53"/>
  <c r="EB120" i="53"/>
  <c r="EK123" i="53"/>
  <c r="DS124" i="53"/>
  <c r="EK125" i="53"/>
  <c r="BH127" i="53"/>
  <c r="AG128" i="53"/>
  <c r="DS137" i="53"/>
  <c r="DH139" i="53"/>
  <c r="AY144" i="53"/>
  <c r="BW146" i="53"/>
  <c r="BV146" i="53" s="1"/>
  <c r="ER147" i="53"/>
  <c r="AY148" i="53"/>
  <c r="DH158" i="53"/>
  <c r="ER185" i="53"/>
  <c r="AY186" i="53"/>
  <c r="ER187" i="53"/>
  <c r="EQ214" i="53"/>
  <c r="EP214" i="53" s="1"/>
  <c r="BQ255" i="53"/>
  <c r="AG257" i="53"/>
  <c r="EK294" i="53"/>
  <c r="DH319" i="53"/>
  <c r="EB345" i="53"/>
  <c r="CI352" i="53"/>
  <c r="X353" i="53"/>
  <c r="EB369" i="53"/>
  <c r="BQ370" i="53"/>
  <c r="AY371" i="53"/>
  <c r="O374" i="53"/>
  <c r="CR374" i="53"/>
  <c r="AG375" i="53"/>
  <c r="CR376" i="53"/>
  <c r="DA385" i="53"/>
  <c r="AN394" i="53"/>
  <c r="CI396" i="53"/>
  <c r="BH418" i="53"/>
  <c r="CP428" i="53"/>
  <c r="ER429" i="53"/>
  <c r="EB434" i="53"/>
  <c r="AY438" i="53"/>
  <c r="BW461" i="53"/>
  <c r="BV461" i="53" s="1"/>
  <c r="AY462" i="53"/>
  <c r="DA496" i="53"/>
  <c r="CR495" i="53"/>
  <c r="CI88" i="53"/>
  <c r="BQ96" i="53"/>
  <c r="ER96" i="53"/>
  <c r="X104" i="53"/>
  <c r="DA104" i="53"/>
  <c r="CR108" i="53"/>
  <c r="BQ109" i="53"/>
  <c r="AN110" i="53"/>
  <c r="O117" i="53"/>
  <c r="AG123" i="53"/>
  <c r="CR124" i="53"/>
  <c r="DG160" i="53"/>
  <c r="DF160" i="53" s="1"/>
  <c r="DG176" i="53"/>
  <c r="DF176" i="53" s="1"/>
  <c r="X178" i="53"/>
  <c r="DG180" i="53"/>
  <c r="DF180" i="53" s="1"/>
  <c r="DA232" i="53"/>
  <c r="X300" i="53"/>
  <c r="AM369" i="53"/>
  <c r="AL369" i="53" s="1"/>
  <c r="EK405" i="53"/>
  <c r="BW407" i="53"/>
  <c r="BV407" i="53" s="1"/>
  <c r="DH455" i="53"/>
  <c r="X457" i="53"/>
  <c r="EQ488" i="53"/>
  <c r="EP488" i="53" s="1"/>
  <c r="AY88" i="53"/>
  <c r="BK105" i="53"/>
  <c r="DG108" i="53"/>
  <c r="DF108" i="53" s="1"/>
  <c r="EQ108" i="53"/>
  <c r="EP108" i="53" s="1"/>
  <c r="DG110" i="53"/>
  <c r="DF110" i="53" s="1"/>
  <c r="AM124" i="53"/>
  <c r="AL124" i="53" s="1"/>
  <c r="DG148" i="53"/>
  <c r="DF148" i="53" s="1"/>
  <c r="EU149" i="53"/>
  <c r="ER225" i="53"/>
  <c r="EU235" i="53"/>
  <c r="AG237" i="53"/>
  <c r="DS240" i="53"/>
  <c r="BH241" i="53"/>
  <c r="DH244" i="53"/>
  <c r="AN305" i="53"/>
  <c r="EQ315" i="53"/>
  <c r="ER452" i="53"/>
  <c r="EK495" i="53"/>
  <c r="DA89" i="53"/>
  <c r="DD95" i="53"/>
  <c r="DC95" i="53" s="1"/>
  <c r="DH96" i="53"/>
  <c r="CI107" i="53"/>
  <c r="AG109" i="53"/>
  <c r="AY110" i="53"/>
  <c r="EB110" i="53"/>
  <c r="BH113" i="53"/>
  <c r="BH117" i="53"/>
  <c r="AG118" i="53"/>
  <c r="ER120" i="53"/>
  <c r="BH122" i="53"/>
  <c r="BX123" i="53"/>
  <c r="EK124" i="53"/>
  <c r="BH126" i="53"/>
  <c r="EQ130" i="53"/>
  <c r="EP130" i="53" s="1"/>
  <c r="BT134" i="53"/>
  <c r="BS134" i="53" s="1"/>
  <c r="BQ135" i="53"/>
  <c r="ER135" i="53"/>
  <c r="AY136" i="53"/>
  <c r="CM506" i="53"/>
  <c r="BQ161" i="53"/>
  <c r="EB162" i="53"/>
  <c r="EU174" i="53"/>
  <c r="O175" i="53"/>
  <c r="BH216" i="53"/>
  <c r="BX217" i="53"/>
  <c r="AG219" i="53"/>
  <c r="DH219" i="53"/>
  <c r="AG221" i="53"/>
  <c r="DH221" i="53"/>
  <c r="DH223" i="53"/>
  <c r="O224" i="53"/>
  <c r="CR224" i="53"/>
  <c r="CR238" i="53"/>
  <c r="BH243" i="53"/>
  <c r="DH246" i="53"/>
  <c r="BQ252" i="53"/>
  <c r="ER252" i="53"/>
  <c r="EK295" i="53"/>
  <c r="BX296" i="53"/>
  <c r="AG298" i="53"/>
  <c r="BQ302" i="53"/>
  <c r="AY305" i="53"/>
  <c r="EB305" i="53"/>
  <c r="EQ355" i="53"/>
  <c r="EP355" i="53" s="1"/>
  <c r="DS359" i="53"/>
  <c r="AG403" i="53"/>
  <c r="CI408" i="53"/>
  <c r="X409" i="53"/>
  <c r="DA409" i="53"/>
  <c r="X411" i="53"/>
  <c r="BZ449" i="53"/>
  <c r="DA93" i="53"/>
  <c r="DS96" i="53"/>
  <c r="DA115" i="53"/>
  <c r="DD117" i="53"/>
  <c r="DC117" i="53" s="1"/>
  <c r="BX159" i="53"/>
  <c r="DH163" i="53"/>
  <c r="ER167" i="53"/>
  <c r="EX172" i="53"/>
  <c r="AM205" i="53"/>
  <c r="AL205" i="53" s="1"/>
  <c r="DS206" i="53"/>
  <c r="AM211" i="53"/>
  <c r="AL211" i="53" s="1"/>
  <c r="CR233" i="53"/>
  <c r="EN240" i="53"/>
  <c r="EM240" i="53" s="1"/>
  <c r="CR249" i="53"/>
  <c r="ER354" i="53"/>
  <c r="DG355" i="53"/>
  <c r="DF355" i="53" s="1"/>
  <c r="CI359" i="53"/>
  <c r="DG397" i="53"/>
  <c r="DF397" i="53" s="1"/>
  <c r="BX478" i="53"/>
  <c r="O481" i="53"/>
  <c r="CR486" i="53"/>
  <c r="AG487" i="53"/>
  <c r="EK103" i="53"/>
  <c r="AG106" i="53"/>
  <c r="BW107" i="53"/>
  <c r="BV107" i="53" s="1"/>
  <c r="BQ108" i="53"/>
  <c r="ER113" i="53"/>
  <c r="AY114" i="53"/>
  <c r="EB114" i="53"/>
  <c r="BQ115" i="53"/>
  <c r="AY116" i="53"/>
  <c r="BH119" i="53"/>
  <c r="DH120" i="53"/>
  <c r="AM121" i="53"/>
  <c r="AL121" i="53" s="1"/>
  <c r="DG127" i="53"/>
  <c r="DF127" i="53" s="1"/>
  <c r="DA128" i="53"/>
  <c r="EQ129" i="53"/>
  <c r="EP129" i="53" s="1"/>
  <c r="ER229" i="53"/>
  <c r="BX298" i="53"/>
  <c r="EK299" i="53"/>
  <c r="BX300" i="53"/>
  <c r="DS300" i="53"/>
  <c r="O305" i="53"/>
  <c r="AJ473" i="53"/>
  <c r="AI473" i="53" s="1"/>
  <c r="BT94" i="53"/>
  <c r="BS94" i="53" s="1"/>
  <c r="EQ140" i="53"/>
  <c r="EP140" i="53" s="1"/>
  <c r="CR168" i="53"/>
  <c r="AJ170" i="53"/>
  <c r="AI170" i="53" s="1"/>
  <c r="EB355" i="53"/>
  <c r="ES447" i="53"/>
  <c r="CL97" i="53"/>
  <c r="BW94" i="53"/>
  <c r="BV94" i="53" s="1"/>
  <c r="CI100" i="53"/>
  <c r="X101" i="53"/>
  <c r="DA101" i="53"/>
  <c r="CI102" i="53"/>
  <c r="DN464" i="53"/>
  <c r="BX106" i="53"/>
  <c r="DS106" i="53"/>
  <c r="BW110" i="53"/>
  <c r="BV110" i="53" s="1"/>
  <c r="AG113" i="53"/>
  <c r="DH113" i="53"/>
  <c r="DH115" i="53"/>
  <c r="O116" i="53"/>
  <c r="ER117" i="53"/>
  <c r="DD118" i="53"/>
  <c r="DC118" i="53" s="1"/>
  <c r="ER128" i="53"/>
  <c r="DA132" i="53"/>
  <c r="DG139" i="53"/>
  <c r="DF139" i="53" s="1"/>
  <c r="CI140" i="53"/>
  <c r="X141" i="53"/>
  <c r="DA141" i="53"/>
  <c r="Y506" i="53"/>
  <c r="CR149" i="53"/>
  <c r="CG155" i="53"/>
  <c r="EB151" i="53"/>
  <c r="BQ154" i="53"/>
  <c r="CI157" i="53"/>
  <c r="X160" i="53"/>
  <c r="CR202" i="53"/>
  <c r="X211" i="53"/>
  <c r="AG214" i="53"/>
  <c r="DH214" i="53"/>
  <c r="CI225" i="53"/>
  <c r="DA342" i="53"/>
  <c r="DD347" i="53"/>
  <c r="AM351" i="53"/>
  <c r="AL351" i="53" s="1"/>
  <c r="CR355" i="53"/>
  <c r="DH396" i="53"/>
  <c r="X425" i="53"/>
  <c r="BH427" i="53"/>
  <c r="AN438" i="53"/>
  <c r="CI438" i="53"/>
  <c r="BX442" i="53"/>
  <c r="DS442" i="53"/>
  <c r="BH443" i="53"/>
  <c r="DS446" i="53"/>
  <c r="DG461" i="53"/>
  <c r="DF461" i="53" s="1"/>
  <c r="AG471" i="53"/>
  <c r="ER473" i="53"/>
  <c r="BQ475" i="53"/>
  <c r="EB424" i="53"/>
  <c r="X427" i="53"/>
  <c r="DA427" i="53"/>
  <c r="AN432" i="53"/>
  <c r="EB443" i="53"/>
  <c r="BQ444" i="53"/>
  <c r="ER444" i="53"/>
  <c r="ER447" i="53"/>
  <c r="EQ474" i="53"/>
  <c r="EP474" i="53" s="1"/>
  <c r="BX494" i="53"/>
  <c r="ER496" i="53"/>
  <c r="ER500" i="53"/>
  <c r="AN363" i="53"/>
  <c r="CI363" i="53"/>
  <c r="DA371" i="53"/>
  <c r="BX385" i="53"/>
  <c r="CR401" i="53"/>
  <c r="CI403" i="53"/>
  <c r="X404" i="53"/>
  <c r="AG420" i="53"/>
  <c r="X424" i="53"/>
  <c r="EX425" i="53"/>
  <c r="DH429" i="53"/>
  <c r="DG432" i="53"/>
  <c r="DF432" i="53" s="1"/>
  <c r="DG442" i="53"/>
  <c r="DF442" i="53" s="1"/>
  <c r="EQ444" i="53"/>
  <c r="EP444" i="53" s="1"/>
  <c r="ER457" i="53"/>
  <c r="DH459" i="53"/>
  <c r="O460" i="53"/>
  <c r="I468" i="53"/>
  <c r="AW468" i="53"/>
  <c r="DZ468" i="53"/>
  <c r="AG466" i="53"/>
  <c r="AV472" i="53"/>
  <c r="CU472" i="53"/>
  <c r="X479" i="53"/>
  <c r="EK481" i="53"/>
  <c r="DS482" i="53"/>
  <c r="AJ359" i="53"/>
  <c r="AI359" i="53" s="1"/>
  <c r="BO417" i="53"/>
  <c r="EO480" i="53"/>
  <c r="M493" i="53"/>
  <c r="DG132" i="53"/>
  <c r="DF132" i="53" s="1"/>
  <c r="CI136" i="53"/>
  <c r="ER149" i="53"/>
  <c r="BX158" i="53"/>
  <c r="CI161" i="53"/>
  <c r="AN187" i="53"/>
  <c r="DA213" i="53"/>
  <c r="ER218" i="53"/>
  <c r="ER220" i="53"/>
  <c r="EB235" i="53"/>
  <c r="BX239" i="53"/>
  <c r="EK247" i="53"/>
  <c r="DH250" i="53"/>
  <c r="DD300" i="53"/>
  <c r="DC300" i="53" s="1"/>
  <c r="EQ302" i="53"/>
  <c r="EP302" i="53" s="1"/>
  <c r="BH303" i="53"/>
  <c r="EQ304" i="53"/>
  <c r="EP304" i="53" s="1"/>
  <c r="DH306" i="53"/>
  <c r="BX365" i="53"/>
  <c r="AG369" i="53"/>
  <c r="EB379" i="53"/>
  <c r="EU407" i="53"/>
  <c r="BW411" i="53"/>
  <c r="BV411" i="53" s="1"/>
  <c r="BX435" i="53"/>
  <c r="AM453" i="53"/>
  <c r="EZ453" i="53" s="1"/>
  <c r="EY453" i="53" s="1"/>
  <c r="L472" i="53"/>
  <c r="CI471" i="53"/>
  <c r="EN473" i="53"/>
  <c r="EM473" i="53" s="1"/>
  <c r="EQ487" i="53"/>
  <c r="EP487" i="53" s="1"/>
  <c r="EX496" i="53"/>
  <c r="EB502" i="53"/>
  <c r="EB503" i="53" s="1"/>
  <c r="BQ133" i="53"/>
  <c r="ER133" i="53"/>
  <c r="CI145" i="53"/>
  <c r="AG151" i="53"/>
  <c r="BQ151" i="53"/>
  <c r="AY161" i="53"/>
  <c r="EB161" i="53"/>
  <c r="AG182" i="53"/>
  <c r="AY183" i="53"/>
  <c r="BQ184" i="53"/>
  <c r="DA188" i="53"/>
  <c r="BH210" i="53"/>
  <c r="DS216" i="53"/>
  <c r="AG220" i="53"/>
  <c r="DH220" i="53"/>
  <c r="O221" i="53"/>
  <c r="EQ225" i="53"/>
  <c r="EP225" i="53" s="1"/>
  <c r="BQ231" i="53"/>
  <c r="EN234" i="53"/>
  <c r="EM234" i="53" s="1"/>
  <c r="BH235" i="53"/>
  <c r="AG236" i="53"/>
  <c r="BQ238" i="53"/>
  <c r="DS239" i="53"/>
  <c r="CR242" i="53"/>
  <c r="BQ243" i="53"/>
  <c r="BH251" i="53"/>
  <c r="EB293" i="53"/>
  <c r="DG296" i="53"/>
  <c r="DF296" i="53" s="1"/>
  <c r="AY298" i="53"/>
  <c r="BQ299" i="53"/>
  <c r="AN302" i="53"/>
  <c r="DS308" i="53"/>
  <c r="EN317" i="53"/>
  <c r="BW335" i="53"/>
  <c r="BV335" i="53" s="1"/>
  <c r="X350" i="53"/>
  <c r="DS358" i="53"/>
  <c r="EU365" i="53"/>
  <c r="DH369" i="53"/>
  <c r="CR370" i="53"/>
  <c r="O379" i="53"/>
  <c r="AG380" i="53"/>
  <c r="X394" i="53"/>
  <c r="X401" i="53"/>
  <c r="AN405" i="53"/>
  <c r="EK408" i="53"/>
  <c r="BX409" i="53"/>
  <c r="EQ431" i="53"/>
  <c r="EP431" i="53" s="1"/>
  <c r="M445" i="53"/>
  <c r="BO445" i="53"/>
  <c r="AG443" i="53"/>
  <c r="ER443" i="53"/>
  <c r="AN459" i="53"/>
  <c r="EQ459" i="53"/>
  <c r="EP459" i="53" s="1"/>
  <c r="M472" i="53"/>
  <c r="AY471" i="53"/>
  <c r="EU473" i="53"/>
  <c r="CI487" i="53"/>
  <c r="X488" i="53"/>
  <c r="AN491" i="53"/>
  <c r="X492" i="53"/>
  <c r="DA492" i="53"/>
  <c r="CP502" i="53"/>
  <c r="CP503" i="53" s="1"/>
  <c r="BQ188" i="53"/>
  <c r="CI189" i="53"/>
  <c r="X210" i="53"/>
  <c r="DS211" i="53"/>
  <c r="AM212" i="53"/>
  <c r="AL212" i="53" s="1"/>
  <c r="AG213" i="53"/>
  <c r="ER213" i="53"/>
  <c r="AY214" i="53"/>
  <c r="CR223" i="53"/>
  <c r="AG226" i="53"/>
  <c r="DH226" i="53"/>
  <c r="DA228" i="53"/>
  <c r="EK230" i="53"/>
  <c r="DH231" i="53"/>
  <c r="EX239" i="53"/>
  <c r="EX248" i="53"/>
  <c r="DG248" i="53"/>
  <c r="DF248" i="53" s="1"/>
  <c r="EQ298" i="53"/>
  <c r="EP298" i="53" s="1"/>
  <c r="AM320" i="53"/>
  <c r="AL320" i="53" s="1"/>
  <c r="EN342" i="53"/>
  <c r="EM342" i="53" s="1"/>
  <c r="DG346" i="53"/>
  <c r="DF346" i="53" s="1"/>
  <c r="EX365" i="53"/>
  <c r="EB383" i="53"/>
  <c r="DD466" i="53"/>
  <c r="DC466" i="53" s="1"/>
  <c r="BF497" i="53"/>
  <c r="EF498" i="53"/>
  <c r="EB147" i="53"/>
  <c r="AM166" i="53"/>
  <c r="AL166" i="53" s="1"/>
  <c r="DG167" i="53"/>
  <c r="DF167" i="53" s="1"/>
  <c r="AM203" i="53"/>
  <c r="AL203" i="53" s="1"/>
  <c r="DD234" i="53"/>
  <c r="DC234" i="53" s="1"/>
  <c r="EK235" i="53"/>
  <c r="BW296" i="53"/>
  <c r="BV296" i="53" s="1"/>
  <c r="EQ317" i="53"/>
  <c r="AJ364" i="53"/>
  <c r="AI364" i="53" s="1"/>
  <c r="BF406" i="53"/>
  <c r="EQ396" i="53"/>
  <c r="EP396" i="53" s="1"/>
  <c r="ER415" i="53"/>
  <c r="EN418" i="53"/>
  <c r="EM418" i="53" s="1"/>
  <c r="AM419" i="53"/>
  <c r="AL419" i="53" s="1"/>
  <c r="AM430" i="53"/>
  <c r="AL430" i="53" s="1"/>
  <c r="EN435" i="53"/>
  <c r="EM435" i="53" s="1"/>
  <c r="EX457" i="53"/>
  <c r="AJ482" i="53"/>
  <c r="AI482" i="53" s="1"/>
  <c r="AM494" i="53"/>
  <c r="AL494" i="53" s="1"/>
  <c r="DD494" i="53"/>
  <c r="DC494" i="53" s="1"/>
  <c r="CR502" i="53"/>
  <c r="CR503" i="53" s="1"/>
  <c r="CS506" i="53"/>
  <c r="BW156" i="53"/>
  <c r="BV156" i="53" s="1"/>
  <c r="AY158" i="53"/>
  <c r="X177" i="53"/>
  <c r="AY216" i="53"/>
  <c r="EN231" i="53"/>
  <c r="EM231" i="53" s="1"/>
  <c r="DG234" i="53"/>
  <c r="DF234" i="53" s="1"/>
  <c r="BW242" i="53"/>
  <c r="BV242" i="53" s="1"/>
  <c r="AG245" i="53"/>
  <c r="EU252" i="53"/>
  <c r="CI252" i="53"/>
  <c r="BX297" i="53"/>
  <c r="AJ302" i="53"/>
  <c r="AI302" i="53" s="1"/>
  <c r="AJ312" i="53"/>
  <c r="BT316" i="53"/>
  <c r="AG343" i="53"/>
  <c r="X352" i="53"/>
  <c r="EK354" i="53"/>
  <c r="AJ356" i="53"/>
  <c r="ER357" i="53"/>
  <c r="BW365" i="53"/>
  <c r="BV365" i="53" s="1"/>
  <c r="DS371" i="53"/>
  <c r="BH379" i="53"/>
  <c r="AG384" i="53"/>
  <c r="DH384" i="53"/>
  <c r="EB400" i="53"/>
  <c r="DH404" i="53"/>
  <c r="EB405" i="53"/>
  <c r="EB416" i="53"/>
  <c r="EB420" i="53"/>
  <c r="ER430" i="53"/>
  <c r="ER432" i="53"/>
  <c r="X458" i="53"/>
  <c r="BQ458" i="53"/>
  <c r="BW459" i="53"/>
  <c r="BV459" i="53" s="1"/>
  <c r="EB459" i="53"/>
  <c r="BQ462" i="53"/>
  <c r="BQ474" i="53"/>
  <c r="ER474" i="53"/>
  <c r="AM481" i="53"/>
  <c r="AL481" i="53" s="1"/>
  <c r="DH486" i="53"/>
  <c r="V497" i="53"/>
  <c r="CX497" i="53"/>
  <c r="BX495" i="53"/>
  <c r="CR496" i="53"/>
  <c r="EQ131" i="53"/>
  <c r="EP131" i="53" s="1"/>
  <c r="DS133" i="53"/>
  <c r="DH142" i="53"/>
  <c r="J506" i="53"/>
  <c r="CV506" i="53"/>
  <c r="AG146" i="53"/>
  <c r="DS151" i="53"/>
  <c r="EK152" i="53"/>
  <c r="CO155" i="53"/>
  <c r="O156" i="53"/>
  <c r="EK161" i="53"/>
  <c r="O163" i="53"/>
  <c r="CR163" i="53"/>
  <c r="EB169" i="53"/>
  <c r="EK172" i="53"/>
  <c r="BW174" i="53"/>
  <c r="BV174" i="53" s="1"/>
  <c r="EB178" i="53"/>
  <c r="ER179" i="53"/>
  <c r="CI182" i="53"/>
  <c r="BW183" i="53"/>
  <c r="BV183" i="53" s="1"/>
  <c r="EB189" i="53"/>
  <c r="AH208" i="53"/>
  <c r="AH524" i="53" s="1"/>
  <c r="BQ210" i="53"/>
  <c r="AJ212" i="53"/>
  <c r="AI212" i="53" s="1"/>
  <c r="DA212" i="53"/>
  <c r="AM214" i="53"/>
  <c r="AL214" i="53" s="1"/>
  <c r="CI218" i="53"/>
  <c r="EK223" i="53"/>
  <c r="EQ231" i="53"/>
  <c r="EP231" i="53" s="1"/>
  <c r="BW234" i="53"/>
  <c r="BV234" i="53" s="1"/>
  <c r="BH237" i="53"/>
  <c r="AM312" i="53"/>
  <c r="EQ312" i="53"/>
  <c r="BW316" i="53"/>
  <c r="AM356" i="53"/>
  <c r="AL356" i="53" s="1"/>
  <c r="EN397" i="53"/>
  <c r="EM397" i="53" s="1"/>
  <c r="AJ418" i="53"/>
  <c r="AI418" i="53" s="1"/>
  <c r="BW420" i="53"/>
  <c r="BV420" i="53" s="1"/>
  <c r="EQ429" i="53"/>
  <c r="EP429" i="53" s="1"/>
  <c r="DJ449" i="53"/>
  <c r="ET450" i="53"/>
  <c r="EK496" i="53"/>
  <c r="P506" i="53"/>
  <c r="BH145" i="53"/>
  <c r="EK145" i="53"/>
  <c r="EQ151" i="53"/>
  <c r="EP151" i="53" s="1"/>
  <c r="BX153" i="53"/>
  <c r="EB158" i="53"/>
  <c r="AG166" i="53"/>
  <c r="DA183" i="53"/>
  <c r="X185" i="53"/>
  <c r="EK187" i="53"/>
  <c r="BX188" i="53"/>
  <c r="DS188" i="53"/>
  <c r="DA203" i="53"/>
  <c r="CI204" i="53"/>
  <c r="X205" i="53"/>
  <c r="BX206" i="53"/>
  <c r="CR209" i="53"/>
  <c r="EB211" i="53"/>
  <c r="CI222" i="53"/>
  <c r="DA223" i="53"/>
  <c r="CI224" i="53"/>
  <c r="DA225" i="53"/>
  <c r="CI226" i="53"/>
  <c r="BH227" i="53"/>
  <c r="CI231" i="53"/>
  <c r="BH232" i="53"/>
  <c r="EN238" i="53"/>
  <c r="BQ240" i="53"/>
  <c r="AY241" i="53"/>
  <c r="EU243" i="53"/>
  <c r="AY252" i="53"/>
  <c r="BX294" i="53"/>
  <c r="EN295" i="53"/>
  <c r="EM295" i="53" s="1"/>
  <c r="AY297" i="53"/>
  <c r="BT311" i="53"/>
  <c r="ER319" i="53"/>
  <c r="DH345" i="53"/>
  <c r="AM346" i="53"/>
  <c r="DH347" i="53"/>
  <c r="AY351" i="53"/>
  <c r="CY366" i="53"/>
  <c r="BH356" i="53"/>
  <c r="X361" i="53"/>
  <c r="CI362" i="53"/>
  <c r="DA363" i="53"/>
  <c r="EN364" i="53"/>
  <c r="EM364" i="53" s="1"/>
  <c r="AM365" i="53"/>
  <c r="AL365" i="53" s="1"/>
  <c r="O367" i="53"/>
  <c r="DG378" i="53"/>
  <c r="DF378" i="53" s="1"/>
  <c r="DG380" i="53"/>
  <c r="DF380" i="53" s="1"/>
  <c r="EK383" i="53"/>
  <c r="BX384" i="53"/>
  <c r="AG386" i="53"/>
  <c r="AM394" i="53"/>
  <c r="AL394" i="53" s="1"/>
  <c r="AN397" i="53"/>
  <c r="O407" i="53"/>
  <c r="CR420" i="53"/>
  <c r="ER421" i="53"/>
  <c r="CI422" i="53"/>
  <c r="DH430" i="53"/>
  <c r="DH436" i="53"/>
  <c r="CR437" i="53"/>
  <c r="BQ440" i="53"/>
  <c r="AS463" i="53"/>
  <c r="EB457" i="53"/>
  <c r="AG460" i="53"/>
  <c r="O466" i="53"/>
  <c r="AG474" i="53"/>
  <c r="EB477" i="53"/>
  <c r="BT74" i="53"/>
  <c r="BS74" i="53" s="1"/>
  <c r="DG74" i="53"/>
  <c r="DF74" i="53" s="1"/>
  <c r="BU79" i="53"/>
  <c r="CI85" i="53"/>
  <c r="CY97" i="53"/>
  <c r="DH93" i="53"/>
  <c r="EQ106" i="53"/>
  <c r="EP106" i="53" s="1"/>
  <c r="DG111" i="53"/>
  <c r="DF111" i="53" s="1"/>
  <c r="BW116" i="53"/>
  <c r="BV116" i="53" s="1"/>
  <c r="X119" i="53"/>
  <c r="DA130" i="53"/>
  <c r="CI131" i="53"/>
  <c r="AM132" i="53"/>
  <c r="AL132" i="53" s="1"/>
  <c r="AM134" i="53"/>
  <c r="AL134" i="53" s="1"/>
  <c r="CR134" i="53"/>
  <c r="AG135" i="53"/>
  <c r="CR139" i="53"/>
  <c r="CI141" i="53"/>
  <c r="EK142" i="53"/>
  <c r="DH145" i="53"/>
  <c r="AG147" i="53"/>
  <c r="BT212" i="53"/>
  <c r="BS212" i="53" s="1"/>
  <c r="EB219" i="53"/>
  <c r="BQ220" i="53"/>
  <c r="AY221" i="53"/>
  <c r="CI223" i="53"/>
  <c r="X226" i="53"/>
  <c r="O252" i="53"/>
  <c r="S35" i="53"/>
  <c r="BX134" i="53"/>
  <c r="BX110" i="53"/>
  <c r="AA91" i="53"/>
  <c r="AG87" i="53"/>
  <c r="AG103" i="53"/>
  <c r="EU42" i="53"/>
  <c r="AY11" i="53"/>
  <c r="AW28" i="53"/>
  <c r="EL53" i="53"/>
  <c r="BX54" i="53"/>
  <c r="EQ10" i="53"/>
  <c r="EP10" i="53" s="1"/>
  <c r="DA14" i="53"/>
  <c r="DG15" i="53"/>
  <c r="DF15" i="53" s="1"/>
  <c r="EK16" i="53"/>
  <c r="EQ31" i="53"/>
  <c r="EP31" i="53" s="1"/>
  <c r="DG37" i="53"/>
  <c r="DF37" i="53" s="1"/>
  <c r="AM40" i="53"/>
  <c r="AY44" i="53"/>
  <c r="AJ47" i="53"/>
  <c r="AI47" i="53" s="1"/>
  <c r="DZ53" i="53"/>
  <c r="CF66" i="53"/>
  <c r="BE66" i="53"/>
  <c r="EN69" i="53"/>
  <c r="EM69" i="53" s="1"/>
  <c r="EU87" i="53"/>
  <c r="BU91" i="53"/>
  <c r="BX93" i="53"/>
  <c r="DS93" i="53"/>
  <c r="EX115" i="53"/>
  <c r="DG115" i="53"/>
  <c r="DF115" i="53" s="1"/>
  <c r="X116" i="53"/>
  <c r="BH139" i="53"/>
  <c r="DG141" i="53"/>
  <c r="DF141" i="53" s="1"/>
  <c r="EK146" i="53"/>
  <c r="BX147" i="53"/>
  <c r="CR183" i="53"/>
  <c r="EU184" i="53"/>
  <c r="O185" i="53"/>
  <c r="EU189" i="53"/>
  <c r="AN189" i="53"/>
  <c r="EX189" i="53"/>
  <c r="EN189" i="53"/>
  <c r="EM189" i="53" s="1"/>
  <c r="CR210" i="53"/>
  <c r="DG210" i="53"/>
  <c r="BQ222" i="53"/>
  <c r="EK236" i="53"/>
  <c r="O238" i="53"/>
  <c r="AY22" i="53"/>
  <c r="BQ52" i="53"/>
  <c r="CI77" i="53"/>
  <c r="BX172" i="53"/>
  <c r="ER379" i="53"/>
  <c r="EU8" i="53"/>
  <c r="EK82" i="53"/>
  <c r="EU88" i="53"/>
  <c r="AY74" i="53"/>
  <c r="EQ107" i="53"/>
  <c r="EP107" i="53" s="1"/>
  <c r="DH254" i="53"/>
  <c r="M20" i="53"/>
  <c r="DG48" i="53"/>
  <c r="DF48" i="53" s="1"/>
  <c r="AM75" i="53"/>
  <c r="AM84" i="53"/>
  <c r="AL84" i="53" s="1"/>
  <c r="DA95" i="53"/>
  <c r="EX101" i="53"/>
  <c r="BX10" i="53"/>
  <c r="AG17" i="53"/>
  <c r="DG18" i="53"/>
  <c r="DF18" i="53" s="1"/>
  <c r="BW24" i="53"/>
  <c r="BV24" i="53" s="1"/>
  <c r="CF53" i="53"/>
  <c r="DG52" i="53"/>
  <c r="DF52" i="53" s="1"/>
  <c r="BW59" i="53"/>
  <c r="BV59" i="53" s="1"/>
  <c r="CY20" i="53"/>
  <c r="BH21" i="53"/>
  <c r="BQ22" i="53"/>
  <c r="AY31" i="53"/>
  <c r="ER36" i="53"/>
  <c r="BT37" i="53"/>
  <c r="EI58" i="53"/>
  <c r="AS66" i="53"/>
  <c r="CL70" i="53"/>
  <c r="DD87" i="53"/>
  <c r="DC87" i="53" s="1"/>
  <c r="DD93" i="53"/>
  <c r="DC93" i="53" s="1"/>
  <c r="BW96" i="53"/>
  <c r="BV96" i="53" s="1"/>
  <c r="CR113" i="53"/>
  <c r="BQ114" i="53"/>
  <c r="AM123" i="53"/>
  <c r="AL123" i="53" s="1"/>
  <c r="AN125" i="53"/>
  <c r="DG129" i="53"/>
  <c r="DF129" i="53" s="1"/>
  <c r="BH132" i="53"/>
  <c r="EQ138" i="53"/>
  <c r="EP138" i="53" s="1"/>
  <c r="BT141" i="53"/>
  <c r="BS141" i="53" s="1"/>
  <c r="U150" i="53"/>
  <c r="BW160" i="53"/>
  <c r="BV160" i="53" s="1"/>
  <c r="DG183" i="53"/>
  <c r="DF183" i="53" s="1"/>
  <c r="EX184" i="53"/>
  <c r="AJ187" i="53"/>
  <c r="AI187" i="53" s="1"/>
  <c r="CF208" i="53"/>
  <c r="DG207" i="53"/>
  <c r="DF207" i="53" s="1"/>
  <c r="DD299" i="53"/>
  <c r="DV97" i="53"/>
  <c r="AN111" i="53"/>
  <c r="DH21" i="53"/>
  <c r="DH37" i="53"/>
  <c r="EQ55" i="53"/>
  <c r="EP55" i="53" s="1"/>
  <c r="AG115" i="53"/>
  <c r="AY132" i="53"/>
  <c r="BT132" i="53"/>
  <c r="BS132" i="53" s="1"/>
  <c r="L20" i="53"/>
  <c r="L150" i="53"/>
  <c r="DP39" i="53"/>
  <c r="AM95" i="53"/>
  <c r="DH109" i="53"/>
  <c r="AM117" i="53"/>
  <c r="AL117" i="53" s="1"/>
  <c r="DA117" i="53"/>
  <c r="AG251" i="53"/>
  <c r="V20" i="53"/>
  <c r="DA30" i="53"/>
  <c r="EQ47" i="53"/>
  <c r="EP47" i="53" s="1"/>
  <c r="M58" i="53"/>
  <c r="ER60" i="53"/>
  <c r="BT65" i="53"/>
  <c r="BS65" i="53" s="1"/>
  <c r="EK8" i="53"/>
  <c r="EO20" i="53"/>
  <c r="AN17" i="53"/>
  <c r="DD18" i="53"/>
  <c r="BQ19" i="53"/>
  <c r="CA35" i="53"/>
  <c r="AG22" i="53"/>
  <c r="EQ23" i="53"/>
  <c r="EP23" i="53" s="1"/>
  <c r="DA27" i="53"/>
  <c r="DH30" i="53"/>
  <c r="O31" i="53"/>
  <c r="CG34" i="53"/>
  <c r="EN33" i="53"/>
  <c r="EM33" i="53" s="1"/>
  <c r="O37" i="53"/>
  <c r="BW37" i="53"/>
  <c r="BV37" i="53" s="1"/>
  <c r="BH40" i="53"/>
  <c r="AG43" i="53"/>
  <c r="DA45" i="53"/>
  <c r="AG50" i="53"/>
  <c r="BW54" i="53"/>
  <c r="BV54" i="53" s="1"/>
  <c r="BQ59" i="53"/>
  <c r="CY62" i="53"/>
  <c r="DD60" i="53"/>
  <c r="DC60" i="53" s="1"/>
  <c r="DP62" i="53"/>
  <c r="DH72" i="53"/>
  <c r="EB73" i="53"/>
  <c r="DA74" i="53"/>
  <c r="DH75" i="53"/>
  <c r="EB76" i="53"/>
  <c r="BT77" i="53"/>
  <c r="BS77" i="53" s="1"/>
  <c r="ER77" i="53"/>
  <c r="AY78" i="53"/>
  <c r="DW98" i="53"/>
  <c r="AN80" i="53"/>
  <c r="O85" i="53"/>
  <c r="AJ94" i="53"/>
  <c r="AI94" i="53" s="1"/>
  <c r="DA111" i="53"/>
  <c r="DD112" i="53"/>
  <c r="DC112" i="53" s="1"/>
  <c r="AG119" i="53"/>
  <c r="BQ121" i="53"/>
  <c r="BX122" i="53"/>
  <c r="DS122" i="53"/>
  <c r="CR123" i="53"/>
  <c r="ER127" i="53"/>
  <c r="EK129" i="53"/>
  <c r="ER142" i="53"/>
  <c r="AN145" i="53"/>
  <c r="DA146" i="53"/>
  <c r="BX184" i="53"/>
  <c r="DS184" i="53"/>
  <c r="AG188" i="53"/>
  <c r="BQ213" i="53"/>
  <c r="AG222" i="53"/>
  <c r="DS244" i="53"/>
  <c r="EB249" i="53"/>
  <c r="BQ250" i="53"/>
  <c r="AG422" i="53"/>
  <c r="AJ423" i="53"/>
  <c r="O423" i="53"/>
  <c r="BU28" i="53"/>
  <c r="EX27" i="53"/>
  <c r="AA86" i="53"/>
  <c r="DS8" i="53"/>
  <c r="BX24" i="53"/>
  <c r="BX61" i="53"/>
  <c r="EQ41" i="53"/>
  <c r="BW75" i="53"/>
  <c r="BV75" i="53" s="1"/>
  <c r="EQ32" i="53"/>
  <c r="EP32" i="53" s="1"/>
  <c r="AN129" i="53"/>
  <c r="X14" i="53"/>
  <c r="X8" i="53"/>
  <c r="X11" i="53"/>
  <c r="DA11" i="53"/>
  <c r="EQ12" i="53"/>
  <c r="EP12" i="53" s="1"/>
  <c r="BX14" i="53"/>
  <c r="DH14" i="53"/>
  <c r="ER16" i="53"/>
  <c r="CI17" i="53"/>
  <c r="CD35" i="53"/>
  <c r="DH22" i="53"/>
  <c r="AM26" i="53"/>
  <c r="AL26" i="53" s="1"/>
  <c r="BF34" i="53"/>
  <c r="DA29" i="53"/>
  <c r="EU30" i="53"/>
  <c r="EB31" i="53"/>
  <c r="DN35" i="53"/>
  <c r="DS36" i="53"/>
  <c r="AG38" i="53"/>
  <c r="AM43" i="53"/>
  <c r="AL43" i="53" s="1"/>
  <c r="CR44" i="53"/>
  <c r="EH53" i="53"/>
  <c r="CI51" i="53"/>
  <c r="DS51" i="53"/>
  <c r="EB54" i="53"/>
  <c r="BQ55" i="53"/>
  <c r="ER55" i="53"/>
  <c r="CI82" i="53"/>
  <c r="EK83" i="53"/>
  <c r="AN92" i="53"/>
  <c r="AY93" i="53"/>
  <c r="EQ96" i="53"/>
  <c r="CR103" i="53"/>
  <c r="DA106" i="53"/>
  <c r="EX112" i="53"/>
  <c r="DG112" i="53"/>
  <c r="DF112" i="53" s="1"/>
  <c r="ER116" i="53"/>
  <c r="BH118" i="53"/>
  <c r="CR120" i="53"/>
  <c r="EB125" i="53"/>
  <c r="EX128" i="53"/>
  <c r="CR141" i="53"/>
  <c r="BU155" i="53"/>
  <c r="BU523" i="53" s="1"/>
  <c r="BW178" i="53"/>
  <c r="BV178" i="53" s="1"/>
  <c r="DG182" i="53"/>
  <c r="DF182" i="53" s="1"/>
  <c r="EK185" i="53"/>
  <c r="BH212" i="53"/>
  <c r="BH219" i="53"/>
  <c r="BX220" i="53"/>
  <c r="EK421" i="53"/>
  <c r="BQ18" i="53"/>
  <c r="DK35" i="53"/>
  <c r="ER49" i="53"/>
  <c r="EX148" i="53"/>
  <c r="DG51" i="53"/>
  <c r="DF51" i="53" s="1"/>
  <c r="BO70" i="53"/>
  <c r="U91" i="53"/>
  <c r="EE91" i="53"/>
  <c r="AJ93" i="53"/>
  <c r="AI93" i="53" s="1"/>
  <c r="G464" i="53"/>
  <c r="EN222" i="53"/>
  <c r="EQ246" i="53"/>
  <c r="EP246" i="53" s="1"/>
  <c r="DS246" i="53"/>
  <c r="EK93" i="53"/>
  <c r="O95" i="53"/>
  <c r="AJ95" i="53"/>
  <c r="AI95" i="53" s="1"/>
  <c r="EB119" i="53"/>
  <c r="DH375" i="53"/>
  <c r="EX74" i="53"/>
  <c r="BQ103" i="53"/>
  <c r="DA301" i="53"/>
  <c r="EB177" i="53"/>
  <c r="DG227" i="53"/>
  <c r="DF227" i="53" s="1"/>
  <c r="DA227" i="53"/>
  <c r="R53" i="53"/>
  <c r="X135" i="53"/>
  <c r="EX24" i="53"/>
  <c r="CR68" i="53"/>
  <c r="EU223" i="53"/>
  <c r="CX39" i="53"/>
  <c r="CI12" i="53"/>
  <c r="AN12" i="53"/>
  <c r="AJ18" i="53"/>
  <c r="AI18" i="53" s="1"/>
  <c r="EK18" i="53"/>
  <c r="EN22" i="53"/>
  <c r="EM22" i="53" s="1"/>
  <c r="DA24" i="53"/>
  <c r="DG25" i="53"/>
  <c r="DF25" i="53" s="1"/>
  <c r="CM35" i="53"/>
  <c r="BK34" i="53"/>
  <c r="BT33" i="53"/>
  <c r="BS33" i="53" s="1"/>
  <c r="AN48" i="53"/>
  <c r="BH52" i="53"/>
  <c r="BO58" i="53"/>
  <c r="CU70" i="53"/>
  <c r="CS464" i="53"/>
  <c r="EQ118" i="53"/>
  <c r="EP118" i="53" s="1"/>
  <c r="BX119" i="53"/>
  <c r="DG122" i="53"/>
  <c r="DF122" i="53" s="1"/>
  <c r="AN184" i="53"/>
  <c r="DG211" i="53"/>
  <c r="DF211" i="53" s="1"/>
  <c r="DB529" i="53"/>
  <c r="DH399" i="53"/>
  <c r="AY45" i="53"/>
  <c r="AN165" i="53"/>
  <c r="DD38" i="53"/>
  <c r="DC38" i="53" s="1"/>
  <c r="EX67" i="53"/>
  <c r="CC28" i="53"/>
  <c r="U28" i="53"/>
  <c r="CI9" i="53"/>
  <c r="BH10" i="53"/>
  <c r="BT12" i="53"/>
  <c r="BS12" i="53" s="1"/>
  <c r="BH15" i="53"/>
  <c r="O17" i="53"/>
  <c r="DA18" i="53"/>
  <c r="BX19" i="53"/>
  <c r="EN19" i="53"/>
  <c r="EM19" i="53" s="1"/>
  <c r="DS22" i="53"/>
  <c r="EQ22" i="53"/>
  <c r="EP22" i="53" s="1"/>
  <c r="DH27" i="53"/>
  <c r="ER29" i="53"/>
  <c r="AY30" i="53"/>
  <c r="O33" i="53"/>
  <c r="CM71" i="53"/>
  <c r="EX41" i="53"/>
  <c r="DG41" i="53"/>
  <c r="DF41" i="53" s="1"/>
  <c r="DA42" i="53"/>
  <c r="CI43" i="53"/>
  <c r="X44" i="53"/>
  <c r="EK44" i="53"/>
  <c r="DH45" i="53"/>
  <c r="ER45" i="53"/>
  <c r="BK53" i="53"/>
  <c r="ER47" i="53"/>
  <c r="BT48" i="53"/>
  <c r="BS48" i="53" s="1"/>
  <c r="DS59" i="53"/>
  <c r="EB60" i="53"/>
  <c r="EK63" i="53"/>
  <c r="AE66" i="53"/>
  <c r="EO66" i="53"/>
  <c r="AM80" i="53"/>
  <c r="AL80" i="53" s="1"/>
  <c r="AG81" i="53"/>
  <c r="EQ85" i="53"/>
  <c r="DY91" i="53"/>
  <c r="O90" i="53"/>
  <c r="DG95" i="53"/>
  <c r="DF95" i="53" s="1"/>
  <c r="X96" i="53"/>
  <c r="BF97" i="53"/>
  <c r="EK96" i="53"/>
  <c r="BX102" i="53"/>
  <c r="BH103" i="53"/>
  <c r="CV464" i="53"/>
  <c r="CV540" i="53" s="1"/>
  <c r="DA118" i="53"/>
  <c r="BH125" i="53"/>
  <c r="BT127" i="53"/>
  <c r="ER139" i="53"/>
  <c r="AM160" i="53"/>
  <c r="AL160" i="53" s="1"/>
  <c r="EB184" i="53"/>
  <c r="BT234" i="53"/>
  <c r="AY234" i="53"/>
  <c r="AG394" i="53"/>
  <c r="EB30" i="53"/>
  <c r="CI55" i="53"/>
  <c r="DD55" i="53"/>
  <c r="DC55" i="53" s="1"/>
  <c r="EX65" i="53"/>
  <c r="EK229" i="53"/>
  <c r="EQ229" i="53"/>
  <c r="EP229" i="53" s="1"/>
  <c r="AE46" i="53"/>
  <c r="X51" i="53"/>
  <c r="EB104" i="53"/>
  <c r="EX228" i="53"/>
  <c r="AM371" i="53"/>
  <c r="O371" i="53"/>
  <c r="BX42" i="53"/>
  <c r="EB132" i="53"/>
  <c r="DH10" i="53"/>
  <c r="BQ33" i="53"/>
  <c r="BU66" i="53"/>
  <c r="CJ35" i="53"/>
  <c r="EU16" i="53"/>
  <c r="CY34" i="53"/>
  <c r="EQ30" i="53"/>
  <c r="EP30" i="53" s="1"/>
  <c r="DG33" i="53"/>
  <c r="DF33" i="53" s="1"/>
  <c r="EU38" i="53"/>
  <c r="EK42" i="53"/>
  <c r="CD71" i="53"/>
  <c r="DM53" i="53"/>
  <c r="BW51" i="53"/>
  <c r="BV51" i="53" s="1"/>
  <c r="U70" i="53"/>
  <c r="DH68" i="53"/>
  <c r="EB69" i="53"/>
  <c r="BW80" i="53"/>
  <c r="BV80" i="53" s="1"/>
  <c r="BW9" i="53"/>
  <c r="BV9" i="53" s="1"/>
  <c r="CF13" i="53"/>
  <c r="AG11" i="53"/>
  <c r="DH11" i="53"/>
  <c r="CI14" i="53"/>
  <c r="AG21" i="53"/>
  <c r="AG29" i="53"/>
  <c r="EO34" i="53"/>
  <c r="EK31" i="53"/>
  <c r="AY36" i="53"/>
  <c r="CS71" i="53"/>
  <c r="DG42" i="53"/>
  <c r="DF42" i="53" s="1"/>
  <c r="DA44" i="53"/>
  <c r="EU45" i="53"/>
  <c r="DS55" i="53"/>
  <c r="DG60" i="53"/>
  <c r="DF60" i="53" s="1"/>
  <c r="BX65" i="53"/>
  <c r="X73" i="53"/>
  <c r="BW76" i="53"/>
  <c r="BV76" i="53" s="1"/>
  <c r="ER83" i="53"/>
  <c r="ER94" i="53"/>
  <c r="AY95" i="53"/>
  <c r="DA96" i="53"/>
  <c r="DZ105" i="53"/>
  <c r="CY105" i="53"/>
  <c r="BQ113" i="53"/>
  <c r="AJ115" i="53"/>
  <c r="EX119" i="53"/>
  <c r="DG119" i="53"/>
  <c r="DF119" i="53" s="1"/>
  <c r="AJ127" i="53"/>
  <c r="AI127" i="53" s="1"/>
  <c r="ER129" i="53"/>
  <c r="ER169" i="53"/>
  <c r="CR182" i="53"/>
  <c r="AG230" i="53"/>
  <c r="CR232" i="53"/>
  <c r="DH233" i="53"/>
  <c r="O234" i="53"/>
  <c r="ER352" i="53"/>
  <c r="EB353" i="53"/>
  <c r="DS355" i="53"/>
  <c r="CR474" i="53"/>
  <c r="AG475" i="53"/>
  <c r="ER475" i="53"/>
  <c r="BK480" i="53"/>
  <c r="BQ477" i="53"/>
  <c r="ER477" i="53"/>
  <c r="AY478" i="53"/>
  <c r="CR465" i="53"/>
  <c r="X49" i="53"/>
  <c r="DD50" i="53"/>
  <c r="EQ50" i="53"/>
  <c r="EP50" i="53" s="1"/>
  <c r="AM52" i="53"/>
  <c r="AL52" i="53" s="1"/>
  <c r="M66" i="53"/>
  <c r="DA65" i="53"/>
  <c r="AN73" i="53"/>
  <c r="EX76" i="53"/>
  <c r="DH78" i="53"/>
  <c r="BT84" i="53"/>
  <c r="BF91" i="53"/>
  <c r="DZ97" i="53"/>
  <c r="CO105" i="53"/>
  <c r="EQ109" i="53"/>
  <c r="EP109" i="53" s="1"/>
  <c r="AM110" i="53"/>
  <c r="AL110" i="53" s="1"/>
  <c r="AM113" i="53"/>
  <c r="AL113" i="53" s="1"/>
  <c r="EQ117" i="53"/>
  <c r="EP117" i="53" s="1"/>
  <c r="EB136" i="53"/>
  <c r="EU139" i="53"/>
  <c r="O140" i="53"/>
  <c r="DK506" i="53"/>
  <c r="AM153" i="53"/>
  <c r="AL153" i="53" s="1"/>
  <c r="EB153" i="53"/>
  <c r="AM172" i="53"/>
  <c r="AL172" i="53" s="1"/>
  <c r="AM177" i="53"/>
  <c r="AL177" i="53" s="1"/>
  <c r="CR177" i="53"/>
  <c r="AG178" i="53"/>
  <c r="BQ180" i="53"/>
  <c r="AY228" i="53"/>
  <c r="AY231" i="53"/>
  <c r="BH242" i="53"/>
  <c r="DG301" i="53"/>
  <c r="DF301" i="53" s="1"/>
  <c r="DC449" i="53"/>
  <c r="DI449" i="53" s="1"/>
  <c r="AG452" i="53"/>
  <c r="X462" i="53"/>
  <c r="BB468" i="53"/>
  <c r="BH474" i="53"/>
  <c r="ER23" i="53"/>
  <c r="EB24" i="53"/>
  <c r="V28" i="53"/>
  <c r="BW27" i="53"/>
  <c r="BV27" i="53" s="1"/>
  <c r="EB27" i="53"/>
  <c r="EX32" i="53"/>
  <c r="X33" i="53"/>
  <c r="AG37" i="53"/>
  <c r="EO39" i="53"/>
  <c r="DK71" i="53"/>
  <c r="AG42" i="53"/>
  <c r="AG47" i="53"/>
  <c r="O48" i="53"/>
  <c r="AN50" i="53"/>
  <c r="DG50" i="53"/>
  <c r="DF50" i="53" s="1"/>
  <c r="EB51" i="53"/>
  <c r="AJ60" i="53"/>
  <c r="AI60" i="53" s="1"/>
  <c r="AJ61" i="53"/>
  <c r="AI61" i="53" s="1"/>
  <c r="DA61" i="53"/>
  <c r="CO66" i="53"/>
  <c r="DZ66" i="53"/>
  <c r="CY66" i="53"/>
  <c r="AJ74" i="53"/>
  <c r="EK74" i="53"/>
  <c r="AG75" i="53"/>
  <c r="BW84" i="53"/>
  <c r="BV84" i="53" s="1"/>
  <c r="EK84" i="53"/>
  <c r="CI95" i="53"/>
  <c r="I105" i="53"/>
  <c r="ER102" i="53"/>
  <c r="BQ104" i="53"/>
  <c r="ER104" i="53"/>
  <c r="EK106" i="53"/>
  <c r="DA114" i="53"/>
  <c r="DS115" i="53"/>
  <c r="DD116" i="53"/>
  <c r="DC116" i="53" s="1"/>
  <c r="AG117" i="53"/>
  <c r="BQ117" i="53"/>
  <c r="CR119" i="53"/>
  <c r="BW121" i="53"/>
  <c r="BV121" i="53" s="1"/>
  <c r="DH123" i="53"/>
  <c r="EB124" i="53"/>
  <c r="DA125" i="53"/>
  <c r="CR127" i="53"/>
  <c r="EX130" i="53"/>
  <c r="X134" i="53"/>
  <c r="DS135" i="53"/>
  <c r="ER138" i="53"/>
  <c r="CI142" i="53"/>
  <c r="EQ142" i="53"/>
  <c r="EP142" i="53" s="1"/>
  <c r="DA148" i="53"/>
  <c r="EQ148" i="53"/>
  <c r="EP148" i="53" s="1"/>
  <c r="EK151" i="53"/>
  <c r="CR167" i="53"/>
  <c r="DS176" i="53"/>
  <c r="BH177" i="53"/>
  <c r="EN183" i="53"/>
  <c r="EM183" i="53" s="1"/>
  <c r="EK214" i="53"/>
  <c r="BX227" i="53"/>
  <c r="DH227" i="53"/>
  <c r="EB228" i="53"/>
  <c r="BQ229" i="53"/>
  <c r="EU241" i="53"/>
  <c r="CI248" i="53"/>
  <c r="EB299" i="53"/>
  <c r="BN322" i="53"/>
  <c r="DD314" i="53"/>
  <c r="DC314" i="53" s="1"/>
  <c r="DD174" i="53"/>
  <c r="DC174" i="53" s="1"/>
  <c r="EU400" i="53"/>
  <c r="BX412" i="53"/>
  <c r="DI453" i="53"/>
  <c r="EX139" i="53"/>
  <c r="AE150" i="53"/>
  <c r="AJ163" i="53"/>
  <c r="AI163" i="53" s="1"/>
  <c r="EQ165" i="53"/>
  <c r="EP165" i="53" s="1"/>
  <c r="EN166" i="53"/>
  <c r="EM166" i="53" s="1"/>
  <c r="BT174" i="53"/>
  <c r="BS174" i="53" s="1"/>
  <c r="AY174" i="53"/>
  <c r="EI215" i="53"/>
  <c r="EQ256" i="53"/>
  <c r="EP256" i="53" s="1"/>
  <c r="EQ308" i="53"/>
  <c r="EP308" i="53" s="1"/>
  <c r="BT372" i="53"/>
  <c r="BS372" i="53" s="1"/>
  <c r="DA399" i="53"/>
  <c r="BT408" i="53"/>
  <c r="BS408" i="53" s="1"/>
  <c r="BQ409" i="53"/>
  <c r="DD432" i="53"/>
  <c r="DJ446" i="53"/>
  <c r="AP448" i="53"/>
  <c r="AS456" i="53"/>
  <c r="BT455" i="53"/>
  <c r="H13" i="72" s="1"/>
  <c r="DA119" i="53"/>
  <c r="EQ123" i="53"/>
  <c r="EP123" i="53" s="1"/>
  <c r="BT124" i="53"/>
  <c r="BS124" i="53" s="1"/>
  <c r="AG125" i="53"/>
  <c r="AG129" i="53"/>
  <c r="ER134" i="53"/>
  <c r="ER141" i="53"/>
  <c r="BT144" i="53"/>
  <c r="BS144" i="53" s="1"/>
  <c r="O157" i="53"/>
  <c r="BW162" i="53"/>
  <c r="BV162" i="53" s="1"/>
  <c r="AY162" i="53"/>
  <c r="DA163" i="53"/>
  <c r="BX168" i="53"/>
  <c r="BW171" i="53"/>
  <c r="BV171" i="53" s="1"/>
  <c r="EB171" i="53"/>
  <c r="EB174" i="53"/>
  <c r="BQ175" i="53"/>
  <c r="BH188" i="53"/>
  <c r="ER189" i="53"/>
  <c r="X202" i="53"/>
  <c r="BX205" i="53"/>
  <c r="CR206" i="53"/>
  <c r="ER207" i="53"/>
  <c r="DG225" i="53"/>
  <c r="DF225" i="53" s="1"/>
  <c r="EK239" i="53"/>
  <c r="CR256" i="53"/>
  <c r="AY257" i="53"/>
  <c r="EB303" i="53"/>
  <c r="ER304" i="53"/>
  <c r="DS403" i="53"/>
  <c r="EB410" i="53"/>
  <c r="AG433" i="53"/>
  <c r="O434" i="53"/>
  <c r="AJ438" i="53"/>
  <c r="AI438" i="53" s="1"/>
  <c r="DH137" i="53"/>
  <c r="DG138" i="53"/>
  <c r="DF138" i="53" s="1"/>
  <c r="DY150" i="53"/>
  <c r="AM148" i="53"/>
  <c r="AL148" i="53" s="1"/>
  <c r="BO155" i="53"/>
  <c r="DD154" i="53"/>
  <c r="DC154" i="53" s="1"/>
  <c r="DD157" i="53"/>
  <c r="DC157" i="53" s="1"/>
  <c r="EN168" i="53"/>
  <c r="EM168" i="53" s="1"/>
  <c r="EQ171" i="53"/>
  <c r="EP171" i="53" s="1"/>
  <c r="BW188" i="53"/>
  <c r="BV188" i="53" s="1"/>
  <c r="CY215" i="53"/>
  <c r="BQ394" i="53"/>
  <c r="DH409" i="53"/>
  <c r="DG430" i="53"/>
  <c r="DF430" i="53" s="1"/>
  <c r="AG431" i="53"/>
  <c r="EX442" i="53"/>
  <c r="X443" i="53"/>
  <c r="AG444" i="53"/>
  <c r="BW23" i="53"/>
  <c r="BV23" i="53" s="1"/>
  <c r="DG23" i="53"/>
  <c r="DF23" i="53" s="1"/>
  <c r="BX25" i="53"/>
  <c r="AM27" i="53"/>
  <c r="DS31" i="53"/>
  <c r="BH32" i="53"/>
  <c r="CP34" i="53"/>
  <c r="AM33" i="53"/>
  <c r="AL33" i="53" s="1"/>
  <c r="AN37" i="53"/>
  <c r="CI37" i="53"/>
  <c r="X38" i="53"/>
  <c r="AS46" i="53"/>
  <c r="DG40" i="53"/>
  <c r="DF40" i="53" s="1"/>
  <c r="DA43" i="53"/>
  <c r="AY47" i="53"/>
  <c r="AM48" i="53"/>
  <c r="AL48" i="53" s="1"/>
  <c r="DS49" i="53"/>
  <c r="DS52" i="53"/>
  <c r="AD58" i="53"/>
  <c r="EO58" i="53"/>
  <c r="EB59" i="53"/>
  <c r="AM60" i="53"/>
  <c r="X69" i="53"/>
  <c r="DD72" i="53"/>
  <c r="DC72" i="53" s="1"/>
  <c r="BH76" i="53"/>
  <c r="BX77" i="53"/>
  <c r="DS77" i="53"/>
  <c r="AT98" i="53"/>
  <c r="CG86" i="53"/>
  <c r="EB80" i="53"/>
  <c r="DS82" i="53"/>
  <c r="CR89" i="53"/>
  <c r="BQ90" i="53"/>
  <c r="CI94" i="53"/>
  <c r="DS117" i="53"/>
  <c r="EB118" i="53"/>
  <c r="BQ119" i="53"/>
  <c r="BT123" i="53"/>
  <c r="BS123" i="53" s="1"/>
  <c r="DH125" i="53"/>
  <c r="BQ128" i="53"/>
  <c r="BQ136" i="53"/>
  <c r="BX137" i="53"/>
  <c r="O138" i="53"/>
  <c r="BT138" i="53"/>
  <c r="BS138" i="53" s="1"/>
  <c r="BQ140" i="53"/>
  <c r="BX141" i="53"/>
  <c r="AZ506" i="53"/>
  <c r="BQ165" i="53"/>
  <c r="BQ172" i="53"/>
  <c r="AN173" i="53"/>
  <c r="EX173" i="53"/>
  <c r="EQ173" i="53"/>
  <c r="EP173" i="53" s="1"/>
  <c r="EQ176" i="53"/>
  <c r="EP176" i="53" s="1"/>
  <c r="EB185" i="53"/>
  <c r="AJ188" i="53"/>
  <c r="AI188" i="53" s="1"/>
  <c r="BQ202" i="53"/>
  <c r="EN221" i="53"/>
  <c r="EM221" i="53" s="1"/>
  <c r="ER223" i="53"/>
  <c r="EB238" i="53"/>
  <c r="BW256" i="53"/>
  <c r="BV256" i="53" s="1"/>
  <c r="CR398" i="53"/>
  <c r="CR440" i="53"/>
  <c r="EK443" i="53"/>
  <c r="CI148" i="53"/>
  <c r="X149" i="53"/>
  <c r="I155" i="53"/>
  <c r="AG153" i="53"/>
  <c r="AN156" i="53"/>
  <c r="BX156" i="53"/>
  <c r="AG158" i="53"/>
  <c r="DA161" i="53"/>
  <c r="BX162" i="53"/>
  <c r="AG164" i="53"/>
  <c r="BW165" i="53"/>
  <c r="BV165" i="53" s="1"/>
  <c r="BQ166" i="53"/>
  <c r="BT167" i="53"/>
  <c r="BS167" i="53" s="1"/>
  <c r="BW169" i="53"/>
  <c r="BV169" i="53" s="1"/>
  <c r="CI170" i="53"/>
  <c r="X171" i="53"/>
  <c r="CI173" i="53"/>
  <c r="AY176" i="53"/>
  <c r="AG183" i="53"/>
  <c r="O184" i="53"/>
  <c r="DA214" i="53"/>
  <c r="ER217" i="53"/>
  <c r="EK221" i="53"/>
  <c r="BQ225" i="53"/>
  <c r="CI239" i="53"/>
  <c r="EB240" i="53"/>
  <c r="ER242" i="53"/>
  <c r="AY243" i="53"/>
  <c r="X244" i="53"/>
  <c r="DH245" i="53"/>
  <c r="CR246" i="53"/>
  <c r="ER247" i="53"/>
  <c r="AG253" i="53"/>
  <c r="BH255" i="53"/>
  <c r="BW294" i="53"/>
  <c r="BV294" i="53" s="1"/>
  <c r="DH296" i="53"/>
  <c r="BQ306" i="53"/>
  <c r="CU322" i="53"/>
  <c r="BX309" i="53"/>
  <c r="DD315" i="53"/>
  <c r="DJ315" i="53" s="1"/>
  <c r="EI348" i="53"/>
  <c r="X369" i="53"/>
  <c r="CR371" i="53"/>
  <c r="EU373" i="53"/>
  <c r="DS373" i="53"/>
  <c r="BH374" i="53"/>
  <c r="EK374" i="53"/>
  <c r="EU375" i="53"/>
  <c r="CI386" i="53"/>
  <c r="EQ411" i="53"/>
  <c r="EP411" i="53" s="1"/>
  <c r="CR416" i="53"/>
  <c r="X421" i="53"/>
  <c r="BT430" i="53"/>
  <c r="BS430" i="53" s="1"/>
  <c r="BQ430" i="53"/>
  <c r="EB496" i="53"/>
  <c r="DD188" i="53"/>
  <c r="DC188" i="53" s="1"/>
  <c r="BF215" i="53"/>
  <c r="EQ258" i="53"/>
  <c r="EP258" i="53" s="1"/>
  <c r="DG259" i="53"/>
  <c r="DF259" i="53" s="1"/>
  <c r="AJ297" i="53"/>
  <c r="AI297" i="53" s="1"/>
  <c r="BT431" i="53"/>
  <c r="BS431" i="53" s="1"/>
  <c r="AY431" i="53"/>
  <c r="DS147" i="53"/>
  <c r="O148" i="53"/>
  <c r="DH153" i="53"/>
  <c r="AY156" i="53"/>
  <c r="AG161" i="53"/>
  <c r="O167" i="53"/>
  <c r="DA168" i="53"/>
  <c r="DH169" i="53"/>
  <c r="AY170" i="53"/>
  <c r="O173" i="53"/>
  <c r="EK174" i="53"/>
  <c r="CR176" i="53"/>
  <c r="AG177" i="53"/>
  <c r="AY178" i="53"/>
  <c r="EQ178" i="53"/>
  <c r="EP178" i="53" s="1"/>
  <c r="AM181" i="53"/>
  <c r="U208" i="53"/>
  <c r="DA205" i="53"/>
  <c r="DH211" i="53"/>
  <c r="O218" i="53"/>
  <c r="AY220" i="53"/>
  <c r="EB220" i="53"/>
  <c r="DS222" i="53"/>
  <c r="EB223" i="53"/>
  <c r="X224" i="53"/>
  <c r="EX226" i="53"/>
  <c r="BH233" i="53"/>
  <c r="DA234" i="53"/>
  <c r="CR240" i="53"/>
  <c r="EX242" i="53"/>
  <c r="BQ244" i="53"/>
  <c r="BH246" i="53"/>
  <c r="DH247" i="53"/>
  <c r="BQ249" i="53"/>
  <c r="EU250" i="53"/>
  <c r="EK252" i="53"/>
  <c r="EU299" i="53"/>
  <c r="O300" i="53"/>
  <c r="DH301" i="53"/>
  <c r="ER301" i="53"/>
  <c r="AY302" i="53"/>
  <c r="CI302" i="53"/>
  <c r="AG306" i="53"/>
  <c r="DD346" i="53"/>
  <c r="CR359" i="53"/>
  <c r="CR368" i="53"/>
  <c r="EX370" i="53"/>
  <c r="EK371" i="53"/>
  <c r="AY373" i="53"/>
  <c r="O382" i="53"/>
  <c r="ER385" i="53"/>
  <c r="AY386" i="53"/>
  <c r="BW414" i="53"/>
  <c r="BV414" i="53" s="1"/>
  <c r="BX415" i="53"/>
  <c r="AM418" i="53"/>
  <c r="AL418" i="53" s="1"/>
  <c r="AG478" i="53"/>
  <c r="AN479" i="53"/>
  <c r="DH481" i="53"/>
  <c r="AG486" i="53"/>
  <c r="V208" i="53"/>
  <c r="BK208" i="53"/>
  <c r="EX212" i="53"/>
  <c r="EQ212" i="53"/>
  <c r="EP212" i="53" s="1"/>
  <c r="EQ222" i="53"/>
  <c r="EP222" i="53" s="1"/>
  <c r="EQ223" i="53"/>
  <c r="EP223" i="53" s="1"/>
  <c r="EX232" i="53"/>
  <c r="EK240" i="53"/>
  <c r="AG249" i="53"/>
  <c r="AY250" i="53"/>
  <c r="CI250" i="53"/>
  <c r="BW298" i="53"/>
  <c r="BV298" i="53" s="1"/>
  <c r="BW302" i="53"/>
  <c r="BV302" i="53" s="1"/>
  <c r="DD365" i="53"/>
  <c r="DC365" i="53" s="1"/>
  <c r="DN485" i="53"/>
  <c r="DN542" i="53" s="1"/>
  <c r="DG178" i="53"/>
  <c r="DF178" i="53" s="1"/>
  <c r="O202" i="53"/>
  <c r="DH225" i="53"/>
  <c r="EQ305" i="53"/>
  <c r="EP305" i="53" s="1"/>
  <c r="DG365" i="53"/>
  <c r="DF365" i="53" s="1"/>
  <c r="DD381" i="53"/>
  <c r="DC381" i="53" s="1"/>
  <c r="CI381" i="53"/>
  <c r="CR470" i="53"/>
  <c r="DA160" i="53"/>
  <c r="DH161" i="53"/>
  <c r="EQ166" i="53"/>
  <c r="EP166" i="53" s="1"/>
  <c r="EQ188" i="53"/>
  <c r="EP188" i="53" s="1"/>
  <c r="BT202" i="53"/>
  <c r="BS202" i="53" s="1"/>
  <c r="BE215" i="53"/>
  <c r="EQ211" i="53"/>
  <c r="EP211" i="53" s="1"/>
  <c r="BW212" i="53"/>
  <c r="BV212" i="53" s="1"/>
  <c r="BW229" i="53"/>
  <c r="BV229" i="53" s="1"/>
  <c r="BQ237" i="53"/>
  <c r="DG242" i="53"/>
  <c r="DF242" i="53" s="1"/>
  <c r="DS242" i="53"/>
  <c r="AG244" i="53"/>
  <c r="DG246" i="53"/>
  <c r="DF246" i="53" s="1"/>
  <c r="CR258" i="53"/>
  <c r="AG294" i="53"/>
  <c r="CI295" i="53"/>
  <c r="BH300" i="53"/>
  <c r="BW346" i="53"/>
  <c r="BV346" i="53" s="1"/>
  <c r="BH354" i="53"/>
  <c r="BQ357" i="53"/>
  <c r="CI358" i="53"/>
  <c r="ER364" i="53"/>
  <c r="BW368" i="53"/>
  <c r="BV368" i="53" s="1"/>
  <c r="AM422" i="53"/>
  <c r="AL422" i="53" s="1"/>
  <c r="ER423" i="53"/>
  <c r="BZ451" i="53"/>
  <c r="AJ458" i="53"/>
  <c r="AI458" i="53" s="1"/>
  <c r="BT458" i="53"/>
  <c r="BS458" i="53" s="1"/>
  <c r="DG467" i="53"/>
  <c r="DF467" i="53" s="1"/>
  <c r="X477" i="53"/>
  <c r="CI481" i="53"/>
  <c r="O502" i="53"/>
  <c r="O503" i="53" s="1"/>
  <c r="X148" i="53"/>
  <c r="EK148" i="53"/>
  <c r="BH156" i="53"/>
  <c r="AG157" i="53"/>
  <c r="ER157" i="53"/>
  <c r="AN161" i="53"/>
  <c r="ER163" i="53"/>
  <c r="AY164" i="53"/>
  <c r="CI166" i="53"/>
  <c r="EK170" i="53"/>
  <c r="DA186" i="53"/>
  <c r="EB206" i="53"/>
  <c r="EX211" i="53"/>
  <c r="EB212" i="53"/>
  <c r="BX214" i="53"/>
  <c r="DS214" i="53"/>
  <c r="EK227" i="53"/>
  <c r="O229" i="53"/>
  <c r="CR229" i="53"/>
  <c r="BQ233" i="53"/>
  <c r="AY235" i="53"/>
  <c r="EB245" i="53"/>
  <c r="BQ246" i="53"/>
  <c r="CI247" i="53"/>
  <c r="ER259" i="53"/>
  <c r="DH294" i="53"/>
  <c r="EO307" i="53"/>
  <c r="O296" i="53"/>
  <c r="EX298" i="53"/>
  <c r="DA300" i="53"/>
  <c r="AG303" i="53"/>
  <c r="BW304" i="53"/>
  <c r="BV304" i="53" s="1"/>
  <c r="CI353" i="53"/>
  <c r="X354" i="53"/>
  <c r="DA354" i="53"/>
  <c r="BX355" i="53"/>
  <c r="DH364" i="53"/>
  <c r="DD368" i="53"/>
  <c r="EK368" i="53"/>
  <c r="DH400" i="53"/>
  <c r="X402" i="53"/>
  <c r="AJ402" i="53"/>
  <c r="AI402" i="53" s="1"/>
  <c r="AY415" i="53"/>
  <c r="ET449" i="53"/>
  <c r="BW458" i="53"/>
  <c r="BV458" i="53" s="1"/>
  <c r="AM460" i="53"/>
  <c r="AL460" i="53" s="1"/>
  <c r="ER466" i="53"/>
  <c r="AY467" i="53"/>
  <c r="AY469" i="53"/>
  <c r="X470" i="53"/>
  <c r="EK470" i="53"/>
  <c r="EX478" i="53"/>
  <c r="CR479" i="53"/>
  <c r="EX412" i="53"/>
  <c r="O415" i="53"/>
  <c r="DG426" i="53"/>
  <c r="DF426" i="53" s="1"/>
  <c r="AJ435" i="53"/>
  <c r="AI435" i="53" s="1"/>
  <c r="AJ440" i="53"/>
  <c r="AI440" i="53" s="1"/>
  <c r="BO480" i="53"/>
  <c r="BN497" i="53"/>
  <c r="DA351" i="53"/>
  <c r="V366" i="53"/>
  <c r="EQ367" i="53"/>
  <c r="EP367" i="53" s="1"/>
  <c r="CR384" i="53"/>
  <c r="AH529" i="53"/>
  <c r="AN399" i="53"/>
  <c r="BH410" i="53"/>
  <c r="ER420" i="53"/>
  <c r="EK422" i="53"/>
  <c r="DH423" i="53"/>
  <c r="EB437" i="53"/>
  <c r="EH445" i="53"/>
  <c r="EX444" i="53"/>
  <c r="AY488" i="53"/>
  <c r="BT488" i="53"/>
  <c r="BS488" i="53" s="1"/>
  <c r="EC498" i="53"/>
  <c r="AD497" i="53"/>
  <c r="AJ496" i="53"/>
  <c r="AI496" i="53" s="1"/>
  <c r="DG189" i="53"/>
  <c r="DF189" i="53" s="1"/>
  <c r="BX207" i="53"/>
  <c r="BW214" i="53"/>
  <c r="BV214" i="53" s="1"/>
  <c r="DG214" i="53"/>
  <c r="CR220" i="53"/>
  <c r="BX225" i="53"/>
  <c r="EQ226" i="53"/>
  <c r="EP226" i="53" s="1"/>
  <c r="EQ233" i="53"/>
  <c r="EP233" i="53" s="1"/>
  <c r="EX237" i="53"/>
  <c r="DG245" i="53"/>
  <c r="DF245" i="53" s="1"/>
  <c r="DG251" i="53"/>
  <c r="DF251" i="53" s="1"/>
  <c r="BX256" i="53"/>
  <c r="DG306" i="53"/>
  <c r="DF306" i="53" s="1"/>
  <c r="AM340" i="53"/>
  <c r="AL340" i="53" s="1"/>
  <c r="BH382" i="53"/>
  <c r="BW405" i="53"/>
  <c r="BV405" i="53" s="1"/>
  <c r="EU411" i="53"/>
  <c r="EQ432" i="53"/>
  <c r="EP432" i="53" s="1"/>
  <c r="EI445" i="53"/>
  <c r="DG474" i="53"/>
  <c r="DF474" i="53" s="1"/>
  <c r="EX475" i="53"/>
  <c r="R476" i="53"/>
  <c r="AE497" i="53"/>
  <c r="EO497" i="53"/>
  <c r="AS497" i="53"/>
  <c r="BX171" i="53"/>
  <c r="EB172" i="53"/>
  <c r="ER174" i="53"/>
  <c r="BW175" i="53"/>
  <c r="BV175" i="53" s="1"/>
  <c r="AN177" i="53"/>
  <c r="DS177" i="53"/>
  <c r="BQ179" i="53"/>
  <c r="BX183" i="53"/>
  <c r="EQ184" i="53"/>
  <c r="EP184" i="53" s="1"/>
  <c r="EX185" i="53"/>
  <c r="AM186" i="53"/>
  <c r="AL186" i="53" s="1"/>
  <c r="BQ187" i="53"/>
  <c r="EB203" i="53"/>
  <c r="EQ210" i="53"/>
  <c r="EP210" i="53" s="1"/>
  <c r="DH216" i="53"/>
  <c r="BH220" i="53"/>
  <c r="EB222" i="53"/>
  <c r="X223" i="53"/>
  <c r="DG226" i="53"/>
  <c r="DF226" i="53" s="1"/>
  <c r="AG232" i="53"/>
  <c r="ER232" i="53"/>
  <c r="ER236" i="53"/>
  <c r="EK251" i="53"/>
  <c r="EX253" i="53"/>
  <c r="BH254" i="53"/>
  <c r="AG255" i="53"/>
  <c r="EX258" i="53"/>
  <c r="CR259" i="53"/>
  <c r="EB294" i="53"/>
  <c r="BH295" i="53"/>
  <c r="EQ296" i="53"/>
  <c r="EP296" i="53" s="1"/>
  <c r="EB298" i="53"/>
  <c r="CI303" i="53"/>
  <c r="EN303" i="53"/>
  <c r="BH304" i="53"/>
  <c r="AY306" i="53"/>
  <c r="DG308" i="53"/>
  <c r="DF308" i="53" s="1"/>
  <c r="BX314" i="53"/>
  <c r="EQ314" i="53"/>
  <c r="EP314" i="53" s="1"/>
  <c r="DH321" i="53"/>
  <c r="BX339" i="53"/>
  <c r="EN339" i="53"/>
  <c r="EM339" i="53" s="1"/>
  <c r="DH356" i="53"/>
  <c r="ER358" i="53"/>
  <c r="DG359" i="53"/>
  <c r="DF359" i="53" s="1"/>
  <c r="DA382" i="53"/>
  <c r="BW384" i="53"/>
  <c r="BV384" i="53" s="1"/>
  <c r="EQ384" i="53"/>
  <c r="EP384" i="53" s="1"/>
  <c r="BH386" i="53"/>
  <c r="BQ403" i="53"/>
  <c r="AM405" i="53"/>
  <c r="AL405" i="53" s="1"/>
  <c r="BQ408" i="53"/>
  <c r="DS411" i="53"/>
  <c r="CR419" i="53"/>
  <c r="DH420" i="53"/>
  <c r="BW421" i="53"/>
  <c r="BV421" i="53" s="1"/>
  <c r="EK424" i="53"/>
  <c r="ER427" i="53"/>
  <c r="CI432" i="53"/>
  <c r="X433" i="53"/>
  <c r="DA433" i="53"/>
  <c r="AG438" i="53"/>
  <c r="X471" i="53"/>
  <c r="DY476" i="53"/>
  <c r="BW495" i="53"/>
  <c r="BV495" i="53" s="1"/>
  <c r="CG497" i="53"/>
  <c r="BO502" i="53"/>
  <c r="BO503" i="53" s="1"/>
  <c r="BT359" i="53"/>
  <c r="BS359" i="53" s="1"/>
  <c r="DG376" i="53"/>
  <c r="DF376" i="53" s="1"/>
  <c r="BW399" i="53"/>
  <c r="BV399" i="53" s="1"/>
  <c r="DD402" i="53"/>
  <c r="DD404" i="53"/>
  <c r="DC404" i="53" s="1"/>
  <c r="AW417" i="53"/>
  <c r="EQ425" i="53"/>
  <c r="EP425" i="53" s="1"/>
  <c r="AM452" i="53"/>
  <c r="AL452" i="53" s="1"/>
  <c r="L476" i="53"/>
  <c r="AW476" i="53"/>
  <c r="DV493" i="53"/>
  <c r="BU497" i="53"/>
  <c r="DM497" i="53"/>
  <c r="AM495" i="53"/>
  <c r="AL495" i="53" s="1"/>
  <c r="DY497" i="53"/>
  <c r="DH151" i="53"/>
  <c r="BH153" i="53"/>
  <c r="DA156" i="53"/>
  <c r="BH158" i="53"/>
  <c r="DG158" i="53"/>
  <c r="DF158" i="53" s="1"/>
  <c r="BT164" i="53"/>
  <c r="BS164" i="53" s="1"/>
  <c r="AG165" i="53"/>
  <c r="DH165" i="53"/>
  <c r="EQ168" i="53"/>
  <c r="EP168" i="53" s="1"/>
  <c r="ER176" i="53"/>
  <c r="BT177" i="53"/>
  <c r="BS177" i="53" s="1"/>
  <c r="EK181" i="53"/>
  <c r="BH186" i="53"/>
  <c r="DG188" i="53"/>
  <c r="DF188" i="53" s="1"/>
  <c r="EX202" i="53"/>
  <c r="DH204" i="53"/>
  <c r="ER206" i="53"/>
  <c r="AY207" i="53"/>
  <c r="DS209" i="53"/>
  <c r="AG212" i="53"/>
  <c r="DS213" i="53"/>
  <c r="DD217" i="53"/>
  <c r="DC217" i="53" s="1"/>
  <c r="DG219" i="53"/>
  <c r="X220" i="53"/>
  <c r="EQ221" i="53"/>
  <c r="EP221" i="53" s="1"/>
  <c r="BQ223" i="53"/>
  <c r="BH230" i="53"/>
  <c r="BX232" i="53"/>
  <c r="O233" i="53"/>
  <c r="BW233" i="53"/>
  <c r="BV233" i="53" s="1"/>
  <c r="BX236" i="53"/>
  <c r="O237" i="53"/>
  <c r="AY240" i="53"/>
  <c r="CI240" i="53"/>
  <c r="AG242" i="53"/>
  <c r="DA242" i="53"/>
  <c r="CR244" i="53"/>
  <c r="EB244" i="53"/>
  <c r="DA245" i="53"/>
  <c r="BQ251" i="53"/>
  <c r="BW258" i="53"/>
  <c r="BV258" i="53" s="1"/>
  <c r="AM298" i="53"/>
  <c r="AL298" i="53" s="1"/>
  <c r="DH305" i="53"/>
  <c r="DD312" i="53"/>
  <c r="DG339" i="53"/>
  <c r="DF339" i="53" s="1"/>
  <c r="EB344" i="53"/>
  <c r="X347" i="53"/>
  <c r="AG351" i="53"/>
  <c r="DG383" i="53"/>
  <c r="DF383" i="53" s="1"/>
  <c r="DG401" i="53"/>
  <c r="DF401" i="53" s="1"/>
  <c r="BT405" i="53"/>
  <c r="BS405" i="53" s="1"/>
  <c r="BX420" i="53"/>
  <c r="BT432" i="53"/>
  <c r="BS432" i="53" s="1"/>
  <c r="EN432" i="53"/>
  <c r="EM432" i="53" s="1"/>
  <c r="CI434" i="53"/>
  <c r="DD435" i="53"/>
  <c r="DC435" i="53" s="1"/>
  <c r="CG456" i="53"/>
  <c r="AD472" i="53"/>
  <c r="DG482" i="53"/>
  <c r="DF482" i="53" s="1"/>
  <c r="BI498" i="53"/>
  <c r="AY152" i="53"/>
  <c r="BX154" i="53"/>
  <c r="AG156" i="53"/>
  <c r="BW158" i="53"/>
  <c r="BV158" i="53" s="1"/>
  <c r="AG159" i="53"/>
  <c r="EK164" i="53"/>
  <c r="BW168" i="53"/>
  <c r="BV168" i="53" s="1"/>
  <c r="BQ170" i="53"/>
  <c r="ER170" i="53"/>
  <c r="BT171" i="53"/>
  <c r="BS171" i="53" s="1"/>
  <c r="BH172" i="53"/>
  <c r="ER173" i="53"/>
  <c r="AN174" i="53"/>
  <c r="BH175" i="53"/>
  <c r="BW177" i="53"/>
  <c r="BV177" i="53" s="1"/>
  <c r="DG177" i="53"/>
  <c r="DF177" i="53" s="1"/>
  <c r="DH179" i="53"/>
  <c r="EB180" i="53"/>
  <c r="EQ181" i="53"/>
  <c r="EP181" i="53" s="1"/>
  <c r="AY185" i="53"/>
  <c r="AY188" i="53"/>
  <c r="DQ208" i="53"/>
  <c r="EB210" i="53"/>
  <c r="EQ213" i="53"/>
  <c r="EP213" i="53" s="1"/>
  <c r="CR214" i="53"/>
  <c r="AG218" i="53"/>
  <c r="BW218" i="53"/>
  <c r="BV218" i="53" s="1"/>
  <c r="BH222" i="53"/>
  <c r="X230" i="53"/>
  <c r="EB233" i="53"/>
  <c r="EK241" i="53"/>
  <c r="BX243" i="53"/>
  <c r="BX257" i="53"/>
  <c r="AN297" i="53"/>
  <c r="AM306" i="53"/>
  <c r="AL306" i="53" s="1"/>
  <c r="AM313" i="53"/>
  <c r="AL313" i="53" s="1"/>
  <c r="DH313" i="53"/>
  <c r="AJ316" i="53"/>
  <c r="BT346" i="53"/>
  <c r="DA357" i="53"/>
  <c r="EU358" i="53"/>
  <c r="EB359" i="53"/>
  <c r="EU361" i="53"/>
  <c r="BW374" i="53"/>
  <c r="BV374" i="53" s="1"/>
  <c r="EX380" i="53"/>
  <c r="DD380" i="53"/>
  <c r="DC380" i="53" s="1"/>
  <c r="CI380" i="53"/>
  <c r="O405" i="53"/>
  <c r="DD437" i="53"/>
  <c r="ER449" i="53"/>
  <c r="O453" i="53"/>
  <c r="CR458" i="53"/>
  <c r="EB460" i="53"/>
  <c r="BQ461" i="53"/>
  <c r="AH468" i="53"/>
  <c r="DQ468" i="53"/>
  <c r="EQ467" i="53"/>
  <c r="EP467" i="53" s="1"/>
  <c r="S485" i="53"/>
  <c r="S542" i="53" s="1"/>
  <c r="DK485" i="53"/>
  <c r="DK542" i="53" s="1"/>
  <c r="AE472" i="53"/>
  <c r="EB482" i="53"/>
  <c r="BQ483" i="53"/>
  <c r="ER483" i="53"/>
  <c r="EI489" i="53"/>
  <c r="EQ353" i="53"/>
  <c r="EP353" i="53" s="1"/>
  <c r="EQ354" i="53"/>
  <c r="EP354" i="53" s="1"/>
  <c r="EB364" i="53"/>
  <c r="DG371" i="53"/>
  <c r="DF371" i="53" s="1"/>
  <c r="EX375" i="53"/>
  <c r="ER382" i="53"/>
  <c r="BW383" i="53"/>
  <c r="BV383" i="53" s="1"/>
  <c r="DG385" i="53"/>
  <c r="DF385" i="53" s="1"/>
  <c r="AY403" i="53"/>
  <c r="AM423" i="53"/>
  <c r="AL423" i="53" s="1"/>
  <c r="BH426" i="53"/>
  <c r="AJ431" i="53"/>
  <c r="AI431" i="53" s="1"/>
  <c r="DG437" i="53"/>
  <c r="DF437" i="53" s="1"/>
  <c r="EU438" i="53"/>
  <c r="BN463" i="53"/>
  <c r="DG466" i="53"/>
  <c r="DF466" i="53" s="1"/>
  <c r="CO472" i="53"/>
  <c r="DZ472" i="53"/>
  <c r="AE480" i="53"/>
  <c r="DE480" i="53"/>
  <c r="DV484" i="53"/>
  <c r="AE489" i="53"/>
  <c r="EQ486" i="53"/>
  <c r="EP486" i="53" s="1"/>
  <c r="BW487" i="53"/>
  <c r="BV487" i="53" s="1"/>
  <c r="DG361" i="53"/>
  <c r="DF361" i="53" s="1"/>
  <c r="X362" i="53"/>
  <c r="CR364" i="53"/>
  <c r="CY377" i="53"/>
  <c r="EX372" i="53"/>
  <c r="CR373" i="53"/>
  <c r="AM403" i="53"/>
  <c r="AL403" i="53" s="1"/>
  <c r="AM413" i="53"/>
  <c r="AL413" i="53" s="1"/>
  <c r="BQ421" i="53"/>
  <c r="EN430" i="53"/>
  <c r="AG432" i="53"/>
  <c r="EB436" i="53"/>
  <c r="DG441" i="53"/>
  <c r="DF441" i="53" s="1"/>
  <c r="EX449" i="53"/>
  <c r="EQ458" i="53"/>
  <c r="EP458" i="53" s="1"/>
  <c r="CP472" i="53"/>
  <c r="EX471" i="53"/>
  <c r="CX493" i="53"/>
  <c r="AM502" i="53"/>
  <c r="AM503" i="53" s="1"/>
  <c r="EX340" i="53"/>
  <c r="AN345" i="53"/>
  <c r="CR346" i="53"/>
  <c r="DD351" i="53"/>
  <c r="DC351" i="53" s="1"/>
  <c r="DG354" i="53"/>
  <c r="DF354" i="53" s="1"/>
  <c r="X355" i="53"/>
  <c r="AM358" i="53"/>
  <c r="AL358" i="53" s="1"/>
  <c r="EX369" i="53"/>
  <c r="BH373" i="53"/>
  <c r="DH374" i="53"/>
  <c r="EB375" i="53"/>
  <c r="BF395" i="53"/>
  <c r="BT379" i="53"/>
  <c r="BQ381" i="53"/>
  <c r="ER384" i="53"/>
  <c r="DA386" i="53"/>
  <c r="EQ386" i="53"/>
  <c r="EP386" i="53" s="1"/>
  <c r="DG399" i="53"/>
  <c r="DF399" i="53" s="1"/>
  <c r="EK400" i="53"/>
  <c r="AN402" i="53"/>
  <c r="DS402" i="53"/>
  <c r="ER407" i="53"/>
  <c r="CR409" i="53"/>
  <c r="DH421" i="53"/>
  <c r="EQ422" i="53"/>
  <c r="EP422" i="53" s="1"/>
  <c r="ER424" i="53"/>
  <c r="EQ430" i="53"/>
  <c r="EP430" i="53" s="1"/>
  <c r="EK431" i="53"/>
  <c r="EQ434" i="53"/>
  <c r="EP434" i="53" s="1"/>
  <c r="AJ437" i="53"/>
  <c r="DS438" i="53"/>
  <c r="AY441" i="53"/>
  <c r="EB441" i="53"/>
  <c r="BW444" i="53"/>
  <c r="BH459" i="53"/>
  <c r="BQ467" i="53"/>
  <c r="EQ471" i="53"/>
  <c r="EP471" i="53" s="1"/>
  <c r="U476" i="53"/>
  <c r="BF476" i="53"/>
  <c r="BU480" i="53"/>
  <c r="EK478" i="53"/>
  <c r="AG479" i="53"/>
  <c r="BQ482" i="53"/>
  <c r="AB485" i="53"/>
  <c r="AB542" i="53" s="1"/>
  <c r="CJ498" i="53"/>
  <c r="DG502" i="53"/>
  <c r="DG503" i="53" s="1"/>
  <c r="ET500" i="53"/>
  <c r="AG347" i="53"/>
  <c r="EX363" i="53"/>
  <c r="BH364" i="53"/>
  <c r="X370" i="53"/>
  <c r="BW375" i="53"/>
  <c r="BV375" i="53" s="1"/>
  <c r="EQ379" i="53"/>
  <c r="EP379" i="53" s="1"/>
  <c r="DA412" i="53"/>
  <c r="AJ414" i="53"/>
  <c r="AI414" i="53" s="1"/>
  <c r="AM415" i="53"/>
  <c r="AL415" i="53" s="1"/>
  <c r="BX416" i="53"/>
  <c r="BW418" i="53"/>
  <c r="BV418" i="53" s="1"/>
  <c r="DD419" i="53"/>
  <c r="DC419" i="53" s="1"/>
  <c r="AJ422" i="53"/>
  <c r="AI422" i="53" s="1"/>
  <c r="CI430" i="53"/>
  <c r="BH431" i="53"/>
  <c r="AN443" i="53"/>
  <c r="DH450" i="53"/>
  <c r="EX458" i="53"/>
  <c r="EN460" i="53"/>
  <c r="EM460" i="53" s="1"/>
  <c r="DB468" i="53"/>
  <c r="U472" i="53"/>
  <c r="BF472" i="53"/>
  <c r="EH472" i="53"/>
  <c r="AM470" i="53"/>
  <c r="AL470" i="53" s="1"/>
  <c r="V476" i="53"/>
  <c r="CX476" i="53"/>
  <c r="DG475" i="53"/>
  <c r="DF475" i="53" s="1"/>
  <c r="DQ480" i="53"/>
  <c r="EO493" i="53"/>
  <c r="EN315" i="53"/>
  <c r="BW352" i="53"/>
  <c r="BV352" i="53" s="1"/>
  <c r="AG353" i="53"/>
  <c r="ER353" i="53"/>
  <c r="BQ356" i="53"/>
  <c r="BQ359" i="53"/>
  <c r="BX360" i="53"/>
  <c r="BQ362" i="53"/>
  <c r="DA367" i="53"/>
  <c r="BX371" i="53"/>
  <c r="DH376" i="53"/>
  <c r="BQ378" i="53"/>
  <c r="CI379" i="53"/>
  <c r="AN382" i="53"/>
  <c r="DA400" i="53"/>
  <c r="DH401" i="53"/>
  <c r="ER401" i="53"/>
  <c r="EK403" i="53"/>
  <c r="DH407" i="53"/>
  <c r="CR411" i="53"/>
  <c r="AN413" i="53"/>
  <c r="AM414" i="53"/>
  <c r="AL414" i="53" s="1"/>
  <c r="CR414" i="53"/>
  <c r="EQ414" i="53"/>
  <c r="EP414" i="53" s="1"/>
  <c r="AE428" i="53"/>
  <c r="AJ425" i="53"/>
  <c r="AI425" i="53" s="1"/>
  <c r="CR425" i="53"/>
  <c r="EB433" i="53"/>
  <c r="BQ434" i="53"/>
  <c r="EQ435" i="53"/>
  <c r="EK436" i="53"/>
  <c r="EQ443" i="53"/>
  <c r="EP443" i="53" s="1"/>
  <c r="CI456" i="53"/>
  <c r="BQ453" i="53"/>
  <c r="V463" i="53"/>
  <c r="DG457" i="53"/>
  <c r="DF457" i="53" s="1"/>
  <c r="CI458" i="53"/>
  <c r="BX460" i="53"/>
  <c r="EQ460" i="53"/>
  <c r="EP460" i="53" s="1"/>
  <c r="CR466" i="53"/>
  <c r="CM485" i="53"/>
  <c r="CM542" i="53" s="1"/>
  <c r="V472" i="53"/>
  <c r="O483" i="53"/>
  <c r="DH488" i="53"/>
  <c r="G498" i="53"/>
  <c r="DH490" i="53"/>
  <c r="O491" i="53"/>
  <c r="EB491" i="53"/>
  <c r="AM492" i="53"/>
  <c r="AL492" i="53" s="1"/>
  <c r="BW492" i="53"/>
  <c r="BV492" i="53" s="1"/>
  <c r="BX496" i="53"/>
  <c r="EB309" i="53"/>
  <c r="DD311" i="53"/>
  <c r="DJ311" i="53" s="1"/>
  <c r="DH314" i="53"/>
  <c r="BW317" i="53"/>
  <c r="BX319" i="53"/>
  <c r="BT334" i="53"/>
  <c r="DG338" i="53"/>
  <c r="DF338" i="53" s="1"/>
  <c r="DG342" i="53"/>
  <c r="DF342" i="53" s="1"/>
  <c r="BH343" i="53"/>
  <c r="AM344" i="53"/>
  <c r="AL344" i="53" s="1"/>
  <c r="DA346" i="53"/>
  <c r="EB351" i="53"/>
  <c r="DH353" i="53"/>
  <c r="O354" i="53"/>
  <c r="ER356" i="53"/>
  <c r="BW362" i="53"/>
  <c r="BV362" i="53" s="1"/>
  <c r="V377" i="53"/>
  <c r="DG415" i="53"/>
  <c r="DF415" i="53" s="1"/>
  <c r="AJ419" i="53"/>
  <c r="AI419" i="53" s="1"/>
  <c r="EQ421" i="53"/>
  <c r="EP421" i="53" s="1"/>
  <c r="BT427" i="53"/>
  <c r="BS427" i="53" s="1"/>
  <c r="EQ433" i="53"/>
  <c r="EP433" i="53" s="1"/>
  <c r="DH448" i="53"/>
  <c r="G485" i="53"/>
  <c r="G542" i="53" s="1"/>
  <c r="CY472" i="53"/>
  <c r="EO476" i="53"/>
  <c r="BE484" i="53"/>
  <c r="J498" i="53"/>
  <c r="CV498" i="53"/>
  <c r="DE493" i="53"/>
  <c r="M497" i="53"/>
  <c r="DZ497" i="53"/>
  <c r="AM315" i="53"/>
  <c r="DG337" i="53"/>
  <c r="DF337" i="53" s="1"/>
  <c r="O345" i="53"/>
  <c r="O351" i="53"/>
  <c r="DA352" i="53"/>
  <c r="BW357" i="53"/>
  <c r="BV357" i="53" s="1"/>
  <c r="DH359" i="53"/>
  <c r="EN365" i="53"/>
  <c r="EM365" i="53" s="1"/>
  <c r="BH372" i="53"/>
  <c r="CI374" i="53"/>
  <c r="BH375" i="53"/>
  <c r="EK375" i="53"/>
  <c r="BX381" i="53"/>
  <c r="DA383" i="53"/>
  <c r="DS384" i="53"/>
  <c r="BH385" i="53"/>
  <c r="EK385" i="53"/>
  <c r="DH386" i="53"/>
  <c r="DA394" i="53"/>
  <c r="EQ398" i="53"/>
  <c r="EP398" i="53" s="1"/>
  <c r="BH399" i="53"/>
  <c r="CR399" i="53"/>
  <c r="CI405" i="53"/>
  <c r="AN407" i="53"/>
  <c r="DS407" i="53"/>
  <c r="AG415" i="53"/>
  <c r="EB419" i="53"/>
  <c r="DG420" i="53"/>
  <c r="DF420" i="53" s="1"/>
  <c r="DD421" i="53"/>
  <c r="DC421" i="53" s="1"/>
  <c r="BW422" i="53"/>
  <c r="AN424" i="53"/>
  <c r="EQ424" i="53"/>
  <c r="EP424" i="53" s="1"/>
  <c r="DH426" i="53"/>
  <c r="CI435" i="53"/>
  <c r="DS437" i="53"/>
  <c r="AG442" i="53"/>
  <c r="BW443" i="53"/>
  <c r="BV443" i="53" s="1"/>
  <c r="DJ448" i="53"/>
  <c r="AA456" i="53"/>
  <c r="EO463" i="53"/>
  <c r="DG460" i="53"/>
  <c r="DF460" i="53" s="1"/>
  <c r="ER461" i="53"/>
  <c r="BH466" i="53"/>
  <c r="CV485" i="53"/>
  <c r="CV542" i="53" s="1"/>
  <c r="AG469" i="53"/>
  <c r="ER469" i="53"/>
  <c r="DS470" i="53"/>
  <c r="CR471" i="53"/>
  <c r="X475" i="53"/>
  <c r="V484" i="53"/>
  <c r="DA481" i="53"/>
  <c r="BX482" i="53"/>
  <c r="BH483" i="53"/>
  <c r="DG483" i="53"/>
  <c r="DF483" i="53" s="1"/>
  <c r="P498" i="53"/>
  <c r="DK498" i="53"/>
  <c r="AE493" i="53"/>
  <c r="DD491" i="53"/>
  <c r="DC491" i="53" s="1"/>
  <c r="BQ495" i="53"/>
  <c r="CI496" i="53"/>
  <c r="Y498" i="53"/>
  <c r="EN471" i="53"/>
  <c r="EM471" i="53" s="1"/>
  <c r="DS471" i="53"/>
  <c r="BH496" i="53"/>
  <c r="EB43" i="53"/>
  <c r="AM45" i="53"/>
  <c r="AL45" i="53" s="1"/>
  <c r="BW55" i="53"/>
  <c r="BV55" i="53" s="1"/>
  <c r="CX215" i="53"/>
  <c r="DG209" i="53"/>
  <c r="DF209" i="53" s="1"/>
  <c r="O211" i="53"/>
  <c r="AJ211" i="53"/>
  <c r="AI211" i="53" s="1"/>
  <c r="X496" i="53"/>
  <c r="EU11" i="53"/>
  <c r="AV28" i="53"/>
  <c r="BE86" i="53"/>
  <c r="DM105" i="53"/>
  <c r="DS100" i="53"/>
  <c r="EU136" i="53"/>
  <c r="AN136" i="53"/>
  <c r="O158" i="53"/>
  <c r="AJ158" i="53"/>
  <c r="AI158" i="53" s="1"/>
  <c r="EL489" i="53"/>
  <c r="ER488" i="53"/>
  <c r="EU14" i="53"/>
  <c r="AM23" i="53"/>
  <c r="AE34" i="53"/>
  <c r="EX40" i="53"/>
  <c r="EI53" i="53"/>
  <c r="ER48" i="53"/>
  <c r="DY62" i="53"/>
  <c r="AN76" i="53"/>
  <c r="CI76" i="53"/>
  <c r="DD76" i="53"/>
  <c r="DC76" i="53" s="1"/>
  <c r="AM103" i="53"/>
  <c r="AL103" i="53" s="1"/>
  <c r="AY134" i="53"/>
  <c r="DS302" i="53"/>
  <c r="EN302" i="53"/>
  <c r="X61" i="53"/>
  <c r="R143" i="53"/>
  <c r="EN110" i="53"/>
  <c r="BT111" i="53"/>
  <c r="AY111" i="53"/>
  <c r="BT14" i="53"/>
  <c r="AY14" i="53"/>
  <c r="DS19" i="53"/>
  <c r="BW72" i="53"/>
  <c r="BV72" i="53" s="1"/>
  <c r="CD98" i="53"/>
  <c r="AJ84" i="53"/>
  <c r="AI84" i="53" s="1"/>
  <c r="EQ87" i="53"/>
  <c r="EH91" i="53"/>
  <c r="AH97" i="53"/>
  <c r="EN94" i="53"/>
  <c r="EM94" i="53" s="1"/>
  <c r="DS94" i="53"/>
  <c r="BB143" i="53"/>
  <c r="AJ108" i="53"/>
  <c r="EQ115" i="53"/>
  <c r="EP115" i="53" s="1"/>
  <c r="DG123" i="53"/>
  <c r="DF123" i="53" s="1"/>
  <c r="CI123" i="53"/>
  <c r="EQ175" i="53"/>
  <c r="EP175" i="53" s="1"/>
  <c r="DD219" i="53"/>
  <c r="DC219" i="53" s="1"/>
  <c r="CI219" i="53"/>
  <c r="CR255" i="53"/>
  <c r="DD255" i="53"/>
  <c r="DC255" i="53" s="1"/>
  <c r="EU295" i="53"/>
  <c r="AN295" i="53"/>
  <c r="AN313" i="53"/>
  <c r="EU313" i="53"/>
  <c r="EX339" i="53"/>
  <c r="AG364" i="53"/>
  <c r="DB377" i="53"/>
  <c r="DB527" i="53" s="1"/>
  <c r="DH367" i="53"/>
  <c r="AD377" i="53"/>
  <c r="DS467" i="53"/>
  <c r="EN467" i="53"/>
  <c r="EM467" i="53" s="1"/>
  <c r="EX470" i="53"/>
  <c r="BX470" i="53"/>
  <c r="EU49" i="53"/>
  <c r="AG76" i="53"/>
  <c r="BE97" i="53"/>
  <c r="EN118" i="53"/>
  <c r="EM118" i="53" s="1"/>
  <c r="DS118" i="53"/>
  <c r="AG136" i="53"/>
  <c r="AJ136" i="53"/>
  <c r="EX21" i="53"/>
  <c r="EX37" i="53"/>
  <c r="DH95" i="53"/>
  <c r="EX500" i="53"/>
  <c r="AK502" i="53"/>
  <c r="AK503" i="53" s="1"/>
  <c r="DM28" i="53"/>
  <c r="DS21" i="53"/>
  <c r="EX49" i="53"/>
  <c r="DB34" i="53"/>
  <c r="BU39" i="53"/>
  <c r="O60" i="53"/>
  <c r="BH183" i="53"/>
  <c r="BT183" i="53"/>
  <c r="BS183" i="53" s="1"/>
  <c r="BQ221" i="53"/>
  <c r="O223" i="53"/>
  <c r="O21" i="53"/>
  <c r="CC39" i="53"/>
  <c r="AT71" i="53"/>
  <c r="DH48" i="53"/>
  <c r="EX299" i="53"/>
  <c r="BX299" i="53"/>
  <c r="DE20" i="53"/>
  <c r="EF71" i="53"/>
  <c r="X74" i="53"/>
  <c r="BB105" i="53"/>
  <c r="EE150" i="53"/>
  <c r="EB471" i="53"/>
  <c r="DV472" i="53"/>
  <c r="AY491" i="53"/>
  <c r="BT491" i="53"/>
  <c r="P35" i="53"/>
  <c r="DY28" i="53"/>
  <c r="BW33" i="53"/>
  <c r="BV33" i="53" s="1"/>
  <c r="BW40" i="53"/>
  <c r="BV40" i="53" s="1"/>
  <c r="AV46" i="53"/>
  <c r="U13" i="53"/>
  <c r="EO13" i="53"/>
  <c r="DP20" i="53"/>
  <c r="CI19" i="53"/>
  <c r="R20" i="53"/>
  <c r="BE28" i="53"/>
  <c r="DQ13" i="53"/>
  <c r="AY50" i="53"/>
  <c r="BT51" i="53"/>
  <c r="AY51" i="53"/>
  <c r="CI101" i="53"/>
  <c r="DD101" i="53"/>
  <c r="BN34" i="53"/>
  <c r="DP28" i="53"/>
  <c r="DH184" i="53"/>
  <c r="ER233" i="53"/>
  <c r="EX233" i="53"/>
  <c r="AD34" i="53"/>
  <c r="AH46" i="53"/>
  <c r="AN40" i="53"/>
  <c r="EU40" i="53"/>
  <c r="BQ57" i="53"/>
  <c r="BT60" i="53"/>
  <c r="M86" i="53"/>
  <c r="BR20" i="53"/>
  <c r="O59" i="53"/>
  <c r="I62" i="53"/>
  <c r="DQ79" i="53"/>
  <c r="EX94" i="53"/>
  <c r="AK20" i="53"/>
  <c r="EX14" i="53"/>
  <c r="EX26" i="53"/>
  <c r="AV39" i="53"/>
  <c r="DQ46" i="53"/>
  <c r="O14" i="53"/>
  <c r="AW20" i="53"/>
  <c r="DG14" i="53"/>
  <c r="DF14" i="53" s="1"/>
  <c r="DQ20" i="53"/>
  <c r="EK15" i="53"/>
  <c r="AY18" i="53"/>
  <c r="X19" i="53"/>
  <c r="CR19" i="53"/>
  <c r="DY20" i="53"/>
  <c r="ER24" i="53"/>
  <c r="AY25" i="53"/>
  <c r="DS25" i="53"/>
  <c r="O26" i="53"/>
  <c r="BH30" i="53"/>
  <c r="EU32" i="53"/>
  <c r="DD33" i="53"/>
  <c r="M46" i="53"/>
  <c r="CU46" i="53"/>
  <c r="DH43" i="53"/>
  <c r="EU44" i="53"/>
  <c r="DH44" i="53"/>
  <c r="ER52" i="53"/>
  <c r="X54" i="53"/>
  <c r="BF58" i="53"/>
  <c r="X59" i="53"/>
  <c r="EK59" i="53"/>
  <c r="EQ65" i="53"/>
  <c r="DY70" i="53"/>
  <c r="EK68" i="53"/>
  <c r="AG83" i="53"/>
  <c r="DV86" i="53"/>
  <c r="EX88" i="53"/>
  <c r="BT88" i="53"/>
  <c r="BS88" i="53" s="1"/>
  <c r="DS89" i="53"/>
  <c r="EN89" i="53"/>
  <c r="EM89" i="53" s="1"/>
  <c r="EO97" i="53"/>
  <c r="DG93" i="53"/>
  <c r="O100" i="53"/>
  <c r="DY105" i="53"/>
  <c r="DD122" i="53"/>
  <c r="DC122" i="53" s="1"/>
  <c r="CI122" i="53"/>
  <c r="DD130" i="53"/>
  <c r="DC130" i="53" s="1"/>
  <c r="BH131" i="53"/>
  <c r="BT131" i="53"/>
  <c r="BX140" i="53"/>
  <c r="AY141" i="53"/>
  <c r="BW141" i="53"/>
  <c r="BV141" i="53" s="1"/>
  <c r="CD506" i="53"/>
  <c r="ER153" i="53"/>
  <c r="EX156" i="53"/>
  <c r="CI171" i="53"/>
  <c r="CR172" i="53"/>
  <c r="O178" i="53"/>
  <c r="BX180" i="53"/>
  <c r="AY181" i="53"/>
  <c r="DH206" i="53"/>
  <c r="EX213" i="53"/>
  <c r="CI213" i="53"/>
  <c r="O254" i="53"/>
  <c r="X255" i="53"/>
  <c r="EX25" i="53"/>
  <c r="EX29" i="53"/>
  <c r="AM90" i="53"/>
  <c r="AL90" i="53" s="1"/>
  <c r="DZ201" i="53"/>
  <c r="EX163" i="53"/>
  <c r="EX295" i="53"/>
  <c r="EN10" i="53"/>
  <c r="EN11" i="53"/>
  <c r="EM11" i="53" s="1"/>
  <c r="BW18" i="53"/>
  <c r="BV18" i="53" s="1"/>
  <c r="AJ32" i="53"/>
  <c r="AI32" i="53" s="1"/>
  <c r="DD32" i="53"/>
  <c r="DC32" i="53" s="1"/>
  <c r="DQ34" i="53"/>
  <c r="BL71" i="53"/>
  <c r="DZ46" i="53"/>
  <c r="EU43" i="53"/>
  <c r="AN43" i="53"/>
  <c r="AJ44" i="53"/>
  <c r="AI44" i="53" s="1"/>
  <c r="BX47" i="53"/>
  <c r="EU47" i="53"/>
  <c r="AV53" i="53"/>
  <c r="BX52" i="53"/>
  <c r="U58" i="53"/>
  <c r="DA54" i="53"/>
  <c r="EK54" i="53"/>
  <c r="EE58" i="53"/>
  <c r="EX57" i="53"/>
  <c r="EN57" i="53"/>
  <c r="U62" i="53"/>
  <c r="BF62" i="53"/>
  <c r="CU62" i="53"/>
  <c r="AG63" i="53"/>
  <c r="EI66" i="53"/>
  <c r="DA68" i="53"/>
  <c r="DZ79" i="53"/>
  <c r="DG76" i="53"/>
  <c r="DF76" i="53" s="1"/>
  <c r="AG77" i="53"/>
  <c r="AJ78" i="53"/>
  <c r="AI78" i="53" s="1"/>
  <c r="X82" i="53"/>
  <c r="AS86" i="53"/>
  <c r="AN88" i="53"/>
  <c r="EX89" i="53"/>
  <c r="CI89" i="53"/>
  <c r="CR111" i="53"/>
  <c r="AG112" i="53"/>
  <c r="DG113" i="53"/>
  <c r="DF113" i="53" s="1"/>
  <c r="AM122" i="53"/>
  <c r="EU140" i="53"/>
  <c r="AM141" i="53"/>
  <c r="AL141" i="53" s="1"/>
  <c r="CY150" i="53"/>
  <c r="EX177" i="53"/>
  <c r="AW208" i="53"/>
  <c r="CG292" i="53"/>
  <c r="DH256" i="53"/>
  <c r="DD25" i="53"/>
  <c r="DC25" i="53" s="1"/>
  <c r="CF34" i="53"/>
  <c r="I39" i="53"/>
  <c r="DV39" i="53"/>
  <c r="EB36" i="53"/>
  <c r="X68" i="53"/>
  <c r="R70" i="53"/>
  <c r="EU177" i="53"/>
  <c r="EL13" i="53"/>
  <c r="DH9" i="53"/>
  <c r="DP13" i="53"/>
  <c r="EQ11" i="53"/>
  <c r="EP11" i="53" s="1"/>
  <c r="DA12" i="53"/>
  <c r="EB14" i="53"/>
  <c r="X15" i="53"/>
  <c r="DA15" i="53"/>
  <c r="CU20" i="53"/>
  <c r="DG17" i="53"/>
  <c r="DF17" i="53" s="1"/>
  <c r="CI18" i="53"/>
  <c r="EB18" i="53"/>
  <c r="DG32" i="53"/>
  <c r="DF32" i="53" s="1"/>
  <c r="AY33" i="53"/>
  <c r="DA37" i="53"/>
  <c r="CA71" i="53"/>
  <c r="BT42" i="53"/>
  <c r="EX52" i="53"/>
  <c r="DE58" i="53"/>
  <c r="BT57" i="53"/>
  <c r="CX62" i="53"/>
  <c r="EI62" i="53"/>
  <c r="DD65" i="53"/>
  <c r="DC65" i="53" s="1"/>
  <c r="BE70" i="53"/>
  <c r="AJ76" i="53"/>
  <c r="AI76" i="53" s="1"/>
  <c r="EN77" i="53"/>
  <c r="EM77" i="53" s="1"/>
  <c r="P98" i="53"/>
  <c r="CV98" i="53"/>
  <c r="BW85" i="53"/>
  <c r="BV85" i="53" s="1"/>
  <c r="EO91" i="53"/>
  <c r="EF98" i="53"/>
  <c r="J464" i="53"/>
  <c r="BH106" i="53"/>
  <c r="AY130" i="53"/>
  <c r="BW130" i="53"/>
  <c r="BV130" i="53" s="1"/>
  <c r="AN140" i="53"/>
  <c r="ER144" i="53"/>
  <c r="EL150" i="53"/>
  <c r="EL522" i="53" s="1"/>
  <c r="AW155" i="53"/>
  <c r="EQ174" i="53"/>
  <c r="EP174" i="53" s="1"/>
  <c r="DS174" i="53"/>
  <c r="EX206" i="53"/>
  <c r="AG252" i="53"/>
  <c r="EX256" i="53"/>
  <c r="BT92" i="53"/>
  <c r="BS92" i="53" s="1"/>
  <c r="BH92" i="53"/>
  <c r="AG126" i="53"/>
  <c r="X229" i="53"/>
  <c r="BW26" i="53"/>
  <c r="BV26" i="53" s="1"/>
  <c r="AJ37" i="53"/>
  <c r="AI37" i="53" s="1"/>
  <c r="EI86" i="53"/>
  <c r="EU130" i="53"/>
  <c r="AN130" i="53"/>
  <c r="EN259" i="53"/>
  <c r="EM259" i="53" s="1"/>
  <c r="AK468" i="53"/>
  <c r="EX465" i="53"/>
  <c r="AN10" i="53"/>
  <c r="AM11" i="53"/>
  <c r="AL11" i="53" s="1"/>
  <c r="AQ35" i="53"/>
  <c r="CX20" i="53"/>
  <c r="BN28" i="53"/>
  <c r="EI28" i="53"/>
  <c r="AM25" i="53"/>
  <c r="AL25" i="53" s="1"/>
  <c r="CI25" i="53"/>
  <c r="EX31" i="53"/>
  <c r="BT32" i="53"/>
  <c r="BS32" i="53" s="1"/>
  <c r="G71" i="53"/>
  <c r="BW47" i="53"/>
  <c r="BV47" i="53" s="1"/>
  <c r="BR53" i="53"/>
  <c r="BX55" i="53"/>
  <c r="AY57" i="53"/>
  <c r="BW57" i="53"/>
  <c r="BV57" i="53" s="1"/>
  <c r="CU58" i="53"/>
  <c r="BF70" i="53"/>
  <c r="CR67" i="53"/>
  <c r="CY70" i="53"/>
  <c r="BQ77" i="53"/>
  <c r="DD77" i="53"/>
  <c r="DC77" i="53" s="1"/>
  <c r="S98" i="53"/>
  <c r="AD86" i="53"/>
  <c r="BW81" i="53"/>
  <c r="BV81" i="53" s="1"/>
  <c r="EX87" i="53"/>
  <c r="EQ104" i="53"/>
  <c r="EP104" i="53" s="1"/>
  <c r="EX138" i="53"/>
  <c r="EX145" i="53"/>
  <c r="BH202" i="53"/>
  <c r="BB208" i="53"/>
  <c r="DY208" i="53"/>
  <c r="CR186" i="53"/>
  <c r="DG186" i="53"/>
  <c r="DF186" i="53" s="1"/>
  <c r="AY73" i="53"/>
  <c r="BT73" i="53"/>
  <c r="BS73" i="53" s="1"/>
  <c r="AY167" i="53"/>
  <c r="BW167" i="53"/>
  <c r="BV167" i="53" s="1"/>
  <c r="AY16" i="53"/>
  <c r="EU19" i="53"/>
  <c r="EL34" i="53"/>
  <c r="EN30" i="53"/>
  <c r="EM30" i="53" s="1"/>
  <c r="DM34" i="53"/>
  <c r="BR70" i="53"/>
  <c r="BX67" i="53"/>
  <c r="BH84" i="53"/>
  <c r="AW13" i="53"/>
  <c r="BH38" i="53"/>
  <c r="AM65" i="53"/>
  <c r="AL65" i="53" s="1"/>
  <c r="BR105" i="53"/>
  <c r="EU100" i="53"/>
  <c r="O228" i="53"/>
  <c r="DV497" i="53"/>
  <c r="EN495" i="53"/>
  <c r="EM495" i="53" s="1"/>
  <c r="DE34" i="53"/>
  <c r="EU36" i="53"/>
  <c r="EU513" i="53" s="1"/>
  <c r="AH39" i="53"/>
  <c r="EX82" i="53"/>
  <c r="EI97" i="53"/>
  <c r="M502" i="53"/>
  <c r="M503" i="53" s="1"/>
  <c r="AM8" i="53"/>
  <c r="AL8" i="53" s="1"/>
  <c r="DE13" i="53"/>
  <c r="ER8" i="53"/>
  <c r="EU9" i="53"/>
  <c r="AY10" i="53"/>
  <c r="BT11" i="53"/>
  <c r="BS11" i="53" s="1"/>
  <c r="BQ12" i="53"/>
  <c r="BF20" i="53"/>
  <c r="EN16" i="53"/>
  <c r="EM16" i="53" s="1"/>
  <c r="BH18" i="53"/>
  <c r="AS20" i="53"/>
  <c r="BO28" i="53"/>
  <c r="EX22" i="53"/>
  <c r="BX22" i="53"/>
  <c r="ER22" i="53"/>
  <c r="AN23" i="53"/>
  <c r="EX23" i="53"/>
  <c r="BT24" i="53"/>
  <c r="AY24" i="53"/>
  <c r="CI24" i="53"/>
  <c r="EQ24" i="53"/>
  <c r="EP24" i="53" s="1"/>
  <c r="BH29" i="53"/>
  <c r="AY32" i="53"/>
  <c r="EB32" i="53"/>
  <c r="CI33" i="53"/>
  <c r="EQ36" i="53"/>
  <c r="EP36" i="53" s="1"/>
  <c r="EH39" i="53"/>
  <c r="DS38" i="53"/>
  <c r="EN38" i="53"/>
  <c r="EM38" i="53" s="1"/>
  <c r="J71" i="53"/>
  <c r="CJ71" i="53"/>
  <c r="U46" i="53"/>
  <c r="EE46" i="53"/>
  <c r="DH51" i="53"/>
  <c r="AK58" i="53"/>
  <c r="DG61" i="53"/>
  <c r="DF61" i="53" s="1"/>
  <c r="R66" i="53"/>
  <c r="DA67" i="53"/>
  <c r="EH79" i="53"/>
  <c r="BH75" i="53"/>
  <c r="CR75" i="53"/>
  <c r="DA76" i="53"/>
  <c r="AJ81" i="53"/>
  <c r="AI81" i="53" s="1"/>
  <c r="EQ83" i="53"/>
  <c r="EP83" i="53" s="1"/>
  <c r="CR84" i="53"/>
  <c r="AS91" i="53"/>
  <c r="BW102" i="53"/>
  <c r="BV102" i="53" s="1"/>
  <c r="EB102" i="53"/>
  <c r="DS112" i="53"/>
  <c r="EK117" i="53"/>
  <c r="ER137" i="53"/>
  <c r="CI138" i="53"/>
  <c r="DS139" i="53"/>
  <c r="AG149" i="53"/>
  <c r="ER188" i="53"/>
  <c r="DZ208" i="53"/>
  <c r="AG203" i="53"/>
  <c r="BW205" i="53"/>
  <c r="BV205" i="53" s="1"/>
  <c r="AW215" i="53"/>
  <c r="X237" i="53"/>
  <c r="DD127" i="53"/>
  <c r="CI127" i="53"/>
  <c r="AM107" i="53"/>
  <c r="AL107" i="53" s="1"/>
  <c r="O107" i="53"/>
  <c r="AJ109" i="53"/>
  <c r="AI109" i="53" s="1"/>
  <c r="X109" i="53"/>
  <c r="EX95" i="53"/>
  <c r="DS398" i="53"/>
  <c r="EN398" i="53"/>
  <c r="EM398" i="53" s="1"/>
  <c r="DG10" i="53"/>
  <c r="DF10" i="53" s="1"/>
  <c r="EX36" i="53"/>
  <c r="CR38" i="53"/>
  <c r="CP62" i="53"/>
  <c r="DS123" i="53"/>
  <c r="EB134" i="53"/>
  <c r="EX166" i="53"/>
  <c r="EK220" i="53"/>
  <c r="EN220" i="53"/>
  <c r="EM220" i="53" s="1"/>
  <c r="BN13" i="53"/>
  <c r="CL20" i="53"/>
  <c r="CP28" i="53"/>
  <c r="EU25" i="53"/>
  <c r="DD37" i="53"/>
  <c r="DC37" i="53" s="1"/>
  <c r="BE46" i="53"/>
  <c r="BN53" i="53"/>
  <c r="V62" i="53"/>
  <c r="BW10" i="53"/>
  <c r="BV10" i="53" s="1"/>
  <c r="EK11" i="53"/>
  <c r="AG12" i="53"/>
  <c r="BT16" i="53"/>
  <c r="EQ16" i="53"/>
  <c r="CR17" i="53"/>
  <c r="EB17" i="53"/>
  <c r="AE28" i="53"/>
  <c r="ER21" i="53"/>
  <c r="AY23" i="53"/>
  <c r="DS23" i="53"/>
  <c r="DG24" i="53"/>
  <c r="DF24" i="53" s="1"/>
  <c r="BE34" i="53"/>
  <c r="AG30" i="53"/>
  <c r="BX31" i="53"/>
  <c r="CR32" i="53"/>
  <c r="AY38" i="53"/>
  <c r="DG38" i="53"/>
  <c r="EQ38" i="53"/>
  <c r="X45" i="53"/>
  <c r="CI50" i="53"/>
  <c r="ER50" i="53"/>
  <c r="AN51" i="53"/>
  <c r="DE53" i="53"/>
  <c r="AY55" i="53"/>
  <c r="CX58" i="53"/>
  <c r="CX79" i="53"/>
  <c r="EN80" i="53"/>
  <c r="EM80" i="53" s="1"/>
  <c r="BQ85" i="53"/>
  <c r="ER95" i="53"/>
  <c r="BT96" i="53"/>
  <c r="BS96" i="53" s="1"/>
  <c r="DG96" i="53"/>
  <c r="DF96" i="53" s="1"/>
  <c r="CR102" i="53"/>
  <c r="DK464" i="53"/>
  <c r="DK540" i="53" s="1"/>
  <c r="CR130" i="53"/>
  <c r="CI167" i="53"/>
  <c r="DS167" i="53"/>
  <c r="EQ167" i="53"/>
  <c r="EP167" i="53" s="1"/>
  <c r="EN228" i="53"/>
  <c r="EQ84" i="53"/>
  <c r="EP84" i="53" s="1"/>
  <c r="EU85" i="53"/>
  <c r="BX85" i="53"/>
  <c r="V91" i="53"/>
  <c r="AS97" i="53"/>
  <c r="AM93" i="53"/>
  <c r="DT464" i="53"/>
  <c r="DT540" i="53" s="1"/>
  <c r="AJ118" i="53"/>
  <c r="EX133" i="53"/>
  <c r="EU137" i="53"/>
  <c r="EX137" i="53"/>
  <c r="EN138" i="53"/>
  <c r="EM138" i="53" s="1"/>
  <c r="DS138" i="53"/>
  <c r="DG140" i="53"/>
  <c r="DF140" i="53" s="1"/>
  <c r="EQ156" i="53"/>
  <c r="EP156" i="53" s="1"/>
  <c r="EN162" i="53"/>
  <c r="EM162" i="53" s="1"/>
  <c r="DS162" i="53"/>
  <c r="AN170" i="53"/>
  <c r="EU170" i="53"/>
  <c r="EU205" i="53"/>
  <c r="DH205" i="53"/>
  <c r="BT219" i="53"/>
  <c r="AY219" i="53"/>
  <c r="EQ227" i="53"/>
  <c r="EP227" i="53" s="1"/>
  <c r="BX233" i="53"/>
  <c r="EU233" i="53"/>
  <c r="CL13" i="53"/>
  <c r="CO20" i="53"/>
  <c r="U20" i="53"/>
  <c r="CF28" i="53"/>
  <c r="DQ28" i="53"/>
  <c r="CG28" i="53"/>
  <c r="BR34" i="53"/>
  <c r="BW30" i="53"/>
  <c r="BV30" i="53" s="1"/>
  <c r="CO39" i="53"/>
  <c r="DN71" i="53"/>
  <c r="AD46" i="53"/>
  <c r="DH41" i="53"/>
  <c r="ER41" i="53"/>
  <c r="BW42" i="53"/>
  <c r="BV42" i="53" s="1"/>
  <c r="EX43" i="53"/>
  <c r="EN44" i="53"/>
  <c r="EM44" i="53" s="1"/>
  <c r="EN48" i="53"/>
  <c r="DS48" i="53"/>
  <c r="EX48" i="53"/>
  <c r="AY49" i="53"/>
  <c r="BH50" i="53"/>
  <c r="CO53" i="53"/>
  <c r="DM58" i="53"/>
  <c r="AA62" i="53"/>
  <c r="BN62" i="53"/>
  <c r="U66" i="53"/>
  <c r="AA66" i="53"/>
  <c r="EH70" i="53"/>
  <c r="DG69" i="53"/>
  <c r="DF69" i="53" s="1"/>
  <c r="EQ69" i="53"/>
  <c r="EP69" i="53" s="1"/>
  <c r="DA73" i="53"/>
  <c r="AG74" i="53"/>
  <c r="DG78" i="53"/>
  <c r="DF78" i="53" s="1"/>
  <c r="AM82" i="53"/>
  <c r="AL82" i="53" s="1"/>
  <c r="AM83" i="53"/>
  <c r="AL83" i="53" s="1"/>
  <c r="DG85" i="53"/>
  <c r="DF85" i="53" s="1"/>
  <c r="AJ92" i="53"/>
  <c r="AI92" i="53" s="1"/>
  <c r="CF97" i="53"/>
  <c r="DP97" i="53"/>
  <c r="M97" i="53"/>
  <c r="BF105" i="53"/>
  <c r="DW464" i="53"/>
  <c r="DW540" i="53" s="1"/>
  <c r="BO143" i="53"/>
  <c r="EX121" i="53"/>
  <c r="DA124" i="53"/>
  <c r="EQ124" i="53"/>
  <c r="EP124" i="53" s="1"/>
  <c r="DG133" i="53"/>
  <c r="DF133" i="53" s="1"/>
  <c r="EX142" i="53"/>
  <c r="DG142" i="53"/>
  <c r="DF142" i="53" s="1"/>
  <c r="S506" i="53"/>
  <c r="DN506" i="53"/>
  <c r="ER152" i="53"/>
  <c r="O166" i="53"/>
  <c r="AN169" i="53"/>
  <c r="DG170" i="53"/>
  <c r="DF170" i="53" s="1"/>
  <c r="EK228" i="53"/>
  <c r="DS241" i="53"/>
  <c r="EN241" i="53"/>
  <c r="EM241" i="53" s="1"/>
  <c r="O246" i="53"/>
  <c r="ER308" i="53"/>
  <c r="X360" i="53"/>
  <c r="AJ360" i="53"/>
  <c r="AI360" i="53" s="1"/>
  <c r="EK360" i="53"/>
  <c r="BH424" i="53"/>
  <c r="BT424" i="53"/>
  <c r="BS424" i="53" s="1"/>
  <c r="EU457" i="53"/>
  <c r="DA84" i="53"/>
  <c r="EQ89" i="53"/>
  <c r="EP89" i="53" s="1"/>
  <c r="CG97" i="53"/>
  <c r="BN143" i="53"/>
  <c r="BW118" i="53"/>
  <c r="BV118" i="53" s="1"/>
  <c r="EQ121" i="53"/>
  <c r="EP121" i="53" s="1"/>
  <c r="BT139" i="53"/>
  <c r="AY139" i="53"/>
  <c r="EX153" i="53"/>
  <c r="EB160" i="53"/>
  <c r="EN160" i="53"/>
  <c r="EM160" i="53" s="1"/>
  <c r="EX165" i="53"/>
  <c r="DD321" i="53"/>
  <c r="DC321" i="53" s="1"/>
  <c r="AM424" i="53"/>
  <c r="O424" i="53"/>
  <c r="DG470" i="53"/>
  <c r="DF470" i="53" s="1"/>
  <c r="CI470" i="53"/>
  <c r="DD479" i="53"/>
  <c r="CI479" i="53"/>
  <c r="DY13" i="53"/>
  <c r="EQ9" i="53"/>
  <c r="EP9" i="53" s="1"/>
  <c r="CP13" i="53"/>
  <c r="CG20" i="53"/>
  <c r="AM15" i="53"/>
  <c r="AL15" i="53" s="1"/>
  <c r="X10" i="53"/>
  <c r="BQ11" i="53"/>
  <c r="DH12" i="53"/>
  <c r="BB20" i="53"/>
  <c r="EK17" i="53"/>
  <c r="BW19" i="53"/>
  <c r="BV19" i="53" s="1"/>
  <c r="EK19" i="53"/>
  <c r="R28" i="53"/>
  <c r="DD21" i="53"/>
  <c r="DC21" i="53" s="1"/>
  <c r="X22" i="53"/>
  <c r="X26" i="53"/>
  <c r="DA26" i="53"/>
  <c r="BU34" i="53"/>
  <c r="X31" i="53"/>
  <c r="DA32" i="53"/>
  <c r="EB33" i="53"/>
  <c r="EK38" i="53"/>
  <c r="DT71" i="53"/>
  <c r="AW46" i="53"/>
  <c r="EQ42" i="53"/>
  <c r="EP42" i="53" s="1"/>
  <c r="AJ43" i="53"/>
  <c r="DG44" i="53"/>
  <c r="DF44" i="53" s="1"/>
  <c r="CI48" i="53"/>
  <c r="O49" i="53"/>
  <c r="CR55" i="53"/>
  <c r="AD62" i="53"/>
  <c r="BO62" i="53"/>
  <c r="EX61" i="53"/>
  <c r="V66" i="53"/>
  <c r="BF66" i="53"/>
  <c r="EE66" i="53"/>
  <c r="AQ71" i="53"/>
  <c r="AD70" i="53"/>
  <c r="EI70" i="53"/>
  <c r="AG73" i="53"/>
  <c r="BK79" i="53"/>
  <c r="BQ73" i="53"/>
  <c r="DN98" i="53"/>
  <c r="EB82" i="53"/>
  <c r="BQ83" i="53"/>
  <c r="CX86" i="53"/>
  <c r="EN85" i="53"/>
  <c r="EM85" i="53" s="1"/>
  <c r="X88" i="53"/>
  <c r="CO91" i="53"/>
  <c r="AW97" i="53"/>
  <c r="DQ97" i="53"/>
  <c r="CR93" i="53"/>
  <c r="BH94" i="53"/>
  <c r="AG108" i="53"/>
  <c r="BW108" i="53"/>
  <c r="BV108" i="53" s="1"/>
  <c r="BX111" i="53"/>
  <c r="DH111" i="53"/>
  <c r="ER115" i="53"/>
  <c r="AG120" i="53"/>
  <c r="AY121" i="53"/>
  <c r="X123" i="53"/>
  <c r="BQ124" i="53"/>
  <c r="CR126" i="53"/>
  <c r="AG131" i="53"/>
  <c r="BW133" i="53"/>
  <c r="BV133" i="53" s="1"/>
  <c r="DH135" i="53"/>
  <c r="CI144" i="53"/>
  <c r="DQ150" i="53"/>
  <c r="CI147" i="53"/>
  <c r="BH163" i="53"/>
  <c r="BT163" i="53"/>
  <c r="BS163" i="53" s="1"/>
  <c r="ER164" i="53"/>
  <c r="DH168" i="53"/>
  <c r="EN169" i="53"/>
  <c r="DS169" i="53"/>
  <c r="EU169" i="53"/>
  <c r="DS173" i="53"/>
  <c r="BH185" i="53"/>
  <c r="EN229" i="53"/>
  <c r="DS229" i="53"/>
  <c r="DS237" i="53"/>
  <c r="AM359" i="53"/>
  <c r="O359" i="53"/>
  <c r="BB377" i="53"/>
  <c r="AM10" i="53"/>
  <c r="EK10" i="53"/>
  <c r="DS12" i="53"/>
  <c r="BE20" i="53"/>
  <c r="AG16" i="53"/>
  <c r="BQ17" i="53"/>
  <c r="EQ17" i="53"/>
  <c r="EP17" i="53" s="1"/>
  <c r="CO28" i="53"/>
  <c r="DZ28" i="53"/>
  <c r="X23" i="53"/>
  <c r="BH24" i="53"/>
  <c r="X25" i="53"/>
  <c r="DD29" i="53"/>
  <c r="BQ32" i="53"/>
  <c r="AG33" i="53"/>
  <c r="AB71" i="53"/>
  <c r="AE53" i="53"/>
  <c r="DH47" i="53"/>
  <c r="AM49" i="53"/>
  <c r="AL49" i="53" s="1"/>
  <c r="AJ52" i="53"/>
  <c r="AS58" i="53"/>
  <c r="DQ58" i="53"/>
  <c r="V58" i="53"/>
  <c r="AE62" i="53"/>
  <c r="EN68" i="53"/>
  <c r="EM68" i="53" s="1"/>
  <c r="EK72" i="53"/>
  <c r="BX76" i="53"/>
  <c r="DT98" i="53"/>
  <c r="DH80" i="53"/>
  <c r="EO86" i="53"/>
  <c r="BH82" i="53"/>
  <c r="DG82" i="53"/>
  <c r="DF82" i="53" s="1"/>
  <c r="DV91" i="53"/>
  <c r="CP91" i="53"/>
  <c r="BH93" i="53"/>
  <c r="BT95" i="53"/>
  <c r="BS95" i="53" s="1"/>
  <c r="AM102" i="53"/>
  <c r="AL102" i="53" s="1"/>
  <c r="CI103" i="53"/>
  <c r="EK104" i="53"/>
  <c r="BC464" i="53"/>
  <c r="EX110" i="53"/>
  <c r="DA113" i="53"/>
  <c r="ER114" i="53"/>
  <c r="CI115" i="53"/>
  <c r="EX116" i="53"/>
  <c r="DH116" i="53"/>
  <c r="CR118" i="53"/>
  <c r="O121" i="53"/>
  <c r="EB121" i="53"/>
  <c r="X122" i="53"/>
  <c r="CR122" i="53"/>
  <c r="AG124" i="53"/>
  <c r="EQ125" i="53"/>
  <c r="EP125" i="53" s="1"/>
  <c r="DH132" i="53"/>
  <c r="O133" i="53"/>
  <c r="EB133" i="53"/>
  <c r="EX147" i="53"/>
  <c r="EK163" i="53"/>
  <c r="DH164" i="53"/>
  <c r="AJ165" i="53"/>
  <c r="AI165" i="53" s="1"/>
  <c r="O165" i="53"/>
  <c r="AY165" i="53"/>
  <c r="AN168" i="53"/>
  <c r="BQ204" i="53"/>
  <c r="DD211" i="53"/>
  <c r="CI211" i="53"/>
  <c r="CC215" i="53"/>
  <c r="EQ216" i="53"/>
  <c r="EP216" i="53" s="1"/>
  <c r="BX218" i="53"/>
  <c r="EB227" i="53"/>
  <c r="BT258" i="53"/>
  <c r="DA305" i="53"/>
  <c r="DS306" i="53"/>
  <c r="AE322" i="53"/>
  <c r="DG318" i="53"/>
  <c r="DF318" i="53" s="1"/>
  <c r="BQ25" i="53"/>
  <c r="DH26" i="53"/>
  <c r="ER26" i="53"/>
  <c r="BX27" i="53"/>
  <c r="O29" i="53"/>
  <c r="AV34" i="53"/>
  <c r="EB29" i="53"/>
  <c r="X30" i="53"/>
  <c r="BQ31" i="53"/>
  <c r="DH32" i="53"/>
  <c r="AZ71" i="53"/>
  <c r="AK53" i="53"/>
  <c r="L58" i="53"/>
  <c r="CR54" i="53"/>
  <c r="DA55" i="53"/>
  <c r="EH58" i="53"/>
  <c r="AG57" i="53"/>
  <c r="CC62" i="53"/>
  <c r="BW61" i="53"/>
  <c r="BV61" i="53" s="1"/>
  <c r="BN66" i="53"/>
  <c r="AJ68" i="53"/>
  <c r="AI68" i="53" s="1"/>
  <c r="BW68" i="53"/>
  <c r="BV68" i="53" s="1"/>
  <c r="BX73" i="53"/>
  <c r="EX75" i="53"/>
  <c r="AZ98" i="53"/>
  <c r="EX80" i="53"/>
  <c r="EQ80" i="53"/>
  <c r="O81" i="53"/>
  <c r="CR85" i="53"/>
  <c r="DS85" i="53"/>
  <c r="Y98" i="53"/>
  <c r="AG88" i="53"/>
  <c r="BQ88" i="53"/>
  <c r="BX96" i="53"/>
  <c r="AH105" i="53"/>
  <c r="AN102" i="53"/>
  <c r="EB103" i="53"/>
  <c r="ER109" i="53"/>
  <c r="EU114" i="53"/>
  <c r="DG116" i="53"/>
  <c r="DF116" i="53" s="1"/>
  <c r="BT117" i="53"/>
  <c r="BH121" i="53"/>
  <c r="BW125" i="53"/>
  <c r="AY125" i="53"/>
  <c r="DS125" i="53"/>
  <c r="DA126" i="53"/>
  <c r="AG127" i="53"/>
  <c r="BQ127" i="53"/>
  <c r="ER131" i="53"/>
  <c r="EX132" i="53"/>
  <c r="EQ132" i="53"/>
  <c r="EP132" i="53" s="1"/>
  <c r="DS141" i="53"/>
  <c r="BH142" i="53"/>
  <c r="AW150" i="53"/>
  <c r="CR144" i="53"/>
  <c r="DA145" i="53"/>
  <c r="AN151" i="53"/>
  <c r="CR153" i="53"/>
  <c r="O159" i="53"/>
  <c r="AM159" i="53"/>
  <c r="CR162" i="53"/>
  <c r="EB173" i="53"/>
  <c r="DA181" i="53"/>
  <c r="EX186" i="53"/>
  <c r="EB205" i="53"/>
  <c r="DA206" i="53"/>
  <c r="AG209" i="53"/>
  <c r="AJ209" i="53"/>
  <c r="AI209" i="53" s="1"/>
  <c r="EO215" i="53"/>
  <c r="DD210" i="53"/>
  <c r="DC210" i="53" s="1"/>
  <c r="CI210" i="53"/>
  <c r="EQ234" i="53"/>
  <c r="EQ244" i="53"/>
  <c r="EP244" i="53" s="1"/>
  <c r="CR245" i="53"/>
  <c r="EU247" i="53"/>
  <c r="DD251" i="53"/>
  <c r="DC251" i="53" s="1"/>
  <c r="EQ253" i="53"/>
  <c r="EP253" i="53" s="1"/>
  <c r="R97" i="53"/>
  <c r="X92" i="53"/>
  <c r="BX210" i="53"/>
  <c r="AG9" i="53"/>
  <c r="DA9" i="53"/>
  <c r="CU28" i="53"/>
  <c r="DG22" i="53"/>
  <c r="DF22" i="53" s="1"/>
  <c r="DH17" i="53"/>
  <c r="EU18" i="53"/>
  <c r="EX18" i="53"/>
  <c r="ER19" i="53"/>
  <c r="BW22" i="53"/>
  <c r="AJ27" i="53"/>
  <c r="AM29" i="53"/>
  <c r="AL29" i="53" s="1"/>
  <c r="AW34" i="53"/>
  <c r="DY34" i="53"/>
  <c r="AM30" i="53"/>
  <c r="EQ33" i="53"/>
  <c r="EP33" i="53" s="1"/>
  <c r="BC71" i="53"/>
  <c r="AJ40" i="53"/>
  <c r="AI40" i="53" s="1"/>
  <c r="BW41" i="53"/>
  <c r="BV41" i="53" s="1"/>
  <c r="DV46" i="53"/>
  <c r="DD47" i="53"/>
  <c r="DC47" i="53" s="1"/>
  <c r="BO53" i="53"/>
  <c r="BB58" i="53"/>
  <c r="CO58" i="53"/>
  <c r="AM57" i="53"/>
  <c r="AL57" i="53" s="1"/>
  <c r="DG59" i="53"/>
  <c r="DF59" i="53" s="1"/>
  <c r="DQ62" i="53"/>
  <c r="BO66" i="53"/>
  <c r="DB66" i="53"/>
  <c r="AM68" i="53"/>
  <c r="EB78" i="53"/>
  <c r="AJ80" i="53"/>
  <c r="DD80" i="53"/>
  <c r="DC80" i="53" s="1"/>
  <c r="DQ86" i="53"/>
  <c r="AB98" i="53"/>
  <c r="DK98" i="53"/>
  <c r="EB87" i="53"/>
  <c r="BW89" i="53"/>
  <c r="BV89" i="53" s="1"/>
  <c r="ER89" i="53"/>
  <c r="BH95" i="53"/>
  <c r="EX96" i="53"/>
  <c r="M105" i="53"/>
  <c r="EN109" i="53"/>
  <c r="EM109" i="53" s="1"/>
  <c r="BW117" i="53"/>
  <c r="BV117" i="53" s="1"/>
  <c r="DD120" i="53"/>
  <c r="DC120" i="53" s="1"/>
  <c r="EQ127" i="53"/>
  <c r="EP127" i="53" s="1"/>
  <c r="BW137" i="53"/>
  <c r="BV137" i="53" s="1"/>
  <c r="EQ146" i="53"/>
  <c r="EP146" i="53" s="1"/>
  <c r="BW149" i="53"/>
  <c r="BV149" i="53" s="1"/>
  <c r="AK155" i="53"/>
  <c r="AK523" i="53" s="1"/>
  <c r="EO155" i="53"/>
  <c r="EO523" i="53" s="1"/>
  <c r="EQ158" i="53"/>
  <c r="EP158" i="53" s="1"/>
  <c r="AJ168" i="53"/>
  <c r="AI168" i="53" s="1"/>
  <c r="O168" i="53"/>
  <c r="AN176" i="53"/>
  <c r="EU176" i="53"/>
  <c r="EE208" i="53"/>
  <c r="EK203" i="53"/>
  <c r="AD215" i="53"/>
  <c r="AM209" i="53"/>
  <c r="EQ232" i="53"/>
  <c r="EP232" i="53" s="1"/>
  <c r="DD362" i="53"/>
  <c r="DA362" i="53"/>
  <c r="CI375" i="53"/>
  <c r="DG375" i="53"/>
  <c r="DF375" i="53" s="1"/>
  <c r="CU91" i="53"/>
  <c r="CO97" i="53"/>
  <c r="DY97" i="53"/>
  <c r="AE97" i="53"/>
  <c r="BN105" i="53"/>
  <c r="AE105" i="53"/>
  <c r="EX102" i="53"/>
  <c r="AJ103" i="53"/>
  <c r="O103" i="53"/>
  <c r="EN106" i="53"/>
  <c r="DD111" i="53"/>
  <c r="DC111" i="53" s="1"/>
  <c r="CI111" i="53"/>
  <c r="EQ111" i="53"/>
  <c r="EP111" i="53" s="1"/>
  <c r="EQ119" i="53"/>
  <c r="EP119" i="53" s="1"/>
  <c r="CR121" i="53"/>
  <c r="CI125" i="53"/>
  <c r="DG125" i="53"/>
  <c r="DF125" i="53" s="1"/>
  <c r="X163" i="53"/>
  <c r="EQ172" i="53"/>
  <c r="EP172" i="53" s="1"/>
  <c r="BW173" i="53"/>
  <c r="BV173" i="53" s="1"/>
  <c r="DD183" i="53"/>
  <c r="DS183" i="53"/>
  <c r="BF208" i="53"/>
  <c r="AH215" i="53"/>
  <c r="EQ255" i="53"/>
  <c r="EP255" i="53" s="1"/>
  <c r="EX303" i="53"/>
  <c r="AN303" i="53"/>
  <c r="CX13" i="53"/>
  <c r="DG12" i="53"/>
  <c r="DF12" i="53" s="1"/>
  <c r="AM12" i="53"/>
  <c r="AL12" i="53" s="1"/>
  <c r="BO13" i="53"/>
  <c r="BR13" i="53"/>
  <c r="AN11" i="53"/>
  <c r="Y35" i="53"/>
  <c r="EK14" i="53"/>
  <c r="AG15" i="53"/>
  <c r="ER15" i="53"/>
  <c r="DH16" i="53"/>
  <c r="O19" i="53"/>
  <c r="DD19" i="53"/>
  <c r="AD28" i="53"/>
  <c r="BK28" i="53"/>
  <c r="AG24" i="53"/>
  <c r="EK24" i="53"/>
  <c r="BX26" i="53"/>
  <c r="DD27" i="53"/>
  <c r="DC27" i="53" s="1"/>
  <c r="M34" i="53"/>
  <c r="DZ34" i="53"/>
  <c r="EX33" i="53"/>
  <c r="BI35" i="53"/>
  <c r="ER37" i="53"/>
  <c r="CI38" i="53"/>
  <c r="DG45" i="53"/>
  <c r="DF45" i="53" s="1"/>
  <c r="AM50" i="53"/>
  <c r="AL50" i="53" s="1"/>
  <c r="AG51" i="53"/>
  <c r="EQ51" i="53"/>
  <c r="EP51" i="53" s="1"/>
  <c r="DH52" i="53"/>
  <c r="BE58" i="53"/>
  <c r="CP58" i="53"/>
  <c r="AG55" i="53"/>
  <c r="CR60" i="53"/>
  <c r="DV62" i="53"/>
  <c r="DQ70" i="53"/>
  <c r="DD74" i="53"/>
  <c r="DC74" i="53" s="1"/>
  <c r="BT75" i="53"/>
  <c r="BS75" i="53" s="1"/>
  <c r="M79" i="53"/>
  <c r="BT81" i="53"/>
  <c r="BS81" i="53" s="1"/>
  <c r="DS83" i="53"/>
  <c r="DG84" i="53"/>
  <c r="EX90" i="53"/>
  <c r="BW93" i="53"/>
  <c r="BV93" i="53" s="1"/>
  <c r="EE97" i="53"/>
  <c r="BQ95" i="53"/>
  <c r="BQ100" i="53"/>
  <c r="BT102" i="53"/>
  <c r="AY102" i="53"/>
  <c r="AY107" i="53"/>
  <c r="O110" i="53"/>
  <c r="EB111" i="53"/>
  <c r="BQ118" i="53"/>
  <c r="EK118" i="53"/>
  <c r="AM119" i="53"/>
  <c r="AL119" i="53" s="1"/>
  <c r="EX124" i="53"/>
  <c r="DD124" i="53"/>
  <c r="DC124" i="53" s="1"/>
  <c r="BQ126" i="53"/>
  <c r="BX129" i="53"/>
  <c r="DH129" i="53"/>
  <c r="DS130" i="53"/>
  <c r="AM135" i="53"/>
  <c r="AL135" i="53" s="1"/>
  <c r="BT136" i="53"/>
  <c r="BS136" i="53" s="1"/>
  <c r="X142" i="53"/>
  <c r="BI506" i="53"/>
  <c r="BH144" i="53"/>
  <c r="BT146" i="53"/>
  <c r="BS146" i="53" s="1"/>
  <c r="DG146" i="53"/>
  <c r="DF146" i="53" s="1"/>
  <c r="EN151" i="53"/>
  <c r="EM151" i="53" s="1"/>
  <c r="BH159" i="53"/>
  <c r="EQ161" i="53"/>
  <c r="EP161" i="53" s="1"/>
  <c r="BH162" i="53"/>
  <c r="AG163" i="53"/>
  <c r="EU167" i="53"/>
  <c r="AN167" i="53"/>
  <c r="DA170" i="53"/>
  <c r="EU171" i="53"/>
  <c r="AN171" i="53"/>
  <c r="AJ172" i="53"/>
  <c r="AI172" i="53" s="1"/>
  <c r="BW172" i="53"/>
  <c r="DS172" i="53"/>
  <c r="DA180" i="53"/>
  <c r="EK180" i="53"/>
  <c r="AG181" i="53"/>
  <c r="EX182" i="53"/>
  <c r="AM184" i="53"/>
  <c r="AL184" i="53" s="1"/>
  <c r="BH205" i="53"/>
  <c r="CR205" i="53"/>
  <c r="BT244" i="53"/>
  <c r="BS244" i="53" s="1"/>
  <c r="DD303" i="53"/>
  <c r="CR303" i="53"/>
  <c r="AM304" i="53"/>
  <c r="AL304" i="53" s="1"/>
  <c r="BW308" i="53"/>
  <c r="BV308" i="53" s="1"/>
  <c r="CO348" i="53"/>
  <c r="DA356" i="53"/>
  <c r="EQ357" i="53"/>
  <c r="EP357" i="53" s="1"/>
  <c r="CI41" i="53"/>
  <c r="DS41" i="53"/>
  <c r="BH42" i="53"/>
  <c r="DS43" i="53"/>
  <c r="AN44" i="53"/>
  <c r="DD44" i="53"/>
  <c r="AN45" i="53"/>
  <c r="BX45" i="53"/>
  <c r="L53" i="53"/>
  <c r="CI47" i="53"/>
  <c r="AW53" i="53"/>
  <c r="CP53" i="53"/>
  <c r="BR62" i="53"/>
  <c r="DD59" i="53"/>
  <c r="EQ60" i="53"/>
  <c r="EP60" i="53" s="1"/>
  <c r="BQ61" i="53"/>
  <c r="L66" i="53"/>
  <c r="BW63" i="53"/>
  <c r="BV63" i="53" s="1"/>
  <c r="CG66" i="53"/>
  <c r="AY65" i="53"/>
  <c r="EN65" i="53"/>
  <c r="EM65" i="53" s="1"/>
  <c r="BX68" i="53"/>
  <c r="EK75" i="53"/>
  <c r="EX78" i="53"/>
  <c r="BX78" i="53"/>
  <c r="BH80" i="53"/>
  <c r="CR80" i="53"/>
  <c r="CY86" i="53"/>
  <c r="AJ87" i="53"/>
  <c r="DG87" i="53"/>
  <c r="AJ88" i="53"/>
  <c r="AI88" i="53" s="1"/>
  <c r="AV91" i="53"/>
  <c r="AM89" i="53"/>
  <c r="CL91" i="53"/>
  <c r="EB90" i="53"/>
  <c r="EQ93" i="53"/>
  <c r="EP93" i="53" s="1"/>
  <c r="BW95" i="53"/>
  <c r="BV95" i="53" s="1"/>
  <c r="AY101" i="53"/>
  <c r="DG101" i="53"/>
  <c r="DF101" i="53" s="1"/>
  <c r="DG102" i="53"/>
  <c r="DF102" i="53" s="1"/>
  <c r="BL464" i="53"/>
  <c r="BL540" i="53" s="1"/>
  <c r="AY106" i="53"/>
  <c r="BX112" i="53"/>
  <c r="BT114" i="53"/>
  <c r="BS114" i="53" s="1"/>
  <c r="O115" i="53"/>
  <c r="AY115" i="53"/>
  <c r="DH119" i="53"/>
  <c r="ER119" i="53"/>
  <c r="CI120" i="53"/>
  <c r="X121" i="53"/>
  <c r="DA123" i="53"/>
  <c r="CI126" i="53"/>
  <c r="DD126" i="53"/>
  <c r="DC126" i="53" s="1"/>
  <c r="DS126" i="53"/>
  <c r="AM127" i="53"/>
  <c r="O128" i="53"/>
  <c r="AY129" i="53"/>
  <c r="BT129" i="53"/>
  <c r="DD132" i="53"/>
  <c r="BH133" i="53"/>
  <c r="DA134" i="53"/>
  <c r="EQ136" i="53"/>
  <c r="EP136" i="53" s="1"/>
  <c r="AJ137" i="53"/>
  <c r="BH140" i="53"/>
  <c r="BQ141" i="53"/>
  <c r="EK141" i="53"/>
  <c r="CJ506" i="53"/>
  <c r="V150" i="53"/>
  <c r="BN150" i="53"/>
  <c r="AN146" i="53"/>
  <c r="AY147" i="53"/>
  <c r="BW148" i="53"/>
  <c r="BV148" i="53" s="1"/>
  <c r="AG152" i="53"/>
  <c r="CI156" i="53"/>
  <c r="DG157" i="53"/>
  <c r="EK158" i="53"/>
  <c r="EQ160" i="53"/>
  <c r="EP160" i="53" s="1"/>
  <c r="EU164" i="53"/>
  <c r="AN164" i="53"/>
  <c r="DG166" i="53"/>
  <c r="DF166" i="53" s="1"/>
  <c r="AG167" i="53"/>
  <c r="CR171" i="53"/>
  <c r="AG176" i="53"/>
  <c r="CI183" i="53"/>
  <c r="EU186" i="53"/>
  <c r="EX187" i="53"/>
  <c r="EQ207" i="53"/>
  <c r="EP207" i="53" s="1"/>
  <c r="EK212" i="53"/>
  <c r="EX218" i="53"/>
  <c r="EN218" i="53"/>
  <c r="EM218" i="53" s="1"/>
  <c r="CR219" i="53"/>
  <c r="ER226" i="53"/>
  <c r="EQ228" i="53"/>
  <c r="EP228" i="53" s="1"/>
  <c r="EQ245" i="53"/>
  <c r="EP245" i="53" s="1"/>
  <c r="EX252" i="53"/>
  <c r="DG336" i="53"/>
  <c r="DF336" i="53" s="1"/>
  <c r="BH384" i="53"/>
  <c r="DG462" i="53"/>
  <c r="DF462" i="53" s="1"/>
  <c r="CO463" i="53"/>
  <c r="AY465" i="53"/>
  <c r="AV468" i="53"/>
  <c r="Y485" i="53"/>
  <c r="Y542" i="53" s="1"/>
  <c r="CP480" i="53"/>
  <c r="EE480" i="53"/>
  <c r="EK477" i="53"/>
  <c r="EQ43" i="53"/>
  <c r="EP43" i="53" s="1"/>
  <c r="EN45" i="53"/>
  <c r="BI71" i="53"/>
  <c r="M53" i="53"/>
  <c r="CG53" i="53"/>
  <c r="BT49" i="53"/>
  <c r="BS49" i="53" s="1"/>
  <c r="EQ49" i="53"/>
  <c r="EP49" i="53" s="1"/>
  <c r="EU54" i="53"/>
  <c r="BU62" i="53"/>
  <c r="DE62" i="53"/>
  <c r="EO62" i="53"/>
  <c r="EU60" i="53"/>
  <c r="AM61" i="53"/>
  <c r="AL61" i="53" s="1"/>
  <c r="AW66" i="53"/>
  <c r="BU70" i="53"/>
  <c r="DD69" i="53"/>
  <c r="DC69" i="53" s="1"/>
  <c r="BT72" i="53"/>
  <c r="BT78" i="53"/>
  <c r="DD78" i="53"/>
  <c r="DS78" i="53"/>
  <c r="U86" i="53"/>
  <c r="CP86" i="53"/>
  <c r="EK80" i="53"/>
  <c r="CG91" i="53"/>
  <c r="AW91" i="53"/>
  <c r="DG90" i="53"/>
  <c r="DF90" i="53" s="1"/>
  <c r="AG92" i="53"/>
  <c r="CU97" i="53"/>
  <c r="AJ101" i="53"/>
  <c r="AG104" i="53"/>
  <c r="DH104" i="53"/>
  <c r="EX113" i="53"/>
  <c r="AM115" i="53"/>
  <c r="AL115" i="53" s="1"/>
  <c r="DG126" i="53"/>
  <c r="DF126" i="53" s="1"/>
  <c r="AM128" i="53"/>
  <c r="BW128" i="53"/>
  <c r="BV128" i="53" s="1"/>
  <c r="DG128" i="53"/>
  <c r="DF128" i="53" s="1"/>
  <c r="AM129" i="53"/>
  <c r="AL129" i="53" s="1"/>
  <c r="BW131" i="53"/>
  <c r="BV131" i="53" s="1"/>
  <c r="EX135" i="53"/>
  <c r="AM136" i="53"/>
  <c r="AL136" i="53" s="1"/>
  <c r="AM137" i="53"/>
  <c r="AL137" i="53" s="1"/>
  <c r="BO150" i="53"/>
  <c r="AM149" i="53"/>
  <c r="AL149" i="53" s="1"/>
  <c r="O149" i="53"/>
  <c r="CY155" i="53"/>
  <c r="EI155" i="53"/>
  <c r="BW153" i="53"/>
  <c r="BV153" i="53" s="1"/>
  <c r="DG153" i="53"/>
  <c r="DF153" i="53" s="1"/>
  <c r="DG156" i="53"/>
  <c r="DF156" i="53" s="1"/>
  <c r="AN163" i="53"/>
  <c r="BW182" i="53"/>
  <c r="BV182" i="53" s="1"/>
  <c r="BW204" i="53"/>
  <c r="BV204" i="53" s="1"/>
  <c r="DG206" i="53"/>
  <c r="DF206" i="53" s="1"/>
  <c r="AG217" i="53"/>
  <c r="EX221" i="53"/>
  <c r="DD225" i="53"/>
  <c r="ER227" i="53"/>
  <c r="O240" i="53"/>
  <c r="EX244" i="53"/>
  <c r="EN244" i="53"/>
  <c r="EM244" i="53" s="1"/>
  <c r="O248" i="53"/>
  <c r="EX300" i="53"/>
  <c r="CI300" i="53"/>
  <c r="DH302" i="53"/>
  <c r="EN361" i="53"/>
  <c r="EM361" i="53" s="1"/>
  <c r="DS361" i="53"/>
  <c r="EK384" i="53"/>
  <c r="DQ395" i="53"/>
  <c r="X42" i="53"/>
  <c r="EB42" i="53"/>
  <c r="DG43" i="53"/>
  <c r="DS44" i="53"/>
  <c r="EQ45" i="53"/>
  <c r="EP45" i="53" s="1"/>
  <c r="DY53" i="53"/>
  <c r="DA50" i="53"/>
  <c r="BB53" i="53"/>
  <c r="CR52" i="53"/>
  <c r="AN55" i="53"/>
  <c r="EU57" i="53"/>
  <c r="AK62" i="53"/>
  <c r="ER59" i="53"/>
  <c r="ER61" i="53"/>
  <c r="O67" i="53"/>
  <c r="DD68" i="53"/>
  <c r="DC68" i="53" s="1"/>
  <c r="AM69" i="53"/>
  <c r="DS69" i="53"/>
  <c r="O72" i="53"/>
  <c r="EO79" i="53"/>
  <c r="EU76" i="53"/>
  <c r="DH76" i="53"/>
  <c r="ER76" i="53"/>
  <c r="EQ77" i="53"/>
  <c r="EP77" i="53" s="1"/>
  <c r="EQ78" i="53"/>
  <c r="J98" i="53"/>
  <c r="CS98" i="53"/>
  <c r="V86" i="53"/>
  <c r="DA81" i="53"/>
  <c r="BN86" i="53"/>
  <c r="BX83" i="53"/>
  <c r="ER84" i="53"/>
  <c r="AN85" i="53"/>
  <c r="DD85" i="53"/>
  <c r="DQ91" i="53"/>
  <c r="EB89" i="53"/>
  <c r="CX97" i="53"/>
  <c r="L105" i="53"/>
  <c r="CP105" i="53"/>
  <c r="CD464" i="53"/>
  <c r="EL143" i="53"/>
  <c r="ER111" i="53"/>
  <c r="CI112" i="53"/>
  <c r="O113" i="53"/>
  <c r="DS113" i="53"/>
  <c r="AM114" i="53"/>
  <c r="AL114" i="53" s="1"/>
  <c r="BW114" i="53"/>
  <c r="BV114" i="53" s="1"/>
  <c r="CI114" i="53"/>
  <c r="CR115" i="53"/>
  <c r="EN116" i="53"/>
  <c r="EM116" i="53" s="1"/>
  <c r="CI117" i="53"/>
  <c r="EX117" i="53"/>
  <c r="AN118" i="53"/>
  <c r="EX118" i="53"/>
  <c r="DS119" i="53"/>
  <c r="O120" i="53"/>
  <c r="BX124" i="53"/>
  <c r="BT125" i="53"/>
  <c r="BS125" i="53" s="1"/>
  <c r="AY126" i="53"/>
  <c r="EQ128" i="53"/>
  <c r="EP128" i="53" s="1"/>
  <c r="AJ132" i="53"/>
  <c r="BW132" i="53"/>
  <c r="BV132" i="53" s="1"/>
  <c r="EB138" i="53"/>
  <c r="EQ139" i="53"/>
  <c r="EP139" i="53" s="1"/>
  <c r="DS142" i="53"/>
  <c r="BK150" i="53"/>
  <c r="CX150" i="53"/>
  <c r="EN146" i="53"/>
  <c r="AM147" i="53"/>
  <c r="AL147" i="53" s="1"/>
  <c r="M155" i="53"/>
  <c r="DA154" i="53"/>
  <c r="AM157" i="53"/>
  <c r="AG162" i="53"/>
  <c r="EX170" i="53"/>
  <c r="DG174" i="53"/>
  <c r="AJ177" i="53"/>
  <c r="EX181" i="53"/>
  <c r="EB183" i="53"/>
  <c r="BH189" i="53"/>
  <c r="AE208" i="53"/>
  <c r="DA204" i="53"/>
  <c r="BT206" i="53"/>
  <c r="BS206" i="53" s="1"/>
  <c r="DV215" i="53"/>
  <c r="X219" i="53"/>
  <c r="EX224" i="53"/>
  <c r="EB232" i="53"/>
  <c r="X233" i="53"/>
  <c r="ER243" i="53"/>
  <c r="O245" i="53"/>
  <c r="X246" i="53"/>
  <c r="DG253" i="53"/>
  <c r="DF253" i="53" s="1"/>
  <c r="BX302" i="53"/>
  <c r="O303" i="53"/>
  <c r="BR348" i="53"/>
  <c r="BR525" i="53" s="1"/>
  <c r="BX342" i="53"/>
  <c r="DA353" i="53"/>
  <c r="CI354" i="53"/>
  <c r="EK356" i="53"/>
  <c r="O358" i="53"/>
  <c r="AY383" i="53"/>
  <c r="BF417" i="53"/>
  <c r="EN379" i="53"/>
  <c r="EM379" i="53" s="1"/>
  <c r="DS379" i="53"/>
  <c r="BH448" i="53"/>
  <c r="BT448" i="53"/>
  <c r="H14" i="72" s="1"/>
  <c r="CR43" i="53"/>
  <c r="BH45" i="53"/>
  <c r="CR45" i="53"/>
  <c r="EK47" i="53"/>
  <c r="BQ48" i="53"/>
  <c r="EK48" i="53"/>
  <c r="BQ51" i="53"/>
  <c r="EQ54" i="53"/>
  <c r="EP54" i="53" s="1"/>
  <c r="O55" i="53"/>
  <c r="DG55" i="53"/>
  <c r="DF55" i="53" s="1"/>
  <c r="AW58" i="53"/>
  <c r="EQ57" i="53"/>
  <c r="CR59" i="53"/>
  <c r="BW60" i="53"/>
  <c r="BV60" i="53" s="1"/>
  <c r="CI60" i="53"/>
  <c r="DS60" i="53"/>
  <c r="DD61" i="53"/>
  <c r="DS61" i="53"/>
  <c r="CI68" i="53"/>
  <c r="CR69" i="53"/>
  <c r="BW73" i="53"/>
  <c r="DD73" i="53"/>
  <c r="DC73" i="53" s="1"/>
  <c r="AM74" i="53"/>
  <c r="AL74" i="53" s="1"/>
  <c r="O76" i="53"/>
  <c r="DS76" i="53"/>
  <c r="BH77" i="53"/>
  <c r="CR78" i="53"/>
  <c r="DH81" i="53"/>
  <c r="CI84" i="53"/>
  <c r="CM98" i="53"/>
  <c r="EK89" i="53"/>
  <c r="AG90" i="53"/>
  <c r="BN91" i="53"/>
  <c r="BL98" i="53"/>
  <c r="BX94" i="53"/>
  <c r="EN96" i="53"/>
  <c r="EM96" i="53" s="1"/>
  <c r="AN104" i="53"/>
  <c r="AM108" i="53"/>
  <c r="AN109" i="53"/>
  <c r="DG109" i="53"/>
  <c r="DF109" i="53" s="1"/>
  <c r="CI110" i="53"/>
  <c r="O111" i="53"/>
  <c r="DS111" i="53"/>
  <c r="EQ114" i="53"/>
  <c r="EP114" i="53" s="1"/>
  <c r="X120" i="53"/>
  <c r="EK120" i="53"/>
  <c r="ER121" i="53"/>
  <c r="O124" i="53"/>
  <c r="AG130" i="53"/>
  <c r="AM131" i="53"/>
  <c r="AL131" i="53" s="1"/>
  <c r="X132" i="53"/>
  <c r="AM133" i="53"/>
  <c r="EB135" i="53"/>
  <c r="BW136" i="53"/>
  <c r="BV136" i="53" s="1"/>
  <c r="ER140" i="53"/>
  <c r="DH141" i="53"/>
  <c r="O142" i="53"/>
  <c r="EB142" i="53"/>
  <c r="BR150" i="53"/>
  <c r="BR522" i="53" s="1"/>
  <c r="AY145" i="53"/>
  <c r="CR146" i="53"/>
  <c r="DA149" i="53"/>
  <c r="CI151" i="53"/>
  <c r="DV155" i="53"/>
  <c r="AY159" i="53"/>
  <c r="BT159" i="53"/>
  <c r="BS159" i="53" s="1"/>
  <c r="AJ160" i="53"/>
  <c r="AI160" i="53" s="1"/>
  <c r="BH160" i="53"/>
  <c r="AN162" i="53"/>
  <c r="EU162" i="53"/>
  <c r="BX167" i="53"/>
  <c r="EX168" i="53"/>
  <c r="BW170" i="53"/>
  <c r="BV170" i="53" s="1"/>
  <c r="EB170" i="53"/>
  <c r="EU172" i="53"/>
  <c r="BX173" i="53"/>
  <c r="AY175" i="53"/>
  <c r="BT175" i="53"/>
  <c r="DS175" i="53"/>
  <c r="BQ178" i="53"/>
  <c r="BT180" i="53"/>
  <c r="BS180" i="53" s="1"/>
  <c r="X187" i="53"/>
  <c r="BH187" i="53"/>
  <c r="AS208" i="53"/>
  <c r="BH203" i="53"/>
  <c r="CO208" i="53"/>
  <c r="DG203" i="53"/>
  <c r="DF203" i="53" s="1"/>
  <c r="AG204" i="53"/>
  <c r="AJ204" i="53"/>
  <c r="AI204" i="53" s="1"/>
  <c r="AG207" i="53"/>
  <c r="DH212" i="53"/>
  <c r="X214" i="53"/>
  <c r="BW219" i="53"/>
  <c r="BV219" i="53" s="1"/>
  <c r="EQ220" i="53"/>
  <c r="EP220" i="53" s="1"/>
  <c r="BT224" i="53"/>
  <c r="BS224" i="53" s="1"/>
  <c r="DG224" i="53"/>
  <c r="DF224" i="53" s="1"/>
  <c r="EQ224" i="53"/>
  <c r="EP224" i="53" s="1"/>
  <c r="BH225" i="53"/>
  <c r="EX230" i="53"/>
  <c r="O231" i="53"/>
  <c r="ER234" i="53"/>
  <c r="CI235" i="53"/>
  <c r="EN235" i="53"/>
  <c r="EM235" i="53" s="1"/>
  <c r="ER241" i="53"/>
  <c r="EU242" i="53"/>
  <c r="EX243" i="53"/>
  <c r="EN250" i="53"/>
  <c r="EM250" i="53" s="1"/>
  <c r="BH256" i="53"/>
  <c r="DA293" i="53"/>
  <c r="AV348" i="53"/>
  <c r="BW342" i="53"/>
  <c r="BV342" i="53" s="1"/>
  <c r="AJ343" i="53"/>
  <c r="AI343" i="53" s="1"/>
  <c r="EE348" i="53"/>
  <c r="AJ444" i="53"/>
  <c r="O444" i="53"/>
  <c r="EK132" i="53"/>
  <c r="BQ139" i="53"/>
  <c r="DA139" i="53"/>
  <c r="EX141" i="53"/>
  <c r="CR142" i="53"/>
  <c r="AB506" i="53"/>
  <c r="DW506" i="53"/>
  <c r="EU144" i="53"/>
  <c r="AM145" i="53"/>
  <c r="AL145" i="53" s="1"/>
  <c r="BQ149" i="53"/>
  <c r="L155" i="53"/>
  <c r="CF155" i="53"/>
  <c r="DQ155" i="53"/>
  <c r="DY155" i="53"/>
  <c r="DH157" i="53"/>
  <c r="EB159" i="53"/>
  <c r="EN159" i="53"/>
  <c r="EM159" i="53" s="1"/>
  <c r="ER166" i="53"/>
  <c r="CI168" i="53"/>
  <c r="DS168" i="53"/>
  <c r="AJ176" i="53"/>
  <c r="O176" i="53"/>
  <c r="EB176" i="53"/>
  <c r="AV208" i="53"/>
  <c r="BW202" i="53"/>
  <c r="BV202" i="53" s="1"/>
  <c r="AJ203" i="53"/>
  <c r="X206" i="53"/>
  <c r="BE208" i="53"/>
  <c r="ER211" i="53"/>
  <c r="O213" i="53"/>
  <c r="DG223" i="53"/>
  <c r="AG229" i="53"/>
  <c r="EN230" i="53"/>
  <c r="EQ235" i="53"/>
  <c r="EP235" i="53" s="1"/>
  <c r="DG236" i="53"/>
  <c r="DF236" i="53" s="1"/>
  <c r="DD243" i="53"/>
  <c r="DC243" i="53" s="1"/>
  <c r="BQ253" i="53"/>
  <c r="AN294" i="53"/>
  <c r="EU294" i="53"/>
  <c r="EK297" i="53"/>
  <c r="AN314" i="53"/>
  <c r="DA343" i="53"/>
  <c r="EB357" i="53"/>
  <c r="DG360" i="53"/>
  <c r="DF360" i="53" s="1"/>
  <c r="CI360" i="53"/>
  <c r="BH409" i="53"/>
  <c r="BT409" i="53"/>
  <c r="BS409" i="53" s="1"/>
  <c r="EK420" i="53"/>
  <c r="BT433" i="53"/>
  <c r="BS433" i="53" s="1"/>
  <c r="AY433" i="53"/>
  <c r="BX447" i="53"/>
  <c r="EU447" i="53"/>
  <c r="BF484" i="53"/>
  <c r="EK153" i="53"/>
  <c r="AE155" i="53"/>
  <c r="EL155" i="53"/>
  <c r="EL523" i="53" s="1"/>
  <c r="CI163" i="53"/>
  <c r="EQ164" i="53"/>
  <c r="EP164" i="53" s="1"/>
  <c r="BW166" i="53"/>
  <c r="BV166" i="53" s="1"/>
  <c r="EB167" i="53"/>
  <c r="AM170" i="53"/>
  <c r="CR170" i="53"/>
  <c r="EX179" i="53"/>
  <c r="AJ180" i="53"/>
  <c r="BW180" i="53"/>
  <c r="BV180" i="53" s="1"/>
  <c r="EN181" i="53"/>
  <c r="EM181" i="53" s="1"/>
  <c r="X182" i="53"/>
  <c r="EB182" i="53"/>
  <c r="X183" i="53"/>
  <c r="CI187" i="53"/>
  <c r="EQ187" i="53"/>
  <c r="EP187" i="53" s="1"/>
  <c r="AM188" i="53"/>
  <c r="BT189" i="53"/>
  <c r="BS189" i="53" s="1"/>
  <c r="EQ189" i="53"/>
  <c r="EP189" i="53" s="1"/>
  <c r="EU204" i="53"/>
  <c r="AJ205" i="53"/>
  <c r="AM206" i="53"/>
  <c r="AL206" i="53" s="1"/>
  <c r="BW207" i="53"/>
  <c r="BV207" i="53" s="1"/>
  <c r="DE215" i="53"/>
  <c r="DS210" i="53"/>
  <c r="AY212" i="53"/>
  <c r="CR213" i="53"/>
  <c r="BX216" i="53"/>
  <c r="EB218" i="53"/>
  <c r="DA220" i="53"/>
  <c r="BW225" i="53"/>
  <c r="BV225" i="53" s="1"/>
  <c r="CI230" i="53"/>
  <c r="EQ230" i="53"/>
  <c r="EP230" i="53" s="1"/>
  <c r="BW231" i="53"/>
  <c r="BV231" i="53" s="1"/>
  <c r="X232" i="53"/>
  <c r="BW232" i="53"/>
  <c r="BV232" i="53" s="1"/>
  <c r="CI243" i="53"/>
  <c r="AG256" i="53"/>
  <c r="BW257" i="53"/>
  <c r="BV257" i="53" s="1"/>
  <c r="I322" i="53"/>
  <c r="BW318" i="53"/>
  <c r="BV318" i="53" s="1"/>
  <c r="EN318" i="53"/>
  <c r="EM318" i="53" s="1"/>
  <c r="BT337" i="53"/>
  <c r="BT339" i="53"/>
  <c r="BS339" i="53" s="1"/>
  <c r="BX353" i="53"/>
  <c r="EX353" i="53"/>
  <c r="U417" i="53"/>
  <c r="CC476" i="53"/>
  <c r="CI473" i="53"/>
  <c r="BW483" i="53"/>
  <c r="BV483" i="53" s="1"/>
  <c r="EU160" i="53"/>
  <c r="ER160" i="53"/>
  <c r="EX161" i="53"/>
  <c r="BT162" i="53"/>
  <c r="BW163" i="53"/>
  <c r="BV163" i="53" s="1"/>
  <c r="AM175" i="53"/>
  <c r="AL175" i="53" s="1"/>
  <c r="CI179" i="53"/>
  <c r="DD179" i="53"/>
  <c r="AM180" i="53"/>
  <c r="AL180" i="53" s="1"/>
  <c r="AM182" i="53"/>
  <c r="EQ182" i="53"/>
  <c r="EP182" i="53" s="1"/>
  <c r="EQ186" i="53"/>
  <c r="EP186" i="53" s="1"/>
  <c r="BW187" i="53"/>
  <c r="BV187" i="53" s="1"/>
  <c r="BR208" i="53"/>
  <c r="BR524" i="53" s="1"/>
  <c r="DG205" i="53"/>
  <c r="DF205" i="53" s="1"/>
  <c r="EN205" i="53"/>
  <c r="EM205" i="53" s="1"/>
  <c r="BR215" i="53"/>
  <c r="DG213" i="53"/>
  <c r="DF213" i="53" s="1"/>
  <c r="DG217" i="53"/>
  <c r="DF217" i="53" s="1"/>
  <c r="BW222" i="53"/>
  <c r="BV222" i="53" s="1"/>
  <c r="DG230" i="53"/>
  <c r="DF230" i="53" s="1"/>
  <c r="BX252" i="53"/>
  <c r="EQ252" i="53"/>
  <c r="EP252" i="53" s="1"/>
  <c r="X296" i="53"/>
  <c r="DS298" i="53"/>
  <c r="BX301" i="53"/>
  <c r="CI305" i="53"/>
  <c r="BT306" i="53"/>
  <c r="AM308" i="53"/>
  <c r="AL308" i="53" s="1"/>
  <c r="ER314" i="53"/>
  <c r="BX320" i="53"/>
  <c r="EX320" i="53"/>
  <c r="AM367" i="53"/>
  <c r="AL367" i="53" s="1"/>
  <c r="BX368" i="53"/>
  <c r="DH371" i="53"/>
  <c r="AG376" i="53"/>
  <c r="BT396" i="53"/>
  <c r="BS396" i="53" s="1"/>
  <c r="AY396" i="53"/>
  <c r="EU402" i="53"/>
  <c r="DH402" i="53"/>
  <c r="EX451" i="53"/>
  <c r="AN451" i="53"/>
  <c r="CI459" i="53"/>
  <c r="BO484" i="53"/>
  <c r="DD149" i="53"/>
  <c r="EN149" i="53"/>
  <c r="EM149" i="53" s="1"/>
  <c r="U155" i="53"/>
  <c r="CP155" i="53"/>
  <c r="BE155" i="53"/>
  <c r="DH159" i="53"/>
  <c r="BX160" i="53"/>
  <c r="AJ161" i="53"/>
  <c r="AM163" i="53"/>
  <c r="AL163" i="53" s="1"/>
  <c r="BW164" i="53"/>
  <c r="EN165" i="53"/>
  <c r="DG179" i="53"/>
  <c r="DF179" i="53" s="1"/>
  <c r="BT181" i="53"/>
  <c r="EN185" i="53"/>
  <c r="AJ189" i="53"/>
  <c r="EX204" i="53"/>
  <c r="CG208" i="53"/>
  <c r="BU215" i="53"/>
  <c r="BW230" i="53"/>
  <c r="BV230" i="53" s="1"/>
  <c r="EU240" i="53"/>
  <c r="BW247" i="53"/>
  <c r="BV247" i="53" s="1"/>
  <c r="AY247" i="53"/>
  <c r="DG305" i="53"/>
  <c r="DF305" i="53" s="1"/>
  <c r="DD318" i="53"/>
  <c r="AW366" i="53"/>
  <c r="EB372" i="53"/>
  <c r="EN372" i="53"/>
  <c r="DG394" i="53"/>
  <c r="DF394" i="53" s="1"/>
  <c r="I406" i="53"/>
  <c r="O396" i="53"/>
  <c r="CY439" i="53"/>
  <c r="AN449" i="53"/>
  <c r="AL451" i="53"/>
  <c r="CL463" i="53"/>
  <c r="BW147" i="53"/>
  <c r="DG149" i="53"/>
  <c r="DF149" i="53" s="1"/>
  <c r="DS149" i="53"/>
  <c r="V155" i="53"/>
  <c r="DS154" i="53"/>
  <c r="V201" i="53"/>
  <c r="EU158" i="53"/>
  <c r="AN158" i="53"/>
  <c r="ER158" i="53"/>
  <c r="CI160" i="53"/>
  <c r="AM161" i="53"/>
  <c r="AL161" i="53" s="1"/>
  <c r="BW161" i="53"/>
  <c r="BV161" i="53" s="1"/>
  <c r="O162" i="53"/>
  <c r="BT165" i="53"/>
  <c r="BS165" i="53" s="1"/>
  <c r="X166" i="53"/>
  <c r="AG173" i="53"/>
  <c r="EK173" i="53"/>
  <c r="AG174" i="53"/>
  <c r="ER177" i="53"/>
  <c r="AN178" i="53"/>
  <c r="ER178" i="53"/>
  <c r="CG201" i="53"/>
  <c r="BH180" i="53"/>
  <c r="CI185" i="53"/>
  <c r="EQ185" i="53"/>
  <c r="EP185" i="53" s="1"/>
  <c r="O186" i="53"/>
  <c r="X188" i="53"/>
  <c r="EB188" i="53"/>
  <c r="DD189" i="53"/>
  <c r="DC189" i="53" s="1"/>
  <c r="CR189" i="53"/>
  <c r="CY208" i="53"/>
  <c r="DD203" i="53"/>
  <c r="AN204" i="53"/>
  <c r="O206" i="53"/>
  <c r="BQ207" i="53"/>
  <c r="DP215" i="53"/>
  <c r="EK213" i="53"/>
  <c r="CF292" i="53"/>
  <c r="DG216" i="53"/>
  <c r="DF216" i="53" s="1"/>
  <c r="EB217" i="53"/>
  <c r="BQ219" i="53"/>
  <c r="EK219" i="53"/>
  <c r="CI221" i="53"/>
  <c r="CR222" i="53"/>
  <c r="AG224" i="53"/>
  <c r="DH228" i="53"/>
  <c r="AY229" i="53"/>
  <c r="EB230" i="53"/>
  <c r="X231" i="53"/>
  <c r="DG231" i="53"/>
  <c r="BX240" i="53"/>
  <c r="O241" i="53"/>
  <c r="BW241" i="53"/>
  <c r="BV241" i="53" s="1"/>
  <c r="BW305" i="53"/>
  <c r="BV305" i="53" s="1"/>
  <c r="EX368" i="53"/>
  <c r="ER437" i="53"/>
  <c r="M456" i="53"/>
  <c r="CR236" i="53"/>
  <c r="EU238" i="53"/>
  <c r="ER238" i="53"/>
  <c r="BW250" i="53"/>
  <c r="BV250" i="53" s="1"/>
  <c r="EQ250" i="53"/>
  <c r="EP250" i="53" s="1"/>
  <c r="BW251" i="53"/>
  <c r="BV251" i="53" s="1"/>
  <c r="CR252" i="53"/>
  <c r="ER254" i="53"/>
  <c r="ER255" i="53"/>
  <c r="BT256" i="53"/>
  <c r="CG307" i="53"/>
  <c r="U307" i="53"/>
  <c r="AM294" i="53"/>
  <c r="DS297" i="53"/>
  <c r="ER313" i="53"/>
  <c r="EE341" i="53"/>
  <c r="EH341" i="53"/>
  <c r="BW334" i="53"/>
  <c r="BV334" i="53" s="1"/>
  <c r="EB346" i="53"/>
  <c r="EN346" i="53"/>
  <c r="EM346" i="53" s="1"/>
  <c r="BF366" i="53"/>
  <c r="EK350" i="53"/>
  <c r="U366" i="53"/>
  <c r="EK363" i="53"/>
  <c r="V406" i="53"/>
  <c r="BQ415" i="53"/>
  <c r="BT415" i="53"/>
  <c r="BS415" i="53" s="1"/>
  <c r="BW433" i="53"/>
  <c r="BH436" i="53"/>
  <c r="BT436" i="53"/>
  <c r="BS436" i="53" s="1"/>
  <c r="CG476" i="53"/>
  <c r="EN492" i="53"/>
  <c r="EM492" i="53" s="1"/>
  <c r="DS492" i="53"/>
  <c r="DG496" i="53"/>
  <c r="DF496" i="53" s="1"/>
  <c r="AG148" i="53"/>
  <c r="BT153" i="53"/>
  <c r="CR154" i="53"/>
  <c r="DS157" i="53"/>
  <c r="AM158" i="53"/>
  <c r="DD159" i="53"/>
  <c r="DC159" i="53" s="1"/>
  <c r="CR161" i="53"/>
  <c r="X162" i="53"/>
  <c r="DA165" i="53"/>
  <c r="DH170" i="53"/>
  <c r="DG172" i="53"/>
  <c r="DF172" i="53" s="1"/>
  <c r="DH173" i="53"/>
  <c r="DH176" i="53"/>
  <c r="CI177" i="53"/>
  <c r="ER181" i="53"/>
  <c r="AN182" i="53"/>
  <c r="EU183" i="53"/>
  <c r="CI184" i="53"/>
  <c r="X186" i="53"/>
  <c r="EK189" i="53"/>
  <c r="X204" i="53"/>
  <c r="BH204" i="53"/>
  <c r="AG205" i="53"/>
  <c r="BB215" i="53"/>
  <c r="BT214" i="53"/>
  <c r="EB216" i="53"/>
  <c r="CR221" i="53"/>
  <c r="O225" i="53"/>
  <c r="AY227" i="53"/>
  <c r="DA230" i="53"/>
  <c r="DD245" i="53"/>
  <c r="BW246" i="53"/>
  <c r="BV246" i="53" s="1"/>
  <c r="DS249" i="53"/>
  <c r="BW252" i="53"/>
  <c r="BV252" i="53" s="1"/>
  <c r="DA253" i="53"/>
  <c r="O297" i="53"/>
  <c r="BT304" i="53"/>
  <c r="AJ305" i="53"/>
  <c r="X305" i="53"/>
  <c r="AG308" i="53"/>
  <c r="CX322" i="53"/>
  <c r="EX313" i="53"/>
  <c r="DD340" i="53"/>
  <c r="DC340" i="53" s="1"/>
  <c r="DA344" i="53"/>
  <c r="EX488" i="53"/>
  <c r="S498" i="53"/>
  <c r="DN498" i="53"/>
  <c r="AY502" i="53"/>
  <c r="AY503" i="53" s="1"/>
  <c r="EU396" i="53"/>
  <c r="BX396" i="53"/>
  <c r="EU420" i="53"/>
  <c r="DG422" i="53"/>
  <c r="DF422" i="53" s="1"/>
  <c r="BW427" i="53"/>
  <c r="BV427" i="53" s="1"/>
  <c r="AH439" i="53"/>
  <c r="AN429" i="53"/>
  <c r="AJ433" i="53"/>
  <c r="O433" i="53"/>
  <c r="X111" i="53"/>
  <c r="EB112" i="53"/>
  <c r="EB113" i="53"/>
  <c r="CI118" i="53"/>
  <c r="BW129" i="53"/>
  <c r="BV129" i="53" s="1"/>
  <c r="EK130" i="53"/>
  <c r="DA133" i="53"/>
  <c r="DG135" i="53"/>
  <c r="DF135" i="53" s="1"/>
  <c r="AQ506" i="53"/>
  <c r="M150" i="53"/>
  <c r="BT148" i="53"/>
  <c r="BS148" i="53" s="1"/>
  <c r="AJ151" i="53"/>
  <c r="AI151" i="53" s="1"/>
  <c r="EX151" i="53"/>
  <c r="DH152" i="53"/>
  <c r="BT154" i="53"/>
  <c r="BS154" i="53" s="1"/>
  <c r="BQ159" i="53"/>
  <c r="DG164" i="53"/>
  <c r="DF164" i="53" s="1"/>
  <c r="AM168" i="53"/>
  <c r="AL168" i="53" s="1"/>
  <c r="EQ169" i="53"/>
  <c r="EP169" i="53" s="1"/>
  <c r="BH170" i="53"/>
  <c r="AM173" i="53"/>
  <c r="AL173" i="53" s="1"/>
  <c r="AM174" i="53"/>
  <c r="AL174" i="53" s="1"/>
  <c r="BW176" i="53"/>
  <c r="BV176" i="53" s="1"/>
  <c r="CR178" i="53"/>
  <c r="BQ206" i="53"/>
  <c r="EK206" i="53"/>
  <c r="AS215" i="53"/>
  <c r="CI209" i="53"/>
  <c r="DQ215" i="53"/>
  <c r="EK217" i="53"/>
  <c r="EN225" i="53"/>
  <c r="EM225" i="53" s="1"/>
  <c r="BT226" i="53"/>
  <c r="BT238" i="53"/>
  <c r="BS238" i="53" s="1"/>
  <c r="EQ238" i="53"/>
  <c r="EP238" i="53" s="1"/>
  <c r="EX247" i="53"/>
  <c r="EN247" i="53"/>
  <c r="EM247" i="53" s="1"/>
  <c r="CP307" i="53"/>
  <c r="DH297" i="53"/>
  <c r="EX297" i="53"/>
  <c r="CI298" i="53"/>
  <c r="CR299" i="53"/>
  <c r="DD301" i="53"/>
  <c r="CI301" i="53"/>
  <c r="DD313" i="53"/>
  <c r="AA341" i="53"/>
  <c r="X342" i="53"/>
  <c r="BW351" i="53"/>
  <c r="BV351" i="53" s="1"/>
  <c r="EX357" i="53"/>
  <c r="AN357" i="53"/>
  <c r="BW361" i="53"/>
  <c r="BV361" i="53" s="1"/>
  <c r="CP417" i="53"/>
  <c r="ER431" i="53"/>
  <c r="EK101" i="53"/>
  <c r="DA103" i="53"/>
  <c r="BH109" i="53"/>
  <c r="BH112" i="53"/>
  <c r="CG143" i="53"/>
  <c r="BX126" i="53"/>
  <c r="EQ133" i="53"/>
  <c r="EP133" i="53" s="1"/>
  <c r="DH134" i="53"/>
  <c r="O135" i="53"/>
  <c r="BU150" i="53"/>
  <c r="BU522" i="53" s="1"/>
  <c r="EQ145" i="53"/>
  <c r="EP145" i="53" s="1"/>
  <c r="DG147" i="53"/>
  <c r="DF147" i="53" s="1"/>
  <c r="DD148" i="53"/>
  <c r="DC148" i="53" s="1"/>
  <c r="ER148" i="53"/>
  <c r="EX149" i="53"/>
  <c r="BX152" i="53"/>
  <c r="AY153" i="53"/>
  <c r="DS153" i="53"/>
  <c r="BW154" i="53"/>
  <c r="BV154" i="53" s="1"/>
  <c r="ER159" i="53"/>
  <c r="BQ162" i="53"/>
  <c r="DA162" i="53"/>
  <c r="BQ163" i="53"/>
  <c r="AM164" i="53"/>
  <c r="EK165" i="53"/>
  <c r="DG173" i="53"/>
  <c r="DF173" i="53" s="1"/>
  <c r="EK182" i="53"/>
  <c r="AJ183" i="53"/>
  <c r="AI183" i="53" s="1"/>
  <c r="BQ183" i="53"/>
  <c r="EK183" i="53"/>
  <c r="EK184" i="53"/>
  <c r="BO208" i="53"/>
  <c r="EK205" i="53"/>
  <c r="AV215" i="53"/>
  <c r="CG215" i="53"/>
  <c r="DY215" i="53"/>
  <c r="X212" i="53"/>
  <c r="CR212" i="53"/>
  <c r="BQ217" i="53"/>
  <c r="AG225" i="53"/>
  <c r="X228" i="53"/>
  <c r="CR228" i="53"/>
  <c r="AG233" i="53"/>
  <c r="EB241" i="53"/>
  <c r="EB242" i="53"/>
  <c r="EK244" i="53"/>
  <c r="AG246" i="53"/>
  <c r="BH248" i="53"/>
  <c r="DG250" i="53"/>
  <c r="DF250" i="53" s="1"/>
  <c r="DA251" i="53"/>
  <c r="EU253" i="53"/>
  <c r="EK256" i="53"/>
  <c r="AE307" i="53"/>
  <c r="BO307" i="53"/>
  <c r="AJ298" i="53"/>
  <c r="ER300" i="53"/>
  <c r="EX301" i="53"/>
  <c r="AM303" i="53"/>
  <c r="AL303" i="53" s="1"/>
  <c r="O306" i="53"/>
  <c r="AJ306" i="53"/>
  <c r="AI306" i="53" s="1"/>
  <c r="AY308" i="53"/>
  <c r="CP322" i="53"/>
  <c r="DG313" i="53"/>
  <c r="DF313" i="53" s="1"/>
  <c r="ER321" i="53"/>
  <c r="DY341" i="53"/>
  <c r="DG335" i="53"/>
  <c r="DF335" i="53" s="1"/>
  <c r="DQ366" i="53"/>
  <c r="X351" i="53"/>
  <c r="AJ351" i="53"/>
  <c r="AM379" i="53"/>
  <c r="AL379" i="53" s="1"/>
  <c r="CI412" i="53"/>
  <c r="DD412" i="53"/>
  <c r="DD430" i="53"/>
  <c r="BK439" i="53"/>
  <c r="AM436" i="53"/>
  <c r="X436" i="53"/>
  <c r="AM444" i="53"/>
  <c r="AL444" i="53" s="1"/>
  <c r="X444" i="53"/>
  <c r="EX447" i="53"/>
  <c r="BW319" i="53"/>
  <c r="BV319" i="53" s="1"/>
  <c r="EQ343" i="53"/>
  <c r="EP343" i="53" s="1"/>
  <c r="DY366" i="53"/>
  <c r="AM357" i="53"/>
  <c r="AL357" i="53" s="1"/>
  <c r="AJ385" i="53"/>
  <c r="AI385" i="53" s="1"/>
  <c r="ER398" i="53"/>
  <c r="DS399" i="53"/>
  <c r="EX402" i="53"/>
  <c r="EI417" i="53"/>
  <c r="BQ410" i="53"/>
  <c r="BT410" i="53"/>
  <c r="BS410" i="53" s="1"/>
  <c r="BZ453" i="53"/>
  <c r="BS453" i="53"/>
  <c r="BY453" i="53" s="1"/>
  <c r="BK463" i="53"/>
  <c r="BQ457" i="53"/>
  <c r="AJ475" i="53"/>
  <c r="AI475" i="53" s="1"/>
  <c r="EU477" i="53"/>
  <c r="M484" i="53"/>
  <c r="AH489" i="53"/>
  <c r="EU487" i="53"/>
  <c r="AN492" i="53"/>
  <c r="EU492" i="53"/>
  <c r="EL105" i="53"/>
  <c r="EU103" i="53"/>
  <c r="BW104" i="53"/>
  <c r="EN104" i="53"/>
  <c r="P464" i="53"/>
  <c r="CM464" i="53"/>
  <c r="CM540" i="53" s="1"/>
  <c r="EX107" i="53"/>
  <c r="AG110" i="53"/>
  <c r="BQ111" i="53"/>
  <c r="BQ112" i="53"/>
  <c r="EK116" i="53"/>
  <c r="BQ120" i="53"/>
  <c r="DH122" i="53"/>
  <c r="DD123" i="53"/>
  <c r="CI124" i="53"/>
  <c r="EN125" i="53"/>
  <c r="BW127" i="53"/>
  <c r="BV127" i="53" s="1"/>
  <c r="DS127" i="53"/>
  <c r="DH130" i="53"/>
  <c r="BQ132" i="53"/>
  <c r="DH133" i="53"/>
  <c r="BQ138" i="53"/>
  <c r="AG141" i="53"/>
  <c r="BL506" i="53"/>
  <c r="DV150" i="53"/>
  <c r="AM146" i="53"/>
  <c r="AL146" i="53" s="1"/>
  <c r="BQ147" i="53"/>
  <c r="DA147" i="53"/>
  <c r="BH148" i="53"/>
  <c r="AJ149" i="53"/>
  <c r="X154" i="53"/>
  <c r="EN158" i="53"/>
  <c r="EX159" i="53"/>
  <c r="BX161" i="53"/>
  <c r="DH162" i="53"/>
  <c r="ER165" i="53"/>
  <c r="EK168" i="53"/>
  <c r="AG169" i="53"/>
  <c r="AG170" i="53"/>
  <c r="AN172" i="53"/>
  <c r="DA174" i="53"/>
  <c r="BQ177" i="53"/>
  <c r="DS180" i="53"/>
  <c r="O181" i="53"/>
  <c r="DH182" i="53"/>
  <c r="ER182" i="53"/>
  <c r="ER184" i="53"/>
  <c r="BX185" i="53"/>
  <c r="DD186" i="53"/>
  <c r="DC186" i="53" s="1"/>
  <c r="DS186" i="53"/>
  <c r="AY187" i="53"/>
  <c r="EX188" i="53"/>
  <c r="BX189" i="53"/>
  <c r="EE201" i="53"/>
  <c r="EU202" i="53"/>
  <c r="EO208" i="53"/>
  <c r="EO524" i="53" s="1"/>
  <c r="DS203" i="53"/>
  <c r="AY204" i="53"/>
  <c r="EQ204" i="53"/>
  <c r="EP204" i="53" s="1"/>
  <c r="DD205" i="53"/>
  <c r="DD206" i="53"/>
  <c r="DE292" i="53"/>
  <c r="DE508" i="53" s="1"/>
  <c r="DH217" i="53"/>
  <c r="DS218" i="53"/>
  <c r="EQ219" i="53"/>
  <c r="EP219" i="53" s="1"/>
  <c r="BH221" i="53"/>
  <c r="DD227" i="53"/>
  <c r="DC227" i="53" s="1"/>
  <c r="ER231" i="53"/>
  <c r="AY237" i="53"/>
  <c r="DG238" i="53"/>
  <c r="DF238" i="53" s="1"/>
  <c r="BW249" i="53"/>
  <c r="BV249" i="53" s="1"/>
  <c r="AJ295" i="53"/>
  <c r="O295" i="53"/>
  <c r="EX343" i="53"/>
  <c r="BQ351" i="53"/>
  <c r="AN352" i="53"/>
  <c r="DH352" i="53"/>
  <c r="EX373" i="53"/>
  <c r="EB384" i="53"/>
  <c r="EU386" i="53"/>
  <c r="AN386" i="53"/>
  <c r="BH400" i="53"/>
  <c r="BT411" i="53"/>
  <c r="AY411" i="53"/>
  <c r="AN414" i="53"/>
  <c r="EU414" i="53"/>
  <c r="CO445" i="53"/>
  <c r="EQ203" i="53"/>
  <c r="EP203" i="53" s="1"/>
  <c r="AM204" i="53"/>
  <c r="AJ206" i="53"/>
  <c r="EN206" i="53"/>
  <c r="EM206" i="53" s="1"/>
  <c r="AM207" i="53"/>
  <c r="AL207" i="53" s="1"/>
  <c r="V215" i="53"/>
  <c r="BW210" i="53"/>
  <c r="BV210" i="53" s="1"/>
  <c r="ER212" i="53"/>
  <c r="AY218" i="53"/>
  <c r="DG218" i="53"/>
  <c r="DF218" i="53" s="1"/>
  <c r="DH222" i="53"/>
  <c r="DD223" i="53"/>
  <c r="DC223" i="53" s="1"/>
  <c r="BW226" i="53"/>
  <c r="BV226" i="53" s="1"/>
  <c r="EN233" i="53"/>
  <c r="EM233" i="53" s="1"/>
  <c r="BX234" i="53"/>
  <c r="EX235" i="53"/>
  <c r="X238" i="53"/>
  <c r="BX244" i="53"/>
  <c r="BH247" i="53"/>
  <c r="CR247" i="53"/>
  <c r="BW248" i="53"/>
  <c r="EX251" i="53"/>
  <c r="BQ254" i="53"/>
  <c r="ER256" i="53"/>
  <c r="BH257" i="53"/>
  <c r="DP307" i="53"/>
  <c r="AM295" i="53"/>
  <c r="AL295" i="53" s="1"/>
  <c r="BH301" i="53"/>
  <c r="DD305" i="53"/>
  <c r="DC305" i="53" s="1"/>
  <c r="BW315" i="53"/>
  <c r="EN340" i="53"/>
  <c r="EM340" i="53" s="1"/>
  <c r="AE348" i="53"/>
  <c r="EK376" i="53"/>
  <c r="AJ384" i="53"/>
  <c r="AI384" i="53" s="1"/>
  <c r="BQ385" i="53"/>
  <c r="EX386" i="53"/>
  <c r="AM399" i="53"/>
  <c r="AL399" i="53" s="1"/>
  <c r="O399" i="53"/>
  <c r="AM400" i="53"/>
  <c r="CP445" i="53"/>
  <c r="AG441" i="53"/>
  <c r="DH441" i="53"/>
  <c r="BS446" i="53"/>
  <c r="BZ446" i="53"/>
  <c r="BQ241" i="53"/>
  <c r="EQ242" i="53"/>
  <c r="DA247" i="53"/>
  <c r="BX248" i="53"/>
  <c r="DH248" i="53"/>
  <c r="DH249" i="53"/>
  <c r="BX250" i="53"/>
  <c r="BT255" i="53"/>
  <c r="BS255" i="53" s="1"/>
  <c r="DH255" i="53"/>
  <c r="DE307" i="53"/>
  <c r="AJ294" i="53"/>
  <c r="AI294" i="53" s="1"/>
  <c r="BT294" i="53"/>
  <c r="DQ307" i="53"/>
  <c r="AM296" i="53"/>
  <c r="AL296" i="53" s="1"/>
  <c r="EK298" i="53"/>
  <c r="AM300" i="53"/>
  <c r="AL300" i="53" s="1"/>
  <c r="BH302" i="53"/>
  <c r="BQ304" i="53"/>
  <c r="EK304" i="53"/>
  <c r="DD306" i="53"/>
  <c r="AE341" i="53"/>
  <c r="CX366" i="53"/>
  <c r="BW358" i="53"/>
  <c r="BV358" i="53" s="1"/>
  <c r="EX359" i="53"/>
  <c r="X368" i="53"/>
  <c r="DZ377" i="53"/>
  <c r="BQ369" i="53"/>
  <c r="EQ370" i="53"/>
  <c r="EP370" i="53" s="1"/>
  <c r="BQ372" i="53"/>
  <c r="DG374" i="53"/>
  <c r="DF374" i="53" s="1"/>
  <c r="X375" i="53"/>
  <c r="EU379" i="53"/>
  <c r="EX419" i="53"/>
  <c r="AM420" i="53"/>
  <c r="AL420" i="53" s="1"/>
  <c r="AY426" i="53"/>
  <c r="BT426" i="53"/>
  <c r="BS426" i="53" s="1"/>
  <c r="DZ439" i="53"/>
  <c r="DA444" i="53"/>
  <c r="EL456" i="53"/>
  <c r="BX455" i="53"/>
  <c r="DS458" i="53"/>
  <c r="AG231" i="53"/>
  <c r="DA231" i="53"/>
  <c r="BQ232" i="53"/>
  <c r="EB234" i="53"/>
  <c r="BQ236" i="53"/>
  <c r="EQ237" i="53"/>
  <c r="EP237" i="53" s="1"/>
  <c r="EK245" i="53"/>
  <c r="O249" i="53"/>
  <c r="ER251" i="53"/>
  <c r="DH252" i="53"/>
  <c r="EX254" i="53"/>
  <c r="EN255" i="53"/>
  <c r="EM255" i="53" s="1"/>
  <c r="AG259" i="53"/>
  <c r="DA259" i="53"/>
  <c r="AN293" i="53"/>
  <c r="BR307" i="53"/>
  <c r="AV307" i="53"/>
  <c r="BH296" i="53"/>
  <c r="EQ297" i="53"/>
  <c r="EP297" i="53" s="1"/>
  <c r="AM301" i="53"/>
  <c r="AL301" i="53" s="1"/>
  <c r="CR301" i="53"/>
  <c r="X302" i="53"/>
  <c r="U322" i="53"/>
  <c r="BT315" i="53"/>
  <c r="DD317" i="53"/>
  <c r="DJ317" i="53" s="1"/>
  <c r="EI341" i="53"/>
  <c r="CY348" i="53"/>
  <c r="DH343" i="53"/>
  <c r="DE348" i="53"/>
  <c r="DE525" i="53" s="1"/>
  <c r="AY344" i="53"/>
  <c r="DG344" i="53"/>
  <c r="ER346" i="53"/>
  <c r="DH354" i="53"/>
  <c r="DH373" i="53"/>
  <c r="ER373" i="53"/>
  <c r="EB374" i="53"/>
  <c r="DA375" i="53"/>
  <c r="ER397" i="53"/>
  <c r="AY398" i="53"/>
  <c r="EB398" i="53"/>
  <c r="L417" i="53"/>
  <c r="X412" i="53"/>
  <c r="AJ412" i="53"/>
  <c r="AI412" i="53" s="1"/>
  <c r="DH422" i="53"/>
  <c r="BW426" i="53"/>
  <c r="BV426" i="53" s="1"/>
  <c r="AG436" i="53"/>
  <c r="DA257" i="53"/>
  <c r="AW307" i="53"/>
  <c r="EB295" i="53"/>
  <c r="BQ298" i="53"/>
  <c r="DA298" i="53"/>
  <c r="EB301" i="53"/>
  <c r="DG304" i="53"/>
  <c r="DF304" i="53" s="1"/>
  <c r="EN309" i="53"/>
  <c r="DE341" i="53"/>
  <c r="EO341" i="53"/>
  <c r="DH336" i="53"/>
  <c r="BX343" i="53"/>
  <c r="EN343" i="53"/>
  <c r="EK353" i="53"/>
  <c r="DS354" i="53"/>
  <c r="X357" i="53"/>
  <c r="DA361" i="53"/>
  <c r="EB367" i="53"/>
  <c r="BX373" i="53"/>
  <c r="EL395" i="53"/>
  <c r="EL528" i="53" s="1"/>
  <c r="ER378" i="53"/>
  <c r="DD385" i="53"/>
  <c r="DC385" i="53" s="1"/>
  <c r="BN406" i="53"/>
  <c r="CI410" i="53"/>
  <c r="DD410" i="53"/>
  <c r="EK415" i="53"/>
  <c r="AN419" i="53"/>
  <c r="DS419" i="53"/>
  <c r="EQ419" i="53"/>
  <c r="EP419" i="53" s="1"/>
  <c r="AY423" i="53"/>
  <c r="BW423" i="53"/>
  <c r="ER433" i="53"/>
  <c r="BK445" i="53"/>
  <c r="DD442" i="53"/>
  <c r="DA457" i="53"/>
  <c r="DH230" i="53"/>
  <c r="ER235" i="53"/>
  <c r="EU236" i="53"/>
  <c r="EU237" i="53"/>
  <c r="BX237" i="53"/>
  <c r="DS238" i="53"/>
  <c r="BW240" i="53"/>
  <c r="BV240" i="53" s="1"/>
  <c r="DG240" i="53"/>
  <c r="DF240" i="53" s="1"/>
  <c r="EQ241" i="53"/>
  <c r="EP241" i="53" s="1"/>
  <c r="BT247" i="53"/>
  <c r="BW253" i="53"/>
  <c r="BV253" i="53" s="1"/>
  <c r="BW255" i="53"/>
  <c r="BV255" i="53" s="1"/>
  <c r="BX259" i="53"/>
  <c r="EX259" i="53"/>
  <c r="EQ293" i="53"/>
  <c r="EP293" i="53" s="1"/>
  <c r="EN299" i="53"/>
  <c r="EM299" i="53" s="1"/>
  <c r="BW300" i="53"/>
  <c r="BV300" i="53" s="1"/>
  <c r="EB300" i="53"/>
  <c r="DS305" i="53"/>
  <c r="CY322" i="53"/>
  <c r="AJ317" i="53"/>
  <c r="AW341" i="53"/>
  <c r="DG340" i="53"/>
  <c r="DF340" i="53" s="1"/>
  <c r="CI346" i="53"/>
  <c r="CI347" i="53"/>
  <c r="EB347" i="53"/>
  <c r="BW367" i="53"/>
  <c r="BV367" i="53" s="1"/>
  <c r="CP377" i="53"/>
  <c r="EK367" i="53"/>
  <c r="EU369" i="53"/>
  <c r="AN369" i="53"/>
  <c r="DD369" i="53"/>
  <c r="CC377" i="53"/>
  <c r="BH370" i="53"/>
  <c r="AG371" i="53"/>
  <c r="EU378" i="53"/>
  <c r="DS378" i="53"/>
  <c r="EX403" i="53"/>
  <c r="V417" i="53"/>
  <c r="X437" i="53"/>
  <c r="AM437" i="53"/>
  <c r="AL437" i="53" s="1"/>
  <c r="BF445" i="53"/>
  <c r="AE445" i="53"/>
  <c r="CR442" i="53"/>
  <c r="CL445" i="53"/>
  <c r="EU258" i="53"/>
  <c r="DA294" i="53"/>
  <c r="BQ295" i="53"/>
  <c r="AY299" i="53"/>
  <c r="ER302" i="53"/>
  <c r="ER303" i="53"/>
  <c r="EX304" i="53"/>
  <c r="CR306" i="53"/>
  <c r="AN310" i="53"/>
  <c r="EU310" i="53"/>
  <c r="AM317" i="53"/>
  <c r="EQ318" i="53"/>
  <c r="EP318" i="53" s="1"/>
  <c r="BX321" i="53"/>
  <c r="CG341" i="53"/>
  <c r="BW336" i="53"/>
  <c r="AJ340" i="53"/>
  <c r="BW340" i="53"/>
  <c r="BV340" i="53" s="1"/>
  <c r="DP348" i="53"/>
  <c r="BF348" i="53"/>
  <c r="AM345" i="53"/>
  <c r="AL345" i="53" s="1"/>
  <c r="DH357" i="53"/>
  <c r="AY358" i="53"/>
  <c r="BF377" i="53"/>
  <c r="EK370" i="53"/>
  <c r="EN370" i="53"/>
  <c r="EM370" i="53" s="1"/>
  <c r="ER371" i="53"/>
  <c r="EQ378" i="53"/>
  <c r="EP378" i="53" s="1"/>
  <c r="DG381" i="53"/>
  <c r="DF381" i="53" s="1"/>
  <c r="BH404" i="53"/>
  <c r="CR407" i="53"/>
  <c r="DZ417" i="53"/>
  <c r="BN417" i="53"/>
  <c r="M417" i="53"/>
  <c r="CO417" i="53"/>
  <c r="AY425" i="53"/>
  <c r="BT425" i="53"/>
  <c r="AN460" i="53"/>
  <c r="EU460" i="53"/>
  <c r="BW306" i="53"/>
  <c r="BV306" i="53" s="1"/>
  <c r="EU308" i="53"/>
  <c r="AD322" i="53"/>
  <c r="DG319" i="53"/>
  <c r="DF319" i="53" s="1"/>
  <c r="DG321" i="53"/>
  <c r="DF321" i="53" s="1"/>
  <c r="CP341" i="53"/>
  <c r="EU339" i="53"/>
  <c r="BQ352" i="53"/>
  <c r="BW354" i="53"/>
  <c r="BV354" i="53" s="1"/>
  <c r="AM360" i="53"/>
  <c r="AL360" i="53" s="1"/>
  <c r="O376" i="53"/>
  <c r="AJ376" i="53"/>
  <c r="BW380" i="53"/>
  <c r="BV380" i="53" s="1"/>
  <c r="DH382" i="53"/>
  <c r="AM386" i="53"/>
  <c r="AL386" i="53" s="1"/>
  <c r="EX408" i="53"/>
  <c r="DH408" i="53"/>
  <c r="BW409" i="53"/>
  <c r="BV409" i="53" s="1"/>
  <c r="BW413" i="53"/>
  <c r="BV413" i="53" s="1"/>
  <c r="DG436" i="53"/>
  <c r="DF436" i="53" s="1"/>
  <c r="DQ456" i="53"/>
  <c r="EX448" i="53"/>
  <c r="DD459" i="53"/>
  <c r="EN481" i="53"/>
  <c r="EM481" i="53" s="1"/>
  <c r="DT498" i="53"/>
  <c r="EU490" i="53"/>
  <c r="CI490" i="53"/>
  <c r="DD490" i="53"/>
  <c r="DH258" i="53"/>
  <c r="BN307" i="53"/>
  <c r="BX295" i="53"/>
  <c r="ER297" i="53"/>
  <c r="DH299" i="53"/>
  <c r="ER299" i="53"/>
  <c r="X304" i="53"/>
  <c r="BQ305" i="53"/>
  <c r="BR322" i="53"/>
  <c r="BX310" i="53"/>
  <c r="BW312" i="53"/>
  <c r="EQ313" i="53"/>
  <c r="EP313" i="53" s="1"/>
  <c r="EQ344" i="53"/>
  <c r="EP344" i="53" s="1"/>
  <c r="BQ346" i="53"/>
  <c r="EQ360" i="53"/>
  <c r="EP360" i="53" s="1"/>
  <c r="AG362" i="53"/>
  <c r="O364" i="53"/>
  <c r="EX367" i="53"/>
  <c r="AN367" i="53"/>
  <c r="DA369" i="53"/>
  <c r="EK369" i="53"/>
  <c r="AN371" i="53"/>
  <c r="EX371" i="53"/>
  <c r="AM376" i="53"/>
  <c r="AL376" i="53" s="1"/>
  <c r="DH378" i="53"/>
  <c r="BW379" i="53"/>
  <c r="AG381" i="53"/>
  <c r="EK381" i="53"/>
  <c r="DG398" i="53"/>
  <c r="DF398" i="53" s="1"/>
  <c r="X399" i="53"/>
  <c r="CY417" i="53"/>
  <c r="AN411" i="53"/>
  <c r="DP428" i="53"/>
  <c r="M428" i="53"/>
  <c r="DS425" i="53"/>
  <c r="AM433" i="53"/>
  <c r="DH437" i="53"/>
  <c r="DB439" i="53"/>
  <c r="EO445" i="53"/>
  <c r="DG444" i="53"/>
  <c r="DF444" i="53" s="1"/>
  <c r="EQ451" i="53"/>
  <c r="EP451" i="53" s="1"/>
  <c r="DP456" i="53"/>
  <c r="EB458" i="53"/>
  <c r="BW478" i="53"/>
  <c r="BV478" i="53" s="1"/>
  <c r="DP484" i="53"/>
  <c r="AY422" i="53"/>
  <c r="EU431" i="53"/>
  <c r="BW436" i="53"/>
  <c r="BV436" i="53" s="1"/>
  <c r="BQ436" i="53"/>
  <c r="AY444" i="53"/>
  <c r="AM459" i="53"/>
  <c r="AL459" i="53" s="1"/>
  <c r="M476" i="53"/>
  <c r="AD480" i="53"/>
  <c r="O478" i="53"/>
  <c r="BT259" i="53"/>
  <c r="BS259" i="53" s="1"/>
  <c r="BW297" i="53"/>
  <c r="BV297" i="53" s="1"/>
  <c r="DA302" i="53"/>
  <c r="EU305" i="53"/>
  <c r="BW309" i="53"/>
  <c r="BV309" i="53" s="1"/>
  <c r="AJ310" i="53"/>
  <c r="AI310" i="53" s="1"/>
  <c r="BW310" i="53"/>
  <c r="BV310" i="53" s="1"/>
  <c r="EN316" i="53"/>
  <c r="V341" i="53"/>
  <c r="BW339" i="53"/>
  <c r="BV339" i="53" s="1"/>
  <c r="EU342" i="53"/>
  <c r="BQ345" i="53"/>
  <c r="BO366" i="53"/>
  <c r="EN362" i="53"/>
  <c r="EM362" i="53" s="1"/>
  <c r="DD364" i="53"/>
  <c r="AG368" i="53"/>
  <c r="O375" i="53"/>
  <c r="AM375" i="53"/>
  <c r="X379" i="53"/>
  <c r="EX381" i="53"/>
  <c r="AY382" i="53"/>
  <c r="AH406" i="53"/>
  <c r="DA402" i="53"/>
  <c r="DG404" i="53"/>
  <c r="AY407" i="53"/>
  <c r="EX414" i="53"/>
  <c r="BW415" i="53"/>
  <c r="EX420" i="53"/>
  <c r="CI424" i="53"/>
  <c r="EQ436" i="53"/>
  <c r="DQ445" i="53"/>
  <c r="BO463" i="53"/>
  <c r="DZ476" i="53"/>
  <c r="X478" i="53"/>
  <c r="AN487" i="53"/>
  <c r="EX487" i="53"/>
  <c r="EQ257" i="53"/>
  <c r="EP257" i="53" s="1"/>
  <c r="BH258" i="53"/>
  <c r="EN258" i="53"/>
  <c r="BW259" i="53"/>
  <c r="BV259" i="53" s="1"/>
  <c r="O293" i="53"/>
  <c r="X294" i="53"/>
  <c r="X295" i="53"/>
  <c r="BX306" i="53"/>
  <c r="X308" i="53"/>
  <c r="EQ316" i="53"/>
  <c r="AM318" i="53"/>
  <c r="AL318" i="53" s="1"/>
  <c r="AM343" i="53"/>
  <c r="AL343" i="53" s="1"/>
  <c r="BW344" i="53"/>
  <c r="BV344" i="53" s="1"/>
  <c r="AG345" i="53"/>
  <c r="ER345" i="53"/>
  <c r="EX346" i="53"/>
  <c r="DH350" i="53"/>
  <c r="DG352" i="53"/>
  <c r="EQ352" i="53"/>
  <c r="EP352" i="53" s="1"/>
  <c r="X358" i="53"/>
  <c r="BH358" i="53"/>
  <c r="DG358" i="53"/>
  <c r="DF358" i="53" s="1"/>
  <c r="EB358" i="53"/>
  <c r="DG362" i="53"/>
  <c r="DF362" i="53" s="1"/>
  <c r="BH367" i="53"/>
  <c r="EK372" i="53"/>
  <c r="AN374" i="53"/>
  <c r="EQ374" i="53"/>
  <c r="EP374" i="53" s="1"/>
  <c r="CR375" i="53"/>
  <c r="ER380" i="53"/>
  <c r="BT381" i="53"/>
  <c r="BS381" i="53" s="1"/>
  <c r="CG395" i="53"/>
  <c r="BT383" i="53"/>
  <c r="BS383" i="53" s="1"/>
  <c r="EX397" i="53"/>
  <c r="CI397" i="53"/>
  <c r="BW398" i="53"/>
  <c r="BV398" i="53" s="1"/>
  <c r="BW401" i="53"/>
  <c r="BV401" i="53" s="1"/>
  <c r="EN403" i="53"/>
  <c r="EM403" i="53" s="1"/>
  <c r="BW404" i="53"/>
  <c r="BV404" i="53" s="1"/>
  <c r="DQ417" i="53"/>
  <c r="BH412" i="53"/>
  <c r="BQ413" i="53"/>
  <c r="BX414" i="53"/>
  <c r="CC439" i="53"/>
  <c r="BT440" i="53"/>
  <c r="CS485" i="53"/>
  <c r="CS542" i="53" s="1"/>
  <c r="BQ469" i="53"/>
  <c r="BK472" i="53"/>
  <c r="BH475" i="53"/>
  <c r="BL498" i="53"/>
  <c r="AJ320" i="53"/>
  <c r="AI320" i="53" s="1"/>
  <c r="EQ321" i="53"/>
  <c r="EP321" i="53" s="1"/>
  <c r="CC341" i="53"/>
  <c r="DZ341" i="53"/>
  <c r="DH338" i="53"/>
  <c r="AM339" i="53"/>
  <c r="AL339" i="53" s="1"/>
  <c r="CI345" i="53"/>
  <c r="BH347" i="53"/>
  <c r="EX350" i="53"/>
  <c r="EX351" i="53"/>
  <c r="BT352" i="53"/>
  <c r="BS352" i="53" s="1"/>
  <c r="DD352" i="53"/>
  <c r="DC352" i="53" s="1"/>
  <c r="DS353" i="53"/>
  <c r="AM354" i="53"/>
  <c r="DG356" i="53"/>
  <c r="DF356" i="53" s="1"/>
  <c r="DA359" i="53"/>
  <c r="DH363" i="53"/>
  <c r="EQ364" i="53"/>
  <c r="BQ368" i="53"/>
  <c r="DH370" i="53"/>
  <c r="ER370" i="53"/>
  <c r="DD371" i="53"/>
  <c r="BW373" i="53"/>
  <c r="X374" i="53"/>
  <c r="BT378" i="53"/>
  <c r="BS378" i="53" s="1"/>
  <c r="EK379" i="53"/>
  <c r="BX382" i="53"/>
  <c r="CR383" i="53"/>
  <c r="DA384" i="53"/>
  <c r="BW394" i="53"/>
  <c r="AV406" i="53"/>
  <c r="EX401" i="53"/>
  <c r="EQ408" i="53"/>
  <c r="EP408" i="53" s="1"/>
  <c r="EN415" i="53"/>
  <c r="DS415" i="53"/>
  <c r="DQ428" i="53"/>
  <c r="CR434" i="53"/>
  <c r="DD434" i="53"/>
  <c r="DC434" i="53" s="1"/>
  <c r="ER436" i="53"/>
  <c r="DB456" i="53"/>
  <c r="AK463" i="53"/>
  <c r="BO468" i="53"/>
  <c r="BF489" i="53"/>
  <c r="DG488" i="53"/>
  <c r="DF488" i="53" s="1"/>
  <c r="AJ491" i="53"/>
  <c r="BB497" i="53"/>
  <c r="CO497" i="53"/>
  <c r="DH496" i="53"/>
  <c r="EN310" i="53"/>
  <c r="EM310" i="53" s="1"/>
  <c r="AM311" i="53"/>
  <c r="DH318" i="53"/>
  <c r="BT319" i="53"/>
  <c r="BS319" i="53" s="1"/>
  <c r="DG320" i="53"/>
  <c r="DF320" i="53" s="1"/>
  <c r="CF341" i="53"/>
  <c r="DP341" i="53"/>
  <c r="CU341" i="53"/>
  <c r="EK342" i="53"/>
  <c r="ER344" i="53"/>
  <c r="DG345" i="53"/>
  <c r="DF345" i="53" s="1"/>
  <c r="DG353" i="53"/>
  <c r="DF353" i="53" s="1"/>
  <c r="EQ359" i="53"/>
  <c r="EP359" i="53" s="1"/>
  <c r="BQ360" i="53"/>
  <c r="ER361" i="53"/>
  <c r="BT364" i="53"/>
  <c r="BS364" i="53" s="1"/>
  <c r="DG364" i="53"/>
  <c r="DF364" i="53" s="1"/>
  <c r="EB365" i="53"/>
  <c r="AJ371" i="53"/>
  <c r="AI371" i="53" s="1"/>
  <c r="EQ371" i="53"/>
  <c r="AJ372" i="53"/>
  <c r="DD372" i="53"/>
  <c r="EQ372" i="53"/>
  <c r="AM373" i="53"/>
  <c r="AL373" i="53" s="1"/>
  <c r="CX395" i="53"/>
  <c r="DD382" i="53"/>
  <c r="DC382" i="53" s="1"/>
  <c r="EX385" i="53"/>
  <c r="M406" i="53"/>
  <c r="BT401" i="53"/>
  <c r="AY402" i="53"/>
  <c r="CG417" i="53"/>
  <c r="AJ408" i="53"/>
  <c r="AI408" i="53" s="1"/>
  <c r="DG409" i="53"/>
  <c r="DF409" i="53" s="1"/>
  <c r="DG411" i="53"/>
  <c r="DF411" i="53" s="1"/>
  <c r="EQ415" i="53"/>
  <c r="EP415" i="53" s="1"/>
  <c r="CF428" i="53"/>
  <c r="DH425" i="53"/>
  <c r="DS426" i="53"/>
  <c r="DD429" i="53"/>
  <c r="DC429" i="53" s="1"/>
  <c r="BH434" i="53"/>
  <c r="AG435" i="53"/>
  <c r="ER435" i="53"/>
  <c r="DS444" i="53"/>
  <c r="AP447" i="53"/>
  <c r="EZ447" i="53"/>
  <c r="EK459" i="53"/>
  <c r="CR461" i="53"/>
  <c r="DD461" i="53"/>
  <c r="AG462" i="53"/>
  <c r="DH466" i="53"/>
  <c r="DD469" i="53"/>
  <c r="DC469" i="53" s="1"/>
  <c r="DP472" i="53"/>
  <c r="DH487" i="53"/>
  <c r="EQ311" i="53"/>
  <c r="BW313" i="53"/>
  <c r="BT336" i="53"/>
  <c r="DD337" i="53"/>
  <c r="DC337" i="53" s="1"/>
  <c r="AD348" i="53"/>
  <c r="BO348" i="53"/>
  <c r="EX344" i="53"/>
  <c r="EK347" i="53"/>
  <c r="AY350" i="53"/>
  <c r="EN352" i="53"/>
  <c r="AY353" i="53"/>
  <c r="CR354" i="53"/>
  <c r="BQ358" i="53"/>
  <c r="BX361" i="53"/>
  <c r="DH362" i="53"/>
  <c r="BX363" i="53"/>
  <c r="X365" i="53"/>
  <c r="DH368" i="53"/>
  <c r="BX369" i="53"/>
  <c r="ER369" i="53"/>
  <c r="AN370" i="53"/>
  <c r="BW371" i="53"/>
  <c r="BV371" i="53" s="1"/>
  <c r="AM372" i="53"/>
  <c r="AL372" i="53" s="1"/>
  <c r="BW372" i="53"/>
  <c r="BV372" i="53" s="1"/>
  <c r="EB373" i="53"/>
  <c r="CI376" i="53"/>
  <c r="DD376" i="53"/>
  <c r="DC376" i="53" s="1"/>
  <c r="DS376" i="53"/>
  <c r="EE395" i="53"/>
  <c r="BQ379" i="53"/>
  <c r="DH380" i="53"/>
  <c r="ER381" i="53"/>
  <c r="EX382" i="53"/>
  <c r="X383" i="53"/>
  <c r="EU385" i="53"/>
  <c r="BW386" i="53"/>
  <c r="BV386" i="53" s="1"/>
  <c r="DQ406" i="53"/>
  <c r="CR397" i="53"/>
  <c r="EB397" i="53"/>
  <c r="BX400" i="53"/>
  <c r="BW402" i="53"/>
  <c r="BV402" i="53" s="1"/>
  <c r="X403" i="53"/>
  <c r="BT403" i="53"/>
  <c r="BT407" i="53"/>
  <c r="ER409" i="53"/>
  <c r="DG413" i="53"/>
  <c r="DF413" i="53" s="1"/>
  <c r="DH414" i="53"/>
  <c r="AV428" i="53"/>
  <c r="O426" i="53"/>
  <c r="EX426" i="53"/>
  <c r="DA431" i="53"/>
  <c r="BW435" i="53"/>
  <c r="BV435" i="53" s="1"/>
  <c r="EU436" i="53"/>
  <c r="CC445" i="53"/>
  <c r="BT441" i="53"/>
  <c r="BS441" i="53" s="1"/>
  <c r="BH441" i="53"/>
  <c r="EU443" i="53"/>
  <c r="DH453" i="53"/>
  <c r="ET453" i="53"/>
  <c r="EZ454" i="53"/>
  <c r="DV456" i="53"/>
  <c r="EN454" i="53"/>
  <c r="EW454" i="53" s="1"/>
  <c r="I463" i="53"/>
  <c r="O457" i="53"/>
  <c r="AV463" i="53"/>
  <c r="EH468" i="53"/>
  <c r="DD483" i="53"/>
  <c r="DC483" i="53" s="1"/>
  <c r="I489" i="53"/>
  <c r="AT498" i="53"/>
  <c r="EB350" i="53"/>
  <c r="BH352" i="53"/>
  <c r="CR352" i="53"/>
  <c r="BT353" i="53"/>
  <c r="BS353" i="53" s="1"/>
  <c r="BQ355" i="53"/>
  <c r="AG356" i="53"/>
  <c r="BX359" i="53"/>
  <c r="ER359" i="53"/>
  <c r="DH360" i="53"/>
  <c r="BT361" i="53"/>
  <c r="BS361" i="53" s="1"/>
  <c r="CI361" i="53"/>
  <c r="AM362" i="53"/>
  <c r="O363" i="53"/>
  <c r="BW363" i="53"/>
  <c r="BV363" i="53" s="1"/>
  <c r="DG363" i="53"/>
  <c r="DF363" i="53" s="1"/>
  <c r="I377" i="53"/>
  <c r="EN368" i="53"/>
  <c r="EM368" i="53" s="1"/>
  <c r="AY370" i="53"/>
  <c r="X373" i="53"/>
  <c r="DS375" i="53"/>
  <c r="AG378" i="53"/>
  <c r="BW381" i="53"/>
  <c r="BV381" i="53" s="1"/>
  <c r="AM382" i="53"/>
  <c r="AL382" i="53" s="1"/>
  <c r="CR382" i="53"/>
  <c r="EX400" i="53"/>
  <c r="DG400" i="53"/>
  <c r="DF400" i="53" s="1"/>
  <c r="BT402" i="53"/>
  <c r="DA403" i="53"/>
  <c r="ER404" i="53"/>
  <c r="EK412" i="53"/>
  <c r="AG413" i="53"/>
  <c r="ER419" i="53"/>
  <c r="AY421" i="53"/>
  <c r="CI425" i="53"/>
  <c r="EX432" i="53"/>
  <c r="O452" i="53"/>
  <c r="X467" i="53"/>
  <c r="DH475" i="53"/>
  <c r="DB476" i="53"/>
  <c r="EQ479" i="53"/>
  <c r="EP479" i="53" s="1"/>
  <c r="CX484" i="53"/>
  <c r="AY487" i="53"/>
  <c r="CP489" i="53"/>
  <c r="AD493" i="53"/>
  <c r="EX492" i="53"/>
  <c r="AK493" i="53"/>
  <c r="BU341" i="53"/>
  <c r="AS348" i="53"/>
  <c r="CF348" i="53"/>
  <c r="BX347" i="53"/>
  <c r="DZ366" i="53"/>
  <c r="CR351" i="53"/>
  <c r="BQ354" i="53"/>
  <c r="EU357" i="53"/>
  <c r="DD359" i="53"/>
  <c r="DC359" i="53" s="1"/>
  <c r="O360" i="53"/>
  <c r="DD360" i="53"/>
  <c r="DC360" i="53" s="1"/>
  <c r="EQ362" i="53"/>
  <c r="EP362" i="53" s="1"/>
  <c r="EX374" i="53"/>
  <c r="AJ375" i="53"/>
  <c r="AI375" i="53" s="1"/>
  <c r="AY375" i="53"/>
  <c r="X376" i="53"/>
  <c r="AN379" i="53"/>
  <c r="DS380" i="53"/>
  <c r="CR381" i="53"/>
  <c r="BT382" i="53"/>
  <c r="BS382" i="53" s="1"/>
  <c r="AM383" i="53"/>
  <c r="AL383" i="53" s="1"/>
  <c r="EU394" i="53"/>
  <c r="BX394" i="53"/>
  <c r="BQ397" i="53"/>
  <c r="EU398" i="53"/>
  <c r="AJ400" i="53"/>
  <c r="AI400" i="53" s="1"/>
  <c r="BW400" i="53"/>
  <c r="BV400" i="53" s="1"/>
  <c r="EL417" i="53"/>
  <c r="ER408" i="53"/>
  <c r="AN409" i="53"/>
  <c r="EU409" i="53"/>
  <c r="CI409" i="53"/>
  <c r="CR410" i="53"/>
  <c r="AY420" i="53"/>
  <c r="BT420" i="53"/>
  <c r="BS420" i="53" s="1"/>
  <c r="DS424" i="53"/>
  <c r="AM425" i="53"/>
  <c r="AL425" i="53" s="1"/>
  <c r="CR426" i="53"/>
  <c r="BE439" i="53"/>
  <c r="BH429" i="53"/>
  <c r="BH433" i="53"/>
  <c r="AG434" i="53"/>
  <c r="DZ445" i="53"/>
  <c r="ER441" i="53"/>
  <c r="BT444" i="53"/>
  <c r="AK456" i="53"/>
  <c r="EN451" i="53"/>
  <c r="DS451" i="53"/>
  <c r="EX453" i="53"/>
  <c r="BT462" i="53"/>
  <c r="BS462" i="53" s="1"/>
  <c r="BW466" i="53"/>
  <c r="BV466" i="53" s="1"/>
  <c r="CA485" i="53"/>
  <c r="CA542" i="53" s="1"/>
  <c r="DD482" i="53"/>
  <c r="CR483" i="53"/>
  <c r="CA498" i="53"/>
  <c r="BF493" i="53"/>
  <c r="CU493" i="53"/>
  <c r="DA490" i="53"/>
  <c r="EH493" i="53"/>
  <c r="O355" i="53"/>
  <c r="DS356" i="53"/>
  <c r="O357" i="53"/>
  <c r="AY357" i="53"/>
  <c r="EB361" i="53"/>
  <c r="X364" i="53"/>
  <c r="O368" i="53"/>
  <c r="BT368" i="53"/>
  <c r="BS368" i="53" s="1"/>
  <c r="CI368" i="53"/>
  <c r="AY369" i="53"/>
  <c r="EQ369" i="53"/>
  <c r="EP369" i="53" s="1"/>
  <c r="EB370" i="53"/>
  <c r="X371" i="53"/>
  <c r="ER376" i="53"/>
  <c r="L395" i="53"/>
  <c r="AW395" i="53"/>
  <c r="EB381" i="53"/>
  <c r="DG382" i="53"/>
  <c r="DF382" i="53" s="1"/>
  <c r="EN384" i="53"/>
  <c r="EM384" i="53" s="1"/>
  <c r="DH394" i="53"/>
  <c r="ER394" i="53"/>
  <c r="CR396" i="53"/>
  <c r="BQ400" i="53"/>
  <c r="ER403" i="53"/>
  <c r="BX404" i="53"/>
  <c r="EX404" i="53"/>
  <c r="AJ410" i="53"/>
  <c r="AI410" i="53" s="1"/>
  <c r="BW410" i="53"/>
  <c r="DG410" i="53"/>
  <c r="DF410" i="53" s="1"/>
  <c r="AM412" i="53"/>
  <c r="AL412" i="53" s="1"/>
  <c r="DE428" i="53"/>
  <c r="BX423" i="53"/>
  <c r="BF456" i="53"/>
  <c r="BT452" i="53"/>
  <c r="BS452" i="53" s="1"/>
  <c r="BQ452" i="53"/>
  <c r="BK456" i="53"/>
  <c r="EB455" i="53"/>
  <c r="EN455" i="53"/>
  <c r="ET455" i="53" s="1"/>
  <c r="CP463" i="53"/>
  <c r="EI463" i="53"/>
  <c r="AS472" i="53"/>
  <c r="DQ472" i="53"/>
  <c r="DD470" i="53"/>
  <c r="BW474" i="53"/>
  <c r="BV474" i="53" s="1"/>
  <c r="BW477" i="53"/>
  <c r="BV477" i="53" s="1"/>
  <c r="AW484" i="53"/>
  <c r="DY484" i="53"/>
  <c r="AJ486" i="53"/>
  <c r="AW489" i="53"/>
  <c r="EQ492" i="53"/>
  <c r="EP492" i="53" s="1"/>
  <c r="EQ495" i="53"/>
  <c r="AM496" i="53"/>
  <c r="AL496" i="53" s="1"/>
  <c r="AM368" i="53"/>
  <c r="BW369" i="53"/>
  <c r="ER375" i="53"/>
  <c r="BX376" i="53"/>
  <c r="EX376" i="53"/>
  <c r="M395" i="53"/>
  <c r="CR379" i="53"/>
  <c r="EB380" i="53"/>
  <c r="EX383" i="53"/>
  <c r="ER383" i="53"/>
  <c r="CI384" i="53"/>
  <c r="CR385" i="53"/>
  <c r="DG396" i="53"/>
  <c r="DF396" i="53" s="1"/>
  <c r="DD397" i="53"/>
  <c r="BQ399" i="53"/>
  <c r="DH403" i="53"/>
  <c r="EQ405" i="53"/>
  <c r="EP405" i="53" s="1"/>
  <c r="BK417" i="53"/>
  <c r="EK407" i="53"/>
  <c r="CR412" i="53"/>
  <c r="EB412" i="53"/>
  <c r="AG414" i="53"/>
  <c r="AN415" i="53"/>
  <c r="O416" i="53"/>
  <c r="BW416" i="53"/>
  <c r="BV416" i="53" s="1"/>
  <c r="AY416" i="53"/>
  <c r="AN423" i="53"/>
  <c r="EX427" i="53"/>
  <c r="EQ427" i="53"/>
  <c r="EP427" i="53" s="1"/>
  <c r="EN431" i="53"/>
  <c r="EM431" i="53" s="1"/>
  <c r="DS431" i="53"/>
  <c r="DS435" i="53"/>
  <c r="EN440" i="53"/>
  <c r="EM440" i="53" s="1"/>
  <c r="CR441" i="53"/>
  <c r="BX443" i="53"/>
  <c r="DH443" i="53"/>
  <c r="AN447" i="53"/>
  <c r="ER448" i="53"/>
  <c r="EZ449" i="53"/>
  <c r="EY449" i="53" s="1"/>
  <c r="ET452" i="53"/>
  <c r="DA461" i="53"/>
  <c r="EQ462" i="53"/>
  <c r="EP462" i="53" s="1"/>
  <c r="DS462" i="53"/>
  <c r="BW467" i="53"/>
  <c r="BV467" i="53" s="1"/>
  <c r="EK467" i="53"/>
  <c r="AZ485" i="53"/>
  <c r="AZ542" i="53" s="1"/>
  <c r="EF485" i="53"/>
  <c r="EF542" i="53" s="1"/>
  <c r="CX472" i="53"/>
  <c r="BR476" i="53"/>
  <c r="DH473" i="53"/>
  <c r="DE476" i="53"/>
  <c r="O474" i="53"/>
  <c r="EB474" i="53"/>
  <c r="DA475" i="53"/>
  <c r="DZ484" i="53"/>
  <c r="DA482" i="53"/>
  <c r="CS498" i="53"/>
  <c r="AA493" i="53"/>
  <c r="AG490" i="53"/>
  <c r="BO493" i="53"/>
  <c r="DG492" i="53"/>
  <c r="BO497" i="53"/>
  <c r="DB497" i="53"/>
  <c r="ER494" i="53"/>
  <c r="EI502" i="53"/>
  <c r="EI503" i="53" s="1"/>
  <c r="DH501" i="53"/>
  <c r="BO406" i="53"/>
  <c r="EI406" i="53"/>
  <c r="DH397" i="53"/>
  <c r="AN400" i="53"/>
  <c r="DG402" i="53"/>
  <c r="DF402" i="53" s="1"/>
  <c r="EB404" i="53"/>
  <c r="CR405" i="53"/>
  <c r="AM409" i="53"/>
  <c r="EB409" i="53"/>
  <c r="AG411" i="53"/>
  <c r="BQ411" i="53"/>
  <c r="EK411" i="53"/>
  <c r="BQ412" i="53"/>
  <c r="DH413" i="53"/>
  <c r="ER413" i="53"/>
  <c r="CI414" i="53"/>
  <c r="EK419" i="53"/>
  <c r="ER425" i="53"/>
  <c r="BX426" i="53"/>
  <c r="CR427" i="53"/>
  <c r="EX429" i="53"/>
  <c r="CR436" i="53"/>
  <c r="AN442" i="53"/>
  <c r="O443" i="53"/>
  <c r="EN444" i="53"/>
  <c r="EM444" i="53" s="1"/>
  <c r="AE456" i="53"/>
  <c r="EU446" i="53"/>
  <c r="AW456" i="53"/>
  <c r="CU456" i="53"/>
  <c r="DA451" i="53"/>
  <c r="DA456" i="53" s="1"/>
  <c r="DD451" i="53"/>
  <c r="DD458" i="53"/>
  <c r="CR462" i="53"/>
  <c r="CD485" i="53"/>
  <c r="CD542" i="53" s="1"/>
  <c r="R472" i="53"/>
  <c r="BQ470" i="53"/>
  <c r="CI478" i="53"/>
  <c r="AG481" i="53"/>
  <c r="DS483" i="53"/>
  <c r="BX487" i="53"/>
  <c r="DM489" i="53"/>
  <c r="EB488" i="53"/>
  <c r="BH491" i="53"/>
  <c r="BQ492" i="53"/>
  <c r="CY493" i="53"/>
  <c r="X502" i="53"/>
  <c r="X503" i="53" s="1"/>
  <c r="BQ402" i="53"/>
  <c r="EQ404" i="53"/>
  <c r="EP404" i="53" s="1"/>
  <c r="AK417" i="53"/>
  <c r="EX409" i="53"/>
  <c r="EX410" i="53"/>
  <c r="DE417" i="53"/>
  <c r="EX413" i="53"/>
  <c r="EN413" i="53"/>
  <c r="EM413" i="53" s="1"/>
  <c r="DA419" i="53"/>
  <c r="BX421" i="53"/>
  <c r="BW425" i="53"/>
  <c r="BV425" i="53" s="1"/>
  <c r="BW429" i="53"/>
  <c r="BV429" i="53" s="1"/>
  <c r="EX435" i="53"/>
  <c r="DG443" i="53"/>
  <c r="EN446" i="53"/>
  <c r="DH461" i="53"/>
  <c r="EX466" i="53"/>
  <c r="EB467" i="53"/>
  <c r="BW470" i="53"/>
  <c r="BV470" i="53" s="1"/>
  <c r="BH473" i="53"/>
  <c r="DQ484" i="53"/>
  <c r="BT482" i="53"/>
  <c r="BS482" i="53" s="1"/>
  <c r="AM490" i="53"/>
  <c r="AL490" i="53" s="1"/>
  <c r="CR490" i="53"/>
  <c r="EB490" i="53"/>
  <c r="DG494" i="53"/>
  <c r="DQ497" i="53"/>
  <c r="ET501" i="53"/>
  <c r="ER400" i="53"/>
  <c r="EU401" i="53"/>
  <c r="EN409" i="53"/>
  <c r="EM409" i="53" s="1"/>
  <c r="AY410" i="53"/>
  <c r="DS410" i="53"/>
  <c r="DH411" i="53"/>
  <c r="DH412" i="53"/>
  <c r="EQ413" i="53"/>
  <c r="EP413" i="53" s="1"/>
  <c r="EU413" i="53"/>
  <c r="BQ418" i="53"/>
  <c r="DA418" i="53"/>
  <c r="AN420" i="53"/>
  <c r="AN421" i="53"/>
  <c r="CI423" i="53"/>
  <c r="EB425" i="53"/>
  <c r="AJ426" i="53"/>
  <c r="BQ427" i="53"/>
  <c r="BW431" i="53"/>
  <c r="BV431" i="53" s="1"/>
  <c r="DA432" i="53"/>
  <c r="EK432" i="53"/>
  <c r="BQ433" i="53"/>
  <c r="AY435" i="53"/>
  <c r="BQ442" i="53"/>
  <c r="EK442" i="53"/>
  <c r="AN446" i="53"/>
  <c r="DF448" i="53"/>
  <c r="DZ463" i="53"/>
  <c r="AM461" i="53"/>
  <c r="AL461" i="53" s="1"/>
  <c r="CY468" i="53"/>
  <c r="ER465" i="53"/>
  <c r="AN466" i="53"/>
  <c r="CR467" i="53"/>
  <c r="AT485" i="53"/>
  <c r="AT542" i="53" s="1"/>
  <c r="DW485" i="53"/>
  <c r="DW542" i="53" s="1"/>
  <c r="DS469" i="53"/>
  <c r="EB470" i="53"/>
  <c r="X473" i="53"/>
  <c r="BE476" i="53"/>
  <c r="CP476" i="53"/>
  <c r="EK473" i="53"/>
  <c r="BN480" i="53"/>
  <c r="AS484" i="53"/>
  <c r="X482" i="53"/>
  <c r="DA483" i="53"/>
  <c r="BB493" i="53"/>
  <c r="CP493" i="53"/>
  <c r="DZ493" i="53"/>
  <c r="DA491" i="53"/>
  <c r="DH492" i="53"/>
  <c r="DS400" i="53"/>
  <c r="BX405" i="53"/>
  <c r="ER405" i="53"/>
  <c r="BH408" i="53"/>
  <c r="CL417" i="53"/>
  <c r="EB408" i="53"/>
  <c r="DS409" i="53"/>
  <c r="O412" i="53"/>
  <c r="DG412" i="53"/>
  <c r="DF412" i="53" s="1"/>
  <c r="CR413" i="53"/>
  <c r="EN416" i="53"/>
  <c r="EM416" i="53" s="1"/>
  <c r="BX418" i="53"/>
  <c r="EN419" i="53"/>
  <c r="EM419" i="53" s="1"/>
  <c r="BX427" i="53"/>
  <c r="BF439" i="53"/>
  <c r="CP439" i="53"/>
  <c r="BQ431" i="53"/>
  <c r="DH432" i="53"/>
  <c r="AN433" i="53"/>
  <c r="EU433" i="53"/>
  <c r="BW434" i="53"/>
  <c r="BV434" i="53" s="1"/>
  <c r="EK438" i="53"/>
  <c r="O440" i="53"/>
  <c r="DH442" i="53"/>
  <c r="ER442" i="53"/>
  <c r="EN443" i="53"/>
  <c r="EM443" i="53" s="1"/>
  <c r="DM456" i="53"/>
  <c r="EH463" i="53"/>
  <c r="BX458" i="53"/>
  <c r="EX460" i="53"/>
  <c r="ER460" i="53"/>
  <c r="BH462" i="53"/>
  <c r="DS465" i="53"/>
  <c r="AM466" i="53"/>
  <c r="AL466" i="53" s="1"/>
  <c r="EB466" i="53"/>
  <c r="AM469" i="53"/>
  <c r="AL469" i="53" s="1"/>
  <c r="AM475" i="53"/>
  <c r="AL475" i="53" s="1"/>
  <c r="AE484" i="53"/>
  <c r="DG487" i="53"/>
  <c r="DF487" i="53" s="1"/>
  <c r="BX488" i="53"/>
  <c r="V493" i="53"/>
  <c r="BK493" i="53"/>
  <c r="EI493" i="53"/>
  <c r="L493" i="53"/>
  <c r="BE497" i="53"/>
  <c r="CP497" i="53"/>
  <c r="CY497" i="53"/>
  <c r="EL502" i="53"/>
  <c r="EL503" i="53" s="1"/>
  <c r="BX501" i="53"/>
  <c r="BH423" i="53"/>
  <c r="DS427" i="53"/>
  <c r="EK429" i="53"/>
  <c r="AG430" i="53"/>
  <c r="DH431" i="53"/>
  <c r="DD438" i="53"/>
  <c r="L445" i="53"/>
  <c r="DA441" i="53"/>
  <c r="DH444" i="53"/>
  <c r="CP456" i="53"/>
  <c r="EX454" i="53"/>
  <c r="ER459" i="53"/>
  <c r="DA462" i="53"/>
  <c r="CI465" i="53"/>
  <c r="EQ465" i="53"/>
  <c r="EP465" i="53" s="1"/>
  <c r="M468" i="53"/>
  <c r="CR475" i="53"/>
  <c r="DS478" i="53"/>
  <c r="U484" i="53"/>
  <c r="CP484" i="53"/>
  <c r="BB489" i="53"/>
  <c r="BQ487" i="53"/>
  <c r="BN493" i="53"/>
  <c r="EX491" i="53"/>
  <c r="R497" i="53"/>
  <c r="ER495" i="53"/>
  <c r="ET499" i="53"/>
  <c r="BZ501" i="53"/>
  <c r="EB418" i="53"/>
  <c r="BH420" i="53"/>
  <c r="CR421" i="53"/>
  <c r="DG424" i="53"/>
  <c r="DF424" i="53" s="1"/>
  <c r="BH425" i="53"/>
  <c r="EB426" i="53"/>
  <c r="DS429" i="53"/>
  <c r="AY430" i="53"/>
  <c r="EX431" i="53"/>
  <c r="BW432" i="53"/>
  <c r="BV432" i="53" s="1"/>
  <c r="DS432" i="53"/>
  <c r="EU434" i="53"/>
  <c r="EX437" i="53"/>
  <c r="O438" i="53"/>
  <c r="CX445" i="53"/>
  <c r="BX441" i="53"/>
  <c r="O442" i="53"/>
  <c r="DD444" i="53"/>
  <c r="DH449" i="53"/>
  <c r="DJ454" i="53"/>
  <c r="M463" i="53"/>
  <c r="AW463" i="53"/>
  <c r="DG459" i="53"/>
  <c r="DF459" i="53" s="1"/>
  <c r="CR460" i="53"/>
  <c r="DH462" i="53"/>
  <c r="AJ466" i="53"/>
  <c r="AG467" i="53"/>
  <c r="BO472" i="53"/>
  <c r="ER470" i="53"/>
  <c r="ER471" i="53"/>
  <c r="CU476" i="53"/>
  <c r="AM474" i="53"/>
  <c r="DH474" i="53"/>
  <c r="BT477" i="53"/>
  <c r="BT478" i="53"/>
  <c r="BS478" i="53" s="1"/>
  <c r="AM479" i="53"/>
  <c r="AL479" i="53" s="1"/>
  <c r="EB479" i="53"/>
  <c r="BN484" i="53"/>
  <c r="AM483" i="53"/>
  <c r="AL483" i="53" s="1"/>
  <c r="BU489" i="53"/>
  <c r="CR487" i="53"/>
  <c r="AQ498" i="53"/>
  <c r="BU493" i="53"/>
  <c r="AK497" i="53"/>
  <c r="DQ502" i="53"/>
  <c r="DQ503" i="53" s="1"/>
  <c r="DH415" i="53"/>
  <c r="AN416" i="53"/>
  <c r="EX416" i="53"/>
  <c r="DH416" i="53"/>
  <c r="X418" i="53"/>
  <c r="EQ420" i="53"/>
  <c r="EP420" i="53" s="1"/>
  <c r="AG427" i="53"/>
  <c r="DG429" i="53"/>
  <c r="DF429" i="53" s="1"/>
  <c r="AW439" i="53"/>
  <c r="DS430" i="53"/>
  <c r="BT437" i="53"/>
  <c r="BS437" i="53" s="1"/>
  <c r="ER440" i="53"/>
  <c r="EQ441" i="53"/>
  <c r="EP441" i="53" s="1"/>
  <c r="EB442" i="53"/>
  <c r="AM443" i="53"/>
  <c r="AL443" i="53" s="1"/>
  <c r="ER451" i="53"/>
  <c r="BX452" i="53"/>
  <c r="BZ454" i="53"/>
  <c r="CR457" i="53"/>
  <c r="DY463" i="53"/>
  <c r="BH460" i="53"/>
  <c r="AN462" i="53"/>
  <c r="EN462" i="53"/>
  <c r="EM462" i="53" s="1"/>
  <c r="L468" i="53"/>
  <c r="AH472" i="53"/>
  <c r="BR472" i="53"/>
  <c r="AJ471" i="53"/>
  <c r="AI471" i="53" s="1"/>
  <c r="DD471" i="53"/>
  <c r="DC471" i="53" s="1"/>
  <c r="BN476" i="53"/>
  <c r="CY476" i="53"/>
  <c r="EL476" i="53"/>
  <c r="BX474" i="53"/>
  <c r="EN474" i="53"/>
  <c r="AW480" i="53"/>
  <c r="DY480" i="53"/>
  <c r="DA479" i="53"/>
  <c r="DB484" i="53"/>
  <c r="EI484" i="53"/>
  <c r="CF489" i="53"/>
  <c r="V489" i="53"/>
  <c r="EK488" i="53"/>
  <c r="EX490" i="53"/>
  <c r="DG490" i="53"/>
  <c r="DF490" i="53" s="1"/>
  <c r="AM491" i="53"/>
  <c r="AL491" i="53" s="1"/>
  <c r="BW491" i="53"/>
  <c r="BV491" i="53" s="1"/>
  <c r="CI491" i="53"/>
  <c r="DS491" i="53"/>
  <c r="BQ496" i="53"/>
  <c r="EI468" i="53"/>
  <c r="ER467" i="53"/>
  <c r="BC485" i="53"/>
  <c r="BC542" i="53" s="1"/>
  <c r="EC485" i="53"/>
  <c r="EC542" i="53" s="1"/>
  <c r="AM471" i="53"/>
  <c r="AL471" i="53" s="1"/>
  <c r="AE476" i="53"/>
  <c r="BO476" i="53"/>
  <c r="EU474" i="53"/>
  <c r="DZ480" i="53"/>
  <c r="AZ498" i="53"/>
  <c r="DG491" i="53"/>
  <c r="DF491" i="53" s="1"/>
  <c r="EQ491" i="53"/>
  <c r="EP491" i="53" s="1"/>
  <c r="AW497" i="53"/>
  <c r="CG502" i="53"/>
  <c r="CG503" i="53" s="1"/>
  <c r="DJ500" i="53"/>
  <c r="EX415" i="53"/>
  <c r="EU416" i="53"/>
  <c r="BQ420" i="53"/>
  <c r="AG423" i="53"/>
  <c r="DA424" i="53"/>
  <c r="AG425" i="53"/>
  <c r="DD425" i="53"/>
  <c r="DC425" i="53" s="1"/>
  <c r="BH430" i="53"/>
  <c r="L439" i="53"/>
  <c r="EB432" i="53"/>
  <c r="X435" i="53"/>
  <c r="AJ436" i="53"/>
  <c r="AI436" i="53" s="1"/>
  <c r="EQ438" i="53"/>
  <c r="EP438" i="53" s="1"/>
  <c r="EU440" i="53"/>
  <c r="AM441" i="53"/>
  <c r="AL441" i="53" s="1"/>
  <c r="BW441" i="53"/>
  <c r="BV441" i="53" s="1"/>
  <c r="X442" i="53"/>
  <c r="V456" i="53"/>
  <c r="BO456" i="53"/>
  <c r="BE456" i="53"/>
  <c r="EI456" i="53"/>
  <c r="AO449" i="53"/>
  <c r="EK458" i="53"/>
  <c r="AG461" i="53"/>
  <c r="CI462" i="53"/>
  <c r="EU462" i="53"/>
  <c r="AN467" i="53"/>
  <c r="BR468" i="53"/>
  <c r="DH467" i="53"/>
  <c r="BX469" i="53"/>
  <c r="EX469" i="53"/>
  <c r="EN470" i="53"/>
  <c r="EM470" i="53" s="1"/>
  <c r="O475" i="53"/>
  <c r="CF476" i="53"/>
  <c r="CJ485" i="53"/>
  <c r="CJ542" i="53" s="1"/>
  <c r="BQ478" i="53"/>
  <c r="BU484" i="53"/>
  <c r="EO484" i="53"/>
  <c r="ER482" i="53"/>
  <c r="AN483" i="53"/>
  <c r="DH483" i="53"/>
  <c r="EN486" i="53"/>
  <c r="EM486" i="53" s="1"/>
  <c r="U489" i="53"/>
  <c r="DA487" i="53"/>
  <c r="EK487" i="53"/>
  <c r="BW488" i="53"/>
  <c r="BV488" i="53" s="1"/>
  <c r="DA488" i="53"/>
  <c r="BC498" i="53"/>
  <c r="AJ490" i="53"/>
  <c r="AI490" i="53" s="1"/>
  <c r="DQ493" i="53"/>
  <c r="CD498" i="53"/>
  <c r="CL497" i="53"/>
  <c r="DA495" i="53"/>
  <c r="CY502" i="53"/>
  <c r="CY503" i="53" s="1"/>
  <c r="EU22" i="53"/>
  <c r="AN22" i="53"/>
  <c r="BU13" i="53"/>
  <c r="BX8" i="53"/>
  <c r="AM38" i="53"/>
  <c r="O38" i="53"/>
  <c r="AM18" i="53"/>
  <c r="AG18" i="53"/>
  <c r="AS105" i="53"/>
  <c r="AY100" i="53"/>
  <c r="BT100" i="53"/>
  <c r="AT35" i="53"/>
  <c r="AY8" i="53"/>
  <c r="BW8" i="53"/>
  <c r="AV13" i="53"/>
  <c r="AJ15" i="53"/>
  <c r="EK21" i="53"/>
  <c r="EH28" i="53"/>
  <c r="EX11" i="53"/>
  <c r="BX11" i="53"/>
  <c r="BW12" i="53"/>
  <c r="AY12" i="53"/>
  <c r="EN26" i="53"/>
  <c r="DS26" i="53"/>
  <c r="AN29" i="53"/>
  <c r="EU29" i="53"/>
  <c r="AH34" i="53"/>
  <c r="EX38" i="53"/>
  <c r="AN38" i="53"/>
  <c r="BW48" i="53"/>
  <c r="CU13" i="53"/>
  <c r="DA8" i="53"/>
  <c r="DD11" i="53"/>
  <c r="DZ20" i="53"/>
  <c r="AJ26" i="53"/>
  <c r="BT41" i="53"/>
  <c r="CX34" i="53"/>
  <c r="AM32" i="53"/>
  <c r="O32" i="53"/>
  <c r="EX42" i="53"/>
  <c r="AN42" i="53"/>
  <c r="V13" i="53"/>
  <c r="CY13" i="53"/>
  <c r="BW11" i="53"/>
  <c r="BV11" i="53" s="1"/>
  <c r="EU27" i="53"/>
  <c r="AM42" i="53"/>
  <c r="AG72" i="53"/>
  <c r="CR140" i="53"/>
  <c r="DD140" i="53"/>
  <c r="DD15" i="53"/>
  <c r="BT23" i="53"/>
  <c r="AJ25" i="53"/>
  <c r="EU31" i="53"/>
  <c r="BF39" i="53"/>
  <c r="EQ137" i="53"/>
  <c r="EB137" i="53"/>
  <c r="CR294" i="53"/>
  <c r="DD294" i="53"/>
  <c r="BH8" i="53"/>
  <c r="EX10" i="53"/>
  <c r="AA13" i="53"/>
  <c r="EH20" i="53"/>
  <c r="DD16" i="53"/>
  <c r="BF28" i="53"/>
  <c r="BB28" i="53"/>
  <c r="I34" i="53"/>
  <c r="AY40" i="53"/>
  <c r="BT40" i="53"/>
  <c r="CY53" i="53"/>
  <c r="AV58" i="53"/>
  <c r="DS374" i="53"/>
  <c r="EN374" i="53"/>
  <c r="AJ8" i="53"/>
  <c r="AJ9" i="53"/>
  <c r="BH11" i="53"/>
  <c r="CI8" i="53"/>
  <c r="I13" i="53"/>
  <c r="EH13" i="53"/>
  <c r="O15" i="53"/>
  <c r="EU23" i="53"/>
  <c r="EQ15" i="53"/>
  <c r="EP15" i="53" s="1"/>
  <c r="BT18" i="53"/>
  <c r="DS18" i="53"/>
  <c r="DV28" i="53"/>
  <c r="EB21" i="53"/>
  <c r="BW25" i="53"/>
  <c r="EX30" i="53"/>
  <c r="EN8" i="53"/>
  <c r="AM9" i="53"/>
  <c r="CY28" i="53"/>
  <c r="DD26" i="53"/>
  <c r="CU39" i="53"/>
  <c r="AM44" i="53"/>
  <c r="O44" i="53"/>
  <c r="BW45" i="53"/>
  <c r="AJ50" i="53"/>
  <c r="AN52" i="53"/>
  <c r="EU52" i="53"/>
  <c r="O8" i="53"/>
  <c r="DM13" i="53"/>
  <c r="DS16" i="53"/>
  <c r="EU17" i="53"/>
  <c r="DG26" i="53"/>
  <c r="CR27" i="53"/>
  <c r="DG29" i="53"/>
  <c r="DD31" i="53"/>
  <c r="CI32" i="53"/>
  <c r="DA33" i="53"/>
  <c r="AA34" i="53"/>
  <c r="BB34" i="53"/>
  <c r="CC34" i="53"/>
  <c r="BW36" i="53"/>
  <c r="DY39" i="53"/>
  <c r="X37" i="53"/>
  <c r="AY37" i="53"/>
  <c r="BX37" i="53"/>
  <c r="CV71" i="53"/>
  <c r="DW71" i="53"/>
  <c r="BK46" i="53"/>
  <c r="CO46" i="53"/>
  <c r="CY46" i="53"/>
  <c r="X43" i="53"/>
  <c r="AY43" i="53"/>
  <c r="BT43" i="53"/>
  <c r="U53" i="53"/>
  <c r="EN49" i="53"/>
  <c r="EB49" i="53"/>
  <c r="BW50" i="53"/>
  <c r="CI52" i="53"/>
  <c r="AG54" i="53"/>
  <c r="BH55" i="53"/>
  <c r="EX60" i="53"/>
  <c r="DH63" i="53"/>
  <c r="ER63" i="53"/>
  <c r="EL66" i="53"/>
  <c r="AA70" i="53"/>
  <c r="AG67" i="53"/>
  <c r="BN70" i="53"/>
  <c r="AK79" i="53"/>
  <c r="EX73" i="53"/>
  <c r="EN75" i="53"/>
  <c r="DS75" i="53"/>
  <c r="DH85" i="53"/>
  <c r="DE86" i="53"/>
  <c r="CX105" i="53"/>
  <c r="DG100" i="53"/>
  <c r="DP155" i="53"/>
  <c r="EQ152" i="53"/>
  <c r="EP152" i="53" s="1"/>
  <c r="AM73" i="53"/>
  <c r="L79" i="53"/>
  <c r="DV13" i="53"/>
  <c r="EB8" i="53"/>
  <c r="BT10" i="53"/>
  <c r="DD17" i="53"/>
  <c r="BO34" i="53"/>
  <c r="DD36" i="53"/>
  <c r="CR63" i="53"/>
  <c r="CL66" i="53"/>
  <c r="CR81" i="53"/>
  <c r="DG81" i="53"/>
  <c r="DF81" i="53" s="1"/>
  <c r="AG494" i="53"/>
  <c r="AA497" i="53"/>
  <c r="I28" i="53"/>
  <c r="EE28" i="53"/>
  <c r="AJ29" i="53"/>
  <c r="CF39" i="53"/>
  <c r="DE513" i="53"/>
  <c r="DE39" i="53"/>
  <c r="DD41" i="53"/>
  <c r="AJ65" i="53"/>
  <c r="O65" i="53"/>
  <c r="EU74" i="53"/>
  <c r="AN74" i="53"/>
  <c r="CV35" i="53"/>
  <c r="AJ19" i="53"/>
  <c r="CG39" i="53"/>
  <c r="CX53" i="53"/>
  <c r="DB70" i="53"/>
  <c r="AD79" i="53"/>
  <c r="AM72" i="53"/>
  <c r="AJ77" i="53"/>
  <c r="X77" i="53"/>
  <c r="AZ35" i="53"/>
  <c r="CI21" i="53"/>
  <c r="DD24" i="53"/>
  <c r="DG36" i="53"/>
  <c r="AN59" i="53"/>
  <c r="EU59" i="53"/>
  <c r="EU410" i="53"/>
  <c r="AB35" i="53"/>
  <c r="AJ12" i="53"/>
  <c r="EE13" i="53"/>
  <c r="DG9" i="53"/>
  <c r="DF9" i="53" s="1"/>
  <c r="CI11" i="53"/>
  <c r="CR18" i="53"/>
  <c r="AJ10" i="53"/>
  <c r="AJ11" i="53"/>
  <c r="CR15" i="53"/>
  <c r="BQ21" i="53"/>
  <c r="CI23" i="53"/>
  <c r="AJ30" i="53"/>
  <c r="EN12" i="53"/>
  <c r="EQ14" i="53"/>
  <c r="AH20" i="53"/>
  <c r="DD22" i="53"/>
  <c r="BR28" i="53"/>
  <c r="BW31" i="53"/>
  <c r="BV31" i="53" s="1"/>
  <c r="DS33" i="53"/>
  <c r="ER40" i="53"/>
  <c r="EL46" i="53"/>
  <c r="O43" i="53"/>
  <c r="BQ9" i="53"/>
  <c r="BX12" i="53"/>
  <c r="R13" i="53"/>
  <c r="CO13" i="53"/>
  <c r="BT15" i="53"/>
  <c r="EU15" i="53"/>
  <c r="EX16" i="53"/>
  <c r="X18" i="53"/>
  <c r="I20" i="53"/>
  <c r="BK20" i="53"/>
  <c r="BT21" i="53"/>
  <c r="DA21" i="53"/>
  <c r="EN23" i="53"/>
  <c r="EU24" i="53"/>
  <c r="AS28" i="53"/>
  <c r="CI29" i="53"/>
  <c r="DH29" i="53"/>
  <c r="BX30" i="53"/>
  <c r="DS30" i="53"/>
  <c r="AN32" i="53"/>
  <c r="EN32" i="53"/>
  <c r="AW39" i="53"/>
  <c r="BX36" i="53"/>
  <c r="DA36" i="53"/>
  <c r="DZ39" i="53"/>
  <c r="EC71" i="53"/>
  <c r="I46" i="53"/>
  <c r="AK46" i="53"/>
  <c r="BN46" i="53"/>
  <c r="CP46" i="53"/>
  <c r="DM46" i="53"/>
  <c r="DS40" i="53"/>
  <c r="EN40" i="53"/>
  <c r="EB41" i="53"/>
  <c r="DD42" i="53"/>
  <c r="BW43" i="53"/>
  <c r="BU46" i="53"/>
  <c r="V53" i="53"/>
  <c r="EN47" i="53"/>
  <c r="EB47" i="53"/>
  <c r="DV53" i="53"/>
  <c r="BX48" i="53"/>
  <c r="BU53" i="53"/>
  <c r="AJ49" i="53"/>
  <c r="AG49" i="53"/>
  <c r="DB53" i="53"/>
  <c r="AH58" i="53"/>
  <c r="AN54" i="53"/>
  <c r="EX55" i="53"/>
  <c r="AJ69" i="53"/>
  <c r="BW77" i="53"/>
  <c r="BV77" i="53" s="1"/>
  <c r="AY85" i="53"/>
  <c r="BT85" i="53"/>
  <c r="DD88" i="53"/>
  <c r="AM116" i="53"/>
  <c r="AG116" i="53"/>
  <c r="DB58" i="53"/>
  <c r="DH54" i="53"/>
  <c r="AN65" i="53"/>
  <c r="EU65" i="53"/>
  <c r="V79" i="53"/>
  <c r="AM94" i="53"/>
  <c r="AD97" i="53"/>
  <c r="AG94" i="53"/>
  <c r="DD43" i="53"/>
  <c r="EK67" i="53"/>
  <c r="EN67" i="53"/>
  <c r="EE70" i="53"/>
  <c r="DP79" i="53"/>
  <c r="AM96" i="53"/>
  <c r="AG96" i="53"/>
  <c r="AA20" i="53"/>
  <c r="EI39" i="53"/>
  <c r="EL39" i="53"/>
  <c r="CI54" i="53"/>
  <c r="CC58" i="53"/>
  <c r="AG59" i="53"/>
  <c r="EH62" i="53"/>
  <c r="EQ59" i="53"/>
  <c r="CJ98" i="53"/>
  <c r="CR90" i="53"/>
  <c r="DD90" i="53"/>
  <c r="AQ522" i="53"/>
  <c r="AQ530" i="53" s="1"/>
  <c r="AQ507" i="53"/>
  <c r="DH410" i="53"/>
  <c r="DB417" i="53"/>
  <c r="DD12" i="53"/>
  <c r="AD20" i="53"/>
  <c r="EN25" i="53"/>
  <c r="AY27" i="53"/>
  <c r="BT27" i="53"/>
  <c r="EN31" i="53"/>
  <c r="EN37" i="53"/>
  <c r="BB39" i="53"/>
  <c r="DG54" i="53"/>
  <c r="CF58" i="53"/>
  <c r="EB55" i="53"/>
  <c r="CF62" i="53"/>
  <c r="AE79" i="53"/>
  <c r="BT87" i="53"/>
  <c r="BH87" i="53"/>
  <c r="BB91" i="53"/>
  <c r="DB13" i="53"/>
  <c r="BB13" i="53"/>
  <c r="CC13" i="53"/>
  <c r="DD8" i="53"/>
  <c r="DD9" i="53"/>
  <c r="AG8" i="53"/>
  <c r="BH9" i="53"/>
  <c r="AJ14" i="53"/>
  <c r="EN15" i="53"/>
  <c r="CF20" i="53"/>
  <c r="AM14" i="53"/>
  <c r="CX28" i="53"/>
  <c r="AJ23" i="53"/>
  <c r="AM24" i="53"/>
  <c r="DS24" i="53"/>
  <c r="EI34" i="53"/>
  <c r="CO34" i="53"/>
  <c r="CI27" i="53"/>
  <c r="EU33" i="53"/>
  <c r="DD49" i="53"/>
  <c r="BT8" i="53"/>
  <c r="CR8" i="53"/>
  <c r="EQ8" i="53"/>
  <c r="EU10" i="53"/>
  <c r="AS13" i="53"/>
  <c r="AV20" i="53"/>
  <c r="BU20" i="53"/>
  <c r="BW15" i="53"/>
  <c r="BV15" i="53" s="1"/>
  <c r="DS27" i="53"/>
  <c r="EN27" i="53"/>
  <c r="BQ29" i="53"/>
  <c r="CR29" i="53"/>
  <c r="CL34" i="53"/>
  <c r="EN29" i="53"/>
  <c r="EQ29" i="53"/>
  <c r="DG31" i="53"/>
  <c r="DF31" i="53" s="1"/>
  <c r="DB513" i="53"/>
  <c r="DB39" i="53"/>
  <c r="R39" i="53"/>
  <c r="AS39" i="53"/>
  <c r="CY39" i="53"/>
  <c r="EE39" i="53"/>
  <c r="L46" i="53"/>
  <c r="BO46" i="53"/>
  <c r="DP46" i="53"/>
  <c r="EQ40" i="53"/>
  <c r="EO46" i="53"/>
  <c r="AY41" i="53"/>
  <c r="DA41" i="53"/>
  <c r="EK41" i="53"/>
  <c r="AJ42" i="53"/>
  <c r="AA46" i="53"/>
  <c r="AY48" i="53"/>
  <c r="AS53" i="53"/>
  <c r="AE70" i="53"/>
  <c r="EX69" i="53"/>
  <c r="EL70" i="53"/>
  <c r="BH72" i="53"/>
  <c r="BE79" i="53"/>
  <c r="O73" i="53"/>
  <c r="AJ73" i="53"/>
  <c r="BQ74" i="53"/>
  <c r="DM79" i="53"/>
  <c r="DE91" i="53"/>
  <c r="DH88" i="53"/>
  <c r="EI105" i="53"/>
  <c r="DS114" i="53"/>
  <c r="EN114" i="53"/>
  <c r="AN115" i="53"/>
  <c r="EU115" i="53"/>
  <c r="DZ13" i="53"/>
  <c r="AE20" i="53"/>
  <c r="DD14" i="53"/>
  <c r="EI20" i="53"/>
  <c r="AJ17" i="53"/>
  <c r="AH28" i="53"/>
  <c r="BT26" i="53"/>
  <c r="AA28" i="53"/>
  <c r="AS34" i="53"/>
  <c r="AJ31" i="53"/>
  <c r="BW32" i="53"/>
  <c r="EK33" i="53"/>
  <c r="AK34" i="53"/>
  <c r="AG36" i="53"/>
  <c r="CI36" i="53"/>
  <c r="DH36" i="53"/>
  <c r="EK36" i="53"/>
  <c r="BT38" i="53"/>
  <c r="AA39" i="53"/>
  <c r="V46" i="53"/>
  <c r="BX40" i="53"/>
  <c r="DB46" i="53"/>
  <c r="BW49" i="53"/>
  <c r="AG61" i="53"/>
  <c r="ER65" i="53"/>
  <c r="DD67" i="53"/>
  <c r="BT68" i="53"/>
  <c r="BQ68" i="53"/>
  <c r="BE91" i="53"/>
  <c r="BW87" i="53"/>
  <c r="DS129" i="53"/>
  <c r="EN129" i="53"/>
  <c r="EN164" i="53"/>
  <c r="O88" i="53"/>
  <c r="I91" i="53"/>
  <c r="EB11" i="53"/>
  <c r="EB9" i="53"/>
  <c r="AD13" i="53"/>
  <c r="BC35" i="53"/>
  <c r="DB20" i="53"/>
  <c r="AJ21" i="53"/>
  <c r="EN21" i="53"/>
  <c r="O22" i="53"/>
  <c r="DD23" i="53"/>
  <c r="R34" i="53"/>
  <c r="BW29" i="53"/>
  <c r="CI30" i="53"/>
  <c r="DD30" i="53"/>
  <c r="AM31" i="53"/>
  <c r="L34" i="53"/>
  <c r="CU34" i="53"/>
  <c r="DV34" i="53"/>
  <c r="BL35" i="53"/>
  <c r="AH513" i="53"/>
  <c r="AN36" i="53"/>
  <c r="BK39" i="53"/>
  <c r="BQ36" i="53"/>
  <c r="CR36" i="53"/>
  <c r="BW38" i="53"/>
  <c r="BV38" i="53" s="1"/>
  <c r="BE39" i="53"/>
  <c r="DM39" i="53"/>
  <c r="EX44" i="53"/>
  <c r="EB45" i="53"/>
  <c r="DA47" i="53"/>
  <c r="X48" i="53"/>
  <c r="EB48" i="53"/>
  <c r="BX49" i="53"/>
  <c r="CC53" i="53"/>
  <c r="AN61" i="53"/>
  <c r="EU61" i="53"/>
  <c r="DH61" i="53"/>
  <c r="AH62" i="53"/>
  <c r="EE62" i="53"/>
  <c r="BQ63" i="53"/>
  <c r="BK66" i="53"/>
  <c r="CF70" i="53"/>
  <c r="DG67" i="53"/>
  <c r="EO70" i="53"/>
  <c r="BX107" i="53"/>
  <c r="EU107" i="53"/>
  <c r="DS145" i="53"/>
  <c r="EN145" i="53"/>
  <c r="DD10" i="53"/>
  <c r="AE13" i="53"/>
  <c r="BE13" i="53"/>
  <c r="AG14" i="53"/>
  <c r="BH14" i="53"/>
  <c r="EL20" i="53"/>
  <c r="O16" i="53"/>
  <c r="AJ16" i="53"/>
  <c r="AN19" i="53"/>
  <c r="EO28" i="53"/>
  <c r="BT22" i="53"/>
  <c r="BQ24" i="53"/>
  <c r="AN25" i="53"/>
  <c r="EL28" i="53"/>
  <c r="BX29" i="53"/>
  <c r="DG30" i="53"/>
  <c r="DF30" i="53" s="1"/>
  <c r="DA31" i="53"/>
  <c r="EQ37" i="53"/>
  <c r="AD39" i="53"/>
  <c r="CL39" i="53"/>
  <c r="CC46" i="53"/>
  <c r="DD40" i="53"/>
  <c r="AN41" i="53"/>
  <c r="DD51" i="53"/>
  <c r="EK52" i="53"/>
  <c r="AA53" i="53"/>
  <c r="CI59" i="53"/>
  <c r="BH60" i="53"/>
  <c r="EU72" i="53"/>
  <c r="DH102" i="53"/>
  <c r="EU102" i="53"/>
  <c r="CR147" i="53"/>
  <c r="DD147" i="53"/>
  <c r="BF13" i="53"/>
  <c r="AM16" i="53"/>
  <c r="EN17" i="53"/>
  <c r="BT19" i="53"/>
  <c r="CC20" i="53"/>
  <c r="L28" i="53"/>
  <c r="EU26" i="53"/>
  <c r="CL28" i="53"/>
  <c r="V34" i="53"/>
  <c r="AN31" i="53"/>
  <c r="CS35" i="53"/>
  <c r="EC35" i="53"/>
  <c r="AJ36" i="53"/>
  <c r="AE39" i="53"/>
  <c r="BB46" i="53"/>
  <c r="CF46" i="53"/>
  <c r="DE46" i="53"/>
  <c r="EH46" i="53"/>
  <c r="BH54" i="53"/>
  <c r="DH55" i="53"/>
  <c r="AM59" i="53"/>
  <c r="AH66" i="53"/>
  <c r="EU63" i="53"/>
  <c r="AN63" i="53"/>
  <c r="BB70" i="53"/>
  <c r="BT67" i="53"/>
  <c r="BH67" i="53"/>
  <c r="EQ67" i="53"/>
  <c r="AA79" i="53"/>
  <c r="AG111" i="53"/>
  <c r="AA143" i="53"/>
  <c r="G35" i="53"/>
  <c r="AH13" i="53"/>
  <c r="BK13" i="53"/>
  <c r="DM20" i="53"/>
  <c r="EN14" i="53"/>
  <c r="EE20" i="53"/>
  <c r="M28" i="53"/>
  <c r="AM21" i="53"/>
  <c r="CR21" i="53"/>
  <c r="EQ21" i="53"/>
  <c r="AK28" i="53"/>
  <c r="AY29" i="53"/>
  <c r="EK29" i="53"/>
  <c r="AJ33" i="53"/>
  <c r="O36" i="53"/>
  <c r="AK513" i="53"/>
  <c r="AK39" i="53"/>
  <c r="CR37" i="53"/>
  <c r="EB37" i="53"/>
  <c r="BN39" i="53"/>
  <c r="DQ39" i="53"/>
  <c r="CG46" i="53"/>
  <c r="EI46" i="53"/>
  <c r="O41" i="53"/>
  <c r="AJ41" i="53"/>
  <c r="CX46" i="53"/>
  <c r="DG49" i="53"/>
  <c r="DF49" i="53" s="1"/>
  <c r="BH51" i="53"/>
  <c r="AD53" i="53"/>
  <c r="EB57" i="53"/>
  <c r="CG62" i="53"/>
  <c r="BT61" i="53"/>
  <c r="CI61" i="53"/>
  <c r="DP66" i="53"/>
  <c r="EB74" i="53"/>
  <c r="ER75" i="53"/>
  <c r="EK76" i="53"/>
  <c r="AG78" i="53"/>
  <c r="BX80" i="53"/>
  <c r="BR86" i="53"/>
  <c r="CR106" i="53"/>
  <c r="DG118" i="53"/>
  <c r="DF118" i="53" s="1"/>
  <c r="CI133" i="53"/>
  <c r="DD133" i="53"/>
  <c r="AJ157" i="53"/>
  <c r="X157" i="53"/>
  <c r="DG8" i="53"/>
  <c r="DH8" i="53"/>
  <c r="AJ24" i="53"/>
  <c r="BT25" i="53"/>
  <c r="EH34" i="53"/>
  <c r="J35" i="53"/>
  <c r="EF35" i="53"/>
  <c r="L39" i="53"/>
  <c r="BO39" i="53"/>
  <c r="BF46" i="53"/>
  <c r="AM41" i="53"/>
  <c r="EE53" i="53"/>
  <c r="BB62" i="53"/>
  <c r="DB62" i="53"/>
  <c r="DY79" i="53"/>
  <c r="EQ74" i="53"/>
  <c r="EP74" i="53" s="1"/>
  <c r="AH79" i="53"/>
  <c r="EU82" i="53"/>
  <c r="AN82" i="53"/>
  <c r="EN101" i="53"/>
  <c r="EB101" i="53"/>
  <c r="CO143" i="53"/>
  <c r="DG106" i="53"/>
  <c r="X145" i="53"/>
  <c r="R150" i="53"/>
  <c r="R201" i="53"/>
  <c r="X156" i="53"/>
  <c r="EI13" i="53"/>
  <c r="BT31" i="53"/>
  <c r="EE34" i="53"/>
  <c r="M39" i="53"/>
  <c r="AM36" i="53"/>
  <c r="BU513" i="53"/>
  <c r="CI40" i="53"/>
  <c r="DH40" i="53"/>
  <c r="EK40" i="53"/>
  <c r="DY46" i="53"/>
  <c r="EU41" i="53"/>
  <c r="BT45" i="53"/>
  <c r="R46" i="53"/>
  <c r="DA48" i="53"/>
  <c r="CU53" i="53"/>
  <c r="AE58" i="53"/>
  <c r="BH59" i="53"/>
  <c r="EK60" i="53"/>
  <c r="EN61" i="53"/>
  <c r="AK66" i="53"/>
  <c r="AN68" i="53"/>
  <c r="EX68" i="53"/>
  <c r="BQ69" i="53"/>
  <c r="CC70" i="53"/>
  <c r="AW79" i="53"/>
  <c r="CI72" i="53"/>
  <c r="EK73" i="53"/>
  <c r="EE79" i="53"/>
  <c r="EN73" i="53"/>
  <c r="AN84" i="53"/>
  <c r="EU84" i="53"/>
  <c r="U201" i="53"/>
  <c r="AM156" i="53"/>
  <c r="DD187" i="53"/>
  <c r="CR187" i="53"/>
  <c r="AK13" i="53"/>
  <c r="M13" i="53"/>
  <c r="CP20" i="53"/>
  <c r="AN8" i="53"/>
  <c r="BT17" i="53"/>
  <c r="CL46" i="53"/>
  <c r="BE62" i="53"/>
  <c r="I66" i="53"/>
  <c r="O63" i="53"/>
  <c r="DD63" i="53"/>
  <c r="AN69" i="53"/>
  <c r="EU69" i="53"/>
  <c r="CF79" i="53"/>
  <c r="DG72" i="53"/>
  <c r="ER72" i="53"/>
  <c r="EL79" i="53"/>
  <c r="I86" i="53"/>
  <c r="O82" i="53"/>
  <c r="AJ82" i="53"/>
  <c r="DA100" i="53"/>
  <c r="CU105" i="53"/>
  <c r="CL143" i="53"/>
  <c r="O50" i="53"/>
  <c r="EU21" i="53"/>
  <c r="X36" i="53"/>
  <c r="CP39" i="53"/>
  <c r="EN36" i="53"/>
  <c r="O47" i="53"/>
  <c r="EO53" i="53"/>
  <c r="AY52" i="53"/>
  <c r="BT52" i="53"/>
  <c r="EX54" i="53"/>
  <c r="ER54" i="53"/>
  <c r="BT55" i="53"/>
  <c r="DP58" i="53"/>
  <c r="AV62" i="53"/>
  <c r="AS62" i="53"/>
  <c r="EX63" i="53"/>
  <c r="I70" i="53"/>
  <c r="CY79" i="53"/>
  <c r="EU73" i="53"/>
  <c r="EK77" i="53"/>
  <c r="BI98" i="53"/>
  <c r="CU79" i="53"/>
  <c r="EL86" i="53"/>
  <c r="ER81" i="53"/>
  <c r="EX84" i="53"/>
  <c r="CI87" i="53"/>
  <c r="CC91" i="53"/>
  <c r="AJ90" i="53"/>
  <c r="CF91" i="53"/>
  <c r="DM97" i="53"/>
  <c r="DS92" i="53"/>
  <c r="EN92" i="53"/>
  <c r="BH96" i="53"/>
  <c r="AJ102" i="53"/>
  <c r="AG102" i="53"/>
  <c r="AN112" i="53"/>
  <c r="EU112" i="53"/>
  <c r="AN133" i="53"/>
  <c r="EU133" i="53"/>
  <c r="CI135" i="53"/>
  <c r="EU142" i="53"/>
  <c r="AN142" i="53"/>
  <c r="AV201" i="53"/>
  <c r="BW157" i="53"/>
  <c r="DE208" i="53"/>
  <c r="DE524" i="53" s="1"/>
  <c r="DH207" i="53"/>
  <c r="BT54" i="53"/>
  <c r="AN57" i="53"/>
  <c r="U34" i="53"/>
  <c r="DT35" i="53"/>
  <c r="BR513" i="53"/>
  <c r="BT44" i="53"/>
  <c r="BQ47" i="53"/>
  <c r="BX50" i="53"/>
  <c r="X52" i="53"/>
  <c r="BW52" i="53"/>
  <c r="DY58" i="53"/>
  <c r="AJ57" i="53"/>
  <c r="AW62" i="53"/>
  <c r="AY61" i="53"/>
  <c r="EK65" i="53"/>
  <c r="AV70" i="53"/>
  <c r="CX70" i="53"/>
  <c r="EU67" i="53"/>
  <c r="AY68" i="53"/>
  <c r="X72" i="53"/>
  <c r="R79" i="53"/>
  <c r="DV79" i="53"/>
  <c r="CI74" i="53"/>
  <c r="EN74" i="53"/>
  <c r="DD75" i="53"/>
  <c r="AH86" i="53"/>
  <c r="EU80" i="53"/>
  <c r="DA80" i="53"/>
  <c r="CU86" i="53"/>
  <c r="AJ83" i="53"/>
  <c r="O83" i="53"/>
  <c r="AG85" i="53"/>
  <c r="AK91" i="53"/>
  <c r="EU95" i="53"/>
  <c r="AN95" i="53"/>
  <c r="EU101" i="53"/>
  <c r="EQ102" i="53"/>
  <c r="CR135" i="53"/>
  <c r="DD135" i="53"/>
  <c r="DB28" i="53"/>
  <c r="EU37" i="53"/>
  <c r="AM47" i="53"/>
  <c r="EN50" i="53"/>
  <c r="DP53" i="53"/>
  <c r="DS54" i="53"/>
  <c r="EX8" i="53"/>
  <c r="BT29" i="53"/>
  <c r="BT36" i="53"/>
  <c r="P71" i="53"/>
  <c r="BW44" i="53"/>
  <c r="BV44" i="53" s="1"/>
  <c r="DQ53" i="53"/>
  <c r="EU48" i="53"/>
  <c r="CR49" i="53"/>
  <c r="DS50" i="53"/>
  <c r="EU51" i="53"/>
  <c r="AY54" i="53"/>
  <c r="DZ58" i="53"/>
  <c r="BX59" i="53"/>
  <c r="DA59" i="53"/>
  <c r="AG60" i="53"/>
  <c r="AD66" i="53"/>
  <c r="BB66" i="53"/>
  <c r="BQ65" i="53"/>
  <c r="DG65" i="53"/>
  <c r="BW67" i="53"/>
  <c r="DZ70" i="53"/>
  <c r="ER69" i="53"/>
  <c r="U79" i="53"/>
  <c r="DB79" i="53"/>
  <c r="BH74" i="53"/>
  <c r="CR74" i="53"/>
  <c r="AY75" i="53"/>
  <c r="O77" i="53"/>
  <c r="AM77" i="53"/>
  <c r="AY77" i="53"/>
  <c r="BO86" i="53"/>
  <c r="EH86" i="53"/>
  <c r="DS81" i="53"/>
  <c r="EN81" i="53"/>
  <c r="BQ82" i="53"/>
  <c r="BW83" i="53"/>
  <c r="DD83" i="53"/>
  <c r="CI83" i="53"/>
  <c r="DG83" i="53"/>
  <c r="DF83" i="53" s="1"/>
  <c r="DP86" i="53"/>
  <c r="EN88" i="53"/>
  <c r="EK88" i="53"/>
  <c r="CR92" i="53"/>
  <c r="O93" i="53"/>
  <c r="AK97" i="53"/>
  <c r="EX93" i="53"/>
  <c r="EK95" i="53"/>
  <c r="AY104" i="53"/>
  <c r="CF143" i="53"/>
  <c r="ER108" i="53"/>
  <c r="EN140" i="53"/>
  <c r="DS140" i="53"/>
  <c r="O141" i="53"/>
  <c r="AJ141" i="53"/>
  <c r="DE150" i="53"/>
  <c r="AJ145" i="53"/>
  <c r="DS152" i="53"/>
  <c r="DM155" i="53"/>
  <c r="EN152" i="53"/>
  <c r="EU153" i="53"/>
  <c r="DS42" i="53"/>
  <c r="EN42" i="53"/>
  <c r="BT47" i="53"/>
  <c r="BK58" i="53"/>
  <c r="AV66" i="53"/>
  <c r="CG70" i="53"/>
  <c r="DE70" i="53"/>
  <c r="DM70" i="53"/>
  <c r="BF79" i="53"/>
  <c r="EE86" i="53"/>
  <c r="BQ89" i="53"/>
  <c r="EU92" i="53"/>
  <c r="CP143" i="53"/>
  <c r="DD110" i="53"/>
  <c r="CR114" i="53"/>
  <c r="DD114" i="53"/>
  <c r="AJ120" i="53"/>
  <c r="DG120" i="53"/>
  <c r="DF120" i="53" s="1"/>
  <c r="BT147" i="53"/>
  <c r="BH147" i="53"/>
  <c r="BT172" i="53"/>
  <c r="AY172" i="53"/>
  <c r="DD45" i="53"/>
  <c r="BE53" i="53"/>
  <c r="EX47" i="53"/>
  <c r="BH48" i="53"/>
  <c r="EK49" i="53"/>
  <c r="O54" i="53"/>
  <c r="AJ54" i="53"/>
  <c r="BN58" i="53"/>
  <c r="AJ59" i="53"/>
  <c r="L62" i="53"/>
  <c r="DS63" i="53"/>
  <c r="EN63" i="53"/>
  <c r="EB65" i="53"/>
  <c r="CL79" i="53"/>
  <c r="EN72" i="53"/>
  <c r="DE79" i="53"/>
  <c r="BQ78" i="53"/>
  <c r="AS79" i="53"/>
  <c r="R86" i="53"/>
  <c r="X80" i="53"/>
  <c r="DG80" i="53"/>
  <c r="DS80" i="53"/>
  <c r="DM86" i="53"/>
  <c r="DD82" i="53"/>
  <c r="X85" i="53"/>
  <c r="BH85" i="53"/>
  <c r="AM87" i="53"/>
  <c r="AD91" i="53"/>
  <c r="R105" i="53"/>
  <c r="X100" i="53"/>
  <c r="AJ100" i="53"/>
  <c r="DD102" i="53"/>
  <c r="BT107" i="53"/>
  <c r="EK112" i="53"/>
  <c r="EX120" i="53"/>
  <c r="BH152" i="53"/>
  <c r="BB155" i="53"/>
  <c r="AH53" i="53"/>
  <c r="BF53" i="53"/>
  <c r="DD48" i="53"/>
  <c r="I53" i="53"/>
  <c r="AM54" i="53"/>
  <c r="BK62" i="53"/>
  <c r="EQ63" i="53"/>
  <c r="BK70" i="53"/>
  <c r="BQ67" i="53"/>
  <c r="DP70" i="53"/>
  <c r="CI73" i="53"/>
  <c r="CC79" i="53"/>
  <c r="BW74" i="53"/>
  <c r="AJ75" i="53"/>
  <c r="AN78" i="53"/>
  <c r="EU78" i="53"/>
  <c r="AW86" i="53"/>
  <c r="DD84" i="53"/>
  <c r="AM85" i="53"/>
  <c r="BO91" i="53"/>
  <c r="EQ88" i="53"/>
  <c r="EP88" i="53" s="1"/>
  <c r="EQ94" i="53"/>
  <c r="EP94" i="53" s="1"/>
  <c r="EK94" i="53"/>
  <c r="AN96" i="53"/>
  <c r="EU96" i="53"/>
  <c r="U105" i="53"/>
  <c r="ER100" i="53"/>
  <c r="EO105" i="53"/>
  <c r="EX100" i="53"/>
  <c r="BK143" i="53"/>
  <c r="BQ106" i="53"/>
  <c r="BT106" i="53"/>
  <c r="CR109" i="53"/>
  <c r="DD109" i="53"/>
  <c r="BX131" i="53"/>
  <c r="EU131" i="53"/>
  <c r="EN51" i="53"/>
  <c r="CL53" i="53"/>
  <c r="CO62" i="53"/>
  <c r="EN59" i="53"/>
  <c r="EN60" i="53"/>
  <c r="CL62" i="53"/>
  <c r="DM62" i="53"/>
  <c r="BW65" i="53"/>
  <c r="BT69" i="53"/>
  <c r="BN79" i="53"/>
  <c r="CP79" i="53"/>
  <c r="DG73" i="53"/>
  <c r="DF73" i="53" s="1"/>
  <c r="DH74" i="53"/>
  <c r="BQ76" i="53"/>
  <c r="AV79" i="53"/>
  <c r="DA83" i="53"/>
  <c r="BB86" i="53"/>
  <c r="EK87" i="53"/>
  <c r="EN87" i="53"/>
  <c r="BK91" i="53"/>
  <c r="O92" i="53"/>
  <c r="I97" i="53"/>
  <c r="EU94" i="53"/>
  <c r="AN94" i="53"/>
  <c r="BH102" i="53"/>
  <c r="EN102" i="53"/>
  <c r="EX103" i="53"/>
  <c r="AN103" i="53"/>
  <c r="X107" i="53"/>
  <c r="EU116" i="53"/>
  <c r="AN116" i="53"/>
  <c r="BQ142" i="53"/>
  <c r="DA151" i="53"/>
  <c r="CU155" i="53"/>
  <c r="CR218" i="53"/>
  <c r="DD218" i="53"/>
  <c r="AJ45" i="53"/>
  <c r="DG47" i="53"/>
  <c r="AJ51" i="53"/>
  <c r="EN52" i="53"/>
  <c r="EN54" i="53"/>
  <c r="AM55" i="53"/>
  <c r="EQ61" i="53"/>
  <c r="EP61" i="53" s="1"/>
  <c r="BX63" i="53"/>
  <c r="DA63" i="53"/>
  <c r="CU66" i="53"/>
  <c r="CC66" i="53"/>
  <c r="AJ67" i="53"/>
  <c r="EU68" i="53"/>
  <c r="EQ68" i="53"/>
  <c r="EP68" i="53" s="1"/>
  <c r="AH70" i="53"/>
  <c r="I79" i="53"/>
  <c r="AJ72" i="53"/>
  <c r="BO79" i="53"/>
  <c r="CG79" i="53"/>
  <c r="BX75" i="53"/>
  <c r="EX81" i="53"/>
  <c r="AK86" i="53"/>
  <c r="AN89" i="53"/>
  <c r="EU89" i="53"/>
  <c r="DD89" i="53"/>
  <c r="AM92" i="53"/>
  <c r="L97" i="53"/>
  <c r="DB97" i="53"/>
  <c r="DH94" i="53"/>
  <c r="DQ105" i="53"/>
  <c r="EH105" i="53"/>
  <c r="AK105" i="53"/>
  <c r="AH143" i="53"/>
  <c r="EU106" i="53"/>
  <c r="AN106" i="53"/>
  <c r="DM143" i="53"/>
  <c r="AN124" i="53"/>
  <c r="EU124" i="53"/>
  <c r="DG151" i="53"/>
  <c r="CX155" i="53"/>
  <c r="EU180" i="53"/>
  <c r="AN180" i="53"/>
  <c r="CL292" i="53"/>
  <c r="CR216" i="53"/>
  <c r="EX45" i="53"/>
  <c r="BQ49" i="53"/>
  <c r="CI49" i="53"/>
  <c r="AM51" i="53"/>
  <c r="EQ52" i="53"/>
  <c r="EP52" i="53" s="1"/>
  <c r="R58" i="53"/>
  <c r="EN55" i="53"/>
  <c r="I58" i="53"/>
  <c r="CL58" i="53"/>
  <c r="R62" i="53"/>
  <c r="CX66" i="53"/>
  <c r="L70" i="53"/>
  <c r="AM67" i="53"/>
  <c r="AK70" i="53"/>
  <c r="CR72" i="53"/>
  <c r="DS73" i="53"/>
  <c r="O78" i="53"/>
  <c r="EK78" i="53"/>
  <c r="CO79" i="53"/>
  <c r="CO86" i="53"/>
  <c r="L86" i="53"/>
  <c r="AM81" i="53"/>
  <c r="EU81" i="53"/>
  <c r="BX81" i="53"/>
  <c r="DH87" i="53"/>
  <c r="DB91" i="53"/>
  <c r="EL97" i="53"/>
  <c r="ER92" i="53"/>
  <c r="BQ93" i="53"/>
  <c r="BK97" i="53"/>
  <c r="DD96" i="53"/>
  <c r="CI96" i="53"/>
  <c r="EH97" i="53"/>
  <c r="DS103" i="53"/>
  <c r="AY131" i="53"/>
  <c r="EN133" i="53"/>
  <c r="EK133" i="53"/>
  <c r="AG154" i="53"/>
  <c r="EN157" i="53"/>
  <c r="EU227" i="53"/>
  <c r="AJ48" i="53"/>
  <c r="DD57" i="53"/>
  <c r="DA60" i="53"/>
  <c r="AY63" i="53"/>
  <c r="BT63" i="53"/>
  <c r="BH65" i="53"/>
  <c r="M70" i="53"/>
  <c r="EB68" i="53"/>
  <c r="EK69" i="53"/>
  <c r="DV70" i="53"/>
  <c r="DA72" i="53"/>
  <c r="CR73" i="53"/>
  <c r="EQ73" i="53"/>
  <c r="EP73" i="53" s="1"/>
  <c r="BB79" i="53"/>
  <c r="AM76" i="53"/>
  <c r="EU77" i="53"/>
  <c r="AN77" i="53"/>
  <c r="AM78" i="53"/>
  <c r="BF86" i="53"/>
  <c r="CL86" i="53"/>
  <c r="CR82" i="53"/>
  <c r="AN83" i="53"/>
  <c r="EU83" i="53"/>
  <c r="EU90" i="53"/>
  <c r="AN90" i="53"/>
  <c r="O106" i="53"/>
  <c r="I143" i="53"/>
  <c r="AJ106" i="53"/>
  <c r="BH110" i="53"/>
  <c r="AJ124" i="53"/>
  <c r="BW181" i="53"/>
  <c r="BV181" i="53" s="1"/>
  <c r="BQ181" i="53"/>
  <c r="EN226" i="53"/>
  <c r="EL513" i="53"/>
  <c r="EQ44" i="53"/>
  <c r="EP44" i="53" s="1"/>
  <c r="BT59" i="53"/>
  <c r="BX72" i="53"/>
  <c r="BR79" i="53"/>
  <c r="EQ76" i="53"/>
  <c r="EX77" i="53"/>
  <c r="DG92" i="53"/>
  <c r="EU93" i="53"/>
  <c r="AN93" i="53"/>
  <c r="BX151" i="53"/>
  <c r="BR155" i="53"/>
  <c r="BR523" i="53" s="1"/>
  <c r="EU151" i="53"/>
  <c r="DD180" i="53"/>
  <c r="CI180" i="53"/>
  <c r="EX72" i="53"/>
  <c r="BT76" i="53"/>
  <c r="DG77" i="53"/>
  <c r="DF77" i="53" s="1"/>
  <c r="EN84" i="53"/>
  <c r="EB85" i="53"/>
  <c r="CX91" i="53"/>
  <c r="AY89" i="53"/>
  <c r="EB92" i="53"/>
  <c r="EB94" i="53"/>
  <c r="EB96" i="53"/>
  <c r="CL105" i="53"/>
  <c r="EQ101" i="53"/>
  <c r="EP101" i="53" s="1"/>
  <c r="DG103" i="53"/>
  <c r="DF103" i="53" s="1"/>
  <c r="AM104" i="53"/>
  <c r="CC143" i="53"/>
  <c r="DD106" i="53"/>
  <c r="EH143" i="53"/>
  <c r="EN107" i="53"/>
  <c r="AM109" i="53"/>
  <c r="EQ116" i="53"/>
  <c r="EP116" i="53" s="1"/>
  <c r="BW119" i="53"/>
  <c r="CI119" i="53"/>
  <c r="DD119" i="53"/>
  <c r="DG121" i="53"/>
  <c r="DF121" i="53" s="1"/>
  <c r="DS121" i="53"/>
  <c r="EN121" i="53"/>
  <c r="BQ122" i="53"/>
  <c r="BT126" i="53"/>
  <c r="EX129" i="53"/>
  <c r="DP150" i="53"/>
  <c r="EK149" i="53"/>
  <c r="CC150" i="53"/>
  <c r="EC522" i="53"/>
  <c r="EC530" i="53" s="1"/>
  <c r="EC507" i="53"/>
  <c r="AD155" i="53"/>
  <c r="EX152" i="53"/>
  <c r="BU201" i="53"/>
  <c r="EX157" i="53"/>
  <c r="EK159" i="53"/>
  <c r="BT170" i="53"/>
  <c r="AN188" i="53"/>
  <c r="EU188" i="53"/>
  <c r="CO70" i="53"/>
  <c r="EU75" i="53"/>
  <c r="BK86" i="53"/>
  <c r="CI80" i="53"/>
  <c r="AN81" i="53"/>
  <c r="BH81" i="53"/>
  <c r="DD81" i="53"/>
  <c r="AY83" i="53"/>
  <c r="AV86" i="53"/>
  <c r="CY91" i="53"/>
  <c r="DH89" i="53"/>
  <c r="X94" i="53"/>
  <c r="AA97" i="53"/>
  <c r="AM101" i="53"/>
  <c r="ER101" i="53"/>
  <c r="DH103" i="53"/>
  <c r="EU104" i="53"/>
  <c r="BX104" i="53"/>
  <c r="BE143" i="53"/>
  <c r="DE143" i="53"/>
  <c r="EI143" i="53"/>
  <c r="DG107" i="53"/>
  <c r="DP143" i="53"/>
  <c r="BT109" i="53"/>
  <c r="DH110" i="53"/>
  <c r="AJ113" i="53"/>
  <c r="DD113" i="53"/>
  <c r="AN117" i="53"/>
  <c r="EU117" i="53"/>
  <c r="BT118" i="53"/>
  <c r="EU122" i="53"/>
  <c r="AN122" i="53"/>
  <c r="BW123" i="53"/>
  <c r="BH124" i="53"/>
  <c r="AJ129" i="53"/>
  <c r="BQ129" i="53"/>
  <c r="EX134" i="53"/>
  <c r="BH137" i="53"/>
  <c r="EB139" i="53"/>
  <c r="BT140" i="53"/>
  <c r="BT152" i="53"/>
  <c r="EI79" i="53"/>
  <c r="BH83" i="53"/>
  <c r="EX85" i="53"/>
  <c r="BU86" i="53"/>
  <c r="X87" i="53"/>
  <c r="BX87" i="53"/>
  <c r="BW88" i="53"/>
  <c r="CI92" i="53"/>
  <c r="DD92" i="53"/>
  <c r="AY94" i="53"/>
  <c r="AY96" i="53"/>
  <c r="BB97" i="53"/>
  <c r="CC97" i="53"/>
  <c r="BO105" i="53"/>
  <c r="DP105" i="53"/>
  <c r="EN100" i="53"/>
  <c r="O101" i="53"/>
  <c r="BT101" i="53"/>
  <c r="ER103" i="53"/>
  <c r="AE143" i="53"/>
  <c r="BF143" i="53"/>
  <c r="DQ143" i="53"/>
  <c r="DD108" i="53"/>
  <c r="BW109" i="53"/>
  <c r="BV109" i="53" s="1"/>
  <c r="DG114" i="53"/>
  <c r="AM118" i="53"/>
  <c r="EU120" i="53"/>
  <c r="AN120" i="53"/>
  <c r="O127" i="53"/>
  <c r="AN127" i="53"/>
  <c r="EX127" i="53"/>
  <c r="EN130" i="53"/>
  <c r="EB130" i="53"/>
  <c r="CI132" i="53"/>
  <c r="EN132" i="53"/>
  <c r="BW140" i="53"/>
  <c r="BV140" i="53" s="1"/>
  <c r="X144" i="53"/>
  <c r="EF522" i="53"/>
  <c r="EF530" i="53" s="1"/>
  <c r="EF507" i="53"/>
  <c r="AJ152" i="53"/>
  <c r="BW152" i="53"/>
  <c r="DM201" i="53"/>
  <c r="EN156" i="53"/>
  <c r="DS156" i="53"/>
  <c r="AY157" i="53"/>
  <c r="BT157" i="53"/>
  <c r="CR173" i="53"/>
  <c r="AY177" i="53"/>
  <c r="AY80" i="53"/>
  <c r="BT80" i="53"/>
  <c r="EX83" i="53"/>
  <c r="CC86" i="53"/>
  <c r="AH91" i="53"/>
  <c r="O89" i="53"/>
  <c r="AJ89" i="53"/>
  <c r="DS90" i="53"/>
  <c r="EN90" i="53"/>
  <c r="EL91" i="53"/>
  <c r="CP97" i="53"/>
  <c r="CR95" i="53"/>
  <c r="AJ96" i="53"/>
  <c r="BW100" i="53"/>
  <c r="BX100" i="53"/>
  <c r="AG101" i="53"/>
  <c r="BX103" i="53"/>
  <c r="BH104" i="53"/>
  <c r="L143" i="53"/>
  <c r="AM106" i="53"/>
  <c r="AK143" i="53"/>
  <c r="EX109" i="53"/>
  <c r="DH112" i="53"/>
  <c r="EK126" i="53"/>
  <c r="EN126" i="53"/>
  <c r="CL150" i="53"/>
  <c r="DD145" i="53"/>
  <c r="DB150" i="53"/>
  <c r="DH146" i="53"/>
  <c r="EU148" i="53"/>
  <c r="BX148" i="53"/>
  <c r="I150" i="53"/>
  <c r="AJ153" i="53"/>
  <c r="X153" i="53"/>
  <c r="EX167" i="53"/>
  <c r="BH179" i="53"/>
  <c r="L208" i="53"/>
  <c r="O203" i="53"/>
  <c r="BH299" i="53"/>
  <c r="BT299" i="53"/>
  <c r="G98" i="53"/>
  <c r="EN82" i="53"/>
  <c r="AJ85" i="53"/>
  <c r="EQ90" i="53"/>
  <c r="EP90" i="53" s="1"/>
  <c r="DM91" i="53"/>
  <c r="BR97" i="53"/>
  <c r="EN93" i="53"/>
  <c r="AW105" i="53"/>
  <c r="BU105" i="53"/>
  <c r="DB105" i="53"/>
  <c r="EF464" i="53"/>
  <c r="M143" i="53"/>
  <c r="BR143" i="53"/>
  <c r="CU143" i="53"/>
  <c r="EX108" i="53"/>
  <c r="AJ111" i="53"/>
  <c r="BT116" i="53"/>
  <c r="AM125" i="53"/>
  <c r="AN126" i="53"/>
  <c r="EU126" i="53"/>
  <c r="AN128" i="53"/>
  <c r="EU128" i="53"/>
  <c r="AJ130" i="53"/>
  <c r="DS136" i="53"/>
  <c r="EK137" i="53"/>
  <c r="AJ142" i="53"/>
  <c r="AK150" i="53"/>
  <c r="EI150" i="53"/>
  <c r="AY146" i="53"/>
  <c r="BT149" i="53"/>
  <c r="BH149" i="53"/>
  <c r="J522" i="53"/>
  <c r="J530" i="53" s="1"/>
  <c r="J507" i="53"/>
  <c r="AS155" i="53"/>
  <c r="AY151" i="53"/>
  <c r="BT151" i="53"/>
  <c r="CR158" i="53"/>
  <c r="DD158" i="53"/>
  <c r="DS160" i="53"/>
  <c r="EB163" i="53"/>
  <c r="DA175" i="53"/>
  <c r="DD175" i="53"/>
  <c r="BC98" i="53"/>
  <c r="CA98" i="53"/>
  <c r="DZ86" i="53"/>
  <c r="EQ82" i="53"/>
  <c r="EP82" i="53" s="1"/>
  <c r="EN83" i="53"/>
  <c r="L91" i="53"/>
  <c r="AM88" i="53"/>
  <c r="BX90" i="53"/>
  <c r="BR91" i="53"/>
  <c r="U97" i="53"/>
  <c r="X93" i="53"/>
  <c r="DD94" i="53"/>
  <c r="EN95" i="53"/>
  <c r="AA105" i="53"/>
  <c r="BT103" i="53"/>
  <c r="DV143" i="53"/>
  <c r="BT112" i="53"/>
  <c r="DD115" i="53"/>
  <c r="AN121" i="53"/>
  <c r="EU121" i="53"/>
  <c r="AM130" i="53"/>
  <c r="EN131" i="53"/>
  <c r="O139" i="53"/>
  <c r="AJ139" i="53"/>
  <c r="DD142" i="53"/>
  <c r="BQ152" i="53"/>
  <c r="BK155" i="53"/>
  <c r="EU154" i="53"/>
  <c r="ER154" i="53"/>
  <c r="AY160" i="53"/>
  <c r="BT160" i="53"/>
  <c r="BQ185" i="53"/>
  <c r="BT185" i="53"/>
  <c r="DB86" i="53"/>
  <c r="M91" i="53"/>
  <c r="DP91" i="53"/>
  <c r="V97" i="53"/>
  <c r="AV97" i="53"/>
  <c r="EQ92" i="53"/>
  <c r="EQ95" i="53"/>
  <c r="DD100" i="53"/>
  <c r="EE105" i="53"/>
  <c r="CA464" i="53"/>
  <c r="AS143" i="53"/>
  <c r="BU143" i="53"/>
  <c r="CY143" i="53"/>
  <c r="DY143" i="53"/>
  <c r="DD107" i="53"/>
  <c r="EN108" i="53"/>
  <c r="EB108" i="53"/>
  <c r="BW112" i="53"/>
  <c r="BV112" i="53" s="1"/>
  <c r="DG124" i="53"/>
  <c r="AJ128" i="53"/>
  <c r="BW138" i="53"/>
  <c r="BV138" i="53" s="1"/>
  <c r="AM139" i="53"/>
  <c r="AG140" i="53"/>
  <c r="AJ140" i="53"/>
  <c r="AM142" i="53"/>
  <c r="AV150" i="53"/>
  <c r="DD144" i="53"/>
  <c r="DD146" i="53"/>
  <c r="CI146" i="53"/>
  <c r="R155" i="53"/>
  <c r="X151" i="53"/>
  <c r="EX175" i="53"/>
  <c r="BX175" i="53"/>
  <c r="EE215" i="53"/>
  <c r="EK209" i="53"/>
  <c r="CR76" i="53"/>
  <c r="DY86" i="53"/>
  <c r="AY82" i="53"/>
  <c r="BT82" i="53"/>
  <c r="X84" i="53"/>
  <c r="AY90" i="53"/>
  <c r="BT90" i="53"/>
  <c r="EX92" i="53"/>
  <c r="BT93" i="53"/>
  <c r="X95" i="53"/>
  <c r="O96" i="53"/>
  <c r="BU97" i="53"/>
  <c r="BH101" i="53"/>
  <c r="BW103" i="53"/>
  <c r="BV103" i="53" s="1"/>
  <c r="AV105" i="53"/>
  <c r="CC105" i="53"/>
  <c r="DE105" i="53"/>
  <c r="AV143" i="53"/>
  <c r="BW106" i="53"/>
  <c r="DZ143" i="53"/>
  <c r="AD143" i="53"/>
  <c r="AN108" i="53"/>
  <c r="AM111" i="53"/>
  <c r="EN111" i="53"/>
  <c r="EK111" i="53"/>
  <c r="EN112" i="53"/>
  <c r="O114" i="53"/>
  <c r="AJ114" i="53"/>
  <c r="AN119" i="53"/>
  <c r="EU119" i="53"/>
  <c r="EK119" i="53"/>
  <c r="AJ121" i="53"/>
  <c r="AN123" i="53"/>
  <c r="EU123" i="53"/>
  <c r="O126" i="53"/>
  <c r="AJ126" i="53"/>
  <c r="BW144" i="53"/>
  <c r="CR145" i="53"/>
  <c r="EU147" i="53"/>
  <c r="AN147" i="53"/>
  <c r="CI154" i="53"/>
  <c r="CC155" i="53"/>
  <c r="EN154" i="53"/>
  <c r="EQ209" i="53"/>
  <c r="EH215" i="53"/>
  <c r="BW82" i="53"/>
  <c r="BW90" i="53"/>
  <c r="BV90" i="53" s="1"/>
  <c r="S464" i="53"/>
  <c r="AW143" i="53"/>
  <c r="AM126" i="53"/>
  <c r="BT128" i="53"/>
  <c r="EN142" i="53"/>
  <c r="BH146" i="53"/>
  <c r="BB150" i="53"/>
  <c r="P522" i="53"/>
  <c r="P530" i="53" s="1"/>
  <c r="P507" i="53"/>
  <c r="AV155" i="53"/>
  <c r="X76" i="53"/>
  <c r="EN76" i="53"/>
  <c r="CF86" i="53"/>
  <c r="AN87" i="53"/>
  <c r="ER87" i="53"/>
  <c r="AY92" i="53"/>
  <c r="BW92" i="53"/>
  <c r="CR94" i="53"/>
  <c r="DS95" i="53"/>
  <c r="AG100" i="53"/>
  <c r="AJ104" i="53"/>
  <c r="DS104" i="53"/>
  <c r="Y464" i="53"/>
  <c r="CF105" i="53"/>
  <c r="DB143" i="53"/>
  <c r="DH106" i="53"/>
  <c r="EB106" i="53"/>
  <c r="X108" i="53"/>
  <c r="EU108" i="53"/>
  <c r="BX108" i="53"/>
  <c r="BX109" i="53"/>
  <c r="EK110" i="53"/>
  <c r="AN114" i="53"/>
  <c r="BH116" i="53"/>
  <c r="O119" i="53"/>
  <c r="AJ119" i="53"/>
  <c r="EN128" i="53"/>
  <c r="CR129" i="53"/>
  <c r="X130" i="53"/>
  <c r="DG130" i="53"/>
  <c r="DF130" i="53" s="1"/>
  <c r="EU134" i="53"/>
  <c r="CR136" i="53"/>
  <c r="CI137" i="53"/>
  <c r="X139" i="53"/>
  <c r="DG144" i="53"/>
  <c r="CF150" i="53"/>
  <c r="X146" i="53"/>
  <c r="BE150" i="53"/>
  <c r="AJ147" i="53"/>
  <c r="BT156" i="53"/>
  <c r="AS201" i="53"/>
  <c r="DB201" i="53"/>
  <c r="DH156" i="53"/>
  <c r="EL201" i="53"/>
  <c r="ER156" i="53"/>
  <c r="CR166" i="53"/>
  <c r="X174" i="53"/>
  <c r="BT209" i="53"/>
  <c r="BQ209" i="53"/>
  <c r="BK215" i="53"/>
  <c r="BT233" i="53"/>
  <c r="DD103" i="53"/>
  <c r="EX104" i="53"/>
  <c r="CG105" i="53"/>
  <c r="EE143" i="53"/>
  <c r="BT110" i="53"/>
  <c r="EQ112" i="53"/>
  <c r="EP112" i="53" s="1"/>
  <c r="EU113" i="53"/>
  <c r="AN113" i="53"/>
  <c r="BW115" i="53"/>
  <c r="BT119" i="53"/>
  <c r="AJ123" i="53"/>
  <c r="O123" i="53"/>
  <c r="AJ134" i="53"/>
  <c r="CG150" i="53"/>
  <c r="BF150" i="53"/>
  <c r="CA507" i="53"/>
  <c r="CA522" i="53"/>
  <c r="CA530" i="53" s="1"/>
  <c r="DB155" i="53"/>
  <c r="DB523" i="53" s="1"/>
  <c r="BX163" i="53"/>
  <c r="EU163" i="53"/>
  <c r="AY169" i="53"/>
  <c r="BT169" i="53"/>
  <c r="DE97" i="53"/>
  <c r="BQ102" i="53"/>
  <c r="U143" i="53"/>
  <c r="BT108" i="53"/>
  <c r="CR116" i="53"/>
  <c r="DH121" i="53"/>
  <c r="EN124" i="53"/>
  <c r="BW126" i="53"/>
  <c r="BV126" i="53" s="1"/>
  <c r="DH128" i="53"/>
  <c r="EX131" i="53"/>
  <c r="EN134" i="53"/>
  <c r="DG136" i="53"/>
  <c r="DF136" i="53" s="1"/>
  <c r="AM138" i="53"/>
  <c r="BX138" i="53"/>
  <c r="AN139" i="53"/>
  <c r="EQ141" i="53"/>
  <c r="EP141" i="53" s="1"/>
  <c r="EF506" i="53"/>
  <c r="BQ144" i="53"/>
  <c r="DZ150" i="53"/>
  <c r="CS507" i="53"/>
  <c r="CS522" i="53"/>
  <c r="CS530" i="53" s="1"/>
  <c r="ER151" i="53"/>
  <c r="EB152" i="53"/>
  <c r="BX157" i="53"/>
  <c r="BT158" i="53"/>
  <c r="DG161" i="53"/>
  <c r="DF161" i="53" s="1"/>
  <c r="EQ163" i="53"/>
  <c r="EP163" i="53" s="1"/>
  <c r="DD167" i="53"/>
  <c r="DA167" i="53"/>
  <c r="AY171" i="53"/>
  <c r="AJ174" i="53"/>
  <c r="CR181" i="53"/>
  <c r="DD181" i="53"/>
  <c r="BW185" i="53"/>
  <c r="BV185" i="53" s="1"/>
  <c r="ER219" i="53"/>
  <c r="EU219" i="53"/>
  <c r="BN97" i="53"/>
  <c r="DD104" i="53"/>
  <c r="AB464" i="53"/>
  <c r="V143" i="53"/>
  <c r="AJ107" i="53"/>
  <c r="AY109" i="53"/>
  <c r="DS110" i="53"/>
  <c r="EU111" i="53"/>
  <c r="DS116" i="53"/>
  <c r="EN117" i="53"/>
  <c r="AY123" i="53"/>
  <c r="AY127" i="53"/>
  <c r="O132" i="53"/>
  <c r="BX132" i="53"/>
  <c r="DS132" i="53"/>
  <c r="BW135" i="53"/>
  <c r="BV135" i="53" s="1"/>
  <c r="ER136" i="53"/>
  <c r="O137" i="53"/>
  <c r="AN137" i="53"/>
  <c r="AY138" i="53"/>
  <c r="AY140" i="53"/>
  <c r="AN141" i="53"/>
  <c r="BX144" i="53"/>
  <c r="DG145" i="53"/>
  <c r="DF145" i="53" s="1"/>
  <c r="BX146" i="53"/>
  <c r="DS146" i="53"/>
  <c r="EN148" i="53"/>
  <c r="BL522" i="53"/>
  <c r="BL530" i="53" s="1"/>
  <c r="BL507" i="53"/>
  <c r="CU150" i="53"/>
  <c r="CL155" i="53"/>
  <c r="EQ153" i="53"/>
  <c r="AY154" i="53"/>
  <c r="BR201" i="53"/>
  <c r="CY201" i="53"/>
  <c r="EX160" i="53"/>
  <c r="BX164" i="53"/>
  <c r="EN176" i="53"/>
  <c r="BT182" i="53"/>
  <c r="AY182" i="53"/>
  <c r="BN208" i="53"/>
  <c r="I215" i="53"/>
  <c r="EU231" i="53"/>
  <c r="BX231" i="53"/>
  <c r="X236" i="53"/>
  <c r="EX255" i="53"/>
  <c r="AN300" i="53"/>
  <c r="EU300" i="53"/>
  <c r="X303" i="53"/>
  <c r="AJ303" i="53"/>
  <c r="DG104" i="53"/>
  <c r="DF104" i="53" s="1"/>
  <c r="AD105" i="53"/>
  <c r="AZ464" i="53"/>
  <c r="DV105" i="53"/>
  <c r="AY112" i="53"/>
  <c r="EB116" i="53"/>
  <c r="AY119" i="53"/>
  <c r="CI121" i="53"/>
  <c r="DD121" i="53"/>
  <c r="BH123" i="53"/>
  <c r="EX125" i="53"/>
  <c r="CI128" i="53"/>
  <c r="DD128" i="53"/>
  <c r="EU129" i="53"/>
  <c r="BQ134" i="53"/>
  <c r="EQ134" i="53"/>
  <c r="EP134" i="53" s="1"/>
  <c r="BH136" i="53"/>
  <c r="BH138" i="53"/>
  <c r="EU141" i="53"/>
  <c r="AG142" i="53"/>
  <c r="AS150" i="53"/>
  <c r="AJ148" i="53"/>
  <c r="DS148" i="53"/>
  <c r="G522" i="53"/>
  <c r="G530" i="53" s="1"/>
  <c r="G507" i="53"/>
  <c r="CV522" i="53"/>
  <c r="CV530" i="53" s="1"/>
  <c r="CV507" i="53"/>
  <c r="BN155" i="53"/>
  <c r="BH154" i="53"/>
  <c r="EH201" i="53"/>
  <c r="EU161" i="53"/>
  <c r="DS166" i="53"/>
  <c r="EU168" i="53"/>
  <c r="EX169" i="53"/>
  <c r="BX169" i="53"/>
  <c r="EX174" i="53"/>
  <c r="BX174" i="53"/>
  <c r="AG202" i="53"/>
  <c r="AA208" i="53"/>
  <c r="O243" i="53"/>
  <c r="BT251" i="53"/>
  <c r="AY251" i="53"/>
  <c r="EN120" i="53"/>
  <c r="EN122" i="53"/>
  <c r="BW134" i="53"/>
  <c r="BV134" i="53" s="1"/>
  <c r="EU135" i="53"/>
  <c r="EU138" i="53"/>
  <c r="AN138" i="53"/>
  <c r="DM150" i="53"/>
  <c r="EN144" i="53"/>
  <c r="EU145" i="53"/>
  <c r="CD507" i="53"/>
  <c r="CD522" i="53"/>
  <c r="CD530" i="53" s="1"/>
  <c r="EO150" i="53"/>
  <c r="AN152" i="53"/>
  <c r="AH155" i="53"/>
  <c r="AH523" i="53" s="1"/>
  <c r="AE201" i="53"/>
  <c r="DP201" i="53"/>
  <c r="EO201" i="53"/>
  <c r="EU165" i="53"/>
  <c r="BX165" i="53"/>
  <c r="X167" i="53"/>
  <c r="AJ167" i="53"/>
  <c r="BT184" i="53"/>
  <c r="AY184" i="53"/>
  <c r="AJ185" i="53"/>
  <c r="AG185" i="53"/>
  <c r="BT186" i="53"/>
  <c r="BQ186" i="53"/>
  <c r="BX229" i="53"/>
  <c r="EU229" i="53"/>
  <c r="BQ110" i="53"/>
  <c r="O112" i="53"/>
  <c r="AJ112" i="53"/>
  <c r="EN113" i="53"/>
  <c r="AJ117" i="53"/>
  <c r="EN119" i="53"/>
  <c r="EQ120" i="53"/>
  <c r="EP120" i="53" s="1"/>
  <c r="EQ122" i="53"/>
  <c r="EP122" i="53" s="1"/>
  <c r="EN123" i="53"/>
  <c r="DD125" i="53"/>
  <c r="EN127" i="53"/>
  <c r="BT130" i="53"/>
  <c r="AJ133" i="53"/>
  <c r="EN135" i="53"/>
  <c r="DD139" i="53"/>
  <c r="S522" i="53"/>
  <c r="S530" i="53" s="1"/>
  <c r="S507" i="53"/>
  <c r="EQ157" i="53"/>
  <c r="EP157" i="53" s="1"/>
  <c r="DG175" i="53"/>
  <c r="EX207" i="53"/>
  <c r="CI207" i="53"/>
  <c r="DD207" i="53"/>
  <c r="CC208" i="53"/>
  <c r="AG239" i="53"/>
  <c r="AJ110" i="53"/>
  <c r="AM112" i="53"/>
  <c r="EQ113" i="53"/>
  <c r="EP113" i="53" s="1"/>
  <c r="EN115" i="53"/>
  <c r="CR117" i="53"/>
  <c r="BT121" i="53"/>
  <c r="DD131" i="53"/>
  <c r="AJ135" i="53"/>
  <c r="EQ135" i="53"/>
  <c r="EP135" i="53" s="1"/>
  <c r="CR137" i="53"/>
  <c r="DA140" i="53"/>
  <c r="DD141" i="53"/>
  <c r="BT145" i="53"/>
  <c r="EQ149" i="53"/>
  <c r="EP149" i="53" s="1"/>
  <c r="Y522" i="53"/>
  <c r="Y530" i="53" s="1"/>
  <c r="Y507" i="53"/>
  <c r="BC522" i="53"/>
  <c r="BC530" i="53" s="1"/>
  <c r="BC507" i="53"/>
  <c r="DN522" i="53"/>
  <c r="DN530" i="53" s="1"/>
  <c r="DN507" i="53"/>
  <c r="AM154" i="53"/>
  <c r="DD176" i="53"/>
  <c r="DA176" i="53"/>
  <c r="CL201" i="53"/>
  <c r="EX223" i="53"/>
  <c r="BT229" i="53"/>
  <c r="EU109" i="53"/>
  <c r="BX113" i="53"/>
  <c r="X115" i="53"/>
  <c r="BX120" i="53"/>
  <c r="DA120" i="53"/>
  <c r="AY122" i="53"/>
  <c r="BT122" i="53"/>
  <c r="X124" i="53"/>
  <c r="BX127" i="53"/>
  <c r="DA127" i="53"/>
  <c r="DG131" i="53"/>
  <c r="DF131" i="53" s="1"/>
  <c r="EU132" i="53"/>
  <c r="BQ137" i="53"/>
  <c r="AM140" i="53"/>
  <c r="AN144" i="53"/>
  <c r="CO150" i="53"/>
  <c r="EQ144" i="53"/>
  <c r="BW145" i="53"/>
  <c r="X147" i="53"/>
  <c r="DD151" i="53"/>
  <c r="EH155" i="53"/>
  <c r="O152" i="53"/>
  <c r="CI153" i="53"/>
  <c r="DD153" i="53"/>
  <c r="AH201" i="53"/>
  <c r="CO201" i="53"/>
  <c r="EU156" i="53"/>
  <c r="EX158" i="53"/>
  <c r="BT161" i="53"/>
  <c r="AY163" i="53"/>
  <c r="AY168" i="53"/>
  <c r="BT168" i="53"/>
  <c r="AY173" i="53"/>
  <c r="AJ175" i="53"/>
  <c r="X175" i="53"/>
  <c r="EK179" i="53"/>
  <c r="O207" i="53"/>
  <c r="AJ207" i="53"/>
  <c r="EN213" i="53"/>
  <c r="AY222" i="53"/>
  <c r="BT222" i="53"/>
  <c r="DG256" i="53"/>
  <c r="DF256" i="53" s="1"/>
  <c r="DA256" i="53"/>
  <c r="BW122" i="53"/>
  <c r="BV122" i="53" s="1"/>
  <c r="EU125" i="53"/>
  <c r="DD129" i="53"/>
  <c r="DD134" i="53"/>
  <c r="EN137" i="53"/>
  <c r="EX140" i="53"/>
  <c r="CP150" i="53"/>
  <c r="DS144" i="53"/>
  <c r="EU146" i="53"/>
  <c r="CJ507" i="53"/>
  <c r="CJ522" i="53"/>
  <c r="CJ530" i="53" s="1"/>
  <c r="AM152" i="53"/>
  <c r="AA155" i="53"/>
  <c r="BN201" i="53"/>
  <c r="CP201" i="53"/>
  <c r="DV201" i="53"/>
  <c r="EB156" i="53"/>
  <c r="CR164" i="53"/>
  <c r="DG165" i="53"/>
  <c r="BT176" i="53"/>
  <c r="X184" i="53"/>
  <c r="AJ184" i="53"/>
  <c r="DG184" i="53"/>
  <c r="EU185" i="53"/>
  <c r="AN185" i="53"/>
  <c r="EB202" i="53"/>
  <c r="DV208" i="53"/>
  <c r="EN202" i="53"/>
  <c r="BH305" i="53"/>
  <c r="BT305" i="53"/>
  <c r="AT464" i="53"/>
  <c r="AY113" i="53"/>
  <c r="BT113" i="53"/>
  <c r="EX114" i="53"/>
  <c r="BT115" i="53"/>
  <c r="EU118" i="53"/>
  <c r="AY120" i="53"/>
  <c r="BT120" i="53"/>
  <c r="EX123" i="53"/>
  <c r="AJ125" i="53"/>
  <c r="CR125" i="53"/>
  <c r="EU127" i="53"/>
  <c r="BH130" i="53"/>
  <c r="BT133" i="53"/>
  <c r="DG134" i="53"/>
  <c r="DF134" i="53" s="1"/>
  <c r="DD136" i="53"/>
  <c r="EN141" i="53"/>
  <c r="BW142" i="53"/>
  <c r="BV142" i="53" s="1"/>
  <c r="EC506" i="53"/>
  <c r="O144" i="53"/>
  <c r="AJ144" i="53"/>
  <c r="EB144" i="53"/>
  <c r="DZ155" i="53"/>
  <c r="EU152" i="53"/>
  <c r="EX154" i="53"/>
  <c r="BO201" i="53"/>
  <c r="DY201" i="53"/>
  <c r="CR157" i="53"/>
  <c r="X159" i="53"/>
  <c r="AJ159" i="53"/>
  <c r="BW159" i="53"/>
  <c r="CI159" i="53"/>
  <c r="DG159" i="53"/>
  <c r="DS159" i="53"/>
  <c r="X161" i="53"/>
  <c r="EU166" i="53"/>
  <c r="BX166" i="53"/>
  <c r="DD168" i="53"/>
  <c r="DA169" i="53"/>
  <c r="EX176" i="53"/>
  <c r="BX176" i="53"/>
  <c r="EN178" i="53"/>
  <c r="EU178" i="53"/>
  <c r="EU182" i="53"/>
  <c r="BX182" i="53"/>
  <c r="BW113" i="53"/>
  <c r="AJ116" i="53"/>
  <c r="BW120" i="53"/>
  <c r="AJ131" i="53"/>
  <c r="AN135" i="53"/>
  <c r="AJ138" i="53"/>
  <c r="AM144" i="53"/>
  <c r="EX144" i="53"/>
  <c r="AJ146" i="53"/>
  <c r="EX146" i="53"/>
  <c r="AN149" i="53"/>
  <c r="AH150" i="53"/>
  <c r="BI507" i="53"/>
  <c r="BI522" i="53"/>
  <c r="BI530" i="53" s="1"/>
  <c r="CM522" i="53"/>
  <c r="CM530" i="53" s="1"/>
  <c r="CM507" i="53"/>
  <c r="DT522" i="53"/>
  <c r="DT530" i="53" s="1"/>
  <c r="DT507" i="53"/>
  <c r="BF155" i="53"/>
  <c r="EN153" i="53"/>
  <c r="CU201" i="53"/>
  <c r="DA157" i="53"/>
  <c r="EQ159" i="53"/>
  <c r="EP159" i="53" s="1"/>
  <c r="DD161" i="53"/>
  <c r="DG168" i="53"/>
  <c r="EN171" i="53"/>
  <c r="AJ173" i="53"/>
  <c r="X173" i="53"/>
  <c r="EB175" i="53"/>
  <c r="EN175" i="53"/>
  <c r="BH178" i="53"/>
  <c r="BT178" i="53"/>
  <c r="X213" i="53"/>
  <c r="AJ213" i="53"/>
  <c r="O219" i="53"/>
  <c r="EU225" i="53"/>
  <c r="BH236" i="53"/>
  <c r="BT236" i="53"/>
  <c r="V105" i="53"/>
  <c r="AQ464" i="53"/>
  <c r="CJ464" i="53"/>
  <c r="EC464" i="53"/>
  <c r="EO143" i="53"/>
  <c r="BX135" i="53"/>
  <c r="X137" i="53"/>
  <c r="DD138" i="53"/>
  <c r="EN139" i="53"/>
  <c r="BX142" i="53"/>
  <c r="DA142" i="53"/>
  <c r="AT506" i="53"/>
  <c r="AA150" i="53"/>
  <c r="EB146" i="53"/>
  <c r="DW522" i="53"/>
  <c r="DW530" i="53" s="1"/>
  <c r="DW507" i="53"/>
  <c r="CI152" i="53"/>
  <c r="DD152" i="53"/>
  <c r="DG154" i="53"/>
  <c r="DF154" i="53" s="1"/>
  <c r="I201" i="53"/>
  <c r="AJ156" i="53"/>
  <c r="EI201" i="53"/>
  <c r="EU159" i="53"/>
  <c r="ER161" i="53"/>
  <c r="AM162" i="53"/>
  <c r="EX162" i="53"/>
  <c r="AJ164" i="53"/>
  <c r="BH165" i="53"/>
  <c r="O169" i="53"/>
  <c r="AJ169" i="53"/>
  <c r="O170" i="53"/>
  <c r="DS170" i="53"/>
  <c r="EN170" i="53"/>
  <c r="CI174" i="53"/>
  <c r="DH174" i="53"/>
  <c r="EQ177" i="53"/>
  <c r="EP177" i="53" s="1"/>
  <c r="DS178" i="53"/>
  <c r="AY179" i="53"/>
  <c r="BT179" i="53"/>
  <c r="EU179" i="53"/>
  <c r="CI181" i="53"/>
  <c r="ER186" i="53"/>
  <c r="DG187" i="53"/>
  <c r="DF187" i="53" s="1"/>
  <c r="DD202" i="53"/>
  <c r="CR204" i="53"/>
  <c r="EQ206" i="53"/>
  <c r="EP206" i="53" s="1"/>
  <c r="EU207" i="53"/>
  <c r="AN207" i="53"/>
  <c r="CO215" i="53"/>
  <c r="O210" i="53"/>
  <c r="AJ210" i="53"/>
  <c r="EX210" i="53"/>
  <c r="BQ211" i="53"/>
  <c r="EU213" i="53"/>
  <c r="O216" i="53"/>
  <c r="EH292" i="53"/>
  <c r="BW223" i="53"/>
  <c r="BV223" i="53" s="1"/>
  <c r="EU224" i="53"/>
  <c r="CR225" i="53"/>
  <c r="DA229" i="53"/>
  <c r="DA233" i="53"/>
  <c r="DD233" i="53"/>
  <c r="DS235" i="53"/>
  <c r="BH239" i="53"/>
  <c r="BT239" i="53"/>
  <c r="EQ240" i="53"/>
  <c r="EP240" i="53" s="1"/>
  <c r="DS294" i="53"/>
  <c r="EN294" i="53"/>
  <c r="CX143" i="53"/>
  <c r="BH129" i="53"/>
  <c r="BX133" i="53"/>
  <c r="AD150" i="53"/>
  <c r="DH144" i="53"/>
  <c r="EN147" i="53"/>
  <c r="EB148" i="53"/>
  <c r="AT522" i="53"/>
  <c r="AT530" i="53" s="1"/>
  <c r="AT507" i="53"/>
  <c r="DE155" i="53"/>
  <c r="DE523" i="53" s="1"/>
  <c r="EE155" i="53"/>
  <c r="DG152" i="53"/>
  <c r="DF152" i="53" s="1"/>
  <c r="L201" i="53"/>
  <c r="AK201" i="53"/>
  <c r="BK201" i="53"/>
  <c r="AN160" i="53"/>
  <c r="BQ160" i="53"/>
  <c r="EX164" i="53"/>
  <c r="CI165" i="53"/>
  <c r="BQ167" i="53"/>
  <c r="ER168" i="53"/>
  <c r="AM169" i="53"/>
  <c r="EQ170" i="53"/>
  <c r="EP170" i="53" s="1"/>
  <c r="O172" i="53"/>
  <c r="EN172" i="53"/>
  <c r="CR174" i="53"/>
  <c r="O177" i="53"/>
  <c r="BW179" i="53"/>
  <c r="BV179" i="53" s="1"/>
  <c r="DG181" i="53"/>
  <c r="DF181" i="53" s="1"/>
  <c r="AJ182" i="53"/>
  <c r="DG185" i="53"/>
  <c r="DF185" i="53" s="1"/>
  <c r="DS187" i="53"/>
  <c r="EN187" i="53"/>
  <c r="AY202" i="53"/>
  <c r="DP208" i="53"/>
  <c r="EQ202" i="53"/>
  <c r="O205" i="53"/>
  <c r="AN205" i="53"/>
  <c r="EX205" i="53"/>
  <c r="BT210" i="53"/>
  <c r="L292" i="53"/>
  <c r="EI292" i="53"/>
  <c r="EQ217" i="53"/>
  <c r="EP217" i="53" s="1"/>
  <c r="DG221" i="53"/>
  <c r="DF221" i="53" s="1"/>
  <c r="DS221" i="53"/>
  <c r="EX222" i="53"/>
  <c r="DD228" i="53"/>
  <c r="DS228" i="53"/>
  <c r="O235" i="53"/>
  <c r="EK243" i="53"/>
  <c r="AY135" i="53"/>
  <c r="BT135" i="53"/>
  <c r="EX136" i="53"/>
  <c r="BT137" i="53"/>
  <c r="AY142" i="53"/>
  <c r="BT142" i="53"/>
  <c r="EH150" i="53"/>
  <c r="AZ522" i="53"/>
  <c r="AZ530" i="53" s="1"/>
  <c r="AZ507" i="53"/>
  <c r="O154" i="53"/>
  <c r="AJ154" i="53"/>
  <c r="M201" i="53"/>
  <c r="CR156" i="53"/>
  <c r="EU157" i="53"/>
  <c r="DS161" i="53"/>
  <c r="EN161" i="53"/>
  <c r="DS163" i="53"/>
  <c r="EN163" i="53"/>
  <c r="CR165" i="53"/>
  <c r="AJ166" i="53"/>
  <c r="EN167" i="53"/>
  <c r="BX170" i="53"/>
  <c r="X172" i="53"/>
  <c r="DD173" i="53"/>
  <c r="EN174" i="53"/>
  <c r="AN175" i="53"/>
  <c r="BX177" i="53"/>
  <c r="DA177" i="53"/>
  <c r="AY180" i="53"/>
  <c r="DA184" i="53"/>
  <c r="AG187" i="53"/>
  <c r="DS189" i="53"/>
  <c r="ER202" i="53"/>
  <c r="EX203" i="53"/>
  <c r="AK208" i="53"/>
  <c r="AK524" i="53" s="1"/>
  <c r="BQ203" i="53"/>
  <c r="EU211" i="53"/>
  <c r="AN211" i="53"/>
  <c r="AN213" i="53"/>
  <c r="DD213" i="53"/>
  <c r="M292" i="53"/>
  <c r="EX219" i="53"/>
  <c r="BW220" i="53"/>
  <c r="BV220" i="53" s="1"/>
  <c r="X221" i="53"/>
  <c r="EU222" i="53"/>
  <c r="BX222" i="53"/>
  <c r="ER222" i="53"/>
  <c r="BQ227" i="53"/>
  <c r="DG228" i="53"/>
  <c r="DF228" i="53" s="1"/>
  <c r="DS230" i="53"/>
  <c r="BW236" i="53"/>
  <c r="BV236" i="53" s="1"/>
  <c r="DH236" i="53"/>
  <c r="BQ245" i="53"/>
  <c r="DG294" i="53"/>
  <c r="DF294" i="53" s="1"/>
  <c r="DQ201" i="53"/>
  <c r="X158" i="53"/>
  <c r="DA159" i="53"/>
  <c r="EB164" i="53"/>
  <c r="BT166" i="53"/>
  <c r="DD177" i="53"/>
  <c r="DD178" i="53"/>
  <c r="DD184" i="53"/>
  <c r="DA187" i="53"/>
  <c r="O188" i="53"/>
  <c r="AD208" i="53"/>
  <c r="AM202" i="53"/>
  <c r="R208" i="53"/>
  <c r="X203" i="53"/>
  <c r="EN203" i="53"/>
  <c r="DB208" i="53"/>
  <c r="DB524" i="53" s="1"/>
  <c r="EU214" i="53"/>
  <c r="AN214" i="53"/>
  <c r="BF292" i="53"/>
  <c r="EU217" i="53"/>
  <c r="DS219" i="53"/>
  <c r="EN219" i="53"/>
  <c r="EU220" i="53"/>
  <c r="EX225" i="53"/>
  <c r="DD226" i="53"/>
  <c r="CR226" i="53"/>
  <c r="O227" i="53"/>
  <c r="EX227" i="53"/>
  <c r="DS231" i="53"/>
  <c r="EQ239" i="53"/>
  <c r="EP239" i="53" s="1"/>
  <c r="EU255" i="53"/>
  <c r="BX255" i="53"/>
  <c r="EB297" i="53"/>
  <c r="DV307" i="53"/>
  <c r="AJ339" i="53"/>
  <c r="EB166" i="53"/>
  <c r="AG168" i="53"/>
  <c r="EK169" i="53"/>
  <c r="DD170" i="53"/>
  <c r="AG175" i="53"/>
  <c r="EX180" i="53"/>
  <c r="X181" i="53"/>
  <c r="EQ183" i="53"/>
  <c r="AG184" i="53"/>
  <c r="DD185" i="53"/>
  <c r="DA185" i="53"/>
  <c r="O187" i="53"/>
  <c r="BT188" i="53"/>
  <c r="AN209" i="53"/>
  <c r="AK215" i="53"/>
  <c r="EX209" i="53"/>
  <c r="EN211" i="53"/>
  <c r="EX217" i="53"/>
  <c r="BQ218" i="53"/>
  <c r="BT218" i="53"/>
  <c r="DD221" i="53"/>
  <c r="DA221" i="53"/>
  <c r="AG247" i="53"/>
  <c r="EN252" i="53"/>
  <c r="O255" i="53"/>
  <c r="I292" i="53"/>
  <c r="DD171" i="53"/>
  <c r="DD172" i="53"/>
  <c r="AJ179" i="53"/>
  <c r="EN180" i="53"/>
  <c r="DD182" i="53"/>
  <c r="AJ186" i="53"/>
  <c r="AM187" i="53"/>
  <c r="EU187" i="53"/>
  <c r="BX187" i="53"/>
  <c r="CU208" i="53"/>
  <c r="DA202" i="53"/>
  <c r="EH208" i="53"/>
  <c r="CL208" i="53"/>
  <c r="CR203" i="53"/>
  <c r="AJ214" i="53"/>
  <c r="O214" i="53"/>
  <c r="CF215" i="53"/>
  <c r="BH252" i="53"/>
  <c r="BT252" i="53"/>
  <c r="R307" i="53"/>
  <c r="X293" i="53"/>
  <c r="AJ293" i="53"/>
  <c r="CO307" i="53"/>
  <c r="AW201" i="53"/>
  <c r="CX201" i="53"/>
  <c r="EB157" i="53"/>
  <c r="CI162" i="53"/>
  <c r="DD162" i="53"/>
  <c r="DD163" i="53"/>
  <c r="BH164" i="53"/>
  <c r="CI169" i="53"/>
  <c r="DD169" i="53"/>
  <c r="DG171" i="53"/>
  <c r="DF171" i="53" s="1"/>
  <c r="BH173" i="53"/>
  <c r="AM179" i="53"/>
  <c r="DS179" i="53"/>
  <c r="EN179" i="53"/>
  <c r="EU181" i="53"/>
  <c r="BH182" i="53"/>
  <c r="AM183" i="53"/>
  <c r="AM185" i="53"/>
  <c r="BX186" i="53"/>
  <c r="AY189" i="53"/>
  <c r="DE201" i="53"/>
  <c r="DG202" i="53"/>
  <c r="CX208" i="53"/>
  <c r="O204" i="53"/>
  <c r="EU206" i="53"/>
  <c r="AN206" i="53"/>
  <c r="I208" i="53"/>
  <c r="DH209" i="53"/>
  <c r="CR211" i="53"/>
  <c r="BK292" i="53"/>
  <c r="BQ216" i="53"/>
  <c r="BT217" i="53"/>
  <c r="O220" i="53"/>
  <c r="EX220" i="53"/>
  <c r="DS220" i="53"/>
  <c r="EN227" i="53"/>
  <c r="EB229" i="53"/>
  <c r="CI234" i="53"/>
  <c r="EN237" i="53"/>
  <c r="EB237" i="53"/>
  <c r="BB201" i="53"/>
  <c r="DG162" i="53"/>
  <c r="DF162" i="53" s="1"/>
  <c r="DG169" i="53"/>
  <c r="DF169" i="53" s="1"/>
  <c r="AJ178" i="53"/>
  <c r="EQ179" i="53"/>
  <c r="EP179" i="53" s="1"/>
  <c r="O180" i="53"/>
  <c r="AN183" i="53"/>
  <c r="EN186" i="53"/>
  <c r="EK186" i="53"/>
  <c r="BT187" i="53"/>
  <c r="BW189" i="53"/>
  <c r="BX212" i="53"/>
  <c r="EU212" i="53"/>
  <c r="AH292" i="53"/>
  <c r="AH508" i="53" s="1"/>
  <c r="EU216" i="53"/>
  <c r="BN292" i="53"/>
  <c r="BW216" i="53"/>
  <c r="BW217" i="53"/>
  <c r="EU218" i="53"/>
  <c r="EU230" i="53"/>
  <c r="BX230" i="53"/>
  <c r="EU249" i="53"/>
  <c r="BE201" i="53"/>
  <c r="CC201" i="53"/>
  <c r="DD156" i="53"/>
  <c r="AA201" i="53"/>
  <c r="EK160" i="53"/>
  <c r="DD164" i="53"/>
  <c r="EB165" i="53"/>
  <c r="BH166" i="53"/>
  <c r="EK167" i="53"/>
  <c r="O171" i="53"/>
  <c r="AJ171" i="53"/>
  <c r="EU175" i="53"/>
  <c r="AM178" i="53"/>
  <c r="EX178" i="53"/>
  <c r="EX183" i="53"/>
  <c r="DH185" i="53"/>
  <c r="CI188" i="53"/>
  <c r="AJ202" i="53"/>
  <c r="BU208" i="53"/>
  <c r="BU524" i="53" s="1"/>
  <c r="BX202" i="53"/>
  <c r="BH207" i="53"/>
  <c r="M215" i="53"/>
  <c r="CP215" i="53"/>
  <c r="O212" i="53"/>
  <c r="EN223" i="53"/>
  <c r="DS223" i="53"/>
  <c r="BQ226" i="53"/>
  <c r="BT246" i="53"/>
  <c r="BF201" i="53"/>
  <c r="CF201" i="53"/>
  <c r="AD201" i="53"/>
  <c r="BH157" i="53"/>
  <c r="DD166" i="53"/>
  <c r="BQ169" i="53"/>
  <c r="AM171" i="53"/>
  <c r="BQ176" i="53"/>
  <c r="EB181" i="53"/>
  <c r="CR184" i="53"/>
  <c r="EN184" i="53"/>
  <c r="EN188" i="53"/>
  <c r="X189" i="53"/>
  <c r="DS204" i="53"/>
  <c r="EN204" i="53"/>
  <c r="BQ205" i="53"/>
  <c r="AN210" i="53"/>
  <c r="EU210" i="53"/>
  <c r="DS212" i="53"/>
  <c r="BX221" i="53"/>
  <c r="EU221" i="53"/>
  <c r="BW224" i="53"/>
  <c r="BQ224" i="53"/>
  <c r="BT230" i="53"/>
  <c r="DD232" i="53"/>
  <c r="EN239" i="53"/>
  <c r="EB239" i="53"/>
  <c r="EX246" i="53"/>
  <c r="BX246" i="53"/>
  <c r="AJ162" i="53"/>
  <c r="EU173" i="53"/>
  <c r="EN177" i="53"/>
  <c r="EN182" i="53"/>
  <c r="BW186" i="53"/>
  <c r="M208" i="53"/>
  <c r="EQ205" i="53"/>
  <c r="BW206" i="53"/>
  <c r="R215" i="53"/>
  <c r="AK292" i="53"/>
  <c r="AK508" i="53" s="1"/>
  <c r="EX216" i="53"/>
  <c r="EE292" i="53"/>
  <c r="BW227" i="53"/>
  <c r="BV227" i="53" s="1"/>
  <c r="BX228" i="53"/>
  <c r="EU228" i="53"/>
  <c r="DG232" i="53"/>
  <c r="DF232" i="53" s="1"/>
  <c r="EN232" i="53"/>
  <c r="DS232" i="53"/>
  <c r="AN202" i="53"/>
  <c r="X209" i="53"/>
  <c r="DZ215" i="53"/>
  <c r="AY210" i="53"/>
  <c r="CI212" i="53"/>
  <c r="DD212" i="53"/>
  <c r="BH214" i="53"/>
  <c r="AA215" i="53"/>
  <c r="AE292" i="53"/>
  <c r="DB292" i="53"/>
  <c r="DB508" i="53" s="1"/>
  <c r="DZ292" i="53"/>
  <c r="X217" i="53"/>
  <c r="CI220" i="53"/>
  <c r="DD220" i="53"/>
  <c r="DG222" i="53"/>
  <c r="DF222" i="53" s="1"/>
  <c r="BH224" i="53"/>
  <c r="BT225" i="53"/>
  <c r="EB225" i="53"/>
  <c r="EB236" i="53"/>
  <c r="DD239" i="53"/>
  <c r="EX240" i="53"/>
  <c r="EB243" i="53"/>
  <c r="DD246" i="53"/>
  <c r="DA246" i="53"/>
  <c r="DD248" i="53"/>
  <c r="DH293" i="53"/>
  <c r="EL307" i="53"/>
  <c r="ER293" i="53"/>
  <c r="BQ308" i="53"/>
  <c r="BK322" i="53"/>
  <c r="BT308" i="53"/>
  <c r="CA506" i="53"/>
  <c r="DT506" i="53"/>
  <c r="AB522" i="53"/>
  <c r="AB530" i="53" s="1"/>
  <c r="AB507" i="53"/>
  <c r="DK507" i="53"/>
  <c r="DK522" i="53"/>
  <c r="DK530" i="53" s="1"/>
  <c r="EL208" i="53"/>
  <c r="EL524" i="53" s="1"/>
  <c r="DD204" i="53"/>
  <c r="AY206" i="53"/>
  <c r="AY209" i="53"/>
  <c r="BW209" i="53"/>
  <c r="DG212" i="53"/>
  <c r="DF212" i="53" s="1"/>
  <c r="BB292" i="53"/>
  <c r="AY217" i="53"/>
  <c r="DG220" i="53"/>
  <c r="CI228" i="53"/>
  <c r="AY238" i="53"/>
  <c r="DD238" i="53"/>
  <c r="AY239" i="53"/>
  <c r="BW239" i="53"/>
  <c r="BV239" i="53" s="1"/>
  <c r="DD240" i="53"/>
  <c r="O244" i="53"/>
  <c r="BT250" i="53"/>
  <c r="AS292" i="53"/>
  <c r="CI293" i="53"/>
  <c r="CC307" i="53"/>
  <c r="DD293" i="53"/>
  <c r="BX303" i="53"/>
  <c r="EU303" i="53"/>
  <c r="BX304" i="53"/>
  <c r="EU304" i="53"/>
  <c r="DD339" i="53"/>
  <c r="CP208" i="53"/>
  <c r="DM208" i="53"/>
  <c r="DG204" i="53"/>
  <c r="DF204" i="53" s="1"/>
  <c r="BH206" i="53"/>
  <c r="BT207" i="53"/>
  <c r="BX209" i="53"/>
  <c r="DD209" i="53"/>
  <c r="EB209" i="53"/>
  <c r="DH210" i="53"/>
  <c r="EK210" i="53"/>
  <c r="AN212" i="53"/>
  <c r="DD214" i="53"/>
  <c r="BE292" i="53"/>
  <c r="CC292" i="53"/>
  <c r="DD216" i="53"/>
  <c r="BH217" i="53"/>
  <c r="EK218" i="53"/>
  <c r="O222" i="53"/>
  <c r="DD224" i="53"/>
  <c r="ER228" i="53"/>
  <c r="EX229" i="53"/>
  <c r="AG238" i="53"/>
  <c r="BH238" i="53"/>
  <c r="X239" i="53"/>
  <c r="DG239" i="53"/>
  <c r="DF239" i="53" s="1"/>
  <c r="DG241" i="53"/>
  <c r="DF241" i="53" s="1"/>
  <c r="BW244" i="53"/>
  <c r="DD244" i="53"/>
  <c r="CI244" i="53"/>
  <c r="X247" i="53"/>
  <c r="EN253" i="53"/>
  <c r="EK253" i="53"/>
  <c r="CI254" i="53"/>
  <c r="EN257" i="53"/>
  <c r="CF307" i="53"/>
  <c r="DG293" i="53"/>
  <c r="EK306" i="53"/>
  <c r="CR207" i="53"/>
  <c r="BN215" i="53"/>
  <c r="EN210" i="53"/>
  <c r="EN214" i="53"/>
  <c r="L215" i="53"/>
  <c r="CL215" i="53"/>
  <c r="EL215" i="53"/>
  <c r="BO292" i="53"/>
  <c r="CO292" i="53"/>
  <c r="EL292" i="53"/>
  <c r="EL508" i="53" s="1"/>
  <c r="EN224" i="53"/>
  <c r="BT231" i="53"/>
  <c r="EU234" i="53"/>
  <c r="X235" i="53"/>
  <c r="DG243" i="53"/>
  <c r="DF243" i="53" s="1"/>
  <c r="EU245" i="53"/>
  <c r="EB250" i="53"/>
  <c r="AY253" i="53"/>
  <c r="BT253" i="53"/>
  <c r="AM299" i="53"/>
  <c r="X299" i="53"/>
  <c r="CR302" i="53"/>
  <c r="AN306" i="53"/>
  <c r="EX306" i="53"/>
  <c r="BH344" i="53"/>
  <c r="BO215" i="53"/>
  <c r="DM215" i="53"/>
  <c r="CP292" i="53"/>
  <c r="DM292" i="53"/>
  <c r="EN217" i="53"/>
  <c r="BT220" i="53"/>
  <c r="BT221" i="53"/>
  <c r="BT223" i="53"/>
  <c r="EU226" i="53"/>
  <c r="BT227" i="53"/>
  <c r="BT228" i="53"/>
  <c r="EX231" i="53"/>
  <c r="BT232" i="53"/>
  <c r="BT249" i="53"/>
  <c r="DD253" i="53"/>
  <c r="CI253" i="53"/>
  <c r="V307" i="53"/>
  <c r="DP322" i="53"/>
  <c r="EQ310" i="53"/>
  <c r="EU372" i="53"/>
  <c r="AY374" i="53"/>
  <c r="BT374" i="53"/>
  <c r="DH202" i="53"/>
  <c r="AY203" i="53"/>
  <c r="BT203" i="53"/>
  <c r="BT204" i="53"/>
  <c r="EN209" i="53"/>
  <c r="BX211" i="53"/>
  <c r="DA211" i="53"/>
  <c r="AY213" i="53"/>
  <c r="BT213" i="53"/>
  <c r="X216" i="53"/>
  <c r="DP292" i="53"/>
  <c r="EQ218" i="53"/>
  <c r="BX219" i="53"/>
  <c r="DA219" i="53"/>
  <c r="BW221" i="53"/>
  <c r="X225" i="53"/>
  <c r="DA226" i="53"/>
  <c r="BW228" i="53"/>
  <c r="BV228" i="53" s="1"/>
  <c r="EB231" i="53"/>
  <c r="DH237" i="53"/>
  <c r="EK237" i="53"/>
  <c r="DA239" i="53"/>
  <c r="DA241" i="53"/>
  <c r="BT242" i="53"/>
  <c r="EN249" i="53"/>
  <c r="EX257" i="53"/>
  <c r="BT257" i="53"/>
  <c r="EQ259" i="53"/>
  <c r="EK259" i="53"/>
  <c r="DG314" i="53"/>
  <c r="DF314" i="53" s="1"/>
  <c r="BW203" i="53"/>
  <c r="EU203" i="53"/>
  <c r="BT205" i="53"/>
  <c r="BW213" i="53"/>
  <c r="BV213" i="53" s="1"/>
  <c r="U292" i="53"/>
  <c r="BR292" i="53"/>
  <c r="BR508" i="53" s="1"/>
  <c r="DH229" i="53"/>
  <c r="EU232" i="53"/>
  <c r="EX234" i="53"/>
  <c r="EN236" i="53"/>
  <c r="DA240" i="53"/>
  <c r="DA244" i="53"/>
  <c r="EX245" i="53"/>
  <c r="EB246" i="53"/>
  <c r="EN246" i="53"/>
  <c r="BX247" i="53"/>
  <c r="EX249" i="53"/>
  <c r="ER249" i="53"/>
  <c r="EU251" i="53"/>
  <c r="AG254" i="53"/>
  <c r="R292" i="53"/>
  <c r="EN300" i="53"/>
  <c r="EK300" i="53"/>
  <c r="DD309" i="53"/>
  <c r="BX203" i="53"/>
  <c r="DS205" i="53"/>
  <c r="X207" i="53"/>
  <c r="EU209" i="53"/>
  <c r="AY211" i="53"/>
  <c r="BT211" i="53"/>
  <c r="BX213" i="53"/>
  <c r="EX214" i="53"/>
  <c r="V292" i="53"/>
  <c r="BT216" i="53"/>
  <c r="CX292" i="53"/>
  <c r="ER216" i="53"/>
  <c r="CR217" i="53"/>
  <c r="BX223" i="53"/>
  <c r="AG228" i="53"/>
  <c r="CI233" i="53"/>
  <c r="BW237" i="53"/>
  <c r="BV237" i="53" s="1"/>
  <c r="DD237" i="53"/>
  <c r="BX242" i="53"/>
  <c r="EK242" i="53"/>
  <c r="EU254" i="53"/>
  <c r="CR295" i="53"/>
  <c r="DD295" i="53"/>
  <c r="EN296" i="53"/>
  <c r="DS296" i="53"/>
  <c r="CO322" i="53"/>
  <c r="DG309" i="53"/>
  <c r="DF309" i="53" s="1"/>
  <c r="U215" i="53"/>
  <c r="DA209" i="53"/>
  <c r="BW211" i="53"/>
  <c r="EB214" i="53"/>
  <c r="CY292" i="53"/>
  <c r="AY223" i="53"/>
  <c r="EB224" i="53"/>
  <c r="CI229" i="53"/>
  <c r="DD229" i="53"/>
  <c r="BH231" i="53"/>
  <c r="DG233" i="53"/>
  <c r="DF233" i="53" s="1"/>
  <c r="DS234" i="53"/>
  <c r="EK238" i="53"/>
  <c r="BT241" i="53"/>
  <c r="EU248" i="53"/>
  <c r="EK248" i="53"/>
  <c r="DA250" i="53"/>
  <c r="EN256" i="53"/>
  <c r="EU256" i="53"/>
  <c r="AG302" i="53"/>
  <c r="BT340" i="53"/>
  <c r="AS341" i="53"/>
  <c r="EI208" i="53"/>
  <c r="BX204" i="53"/>
  <c r="EN207" i="53"/>
  <c r="CU215" i="53"/>
  <c r="AA292" i="53"/>
  <c r="DV292" i="53"/>
  <c r="DG229" i="53"/>
  <c r="DF229" i="53" s="1"/>
  <c r="DD235" i="53"/>
  <c r="BW238" i="53"/>
  <c r="BV238" i="53" s="1"/>
  <c r="EX238" i="53"/>
  <c r="EU239" i="53"/>
  <c r="DH239" i="53"/>
  <c r="EX241" i="53"/>
  <c r="BX241" i="53"/>
  <c r="EU244" i="53"/>
  <c r="EQ247" i="53"/>
  <c r="EP247" i="53" s="1"/>
  <c r="DD254" i="53"/>
  <c r="DD259" i="53"/>
  <c r="CI259" i="53"/>
  <c r="DA304" i="53"/>
  <c r="DY322" i="53"/>
  <c r="AD292" i="53"/>
  <c r="DY292" i="53"/>
  <c r="DD222" i="53"/>
  <c r="BX226" i="53"/>
  <c r="DD231" i="53"/>
  <c r="DG235" i="53"/>
  <c r="DF235" i="53" s="1"/>
  <c r="O236" i="53"/>
  <c r="EX236" i="53"/>
  <c r="DG237" i="53"/>
  <c r="DF237" i="53" s="1"/>
  <c r="BX238" i="53"/>
  <c r="BT240" i="53"/>
  <c r="EN242" i="53"/>
  <c r="EN245" i="53"/>
  <c r="DS245" i="53"/>
  <c r="BW254" i="53"/>
  <c r="DH298" i="53"/>
  <c r="EU298" i="53"/>
  <c r="BQ300" i="53"/>
  <c r="BT300" i="53"/>
  <c r="DZ322" i="53"/>
  <c r="BT235" i="53"/>
  <c r="EU246" i="53"/>
  <c r="EQ251" i="53"/>
  <c r="EP251" i="53" s="1"/>
  <c r="BX253" i="53"/>
  <c r="AK307" i="53"/>
  <c r="EX293" i="53"/>
  <c r="EE307" i="53"/>
  <c r="EQ300" i="53"/>
  <c r="EP300" i="53" s="1"/>
  <c r="EU301" i="53"/>
  <c r="AN301" i="53"/>
  <c r="O302" i="53"/>
  <c r="I307" i="53"/>
  <c r="AJ314" i="53"/>
  <c r="I366" i="53"/>
  <c r="AJ350" i="53"/>
  <c r="O350" i="53"/>
  <c r="DD350" i="53"/>
  <c r="CC366" i="53"/>
  <c r="CI350" i="53"/>
  <c r="EX361" i="53"/>
  <c r="AN361" i="53"/>
  <c r="AV292" i="53"/>
  <c r="EN216" i="53"/>
  <c r="BW235" i="53"/>
  <c r="BV235" i="53" s="1"/>
  <c r="BQ239" i="53"/>
  <c r="ER240" i="53"/>
  <c r="AY244" i="53"/>
  <c r="DS247" i="53"/>
  <c r="CI249" i="53"/>
  <c r="DD249" i="53"/>
  <c r="EX250" i="53"/>
  <c r="O251" i="53"/>
  <c r="O253" i="53"/>
  <c r="AY254" i="53"/>
  <c r="DG255" i="53"/>
  <c r="DF255" i="53" s="1"/>
  <c r="AM293" i="53"/>
  <c r="L307" i="53"/>
  <c r="EH307" i="53"/>
  <c r="X297" i="53"/>
  <c r="EN297" i="53"/>
  <c r="AJ299" i="53"/>
  <c r="BH306" i="53"/>
  <c r="DQ322" i="53"/>
  <c r="ER309" i="53"/>
  <c r="EL322" i="53"/>
  <c r="EU309" i="53"/>
  <c r="EO322" i="53"/>
  <c r="EX310" i="53"/>
  <c r="EQ339" i="53"/>
  <c r="BX340" i="53"/>
  <c r="EU340" i="53"/>
  <c r="AN355" i="53"/>
  <c r="EU355" i="53"/>
  <c r="AW292" i="53"/>
  <c r="BU292" i="53"/>
  <c r="BU508" i="53" s="1"/>
  <c r="CU292" i="53"/>
  <c r="DQ292" i="53"/>
  <c r="EO292" i="53"/>
  <c r="EO508" i="53" s="1"/>
  <c r="DH234" i="53"/>
  <c r="CR237" i="53"/>
  <c r="BT243" i="53"/>
  <c r="BH244" i="53"/>
  <c r="BW245" i="53"/>
  <c r="EB247" i="53"/>
  <c r="DG249" i="53"/>
  <c r="DF249" i="53" s="1"/>
  <c r="DS250" i="53"/>
  <c r="X251" i="53"/>
  <c r="X253" i="53"/>
  <c r="BT254" i="53"/>
  <c r="M307" i="53"/>
  <c r="BU307" i="53"/>
  <c r="O294" i="53"/>
  <c r="CI294" i="53"/>
  <c r="ER294" i="53"/>
  <c r="BT296" i="53"/>
  <c r="AY296" i="53"/>
  <c r="DG297" i="53"/>
  <c r="DF297" i="53" s="1"/>
  <c r="O301" i="53"/>
  <c r="AJ301" i="53"/>
  <c r="BT309" i="53"/>
  <c r="O361" i="53"/>
  <c r="AM361" i="53"/>
  <c r="DD247" i="53"/>
  <c r="DD256" i="53"/>
  <c r="AA307" i="53"/>
  <c r="BT293" i="53"/>
  <c r="BB307" i="53"/>
  <c r="EN293" i="53"/>
  <c r="DM307" i="53"/>
  <c r="DS293" i="53"/>
  <c r="DS295" i="53"/>
  <c r="DS303" i="53"/>
  <c r="AH307" i="53"/>
  <c r="AN368" i="53"/>
  <c r="EU368" i="53"/>
  <c r="DH241" i="53"/>
  <c r="EN243" i="53"/>
  <c r="ER248" i="53"/>
  <c r="DD252" i="53"/>
  <c r="DD258" i="53"/>
  <c r="AD307" i="53"/>
  <c r="BE307" i="53"/>
  <c r="BW293" i="53"/>
  <c r="CL307" i="53"/>
  <c r="CR293" i="53"/>
  <c r="EU293" i="53"/>
  <c r="EQ295" i="53"/>
  <c r="EP295" i="53" s="1"/>
  <c r="EN298" i="53"/>
  <c r="AJ300" i="53"/>
  <c r="EU302" i="53"/>
  <c r="AN308" i="53"/>
  <c r="AH322" i="53"/>
  <c r="BE322" i="53"/>
  <c r="DP377" i="53"/>
  <c r="DD236" i="53"/>
  <c r="EQ243" i="53"/>
  <c r="AG250" i="53"/>
  <c r="DG252" i="53"/>
  <c r="DF252" i="53" s="1"/>
  <c r="ER253" i="53"/>
  <c r="DG258" i="53"/>
  <c r="DF258" i="53" s="1"/>
  <c r="EU259" i="53"/>
  <c r="BF307" i="53"/>
  <c r="EB296" i="53"/>
  <c r="DA297" i="53"/>
  <c r="BT298" i="53"/>
  <c r="BH298" i="53"/>
  <c r="DG298" i="53"/>
  <c r="AG299" i="53"/>
  <c r="AJ304" i="53"/>
  <c r="O304" i="53"/>
  <c r="AY304" i="53"/>
  <c r="EU306" i="53"/>
  <c r="ER306" i="53"/>
  <c r="BF322" i="53"/>
  <c r="EX318" i="53"/>
  <c r="BB322" i="53"/>
  <c r="DQ377" i="53"/>
  <c r="CI241" i="53"/>
  <c r="DD241" i="53"/>
  <c r="O242" i="53"/>
  <c r="X243" i="53"/>
  <c r="X245" i="53"/>
  <c r="BX245" i="53"/>
  <c r="EK246" i="53"/>
  <c r="DS248" i="53"/>
  <c r="EN248" i="53"/>
  <c r="CI257" i="53"/>
  <c r="DD257" i="53"/>
  <c r="AY300" i="53"/>
  <c r="EN304" i="53"/>
  <c r="AS307" i="53"/>
  <c r="EQ248" i="53"/>
  <c r="EP248" i="53" s="1"/>
  <c r="DD250" i="53"/>
  <c r="DG257" i="53"/>
  <c r="DF257" i="53" s="1"/>
  <c r="AN296" i="53"/>
  <c r="EU296" i="53"/>
  <c r="DG300" i="53"/>
  <c r="EN305" i="53"/>
  <c r="EK305" i="53"/>
  <c r="AJ308" i="53"/>
  <c r="O308" i="53"/>
  <c r="AJ313" i="53"/>
  <c r="BT314" i="53"/>
  <c r="AN320" i="53"/>
  <c r="EU320" i="53"/>
  <c r="U341" i="53"/>
  <c r="AV341" i="53"/>
  <c r="AA348" i="53"/>
  <c r="AG342" i="53"/>
  <c r="BT245" i="53"/>
  <c r="AY245" i="53"/>
  <c r="BK307" i="53"/>
  <c r="BQ293" i="53"/>
  <c r="DY307" i="53"/>
  <c r="DA296" i="53"/>
  <c r="AM297" i="53"/>
  <c r="BQ301" i="53"/>
  <c r="CU307" i="53"/>
  <c r="BT317" i="53"/>
  <c r="DH320" i="53"/>
  <c r="DB322" i="53"/>
  <c r="X248" i="53"/>
  <c r="EK249" i="53"/>
  <c r="CR251" i="53"/>
  <c r="EN254" i="53"/>
  <c r="EX294" i="53"/>
  <c r="AJ296" i="53"/>
  <c r="R341" i="53"/>
  <c r="DS344" i="53"/>
  <c r="EN344" i="53"/>
  <c r="BT248" i="53"/>
  <c r="EN251" i="53"/>
  <c r="EQ254" i="53"/>
  <c r="EP254" i="53" s="1"/>
  <c r="CY307" i="53"/>
  <c r="EI307" i="53"/>
  <c r="EX296" i="53"/>
  <c r="BT297" i="53"/>
  <c r="CF322" i="53"/>
  <c r="AN351" i="53"/>
  <c r="EU351" i="53"/>
  <c r="DA248" i="53"/>
  <c r="DZ307" i="53"/>
  <c r="DD296" i="53"/>
  <c r="CI297" i="53"/>
  <c r="DS299" i="53"/>
  <c r="EQ306" i="53"/>
  <c r="EP306" i="53" s="1"/>
  <c r="DD308" i="53"/>
  <c r="EN319" i="53"/>
  <c r="EU319" i="53"/>
  <c r="BW321" i="53"/>
  <c r="BV321" i="53" s="1"/>
  <c r="AD341" i="53"/>
  <c r="BN341" i="53"/>
  <c r="CY341" i="53"/>
  <c r="BE348" i="53"/>
  <c r="DH344" i="53"/>
  <c r="EU344" i="53"/>
  <c r="EU359" i="53"/>
  <c r="AN359" i="53"/>
  <c r="AV395" i="53"/>
  <c r="BW378" i="53"/>
  <c r="BX379" i="53"/>
  <c r="EX379" i="53"/>
  <c r="CI383" i="53"/>
  <c r="DD383" i="53"/>
  <c r="BX293" i="53"/>
  <c r="DB307" i="53"/>
  <c r="AY294" i="53"/>
  <c r="DD297" i="53"/>
  <c r="O298" i="53"/>
  <c r="O299" i="53"/>
  <c r="DD302" i="53"/>
  <c r="AN304" i="53"/>
  <c r="AA322" i="53"/>
  <c r="DE322" i="53"/>
  <c r="ER310" i="53"/>
  <c r="BW314" i="53"/>
  <c r="BV314" i="53" s="1"/>
  <c r="EQ319" i="53"/>
  <c r="EP319" i="53" s="1"/>
  <c r="AN339" i="53"/>
  <c r="CG348" i="53"/>
  <c r="AJ344" i="53"/>
  <c r="AJ382" i="53"/>
  <c r="CI242" i="53"/>
  <c r="DD242" i="53"/>
  <c r="AG248" i="53"/>
  <c r="BQ256" i="53"/>
  <c r="BH259" i="53"/>
  <c r="BH294" i="53"/>
  <c r="X298" i="53"/>
  <c r="DA299" i="53"/>
  <c r="AG300" i="53"/>
  <c r="DG302" i="53"/>
  <c r="DF302" i="53" s="1"/>
  <c r="EX305" i="53"/>
  <c r="CG322" i="53"/>
  <c r="BT318" i="53"/>
  <c r="EL341" i="53"/>
  <c r="BW338" i="53"/>
  <c r="DD344" i="53"/>
  <c r="CI344" i="53"/>
  <c r="CR358" i="53"/>
  <c r="BT321" i="53"/>
  <c r="BO341" i="53"/>
  <c r="EH348" i="53"/>
  <c r="EQ342" i="53"/>
  <c r="AJ355" i="53"/>
  <c r="AS417" i="53"/>
  <c r="AY408" i="53"/>
  <c r="DD298" i="53"/>
  <c r="CI299" i="53"/>
  <c r="EB308" i="53"/>
  <c r="DV322" i="53"/>
  <c r="EN308" i="53"/>
  <c r="CL341" i="53"/>
  <c r="CX341" i="53"/>
  <c r="BK348" i="53"/>
  <c r="BQ343" i="53"/>
  <c r="EN356" i="53"/>
  <c r="BW360" i="53"/>
  <c r="BH360" i="53"/>
  <c r="BT363" i="53"/>
  <c r="AY363" i="53"/>
  <c r="CL377" i="53"/>
  <c r="CR367" i="53"/>
  <c r="BT404" i="53"/>
  <c r="AY404" i="53"/>
  <c r="AG297" i="53"/>
  <c r="DG299" i="53"/>
  <c r="DF299" i="53" s="1"/>
  <c r="AM302" i="53"/>
  <c r="AY303" i="53"/>
  <c r="BT303" i="53"/>
  <c r="EN306" i="53"/>
  <c r="AK322" i="53"/>
  <c r="AN309" i="53"/>
  <c r="CO341" i="53"/>
  <c r="EQ340" i="53"/>
  <c r="AG344" i="53"/>
  <c r="BW303" i="53"/>
  <c r="BV303" i="53" s="1"/>
  <c r="AS322" i="53"/>
  <c r="EX308" i="53"/>
  <c r="BU322" i="53"/>
  <c r="AJ309" i="53"/>
  <c r="EX309" i="53"/>
  <c r="AJ311" i="53"/>
  <c r="I341" i="53"/>
  <c r="BW337" i="53"/>
  <c r="DH342" i="53"/>
  <c r="DB348" i="53"/>
  <c r="DB525" i="53" s="1"/>
  <c r="EL348" i="53"/>
  <c r="EL525" i="53" s="1"/>
  <c r="ER342" i="53"/>
  <c r="AJ357" i="53"/>
  <c r="DD304" i="53"/>
  <c r="CI304" i="53"/>
  <c r="AM305" i="53"/>
  <c r="X306" i="53"/>
  <c r="R322" i="53"/>
  <c r="AV322" i="53"/>
  <c r="L322" i="53"/>
  <c r="AM309" i="53"/>
  <c r="EN314" i="53"/>
  <c r="AJ319" i="53"/>
  <c r="AN321" i="53"/>
  <c r="EU321" i="53"/>
  <c r="L341" i="53"/>
  <c r="X363" i="53"/>
  <c r="R366" i="53"/>
  <c r="DB366" i="53"/>
  <c r="DB526" i="53" s="1"/>
  <c r="CX307" i="53"/>
  <c r="BT295" i="53"/>
  <c r="BW301" i="53"/>
  <c r="BV301" i="53" s="1"/>
  <c r="AW322" i="53"/>
  <c r="M322" i="53"/>
  <c r="AJ318" i="53"/>
  <c r="AM319" i="53"/>
  <c r="DM341" i="53"/>
  <c r="BB341" i="53"/>
  <c r="BT335" i="53"/>
  <c r="DD342" i="53"/>
  <c r="CI342" i="53"/>
  <c r="CC348" i="53"/>
  <c r="AK348" i="53"/>
  <c r="AK525" i="53" s="1"/>
  <c r="AN343" i="53"/>
  <c r="BW295" i="53"/>
  <c r="BV295" i="53" s="1"/>
  <c r="EK296" i="53"/>
  <c r="CR298" i="53"/>
  <c r="V322" i="53"/>
  <c r="BX308" i="53"/>
  <c r="DA308" i="53"/>
  <c r="EH322" i="53"/>
  <c r="BT310" i="53"/>
  <c r="AM314" i="53"/>
  <c r="BE341" i="53"/>
  <c r="O343" i="53"/>
  <c r="BH397" i="53"/>
  <c r="BT397" i="53"/>
  <c r="EI322" i="53"/>
  <c r="AM310" i="53"/>
  <c r="DD319" i="53"/>
  <c r="CC322" i="53"/>
  <c r="BK341" i="53"/>
  <c r="BR341" i="53"/>
  <c r="BB348" i="53"/>
  <c r="BH342" i="53"/>
  <c r="DD343" i="53"/>
  <c r="AN346" i="53"/>
  <c r="EU346" i="53"/>
  <c r="EU382" i="53"/>
  <c r="X397" i="53"/>
  <c r="AJ397" i="53"/>
  <c r="DS301" i="53"/>
  <c r="EN301" i="53"/>
  <c r="CL322" i="53"/>
  <c r="BT342" i="53"/>
  <c r="CU348" i="53"/>
  <c r="DY348" i="53"/>
  <c r="DG343" i="53"/>
  <c r="O344" i="53"/>
  <c r="BT344" i="53"/>
  <c r="EK344" i="53"/>
  <c r="EI366" i="53"/>
  <c r="EK352" i="53"/>
  <c r="BT354" i="53"/>
  <c r="DD356" i="53"/>
  <c r="BQ361" i="53"/>
  <c r="DD370" i="53"/>
  <c r="DA370" i="53"/>
  <c r="AD395" i="53"/>
  <c r="AY399" i="53"/>
  <c r="AS406" i="53"/>
  <c r="BT399" i="53"/>
  <c r="CI400" i="53"/>
  <c r="DD400" i="53"/>
  <c r="CR296" i="53"/>
  <c r="EQ301" i="53"/>
  <c r="EP301" i="53" s="1"/>
  <c r="EX302" i="53"/>
  <c r="BO322" i="53"/>
  <c r="EN311" i="53"/>
  <c r="BT320" i="53"/>
  <c r="AK341" i="53"/>
  <c r="ER340" i="53"/>
  <c r="U348" i="53"/>
  <c r="BU348" i="53"/>
  <c r="BU525" i="53" s="1"/>
  <c r="CX348" i="53"/>
  <c r="DZ348" i="53"/>
  <c r="EX342" i="53"/>
  <c r="CI343" i="53"/>
  <c r="EK343" i="53"/>
  <c r="X345" i="53"/>
  <c r="EU345" i="53"/>
  <c r="BW347" i="53"/>
  <c r="AH366" i="53"/>
  <c r="AH526" i="53" s="1"/>
  <c r="AN350" i="53"/>
  <c r="EU350" i="53"/>
  <c r="EN353" i="53"/>
  <c r="O356" i="53"/>
  <c r="EK358" i="53"/>
  <c r="DS362" i="53"/>
  <c r="EX362" i="53"/>
  <c r="ER362" i="53"/>
  <c r="AM363" i="53"/>
  <c r="DS422" i="53"/>
  <c r="EN422" i="53"/>
  <c r="EU297" i="53"/>
  <c r="DH300" i="53"/>
  <c r="AY301" i="53"/>
  <c r="BT301" i="53"/>
  <c r="BT313" i="53"/>
  <c r="BW320" i="53"/>
  <c r="M341" i="53"/>
  <c r="DQ341" i="53"/>
  <c r="V348" i="53"/>
  <c r="AW348" i="53"/>
  <c r="EU343" i="53"/>
  <c r="CR343" i="53"/>
  <c r="CL348" i="53"/>
  <c r="ER343" i="53"/>
  <c r="BR366" i="53"/>
  <c r="BR526" i="53" s="1"/>
  <c r="AJ363" i="53"/>
  <c r="DM377" i="53"/>
  <c r="DS367" i="53"/>
  <c r="EN367" i="53"/>
  <c r="AJ370" i="53"/>
  <c r="AG370" i="53"/>
  <c r="EB386" i="53"/>
  <c r="EN386" i="53"/>
  <c r="BT398" i="53"/>
  <c r="BH398" i="53"/>
  <c r="CO377" i="53"/>
  <c r="DG367" i="53"/>
  <c r="BE406" i="53"/>
  <c r="BW396" i="53"/>
  <c r="AV417" i="53"/>
  <c r="BW408" i="53"/>
  <c r="DD310" i="53"/>
  <c r="EU314" i="53"/>
  <c r="AJ321" i="53"/>
  <c r="BT338" i="53"/>
  <c r="R348" i="53"/>
  <c r="X343" i="53"/>
  <c r="AK366" i="53"/>
  <c r="AK526" i="53" s="1"/>
  <c r="EE366" i="53"/>
  <c r="EK351" i="53"/>
  <c r="AN353" i="53"/>
  <c r="EU353" i="53"/>
  <c r="BT355" i="53"/>
  <c r="ER355" i="53"/>
  <c r="EN357" i="53"/>
  <c r="CR403" i="53"/>
  <c r="CL406" i="53"/>
  <c r="DG310" i="53"/>
  <c r="DF310" i="53" s="1"/>
  <c r="EU318" i="53"/>
  <c r="ER320" i="53"/>
  <c r="AM321" i="53"/>
  <c r="EX321" i="53"/>
  <c r="EN321" i="53"/>
  <c r="DB341" i="53"/>
  <c r="DH334" i="53"/>
  <c r="AH348" i="53"/>
  <c r="AH525" i="53" s="1"/>
  <c r="AN342" i="53"/>
  <c r="BQ342" i="53"/>
  <c r="DM348" i="53"/>
  <c r="EO348" i="53"/>
  <c r="EO525" i="53" s="1"/>
  <c r="BQ344" i="53"/>
  <c r="AJ345" i="53"/>
  <c r="BE366" i="53"/>
  <c r="EH366" i="53"/>
  <c r="EQ351" i="53"/>
  <c r="EP351" i="53" s="1"/>
  <c r="AM352" i="53"/>
  <c r="DD353" i="53"/>
  <c r="BW355" i="53"/>
  <c r="BW359" i="53"/>
  <c r="EU360" i="53"/>
  <c r="AN360" i="53"/>
  <c r="BW364" i="53"/>
  <c r="CI364" i="53"/>
  <c r="AG367" i="53"/>
  <c r="AA377" i="53"/>
  <c r="BW403" i="53"/>
  <c r="BV403" i="53" s="1"/>
  <c r="BH403" i="53"/>
  <c r="EE322" i="53"/>
  <c r="EK308" i="53"/>
  <c r="AJ315" i="53"/>
  <c r="DD316" i="53"/>
  <c r="AN319" i="53"/>
  <c r="BF341" i="53"/>
  <c r="BN348" i="53"/>
  <c r="BT343" i="53"/>
  <c r="EX345" i="53"/>
  <c r="EK345" i="53"/>
  <c r="EQ346" i="53"/>
  <c r="DS346" i="53"/>
  <c r="M366" i="53"/>
  <c r="EN355" i="53"/>
  <c r="AJ358" i="53"/>
  <c r="CR361" i="53"/>
  <c r="DD361" i="53"/>
  <c r="EQ361" i="53"/>
  <c r="EP361" i="53" s="1"/>
  <c r="AN362" i="53"/>
  <c r="EU362" i="53"/>
  <c r="DS364" i="53"/>
  <c r="CI365" i="53"/>
  <c r="EQ368" i="53"/>
  <c r="DY377" i="53"/>
  <c r="EB394" i="53"/>
  <c r="EN394" i="53"/>
  <c r="EN320" i="53"/>
  <c r="DM322" i="53"/>
  <c r="DD334" i="53"/>
  <c r="I348" i="53"/>
  <c r="O342" i="53"/>
  <c r="AJ342" i="53"/>
  <c r="DQ348" i="53"/>
  <c r="BW343" i="53"/>
  <c r="AN347" i="53"/>
  <c r="EU347" i="53"/>
  <c r="DE366" i="53"/>
  <c r="DE526" i="53" s="1"/>
  <c r="DH351" i="53"/>
  <c r="AN358" i="53"/>
  <c r="EX358" i="53"/>
  <c r="AE377" i="53"/>
  <c r="AA406" i="53"/>
  <c r="AG396" i="53"/>
  <c r="DA426" i="53"/>
  <c r="DD426" i="53"/>
  <c r="CU428" i="53"/>
  <c r="EQ320" i="53"/>
  <c r="EP320" i="53" s="1"/>
  <c r="DV341" i="53"/>
  <c r="DG334" i="53"/>
  <c r="L348" i="53"/>
  <c r="AM342" i="53"/>
  <c r="CP348" i="53"/>
  <c r="DD345" i="53"/>
  <c r="CI351" i="53"/>
  <c r="AM353" i="53"/>
  <c r="EX360" i="53"/>
  <c r="O362" i="53"/>
  <c r="AJ362" i="53"/>
  <c r="BK366" i="53"/>
  <c r="CR394" i="53"/>
  <c r="EN313" i="53"/>
  <c r="AH341" i="53"/>
  <c r="DD336" i="53"/>
  <c r="M348" i="53"/>
  <c r="O347" i="53"/>
  <c r="AJ347" i="53"/>
  <c r="AE366" i="53"/>
  <c r="CF366" i="53"/>
  <c r="DG351" i="53"/>
  <c r="AJ354" i="53"/>
  <c r="EX356" i="53"/>
  <c r="AN356" i="53"/>
  <c r="DD338" i="53"/>
  <c r="DV348" i="53"/>
  <c r="EB342" i="53"/>
  <c r="CG366" i="53"/>
  <c r="AN354" i="53"/>
  <c r="EX354" i="53"/>
  <c r="DD354" i="53"/>
  <c r="DD358" i="53"/>
  <c r="EU363" i="53"/>
  <c r="DA368" i="53"/>
  <c r="CX377" i="53"/>
  <c r="BT373" i="53"/>
  <c r="BQ373" i="53"/>
  <c r="EL529" i="53"/>
  <c r="ER399" i="53"/>
  <c r="EU426" i="53"/>
  <c r="AN426" i="53"/>
  <c r="AY345" i="53"/>
  <c r="BT345" i="53"/>
  <c r="AY346" i="53"/>
  <c r="EB352" i="53"/>
  <c r="BW353" i="53"/>
  <c r="AG354" i="53"/>
  <c r="DH355" i="53"/>
  <c r="EK355" i="53"/>
  <c r="AG361" i="53"/>
  <c r="AY361" i="53"/>
  <c r="EK362" i="53"/>
  <c r="EQ363" i="53"/>
  <c r="EP363" i="53" s="1"/>
  <c r="EK365" i="53"/>
  <c r="AV377" i="53"/>
  <c r="DD367" i="53"/>
  <c r="EL377" i="53"/>
  <c r="EL527" i="53" s="1"/>
  <c r="ER367" i="53"/>
  <c r="DS370" i="53"/>
  <c r="EQ373" i="53"/>
  <c r="EP373" i="53" s="1"/>
  <c r="EU374" i="53"/>
  <c r="BX374" i="53"/>
  <c r="BW376" i="53"/>
  <c r="CY395" i="53"/>
  <c r="AM385" i="53"/>
  <c r="DD403" i="53"/>
  <c r="EK410" i="53"/>
  <c r="EE417" i="53"/>
  <c r="AY343" i="53"/>
  <c r="DS343" i="53"/>
  <c r="BW345" i="53"/>
  <c r="AA366" i="53"/>
  <c r="BX350" i="53"/>
  <c r="AY354" i="53"/>
  <c r="CI357" i="53"/>
  <c r="DD357" i="53"/>
  <c r="AY359" i="53"/>
  <c r="AY364" i="53"/>
  <c r="DA364" i="53"/>
  <c r="AN365" i="53"/>
  <c r="R377" i="53"/>
  <c r="X367" i="53"/>
  <c r="AW377" i="53"/>
  <c r="AG372" i="53"/>
  <c r="DZ395" i="53"/>
  <c r="AG383" i="53"/>
  <c r="O386" i="53"/>
  <c r="AJ386" i="53"/>
  <c r="BT386" i="53"/>
  <c r="DH346" i="53"/>
  <c r="AD366" i="53"/>
  <c r="BB366" i="53"/>
  <c r="BH350" i="53"/>
  <c r="EX352" i="53"/>
  <c r="CI355" i="53"/>
  <c r="DD355" i="53"/>
  <c r="DG357" i="53"/>
  <c r="DF357" i="53" s="1"/>
  <c r="BH359" i="53"/>
  <c r="BT365" i="53"/>
  <c r="U377" i="53"/>
  <c r="EO377" i="53"/>
  <c r="EO527" i="53" s="1"/>
  <c r="BK377" i="53"/>
  <c r="EB368" i="53"/>
  <c r="AJ369" i="53"/>
  <c r="DA372" i="53"/>
  <c r="EQ376" i="53"/>
  <c r="AK395" i="53"/>
  <c r="AK528" i="53" s="1"/>
  <c r="BU395" i="53"/>
  <c r="BU528" i="53" s="1"/>
  <c r="AJ379" i="53"/>
  <c r="AG379" i="53"/>
  <c r="EU381" i="53"/>
  <c r="AN381" i="53"/>
  <c r="BE395" i="53"/>
  <c r="BH396" i="53"/>
  <c r="BB406" i="53"/>
  <c r="O346" i="53"/>
  <c r="AJ346" i="53"/>
  <c r="L366" i="53"/>
  <c r="EL366" i="53"/>
  <c r="EL526" i="53" s="1"/>
  <c r="EU352" i="53"/>
  <c r="BQ353" i="53"/>
  <c r="EQ356" i="53"/>
  <c r="EP356" i="53" s="1"/>
  <c r="EN358" i="53"/>
  <c r="CR360" i="53"/>
  <c r="DD363" i="53"/>
  <c r="EU364" i="53"/>
  <c r="AN364" i="53"/>
  <c r="EQ365" i="53"/>
  <c r="BN366" i="53"/>
  <c r="AK377" i="53"/>
  <c r="AK527" i="53" s="1"/>
  <c r="BT370" i="53"/>
  <c r="AY372" i="53"/>
  <c r="EN373" i="53"/>
  <c r="EK373" i="53"/>
  <c r="DD375" i="53"/>
  <c r="BT376" i="53"/>
  <c r="BQ376" i="53"/>
  <c r="BB395" i="53"/>
  <c r="BH378" i="53"/>
  <c r="DB395" i="53"/>
  <c r="DB528" i="53" s="1"/>
  <c r="CF395" i="53"/>
  <c r="EO395" i="53"/>
  <c r="EO528" i="53" s="1"/>
  <c r="AD406" i="53"/>
  <c r="AM396" i="53"/>
  <c r="EQ448" i="53"/>
  <c r="DY456" i="53"/>
  <c r="CL366" i="53"/>
  <c r="AJ352" i="53"/>
  <c r="BX356" i="53"/>
  <c r="EN360" i="53"/>
  <c r="EU367" i="53"/>
  <c r="BO377" i="53"/>
  <c r="CR369" i="53"/>
  <c r="DS372" i="53"/>
  <c r="AN373" i="53"/>
  <c r="DV377" i="53"/>
  <c r="EU380" i="53"/>
  <c r="AE406" i="53"/>
  <c r="AG398" i="53"/>
  <c r="CO366" i="53"/>
  <c r="DM366" i="53"/>
  <c r="EN350" i="53"/>
  <c r="EN354" i="53"/>
  <c r="BT357" i="53"/>
  <c r="EN359" i="53"/>
  <c r="BT362" i="53"/>
  <c r="EX364" i="53"/>
  <c r="DG372" i="53"/>
  <c r="DF372" i="53" s="1"/>
  <c r="DV395" i="53"/>
  <c r="EB378" i="53"/>
  <c r="EN378" i="53"/>
  <c r="EB382" i="53"/>
  <c r="EN382" i="53"/>
  <c r="AJ416" i="53"/>
  <c r="AG416" i="53"/>
  <c r="DD416" i="53"/>
  <c r="DA416" i="53"/>
  <c r="DS345" i="53"/>
  <c r="EN345" i="53"/>
  <c r="DS347" i="53"/>
  <c r="EN347" i="53"/>
  <c r="CP366" i="53"/>
  <c r="DP366" i="53"/>
  <c r="EO366" i="53"/>
  <c r="EO526" i="53" s="1"/>
  <c r="EN351" i="53"/>
  <c r="AY356" i="53"/>
  <c r="BT356" i="53"/>
  <c r="EU356" i="53"/>
  <c r="BT358" i="53"/>
  <c r="AM364" i="53"/>
  <c r="BQ365" i="53"/>
  <c r="M377" i="53"/>
  <c r="BW370" i="53"/>
  <c r="BV370" i="53" s="1"/>
  <c r="BQ371" i="53"/>
  <c r="AJ373" i="53"/>
  <c r="AN376" i="53"/>
  <c r="EU376" i="53"/>
  <c r="DY395" i="53"/>
  <c r="EQ380" i="53"/>
  <c r="EP380" i="53" s="1"/>
  <c r="EK380" i="53"/>
  <c r="O384" i="53"/>
  <c r="EX384" i="53"/>
  <c r="AA395" i="53"/>
  <c r="EB448" i="53"/>
  <c r="EQ345" i="53"/>
  <c r="EP345" i="53" s="1"/>
  <c r="EQ347" i="53"/>
  <c r="EP347" i="53" s="1"/>
  <c r="O353" i="53"/>
  <c r="BX354" i="53"/>
  <c r="BW356" i="53"/>
  <c r="BX364" i="53"/>
  <c r="BR377" i="53"/>
  <c r="BR527" i="53" s="1"/>
  <c r="BX367" i="53"/>
  <c r="DE377" i="53"/>
  <c r="DE527" i="53" s="1"/>
  <c r="AM370" i="53"/>
  <c r="AJ374" i="53"/>
  <c r="AG374" i="53"/>
  <c r="CP395" i="53"/>
  <c r="DG379" i="53"/>
  <c r="DA415" i="53"/>
  <c r="AS366" i="53"/>
  <c r="BT350" i="53"/>
  <c r="CR350" i="53"/>
  <c r="EQ350" i="53"/>
  <c r="BT360" i="53"/>
  <c r="ER363" i="53"/>
  <c r="EI377" i="53"/>
  <c r="BN395" i="53"/>
  <c r="DB406" i="53"/>
  <c r="EL406" i="53"/>
  <c r="ER396" i="53"/>
  <c r="AY413" i="53"/>
  <c r="DA345" i="53"/>
  <c r="AY347" i="53"/>
  <c r="BT347" i="53"/>
  <c r="AV366" i="53"/>
  <c r="BU366" i="53"/>
  <c r="BU526" i="53" s="1"/>
  <c r="CU366" i="53"/>
  <c r="DS350" i="53"/>
  <c r="ER350" i="53"/>
  <c r="BT351" i="53"/>
  <c r="EU354" i="53"/>
  <c r="BX357" i="53"/>
  <c r="BX358" i="53"/>
  <c r="CR363" i="53"/>
  <c r="AJ365" i="53"/>
  <c r="BU377" i="53"/>
  <c r="BU527" i="53" s="1"/>
  <c r="BH368" i="53"/>
  <c r="DG368" i="53"/>
  <c r="DG370" i="53"/>
  <c r="DF370" i="53" s="1"/>
  <c r="CI373" i="53"/>
  <c r="DA374" i="53"/>
  <c r="CI385" i="53"/>
  <c r="EN363" i="53"/>
  <c r="DS363" i="53"/>
  <c r="DV366" i="53"/>
  <c r="AS377" i="53"/>
  <c r="AY367" i="53"/>
  <c r="BT367" i="53"/>
  <c r="CG377" i="53"/>
  <c r="AE395" i="53"/>
  <c r="AM380" i="53"/>
  <c r="AY385" i="53"/>
  <c r="BT385" i="53"/>
  <c r="DD398" i="53"/>
  <c r="CI398" i="53"/>
  <c r="AJ367" i="53"/>
  <c r="O372" i="53"/>
  <c r="CI372" i="53"/>
  <c r="R395" i="53"/>
  <c r="DM395" i="53"/>
  <c r="BT380" i="53"/>
  <c r="CI382" i="53"/>
  <c r="AN385" i="53"/>
  <c r="R406" i="53"/>
  <c r="DZ406" i="53"/>
  <c r="EE406" i="53"/>
  <c r="EK397" i="53"/>
  <c r="EK398" i="53"/>
  <c r="BH401" i="53"/>
  <c r="BH402" i="53"/>
  <c r="EN405" i="53"/>
  <c r="ER422" i="53"/>
  <c r="DG423" i="53"/>
  <c r="DF423" i="53" s="1"/>
  <c r="DA423" i="53"/>
  <c r="EE377" i="53"/>
  <c r="AN372" i="53"/>
  <c r="U395" i="53"/>
  <c r="BR395" i="53"/>
  <c r="BR528" i="53" s="1"/>
  <c r="DP395" i="53"/>
  <c r="AY381" i="53"/>
  <c r="O385" i="53"/>
  <c r="AM397" i="53"/>
  <c r="O397" i="53"/>
  <c r="L406" i="53"/>
  <c r="EH406" i="53"/>
  <c r="BR529" i="53"/>
  <c r="BX399" i="53"/>
  <c r="EU399" i="53"/>
  <c r="AN412" i="53"/>
  <c r="EU412" i="53"/>
  <c r="R428" i="53"/>
  <c r="BR439" i="53"/>
  <c r="BX429" i="53"/>
  <c r="EU429" i="53"/>
  <c r="CC463" i="53"/>
  <c r="CI457" i="53"/>
  <c r="DD457" i="53"/>
  <c r="AY365" i="53"/>
  <c r="DS365" i="53"/>
  <c r="BN377" i="53"/>
  <c r="EH377" i="53"/>
  <c r="CU377" i="53"/>
  <c r="V395" i="53"/>
  <c r="AS395" i="53"/>
  <c r="CU395" i="53"/>
  <c r="BH381" i="53"/>
  <c r="BQ382" i="53"/>
  <c r="EQ382" i="53"/>
  <c r="EP382" i="53" s="1"/>
  <c r="AN384" i="53"/>
  <c r="EU384" i="53"/>
  <c r="BQ384" i="53"/>
  <c r="X385" i="53"/>
  <c r="DS394" i="53"/>
  <c r="CC395" i="53"/>
  <c r="DE395" i="53"/>
  <c r="DE528" i="53" s="1"/>
  <c r="CY406" i="53"/>
  <c r="BT400" i="53"/>
  <c r="AY400" i="53"/>
  <c r="EQ401" i="53"/>
  <c r="EP401" i="53" s="1"/>
  <c r="EU404" i="53"/>
  <c r="EK404" i="53"/>
  <c r="AH377" i="53"/>
  <c r="AH527" i="53" s="1"/>
  <c r="EX378" i="53"/>
  <c r="BT384" i="53"/>
  <c r="X386" i="53"/>
  <c r="BT394" i="53"/>
  <c r="EO406" i="53"/>
  <c r="EN375" i="53"/>
  <c r="CF377" i="53"/>
  <c r="DD378" i="53"/>
  <c r="AM381" i="53"/>
  <c r="BW382" i="53"/>
  <c r="BV382" i="53" s="1"/>
  <c r="AJ383" i="53"/>
  <c r="DM406" i="53"/>
  <c r="EN396" i="53"/>
  <c r="EU403" i="53"/>
  <c r="AN403" i="53"/>
  <c r="CO406" i="53"/>
  <c r="EN407" i="53"/>
  <c r="EB407" i="53"/>
  <c r="DV417" i="53"/>
  <c r="BU428" i="53"/>
  <c r="ER418" i="53"/>
  <c r="EO428" i="53"/>
  <c r="BT369" i="53"/>
  <c r="EN369" i="53"/>
  <c r="EU370" i="53"/>
  <c r="BT375" i="53"/>
  <c r="EN376" i="53"/>
  <c r="DD379" i="53"/>
  <c r="AJ380" i="53"/>
  <c r="BQ380" i="53"/>
  <c r="DS381" i="53"/>
  <c r="EN381" i="53"/>
  <c r="EK382" i="53"/>
  <c r="DS383" i="53"/>
  <c r="EN383" i="53"/>
  <c r="DS385" i="53"/>
  <c r="EN385" i="53"/>
  <c r="AH395" i="53"/>
  <c r="AH528" i="53" s="1"/>
  <c r="EX396" i="53"/>
  <c r="AK406" i="53"/>
  <c r="DP406" i="53"/>
  <c r="EQ399" i="53"/>
  <c r="EQ407" i="53"/>
  <c r="DY417" i="53"/>
  <c r="EN414" i="53"/>
  <c r="EB414" i="53"/>
  <c r="DG418" i="53"/>
  <c r="DG421" i="53"/>
  <c r="DF421" i="53" s="1"/>
  <c r="DA421" i="53"/>
  <c r="BT443" i="53"/>
  <c r="AY443" i="53"/>
  <c r="EQ482" i="53"/>
  <c r="EP482" i="53" s="1"/>
  <c r="EH484" i="53"/>
  <c r="L377" i="53"/>
  <c r="I395" i="53"/>
  <c r="AJ378" i="53"/>
  <c r="EH395" i="53"/>
  <c r="EQ381" i="53"/>
  <c r="EP381" i="53" s="1"/>
  <c r="EQ383" i="53"/>
  <c r="EP383" i="53" s="1"/>
  <c r="EQ385" i="53"/>
  <c r="EP385" i="53" s="1"/>
  <c r="CU406" i="53"/>
  <c r="DA397" i="53"/>
  <c r="EK401" i="53"/>
  <c r="EN401" i="53"/>
  <c r="AJ415" i="53"/>
  <c r="X415" i="53"/>
  <c r="I428" i="53"/>
  <c r="O418" i="53"/>
  <c r="DS418" i="53"/>
  <c r="DM428" i="53"/>
  <c r="EQ418" i="53"/>
  <c r="AG421" i="53"/>
  <c r="AN482" i="53"/>
  <c r="AH484" i="53"/>
  <c r="EU482" i="53"/>
  <c r="BT371" i="53"/>
  <c r="EN371" i="53"/>
  <c r="DD374" i="53"/>
  <c r="BK395" i="53"/>
  <c r="EI395" i="53"/>
  <c r="EU383" i="53"/>
  <c r="DD386" i="53"/>
  <c r="DA376" i="53"/>
  <c r="CL395" i="53"/>
  <c r="AJ381" i="53"/>
  <c r="X381" i="53"/>
  <c r="AN383" i="53"/>
  <c r="BQ383" i="53"/>
  <c r="DG386" i="53"/>
  <c r="DF386" i="53" s="1"/>
  <c r="BH394" i="53"/>
  <c r="AN396" i="53"/>
  <c r="BQ396" i="53"/>
  <c r="CP406" i="53"/>
  <c r="DS396" i="53"/>
  <c r="EU397" i="53"/>
  <c r="O398" i="53"/>
  <c r="AJ398" i="53"/>
  <c r="O403" i="53"/>
  <c r="AA417" i="53"/>
  <c r="AG407" i="53"/>
  <c r="DD411" i="53"/>
  <c r="O370" i="53"/>
  <c r="CI370" i="53"/>
  <c r="BX375" i="53"/>
  <c r="AM378" i="53"/>
  <c r="BO395" i="53"/>
  <c r="CO395" i="53"/>
  <c r="EK378" i="53"/>
  <c r="DH379" i="53"/>
  <c r="AN380" i="53"/>
  <c r="DD384" i="53"/>
  <c r="BR406" i="53"/>
  <c r="AM398" i="53"/>
  <c r="AN398" i="53"/>
  <c r="EX398" i="53"/>
  <c r="EB399" i="53"/>
  <c r="EN399" i="53"/>
  <c r="O378" i="53"/>
  <c r="AN378" i="53"/>
  <c r="DD394" i="53"/>
  <c r="CI394" i="53"/>
  <c r="AJ399" i="53"/>
  <c r="BX383" i="53"/>
  <c r="BW385" i="53"/>
  <c r="BV385" i="53" s="1"/>
  <c r="AJ394" i="53"/>
  <c r="U406" i="53"/>
  <c r="BU406" i="53"/>
  <c r="EB396" i="53"/>
  <c r="DV406" i="53"/>
  <c r="AY397" i="53"/>
  <c r="BW397" i="53"/>
  <c r="BV397" i="53" s="1"/>
  <c r="O400" i="53"/>
  <c r="EN400" i="53"/>
  <c r="DG403" i="53"/>
  <c r="AJ404" i="53"/>
  <c r="DD405" i="53"/>
  <c r="EQ409" i="53"/>
  <c r="EP409" i="53" s="1"/>
  <c r="BX413" i="53"/>
  <c r="BB417" i="53"/>
  <c r="AN418" i="53"/>
  <c r="AH428" i="53"/>
  <c r="EU418" i="53"/>
  <c r="EL428" i="53"/>
  <c r="CO428" i="53"/>
  <c r="EB421" i="53"/>
  <c r="EN421" i="53"/>
  <c r="EU425" i="53"/>
  <c r="BX425" i="53"/>
  <c r="AJ434" i="53"/>
  <c r="X434" i="53"/>
  <c r="AW406" i="53"/>
  <c r="CX406" i="53"/>
  <c r="DY406" i="53"/>
  <c r="AK529" i="53"/>
  <c r="EX399" i="53"/>
  <c r="EX529" i="53" s="1"/>
  <c r="DD399" i="53"/>
  <c r="X400" i="53"/>
  <c r="EQ400" i="53"/>
  <c r="EP400" i="53" s="1"/>
  <c r="BX402" i="53"/>
  <c r="AM404" i="53"/>
  <c r="AN404" i="53"/>
  <c r="DG405" i="53"/>
  <c r="DF405" i="53" s="1"/>
  <c r="X407" i="53"/>
  <c r="R417" i="53"/>
  <c r="EU408" i="53"/>
  <c r="BX408" i="53"/>
  <c r="BR417" i="53"/>
  <c r="DA408" i="53"/>
  <c r="DD408" i="53"/>
  <c r="EX422" i="53"/>
  <c r="O425" i="53"/>
  <c r="DA425" i="53"/>
  <c r="EK426" i="53"/>
  <c r="EN426" i="53"/>
  <c r="AD417" i="53"/>
  <c r="AM410" i="53"/>
  <c r="CG428" i="53"/>
  <c r="EX430" i="53"/>
  <c r="BU439" i="53"/>
  <c r="BX440" i="53"/>
  <c r="BR445" i="53"/>
  <c r="X380" i="53"/>
  <c r="EN380" i="53"/>
  <c r="DG384" i="53"/>
  <c r="DF384" i="53" s="1"/>
  <c r="EX394" i="53"/>
  <c r="CI401" i="53"/>
  <c r="DD401" i="53"/>
  <c r="AY405" i="53"/>
  <c r="EX405" i="53"/>
  <c r="AE417" i="53"/>
  <c r="EN408" i="53"/>
  <c r="EB413" i="53"/>
  <c r="CC417" i="53"/>
  <c r="CR422" i="53"/>
  <c r="EU427" i="53"/>
  <c r="AV439" i="53"/>
  <c r="BW430" i="53"/>
  <c r="AY432" i="53"/>
  <c r="AY479" i="53"/>
  <c r="BT479" i="53"/>
  <c r="AJ405" i="53"/>
  <c r="X405" i="53"/>
  <c r="CU417" i="53"/>
  <c r="DG408" i="53"/>
  <c r="DF408" i="53" s="1"/>
  <c r="BX419" i="53"/>
  <c r="EU419" i="53"/>
  <c r="DH434" i="53"/>
  <c r="DE439" i="53"/>
  <c r="DD473" i="53"/>
  <c r="CR473" i="53"/>
  <c r="CL476" i="53"/>
  <c r="BW479" i="53"/>
  <c r="BV479" i="53" s="1"/>
  <c r="AV480" i="53"/>
  <c r="O482" i="53"/>
  <c r="I484" i="53"/>
  <c r="DH482" i="53"/>
  <c r="EX482" i="53"/>
  <c r="DE484" i="53"/>
  <c r="AM402" i="53"/>
  <c r="EN402" i="53"/>
  <c r="AH417" i="53"/>
  <c r="CX417" i="53"/>
  <c r="DG407" i="53"/>
  <c r="EH417" i="53"/>
  <c r="CF417" i="53"/>
  <c r="AJ430" i="53"/>
  <c r="X430" i="53"/>
  <c r="CI441" i="53"/>
  <c r="AG399" i="53"/>
  <c r="BQ401" i="53"/>
  <c r="EQ402" i="53"/>
  <c r="EP402" i="53" s="1"/>
  <c r="EN404" i="53"/>
  <c r="EB415" i="53"/>
  <c r="AY419" i="53"/>
  <c r="BT419" i="53"/>
  <c r="AJ424" i="53"/>
  <c r="BK428" i="53"/>
  <c r="CR431" i="53"/>
  <c r="AJ432" i="53"/>
  <c r="X432" i="53"/>
  <c r="AY434" i="53"/>
  <c r="BT434" i="53"/>
  <c r="EU435" i="53"/>
  <c r="AN435" i="53"/>
  <c r="X441" i="53"/>
  <c r="AJ441" i="53"/>
  <c r="DS397" i="53"/>
  <c r="EQ397" i="53"/>
  <c r="AN401" i="53"/>
  <c r="BH405" i="53"/>
  <c r="BT414" i="53"/>
  <c r="BH414" i="53"/>
  <c r="DG414" i="53"/>
  <c r="AM416" i="53"/>
  <c r="X419" i="53"/>
  <c r="BW419" i="53"/>
  <c r="BV419" i="53" s="1"/>
  <c r="CR402" i="53"/>
  <c r="BX403" i="53"/>
  <c r="AJ407" i="53"/>
  <c r="BU417" i="53"/>
  <c r="EX407" i="53"/>
  <c r="DA407" i="53"/>
  <c r="X408" i="53"/>
  <c r="AJ409" i="53"/>
  <c r="DG419" i="53"/>
  <c r="DF419" i="53" s="1"/>
  <c r="BT422" i="53"/>
  <c r="BQ422" i="53"/>
  <c r="BX424" i="53"/>
  <c r="EU424" i="53"/>
  <c r="BR428" i="53"/>
  <c r="BX397" i="53"/>
  <c r="O401" i="53"/>
  <c r="AJ401" i="53"/>
  <c r="AM407" i="53"/>
  <c r="EQ416" i="53"/>
  <c r="BH421" i="53"/>
  <c r="BT421" i="53"/>
  <c r="EU421" i="53"/>
  <c r="EK425" i="53"/>
  <c r="EN425" i="53"/>
  <c r="CU439" i="53"/>
  <c r="AK439" i="53"/>
  <c r="X451" i="53"/>
  <c r="R456" i="53"/>
  <c r="AM401" i="53"/>
  <c r="EB402" i="53"/>
  <c r="AG410" i="53"/>
  <c r="BT413" i="53"/>
  <c r="BH416" i="53"/>
  <c r="BT416" i="53"/>
  <c r="DG416" i="53"/>
  <c r="DF416" i="53" s="1"/>
  <c r="BN428" i="53"/>
  <c r="AM421" i="53"/>
  <c r="DD396" i="53"/>
  <c r="CI404" i="53"/>
  <c r="CC406" i="53"/>
  <c r="AM408" i="53"/>
  <c r="O410" i="53"/>
  <c r="AN410" i="53"/>
  <c r="O414" i="53"/>
  <c r="BB428" i="53"/>
  <c r="DB428" i="53"/>
  <c r="DH418" i="53"/>
  <c r="EN420" i="53"/>
  <c r="DS423" i="53"/>
  <c r="EU423" i="53"/>
  <c r="EQ426" i="53"/>
  <c r="O431" i="53"/>
  <c r="DD431" i="53"/>
  <c r="DD433" i="53"/>
  <c r="AJ452" i="53"/>
  <c r="AD468" i="53"/>
  <c r="CF406" i="53"/>
  <c r="DE406" i="53"/>
  <c r="CR404" i="53"/>
  <c r="EU405" i="53"/>
  <c r="EO417" i="53"/>
  <c r="AN408" i="53"/>
  <c r="BX410" i="53"/>
  <c r="DA410" i="53"/>
  <c r="AY412" i="53"/>
  <c r="BT412" i="53"/>
  <c r="X414" i="53"/>
  <c r="AA428" i="53"/>
  <c r="BE428" i="53"/>
  <c r="EI428" i="53"/>
  <c r="CI419" i="53"/>
  <c r="DH419" i="53"/>
  <c r="EB423" i="53"/>
  <c r="AD439" i="53"/>
  <c r="EB429" i="53"/>
  <c r="DV439" i="53"/>
  <c r="CX439" i="53"/>
  <c r="X431" i="53"/>
  <c r="DG431" i="53"/>
  <c r="DF431" i="53" s="1"/>
  <c r="DG433" i="53"/>
  <c r="DF433" i="53" s="1"/>
  <c r="EX434" i="53"/>
  <c r="O437" i="53"/>
  <c r="DZ456" i="53"/>
  <c r="EX452" i="53"/>
  <c r="EQ469" i="53"/>
  <c r="DY472" i="53"/>
  <c r="EB469" i="53"/>
  <c r="AJ396" i="53"/>
  <c r="BK406" i="53"/>
  <c r="CG406" i="53"/>
  <c r="EK399" i="53"/>
  <c r="DP417" i="53"/>
  <c r="O408" i="53"/>
  <c r="O409" i="53"/>
  <c r="BW412" i="53"/>
  <c r="EU415" i="53"/>
  <c r="AD428" i="53"/>
  <c r="BF428" i="53"/>
  <c r="CC428" i="53"/>
  <c r="CI418" i="53"/>
  <c r="DD418" i="53"/>
  <c r="AJ420" i="53"/>
  <c r="O420" i="53"/>
  <c r="AJ421" i="53"/>
  <c r="EX423" i="53"/>
  <c r="EX424" i="53"/>
  <c r="L428" i="53"/>
  <c r="DY439" i="53"/>
  <c r="BX430" i="53"/>
  <c r="BX432" i="53"/>
  <c r="BQ435" i="53"/>
  <c r="BX437" i="53"/>
  <c r="BQ438" i="53"/>
  <c r="BT438" i="53"/>
  <c r="AN458" i="53"/>
  <c r="EU458" i="53"/>
  <c r="DD413" i="53"/>
  <c r="DD414" i="53"/>
  <c r="BH415" i="53"/>
  <c r="EK416" i="53"/>
  <c r="EX418" i="53"/>
  <c r="BW424" i="53"/>
  <c r="AY424" i="53"/>
  <c r="DD424" i="53"/>
  <c r="AY427" i="53"/>
  <c r="O450" i="53"/>
  <c r="AJ450" i="53"/>
  <c r="EU454" i="53"/>
  <c r="BX454" i="53"/>
  <c r="EX455" i="53"/>
  <c r="AE468" i="53"/>
  <c r="AN471" i="53"/>
  <c r="EU471" i="53"/>
  <c r="CO476" i="53"/>
  <c r="DG473" i="53"/>
  <c r="EK475" i="53"/>
  <c r="EE476" i="53"/>
  <c r="L484" i="53"/>
  <c r="AM482" i="53"/>
  <c r="CC484" i="53"/>
  <c r="CI482" i="53"/>
  <c r="DD420" i="53"/>
  <c r="EN427" i="53"/>
  <c r="AK428" i="53"/>
  <c r="AS439" i="53"/>
  <c r="BT429" i="53"/>
  <c r="AY429" i="53"/>
  <c r="AM450" i="53"/>
  <c r="L456" i="53"/>
  <c r="BY450" i="53"/>
  <c r="BE417" i="53"/>
  <c r="DD407" i="53"/>
  <c r="DD409" i="53"/>
  <c r="AJ411" i="53"/>
  <c r="AS428" i="53"/>
  <c r="BT418" i="53"/>
  <c r="DY428" i="53"/>
  <c r="EO439" i="53"/>
  <c r="EW453" i="53"/>
  <c r="AI453" i="53"/>
  <c r="EU453" i="53"/>
  <c r="BX453" i="53"/>
  <c r="AP454" i="53"/>
  <c r="AI454" i="53"/>
  <c r="U463" i="53"/>
  <c r="AM457" i="53"/>
  <c r="ER410" i="53"/>
  <c r="AM411" i="53"/>
  <c r="EX411" i="53"/>
  <c r="EN411" i="53"/>
  <c r="AJ413" i="53"/>
  <c r="I417" i="53"/>
  <c r="CX428" i="53"/>
  <c r="DZ428" i="53"/>
  <c r="BX422" i="53"/>
  <c r="DA422" i="53"/>
  <c r="EB422" i="53"/>
  <c r="CI426" i="53"/>
  <c r="DV428" i="53"/>
  <c r="X429" i="53"/>
  <c r="R439" i="53"/>
  <c r="DM439" i="53"/>
  <c r="EN429" i="53"/>
  <c r="AM431" i="53"/>
  <c r="CR435" i="53"/>
  <c r="DJ452" i="53"/>
  <c r="DC452" i="53"/>
  <c r="AN455" i="53"/>
  <c r="I456" i="53"/>
  <c r="V468" i="53"/>
  <c r="O471" i="53"/>
  <c r="I472" i="53"/>
  <c r="CI413" i="53"/>
  <c r="BQ416" i="53"/>
  <c r="U428" i="53"/>
  <c r="AW428" i="53"/>
  <c r="CY428" i="53"/>
  <c r="EX421" i="53"/>
  <c r="CI421" i="53"/>
  <c r="AN422" i="53"/>
  <c r="U439" i="53"/>
  <c r="AM429" i="53"/>
  <c r="DP439" i="53"/>
  <c r="AN431" i="53"/>
  <c r="EX433" i="53"/>
  <c r="BX433" i="53"/>
  <c r="EK434" i="53"/>
  <c r="EB438" i="53"/>
  <c r="EO456" i="53"/>
  <c r="DH452" i="53"/>
  <c r="DF452" i="53"/>
  <c r="AL454" i="53"/>
  <c r="EK461" i="53"/>
  <c r="EN461" i="53"/>
  <c r="BH407" i="53"/>
  <c r="EN410" i="53"/>
  <c r="EN412" i="53"/>
  <c r="DM417" i="53"/>
  <c r="V428" i="53"/>
  <c r="CI420" i="53"/>
  <c r="CR423" i="53"/>
  <c r="DD423" i="53"/>
  <c r="EN424" i="53"/>
  <c r="X426" i="53"/>
  <c r="V439" i="53"/>
  <c r="DQ439" i="53"/>
  <c r="M439" i="53"/>
  <c r="EN437" i="53"/>
  <c r="EK437" i="53"/>
  <c r="AN452" i="53"/>
  <c r="EU452" i="53"/>
  <c r="EQ410" i="53"/>
  <c r="EP410" i="53" s="1"/>
  <c r="EQ412" i="53"/>
  <c r="EP412" i="53" s="1"/>
  <c r="DD415" i="53"/>
  <c r="AY418" i="53"/>
  <c r="EE428" i="53"/>
  <c r="EK418" i="53"/>
  <c r="EH428" i="53"/>
  <c r="BQ423" i="53"/>
  <c r="BT423" i="53"/>
  <c r="CG439" i="53"/>
  <c r="CR430" i="53"/>
  <c r="CR432" i="53"/>
  <c r="DD436" i="53"/>
  <c r="CI436" i="53"/>
  <c r="CU445" i="53"/>
  <c r="DA440" i="53"/>
  <c r="AN453" i="53"/>
  <c r="AN454" i="53"/>
  <c r="AG465" i="53"/>
  <c r="AA468" i="53"/>
  <c r="BO428" i="53"/>
  <c r="DG425" i="53"/>
  <c r="DF425" i="53" s="1"/>
  <c r="CI429" i="53"/>
  <c r="EU432" i="53"/>
  <c r="AM434" i="53"/>
  <c r="EQ437" i="53"/>
  <c r="EP437" i="53" s="1"/>
  <c r="BH438" i="53"/>
  <c r="BE445" i="53"/>
  <c r="EX441" i="53"/>
  <c r="BH442" i="53"/>
  <c r="EU442" i="53"/>
  <c r="AK445" i="53"/>
  <c r="AN448" i="53"/>
  <c r="BU463" i="53"/>
  <c r="DB463" i="53"/>
  <c r="DH457" i="53"/>
  <c r="EU461" i="53"/>
  <c r="CL428" i="53"/>
  <c r="BH422" i="53"/>
  <c r="EK423" i="53"/>
  <c r="O427" i="53"/>
  <c r="AJ427" i="53"/>
  <c r="BN439" i="53"/>
  <c r="CL439" i="53"/>
  <c r="CR429" i="53"/>
  <c r="EU430" i="53"/>
  <c r="CI433" i="53"/>
  <c r="AN434" i="53"/>
  <c r="AN436" i="53"/>
  <c r="DG438" i="53"/>
  <c r="DF438" i="53" s="1"/>
  <c r="EN438" i="53"/>
  <c r="X440" i="53"/>
  <c r="EB440" i="53"/>
  <c r="DV445" i="53"/>
  <c r="BQ441" i="53"/>
  <c r="BU456" i="53"/>
  <c r="EX450" i="53"/>
  <c r="AJ451" i="53"/>
  <c r="EU455" i="53"/>
  <c r="ER455" i="53"/>
  <c r="AH456" i="53"/>
  <c r="BE468" i="53"/>
  <c r="BW465" i="53"/>
  <c r="DD422" i="53"/>
  <c r="AN425" i="53"/>
  <c r="BQ425" i="53"/>
  <c r="ER426" i="53"/>
  <c r="AM427" i="53"/>
  <c r="BO439" i="53"/>
  <c r="CO439" i="53"/>
  <c r="EL439" i="53"/>
  <c r="CI431" i="53"/>
  <c r="CR433" i="53"/>
  <c r="EN433" i="53"/>
  <c r="DA434" i="53"/>
  <c r="DG435" i="53"/>
  <c r="DA436" i="53"/>
  <c r="AN437" i="53"/>
  <c r="EU437" i="53"/>
  <c r="BQ437" i="53"/>
  <c r="AA445" i="53"/>
  <c r="AG440" i="53"/>
  <c r="DY445" i="53"/>
  <c r="DD441" i="53"/>
  <c r="DA443" i="53"/>
  <c r="DH454" i="53"/>
  <c r="BT457" i="53"/>
  <c r="AY457" i="53"/>
  <c r="BW460" i="53"/>
  <c r="BV460" i="53" s="1"/>
  <c r="AJ462" i="53"/>
  <c r="BW471" i="53"/>
  <c r="BV471" i="53" s="1"/>
  <c r="BN472" i="53"/>
  <c r="EK482" i="53"/>
  <c r="EE484" i="53"/>
  <c r="O435" i="53"/>
  <c r="AM435" i="53"/>
  <c r="CF439" i="53"/>
  <c r="O455" i="53"/>
  <c r="AJ455" i="53"/>
  <c r="E13" i="72" s="1"/>
  <c r="AV456" i="53"/>
  <c r="BW455" i="53"/>
  <c r="H34" i="72" s="1"/>
  <c r="AY455" i="53"/>
  <c r="AY456" i="53" s="1"/>
  <c r="AM458" i="53"/>
  <c r="L463" i="53"/>
  <c r="EU422" i="53"/>
  <c r="AE439" i="53"/>
  <c r="EB430" i="53"/>
  <c r="DG434" i="53"/>
  <c r="DF434" i="53" s="1"/>
  <c r="BW437" i="53"/>
  <c r="AM438" i="53"/>
  <c r="EX438" i="53"/>
  <c r="AM440" i="53"/>
  <c r="DB445" i="53"/>
  <c r="CY456" i="53"/>
  <c r="DH447" i="53"/>
  <c r="DC447" i="53"/>
  <c r="ER450" i="53"/>
  <c r="BT473" i="53"/>
  <c r="BQ473" i="53"/>
  <c r="BK476" i="53"/>
  <c r="BB439" i="53"/>
  <c r="BT435" i="53"/>
  <c r="AY440" i="53"/>
  <c r="AS445" i="53"/>
  <c r="BU445" i="53"/>
  <c r="EX440" i="53"/>
  <c r="DE445" i="53"/>
  <c r="EM449" i="53"/>
  <c r="ES449" i="53" s="1"/>
  <c r="EM450" i="53"/>
  <c r="ES450" i="53" s="1"/>
  <c r="BT459" i="53"/>
  <c r="CI466" i="53"/>
  <c r="CC468" i="53"/>
  <c r="EE472" i="53"/>
  <c r="EK469" i="53"/>
  <c r="AA439" i="53"/>
  <c r="BH432" i="53"/>
  <c r="DS436" i="53"/>
  <c r="EN436" i="53"/>
  <c r="BW438" i="53"/>
  <c r="BV438" i="53" s="1"/>
  <c r="BW440" i="53"/>
  <c r="AV445" i="53"/>
  <c r="R445" i="53"/>
  <c r="DE456" i="53"/>
  <c r="BX448" i="53"/>
  <c r="EU448" i="53"/>
  <c r="DC448" i="53"/>
  <c r="X487" i="53"/>
  <c r="EE439" i="53"/>
  <c r="DA435" i="53"/>
  <c r="EB435" i="53"/>
  <c r="DA438" i="53"/>
  <c r="AW445" i="53"/>
  <c r="DM445" i="53"/>
  <c r="DS440" i="53"/>
  <c r="EU441" i="53"/>
  <c r="BS447" i="53"/>
  <c r="BZ447" i="53"/>
  <c r="EU449" i="53"/>
  <c r="BX449" i="53"/>
  <c r="DC450" i="53"/>
  <c r="DI450" i="53" s="1"/>
  <c r="DJ450" i="53"/>
  <c r="CI427" i="53"/>
  <c r="DD427" i="53"/>
  <c r="EH439" i="53"/>
  <c r="EN434" i="53"/>
  <c r="DS434" i="53"/>
  <c r="EK435" i="53"/>
  <c r="EX436" i="53"/>
  <c r="DH438" i="53"/>
  <c r="U445" i="53"/>
  <c r="CF445" i="53"/>
  <c r="DP445" i="53"/>
  <c r="EQ440" i="53"/>
  <c r="AM442" i="53"/>
  <c r="CI442" i="53"/>
  <c r="AL448" i="53"/>
  <c r="BS449" i="53"/>
  <c r="BY449" i="53" s="1"/>
  <c r="AN450" i="53"/>
  <c r="EU450" i="53"/>
  <c r="BS451" i="53"/>
  <c r="BY451" i="53" s="1"/>
  <c r="EU451" i="53"/>
  <c r="DH451" i="53"/>
  <c r="EE463" i="53"/>
  <c r="EK457" i="53"/>
  <c r="BW462" i="53"/>
  <c r="EB465" i="53"/>
  <c r="DY468" i="53"/>
  <c r="DG427" i="53"/>
  <c r="DF427" i="53" s="1"/>
  <c r="I439" i="53"/>
  <c r="AJ429" i="53"/>
  <c r="EI439" i="53"/>
  <c r="V445" i="53"/>
  <c r="CG445" i="53"/>
  <c r="CY445" i="53"/>
  <c r="EU444" i="53"/>
  <c r="BX444" i="53"/>
  <c r="EW447" i="53"/>
  <c r="F25" i="74" s="1"/>
  <c r="EW449" i="53"/>
  <c r="AP449" i="53"/>
  <c r="BX457" i="53"/>
  <c r="BR463" i="53"/>
  <c r="AJ459" i="53"/>
  <c r="X459" i="53"/>
  <c r="CI460" i="53"/>
  <c r="DD460" i="53"/>
  <c r="EX461" i="53"/>
  <c r="BX461" i="53"/>
  <c r="EL463" i="53"/>
  <c r="AN469" i="53"/>
  <c r="EU469" i="53"/>
  <c r="CO480" i="53"/>
  <c r="CR477" i="53"/>
  <c r="AG437" i="53"/>
  <c r="CI440" i="53"/>
  <c r="DG440" i="53"/>
  <c r="EQ442" i="53"/>
  <c r="EP442" i="53" s="1"/>
  <c r="BH444" i="53"/>
  <c r="AH445" i="53"/>
  <c r="EE445" i="53"/>
  <c r="DJ447" i="53"/>
  <c r="BH450" i="53"/>
  <c r="BB456" i="53"/>
  <c r="AJ457" i="53"/>
  <c r="DQ463" i="53"/>
  <c r="EX459" i="53"/>
  <c r="DH460" i="53"/>
  <c r="AM462" i="53"/>
  <c r="BH469" i="53"/>
  <c r="BB472" i="53"/>
  <c r="DP476" i="53"/>
  <c r="EQ473" i="53"/>
  <c r="AJ478" i="53"/>
  <c r="AY437" i="53"/>
  <c r="DH440" i="53"/>
  <c r="AY442" i="53"/>
  <c r="BT442" i="53"/>
  <c r="CI444" i="53"/>
  <c r="CU463" i="53"/>
  <c r="CX463" i="53"/>
  <c r="EK466" i="53"/>
  <c r="DD467" i="53"/>
  <c r="BE472" i="53"/>
  <c r="BW469" i="53"/>
  <c r="DQ476" i="53"/>
  <c r="L480" i="53"/>
  <c r="AM478" i="53"/>
  <c r="DH478" i="53"/>
  <c r="EU478" i="53"/>
  <c r="EL445" i="53"/>
  <c r="BW442" i="53"/>
  <c r="BV442" i="53" s="1"/>
  <c r="CR444" i="53"/>
  <c r="ET447" i="53"/>
  <c r="AG450" i="53"/>
  <c r="EB454" i="53"/>
  <c r="BX459" i="53"/>
  <c r="BT460" i="53"/>
  <c r="BH465" i="53"/>
  <c r="EU465" i="53"/>
  <c r="BH467" i="53"/>
  <c r="BT467" i="53"/>
  <c r="BT470" i="53"/>
  <c r="EO472" i="53"/>
  <c r="BQ471" i="53"/>
  <c r="ER479" i="53"/>
  <c r="EL480" i="53"/>
  <c r="AG483" i="53"/>
  <c r="AA484" i="53"/>
  <c r="AD445" i="53"/>
  <c r="BX446" i="53"/>
  <c r="BR456" i="53"/>
  <c r="ER453" i="53"/>
  <c r="AA463" i="53"/>
  <c r="CF463" i="53"/>
  <c r="DE463" i="53"/>
  <c r="DS459" i="53"/>
  <c r="EN459" i="53"/>
  <c r="CL484" i="53"/>
  <c r="CR481" i="53"/>
  <c r="CI492" i="53"/>
  <c r="DD492" i="53"/>
  <c r="CC493" i="53"/>
  <c r="BB445" i="53"/>
  <c r="EN441" i="53"/>
  <c r="AJ442" i="53"/>
  <c r="DC446" i="53"/>
  <c r="BV447" i="53"/>
  <c r="BZ450" i="53"/>
  <c r="DJ453" i="53"/>
  <c r="EM453" i="53"/>
  <c r="ES453" i="53" s="1"/>
  <c r="CG463" i="53"/>
  <c r="BB463" i="53"/>
  <c r="BH458" i="53"/>
  <c r="AJ461" i="53"/>
  <c r="DB472" i="53"/>
  <c r="DH469" i="53"/>
  <c r="DG471" i="53"/>
  <c r="DF471" i="53" s="1"/>
  <c r="CU480" i="53"/>
  <c r="DA477" i="53"/>
  <c r="AA480" i="53"/>
  <c r="CO484" i="53"/>
  <c r="DG481" i="53"/>
  <c r="BN489" i="53"/>
  <c r="DD443" i="53"/>
  <c r="AI446" i="53"/>
  <c r="BH451" i="53"/>
  <c r="EP452" i="53"/>
  <c r="ES452" i="53" s="1"/>
  <c r="AE463" i="53"/>
  <c r="BE463" i="53"/>
  <c r="BQ460" i="53"/>
  <c r="BU468" i="53"/>
  <c r="EE468" i="53"/>
  <c r="EK465" i="53"/>
  <c r="AH476" i="53"/>
  <c r="AN475" i="53"/>
  <c r="EU475" i="53"/>
  <c r="DD455" i="53"/>
  <c r="K13" i="72" s="1"/>
  <c r="CL456" i="53"/>
  <c r="U456" i="53"/>
  <c r="BF463" i="53"/>
  <c r="AD463" i="53"/>
  <c r="BH461" i="53"/>
  <c r="BT461" i="53"/>
  <c r="R463" i="53"/>
  <c r="AG470" i="53"/>
  <c r="AA472" i="53"/>
  <c r="DD440" i="53"/>
  <c r="EB444" i="53"/>
  <c r="EX446" i="53"/>
  <c r="DF446" i="53"/>
  <c r="DG456" i="53"/>
  <c r="EK446" i="53"/>
  <c r="EK456" i="53" s="1"/>
  <c r="AG457" i="53"/>
  <c r="DM463" i="53"/>
  <c r="CI469" i="53"/>
  <c r="CC472" i="53"/>
  <c r="DE472" i="53"/>
  <c r="DA437" i="53"/>
  <c r="I445" i="53"/>
  <c r="BH440" i="53"/>
  <c r="AJ443" i="53"/>
  <c r="DH446" i="53"/>
  <c r="AN457" i="53"/>
  <c r="AH463" i="53"/>
  <c r="BH457" i="53"/>
  <c r="EN457" i="53"/>
  <c r="EK460" i="53"/>
  <c r="BX465" i="53"/>
  <c r="DA465" i="53"/>
  <c r="DG469" i="53"/>
  <c r="CF472" i="53"/>
  <c r="AK476" i="53"/>
  <c r="AN473" i="53"/>
  <c r="EX473" i="53"/>
  <c r="EN442" i="53"/>
  <c r="EX443" i="53"/>
  <c r="CR455" i="53"/>
  <c r="CR456" i="53" s="1"/>
  <c r="EQ457" i="53"/>
  <c r="CR459" i="53"/>
  <c r="AJ460" i="53"/>
  <c r="DP463" i="53"/>
  <c r="DH465" i="53"/>
  <c r="DS473" i="53"/>
  <c r="BT474" i="53"/>
  <c r="AI447" i="53"/>
  <c r="EN458" i="53"/>
  <c r="DS460" i="53"/>
  <c r="O461" i="53"/>
  <c r="AN461" i="53"/>
  <c r="ER462" i="53"/>
  <c r="BX466" i="53"/>
  <c r="BT469" i="53"/>
  <c r="AJ470" i="53"/>
  <c r="DA470" i="53"/>
  <c r="DH471" i="53"/>
  <c r="EI476" i="53"/>
  <c r="U480" i="53"/>
  <c r="CG480" i="53"/>
  <c r="DP480" i="53"/>
  <c r="EQ477" i="53"/>
  <c r="EU479" i="53"/>
  <c r="BX479" i="53"/>
  <c r="DM480" i="53"/>
  <c r="AM487" i="53"/>
  <c r="BW457" i="53"/>
  <c r="CY463" i="53"/>
  <c r="DS457" i="53"/>
  <c r="AY460" i="53"/>
  <c r="BX462" i="53"/>
  <c r="P485" i="53"/>
  <c r="P542" i="53" s="1"/>
  <c r="AQ485" i="53"/>
  <c r="AQ542" i="53" s="1"/>
  <c r="BU472" i="53"/>
  <c r="AA476" i="53"/>
  <c r="BB476" i="53"/>
  <c r="AS476" i="53"/>
  <c r="V480" i="53"/>
  <c r="BE480" i="53"/>
  <c r="BW481" i="53"/>
  <c r="BB484" i="53"/>
  <c r="CL489" i="53"/>
  <c r="DD486" i="53"/>
  <c r="DV463" i="53"/>
  <c r="O458" i="53"/>
  <c r="AS468" i="53"/>
  <c r="BT465" i="53"/>
  <c r="AY466" i="53"/>
  <c r="BT466" i="53"/>
  <c r="EU466" i="53"/>
  <c r="EX467" i="53"/>
  <c r="R468" i="53"/>
  <c r="CU468" i="53"/>
  <c r="DT485" i="53"/>
  <c r="DT542" i="53" s="1"/>
  <c r="AW472" i="53"/>
  <c r="AD476" i="53"/>
  <c r="AY474" i="53"/>
  <c r="BF480" i="53"/>
  <c r="CL480" i="53"/>
  <c r="AN478" i="53"/>
  <c r="R484" i="53"/>
  <c r="X481" i="53"/>
  <c r="DM484" i="53"/>
  <c r="DS481" i="53"/>
  <c r="EQ483" i="53"/>
  <c r="EP483" i="53" s="1"/>
  <c r="DS488" i="53"/>
  <c r="EN488" i="53"/>
  <c r="EU491" i="53"/>
  <c r="BX491" i="53"/>
  <c r="CG472" i="53"/>
  <c r="R480" i="53"/>
  <c r="DD478" i="53"/>
  <c r="DS479" i="53"/>
  <c r="EN479" i="53"/>
  <c r="BO489" i="53"/>
  <c r="CI495" i="53"/>
  <c r="DD495" i="53"/>
  <c r="AN496" i="53"/>
  <c r="EU496" i="53"/>
  <c r="DD465" i="53"/>
  <c r="AJ469" i="53"/>
  <c r="EI472" i="53"/>
  <c r="EU470" i="53"/>
  <c r="AM473" i="53"/>
  <c r="DV476" i="53"/>
  <c r="AK480" i="53"/>
  <c r="BX477" i="53"/>
  <c r="BR480" i="53"/>
  <c r="BE493" i="53"/>
  <c r="BH490" i="53"/>
  <c r="DD462" i="53"/>
  <c r="DG465" i="53"/>
  <c r="DE468" i="53"/>
  <c r="BF468" i="53"/>
  <c r="CF468" i="53"/>
  <c r="BT475" i="53"/>
  <c r="AK489" i="53"/>
  <c r="EX486" i="53"/>
  <c r="EO489" i="53"/>
  <c r="DY493" i="53"/>
  <c r="O467" i="53"/>
  <c r="AJ467" i="53"/>
  <c r="CG468" i="53"/>
  <c r="CL472" i="53"/>
  <c r="CR469" i="53"/>
  <c r="O473" i="53"/>
  <c r="DA474" i="53"/>
  <c r="BW475" i="53"/>
  <c r="BV475" i="53" s="1"/>
  <c r="AJ477" i="53"/>
  <c r="DB480" i="53"/>
  <c r="EQ478" i="53"/>
  <c r="EP478" i="53" s="1"/>
  <c r="AK484" i="53"/>
  <c r="EX481" i="53"/>
  <c r="AD484" i="53"/>
  <c r="DG458" i="53"/>
  <c r="AN465" i="53"/>
  <c r="BQ465" i="53"/>
  <c r="AM467" i="53"/>
  <c r="BI485" i="53"/>
  <c r="BI542" i="53" s="1"/>
  <c r="EL468" i="53"/>
  <c r="EL472" i="53"/>
  <c r="BT471" i="53"/>
  <c r="AM477" i="53"/>
  <c r="AY477" i="53"/>
  <c r="AS480" i="53"/>
  <c r="BQ481" i="53"/>
  <c r="L489" i="53"/>
  <c r="AM486" i="53"/>
  <c r="CF497" i="53"/>
  <c r="BN468" i="53"/>
  <c r="EN465" i="53"/>
  <c r="J485" i="53"/>
  <c r="J542" i="53" s="1"/>
  <c r="BK468" i="53"/>
  <c r="DM468" i="53"/>
  <c r="DM472" i="53"/>
  <c r="EN469" i="53"/>
  <c r="AN470" i="53"/>
  <c r="AY473" i="53"/>
  <c r="BU476" i="53"/>
  <c r="EB473" i="53"/>
  <c r="I476" i="53"/>
  <c r="AJ474" i="53"/>
  <c r="EX474" i="53"/>
  <c r="EN475" i="53"/>
  <c r="M480" i="53"/>
  <c r="BR484" i="53"/>
  <c r="EU481" i="53"/>
  <c r="BX481" i="53"/>
  <c r="M489" i="53"/>
  <c r="AN486" i="53"/>
  <c r="DP489" i="53"/>
  <c r="ER486" i="53"/>
  <c r="AG488" i="53"/>
  <c r="AP499" i="53"/>
  <c r="EW499" i="53"/>
  <c r="AJ502" i="53"/>
  <c r="AJ503" i="53" s="1"/>
  <c r="AG459" i="53"/>
  <c r="O462" i="53"/>
  <c r="O465" i="53"/>
  <c r="AJ465" i="53"/>
  <c r="DS466" i="53"/>
  <c r="EN466" i="53"/>
  <c r="BL485" i="53"/>
  <c r="BL542" i="53" s="1"/>
  <c r="CO468" i="53"/>
  <c r="X469" i="53"/>
  <c r="EQ470" i="53"/>
  <c r="EP470" i="53" s="1"/>
  <c r="BW473" i="53"/>
  <c r="AV476" i="53"/>
  <c r="BX473" i="53"/>
  <c r="EQ475" i="53"/>
  <c r="EP475" i="53" s="1"/>
  <c r="DD477" i="53"/>
  <c r="EN477" i="53"/>
  <c r="BH478" i="53"/>
  <c r="EN478" i="53"/>
  <c r="DV480" i="53"/>
  <c r="BT483" i="53"/>
  <c r="BT487" i="53"/>
  <c r="EU459" i="53"/>
  <c r="AM465" i="53"/>
  <c r="EQ466" i="53"/>
  <c r="CP468" i="53"/>
  <c r="DP468" i="53"/>
  <c r="EO468" i="53"/>
  <c r="EH476" i="53"/>
  <c r="CF480" i="53"/>
  <c r="AJ479" i="53"/>
  <c r="EL484" i="53"/>
  <c r="ER481" i="53"/>
  <c r="O486" i="53"/>
  <c r="AJ487" i="53"/>
  <c r="DQ489" i="53"/>
  <c r="U468" i="53"/>
  <c r="AG473" i="53"/>
  <c r="DA473" i="53"/>
  <c r="AY475" i="53"/>
  <c r="DS475" i="53"/>
  <c r="EX477" i="53"/>
  <c r="DD481" i="53"/>
  <c r="BW482" i="53"/>
  <c r="EN482" i="53"/>
  <c r="EB483" i="53"/>
  <c r="CG489" i="53"/>
  <c r="EN487" i="53"/>
  <c r="AD489" i="53"/>
  <c r="AS493" i="53"/>
  <c r="O492" i="53"/>
  <c r="AJ492" i="53"/>
  <c r="AN495" i="53"/>
  <c r="EU495" i="53"/>
  <c r="BR502" i="53"/>
  <c r="BR503" i="53" s="1"/>
  <c r="BX499" i="53"/>
  <c r="O477" i="53"/>
  <c r="CI477" i="53"/>
  <c r="DG477" i="53"/>
  <c r="CF484" i="53"/>
  <c r="AV484" i="53"/>
  <c r="BH486" i="53"/>
  <c r="DG486" i="53"/>
  <c r="AV493" i="53"/>
  <c r="CR491" i="53"/>
  <c r="BT492" i="53"/>
  <c r="AG502" i="53"/>
  <c r="AG503" i="53" s="1"/>
  <c r="BT502" i="53"/>
  <c r="BT503" i="53" s="1"/>
  <c r="BZ499" i="53"/>
  <c r="CL468" i="53"/>
  <c r="AN477" i="53"/>
  <c r="DH477" i="53"/>
  <c r="AJ481" i="53"/>
  <c r="BK484" i="53"/>
  <c r="CG484" i="53"/>
  <c r="EX483" i="53"/>
  <c r="CU484" i="53"/>
  <c r="EU486" i="53"/>
  <c r="BK489" i="53"/>
  <c r="BQ486" i="53"/>
  <c r="CI486" i="53"/>
  <c r="O487" i="53"/>
  <c r="DD488" i="53"/>
  <c r="DM493" i="53"/>
  <c r="AH502" i="53"/>
  <c r="AH503" i="53" s="1"/>
  <c r="AN499" i="53"/>
  <c r="EU499" i="53"/>
  <c r="BU502" i="53"/>
  <c r="BU503" i="53" s="1"/>
  <c r="R489" i="53"/>
  <c r="AS489" i="53"/>
  <c r="DV489" i="53"/>
  <c r="EU488" i="53"/>
  <c r="AN488" i="53"/>
  <c r="EE497" i="53"/>
  <c r="EK494" i="53"/>
  <c r="DD496" i="53"/>
  <c r="I480" i="53"/>
  <c r="AH480" i="53"/>
  <c r="BT481" i="53"/>
  <c r="AJ483" i="53"/>
  <c r="AV489" i="53"/>
  <c r="CX489" i="53"/>
  <c r="DY489" i="53"/>
  <c r="DD487" i="53"/>
  <c r="BT490" i="53"/>
  <c r="BQ490" i="53"/>
  <c r="EH497" i="53"/>
  <c r="BB480" i="53"/>
  <c r="CC480" i="53"/>
  <c r="EQ481" i="53"/>
  <c r="BW486" i="53"/>
  <c r="DZ489" i="53"/>
  <c r="EN491" i="53"/>
  <c r="EB492" i="53"/>
  <c r="EI497" i="53"/>
  <c r="EN483" i="53"/>
  <c r="BX486" i="53"/>
  <c r="AJ488" i="53"/>
  <c r="O488" i="53"/>
  <c r="EN490" i="53"/>
  <c r="EK490" i="53"/>
  <c r="EE493" i="53"/>
  <c r="AH497" i="53"/>
  <c r="EU494" i="53"/>
  <c r="AN494" i="53"/>
  <c r="AP500" i="53"/>
  <c r="EW500" i="53"/>
  <c r="DD474" i="53"/>
  <c r="DM476" i="53"/>
  <c r="EB481" i="53"/>
  <c r="X486" i="53"/>
  <c r="AY486" i="53"/>
  <c r="DA486" i="53"/>
  <c r="EB486" i="53"/>
  <c r="AM488" i="53"/>
  <c r="CU489" i="53"/>
  <c r="AN490" i="53"/>
  <c r="AH493" i="53"/>
  <c r="DH494" i="53"/>
  <c r="DE497" i="53"/>
  <c r="EN502" i="53"/>
  <c r="EN503" i="53" s="1"/>
  <c r="AY481" i="53"/>
  <c r="EU483" i="53"/>
  <c r="AA489" i="53"/>
  <c r="DB489" i="53"/>
  <c r="EE489" i="53"/>
  <c r="EK486" i="53"/>
  <c r="BR493" i="53"/>
  <c r="CI494" i="53"/>
  <c r="CC497" i="53"/>
  <c r="DB502" i="53"/>
  <c r="DB503" i="53" s="1"/>
  <c r="EO502" i="53"/>
  <c r="EO503" i="53" s="1"/>
  <c r="EZ500" i="53"/>
  <c r="BH477" i="53"/>
  <c r="BH481" i="53"/>
  <c r="BE489" i="53"/>
  <c r="CC489" i="53"/>
  <c r="EH489" i="53"/>
  <c r="CY489" i="53"/>
  <c r="X491" i="53"/>
  <c r="DB493" i="53"/>
  <c r="DD502" i="53"/>
  <c r="DD503" i="53" s="1"/>
  <c r="DJ499" i="53"/>
  <c r="EQ502" i="53"/>
  <c r="EQ503" i="53" s="1"/>
  <c r="DE489" i="53"/>
  <c r="AB498" i="53"/>
  <c r="O490" i="53"/>
  <c r="I493" i="53"/>
  <c r="EL493" i="53"/>
  <c r="R493" i="53"/>
  <c r="BQ502" i="53"/>
  <c r="BQ503" i="53" s="1"/>
  <c r="DE502" i="53"/>
  <c r="DE503" i="53" s="1"/>
  <c r="ER499" i="53"/>
  <c r="CI488" i="53"/>
  <c r="AY494" i="53"/>
  <c r="BT494" i="53"/>
  <c r="AY495" i="53"/>
  <c r="U497" i="53"/>
  <c r="BX500" i="53"/>
  <c r="BR489" i="53"/>
  <c r="CM498" i="53"/>
  <c r="AY490" i="53"/>
  <c r="BW490" i="53"/>
  <c r="DS490" i="53"/>
  <c r="EQ490" i="53"/>
  <c r="BW494" i="53"/>
  <c r="EB495" i="53"/>
  <c r="AV497" i="53"/>
  <c r="BZ500" i="53"/>
  <c r="CO489" i="53"/>
  <c r="BX490" i="53"/>
  <c r="ER490" i="53"/>
  <c r="X494" i="53"/>
  <c r="EX494" i="53"/>
  <c r="DH495" i="53"/>
  <c r="EL497" i="53"/>
  <c r="AN500" i="53"/>
  <c r="EU500" i="53"/>
  <c r="ER501" i="53"/>
  <c r="O495" i="53"/>
  <c r="AJ495" i="53"/>
  <c r="EX499" i="53"/>
  <c r="BW502" i="53"/>
  <c r="BW503" i="53" s="1"/>
  <c r="EZ501" i="53"/>
  <c r="U493" i="53"/>
  <c r="I497" i="53"/>
  <c r="AJ494" i="53"/>
  <c r="EX495" i="53"/>
  <c r="BK497" i="53"/>
  <c r="EZ499" i="53"/>
  <c r="L497" i="53"/>
  <c r="AN501" i="53"/>
  <c r="EU501" i="53"/>
  <c r="DW498" i="53"/>
  <c r="DS494" i="53"/>
  <c r="EN494" i="53"/>
  <c r="DS496" i="53"/>
  <c r="EN496" i="53"/>
  <c r="AG491" i="53"/>
  <c r="DP497" i="53"/>
  <c r="EQ494" i="53"/>
  <c r="DS495" i="53"/>
  <c r="EQ496" i="53"/>
  <c r="EP496" i="53" s="1"/>
  <c r="DA502" i="53"/>
  <c r="DA503" i="53" s="1"/>
  <c r="EX501" i="53"/>
  <c r="CO493" i="53"/>
  <c r="O494" i="53"/>
  <c r="CR494" i="53"/>
  <c r="BT495" i="53"/>
  <c r="BR497" i="53"/>
  <c r="DA494" i="53"/>
  <c r="CU497" i="53"/>
  <c r="AY496" i="53"/>
  <c r="BT496" i="53"/>
  <c r="BW496" i="53"/>
  <c r="BV496" i="53" s="1"/>
  <c r="AE502" i="53"/>
  <c r="AE503" i="53" s="1"/>
  <c r="DZ502" i="53"/>
  <c r="DZ503" i="53" s="1"/>
  <c r="EK502" i="53"/>
  <c r="EK503" i="53" s="1"/>
  <c r="BF502" i="53"/>
  <c r="BF503" i="53" s="1"/>
  <c r="BH502" i="53"/>
  <c r="BH503" i="53" s="1"/>
  <c r="V502" i="53"/>
  <c r="V503" i="53" s="1"/>
  <c r="EW501" i="53"/>
  <c r="AW502" i="53"/>
  <c r="AW503" i="53" s="1"/>
  <c r="DS502" i="53"/>
  <c r="DS503" i="53" s="1"/>
  <c r="JI311" i="53"/>
  <c r="JI312" i="53"/>
  <c r="JI315" i="53"/>
  <c r="JI316" i="53"/>
  <c r="JI317" i="53"/>
  <c r="KJ310" i="53"/>
  <c r="KJ311" i="53"/>
  <c r="KJ312" i="53"/>
  <c r="KJ313" i="53"/>
  <c r="KJ314" i="53"/>
  <c r="KJ315" i="53"/>
  <c r="KJ316" i="53"/>
  <c r="KJ317" i="53"/>
  <c r="KJ318" i="53"/>
  <c r="KJ319" i="53"/>
  <c r="KG311" i="53"/>
  <c r="KG312" i="53"/>
  <c r="KG313" i="53"/>
  <c r="KG314" i="53"/>
  <c r="KG315" i="53"/>
  <c r="KG316" i="53"/>
  <c r="KG317" i="53"/>
  <c r="KG318" i="53"/>
  <c r="KG319" i="53"/>
  <c r="KA311" i="53"/>
  <c r="KA312" i="53"/>
  <c r="KA313" i="53"/>
  <c r="KA314" i="53"/>
  <c r="KA315" i="53"/>
  <c r="KA316" i="53"/>
  <c r="KA317" i="53"/>
  <c r="KA318" i="53"/>
  <c r="KA319" i="53"/>
  <c r="JX311" i="53"/>
  <c r="JX312" i="53"/>
  <c r="JX313" i="53"/>
  <c r="JX314" i="53"/>
  <c r="JX315" i="53"/>
  <c r="JX316" i="53"/>
  <c r="JX317" i="53"/>
  <c r="JX318" i="53"/>
  <c r="JO311" i="53"/>
  <c r="JO312" i="53"/>
  <c r="JO313" i="53"/>
  <c r="JO314" i="53"/>
  <c r="JO315" i="53"/>
  <c r="JO316" i="53"/>
  <c r="JO317" i="53"/>
  <c r="JO318" i="53"/>
  <c r="JO319" i="53"/>
  <c r="IW310" i="53"/>
  <c r="IW311" i="53"/>
  <c r="IW312" i="53"/>
  <c r="IW313" i="53"/>
  <c r="IW314" i="53"/>
  <c r="IW315" i="53"/>
  <c r="IW316" i="53"/>
  <c r="IW317" i="53"/>
  <c r="IW318" i="53"/>
  <c r="IW319" i="53"/>
  <c r="IN310" i="53"/>
  <c r="IN311" i="53"/>
  <c r="IN312" i="53"/>
  <c r="IN313" i="53"/>
  <c r="IN314" i="53"/>
  <c r="IN315" i="53"/>
  <c r="IN316" i="53"/>
  <c r="IN317" i="53"/>
  <c r="IN318" i="53"/>
  <c r="IN319" i="53"/>
  <c r="IE310" i="53"/>
  <c r="IE311" i="53"/>
  <c r="IE312" i="53"/>
  <c r="IE313" i="53"/>
  <c r="IE314" i="53"/>
  <c r="IE315" i="53"/>
  <c r="IE316" i="53"/>
  <c r="IE317" i="53"/>
  <c r="IE318" i="53"/>
  <c r="HM311" i="53"/>
  <c r="HM312" i="53"/>
  <c r="HM313" i="53"/>
  <c r="HM314" i="53"/>
  <c r="HM315" i="53"/>
  <c r="HM316" i="53"/>
  <c r="HM317" i="53"/>
  <c r="HM318" i="53"/>
  <c r="HM319" i="53"/>
  <c r="HM320" i="53"/>
  <c r="JO324" i="53"/>
  <c r="JO325" i="53"/>
  <c r="JO326" i="53"/>
  <c r="JO327" i="53"/>
  <c r="JO328" i="53"/>
  <c r="JO329" i="53"/>
  <c r="JO330" i="53"/>
  <c r="JO331" i="53"/>
  <c r="JO332" i="53"/>
  <c r="JO333" i="53"/>
  <c r="JO323" i="53"/>
  <c r="AF26" i="72"/>
  <c r="AC26" i="72"/>
  <c r="Z26" i="72"/>
  <c r="W26" i="72"/>
  <c r="T26" i="72"/>
  <c r="IQ321" i="53"/>
  <c r="IQ283" i="53"/>
  <c r="GX283" i="53"/>
  <c r="IH282" i="53"/>
  <c r="HP282" i="53"/>
  <c r="HG282" i="53"/>
  <c r="GX282" i="53"/>
  <c r="GF282" i="53"/>
  <c r="FW282" i="53"/>
  <c r="FN282" i="53"/>
  <c r="IZ323" i="53"/>
  <c r="IZ324" i="53"/>
  <c r="IZ325" i="53"/>
  <c r="IZ326" i="53"/>
  <c r="IW324" i="53"/>
  <c r="IW325" i="53"/>
  <c r="IW326" i="53"/>
  <c r="IW327" i="53"/>
  <c r="IW328" i="53"/>
  <c r="IW329" i="53"/>
  <c r="IW330" i="53"/>
  <c r="IW331" i="53"/>
  <c r="IW332" i="53"/>
  <c r="IW333" i="53"/>
  <c r="IW334" i="53"/>
  <c r="IQ323" i="53"/>
  <c r="IQ324" i="53"/>
  <c r="IQ325" i="53"/>
  <c r="IQ326" i="53"/>
  <c r="IQ327" i="53"/>
  <c r="IQ328" i="53"/>
  <c r="IQ329" i="53"/>
  <c r="IQ330" i="53"/>
  <c r="IQ331" i="53"/>
  <c r="IQ332" i="53"/>
  <c r="IQ333" i="53"/>
  <c r="IN324" i="53"/>
  <c r="IN325" i="53"/>
  <c r="IN326" i="53"/>
  <c r="IN327" i="53"/>
  <c r="IN328" i="53"/>
  <c r="IN329" i="53"/>
  <c r="IN330" i="53"/>
  <c r="IN331" i="53"/>
  <c r="IN332" i="53"/>
  <c r="IN333" i="53"/>
  <c r="IH323" i="53"/>
  <c r="IH324" i="53"/>
  <c r="IH325" i="53"/>
  <c r="IH326" i="53"/>
  <c r="IH327" i="53"/>
  <c r="IH328" i="53"/>
  <c r="IE324" i="53"/>
  <c r="IE325" i="53"/>
  <c r="IE326" i="53"/>
  <c r="IE327" i="53"/>
  <c r="IE328" i="53"/>
  <c r="IE329" i="53"/>
  <c r="IE330" i="53"/>
  <c r="IE331" i="53"/>
  <c r="IE332" i="53"/>
  <c r="IE333" i="53"/>
  <c r="FK310" i="53"/>
  <c r="FK311" i="53"/>
  <c r="FK312" i="53"/>
  <c r="FK313" i="53"/>
  <c r="FK314" i="53"/>
  <c r="FK315" i="53"/>
  <c r="FK316" i="53"/>
  <c r="FK317" i="53"/>
  <c r="FK318" i="53"/>
  <c r="FN311" i="53"/>
  <c r="FN312" i="53"/>
  <c r="FN313" i="53"/>
  <c r="FN314" i="53"/>
  <c r="FN315" i="53"/>
  <c r="FN316" i="53"/>
  <c r="FN317" i="53"/>
  <c r="FN318" i="53"/>
  <c r="FN319" i="53"/>
  <c r="FT311" i="53"/>
  <c r="FT312" i="53"/>
  <c r="FT313" i="53"/>
  <c r="FT314" i="53"/>
  <c r="FT315" i="53"/>
  <c r="FT316" i="53"/>
  <c r="FT317" i="53"/>
  <c r="FT318" i="53"/>
  <c r="FW311" i="53"/>
  <c r="FW312" i="53"/>
  <c r="FW313" i="53"/>
  <c r="FW314" i="53"/>
  <c r="FW315" i="53"/>
  <c r="FW316" i="53"/>
  <c r="FW317" i="53"/>
  <c r="FW318" i="53"/>
  <c r="GC310" i="53"/>
  <c r="GC311" i="53"/>
  <c r="GC312" i="53"/>
  <c r="GC313" i="53"/>
  <c r="GC314" i="53"/>
  <c r="GC315" i="53"/>
  <c r="GC316" i="53"/>
  <c r="GC317" i="53"/>
  <c r="GC318" i="53"/>
  <c r="GC319" i="53"/>
  <c r="GF310" i="53"/>
  <c r="GF311" i="53"/>
  <c r="GF312" i="53"/>
  <c r="GF313" i="53"/>
  <c r="GF314" i="53"/>
  <c r="GF315" i="53"/>
  <c r="GF316" i="53"/>
  <c r="GF317" i="53"/>
  <c r="GF318" i="53"/>
  <c r="GU310" i="53"/>
  <c r="GU311" i="53"/>
  <c r="GU312" i="53"/>
  <c r="GU313" i="53"/>
  <c r="GU314" i="53"/>
  <c r="GU315" i="53"/>
  <c r="GU316" i="53"/>
  <c r="GU317" i="53"/>
  <c r="GU318" i="53"/>
  <c r="GX310" i="53"/>
  <c r="GX311" i="53"/>
  <c r="GX312" i="53"/>
  <c r="GX313" i="53"/>
  <c r="GX314" i="53"/>
  <c r="GX315" i="53"/>
  <c r="GX316" i="53"/>
  <c r="GX317" i="53"/>
  <c r="GX318" i="53"/>
  <c r="GX319" i="53"/>
  <c r="HD311" i="53"/>
  <c r="HD312" i="53"/>
  <c r="HD313" i="53"/>
  <c r="HD314" i="53"/>
  <c r="HD315" i="53"/>
  <c r="HD316" i="53"/>
  <c r="HD317" i="53"/>
  <c r="HD318" i="53"/>
  <c r="HD319" i="53"/>
  <c r="HG311" i="53"/>
  <c r="HG312" i="53"/>
  <c r="HG313" i="53"/>
  <c r="HG314" i="53"/>
  <c r="HG315" i="53"/>
  <c r="HG316" i="53"/>
  <c r="HG317" i="53"/>
  <c r="HG318" i="53"/>
  <c r="BY454" i="53" l="1"/>
  <c r="DI454" i="53"/>
  <c r="AO448" i="53"/>
  <c r="EP448" i="53"/>
  <c r="ES448" i="53" s="1"/>
  <c r="N35" i="72"/>
  <c r="EW446" i="53"/>
  <c r="F24" i="74" s="1"/>
  <c r="N13" i="72"/>
  <c r="EP446" i="53"/>
  <c r="N34" i="72"/>
  <c r="EM262" i="53"/>
  <c r="ES262" i="53" s="1"/>
  <c r="C8" i="72"/>
  <c r="AP323" i="53"/>
  <c r="ES266" i="53"/>
  <c r="ES329" i="53"/>
  <c r="BZ262" i="53"/>
  <c r="AP261" i="53"/>
  <c r="AO242" i="53"/>
  <c r="FA271" i="53"/>
  <c r="AP286" i="53"/>
  <c r="BS261" i="53"/>
  <c r="BY261" i="53" s="1"/>
  <c r="DJ273" i="53"/>
  <c r="ET264" i="53"/>
  <c r="BY274" i="53"/>
  <c r="DJ269" i="53"/>
  <c r="AP230" i="53"/>
  <c r="EZ261" i="53"/>
  <c r="EY261" i="53" s="1"/>
  <c r="ET281" i="53"/>
  <c r="DI274" i="53"/>
  <c r="DJ275" i="53"/>
  <c r="DI289" i="53"/>
  <c r="BY265" i="53"/>
  <c r="DJ323" i="53"/>
  <c r="DI260" i="53"/>
  <c r="DJ268" i="53"/>
  <c r="ES267" i="53"/>
  <c r="AP329" i="53"/>
  <c r="ES274" i="53"/>
  <c r="DI279" i="53"/>
  <c r="AO269" i="53"/>
  <c r="ES272" i="53"/>
  <c r="DI277" i="53"/>
  <c r="AO248" i="53"/>
  <c r="EW273" i="53"/>
  <c r="EV273" i="53" s="1"/>
  <c r="FA290" i="53"/>
  <c r="ES280" i="53"/>
  <c r="ET273" i="53"/>
  <c r="ET276" i="53"/>
  <c r="AO245" i="53"/>
  <c r="DJ282" i="53"/>
  <c r="ES286" i="53"/>
  <c r="DJ289" i="53"/>
  <c r="AP336" i="53"/>
  <c r="BZ272" i="53"/>
  <c r="BY272" i="53"/>
  <c r="FA330" i="53"/>
  <c r="ET286" i="53"/>
  <c r="ES275" i="53"/>
  <c r="AO230" i="53"/>
  <c r="DJ287" i="53"/>
  <c r="ES285" i="53"/>
  <c r="DI287" i="53"/>
  <c r="DC323" i="53"/>
  <c r="DI323" i="53" s="1"/>
  <c r="AP239" i="53"/>
  <c r="EZ287" i="53"/>
  <c r="EY287" i="53" s="1"/>
  <c r="AP229" i="53"/>
  <c r="DF275" i="53"/>
  <c r="DI275" i="53" s="1"/>
  <c r="DJ279" i="53"/>
  <c r="AP332" i="53"/>
  <c r="AI286" i="53"/>
  <c r="AO286" i="53" s="1"/>
  <c r="DF269" i="53"/>
  <c r="DI269" i="53" s="1"/>
  <c r="DI271" i="53"/>
  <c r="BZ266" i="53"/>
  <c r="AO233" i="53"/>
  <c r="AO235" i="53"/>
  <c r="DI267" i="53"/>
  <c r="BY264" i="53"/>
  <c r="BZ291" i="53"/>
  <c r="AO231" i="53"/>
  <c r="DJ267" i="53"/>
  <c r="ET327" i="53"/>
  <c r="BY288" i="53"/>
  <c r="DJ284" i="53"/>
  <c r="AP248" i="53"/>
  <c r="AO253" i="53"/>
  <c r="BZ287" i="53"/>
  <c r="AP284" i="53"/>
  <c r="DJ277" i="53"/>
  <c r="ES278" i="53"/>
  <c r="FA329" i="53"/>
  <c r="AP247" i="53"/>
  <c r="FA289" i="53"/>
  <c r="AP242" i="53"/>
  <c r="DI284" i="53"/>
  <c r="BZ326" i="53"/>
  <c r="BY326" i="53"/>
  <c r="DF282" i="53"/>
  <c r="DI282" i="53" s="1"/>
  <c r="DI286" i="53"/>
  <c r="AP223" i="53"/>
  <c r="EW265" i="53"/>
  <c r="EV265" i="53" s="1"/>
  <c r="DC263" i="53"/>
  <c r="DI263" i="53" s="1"/>
  <c r="BY278" i="53"/>
  <c r="BY331" i="53"/>
  <c r="BS263" i="53"/>
  <c r="BY263" i="53" s="1"/>
  <c r="EP273" i="53"/>
  <c r="ES273" i="53" s="1"/>
  <c r="BS266" i="53"/>
  <c r="BY266" i="53" s="1"/>
  <c r="BY268" i="53"/>
  <c r="FA277" i="53"/>
  <c r="AO228" i="53"/>
  <c r="AP265" i="53"/>
  <c r="AP231" i="53"/>
  <c r="ES269" i="53"/>
  <c r="EP327" i="53"/>
  <c r="ES327" i="53" s="1"/>
  <c r="BY276" i="53"/>
  <c r="AP289" i="53"/>
  <c r="EZ281" i="53"/>
  <c r="EY281" i="53" s="1"/>
  <c r="AP226" i="53"/>
  <c r="DJ283" i="53"/>
  <c r="AP255" i="53"/>
  <c r="BZ288" i="53"/>
  <c r="DJ286" i="53"/>
  <c r="FA282" i="53"/>
  <c r="ET275" i="53"/>
  <c r="BZ264" i="53"/>
  <c r="AO327" i="53"/>
  <c r="AO255" i="53"/>
  <c r="AL247" i="53"/>
  <c r="AO247" i="53" s="1"/>
  <c r="EW286" i="53"/>
  <c r="EV286" i="53" s="1"/>
  <c r="AP330" i="53"/>
  <c r="AP335" i="53"/>
  <c r="BZ270" i="53"/>
  <c r="AP253" i="53"/>
  <c r="BS291" i="53"/>
  <c r="BY291" i="53" s="1"/>
  <c r="DI333" i="53"/>
  <c r="BZ268" i="53"/>
  <c r="DI325" i="53"/>
  <c r="AO239" i="53"/>
  <c r="BZ324" i="53"/>
  <c r="DC262" i="53"/>
  <c r="DI262" i="53" s="1"/>
  <c r="FA291" i="53"/>
  <c r="ET329" i="53"/>
  <c r="DF273" i="53"/>
  <c r="DI273" i="53" s="1"/>
  <c r="BZ278" i="53"/>
  <c r="DI265" i="53"/>
  <c r="ES324" i="53"/>
  <c r="DI283" i="53"/>
  <c r="ES260" i="53"/>
  <c r="AO334" i="53"/>
  <c r="ET324" i="53"/>
  <c r="EW269" i="53"/>
  <c r="EV269" i="53" s="1"/>
  <c r="AP272" i="53"/>
  <c r="BZ331" i="53"/>
  <c r="DJ325" i="53"/>
  <c r="AO238" i="53"/>
  <c r="AO252" i="53"/>
  <c r="BY328" i="53"/>
  <c r="FA334" i="53"/>
  <c r="DJ265" i="53"/>
  <c r="AO223" i="53"/>
  <c r="AI281" i="53"/>
  <c r="AO281" i="53" s="1"/>
  <c r="BZ276" i="53"/>
  <c r="EZ268" i="53"/>
  <c r="EY268" i="53" s="1"/>
  <c r="AP236" i="53"/>
  <c r="AP279" i="53"/>
  <c r="AP271" i="53"/>
  <c r="BZ274" i="53"/>
  <c r="AP327" i="53"/>
  <c r="ES270" i="53"/>
  <c r="AP269" i="53"/>
  <c r="FA327" i="53"/>
  <c r="ET332" i="53"/>
  <c r="DJ260" i="53"/>
  <c r="DJ330" i="53"/>
  <c r="FA266" i="53"/>
  <c r="ET278" i="53"/>
  <c r="DJ333" i="53"/>
  <c r="AP267" i="53"/>
  <c r="DI447" i="53"/>
  <c r="BZ285" i="53"/>
  <c r="ES332" i="53"/>
  <c r="AO236" i="53"/>
  <c r="AI287" i="53"/>
  <c r="AO287" i="53" s="1"/>
  <c r="BY285" i="53"/>
  <c r="FA276" i="53"/>
  <c r="AP277" i="53"/>
  <c r="BS270" i="53"/>
  <c r="BY270" i="53" s="1"/>
  <c r="DJ271" i="53"/>
  <c r="AP244" i="53"/>
  <c r="DI285" i="53"/>
  <c r="ET267" i="53"/>
  <c r="ET274" i="53"/>
  <c r="ET331" i="53"/>
  <c r="AP249" i="53"/>
  <c r="FA337" i="53"/>
  <c r="AP252" i="53"/>
  <c r="EW287" i="53"/>
  <c r="EV287" i="53" s="1"/>
  <c r="AO222" i="53"/>
  <c r="EM276" i="53"/>
  <c r="ES276" i="53" s="1"/>
  <c r="AO264" i="53"/>
  <c r="AO237" i="53"/>
  <c r="ET270" i="53"/>
  <c r="ET287" i="53"/>
  <c r="AO216" i="53"/>
  <c r="DI330" i="53"/>
  <c r="ET266" i="53"/>
  <c r="FA264" i="53"/>
  <c r="ET260" i="53"/>
  <c r="FA281" i="53"/>
  <c r="AO225" i="53"/>
  <c r="FA279" i="53"/>
  <c r="ET336" i="53"/>
  <c r="FA333" i="53"/>
  <c r="AO273" i="53"/>
  <c r="AO289" i="53"/>
  <c r="EM336" i="53"/>
  <c r="ES336" i="53" s="1"/>
  <c r="FA268" i="53"/>
  <c r="AO217" i="53"/>
  <c r="DI276" i="53"/>
  <c r="DI326" i="53"/>
  <c r="EW336" i="53"/>
  <c r="EV336" i="53" s="1"/>
  <c r="EZ338" i="53"/>
  <c r="EY338" i="53" s="1"/>
  <c r="AL284" i="53"/>
  <c r="AO284" i="53" s="1"/>
  <c r="BZ289" i="53"/>
  <c r="AP334" i="53"/>
  <c r="ES325" i="53"/>
  <c r="ET272" i="53"/>
  <c r="DC261" i="53"/>
  <c r="DI261" i="53" s="1"/>
  <c r="ES335" i="53"/>
  <c r="EW270" i="53"/>
  <c r="EV270" i="53" s="1"/>
  <c r="AO446" i="53"/>
  <c r="AO447" i="53"/>
  <c r="DI281" i="53"/>
  <c r="AP227" i="53"/>
  <c r="BY324" i="53"/>
  <c r="AP245" i="53"/>
  <c r="ET284" i="53"/>
  <c r="EZ330" i="53"/>
  <c r="EY330" i="53" s="1"/>
  <c r="FA278" i="53"/>
  <c r="AP233" i="53"/>
  <c r="EZ282" i="53"/>
  <c r="EY282" i="53" s="1"/>
  <c r="AO229" i="53"/>
  <c r="AO243" i="53"/>
  <c r="AO260" i="53"/>
  <c r="EW263" i="53"/>
  <c r="EV263" i="53" s="1"/>
  <c r="AP217" i="53"/>
  <c r="AP270" i="53"/>
  <c r="ES268" i="53"/>
  <c r="FA331" i="53"/>
  <c r="EW324" i="53"/>
  <c r="EV324" i="53" s="1"/>
  <c r="EZ263" i="53"/>
  <c r="EY263" i="53" s="1"/>
  <c r="BZ323" i="53"/>
  <c r="ET282" i="53"/>
  <c r="AP224" i="53"/>
  <c r="AP219" i="53"/>
  <c r="BZ277" i="53"/>
  <c r="DI280" i="53"/>
  <c r="ET326" i="53"/>
  <c r="ES289" i="53"/>
  <c r="AP222" i="53"/>
  <c r="EM264" i="53"/>
  <c r="ES264" i="53" s="1"/>
  <c r="ET271" i="53"/>
  <c r="AP264" i="53"/>
  <c r="AP262" i="53"/>
  <c r="DJ276" i="53"/>
  <c r="ES271" i="53"/>
  <c r="DC270" i="53"/>
  <c r="DI270" i="53" s="1"/>
  <c r="AP225" i="53"/>
  <c r="ES323" i="53"/>
  <c r="EZ337" i="53"/>
  <c r="EY337" i="53" s="1"/>
  <c r="AO258" i="53"/>
  <c r="AP324" i="53"/>
  <c r="FA328" i="53"/>
  <c r="DI272" i="53"/>
  <c r="EW262" i="53"/>
  <c r="EV262" i="53" s="1"/>
  <c r="FB262" i="53" s="1"/>
  <c r="DI288" i="53"/>
  <c r="ET261" i="53"/>
  <c r="DJ274" i="53"/>
  <c r="ES288" i="53"/>
  <c r="BZ328" i="53"/>
  <c r="BY269" i="53"/>
  <c r="BZ260" i="53"/>
  <c r="AO278" i="53"/>
  <c r="EZ267" i="53"/>
  <c r="EY267" i="53" s="1"/>
  <c r="AO227" i="53"/>
  <c r="AI336" i="53"/>
  <c r="AO336" i="53" s="1"/>
  <c r="ET285" i="53"/>
  <c r="FA285" i="53"/>
  <c r="BY260" i="53"/>
  <c r="AP216" i="53"/>
  <c r="DI266" i="53"/>
  <c r="AP256" i="53"/>
  <c r="ET277" i="53"/>
  <c r="BY281" i="53"/>
  <c r="AO221" i="53"/>
  <c r="AI261" i="53"/>
  <c r="AO261" i="53" s="1"/>
  <c r="DJ270" i="53"/>
  <c r="EZ335" i="53"/>
  <c r="EY335" i="53" s="1"/>
  <c r="AO219" i="53"/>
  <c r="ET325" i="53"/>
  <c r="AI323" i="53"/>
  <c r="AO323" i="53" s="1"/>
  <c r="AP273" i="53"/>
  <c r="EW330" i="53"/>
  <c r="AP258" i="53"/>
  <c r="EW261" i="53"/>
  <c r="EV261" i="53" s="1"/>
  <c r="ES265" i="53"/>
  <c r="FA260" i="53"/>
  <c r="AO254" i="53"/>
  <c r="ET335" i="53"/>
  <c r="ET269" i="53"/>
  <c r="FA287" i="53"/>
  <c r="EW333" i="53"/>
  <c r="EV333" i="53" s="1"/>
  <c r="BZ338" i="53"/>
  <c r="DI331" i="53"/>
  <c r="AP260" i="53"/>
  <c r="ET280" i="53"/>
  <c r="DI329" i="53"/>
  <c r="FA284" i="53"/>
  <c r="BZ279" i="53"/>
  <c r="FA275" i="53"/>
  <c r="FA261" i="53"/>
  <c r="AO246" i="53"/>
  <c r="AP337" i="53"/>
  <c r="AL262" i="53"/>
  <c r="EZ336" i="53"/>
  <c r="EY336" i="53" s="1"/>
  <c r="FA335" i="53"/>
  <c r="EM284" i="53"/>
  <c r="ES284" i="53" s="1"/>
  <c r="FA263" i="53"/>
  <c r="EW260" i="53"/>
  <c r="EV260" i="53" s="1"/>
  <c r="BS283" i="53"/>
  <c r="BY283" i="53" s="1"/>
  <c r="FA274" i="53"/>
  <c r="FA326" i="53"/>
  <c r="ET268" i="53"/>
  <c r="FA272" i="53"/>
  <c r="EZ331" i="53"/>
  <c r="EY331" i="53" s="1"/>
  <c r="EZ284" i="53"/>
  <c r="EY284" i="53" s="1"/>
  <c r="EZ289" i="53"/>
  <c r="EY289" i="53" s="1"/>
  <c r="FA267" i="53"/>
  <c r="AP278" i="53"/>
  <c r="DC327" i="53"/>
  <c r="DI327" i="53" s="1"/>
  <c r="DJ327" i="53"/>
  <c r="AP243" i="53"/>
  <c r="AI226" i="53"/>
  <c r="AO226" i="53" s="1"/>
  <c r="ET265" i="53"/>
  <c r="EM326" i="53"/>
  <c r="ES326" i="53" s="1"/>
  <c r="EW323" i="53"/>
  <c r="EV323" i="53" s="1"/>
  <c r="FA270" i="53"/>
  <c r="EW327" i="53"/>
  <c r="EZ280" i="53"/>
  <c r="EY280" i="53" s="1"/>
  <c r="EW288" i="53"/>
  <c r="BZ335" i="53"/>
  <c r="EZ327" i="53"/>
  <c r="EY327" i="53" s="1"/>
  <c r="ET330" i="53"/>
  <c r="FA324" i="53"/>
  <c r="AP333" i="53"/>
  <c r="EZ329" i="53"/>
  <c r="EY329" i="53" s="1"/>
  <c r="DI328" i="53"/>
  <c r="BS279" i="53"/>
  <c r="BY279" i="53" s="1"/>
  <c r="ES277" i="53"/>
  <c r="FA325" i="53"/>
  <c r="FA338" i="53"/>
  <c r="AP221" i="53"/>
  <c r="EW272" i="53"/>
  <c r="EV272" i="53" s="1"/>
  <c r="EY283" i="53"/>
  <c r="DJ324" i="53"/>
  <c r="ES330" i="53"/>
  <c r="AP240" i="53"/>
  <c r="BZ327" i="53"/>
  <c r="BY332" i="53"/>
  <c r="AI262" i="53"/>
  <c r="AI256" i="53"/>
  <c r="AO256" i="53" s="1"/>
  <c r="EW271" i="53"/>
  <c r="EV271" i="53" s="1"/>
  <c r="AP235" i="53"/>
  <c r="EZ332" i="53"/>
  <c r="EY332" i="53" s="1"/>
  <c r="ES279" i="53"/>
  <c r="DJ285" i="53"/>
  <c r="BY271" i="53"/>
  <c r="FA265" i="53"/>
  <c r="BZ332" i="53"/>
  <c r="ET289" i="53"/>
  <c r="AP238" i="53"/>
  <c r="AO330" i="53"/>
  <c r="BY327" i="53"/>
  <c r="BZ281" i="53"/>
  <c r="AO337" i="53"/>
  <c r="AI244" i="53"/>
  <c r="AO244" i="53" s="1"/>
  <c r="AP254" i="53"/>
  <c r="AO250" i="53"/>
  <c r="DJ326" i="53"/>
  <c r="AP251" i="53"/>
  <c r="DJ328" i="53"/>
  <c r="DJ272" i="53"/>
  <c r="DC268" i="53"/>
  <c r="DI268" i="53" s="1"/>
  <c r="BZ286" i="53"/>
  <c r="FA280" i="53"/>
  <c r="AP250" i="53"/>
  <c r="FA286" i="53"/>
  <c r="FA288" i="53"/>
  <c r="AP288" i="53"/>
  <c r="EZ270" i="53"/>
  <c r="EY270" i="53" s="1"/>
  <c r="FA283" i="53"/>
  <c r="BZ284" i="53"/>
  <c r="ET333" i="53"/>
  <c r="AP246" i="53"/>
  <c r="EW277" i="53"/>
  <c r="EV277" i="53" s="1"/>
  <c r="BZ280" i="53"/>
  <c r="AL267" i="53"/>
  <c r="AO267" i="53" s="1"/>
  <c r="AO329" i="53"/>
  <c r="DJ280" i="53"/>
  <c r="FA332" i="53"/>
  <c r="EZ286" i="53"/>
  <c r="EY286" i="53" s="1"/>
  <c r="DJ288" i="53"/>
  <c r="AO333" i="53"/>
  <c r="AI272" i="53"/>
  <c r="BS277" i="53"/>
  <c r="BY277" i="53" s="1"/>
  <c r="FA336" i="53"/>
  <c r="FA273" i="53"/>
  <c r="EZ266" i="53"/>
  <c r="EY266" i="53" s="1"/>
  <c r="EZ260" i="53"/>
  <c r="EY260" i="53" s="1"/>
  <c r="BZ269" i="53"/>
  <c r="BY280" i="53"/>
  <c r="EZ324" i="53"/>
  <c r="EY324" i="53" s="1"/>
  <c r="ET279" i="53"/>
  <c r="DC291" i="53"/>
  <c r="DI291" i="53" s="1"/>
  <c r="DJ291" i="53"/>
  <c r="AO251" i="53"/>
  <c r="AP237" i="53"/>
  <c r="AI259" i="53"/>
  <c r="AO259" i="53" s="1"/>
  <c r="AP259" i="53"/>
  <c r="DC332" i="53"/>
  <c r="DI332" i="53" s="1"/>
  <c r="DJ332" i="53"/>
  <c r="AL291" i="53"/>
  <c r="EZ291" i="53"/>
  <c r="EY291" i="53" s="1"/>
  <c r="AI326" i="53"/>
  <c r="EW326" i="53"/>
  <c r="AP326" i="53"/>
  <c r="AI241" i="53"/>
  <c r="AO241" i="53" s="1"/>
  <c r="AP241" i="53"/>
  <c r="EW283" i="53"/>
  <c r="AP283" i="53"/>
  <c r="EV290" i="53"/>
  <c r="FB290" i="53" s="1"/>
  <c r="FC290" i="53"/>
  <c r="AL288" i="53"/>
  <c r="EZ288" i="53"/>
  <c r="EY288" i="53" s="1"/>
  <c r="AI291" i="53"/>
  <c r="AP291" i="53"/>
  <c r="EW291" i="53"/>
  <c r="BS282" i="53"/>
  <c r="BY282" i="53" s="1"/>
  <c r="BZ282" i="53"/>
  <c r="AL328" i="53"/>
  <c r="AO328" i="53" s="1"/>
  <c r="EZ328" i="53"/>
  <c r="EY328" i="53" s="1"/>
  <c r="AI285" i="53"/>
  <c r="AP285" i="53"/>
  <c r="EW285" i="53"/>
  <c r="EW282" i="53"/>
  <c r="EM338" i="53"/>
  <c r="ES338" i="53" s="1"/>
  <c r="ET338" i="53"/>
  <c r="AP234" i="53"/>
  <c r="AI234" i="53"/>
  <c r="AO234" i="53" s="1"/>
  <c r="DC324" i="53"/>
  <c r="DI324" i="53" s="1"/>
  <c r="AI249" i="53"/>
  <c r="AO249" i="53" s="1"/>
  <c r="DJ281" i="53"/>
  <c r="EM291" i="53"/>
  <c r="ES291" i="53" s="1"/>
  <c r="ET291" i="53"/>
  <c r="AI280" i="53"/>
  <c r="AO280" i="53" s="1"/>
  <c r="EW280" i="53"/>
  <c r="AP280" i="53"/>
  <c r="EZ269" i="53"/>
  <c r="EY269" i="53" s="1"/>
  <c r="EZ325" i="53"/>
  <c r="EY325" i="53" s="1"/>
  <c r="DJ278" i="53"/>
  <c r="DC278" i="53"/>
  <c r="DI278" i="53" s="1"/>
  <c r="EM334" i="53"/>
  <c r="ES334" i="53" s="1"/>
  <c r="ET334" i="53"/>
  <c r="EW281" i="53"/>
  <c r="AP282" i="53"/>
  <c r="EZ278" i="53"/>
  <c r="EY278" i="53" s="1"/>
  <c r="AI276" i="53"/>
  <c r="AP276" i="53"/>
  <c r="EW276" i="53"/>
  <c r="BZ275" i="53"/>
  <c r="BZ329" i="53"/>
  <c r="BS329" i="53"/>
  <c r="BY329" i="53" s="1"/>
  <c r="EW332" i="53"/>
  <c r="AI218" i="53"/>
  <c r="AO218" i="53" s="1"/>
  <c r="AP218" i="53"/>
  <c r="BY446" i="53"/>
  <c r="DJ329" i="53"/>
  <c r="AI240" i="53"/>
  <c r="AO240" i="53" s="1"/>
  <c r="AI283" i="53"/>
  <c r="AO283" i="53" s="1"/>
  <c r="AL285" i="53"/>
  <c r="EZ285" i="53"/>
  <c r="EY285" i="53" s="1"/>
  <c r="AI274" i="53"/>
  <c r="AP274" i="53"/>
  <c r="EW274" i="53"/>
  <c r="BS273" i="53"/>
  <c r="BY273" i="53" s="1"/>
  <c r="BZ273" i="53"/>
  <c r="DJ331" i="53"/>
  <c r="EW279" i="53"/>
  <c r="AO332" i="53"/>
  <c r="BZ325" i="53"/>
  <c r="EZ264" i="53"/>
  <c r="EY264" i="53" s="1"/>
  <c r="AI325" i="53"/>
  <c r="AO325" i="53" s="1"/>
  <c r="AP325" i="53"/>
  <c r="EW325" i="53"/>
  <c r="BY325" i="53"/>
  <c r="BS334" i="53"/>
  <c r="BY334" i="53" s="1"/>
  <c r="BZ334" i="53"/>
  <c r="AL276" i="53"/>
  <c r="EZ276" i="53"/>
  <c r="EY276" i="53" s="1"/>
  <c r="AP268" i="53"/>
  <c r="EW268" i="53"/>
  <c r="BS267" i="53"/>
  <c r="BY267" i="53" s="1"/>
  <c r="BZ267" i="53"/>
  <c r="EW284" i="53"/>
  <c r="BS337" i="53"/>
  <c r="BZ337" i="53"/>
  <c r="AP228" i="53"/>
  <c r="AI288" i="53"/>
  <c r="AP328" i="53"/>
  <c r="AL274" i="53"/>
  <c r="EZ274" i="53"/>
  <c r="EY274" i="53" s="1"/>
  <c r="AI266" i="53"/>
  <c r="AO266" i="53" s="1"/>
  <c r="EW266" i="53"/>
  <c r="AP266" i="53"/>
  <c r="EW289" i="53"/>
  <c r="FA262" i="53"/>
  <c r="AI232" i="53"/>
  <c r="AO232" i="53" s="1"/>
  <c r="AP232" i="53"/>
  <c r="EM331" i="53"/>
  <c r="ES331" i="53" s="1"/>
  <c r="AP263" i="53"/>
  <c r="BS323" i="53"/>
  <c r="BY323" i="53" s="1"/>
  <c r="EZ272" i="53"/>
  <c r="AL272" i="53"/>
  <c r="DC264" i="53"/>
  <c r="DI264" i="53" s="1"/>
  <c r="DJ264" i="53"/>
  <c r="AL279" i="53"/>
  <c r="AO279" i="53" s="1"/>
  <c r="EZ279" i="53"/>
  <c r="EY279" i="53" s="1"/>
  <c r="BZ271" i="53"/>
  <c r="AL282" i="53"/>
  <c r="AO282" i="53" s="1"/>
  <c r="BS286" i="53"/>
  <c r="BY286" i="53" s="1"/>
  <c r="EM263" i="53"/>
  <c r="ES263" i="53" s="1"/>
  <c r="EZ334" i="53"/>
  <c r="EY334" i="53" s="1"/>
  <c r="EZ273" i="53"/>
  <c r="EY273" i="53" s="1"/>
  <c r="ET328" i="53"/>
  <c r="EW328" i="53"/>
  <c r="AL277" i="53"/>
  <c r="AO277" i="53" s="1"/>
  <c r="EZ277" i="53"/>
  <c r="EY277" i="53" s="1"/>
  <c r="EW335" i="53"/>
  <c r="EW264" i="53"/>
  <c r="AI263" i="53"/>
  <c r="AO263" i="53" s="1"/>
  <c r="BS289" i="53"/>
  <c r="BY289" i="53" s="1"/>
  <c r="EW334" i="53"/>
  <c r="AL275" i="53"/>
  <c r="AO275" i="53" s="1"/>
  <c r="EZ275" i="53"/>
  <c r="EY275" i="53" s="1"/>
  <c r="EW267" i="53"/>
  <c r="BZ265" i="53"/>
  <c r="AO335" i="53"/>
  <c r="DJ266" i="53"/>
  <c r="BY275" i="53"/>
  <c r="FA323" i="53"/>
  <c r="AI331" i="53"/>
  <c r="AO331" i="53" s="1"/>
  <c r="AP331" i="53"/>
  <c r="EW331" i="53"/>
  <c r="AL271" i="53"/>
  <c r="AO271" i="53" s="1"/>
  <c r="EZ271" i="53"/>
  <c r="EY271" i="53" s="1"/>
  <c r="AI220" i="53"/>
  <c r="AO220" i="53" s="1"/>
  <c r="AP220" i="53"/>
  <c r="FA269" i="53"/>
  <c r="BZ336" i="53"/>
  <c r="EM333" i="53"/>
  <c r="ES333" i="53" s="1"/>
  <c r="AI224" i="53"/>
  <c r="AO224" i="53" s="1"/>
  <c r="AL268" i="53"/>
  <c r="AO268" i="53" s="1"/>
  <c r="ET288" i="53"/>
  <c r="EZ333" i="53"/>
  <c r="EY333" i="53" s="1"/>
  <c r="EW275" i="53"/>
  <c r="AI338" i="53"/>
  <c r="AO338" i="53" s="1"/>
  <c r="EW338" i="53"/>
  <c r="AP338" i="53"/>
  <c r="BS330" i="53"/>
  <c r="BY330" i="53" s="1"/>
  <c r="BZ330" i="53"/>
  <c r="AL265" i="53"/>
  <c r="AO265" i="53" s="1"/>
  <c r="EZ265" i="53"/>
  <c r="EZ323" i="53"/>
  <c r="EY323" i="53" s="1"/>
  <c r="ET323" i="53"/>
  <c r="EW337" i="53"/>
  <c r="AP275" i="53"/>
  <c r="EW278" i="53"/>
  <c r="BZ333" i="53"/>
  <c r="BS333" i="53"/>
  <c r="BY333" i="53" s="1"/>
  <c r="EM337" i="53"/>
  <c r="ES337" i="53" s="1"/>
  <c r="ET337" i="53"/>
  <c r="ES328" i="53"/>
  <c r="BS284" i="53"/>
  <c r="BY284" i="53" s="1"/>
  <c r="AO324" i="53"/>
  <c r="AL326" i="53"/>
  <c r="EZ326" i="53"/>
  <c r="EY326" i="53" s="1"/>
  <c r="AI257" i="53"/>
  <c r="AO257" i="53" s="1"/>
  <c r="AP257" i="53"/>
  <c r="EW329" i="53"/>
  <c r="AO270" i="53"/>
  <c r="EY447" i="53"/>
  <c r="I25" i="74"/>
  <c r="DJ347" i="53"/>
  <c r="ES19" i="53"/>
  <c r="FA168" i="53"/>
  <c r="FA161" i="53"/>
  <c r="AP205" i="53"/>
  <c r="AP295" i="53"/>
  <c r="ER493" i="53"/>
  <c r="FA169" i="53"/>
  <c r="AP183" i="53"/>
  <c r="FA375" i="53"/>
  <c r="AG497" i="53"/>
  <c r="DJ203" i="53"/>
  <c r="CD99" i="53"/>
  <c r="CD512" i="53" s="1"/>
  <c r="CD514" i="53" s="1"/>
  <c r="FA171" i="53"/>
  <c r="BY9" i="53"/>
  <c r="ES118" i="53"/>
  <c r="FA31" i="53"/>
  <c r="DI491" i="53"/>
  <c r="ES299" i="53"/>
  <c r="BZ258" i="53"/>
  <c r="FA319" i="53"/>
  <c r="BZ312" i="53"/>
  <c r="ES233" i="53"/>
  <c r="DJ132" i="53"/>
  <c r="FA483" i="53"/>
  <c r="FA474" i="53"/>
  <c r="CD509" i="53"/>
  <c r="CD510" i="53" s="1"/>
  <c r="BY124" i="53"/>
  <c r="AY472" i="53"/>
  <c r="CR66" i="53"/>
  <c r="DI122" i="53"/>
  <c r="FA111" i="53"/>
  <c r="AQ99" i="53"/>
  <c r="AQ541" i="53" s="1"/>
  <c r="ET312" i="53"/>
  <c r="AP176" i="53"/>
  <c r="V498" i="53"/>
  <c r="AO475" i="53"/>
  <c r="DJ160" i="53"/>
  <c r="BX58" i="53"/>
  <c r="BH472" i="53"/>
  <c r="DI227" i="53"/>
  <c r="BQ456" i="53"/>
  <c r="FA11" i="53"/>
  <c r="FA126" i="53"/>
  <c r="FA373" i="53"/>
  <c r="DI27" i="53"/>
  <c r="ES89" i="53"/>
  <c r="FA239" i="53"/>
  <c r="BX62" i="53"/>
  <c r="FA76" i="53"/>
  <c r="FA370" i="53"/>
  <c r="EW435" i="53"/>
  <c r="EV435" i="53" s="1"/>
  <c r="FA457" i="53"/>
  <c r="BZ14" i="53"/>
  <c r="ET138" i="53"/>
  <c r="EW312" i="53"/>
  <c r="ES221" i="53"/>
  <c r="BZ234" i="53"/>
  <c r="AP316" i="53"/>
  <c r="DI373" i="53"/>
  <c r="ET103" i="53"/>
  <c r="FA500" i="53"/>
  <c r="DJ371" i="53"/>
  <c r="BY154" i="53"/>
  <c r="BQ58" i="53"/>
  <c r="AP312" i="53"/>
  <c r="AY66" i="53"/>
  <c r="FA403" i="53"/>
  <c r="FA221" i="53"/>
  <c r="FA49" i="53"/>
  <c r="O472" i="53"/>
  <c r="BY183" i="53"/>
  <c r="CR493" i="53"/>
  <c r="ET173" i="53"/>
  <c r="DJ27" i="53"/>
  <c r="CR489" i="53"/>
  <c r="FA402" i="53"/>
  <c r="CI476" i="53"/>
  <c r="BH39" i="53"/>
  <c r="EU58" i="53"/>
  <c r="BY95" i="53"/>
  <c r="ET235" i="53"/>
  <c r="EZ375" i="53"/>
  <c r="EY375" i="53" s="1"/>
  <c r="DI126" i="53"/>
  <c r="FA110" i="53"/>
  <c r="FA182" i="53"/>
  <c r="FA141" i="53"/>
  <c r="CJ518" i="53"/>
  <c r="BH91" i="53"/>
  <c r="FA15" i="53"/>
  <c r="ER58" i="53"/>
  <c r="EZ446" i="53"/>
  <c r="ET233" i="53"/>
  <c r="AP368" i="53"/>
  <c r="DS456" i="53"/>
  <c r="ES138" i="53"/>
  <c r="BX497" i="53"/>
  <c r="O497" i="53"/>
  <c r="FA444" i="53"/>
  <c r="FA122" i="53"/>
  <c r="DJ225" i="53"/>
  <c r="ET48" i="53"/>
  <c r="X468" i="53"/>
  <c r="DJ117" i="53"/>
  <c r="FA164" i="53"/>
  <c r="AP22" i="53"/>
  <c r="BQ46" i="53"/>
  <c r="CI66" i="53"/>
  <c r="ES295" i="53"/>
  <c r="FA55" i="53"/>
  <c r="BZ16" i="53"/>
  <c r="ET295" i="53"/>
  <c r="FA173" i="53"/>
  <c r="ES151" i="53"/>
  <c r="ES431" i="53"/>
  <c r="DI234" i="53"/>
  <c r="AP38" i="53"/>
  <c r="DJ373" i="53"/>
  <c r="AN150" i="53"/>
  <c r="BZ65" i="53"/>
  <c r="DJ54" i="53"/>
  <c r="FA228" i="53"/>
  <c r="EM173" i="53"/>
  <c r="ES173" i="53" s="1"/>
  <c r="ET151" i="53"/>
  <c r="FA38" i="53"/>
  <c r="DI68" i="53"/>
  <c r="X62" i="53"/>
  <c r="ET315" i="53"/>
  <c r="BY302" i="53"/>
  <c r="BY174" i="53"/>
  <c r="FA139" i="53"/>
  <c r="ES231" i="53"/>
  <c r="BY94" i="53"/>
  <c r="DS70" i="53"/>
  <c r="BC509" i="53"/>
  <c r="BC510" i="53" s="1"/>
  <c r="X456" i="53"/>
  <c r="BZ95" i="53"/>
  <c r="BS14" i="53"/>
  <c r="BY14" i="53" s="1"/>
  <c r="ES444" i="53"/>
  <c r="O70" i="53"/>
  <c r="X70" i="53"/>
  <c r="ET435" i="53"/>
  <c r="AO422" i="53"/>
  <c r="AG480" i="53"/>
  <c r="DI188" i="53"/>
  <c r="DK99" i="53"/>
  <c r="DK541" i="53" s="1"/>
  <c r="ET238" i="53"/>
  <c r="AP356" i="53"/>
  <c r="EZ452" i="53"/>
  <c r="EY452" i="53" s="1"/>
  <c r="ES423" i="53"/>
  <c r="M498" i="53"/>
  <c r="AP435" i="53"/>
  <c r="BZ424" i="53"/>
  <c r="BH66" i="53"/>
  <c r="BZ139" i="53"/>
  <c r="BY427" i="53"/>
  <c r="FA361" i="53"/>
  <c r="ES181" i="53"/>
  <c r="AG215" i="53"/>
  <c r="AP37" i="53"/>
  <c r="AP302" i="53"/>
  <c r="BQ497" i="53"/>
  <c r="ES225" i="53"/>
  <c r="DI111" i="53"/>
  <c r="BH497" i="53"/>
  <c r="FA202" i="53"/>
  <c r="AM497" i="53"/>
  <c r="AL497" i="53" s="1"/>
  <c r="DS39" i="53"/>
  <c r="AP40" i="53"/>
  <c r="EZ151" i="53"/>
  <c r="EY151" i="53" s="1"/>
  <c r="AP403" i="53"/>
  <c r="AN20" i="53"/>
  <c r="DH66" i="53"/>
  <c r="FA462" i="53"/>
  <c r="ES379" i="53"/>
  <c r="ES166" i="53"/>
  <c r="DJ369" i="53"/>
  <c r="BZ294" i="53"/>
  <c r="FA24" i="53"/>
  <c r="ES18" i="53"/>
  <c r="ET309" i="53"/>
  <c r="CX98" i="53"/>
  <c r="FA385" i="53"/>
  <c r="CR348" i="53"/>
  <c r="BH46" i="53"/>
  <c r="BS234" i="53"/>
  <c r="BY234" i="53" s="1"/>
  <c r="FA383" i="53"/>
  <c r="BV452" i="53"/>
  <c r="BY452" i="53" s="1"/>
  <c r="FA248" i="53"/>
  <c r="BH20" i="53"/>
  <c r="AG66" i="53"/>
  <c r="DA348" i="53"/>
  <c r="EZ316" i="53"/>
  <c r="DA472" i="53"/>
  <c r="FA314" i="53"/>
  <c r="DH62" i="53"/>
  <c r="ET19" i="53"/>
  <c r="AO403" i="53"/>
  <c r="ES22" i="53"/>
  <c r="ET168" i="53"/>
  <c r="DS66" i="53"/>
  <c r="AY62" i="53"/>
  <c r="DJ494" i="53"/>
  <c r="AP80" i="53"/>
  <c r="DI380" i="53"/>
  <c r="X66" i="53"/>
  <c r="ET18" i="53"/>
  <c r="FA313" i="53"/>
  <c r="AP87" i="53"/>
  <c r="ER13" i="53"/>
  <c r="DC160" i="53"/>
  <c r="DI160" i="53" s="1"/>
  <c r="DJ299" i="53"/>
  <c r="BZ441" i="53"/>
  <c r="BY33" i="53"/>
  <c r="ES403" i="53"/>
  <c r="BZ175" i="53"/>
  <c r="ES162" i="53"/>
  <c r="FA413" i="53"/>
  <c r="FA94" i="53"/>
  <c r="BZ33" i="53"/>
  <c r="BB498" i="53"/>
  <c r="EZ312" i="53"/>
  <c r="DC371" i="53"/>
  <c r="DI371" i="53" s="1"/>
  <c r="AL375" i="53"/>
  <c r="AO375" i="53" s="1"/>
  <c r="DJ444" i="53"/>
  <c r="BY255" i="53"/>
  <c r="DI305" i="53"/>
  <c r="AP52" i="53"/>
  <c r="ET481" i="53"/>
  <c r="FA160" i="53"/>
  <c r="FA347" i="53"/>
  <c r="AP109" i="53"/>
  <c r="FA107" i="53"/>
  <c r="DY498" i="53"/>
  <c r="FA491" i="53"/>
  <c r="AP440" i="53"/>
  <c r="BL518" i="53"/>
  <c r="CS518" i="53"/>
  <c r="ER70" i="53"/>
  <c r="DJ32" i="53"/>
  <c r="AP426" i="53"/>
  <c r="EZ317" i="53"/>
  <c r="FA172" i="53"/>
  <c r="DS13" i="53"/>
  <c r="EB62" i="53"/>
  <c r="AP160" i="53"/>
  <c r="X480" i="53"/>
  <c r="EW225" i="53"/>
  <c r="EV225" i="53" s="1"/>
  <c r="DS62" i="53"/>
  <c r="EK480" i="53"/>
  <c r="ES247" i="53"/>
  <c r="CX498" i="53"/>
  <c r="AN480" i="53"/>
  <c r="EU463" i="53"/>
  <c r="FA449" i="53"/>
  <c r="FA344" i="53"/>
  <c r="EZ210" i="53"/>
  <c r="EY210" i="53" s="1"/>
  <c r="FA101" i="53"/>
  <c r="AG70" i="53"/>
  <c r="ES419" i="53"/>
  <c r="BY426" i="53"/>
  <c r="DI230" i="53"/>
  <c r="EZ27" i="53"/>
  <c r="EY27" i="53" s="1"/>
  <c r="ES103" i="53"/>
  <c r="ER62" i="53"/>
  <c r="FA305" i="53"/>
  <c r="DJ19" i="53"/>
  <c r="EX472" i="53"/>
  <c r="DI21" i="53"/>
  <c r="FA479" i="53"/>
  <c r="CR91" i="53"/>
  <c r="AK498" i="53"/>
  <c r="FA495" i="53"/>
  <c r="DS489" i="53"/>
  <c r="FA466" i="53"/>
  <c r="FA238" i="53"/>
  <c r="AI295" i="53"/>
  <c r="AO295" i="53" s="1"/>
  <c r="BC518" i="53"/>
  <c r="AP151" i="53"/>
  <c r="AL151" i="53"/>
  <c r="AO151" i="53" s="1"/>
  <c r="BY361" i="53"/>
  <c r="AN105" i="53"/>
  <c r="AP32" i="53"/>
  <c r="FA213" i="53"/>
  <c r="FA381" i="53"/>
  <c r="EQ155" i="53"/>
  <c r="EP155" i="53" s="1"/>
  <c r="BY237" i="53"/>
  <c r="DI360" i="53"/>
  <c r="FA14" i="53"/>
  <c r="AO63" i="53"/>
  <c r="DI137" i="53"/>
  <c r="DH155" i="53"/>
  <c r="CI208" i="53"/>
  <c r="FA37" i="53"/>
  <c r="AO418" i="53"/>
  <c r="ET229" i="53"/>
  <c r="AO414" i="53"/>
  <c r="AO163" i="53"/>
  <c r="BZ478" i="53"/>
  <c r="ET136" i="53"/>
  <c r="EK97" i="53"/>
  <c r="BY212" i="53"/>
  <c r="DA91" i="53"/>
  <c r="P509" i="53"/>
  <c r="P510" i="53" s="1"/>
  <c r="BT489" i="53"/>
  <c r="BS489" i="53" s="1"/>
  <c r="BZ30" i="53"/>
  <c r="EW212" i="53"/>
  <c r="EV212" i="53" s="1"/>
  <c r="FA416" i="53"/>
  <c r="FA460" i="53"/>
  <c r="FA435" i="53"/>
  <c r="BY458" i="53"/>
  <c r="BH484" i="53"/>
  <c r="BY447" i="53"/>
  <c r="FA438" i="53"/>
  <c r="X428" i="53"/>
  <c r="EM455" i="53"/>
  <c r="ES455" i="53" s="1"/>
  <c r="FA257" i="53"/>
  <c r="EB70" i="53"/>
  <c r="AN70" i="53"/>
  <c r="AI52" i="53"/>
  <c r="AO52" i="53" s="1"/>
  <c r="BU498" i="53"/>
  <c r="DA428" i="53"/>
  <c r="AG484" i="53"/>
  <c r="O445" i="53"/>
  <c r="BW480" i="53"/>
  <c r="BV480" i="53" s="1"/>
  <c r="CR105" i="53"/>
  <c r="FA36" i="53"/>
  <c r="FA19" i="53"/>
  <c r="DI421" i="53"/>
  <c r="EB66" i="53"/>
  <c r="DI117" i="53"/>
  <c r="DJ122" i="53"/>
  <c r="BZ302" i="53"/>
  <c r="CY498" i="53"/>
  <c r="BH70" i="53"/>
  <c r="ET474" i="53"/>
  <c r="AY484" i="53"/>
  <c r="BS294" i="53"/>
  <c r="BY294" i="53" s="1"/>
  <c r="P540" i="53"/>
  <c r="AP44" i="53"/>
  <c r="FA425" i="53"/>
  <c r="FA232" i="53"/>
  <c r="DI251" i="53"/>
  <c r="FA206" i="53"/>
  <c r="DC299" i="53"/>
  <c r="DI299" i="53" s="1"/>
  <c r="DJ230" i="53"/>
  <c r="ET244" i="53"/>
  <c r="DJ118" i="53"/>
  <c r="DC203" i="53"/>
  <c r="DI203" i="53" s="1"/>
  <c r="EY454" i="53"/>
  <c r="DH489" i="53"/>
  <c r="AP206" i="53"/>
  <c r="DI189" i="53"/>
  <c r="ES467" i="53"/>
  <c r="BR71" i="53"/>
  <c r="ET423" i="53"/>
  <c r="CI468" i="53"/>
  <c r="BQ417" i="53"/>
  <c r="EK155" i="53"/>
  <c r="BX20" i="53"/>
  <c r="AP423" i="53"/>
  <c r="FA149" i="53"/>
  <c r="DA480" i="53"/>
  <c r="DC444" i="53"/>
  <c r="DI444" i="53" s="1"/>
  <c r="AO212" i="53"/>
  <c r="AP61" i="53"/>
  <c r="BZ486" i="53"/>
  <c r="CI377" i="53"/>
  <c r="CP498" i="53"/>
  <c r="ET303" i="53"/>
  <c r="EZ346" i="53"/>
  <c r="EY346" i="53" s="1"/>
  <c r="CV509" i="53"/>
  <c r="CV510" i="53" s="1"/>
  <c r="FA12" i="53"/>
  <c r="DJ44" i="53"/>
  <c r="O58" i="53"/>
  <c r="FA437" i="53"/>
  <c r="AP471" i="53"/>
  <c r="DI376" i="53"/>
  <c r="DC347" i="53"/>
  <c r="DI347" i="53" s="1"/>
  <c r="DJ234" i="53"/>
  <c r="FA185" i="53"/>
  <c r="DY98" i="53"/>
  <c r="FA128" i="53"/>
  <c r="FA148" i="53"/>
  <c r="DI118" i="53"/>
  <c r="DM98" i="53"/>
  <c r="ET432" i="53"/>
  <c r="DI475" i="53"/>
  <c r="EX155" i="53"/>
  <c r="ES212" i="53"/>
  <c r="BZ311" i="53"/>
  <c r="DJ365" i="53"/>
  <c r="BZ165" i="53"/>
  <c r="CM99" i="53"/>
  <c r="CM504" i="53" s="1"/>
  <c r="CM543" i="53" s="1"/>
  <c r="EB493" i="53"/>
  <c r="X493" i="53"/>
  <c r="CF498" i="53"/>
  <c r="AG341" i="53"/>
  <c r="DJ137" i="53"/>
  <c r="BZ124" i="53"/>
  <c r="EX66" i="53"/>
  <c r="AO496" i="53"/>
  <c r="EZ459" i="53"/>
  <c r="EY459" i="53" s="1"/>
  <c r="BF498" i="53"/>
  <c r="FA300" i="53"/>
  <c r="CX71" i="53"/>
  <c r="CI20" i="53"/>
  <c r="DI52" i="53"/>
  <c r="FA65" i="53"/>
  <c r="DN99" i="53"/>
  <c r="DN541" i="53" s="1"/>
  <c r="BQ493" i="53"/>
  <c r="DS493" i="53"/>
  <c r="EK493" i="53"/>
  <c r="EM454" i="53"/>
  <c r="ES454" i="53" s="1"/>
  <c r="DJ376" i="53"/>
  <c r="AP320" i="53"/>
  <c r="FA240" i="53"/>
  <c r="ET181" i="53"/>
  <c r="AZ518" i="53"/>
  <c r="FA224" i="53"/>
  <c r="DJ116" i="53"/>
  <c r="DJ227" i="53"/>
  <c r="AP92" i="53"/>
  <c r="ER86" i="53"/>
  <c r="AB99" i="53"/>
  <c r="AB504" i="53" s="1"/>
  <c r="AB543" i="53" s="1"/>
  <c r="DJ475" i="53"/>
  <c r="DJ380" i="53"/>
  <c r="CG35" i="53"/>
  <c r="ES432" i="53"/>
  <c r="FA174" i="53"/>
  <c r="BY165" i="53"/>
  <c r="EZ225" i="53"/>
  <c r="EY225" i="53" s="1"/>
  <c r="AO419" i="53"/>
  <c r="DJ50" i="53"/>
  <c r="AY468" i="53"/>
  <c r="ET212" i="53"/>
  <c r="ER468" i="53"/>
  <c r="ES43" i="53"/>
  <c r="ES30" i="53"/>
  <c r="FA365" i="53"/>
  <c r="ES443" i="53"/>
  <c r="DN509" i="53"/>
  <c r="DN510" i="53" s="1"/>
  <c r="ET486" i="53"/>
  <c r="ET473" i="53"/>
  <c r="FA436" i="53"/>
  <c r="ET454" i="53"/>
  <c r="DI419" i="53"/>
  <c r="DC225" i="53"/>
  <c r="DI225" i="53" s="1"/>
  <c r="DJ189" i="53"/>
  <c r="ET162" i="53"/>
  <c r="DJ21" i="53"/>
  <c r="AP189" i="53"/>
  <c r="AG28" i="53"/>
  <c r="DA58" i="53"/>
  <c r="AO165" i="53"/>
  <c r="DQ98" i="53"/>
  <c r="DI37" i="53"/>
  <c r="FA170" i="53"/>
  <c r="FA256" i="53"/>
  <c r="DI25" i="53"/>
  <c r="FA243" i="53"/>
  <c r="ER20" i="53"/>
  <c r="FA359" i="53"/>
  <c r="DJ397" i="53"/>
  <c r="X53" i="53"/>
  <c r="AP418" i="53"/>
  <c r="DI95" i="53"/>
  <c r="ET443" i="53"/>
  <c r="EW122" i="53"/>
  <c r="EV122" i="53" s="1"/>
  <c r="CR497" i="53"/>
  <c r="DJ312" i="53"/>
  <c r="FA355" i="53"/>
  <c r="EW183" i="53"/>
  <c r="EV183" i="53" s="1"/>
  <c r="FA89" i="53"/>
  <c r="AJ66" i="53"/>
  <c r="AI66" i="53" s="1"/>
  <c r="FA42" i="53"/>
  <c r="FA371" i="53"/>
  <c r="FA252" i="53"/>
  <c r="AP137" i="53"/>
  <c r="AP209" i="53"/>
  <c r="AP212" i="53"/>
  <c r="BX493" i="53"/>
  <c r="EZ212" i="53"/>
  <c r="EY212" i="53" s="1"/>
  <c r="FA496" i="53"/>
  <c r="DI255" i="53"/>
  <c r="DI60" i="53"/>
  <c r="FA50" i="53"/>
  <c r="FA88" i="53"/>
  <c r="DJ52" i="53"/>
  <c r="DI112" i="53"/>
  <c r="CL498" i="53"/>
  <c r="CO485" i="53"/>
  <c r="CO542" i="53" s="1"/>
  <c r="CG485" i="53"/>
  <c r="CG542" i="53" s="1"/>
  <c r="CI484" i="53"/>
  <c r="EW235" i="53"/>
  <c r="AP63" i="53"/>
  <c r="DJ95" i="53"/>
  <c r="FA74" i="53"/>
  <c r="X476" i="53"/>
  <c r="AP294" i="53"/>
  <c r="FA204" i="53"/>
  <c r="ER215" i="53"/>
  <c r="BY180" i="53"/>
  <c r="EW61" i="53"/>
  <c r="EV61" i="53" s="1"/>
  <c r="ER34" i="53"/>
  <c r="CI480" i="53"/>
  <c r="AY480" i="53"/>
  <c r="X463" i="53"/>
  <c r="AL453" i="53"/>
  <c r="AO453" i="53" s="1"/>
  <c r="BZ383" i="53"/>
  <c r="O215" i="53"/>
  <c r="FA147" i="53"/>
  <c r="EW55" i="53"/>
  <c r="EV55" i="53" s="1"/>
  <c r="DI337" i="53"/>
  <c r="AN307" i="53"/>
  <c r="DH395" i="53"/>
  <c r="ES409" i="53"/>
  <c r="ET220" i="53"/>
  <c r="FA205" i="53"/>
  <c r="BY167" i="53"/>
  <c r="DS91" i="53"/>
  <c r="FA51" i="53"/>
  <c r="CR34" i="53"/>
  <c r="CI58" i="53"/>
  <c r="ES77" i="53"/>
  <c r="FA446" i="53"/>
  <c r="CX485" i="53"/>
  <c r="CX542" i="53" s="1"/>
  <c r="DH377" i="53"/>
  <c r="AP491" i="53"/>
  <c r="DA395" i="53"/>
  <c r="DI385" i="53"/>
  <c r="EK105" i="53"/>
  <c r="FA420" i="53"/>
  <c r="BT456" i="53"/>
  <c r="BS456" i="53" s="1"/>
  <c r="AO172" i="53"/>
  <c r="BQ105" i="53"/>
  <c r="DJ251" i="53"/>
  <c r="CR58" i="53"/>
  <c r="DH480" i="53"/>
  <c r="X472" i="53"/>
  <c r="O484" i="53"/>
  <c r="DJ360" i="53"/>
  <c r="AO320" i="53"/>
  <c r="FA250" i="53"/>
  <c r="EW221" i="53"/>
  <c r="EV221" i="53" s="1"/>
  <c r="EW95" i="53"/>
  <c r="EV95" i="53" s="1"/>
  <c r="BY141" i="53"/>
  <c r="CI91" i="53"/>
  <c r="AA98" i="53"/>
  <c r="ET22" i="53"/>
  <c r="V35" i="53"/>
  <c r="BO485" i="53"/>
  <c r="BO542" i="53" s="1"/>
  <c r="ES384" i="53"/>
  <c r="AD498" i="53"/>
  <c r="DD62" i="53"/>
  <c r="DC62" i="53" s="1"/>
  <c r="BH28" i="53"/>
  <c r="ES9" i="53"/>
  <c r="BY96" i="53"/>
  <c r="ES471" i="53"/>
  <c r="EW440" i="53"/>
  <c r="EV440" i="53" s="1"/>
  <c r="DW509" i="53"/>
  <c r="DW510" i="53" s="1"/>
  <c r="BX91" i="53"/>
  <c r="BY77" i="53"/>
  <c r="AE98" i="53"/>
  <c r="DA28" i="53"/>
  <c r="ET9" i="53"/>
  <c r="ET30" i="53"/>
  <c r="AL40" i="53"/>
  <c r="AO40" i="53" s="1"/>
  <c r="CR155" i="53"/>
  <c r="ET231" i="53"/>
  <c r="FA9" i="53"/>
  <c r="S99" i="53"/>
  <c r="S541" i="53" s="1"/>
  <c r="AO425" i="53"/>
  <c r="FA61" i="53"/>
  <c r="DA497" i="53"/>
  <c r="DZ498" i="53"/>
  <c r="EM474" i="53"/>
  <c r="ES474" i="53" s="1"/>
  <c r="EK484" i="53"/>
  <c r="O377" i="53"/>
  <c r="DJ359" i="53"/>
  <c r="AI356" i="53"/>
  <c r="AO356" i="53" s="1"/>
  <c r="BZ202" i="53"/>
  <c r="FA158" i="53"/>
  <c r="FA145" i="53"/>
  <c r="ET166" i="53"/>
  <c r="BS175" i="53"/>
  <c r="BY175" i="53" s="1"/>
  <c r="CM509" i="53"/>
  <c r="CM510" i="53" s="1"/>
  <c r="X91" i="53"/>
  <c r="BZ114" i="53"/>
  <c r="BZ89" i="53"/>
  <c r="BZ94" i="53"/>
  <c r="ET118" i="53"/>
  <c r="BZ77" i="53"/>
  <c r="EX70" i="53"/>
  <c r="BZ440" i="53"/>
  <c r="EZ207" i="53"/>
  <c r="EY207" i="53" s="1"/>
  <c r="FA487" i="53"/>
  <c r="BN35" i="53"/>
  <c r="BY173" i="53"/>
  <c r="DH70" i="53"/>
  <c r="BZ316" i="53"/>
  <c r="DM498" i="53"/>
  <c r="AP419" i="53"/>
  <c r="FA134" i="53"/>
  <c r="ES244" i="53"/>
  <c r="DP35" i="53"/>
  <c r="DJ491" i="53"/>
  <c r="FA421" i="53"/>
  <c r="DK518" i="53"/>
  <c r="EB497" i="53"/>
  <c r="FA442" i="53"/>
  <c r="FA408" i="53"/>
  <c r="BZ396" i="53"/>
  <c r="FA308" i="53"/>
  <c r="FA144" i="53"/>
  <c r="FA176" i="53"/>
  <c r="EM229" i="53"/>
  <c r="ES229" i="53" s="1"/>
  <c r="ET189" i="53"/>
  <c r="BU98" i="53"/>
  <c r="DN540" i="53"/>
  <c r="DI77" i="53"/>
  <c r="BY89" i="53"/>
  <c r="FA68" i="53"/>
  <c r="AY70" i="53"/>
  <c r="FA73" i="53"/>
  <c r="CU35" i="53"/>
  <c r="DZ35" i="53"/>
  <c r="BX53" i="53"/>
  <c r="BS30" i="53"/>
  <c r="BY30" i="53" s="1"/>
  <c r="EZ17" i="53"/>
  <c r="EY17" i="53" s="1"/>
  <c r="EB480" i="53"/>
  <c r="EB463" i="53"/>
  <c r="AG150" i="53"/>
  <c r="BZ173" i="53"/>
  <c r="DS28" i="53"/>
  <c r="FA299" i="53"/>
  <c r="FA40" i="53"/>
  <c r="ES168" i="53"/>
  <c r="FA400" i="53"/>
  <c r="AP94" i="53"/>
  <c r="DA97" i="53"/>
  <c r="FA259" i="53"/>
  <c r="BQ155" i="53"/>
  <c r="EZ492" i="53"/>
  <c r="EY492" i="53" s="1"/>
  <c r="EM238" i="53"/>
  <c r="ES238" i="53" s="1"/>
  <c r="FA112" i="53"/>
  <c r="BN71" i="53"/>
  <c r="BY177" i="53"/>
  <c r="AD35" i="53"/>
  <c r="EZ494" i="53"/>
  <c r="EY494" i="53" s="1"/>
  <c r="EK497" i="53"/>
  <c r="AP496" i="53"/>
  <c r="EW473" i="53"/>
  <c r="EV473" i="53" s="1"/>
  <c r="ET471" i="53"/>
  <c r="FA422" i="53"/>
  <c r="BZ420" i="53"/>
  <c r="AI423" i="53"/>
  <c r="AO423" i="53" s="1"/>
  <c r="AP343" i="53"/>
  <c r="ET342" i="53"/>
  <c r="FA241" i="53"/>
  <c r="EM303" i="53"/>
  <c r="ES303" i="53" s="1"/>
  <c r="J518" i="53"/>
  <c r="FA85" i="53"/>
  <c r="DJ87" i="53"/>
  <c r="BQ97" i="53"/>
  <c r="FA180" i="53"/>
  <c r="DA155" i="53"/>
  <c r="FA95" i="53"/>
  <c r="DI74" i="53"/>
  <c r="EW68" i="53"/>
  <c r="EX513" i="53"/>
  <c r="DJ25" i="53"/>
  <c r="ES462" i="53"/>
  <c r="EU493" i="53"/>
  <c r="AP298" i="53"/>
  <c r="AG97" i="53"/>
  <c r="ES460" i="53"/>
  <c r="DH322" i="53"/>
  <c r="BZ171" i="53"/>
  <c r="BY368" i="53"/>
  <c r="EZ160" i="53"/>
  <c r="EY160" i="53" s="1"/>
  <c r="BY75" i="53"/>
  <c r="EZ122" i="53"/>
  <c r="EY122" i="53" s="1"/>
  <c r="AL22" i="53"/>
  <c r="AO22" i="53" s="1"/>
  <c r="EN476" i="53"/>
  <c r="EM476" i="53" s="1"/>
  <c r="EQ489" i="53"/>
  <c r="EP489" i="53" s="1"/>
  <c r="ET444" i="53"/>
  <c r="AG456" i="53"/>
  <c r="ET462" i="53"/>
  <c r="BQ476" i="53"/>
  <c r="DJ429" i="53"/>
  <c r="BY436" i="53"/>
  <c r="FA471" i="53"/>
  <c r="FA398" i="53"/>
  <c r="ET370" i="53"/>
  <c r="AL346" i="53"/>
  <c r="DJ321" i="53"/>
  <c r="ER208" i="53"/>
  <c r="FA152" i="53"/>
  <c r="AO160" i="53"/>
  <c r="BC540" i="53"/>
  <c r="FA75" i="53"/>
  <c r="AI87" i="53"/>
  <c r="DD58" i="53"/>
  <c r="DC58" i="53" s="1"/>
  <c r="ER97" i="53"/>
  <c r="FA8" i="53"/>
  <c r="DJ74" i="53"/>
  <c r="EZ19" i="53"/>
  <c r="EY19" i="53" s="1"/>
  <c r="DS468" i="53"/>
  <c r="DS472" i="53"/>
  <c r="AP425" i="53"/>
  <c r="FA235" i="53"/>
  <c r="EZ23" i="53"/>
  <c r="EY23" i="53" s="1"/>
  <c r="ER476" i="53"/>
  <c r="EK86" i="53"/>
  <c r="BZ37" i="53"/>
  <c r="CO98" i="53"/>
  <c r="ET448" i="53"/>
  <c r="ET379" i="53"/>
  <c r="ES486" i="53"/>
  <c r="CG498" i="53"/>
  <c r="EO498" i="53"/>
  <c r="EZ461" i="53"/>
  <c r="EY461" i="53" s="1"/>
  <c r="DI452" i="53"/>
  <c r="AP453" i="53"/>
  <c r="EB472" i="53"/>
  <c r="AP414" i="53"/>
  <c r="AL368" i="53"/>
  <c r="AO368" i="53" s="1"/>
  <c r="DJ340" i="53"/>
  <c r="FA255" i="53"/>
  <c r="FA138" i="53"/>
  <c r="AJ91" i="53"/>
  <c r="AI91" i="53" s="1"/>
  <c r="AN79" i="53"/>
  <c r="AJ53" i="53"/>
  <c r="AI53" i="53" s="1"/>
  <c r="DS58" i="53"/>
  <c r="DJ69" i="53"/>
  <c r="ET415" i="53"/>
  <c r="EZ315" i="53"/>
  <c r="DI335" i="53"/>
  <c r="EI98" i="53"/>
  <c r="AP306" i="53"/>
  <c r="DJ314" i="53"/>
  <c r="DI116" i="53"/>
  <c r="AG46" i="53"/>
  <c r="BY132" i="53"/>
  <c r="ER39" i="53"/>
  <c r="ET317" i="53"/>
  <c r="FA358" i="53"/>
  <c r="FA431" i="53"/>
  <c r="DI148" i="53"/>
  <c r="BH476" i="53"/>
  <c r="FA211" i="53"/>
  <c r="BZ96" i="53"/>
  <c r="AJ476" i="53"/>
  <c r="AI476" i="53" s="1"/>
  <c r="AJ493" i="53"/>
  <c r="AI493" i="53" s="1"/>
  <c r="BZ458" i="53"/>
  <c r="AP402" i="53"/>
  <c r="AY366" i="53"/>
  <c r="DI340" i="53"/>
  <c r="FA298" i="53"/>
  <c r="ET247" i="53"/>
  <c r="FA218" i="53"/>
  <c r="EZ180" i="53"/>
  <c r="EY180" i="53" s="1"/>
  <c r="BZ174" i="53"/>
  <c r="DJ60" i="53"/>
  <c r="FA17" i="53"/>
  <c r="BZ146" i="53"/>
  <c r="DA463" i="53"/>
  <c r="DH493" i="53"/>
  <c r="DH28" i="53"/>
  <c r="BY163" i="53"/>
  <c r="DJ112" i="53"/>
  <c r="AS98" i="53"/>
  <c r="BX28" i="53"/>
  <c r="O62" i="53"/>
  <c r="BY405" i="53"/>
  <c r="AY20" i="53"/>
  <c r="AP422" i="53"/>
  <c r="FA113" i="53"/>
  <c r="AN493" i="53"/>
  <c r="BX476" i="53"/>
  <c r="BQ484" i="53"/>
  <c r="CI472" i="53"/>
  <c r="ET467" i="53"/>
  <c r="FA352" i="53"/>
  <c r="FA297" i="53"/>
  <c r="FA118" i="53"/>
  <c r="BY171" i="53"/>
  <c r="DJ148" i="53"/>
  <c r="EZ110" i="53"/>
  <c r="EY110" i="53" s="1"/>
  <c r="EZ250" i="53"/>
  <c r="EY250" i="53" s="1"/>
  <c r="BZ177" i="53"/>
  <c r="DA66" i="53"/>
  <c r="DS20" i="53"/>
  <c r="BY146" i="53"/>
  <c r="FA253" i="53"/>
  <c r="AP170" i="53"/>
  <c r="AP444" i="53"/>
  <c r="CI70" i="53"/>
  <c r="CR62" i="53"/>
  <c r="BQ91" i="53"/>
  <c r="AG34" i="53"/>
  <c r="X13" i="53"/>
  <c r="ES160" i="53"/>
  <c r="FA233" i="53"/>
  <c r="BX70" i="53"/>
  <c r="EK58" i="53"/>
  <c r="X58" i="53"/>
  <c r="DI365" i="53"/>
  <c r="CR472" i="53"/>
  <c r="AL294" i="53"/>
  <c r="AO294" i="53" s="1"/>
  <c r="EF99" i="53"/>
  <c r="EF512" i="53" s="1"/>
  <c r="EF514" i="53" s="1"/>
  <c r="FA451" i="53"/>
  <c r="EB86" i="53"/>
  <c r="BQ86" i="53"/>
  <c r="EH485" i="53"/>
  <c r="EH542" i="53" s="1"/>
  <c r="DF494" i="53"/>
  <c r="DI494" i="53" s="1"/>
  <c r="FA411" i="53"/>
  <c r="EP435" i="53"/>
  <c r="ES435" i="53" s="1"/>
  <c r="EW359" i="53"/>
  <c r="EV359" i="53" s="1"/>
  <c r="EZ374" i="53"/>
  <c r="EY374" i="53" s="1"/>
  <c r="FA310" i="53"/>
  <c r="EW246" i="53"/>
  <c r="EV246" i="53" s="1"/>
  <c r="BZ183" i="53"/>
  <c r="FA157" i="53"/>
  <c r="AP163" i="53"/>
  <c r="EB155" i="53"/>
  <c r="BX66" i="53"/>
  <c r="BZ9" i="53"/>
  <c r="FA27" i="53"/>
  <c r="DC19" i="53"/>
  <c r="DI19" i="53" s="1"/>
  <c r="AT99" i="53"/>
  <c r="AT512" i="53" s="1"/>
  <c r="AT514" i="53" s="1"/>
  <c r="FA369" i="53"/>
  <c r="EW372" i="53"/>
  <c r="EV372" i="53" s="1"/>
  <c r="DY35" i="53"/>
  <c r="AG91" i="53"/>
  <c r="EH71" i="53"/>
  <c r="EO98" i="53"/>
  <c r="ES69" i="53"/>
  <c r="FA189" i="53"/>
  <c r="BX97" i="53"/>
  <c r="ET431" i="53"/>
  <c r="AL400" i="53"/>
  <c r="AO400" i="53" s="1"/>
  <c r="AP400" i="53"/>
  <c r="DJ437" i="53"/>
  <c r="DC437" i="53"/>
  <c r="DI437" i="53" s="1"/>
  <c r="DJ111" i="53"/>
  <c r="DF174" i="53"/>
  <c r="DI174" i="53" s="1"/>
  <c r="EZ174" i="53"/>
  <c r="EY174" i="53" s="1"/>
  <c r="EZ128" i="53"/>
  <c r="EY128" i="53" s="1"/>
  <c r="DF87" i="53"/>
  <c r="DI87" i="53" s="1"/>
  <c r="DG91" i="53"/>
  <c r="DF91" i="53" s="1"/>
  <c r="EM106" i="53"/>
  <c r="ES106" i="53" s="1"/>
  <c r="ET106" i="53"/>
  <c r="AP27" i="53"/>
  <c r="AI27" i="53"/>
  <c r="DA20" i="53"/>
  <c r="DC402" i="53"/>
  <c r="DI402" i="53" s="1"/>
  <c r="DJ402" i="53"/>
  <c r="DJ346" i="53"/>
  <c r="DC346" i="53"/>
  <c r="DI346" i="53" s="1"/>
  <c r="DI154" i="53"/>
  <c r="AL371" i="53"/>
  <c r="AO371" i="53" s="1"/>
  <c r="AP371" i="53"/>
  <c r="G540" i="53"/>
  <c r="G509" i="53"/>
  <c r="G510" i="53" s="1"/>
  <c r="EP41" i="53"/>
  <c r="ES41" i="53" s="1"/>
  <c r="ET41" i="53"/>
  <c r="AL75" i="53"/>
  <c r="EZ75" i="53"/>
  <c r="EY75" i="53" s="1"/>
  <c r="DC438" i="53"/>
  <c r="DI438" i="53" s="1"/>
  <c r="DJ438" i="53"/>
  <c r="AW498" i="53"/>
  <c r="EP85" i="53"/>
  <c r="ES85" i="53" s="1"/>
  <c r="ET85" i="53"/>
  <c r="AL95" i="53"/>
  <c r="AO95" i="53" s="1"/>
  <c r="AP95" i="53"/>
  <c r="ET160" i="53"/>
  <c r="DF219" i="53"/>
  <c r="DI219" i="53" s="1"/>
  <c r="DJ219" i="53"/>
  <c r="AI80" i="53"/>
  <c r="AO80" i="53" s="1"/>
  <c r="EM104" i="53"/>
  <c r="ES104" i="53" s="1"/>
  <c r="ET104" i="53"/>
  <c r="AI115" i="53"/>
  <c r="AO115" i="53" s="1"/>
  <c r="AP115" i="53"/>
  <c r="AD71" i="53"/>
  <c r="AP203" i="53"/>
  <c r="AI203" i="53"/>
  <c r="AO203" i="53" s="1"/>
  <c r="CR428" i="53"/>
  <c r="DJ483" i="53"/>
  <c r="FA478" i="53"/>
  <c r="BZ431" i="53"/>
  <c r="ET419" i="53"/>
  <c r="FA363" i="53"/>
  <c r="DC397" i="53"/>
  <c r="DI397" i="53" s="1"/>
  <c r="BQ341" i="53"/>
  <c r="AP375" i="53"/>
  <c r="EW356" i="53"/>
  <c r="EV356" i="53" s="1"/>
  <c r="BZ339" i="53"/>
  <c r="DJ174" i="53"/>
  <c r="EK215" i="53"/>
  <c r="BX155" i="53"/>
  <c r="DZ71" i="53"/>
  <c r="EB79" i="53"/>
  <c r="CR150" i="53"/>
  <c r="AY28" i="53"/>
  <c r="EL498" i="53"/>
  <c r="AI437" i="53"/>
  <c r="AO437" i="53" s="1"/>
  <c r="AP437" i="53"/>
  <c r="BZ141" i="53"/>
  <c r="AI466" i="53"/>
  <c r="AO466" i="53" s="1"/>
  <c r="AP466" i="53"/>
  <c r="CS540" i="53"/>
  <c r="CS509" i="53"/>
  <c r="CS510" i="53" s="1"/>
  <c r="EP96" i="53"/>
  <c r="ES96" i="53" s="1"/>
  <c r="ET96" i="53"/>
  <c r="BQ62" i="53"/>
  <c r="AI177" i="53"/>
  <c r="AO177" i="53" s="1"/>
  <c r="AP177" i="53"/>
  <c r="DA62" i="53"/>
  <c r="ET109" i="53"/>
  <c r="DC318" i="53"/>
  <c r="DI318" i="53" s="1"/>
  <c r="DJ318" i="53"/>
  <c r="BS84" i="53"/>
  <c r="BY84" i="53" s="1"/>
  <c r="BZ84" i="53"/>
  <c r="BZ127" i="53"/>
  <c r="BS127" i="53"/>
  <c r="BY127" i="53" s="1"/>
  <c r="DF210" i="53"/>
  <c r="DI210" i="53" s="1"/>
  <c r="DJ210" i="53"/>
  <c r="EW297" i="53"/>
  <c r="EV297" i="53" s="1"/>
  <c r="FA303" i="53"/>
  <c r="BH215" i="53"/>
  <c r="ET255" i="53"/>
  <c r="FA109" i="53"/>
  <c r="AI137" i="53"/>
  <c r="AO137" i="53" s="1"/>
  <c r="FA119" i="53"/>
  <c r="BZ132" i="53"/>
  <c r="DB35" i="53"/>
  <c r="AM34" i="53"/>
  <c r="AL34" i="53" s="1"/>
  <c r="BS16" i="53"/>
  <c r="BY16" i="53" s="1"/>
  <c r="EU20" i="53"/>
  <c r="AL27" i="53"/>
  <c r="ET409" i="53"/>
  <c r="DD472" i="53"/>
  <c r="DC472" i="53" s="1"/>
  <c r="O456" i="53"/>
  <c r="BS403" i="53"/>
  <c r="BY403" i="53" s="1"/>
  <c r="BZ403" i="53"/>
  <c r="AI161" i="53"/>
  <c r="AO161" i="53" s="1"/>
  <c r="AP161" i="53"/>
  <c r="AY150" i="53"/>
  <c r="BZ379" i="53"/>
  <c r="BS379" i="53"/>
  <c r="DF214" i="53"/>
  <c r="EZ214" i="53"/>
  <c r="EY214" i="53" s="1"/>
  <c r="EK150" i="53"/>
  <c r="BY202" i="53"/>
  <c r="AP490" i="53"/>
  <c r="BS214" i="53"/>
  <c r="BY214" i="53" s="1"/>
  <c r="BZ214" i="53"/>
  <c r="DJ61" i="53"/>
  <c r="DC61" i="53"/>
  <c r="DI61" i="53" s="1"/>
  <c r="ES109" i="53"/>
  <c r="BH445" i="53"/>
  <c r="CL71" i="53"/>
  <c r="EW360" i="53"/>
  <c r="EV360" i="53" s="1"/>
  <c r="EM309" i="53"/>
  <c r="ES309" i="53" s="1"/>
  <c r="FA340" i="53"/>
  <c r="BS78" i="53"/>
  <c r="BY78" i="53" s="1"/>
  <c r="BZ78" i="53"/>
  <c r="EK208" i="53"/>
  <c r="ET94" i="53"/>
  <c r="DI448" i="53"/>
  <c r="CU498" i="53"/>
  <c r="EZ481" i="53"/>
  <c r="EY481" i="53" s="1"/>
  <c r="DJ421" i="53"/>
  <c r="EK341" i="53"/>
  <c r="CR215" i="53"/>
  <c r="DF107" i="53"/>
  <c r="EZ107" i="53"/>
  <c r="EY107" i="53" s="1"/>
  <c r="AY91" i="53"/>
  <c r="BF98" i="53"/>
  <c r="EW38" i="53"/>
  <c r="EV38" i="53" s="1"/>
  <c r="BY352" i="53"/>
  <c r="BT480" i="53"/>
  <c r="BS480" i="53" s="1"/>
  <c r="EM158" i="53"/>
  <c r="ES158" i="53" s="1"/>
  <c r="ET158" i="53"/>
  <c r="ET125" i="53"/>
  <c r="EM125" i="53"/>
  <c r="ES125" i="53" s="1"/>
  <c r="DC33" i="53"/>
  <c r="DI33" i="53" s="1"/>
  <c r="DJ33" i="53"/>
  <c r="DQ71" i="53"/>
  <c r="AG322" i="53"/>
  <c r="DG366" i="53"/>
  <c r="DF366" i="53" s="1"/>
  <c r="EX377" i="53"/>
  <c r="BV444" i="53"/>
  <c r="EZ444" i="53"/>
  <c r="EY444" i="53" s="1"/>
  <c r="BZ163" i="53"/>
  <c r="AP436" i="53"/>
  <c r="AL436" i="53"/>
  <c r="AO436" i="53" s="1"/>
  <c r="EM48" i="53"/>
  <c r="ES48" i="53" s="1"/>
  <c r="BN498" i="53"/>
  <c r="DH445" i="53"/>
  <c r="EZ432" i="53"/>
  <c r="EY432" i="53" s="1"/>
  <c r="EZ420" i="53"/>
  <c r="EY420" i="53" s="1"/>
  <c r="ES94" i="53"/>
  <c r="ET33" i="53"/>
  <c r="AP188" i="53"/>
  <c r="EZ188" i="53"/>
  <c r="EY188" i="53" s="1"/>
  <c r="AL188" i="53"/>
  <c r="AO188" i="53" s="1"/>
  <c r="DI483" i="53"/>
  <c r="DE498" i="53"/>
  <c r="R485" i="53"/>
  <c r="R542" i="53" s="1"/>
  <c r="ET460" i="53"/>
  <c r="ET250" i="53"/>
  <c r="EW132" i="53"/>
  <c r="R464" i="53"/>
  <c r="R540" i="53" s="1"/>
  <c r="BZ352" i="53"/>
  <c r="O34" i="53"/>
  <c r="DC490" i="53"/>
  <c r="DI490" i="53" s="1"/>
  <c r="DJ490" i="53"/>
  <c r="BS425" i="53"/>
  <c r="BY425" i="53" s="1"/>
  <c r="BZ425" i="53"/>
  <c r="EW425" i="53"/>
  <c r="EV425" i="53" s="1"/>
  <c r="BZ247" i="53"/>
  <c r="EW385" i="53"/>
  <c r="EV385" i="53" s="1"/>
  <c r="BV147" i="53"/>
  <c r="EZ147" i="53"/>
  <c r="EY147" i="53" s="1"/>
  <c r="BQ20" i="53"/>
  <c r="FA32" i="53"/>
  <c r="EB322" i="53"/>
  <c r="AM155" i="53"/>
  <c r="AL155" i="53" s="1"/>
  <c r="FA132" i="53"/>
  <c r="CP98" i="53"/>
  <c r="I98" i="53"/>
  <c r="BW62" i="53"/>
  <c r="BV62" i="53" s="1"/>
  <c r="DJ37" i="53"/>
  <c r="DS34" i="53"/>
  <c r="BV369" i="53"/>
  <c r="EZ369" i="53"/>
  <c r="EY369" i="53" s="1"/>
  <c r="DJ461" i="53"/>
  <c r="DC461" i="53"/>
  <c r="DI461" i="53" s="1"/>
  <c r="EP364" i="53"/>
  <c r="ES364" i="53" s="1"/>
  <c r="ET364" i="53"/>
  <c r="BZ372" i="53"/>
  <c r="EK307" i="53"/>
  <c r="BQ366" i="53"/>
  <c r="AP127" i="53"/>
  <c r="Y99" i="53"/>
  <c r="Y541" i="53" s="1"/>
  <c r="AL122" i="53"/>
  <c r="AO122" i="53" s="1"/>
  <c r="AP122" i="53"/>
  <c r="U35" i="53"/>
  <c r="BV338" i="53"/>
  <c r="EM185" i="53"/>
  <c r="ES185" i="53" s="1"/>
  <c r="ET185" i="53"/>
  <c r="BI509" i="53"/>
  <c r="BI510" i="53" s="1"/>
  <c r="BI518" i="53"/>
  <c r="EZ491" i="53"/>
  <c r="EY491" i="53" s="1"/>
  <c r="AI132" i="53"/>
  <c r="AO132" i="53" s="1"/>
  <c r="AP132" i="53"/>
  <c r="BS51" i="53"/>
  <c r="BY51" i="53" s="1"/>
  <c r="BZ51" i="53"/>
  <c r="AI74" i="53"/>
  <c r="AO74" i="53" s="1"/>
  <c r="AP74" i="53"/>
  <c r="DC368" i="53"/>
  <c r="EW368" i="53"/>
  <c r="EV368" i="53" s="1"/>
  <c r="BV254" i="53"/>
  <c r="EZ254" i="53"/>
  <c r="EY254" i="53" s="1"/>
  <c r="EW204" i="53"/>
  <c r="EV204" i="53" s="1"/>
  <c r="EM415" i="53"/>
  <c r="ES415" i="53" s="1"/>
  <c r="EZ400" i="53"/>
  <c r="EY400" i="53" s="1"/>
  <c r="EB348" i="53"/>
  <c r="EW343" i="53"/>
  <c r="EV343" i="53" s="1"/>
  <c r="ET318" i="53"/>
  <c r="FA368" i="53"/>
  <c r="EW203" i="53"/>
  <c r="EV203" i="53" s="1"/>
  <c r="AJ97" i="53"/>
  <c r="AI97" i="53" s="1"/>
  <c r="CI86" i="53"/>
  <c r="FA45" i="53"/>
  <c r="FA142" i="53"/>
  <c r="EE98" i="53"/>
  <c r="FA57" i="53"/>
  <c r="DW99" i="53"/>
  <c r="DW504" i="53" s="1"/>
  <c r="DW543" i="53" s="1"/>
  <c r="DA150" i="53"/>
  <c r="M485" i="53"/>
  <c r="M542" i="53" s="1"/>
  <c r="AG292" i="53"/>
  <c r="DE35" i="53"/>
  <c r="J540" i="53"/>
  <c r="J509" i="53"/>
  <c r="J510" i="53" s="1"/>
  <c r="FA184" i="53"/>
  <c r="AL362" i="53"/>
  <c r="EZ362" i="53"/>
  <c r="EY362" i="53" s="1"/>
  <c r="BV120" i="53"/>
  <c r="EZ120" i="53"/>
  <c r="EY120" i="53" s="1"/>
  <c r="EZ230" i="53"/>
  <c r="EY230" i="53" s="1"/>
  <c r="AL60" i="53"/>
  <c r="AO60" i="53" s="1"/>
  <c r="AP60" i="53"/>
  <c r="EZ60" i="53"/>
  <c r="EY60" i="53" s="1"/>
  <c r="DC18" i="53"/>
  <c r="DI18" i="53" s="1"/>
  <c r="DJ18" i="53"/>
  <c r="BS304" i="53"/>
  <c r="BY304" i="53" s="1"/>
  <c r="BZ304" i="53"/>
  <c r="AM215" i="53"/>
  <c r="AL215" i="53" s="1"/>
  <c r="AL209" i="53"/>
  <c r="AO209" i="53" s="1"/>
  <c r="ET222" i="53"/>
  <c r="EM222" i="53"/>
  <c r="ES222" i="53" s="1"/>
  <c r="DA208" i="53"/>
  <c r="EZ63" i="53"/>
  <c r="EY63" i="53" s="1"/>
  <c r="EX480" i="53"/>
  <c r="EO485" i="53"/>
  <c r="EO542" i="53" s="1"/>
  <c r="AG489" i="53"/>
  <c r="DS484" i="53"/>
  <c r="BU485" i="53"/>
  <c r="BU542" i="53" s="1"/>
  <c r="FA458" i="53"/>
  <c r="DI466" i="53"/>
  <c r="BZ409" i="53"/>
  <c r="DJ385" i="53"/>
  <c r="EZ308" i="53"/>
  <c r="EY308" i="53" s="1"/>
  <c r="O208" i="53"/>
  <c r="EZ129" i="53"/>
  <c r="EY129" i="53" s="1"/>
  <c r="BK98" i="53"/>
  <c r="AN97" i="53"/>
  <c r="EZ117" i="53"/>
  <c r="EY117" i="53" s="1"/>
  <c r="BV83" i="53"/>
  <c r="BY83" i="53" s="1"/>
  <c r="BZ83" i="53"/>
  <c r="EW74" i="53"/>
  <c r="BK35" i="53"/>
  <c r="FA26" i="53"/>
  <c r="FA115" i="53"/>
  <c r="EZ33" i="53"/>
  <c r="EY33" i="53" s="1"/>
  <c r="ER472" i="53"/>
  <c r="CY485" i="53"/>
  <c r="CY542" i="53" s="1"/>
  <c r="BZ405" i="53"/>
  <c r="FA477" i="53"/>
  <c r="DJ313" i="53"/>
  <c r="DC313" i="53"/>
  <c r="DI313" i="53" s="1"/>
  <c r="AP180" i="53"/>
  <c r="AI180" i="53"/>
  <c r="AO180" i="53" s="1"/>
  <c r="BY136" i="53"/>
  <c r="BX348" i="53"/>
  <c r="EX28" i="53"/>
  <c r="CR70" i="53"/>
  <c r="BV422" i="53"/>
  <c r="EZ422" i="53"/>
  <c r="EY422" i="53" s="1"/>
  <c r="BS346" i="53"/>
  <c r="BY346" i="53" s="1"/>
  <c r="BZ346" i="53"/>
  <c r="BS455" i="53"/>
  <c r="BZ455" i="53"/>
  <c r="EW18" i="53"/>
  <c r="EV18" i="53" s="1"/>
  <c r="EW189" i="53"/>
  <c r="EV189" i="53" s="1"/>
  <c r="AI189" i="53"/>
  <c r="AO189" i="53" s="1"/>
  <c r="BH201" i="53"/>
  <c r="BF71" i="53"/>
  <c r="BV433" i="53"/>
  <c r="BY433" i="53" s="1"/>
  <c r="BZ433" i="53"/>
  <c r="EM430" i="53"/>
  <c r="ES430" i="53" s="1"/>
  <c r="ET430" i="53"/>
  <c r="AL181" i="53"/>
  <c r="AO181" i="53" s="1"/>
  <c r="AP181" i="53"/>
  <c r="DA46" i="53"/>
  <c r="BS448" i="53"/>
  <c r="BY448" i="53" s="1"/>
  <c r="BZ448" i="53"/>
  <c r="EW448" i="53"/>
  <c r="ET492" i="53"/>
  <c r="FA129" i="53"/>
  <c r="AG395" i="53"/>
  <c r="AI376" i="53"/>
  <c r="AO376" i="53" s="1"/>
  <c r="AP376" i="53"/>
  <c r="DJ306" i="53"/>
  <c r="DC306" i="53"/>
  <c r="DI306" i="53" s="1"/>
  <c r="AP149" i="53"/>
  <c r="AI149" i="53"/>
  <c r="AO149" i="53" s="1"/>
  <c r="X366" i="53"/>
  <c r="AO84" i="53"/>
  <c r="I485" i="53"/>
  <c r="I542" i="53" s="1"/>
  <c r="CR480" i="53"/>
  <c r="FA441" i="53"/>
  <c r="FA223" i="53"/>
  <c r="DZ98" i="53"/>
  <c r="DP498" i="53"/>
  <c r="DP485" i="53"/>
  <c r="DP542" i="53" s="1"/>
  <c r="CF485" i="53"/>
  <c r="CF542" i="53" s="1"/>
  <c r="CI493" i="53"/>
  <c r="EK428" i="53"/>
  <c r="DJ466" i="53"/>
  <c r="ET384" i="53"/>
  <c r="ES189" i="53"/>
  <c r="DH97" i="53"/>
  <c r="O91" i="53"/>
  <c r="FA60" i="53"/>
  <c r="EB28" i="53"/>
  <c r="BS37" i="53"/>
  <c r="BY37" i="53" s="1"/>
  <c r="BK498" i="53"/>
  <c r="EP495" i="53"/>
  <c r="ES495" i="53" s="1"/>
  <c r="EZ495" i="53"/>
  <c r="EY495" i="53" s="1"/>
  <c r="X341" i="53"/>
  <c r="BY409" i="53"/>
  <c r="BO35" i="53"/>
  <c r="DC211" i="53"/>
  <c r="DI211" i="53" s="1"/>
  <c r="DJ211" i="53"/>
  <c r="EZ10" i="53"/>
  <c r="EY10" i="53" s="1"/>
  <c r="U71" i="53"/>
  <c r="AW35" i="53"/>
  <c r="AE498" i="53"/>
  <c r="BY488" i="53"/>
  <c r="AG476" i="53"/>
  <c r="BF485" i="53"/>
  <c r="BF542" i="53" s="1"/>
  <c r="X484" i="53"/>
  <c r="AS485" i="53"/>
  <c r="AS542" i="53" s="1"/>
  <c r="CR445" i="53"/>
  <c r="BY478" i="53"/>
  <c r="DJ368" i="53"/>
  <c r="BX322" i="53"/>
  <c r="FA306" i="53"/>
  <c r="FA114" i="53"/>
  <c r="ET221" i="53"/>
  <c r="FA135" i="53"/>
  <c r="AP211" i="53"/>
  <c r="BZ75" i="53"/>
  <c r="AG86" i="53"/>
  <c r="CF98" i="53"/>
  <c r="AV35" i="53"/>
  <c r="DS417" i="53"/>
  <c r="AN445" i="53"/>
  <c r="EZ409" i="53"/>
  <c r="EY409" i="53" s="1"/>
  <c r="ER445" i="53"/>
  <c r="BZ361" i="53"/>
  <c r="FA339" i="53"/>
  <c r="CR417" i="53"/>
  <c r="ER341" i="53"/>
  <c r="AP433" i="53"/>
  <c r="DJ320" i="53"/>
  <c r="BY114" i="53"/>
  <c r="AP103" i="53"/>
  <c r="V71" i="53"/>
  <c r="BZ219" i="53"/>
  <c r="AP93" i="53"/>
  <c r="DI32" i="53"/>
  <c r="DC50" i="53"/>
  <c r="DI50" i="53" s="1"/>
  <c r="DJ188" i="53"/>
  <c r="FA165" i="53"/>
  <c r="AP88" i="53"/>
  <c r="BT79" i="53"/>
  <c r="BS79" i="53" s="1"/>
  <c r="FA93" i="53"/>
  <c r="BB98" i="53"/>
  <c r="DS53" i="53"/>
  <c r="BI99" i="53"/>
  <c r="BI512" i="53" s="1"/>
  <c r="BI514" i="53" s="1"/>
  <c r="FA69" i="53"/>
  <c r="BE35" i="53"/>
  <c r="AN53" i="53"/>
  <c r="AL23" i="53"/>
  <c r="EX493" i="53"/>
  <c r="EK445" i="53"/>
  <c r="EK377" i="53"/>
  <c r="FA258" i="53"/>
  <c r="DI217" i="53"/>
  <c r="FA447" i="53"/>
  <c r="FA242" i="53"/>
  <c r="BU71" i="53"/>
  <c r="DH20" i="53"/>
  <c r="O86" i="53"/>
  <c r="ES241" i="53"/>
  <c r="FA459" i="53"/>
  <c r="EX463" i="53"/>
  <c r="AP410" i="53"/>
  <c r="BX484" i="53"/>
  <c r="O476" i="53"/>
  <c r="AG472" i="53"/>
  <c r="ER480" i="53"/>
  <c r="X445" i="53"/>
  <c r="FA453" i="53"/>
  <c r="BY420" i="53"/>
  <c r="FA394" i="53"/>
  <c r="EK322" i="53"/>
  <c r="X348" i="53"/>
  <c r="DI359" i="53"/>
  <c r="EW223" i="53"/>
  <c r="EV223" i="53" s="1"/>
  <c r="EW188" i="53"/>
  <c r="EV188" i="53" s="1"/>
  <c r="X155" i="53"/>
  <c r="L98" i="53"/>
  <c r="AG155" i="53"/>
  <c r="M35" i="53"/>
  <c r="EB58" i="53"/>
  <c r="DZ485" i="53"/>
  <c r="DZ542" i="53" s="1"/>
  <c r="AH485" i="53"/>
  <c r="AH542" i="53" s="1"/>
  <c r="EK439" i="53"/>
  <c r="FA237" i="53"/>
  <c r="FA167" i="53"/>
  <c r="FA18" i="53"/>
  <c r="DE485" i="53"/>
  <c r="DE542" i="53" s="1"/>
  <c r="BH417" i="53"/>
  <c r="BH377" i="53"/>
  <c r="ES361" i="53"/>
  <c r="DV498" i="53"/>
  <c r="AG445" i="53"/>
  <c r="EW423" i="53"/>
  <c r="EV423" i="53" s="1"/>
  <c r="FA380" i="53"/>
  <c r="ET365" i="53"/>
  <c r="FA346" i="53"/>
  <c r="CR341" i="53"/>
  <c r="FA372" i="53"/>
  <c r="FA183" i="53"/>
  <c r="FA249" i="53"/>
  <c r="FA212" i="53"/>
  <c r="FA187" i="53"/>
  <c r="BQ208" i="53"/>
  <c r="FA225" i="53"/>
  <c r="EW176" i="53"/>
  <c r="EV176" i="53" s="1"/>
  <c r="M98" i="53"/>
  <c r="BZ134" i="53"/>
  <c r="FA188" i="53"/>
  <c r="BK485" i="53"/>
  <c r="BK542" i="53" s="1"/>
  <c r="AO412" i="53"/>
  <c r="ES235" i="53"/>
  <c r="BL509" i="53"/>
  <c r="BL510" i="53" s="1"/>
  <c r="ET398" i="53"/>
  <c r="CI105" i="53"/>
  <c r="BZ212" i="53"/>
  <c r="FA226" i="53"/>
  <c r="BZ488" i="53"/>
  <c r="CR463" i="53"/>
  <c r="EN445" i="53"/>
  <c r="EM445" i="53" s="1"/>
  <c r="FA434" i="53"/>
  <c r="EW384" i="53"/>
  <c r="EV384" i="53" s="1"/>
  <c r="DS348" i="53"/>
  <c r="EX341" i="53"/>
  <c r="CR377" i="53"/>
  <c r="EW220" i="53"/>
  <c r="EV220" i="53" s="1"/>
  <c r="BH208" i="53"/>
  <c r="ES255" i="53"/>
  <c r="AP187" i="53"/>
  <c r="EZ146" i="53"/>
  <c r="EY146" i="53" s="1"/>
  <c r="EK66" i="53"/>
  <c r="EK46" i="53"/>
  <c r="FA33" i="53"/>
  <c r="CG71" i="53"/>
  <c r="I35" i="53"/>
  <c r="DA484" i="53"/>
  <c r="FA357" i="53"/>
  <c r="BY383" i="53"/>
  <c r="BZ436" i="53"/>
  <c r="ER53" i="53"/>
  <c r="BZ427" i="53"/>
  <c r="O28" i="53"/>
  <c r="FA25" i="53"/>
  <c r="DA70" i="53"/>
  <c r="BH34" i="53"/>
  <c r="FA130" i="53"/>
  <c r="BZ60" i="53"/>
  <c r="AO211" i="53"/>
  <c r="R498" i="53"/>
  <c r="ER484" i="53"/>
  <c r="AW485" i="53"/>
  <c r="AW542" i="53" s="1"/>
  <c r="ER463" i="53"/>
  <c r="ES492" i="53"/>
  <c r="EK472" i="53"/>
  <c r="DS406" i="53"/>
  <c r="ES318" i="53"/>
  <c r="FA181" i="53"/>
  <c r="DI243" i="53"/>
  <c r="EW160" i="53"/>
  <c r="CG98" i="53"/>
  <c r="AS71" i="53"/>
  <c r="FA82" i="53"/>
  <c r="BH58" i="53"/>
  <c r="EO71" i="53"/>
  <c r="BQ480" i="53"/>
  <c r="FA443" i="53"/>
  <c r="DQ35" i="53"/>
  <c r="AV71" i="53"/>
  <c r="EZ132" i="53"/>
  <c r="EY132" i="53" s="1"/>
  <c r="AN58" i="53"/>
  <c r="DC44" i="53"/>
  <c r="DI44" i="53" s="1"/>
  <c r="EW255" i="53"/>
  <c r="EV255" i="53" s="1"/>
  <c r="CR46" i="53"/>
  <c r="AJ46" i="53"/>
  <c r="AI46" i="53" s="1"/>
  <c r="DN518" i="53"/>
  <c r="ER150" i="53"/>
  <c r="FC501" i="53"/>
  <c r="EI498" i="53"/>
  <c r="O480" i="53"/>
  <c r="DD493" i="53"/>
  <c r="DC493" i="53" s="1"/>
  <c r="ER456" i="53"/>
  <c r="EW408" i="53"/>
  <c r="FA412" i="53"/>
  <c r="ES398" i="53"/>
  <c r="ER366" i="53"/>
  <c r="AO384" i="53"/>
  <c r="FA294" i="53"/>
  <c r="DS215" i="53"/>
  <c r="EZ176" i="53"/>
  <c r="EY176" i="53" s="1"/>
  <c r="CD518" i="53"/>
  <c r="ES136" i="53"/>
  <c r="DH79" i="53"/>
  <c r="CL98" i="53"/>
  <c r="AH98" i="53"/>
  <c r="BL99" i="53"/>
  <c r="BL504" i="53" s="1"/>
  <c r="BL543" i="53" s="1"/>
  <c r="BC99" i="53"/>
  <c r="BC504" i="53" s="1"/>
  <c r="BC543" i="53" s="1"/>
  <c r="ES33" i="53"/>
  <c r="ET502" i="53"/>
  <c r="ET503" i="53" s="1"/>
  <c r="CR468" i="53"/>
  <c r="BY372" i="53"/>
  <c r="CI215" i="53"/>
  <c r="EK13" i="53"/>
  <c r="BZ57" i="53"/>
  <c r="DC432" i="53"/>
  <c r="DI432" i="53" s="1"/>
  <c r="DJ432" i="53"/>
  <c r="DF65" i="53"/>
  <c r="DI65" i="53" s="1"/>
  <c r="DJ65" i="53"/>
  <c r="FA41" i="53"/>
  <c r="EU46" i="53"/>
  <c r="AL354" i="53"/>
  <c r="EZ354" i="53"/>
  <c r="EY354" i="53" s="1"/>
  <c r="DC364" i="53"/>
  <c r="DI364" i="53" s="1"/>
  <c r="DJ364" i="53"/>
  <c r="AM484" i="53"/>
  <c r="AL484" i="53" s="1"/>
  <c r="AP482" i="53"/>
  <c r="BV394" i="53"/>
  <c r="EZ394" i="53"/>
  <c r="EY394" i="53" s="1"/>
  <c r="EP436" i="53"/>
  <c r="EQ439" i="53"/>
  <c r="EP439" i="53" s="1"/>
  <c r="BV172" i="53"/>
  <c r="EZ172" i="53"/>
  <c r="EY172" i="53" s="1"/>
  <c r="BZ111" i="53"/>
  <c r="BS111" i="53"/>
  <c r="BY111" i="53" s="1"/>
  <c r="DB485" i="53"/>
  <c r="DB542" i="53" s="1"/>
  <c r="BV189" i="53"/>
  <c r="BY189" i="53" s="1"/>
  <c r="BZ189" i="53"/>
  <c r="DF175" i="53"/>
  <c r="EZ175" i="53"/>
  <c r="EY175" i="53" s="1"/>
  <c r="DC372" i="53"/>
  <c r="DI372" i="53" s="1"/>
  <c r="DJ372" i="53"/>
  <c r="DH366" i="53"/>
  <c r="EM258" i="53"/>
  <c r="ES258" i="53" s="1"/>
  <c r="ET258" i="53"/>
  <c r="DJ149" i="53"/>
  <c r="DC149" i="53"/>
  <c r="DI149" i="53" s="1"/>
  <c r="ET146" i="53"/>
  <c r="EM146" i="53"/>
  <c r="ES146" i="53" s="1"/>
  <c r="AP101" i="53"/>
  <c r="AI101" i="53"/>
  <c r="BS129" i="53"/>
  <c r="BY129" i="53" s="1"/>
  <c r="BZ129" i="53"/>
  <c r="DC303" i="53"/>
  <c r="DI303" i="53" s="1"/>
  <c r="DJ303" i="53"/>
  <c r="DF84" i="53"/>
  <c r="EZ84" i="53"/>
  <c r="EY84" i="53" s="1"/>
  <c r="BV125" i="53"/>
  <c r="BY125" i="53" s="1"/>
  <c r="BZ125" i="53"/>
  <c r="EP80" i="53"/>
  <c r="ES80" i="53" s="1"/>
  <c r="ET80" i="53"/>
  <c r="DA143" i="53"/>
  <c r="X28" i="53"/>
  <c r="BS131" i="53"/>
  <c r="BY131" i="53" s="1"/>
  <c r="BZ131" i="53"/>
  <c r="EN489" i="53"/>
  <c r="EM489" i="53" s="1"/>
  <c r="BN485" i="53"/>
  <c r="BN542" i="53" s="1"/>
  <c r="AA485" i="53"/>
  <c r="AA542" i="53" s="1"/>
  <c r="O406" i="53"/>
  <c r="EK406" i="53"/>
  <c r="ET362" i="53"/>
  <c r="EW206" i="53"/>
  <c r="EV206" i="53" s="1"/>
  <c r="BS139" i="53"/>
  <c r="BY139" i="53" s="1"/>
  <c r="EZ136" i="53"/>
  <c r="EY136" i="53" s="1"/>
  <c r="CF35" i="53"/>
  <c r="FA23" i="53"/>
  <c r="EZ61" i="53"/>
  <c r="EY61" i="53" s="1"/>
  <c r="BZ477" i="53"/>
  <c r="BS477" i="53"/>
  <c r="BY477" i="53" s="1"/>
  <c r="DH406" i="53"/>
  <c r="BV410" i="53"/>
  <c r="BY410" i="53" s="1"/>
  <c r="BZ410" i="53"/>
  <c r="BS407" i="53"/>
  <c r="BY407" i="53" s="1"/>
  <c r="BZ407" i="53"/>
  <c r="AP372" i="53"/>
  <c r="AI372" i="53"/>
  <c r="AO372" i="53" s="1"/>
  <c r="BV373" i="53"/>
  <c r="EZ373" i="53"/>
  <c r="EY373" i="53" s="1"/>
  <c r="BW377" i="53"/>
  <c r="BV377" i="53" s="1"/>
  <c r="DF404" i="53"/>
  <c r="DI404" i="53" s="1"/>
  <c r="DJ404" i="53"/>
  <c r="O79" i="53"/>
  <c r="DF43" i="53"/>
  <c r="DG46" i="53"/>
  <c r="DF46" i="53" s="1"/>
  <c r="EW240" i="53"/>
  <c r="EV240" i="53" s="1"/>
  <c r="DC183" i="53"/>
  <c r="DI183" i="53" s="1"/>
  <c r="DJ183" i="53"/>
  <c r="EP234" i="53"/>
  <c r="ES234" i="53" s="1"/>
  <c r="ET234" i="53"/>
  <c r="EP65" i="53"/>
  <c r="ES65" i="53" s="1"/>
  <c r="ET65" i="53"/>
  <c r="DC206" i="53"/>
  <c r="DI206" i="53" s="1"/>
  <c r="DJ206" i="53"/>
  <c r="EW78" i="53"/>
  <c r="EV78" i="53" s="1"/>
  <c r="DJ78" i="53"/>
  <c r="DC78" i="53"/>
  <c r="DI78" i="53" s="1"/>
  <c r="BZ102" i="53"/>
  <c r="BS102" i="53"/>
  <c r="BY102" i="53" s="1"/>
  <c r="AL68" i="53"/>
  <c r="AO68" i="53" s="1"/>
  <c r="EZ68" i="53"/>
  <c r="EY68" i="53" s="1"/>
  <c r="AP68" i="53"/>
  <c r="AI136" i="53"/>
  <c r="AO136" i="53" s="1"/>
  <c r="AP136" i="53"/>
  <c r="CC485" i="53"/>
  <c r="CC542" i="53" s="1"/>
  <c r="DK509" i="53"/>
  <c r="DK510" i="53" s="1"/>
  <c r="DF157" i="53"/>
  <c r="DI157" i="53" s="1"/>
  <c r="DJ157" i="53"/>
  <c r="AL159" i="53"/>
  <c r="EZ159" i="53"/>
  <c r="EY159" i="53" s="1"/>
  <c r="ET302" i="53"/>
  <c r="EM302" i="53"/>
  <c r="ES302" i="53" s="1"/>
  <c r="BZ259" i="53"/>
  <c r="FA102" i="53"/>
  <c r="ET206" i="53"/>
  <c r="DT509" i="53"/>
  <c r="DT510" i="53" s="1"/>
  <c r="DD86" i="53"/>
  <c r="DC86" i="53" s="1"/>
  <c r="CO71" i="53"/>
  <c r="DC132" i="53"/>
  <c r="DI132" i="53" s="1"/>
  <c r="EW410" i="53"/>
  <c r="AP305" i="53"/>
  <c r="AI305" i="53"/>
  <c r="ET230" i="53"/>
  <c r="EM230" i="53"/>
  <c r="ES230" i="53" s="1"/>
  <c r="EZ108" i="53"/>
  <c r="EY108" i="53" s="1"/>
  <c r="AL108" i="53"/>
  <c r="DC85" i="53"/>
  <c r="DI85" i="53" s="1"/>
  <c r="DJ85" i="53"/>
  <c r="EK20" i="53"/>
  <c r="EP87" i="53"/>
  <c r="EQ91" i="53"/>
  <c r="EP91" i="53" s="1"/>
  <c r="DG463" i="53"/>
  <c r="DF463" i="53" s="1"/>
  <c r="EW444" i="53"/>
  <c r="ER417" i="53"/>
  <c r="AE485" i="53"/>
  <c r="AE542" i="53" s="1"/>
  <c r="AN484" i="53"/>
  <c r="EB377" i="53"/>
  <c r="FA343" i="53"/>
  <c r="BX341" i="53"/>
  <c r="EW205" i="53"/>
  <c r="EV205" i="53" s="1"/>
  <c r="AN208" i="53"/>
  <c r="FA222" i="53"/>
  <c r="BV159" i="53"/>
  <c r="BY159" i="53" s="1"/>
  <c r="BZ159" i="53"/>
  <c r="EW136" i="53"/>
  <c r="EV136" i="53" s="1"/>
  <c r="CD540" i="53"/>
  <c r="AP165" i="53"/>
  <c r="FA116" i="53"/>
  <c r="DJ80" i="53"/>
  <c r="EZ80" i="53"/>
  <c r="EY80" i="53" s="1"/>
  <c r="EL98" i="53"/>
  <c r="DG62" i="53"/>
  <c r="DF62" i="53" s="1"/>
  <c r="DH417" i="53"/>
  <c r="EL71" i="53"/>
  <c r="BW46" i="53"/>
  <c r="BV46" i="53" s="1"/>
  <c r="AL474" i="53"/>
  <c r="EZ474" i="53"/>
  <c r="EY474" i="53" s="1"/>
  <c r="DF443" i="53"/>
  <c r="EZ443" i="53"/>
  <c r="EY443" i="53" s="1"/>
  <c r="BZ452" i="53"/>
  <c r="DJ482" i="53"/>
  <c r="DC482" i="53"/>
  <c r="DI482" i="53" s="1"/>
  <c r="ET352" i="53"/>
  <c r="ER439" i="53"/>
  <c r="AQ518" i="53"/>
  <c r="BV73" i="53"/>
  <c r="BY73" i="53" s="1"/>
  <c r="BZ73" i="53"/>
  <c r="EZ69" i="53"/>
  <c r="EY69" i="53" s="1"/>
  <c r="AL69" i="53"/>
  <c r="X46" i="53"/>
  <c r="EB91" i="53"/>
  <c r="X34" i="53"/>
  <c r="EP242" i="53"/>
  <c r="EZ242" i="53"/>
  <c r="EY242" i="53" s="1"/>
  <c r="BQ428" i="53"/>
  <c r="EZ419" i="53"/>
  <c r="EY419" i="53" s="1"/>
  <c r="AI486" i="53"/>
  <c r="EW486" i="53"/>
  <c r="AI340" i="53"/>
  <c r="AO340" i="53" s="1"/>
  <c r="EW340" i="53"/>
  <c r="AL204" i="53"/>
  <c r="AO204" i="53" s="1"/>
  <c r="EZ204" i="53"/>
  <c r="EY204" i="53" s="1"/>
  <c r="BV462" i="53"/>
  <c r="BY462" i="53" s="1"/>
  <c r="BZ462" i="53"/>
  <c r="BQ439" i="53"/>
  <c r="X143" i="53"/>
  <c r="BZ162" i="53"/>
  <c r="BS162" i="53"/>
  <c r="BY162" i="53" s="1"/>
  <c r="EX143" i="53"/>
  <c r="BV336" i="53"/>
  <c r="DJ410" i="53"/>
  <c r="DC410" i="53"/>
  <c r="DI410" i="53" s="1"/>
  <c r="BV22" i="53"/>
  <c r="BW28" i="53"/>
  <c r="BV28" i="53" s="1"/>
  <c r="EZ22" i="53"/>
  <c r="EY22" i="53" s="1"/>
  <c r="EW259" i="53"/>
  <c r="EV259" i="53" s="1"/>
  <c r="EP38" i="53"/>
  <c r="ES38" i="53" s="1"/>
  <c r="ET38" i="53"/>
  <c r="AL409" i="53"/>
  <c r="DF343" i="53"/>
  <c r="DG348" i="53"/>
  <c r="DF348" i="53" s="1"/>
  <c r="EW216" i="53"/>
  <c r="EV216" i="53" s="1"/>
  <c r="DH292" i="53"/>
  <c r="BV217" i="53"/>
  <c r="EZ217" i="53"/>
  <c r="EY217" i="53" s="1"/>
  <c r="EZ11" i="53"/>
  <c r="EY11" i="53" s="1"/>
  <c r="BV313" i="53"/>
  <c r="BW322" i="53"/>
  <c r="BV322" i="53" s="1"/>
  <c r="EZ313" i="53"/>
  <c r="EY313" i="53" s="1"/>
  <c r="EP372" i="53"/>
  <c r="EZ372" i="53"/>
  <c r="EY372" i="53" s="1"/>
  <c r="DF352" i="53"/>
  <c r="DI352" i="53" s="1"/>
  <c r="DJ352" i="53"/>
  <c r="AL433" i="53"/>
  <c r="EZ433" i="53"/>
  <c r="EY433" i="53" s="1"/>
  <c r="DF38" i="53"/>
  <c r="DI38" i="53" s="1"/>
  <c r="DJ38" i="53"/>
  <c r="U498" i="53"/>
  <c r="EI485" i="53"/>
  <c r="EI542" i="53" s="1"/>
  <c r="BX417" i="53"/>
  <c r="BQ395" i="53"/>
  <c r="ES362" i="53"/>
  <c r="AI206" i="53"/>
  <c r="AO206" i="53" s="1"/>
  <c r="BZ255" i="53"/>
  <c r="AL170" i="53"/>
  <c r="AO170" i="53" s="1"/>
  <c r="CS99" i="53"/>
  <c r="CS541" i="53" s="1"/>
  <c r="DB498" i="53"/>
  <c r="BW439" i="53"/>
  <c r="BV439" i="53" s="1"/>
  <c r="FA133" i="53"/>
  <c r="EX58" i="53"/>
  <c r="FA54" i="53"/>
  <c r="AG53" i="53"/>
  <c r="CR20" i="53"/>
  <c r="EM446" i="53"/>
  <c r="ET446" i="53"/>
  <c r="EN456" i="53"/>
  <c r="EM456" i="53" s="1"/>
  <c r="DC458" i="53"/>
  <c r="EW458" i="53"/>
  <c r="EV458" i="53" s="1"/>
  <c r="DC470" i="53"/>
  <c r="DI470" i="53" s="1"/>
  <c r="DJ470" i="53"/>
  <c r="EP371" i="53"/>
  <c r="EZ371" i="53"/>
  <c r="EY371" i="53" s="1"/>
  <c r="BY381" i="53"/>
  <c r="BZ306" i="53"/>
  <c r="BS306" i="53"/>
  <c r="BY306" i="53" s="1"/>
  <c r="BY81" i="53"/>
  <c r="EM57" i="53"/>
  <c r="ET57" i="53"/>
  <c r="FA295" i="53"/>
  <c r="DS439" i="53"/>
  <c r="AI444" i="53"/>
  <c r="AO444" i="53" s="1"/>
  <c r="CR406" i="53"/>
  <c r="DH439" i="53"/>
  <c r="FA427" i="53"/>
  <c r="CI463" i="53"/>
  <c r="AY395" i="53"/>
  <c r="FA374" i="53"/>
  <c r="EB366" i="53"/>
  <c r="BZ378" i="53"/>
  <c r="EU322" i="53"/>
  <c r="EU208" i="53"/>
  <c r="EU524" i="53" s="1"/>
  <c r="BS247" i="53"/>
  <c r="BY247" i="53" s="1"/>
  <c r="BZ136" i="53"/>
  <c r="EW165" i="53"/>
  <c r="EV165" i="53" s="1"/>
  <c r="EX86" i="53"/>
  <c r="EZ57" i="53"/>
  <c r="EY57" i="53" s="1"/>
  <c r="ER46" i="53"/>
  <c r="EW426" i="53"/>
  <c r="EV426" i="53" s="1"/>
  <c r="AI426" i="53"/>
  <c r="AO426" i="53" s="1"/>
  <c r="DJ451" i="53"/>
  <c r="DC451" i="53"/>
  <c r="DI451" i="53" s="1"/>
  <c r="DD456" i="53"/>
  <c r="DC456" i="53" s="1"/>
  <c r="DH502" i="53"/>
  <c r="DH503" i="53" s="1"/>
  <c r="BV104" i="53"/>
  <c r="BY104" i="53" s="1"/>
  <c r="BZ104" i="53"/>
  <c r="DC430" i="53"/>
  <c r="DI430" i="53" s="1"/>
  <c r="DJ430" i="53"/>
  <c r="BS181" i="53"/>
  <c r="BY181" i="53" s="1"/>
  <c r="BZ181" i="53"/>
  <c r="EZ133" i="53"/>
  <c r="EY133" i="53" s="1"/>
  <c r="AL133" i="53"/>
  <c r="ET77" i="53"/>
  <c r="DJ101" i="53"/>
  <c r="DC101" i="53"/>
  <c r="DI101" i="53" s="1"/>
  <c r="DF492" i="53"/>
  <c r="DG493" i="53"/>
  <c r="DF493" i="53" s="1"/>
  <c r="BS444" i="53"/>
  <c r="BZ444" i="53"/>
  <c r="BZ402" i="53"/>
  <c r="BS402" i="53"/>
  <c r="BY402" i="53" s="1"/>
  <c r="BS336" i="53"/>
  <c r="BT341" i="53"/>
  <c r="BS341" i="53" s="1"/>
  <c r="DC205" i="53"/>
  <c r="DI205" i="53" s="1"/>
  <c r="DJ205" i="53"/>
  <c r="AL164" i="53"/>
  <c r="EZ164" i="53"/>
  <c r="EY164" i="53" s="1"/>
  <c r="FA488" i="53"/>
  <c r="FA302" i="53"/>
  <c r="EP57" i="53"/>
  <c r="EQ58" i="53"/>
  <c r="EP58" i="53" s="1"/>
  <c r="EZ157" i="53"/>
  <c r="EY157" i="53" s="1"/>
  <c r="AL157" i="53"/>
  <c r="DH150" i="53"/>
  <c r="EP16" i="53"/>
  <c r="ES16" i="53" s="1"/>
  <c r="ET16" i="53"/>
  <c r="O417" i="53"/>
  <c r="ET413" i="53"/>
  <c r="DC369" i="53"/>
  <c r="DI369" i="53" s="1"/>
  <c r="BV415" i="53"/>
  <c r="BY415" i="53" s="1"/>
  <c r="BZ415" i="53"/>
  <c r="EU480" i="53"/>
  <c r="FA419" i="53"/>
  <c r="DA341" i="53"/>
  <c r="BV203" i="53"/>
  <c r="BW208" i="53"/>
  <c r="BV208" i="53" s="1"/>
  <c r="BQ150" i="53"/>
  <c r="EK417" i="53"/>
  <c r="FA386" i="53"/>
  <c r="DJ412" i="53"/>
  <c r="DC412" i="53"/>
  <c r="DI412" i="53" s="1"/>
  <c r="DF223" i="53"/>
  <c r="DI223" i="53" s="1"/>
  <c r="DJ223" i="53"/>
  <c r="ES11" i="53"/>
  <c r="BV12" i="53"/>
  <c r="BY12" i="53" s="1"/>
  <c r="EZ12" i="53"/>
  <c r="EY12" i="53" s="1"/>
  <c r="EM343" i="53"/>
  <c r="ES343" i="53" s="1"/>
  <c r="ET343" i="53"/>
  <c r="EP78" i="53"/>
  <c r="ES78" i="53" s="1"/>
  <c r="ET78" i="53"/>
  <c r="DC127" i="53"/>
  <c r="DI127" i="53" s="1"/>
  <c r="DJ127" i="53"/>
  <c r="EW127" i="53"/>
  <c r="EV127" i="53" s="1"/>
  <c r="BS24" i="53"/>
  <c r="BY24" i="53" s="1"/>
  <c r="BZ24" i="53"/>
  <c r="EW108" i="53"/>
  <c r="AP108" i="53"/>
  <c r="AI108" i="53"/>
  <c r="DF344" i="53"/>
  <c r="EZ344" i="53"/>
  <c r="EY344" i="53" s="1"/>
  <c r="AG439" i="53"/>
  <c r="EW364" i="53"/>
  <c r="EV364" i="53" s="1"/>
  <c r="DE464" i="53"/>
  <c r="DE540" i="53" s="1"/>
  <c r="EW84" i="53"/>
  <c r="EV84" i="53" s="1"/>
  <c r="DA307" i="53"/>
  <c r="DW518" i="53"/>
  <c r="DJ29" i="53"/>
  <c r="DC29" i="53"/>
  <c r="DV35" i="53"/>
  <c r="AP118" i="53"/>
  <c r="AI118" i="53"/>
  <c r="AN456" i="53"/>
  <c r="EZ415" i="53"/>
  <c r="EY415" i="53" s="1"/>
  <c r="AV485" i="53"/>
  <c r="AV542" i="53" s="1"/>
  <c r="BX428" i="53"/>
  <c r="BZ317" i="53"/>
  <c r="EW317" i="53"/>
  <c r="EP243" i="53"/>
  <c r="EZ243" i="53"/>
  <c r="EY243" i="53" s="1"/>
  <c r="AP340" i="53"/>
  <c r="EW237" i="53"/>
  <c r="EV237" i="53" s="1"/>
  <c r="AI298" i="53"/>
  <c r="AO298" i="53" s="1"/>
  <c r="X208" i="53"/>
  <c r="DI186" i="53"/>
  <c r="EW151" i="53"/>
  <c r="EW103" i="53"/>
  <c r="DT99" i="53"/>
  <c r="DT504" i="53" s="1"/>
  <c r="DT543" i="53" s="1"/>
  <c r="EK79" i="53"/>
  <c r="AS35" i="53"/>
  <c r="BV248" i="53"/>
  <c r="EZ248" i="53"/>
  <c r="EY248" i="53" s="1"/>
  <c r="EM165" i="53"/>
  <c r="ES165" i="53" s="1"/>
  <c r="ET165" i="53"/>
  <c r="ET69" i="53"/>
  <c r="EX91" i="53"/>
  <c r="FA87" i="53"/>
  <c r="ET10" i="53"/>
  <c r="EM10" i="53"/>
  <c r="ES10" i="53" s="1"/>
  <c r="BZ491" i="53"/>
  <c r="BS491" i="53"/>
  <c r="BY491" i="53" s="1"/>
  <c r="EK201" i="53"/>
  <c r="CI406" i="53"/>
  <c r="DF351" i="53"/>
  <c r="DI351" i="53" s="1"/>
  <c r="DJ351" i="53"/>
  <c r="BH456" i="53"/>
  <c r="BW428" i="53"/>
  <c r="BV428" i="53" s="1"/>
  <c r="EP368" i="53"/>
  <c r="ES368" i="53" s="1"/>
  <c r="ET368" i="53"/>
  <c r="DI382" i="53"/>
  <c r="EZ304" i="53"/>
  <c r="EY304" i="53" s="1"/>
  <c r="DJ337" i="53"/>
  <c r="BV224" i="53"/>
  <c r="BY224" i="53" s="1"/>
  <c r="BZ224" i="53"/>
  <c r="DJ186" i="53"/>
  <c r="FA121" i="53"/>
  <c r="AI103" i="53"/>
  <c r="AO103" i="53" s="1"/>
  <c r="BS256" i="53"/>
  <c r="BY256" i="53" s="1"/>
  <c r="BZ256" i="53"/>
  <c r="EW256" i="53"/>
  <c r="EV256" i="53" s="1"/>
  <c r="EM169" i="53"/>
  <c r="ES169" i="53" s="1"/>
  <c r="ET169" i="53"/>
  <c r="AM428" i="53"/>
  <c r="AL428" i="53" s="1"/>
  <c r="AL424" i="53"/>
  <c r="AN439" i="53"/>
  <c r="DJ382" i="53"/>
  <c r="EZ301" i="53"/>
  <c r="EY301" i="53" s="1"/>
  <c r="AP168" i="53"/>
  <c r="EW118" i="53"/>
  <c r="EV118" i="53" s="1"/>
  <c r="AL128" i="53"/>
  <c r="DE98" i="53"/>
  <c r="BH97" i="53"/>
  <c r="AP76" i="53"/>
  <c r="CP71" i="53"/>
  <c r="AY34" i="53"/>
  <c r="BZ81" i="53"/>
  <c r="DF26" i="53"/>
  <c r="DG28" i="53"/>
  <c r="DF28" i="53" s="1"/>
  <c r="AM13" i="53"/>
  <c r="AL13" i="53" s="1"/>
  <c r="EW243" i="53"/>
  <c r="EV243" i="53" s="1"/>
  <c r="BV423" i="53"/>
  <c r="EZ423" i="53"/>
  <c r="EY423" i="53" s="1"/>
  <c r="AP351" i="53"/>
  <c r="AI351" i="53"/>
  <c r="AO351" i="53" s="1"/>
  <c r="EW351" i="53"/>
  <c r="EV351" i="53" s="1"/>
  <c r="AL158" i="53"/>
  <c r="AO158" i="53" s="1"/>
  <c r="EZ158" i="53"/>
  <c r="EY158" i="53" s="1"/>
  <c r="DH53" i="53"/>
  <c r="DI321" i="53"/>
  <c r="DV485" i="53"/>
  <c r="DV542" i="53" s="1"/>
  <c r="BZ226" i="53"/>
  <c r="BS226" i="53"/>
  <c r="BY226" i="53" s="1"/>
  <c r="EW226" i="53"/>
  <c r="EV226" i="53" s="1"/>
  <c r="EM110" i="53"/>
  <c r="ES110" i="53" s="1"/>
  <c r="ET110" i="53"/>
  <c r="BS57" i="53"/>
  <c r="BY57" i="53" s="1"/>
  <c r="AL359" i="53"/>
  <c r="AO359" i="53" s="1"/>
  <c r="AP359" i="53"/>
  <c r="BB485" i="53"/>
  <c r="BB542" i="53" s="1"/>
  <c r="DH86" i="53"/>
  <c r="DJ381" i="53"/>
  <c r="BV164" i="53"/>
  <c r="BY164" i="53" s="1"/>
  <c r="BZ164" i="53"/>
  <c r="AI43" i="53"/>
  <c r="AO43" i="53" s="1"/>
  <c r="AP43" i="53"/>
  <c r="FA100" i="53"/>
  <c r="EU105" i="53"/>
  <c r="DF93" i="53"/>
  <c r="DI93" i="53" s="1"/>
  <c r="DJ93" i="53"/>
  <c r="AH498" i="53"/>
  <c r="CP485" i="53"/>
  <c r="CP542" i="53" s="1"/>
  <c r="EW422" i="53"/>
  <c r="EV422" i="53" s="1"/>
  <c r="EW302" i="53"/>
  <c r="EV302" i="53" s="1"/>
  <c r="DJ217" i="53"/>
  <c r="FA304" i="53"/>
  <c r="AP204" i="53"/>
  <c r="CI155" i="53"/>
  <c r="V464" i="53"/>
  <c r="V540" i="53" s="1"/>
  <c r="AD464" i="53"/>
  <c r="AD540" i="53" s="1"/>
  <c r="EK143" i="53"/>
  <c r="AY97" i="53"/>
  <c r="EZ167" i="53"/>
  <c r="EY167" i="53" s="1"/>
  <c r="ES116" i="53"/>
  <c r="BQ34" i="53"/>
  <c r="DE71" i="53"/>
  <c r="EZ26" i="53"/>
  <c r="EY26" i="53" s="1"/>
  <c r="ET11" i="53"/>
  <c r="BY259" i="53"/>
  <c r="BV379" i="53"/>
  <c r="EZ379" i="53"/>
  <c r="EY379" i="53" s="1"/>
  <c r="FA490" i="53"/>
  <c r="DJ123" i="53"/>
  <c r="DC123" i="53"/>
  <c r="DI123" i="53" s="1"/>
  <c r="EZ247" i="53"/>
  <c r="EY247" i="53" s="1"/>
  <c r="DF231" i="53"/>
  <c r="EZ231" i="53"/>
  <c r="EY231" i="53" s="1"/>
  <c r="AL89" i="53"/>
  <c r="EZ89" i="53"/>
  <c r="EY89" i="53" s="1"/>
  <c r="DJ362" i="53"/>
  <c r="DC362" i="53"/>
  <c r="DI362" i="53" s="1"/>
  <c r="AL30" i="53"/>
  <c r="EZ30" i="53"/>
  <c r="EY30" i="53" s="1"/>
  <c r="AW71" i="53"/>
  <c r="ER28" i="53"/>
  <c r="AN377" i="53"/>
  <c r="CR322" i="53"/>
  <c r="CI322" i="53"/>
  <c r="FA175" i="53"/>
  <c r="AI176" i="53"/>
  <c r="AO176" i="53" s="1"/>
  <c r="AP158" i="53"/>
  <c r="ER155" i="53"/>
  <c r="BE464" i="53"/>
  <c r="BE540" i="53" s="1"/>
  <c r="DV464" i="53"/>
  <c r="DV540" i="53" s="1"/>
  <c r="ET89" i="53"/>
  <c r="AP84" i="53"/>
  <c r="FA153" i="53"/>
  <c r="DP98" i="53"/>
  <c r="BO71" i="53"/>
  <c r="EE71" i="53"/>
  <c r="X20" i="53"/>
  <c r="CR86" i="53"/>
  <c r="AL10" i="53"/>
  <c r="BX472" i="53"/>
  <c r="DH476" i="53"/>
  <c r="BY432" i="53"/>
  <c r="EZ451" i="53"/>
  <c r="EY451" i="53" s="1"/>
  <c r="EB34" i="53"/>
  <c r="DC479" i="53"/>
  <c r="DI479" i="53" s="1"/>
  <c r="DJ479" i="53"/>
  <c r="AM66" i="53"/>
  <c r="AL66" i="53" s="1"/>
  <c r="DJ76" i="53"/>
  <c r="L498" i="53"/>
  <c r="AG463" i="53"/>
  <c r="AN417" i="53"/>
  <c r="X395" i="53"/>
  <c r="AY406" i="53"/>
  <c r="EW158" i="53"/>
  <c r="EV158" i="53" s="1"/>
  <c r="BH155" i="53"/>
  <c r="DH91" i="53"/>
  <c r="DH58" i="53"/>
  <c r="FA177" i="53"/>
  <c r="DG497" i="53"/>
  <c r="DF497" i="53" s="1"/>
  <c r="BO498" i="53"/>
  <c r="BE485" i="53"/>
  <c r="BE542" i="53" s="1"/>
  <c r="BE498" i="53"/>
  <c r="U485" i="53"/>
  <c r="U542" i="53" s="1"/>
  <c r="EB476" i="53"/>
  <c r="EX476" i="53"/>
  <c r="DF456" i="53"/>
  <c r="EZ479" i="53"/>
  <c r="EY479" i="53" s="1"/>
  <c r="L485" i="53"/>
  <c r="L542" i="53" s="1"/>
  <c r="FA454" i="53"/>
  <c r="FA405" i="53"/>
  <c r="BS440" i="53"/>
  <c r="EB406" i="53"/>
  <c r="DS395" i="53"/>
  <c r="ER428" i="53"/>
  <c r="AY348" i="53"/>
  <c r="CI341" i="53"/>
  <c r="X322" i="53"/>
  <c r="O341" i="53"/>
  <c r="DS341" i="53"/>
  <c r="BZ381" i="53"/>
  <c r="FA351" i="53"/>
  <c r="EZ358" i="53"/>
  <c r="EY358" i="53" s="1"/>
  <c r="CI292" i="53"/>
  <c r="FA230" i="53"/>
  <c r="FA179" i="53"/>
  <c r="BS219" i="53"/>
  <c r="BY219" i="53" s="1"/>
  <c r="FA140" i="53"/>
  <c r="AG208" i="53"/>
  <c r="BN98" i="53"/>
  <c r="EZ173" i="53"/>
  <c r="EY173" i="53" s="1"/>
  <c r="EZ233" i="53"/>
  <c r="EY233" i="53" s="1"/>
  <c r="EZ121" i="53"/>
  <c r="EY121" i="53" s="1"/>
  <c r="DS201" i="53"/>
  <c r="U464" i="53"/>
  <c r="U540" i="53" s="1"/>
  <c r="AP172" i="53"/>
  <c r="DV98" i="53"/>
  <c r="EB46" i="53"/>
  <c r="CY71" i="53"/>
  <c r="AG58" i="53"/>
  <c r="EK28" i="53"/>
  <c r="ET24" i="53"/>
  <c r="EU39" i="53"/>
  <c r="EZ311" i="53"/>
  <c r="DC301" i="53"/>
  <c r="DI301" i="53" s="1"/>
  <c r="DJ301" i="53"/>
  <c r="BZ432" i="53"/>
  <c r="DJ179" i="53"/>
  <c r="DC179" i="53"/>
  <c r="DI179" i="53" s="1"/>
  <c r="FA186" i="53"/>
  <c r="AO471" i="53"/>
  <c r="AY341" i="53"/>
  <c r="ET225" i="53"/>
  <c r="FA162" i="53"/>
  <c r="FA163" i="53"/>
  <c r="AW98" i="53"/>
  <c r="EI71" i="53"/>
  <c r="ET316" i="53"/>
  <c r="FA414" i="53"/>
  <c r="DG20" i="53"/>
  <c r="DF20" i="53" s="1"/>
  <c r="DA445" i="53"/>
  <c r="BR498" i="53"/>
  <c r="I498" i="53"/>
  <c r="DQ498" i="53"/>
  <c r="DS480" i="53"/>
  <c r="V485" i="53"/>
  <c r="V542" i="53" s="1"/>
  <c r="AN476" i="53"/>
  <c r="DQ485" i="53"/>
  <c r="DQ542" i="53" s="1"/>
  <c r="DA439" i="53"/>
  <c r="EB439" i="53"/>
  <c r="BT445" i="53"/>
  <c r="BS445" i="53" s="1"/>
  <c r="EZ413" i="53"/>
  <c r="EY413" i="53" s="1"/>
  <c r="EZ441" i="53"/>
  <c r="EY441" i="53" s="1"/>
  <c r="X406" i="53"/>
  <c r="DA406" i="53"/>
  <c r="AP384" i="53"/>
  <c r="BQ348" i="53"/>
  <c r="EX348" i="53"/>
  <c r="EX525" i="53" s="1"/>
  <c r="ET311" i="53"/>
  <c r="EW248" i="53"/>
  <c r="EV248" i="53" s="1"/>
  <c r="DJ255" i="53"/>
  <c r="AO343" i="53"/>
  <c r="AB518" i="53"/>
  <c r="DS208" i="53"/>
  <c r="EW180" i="53"/>
  <c r="EV180" i="53" s="1"/>
  <c r="ET241" i="53"/>
  <c r="FA159" i="53"/>
  <c r="EZ166" i="53"/>
  <c r="EY166" i="53" s="1"/>
  <c r="BT97" i="53"/>
  <c r="BS97" i="53" s="1"/>
  <c r="DJ126" i="53"/>
  <c r="AA464" i="53"/>
  <c r="AA540" i="53" s="1"/>
  <c r="BH150" i="53"/>
  <c r="BH86" i="53"/>
  <c r="FA81" i="53"/>
  <c r="I71" i="53"/>
  <c r="FA124" i="53"/>
  <c r="FA103" i="53"/>
  <c r="FA131" i="53"/>
  <c r="FA96" i="53"/>
  <c r="EW172" i="53"/>
  <c r="EV172" i="53" s="1"/>
  <c r="ER143" i="53"/>
  <c r="U98" i="53"/>
  <c r="CR53" i="53"/>
  <c r="DJ68" i="53"/>
  <c r="FA44" i="53"/>
  <c r="AK98" i="53"/>
  <c r="DY71" i="53"/>
  <c r="FA52" i="53"/>
  <c r="AN34" i="53"/>
  <c r="ES24" i="53"/>
  <c r="AM493" i="53"/>
  <c r="AL493" i="53" s="1"/>
  <c r="ER497" i="53"/>
  <c r="ER395" i="53"/>
  <c r="BS411" i="53"/>
  <c r="BY411" i="53" s="1"/>
  <c r="BZ411" i="53"/>
  <c r="EZ219" i="53"/>
  <c r="EY219" i="53" s="1"/>
  <c r="ET495" i="53"/>
  <c r="BH348" i="53"/>
  <c r="BX307" i="53"/>
  <c r="BY339" i="53"/>
  <c r="ER322" i="53"/>
  <c r="FA210" i="53"/>
  <c r="AG143" i="53"/>
  <c r="BZ153" i="53"/>
  <c r="BS153" i="53"/>
  <c r="BY153" i="53" s="1"/>
  <c r="EZ93" i="53"/>
  <c r="EY93" i="53" s="1"/>
  <c r="AL93" i="53"/>
  <c r="AO93" i="53" s="1"/>
  <c r="BZ42" i="53"/>
  <c r="BS42" i="53"/>
  <c r="BY42" i="53" s="1"/>
  <c r="EB428" i="53"/>
  <c r="ER406" i="53"/>
  <c r="DI381" i="53"/>
  <c r="AV98" i="53"/>
  <c r="DV71" i="53"/>
  <c r="FA78" i="53"/>
  <c r="O46" i="53"/>
  <c r="AL182" i="53"/>
  <c r="EZ182" i="53"/>
  <c r="EY182" i="53" s="1"/>
  <c r="AY493" i="53"/>
  <c r="DS445" i="53"/>
  <c r="BZ368" i="53"/>
  <c r="EX497" i="53"/>
  <c r="O493" i="53"/>
  <c r="AV498" i="53"/>
  <c r="AS498" i="53"/>
  <c r="AY476" i="53"/>
  <c r="BR485" i="53"/>
  <c r="BR542" i="53" s="1"/>
  <c r="AK485" i="53"/>
  <c r="AK542" i="53" s="1"/>
  <c r="EW475" i="53"/>
  <c r="FA455" i="53"/>
  <c r="AI433" i="53"/>
  <c r="DH484" i="53"/>
  <c r="EW414" i="53"/>
  <c r="FA404" i="53"/>
  <c r="ET403" i="53"/>
  <c r="EX366" i="53"/>
  <c r="EX526" i="53" s="1"/>
  <c r="FA426" i="53"/>
  <c r="AN348" i="53"/>
  <c r="DJ335" i="53"/>
  <c r="DS322" i="53"/>
  <c r="DJ305" i="53"/>
  <c r="FA379" i="53"/>
  <c r="FA254" i="53"/>
  <c r="EZ296" i="53"/>
  <c r="EY296" i="53" s="1"/>
  <c r="DA292" i="53"/>
  <c r="CR208" i="53"/>
  <c r="EI464" i="53"/>
  <c r="EI540" i="53" s="1"/>
  <c r="AI205" i="53"/>
  <c r="AO205" i="53" s="1"/>
  <c r="BK464" i="53"/>
  <c r="BK540" i="53" s="1"/>
  <c r="EX97" i="53"/>
  <c r="BZ154" i="53"/>
  <c r="AM86" i="53"/>
  <c r="AL86" i="53" s="1"/>
  <c r="CC98" i="53"/>
  <c r="DS155" i="53"/>
  <c r="FA48" i="53"/>
  <c r="R71" i="53"/>
  <c r="DI55" i="53"/>
  <c r="BT20" i="53"/>
  <c r="BS20" i="53" s="1"/>
  <c r="DA34" i="53"/>
  <c r="FA410" i="53"/>
  <c r="AN28" i="53"/>
  <c r="ES413" i="53"/>
  <c r="ET451" i="53"/>
  <c r="EM451" i="53"/>
  <c r="ES451" i="53" s="1"/>
  <c r="FA409" i="53"/>
  <c r="DJ442" i="53"/>
  <c r="DC442" i="53"/>
  <c r="DI442" i="53" s="1"/>
  <c r="BZ148" i="53"/>
  <c r="FA43" i="53"/>
  <c r="ET43" i="53"/>
  <c r="AW464" i="53"/>
  <c r="AW540" i="53" s="1"/>
  <c r="DS150" i="53"/>
  <c r="BH105" i="53"/>
  <c r="EZ134" i="53"/>
  <c r="EY134" i="53" s="1"/>
  <c r="EZ135" i="53"/>
  <c r="EY135" i="53" s="1"/>
  <c r="BR98" i="53"/>
  <c r="BO98" i="53"/>
  <c r="DD79" i="53"/>
  <c r="DC79" i="53" s="1"/>
  <c r="CY98" i="53"/>
  <c r="M71" i="53"/>
  <c r="DP71" i="53"/>
  <c r="DI76" i="53"/>
  <c r="EX46" i="53"/>
  <c r="DC245" i="53"/>
  <c r="DI245" i="53" s="1"/>
  <c r="DJ245" i="53"/>
  <c r="BS117" i="53"/>
  <c r="BY117" i="53" s="1"/>
  <c r="BZ117" i="53"/>
  <c r="EH498" i="53"/>
  <c r="DA476" i="53"/>
  <c r="BH493" i="53"/>
  <c r="CR484" i="53"/>
  <c r="O439" i="53"/>
  <c r="BH307" i="53"/>
  <c r="EW254" i="53"/>
  <c r="FA90" i="53"/>
  <c r="AY58" i="53"/>
  <c r="EE35" i="53"/>
  <c r="BY319" i="53"/>
  <c r="EZ127" i="53"/>
  <c r="AL127" i="53"/>
  <c r="AO127" i="53" s="1"/>
  <c r="AA498" i="53"/>
  <c r="FA430" i="53"/>
  <c r="ER377" i="53"/>
  <c r="AG493" i="53"/>
  <c r="X497" i="53"/>
  <c r="AN497" i="53"/>
  <c r="AI491" i="53"/>
  <c r="AO491" i="53" s="1"/>
  <c r="BX480" i="53"/>
  <c r="O463" i="53"/>
  <c r="DS476" i="53"/>
  <c r="AP475" i="53"/>
  <c r="EE485" i="53"/>
  <c r="EE542" i="53" s="1"/>
  <c r="EL485" i="53"/>
  <c r="EL542" i="53" s="1"/>
  <c r="EB456" i="53"/>
  <c r="DY485" i="53"/>
  <c r="DY542" i="53" s="1"/>
  <c r="EX445" i="53"/>
  <c r="EW436" i="53"/>
  <c r="EV436" i="53" s="1"/>
  <c r="DH428" i="53"/>
  <c r="BX406" i="53"/>
  <c r="FA397" i="53"/>
  <c r="FA482" i="53"/>
  <c r="FA376" i="53"/>
  <c r="BH366" i="53"/>
  <c r="X377" i="53"/>
  <c r="AP360" i="53"/>
  <c r="EW306" i="53"/>
  <c r="EV306" i="53" s="1"/>
  <c r="BX395" i="53"/>
  <c r="FA320" i="53"/>
  <c r="FA296" i="53"/>
  <c r="EW224" i="53"/>
  <c r="EV224" i="53" s="1"/>
  <c r="EH464" i="53"/>
  <c r="EH540" i="53" s="1"/>
  <c r="BQ215" i="53"/>
  <c r="BZ167" i="53"/>
  <c r="BY148" i="53"/>
  <c r="EW63" i="53"/>
  <c r="EV63" i="53" s="1"/>
  <c r="R98" i="53"/>
  <c r="CJ99" i="53"/>
  <c r="CJ504" i="53" s="1"/>
  <c r="CJ543" i="53" s="1"/>
  <c r="BW58" i="53"/>
  <c r="BV58" i="53" s="1"/>
  <c r="AD98" i="53"/>
  <c r="FA22" i="53"/>
  <c r="BZ401" i="53"/>
  <c r="BS401" i="53"/>
  <c r="BY401" i="53" s="1"/>
  <c r="FA401" i="53"/>
  <c r="ES250" i="53"/>
  <c r="EM228" i="53"/>
  <c r="ES228" i="53" s="1"/>
  <c r="ET228" i="53"/>
  <c r="CO498" i="53"/>
  <c r="DM485" i="53"/>
  <c r="DM542" i="53" s="1"/>
  <c r="AD485" i="53"/>
  <c r="AD542" i="53" s="1"/>
  <c r="BQ445" i="53"/>
  <c r="FA424" i="53"/>
  <c r="BQ406" i="53"/>
  <c r="DS366" i="53"/>
  <c r="BQ377" i="53"/>
  <c r="DA366" i="53"/>
  <c r="CR395" i="53"/>
  <c r="BZ319" i="53"/>
  <c r="EM352" i="53"/>
  <c r="ES352" i="53" s="1"/>
  <c r="FA166" i="53"/>
  <c r="AN155" i="53"/>
  <c r="DB98" i="53"/>
  <c r="CI53" i="53"/>
  <c r="X86" i="53"/>
  <c r="EN86" i="53"/>
  <c r="EM86" i="53" s="1"/>
  <c r="FA84" i="53"/>
  <c r="AK71" i="53"/>
  <c r="BB71" i="53"/>
  <c r="DH34" i="53"/>
  <c r="CU485" i="53"/>
  <c r="CU542" i="53" s="1"/>
  <c r="BH439" i="53"/>
  <c r="BY431" i="53"/>
  <c r="CI417" i="53"/>
  <c r="AG428" i="53"/>
  <c r="DA215" i="53"/>
  <c r="EK292" i="53"/>
  <c r="DG292" i="53"/>
  <c r="DF292" i="53" s="1"/>
  <c r="EW187" i="53"/>
  <c r="EV187" i="53" s="1"/>
  <c r="DS143" i="53"/>
  <c r="ER91" i="53"/>
  <c r="CI150" i="53"/>
  <c r="EK53" i="53"/>
  <c r="BX46" i="53"/>
  <c r="DS46" i="53"/>
  <c r="BS60" i="53"/>
  <c r="BY60" i="53" s="1"/>
  <c r="BZ315" i="53"/>
  <c r="BZ426" i="53"/>
  <c r="ET372" i="53"/>
  <c r="EM372" i="53"/>
  <c r="EZ496" i="53"/>
  <c r="EY496" i="53" s="1"/>
  <c r="CL485" i="53"/>
  <c r="CL542" i="53" s="1"/>
  <c r="FA470" i="53"/>
  <c r="BQ463" i="53"/>
  <c r="EK463" i="53"/>
  <c r="FA432" i="53"/>
  <c r="FA415" i="53"/>
  <c r="AP412" i="53"/>
  <c r="BY441" i="53"/>
  <c r="DH341" i="53"/>
  <c r="FA353" i="53"/>
  <c r="FA382" i="53"/>
  <c r="DI320" i="53"/>
  <c r="EZ306" i="53"/>
  <c r="EY306" i="53" s="1"/>
  <c r="FA301" i="53"/>
  <c r="FA236" i="53"/>
  <c r="BS258" i="53"/>
  <c r="BY258" i="53" s="1"/>
  <c r="AJ292" i="53"/>
  <c r="AI292" i="53" s="1"/>
  <c r="DH215" i="53"/>
  <c r="EW177" i="53"/>
  <c r="EV177" i="53" s="1"/>
  <c r="ES159" i="53"/>
  <c r="O150" i="53"/>
  <c r="EW115" i="53"/>
  <c r="EV115" i="53" s="1"/>
  <c r="ET299" i="53"/>
  <c r="AY143" i="53"/>
  <c r="CG464" i="53"/>
  <c r="CG540" i="53" s="1"/>
  <c r="CI97" i="53"/>
  <c r="BZ180" i="53"/>
  <c r="I464" i="53"/>
  <c r="I540" i="53" s="1"/>
  <c r="FA77" i="53"/>
  <c r="CU71" i="53"/>
  <c r="O97" i="53"/>
  <c r="BQ70" i="53"/>
  <c r="BH53" i="53"/>
  <c r="DH46" i="53"/>
  <c r="AH35" i="53"/>
  <c r="AE71" i="53"/>
  <c r="BE98" i="53"/>
  <c r="CF71" i="53"/>
  <c r="CX464" i="53"/>
  <c r="CX540" i="53" s="1"/>
  <c r="EH35" i="53"/>
  <c r="BW20" i="53"/>
  <c r="BV20" i="53" s="1"/>
  <c r="DA493" i="53"/>
  <c r="FA492" i="53"/>
  <c r="FA247" i="53"/>
  <c r="EZ318" i="53"/>
  <c r="EY318" i="53" s="1"/>
  <c r="BS72" i="53"/>
  <c r="BY72" i="53" s="1"/>
  <c r="BZ72" i="53"/>
  <c r="ET45" i="53"/>
  <c r="EM45" i="53"/>
  <c r="ES45" i="53" s="1"/>
  <c r="DJ59" i="53"/>
  <c r="DC59" i="53"/>
  <c r="DI59" i="53" s="1"/>
  <c r="AO360" i="53"/>
  <c r="ES220" i="53"/>
  <c r="DJ55" i="53"/>
  <c r="EZ148" i="53"/>
  <c r="EY148" i="53" s="1"/>
  <c r="AM472" i="53"/>
  <c r="AL472" i="53" s="1"/>
  <c r="CC498" i="53"/>
  <c r="BQ472" i="53"/>
  <c r="EX439" i="53"/>
  <c r="AY439" i="53"/>
  <c r="EK476" i="53"/>
  <c r="EZ436" i="53"/>
  <c r="EY436" i="53" s="1"/>
  <c r="BH428" i="53"/>
  <c r="AJ445" i="53"/>
  <c r="AI445" i="53" s="1"/>
  <c r="CR476" i="53"/>
  <c r="EQ406" i="53"/>
  <c r="EP406" i="53" s="1"/>
  <c r="ES370" i="53"/>
  <c r="AG366" i="53"/>
  <c r="FA362" i="53"/>
  <c r="EW353" i="53"/>
  <c r="AG307" i="53"/>
  <c r="AY417" i="53"/>
  <c r="BH322" i="53"/>
  <c r="FA244" i="53"/>
  <c r="FA251" i="53"/>
  <c r="EZ253" i="53"/>
  <c r="EY253" i="53" s="1"/>
  <c r="FA136" i="53"/>
  <c r="EB208" i="53"/>
  <c r="EL506" i="53"/>
  <c r="FA108" i="53"/>
  <c r="FA117" i="53"/>
  <c r="EB97" i="53"/>
  <c r="O143" i="53"/>
  <c r="DS79" i="53"/>
  <c r="DM71" i="53"/>
  <c r="EH98" i="53"/>
  <c r="BY138" i="53"/>
  <c r="CU98" i="53"/>
  <c r="EK62" i="53"/>
  <c r="CI46" i="53"/>
  <c r="AN66" i="53"/>
  <c r="AN46" i="53"/>
  <c r="CC71" i="53"/>
  <c r="BK71" i="53"/>
  <c r="BQ13" i="53"/>
  <c r="DC459" i="53"/>
  <c r="DI459" i="53" s="1"/>
  <c r="DJ459" i="53"/>
  <c r="AP317" i="53"/>
  <c r="DI69" i="53"/>
  <c r="FA137" i="53"/>
  <c r="EB20" i="53"/>
  <c r="ET483" i="53"/>
  <c r="EM483" i="53"/>
  <c r="ES483" i="53" s="1"/>
  <c r="EW481" i="53"/>
  <c r="AJ484" i="53"/>
  <c r="AI484" i="53" s="1"/>
  <c r="AP481" i="53"/>
  <c r="AI481" i="53"/>
  <c r="AO481" i="53" s="1"/>
  <c r="BH489" i="53"/>
  <c r="EM478" i="53"/>
  <c r="ES478" i="53" s="1"/>
  <c r="ET478" i="53"/>
  <c r="DC495" i="53"/>
  <c r="DI495" i="53" s="1"/>
  <c r="DJ495" i="53"/>
  <c r="AL434" i="53"/>
  <c r="EZ434" i="53"/>
  <c r="EY434" i="53" s="1"/>
  <c r="AI396" i="53"/>
  <c r="AJ406" i="53"/>
  <c r="AI406" i="53" s="1"/>
  <c r="AP396" i="53"/>
  <c r="EW396" i="53"/>
  <c r="AL408" i="53"/>
  <c r="AO408" i="53" s="1"/>
  <c r="EZ408" i="53"/>
  <c r="EY408" i="53" s="1"/>
  <c r="AP408" i="53"/>
  <c r="EW399" i="53"/>
  <c r="AI399" i="53"/>
  <c r="AO399" i="53" s="1"/>
  <c r="AP399" i="53"/>
  <c r="BV353" i="53"/>
  <c r="BY353" i="53" s="1"/>
  <c r="BZ353" i="53"/>
  <c r="EM344" i="53"/>
  <c r="ES344" i="53" s="1"/>
  <c r="ET344" i="53"/>
  <c r="EN348" i="53"/>
  <c r="EM348" i="53" s="1"/>
  <c r="AI185" i="53"/>
  <c r="AP185" i="53"/>
  <c r="EW185" i="53"/>
  <c r="DC187" i="53"/>
  <c r="DI187" i="53" s="1"/>
  <c r="DJ187" i="53"/>
  <c r="AP494" i="53"/>
  <c r="AJ497" i="53"/>
  <c r="AI497" i="53" s="1"/>
  <c r="AI494" i="53"/>
  <c r="AO494" i="53" s="1"/>
  <c r="EW494" i="53"/>
  <c r="AN468" i="53"/>
  <c r="DC422" i="53"/>
  <c r="DI422" i="53" s="1"/>
  <c r="DJ422" i="53"/>
  <c r="EV454" i="53"/>
  <c r="FC454" i="53"/>
  <c r="ET383" i="53"/>
  <c r="EM383" i="53"/>
  <c r="ES383" i="53" s="1"/>
  <c r="EM396" i="53"/>
  <c r="ES396" i="53" s="1"/>
  <c r="EN406" i="53"/>
  <c r="EM406" i="53" s="1"/>
  <c r="ET396" i="53"/>
  <c r="DJ316" i="53"/>
  <c r="EW316" i="53"/>
  <c r="BV408" i="53"/>
  <c r="BY408" i="53" s="1"/>
  <c r="BZ408" i="53"/>
  <c r="DG307" i="53"/>
  <c r="DF307" i="53" s="1"/>
  <c r="DF293" i="53"/>
  <c r="ET211" i="53"/>
  <c r="EM211" i="53"/>
  <c r="ES211" i="53" s="1"/>
  <c r="ET88" i="53"/>
  <c r="EM88" i="53"/>
  <c r="ES88" i="53" s="1"/>
  <c r="ET459" i="53"/>
  <c r="EM459" i="53"/>
  <c r="ES459" i="53" s="1"/>
  <c r="BV469" i="53"/>
  <c r="BW472" i="53"/>
  <c r="BV472" i="53" s="1"/>
  <c r="EZ469" i="53"/>
  <c r="AP478" i="53"/>
  <c r="EW478" i="53"/>
  <c r="AI478" i="53"/>
  <c r="BV455" i="53"/>
  <c r="EZ455" i="53"/>
  <c r="BS438" i="53"/>
  <c r="BY438" i="53" s="1"/>
  <c r="BZ438" i="53"/>
  <c r="EW438" i="53"/>
  <c r="DJ431" i="53"/>
  <c r="DC431" i="53"/>
  <c r="DI431" i="53" s="1"/>
  <c r="FA384" i="53"/>
  <c r="EZ370" i="53"/>
  <c r="EY370" i="53" s="1"/>
  <c r="AL370" i="53"/>
  <c r="AL353" i="53"/>
  <c r="AO353" i="53" s="1"/>
  <c r="EZ353" i="53"/>
  <c r="EY353" i="53" s="1"/>
  <c r="EW342" i="53"/>
  <c r="AJ348" i="53"/>
  <c r="AI348" i="53" s="1"/>
  <c r="AP342" i="53"/>
  <c r="AI342" i="53"/>
  <c r="EM321" i="53"/>
  <c r="ES321" i="53" s="1"/>
  <c r="ET321" i="53"/>
  <c r="AJ341" i="53"/>
  <c r="AI341" i="53" s="1"/>
  <c r="DC222" i="53"/>
  <c r="DI222" i="53" s="1"/>
  <c r="DJ222" i="53"/>
  <c r="ET179" i="53"/>
  <c r="EM179" i="53"/>
  <c r="ES179" i="53" s="1"/>
  <c r="BZ176" i="53"/>
  <c r="BS176" i="53"/>
  <c r="BY176" i="53" s="1"/>
  <c r="BZ222" i="53"/>
  <c r="BS222" i="53"/>
  <c r="BY222" i="53" s="1"/>
  <c r="AP112" i="53"/>
  <c r="EW112" i="53"/>
  <c r="AI112" i="53"/>
  <c r="AA71" i="53"/>
  <c r="EP29" i="53"/>
  <c r="EQ34" i="53"/>
  <c r="EP34" i="53" s="1"/>
  <c r="EZ29" i="53"/>
  <c r="DJ17" i="53"/>
  <c r="DC17" i="53"/>
  <c r="DI17" i="53" s="1"/>
  <c r="DD497" i="53"/>
  <c r="DC497" i="53" s="1"/>
  <c r="BS421" i="53"/>
  <c r="BY421" i="53" s="1"/>
  <c r="BZ421" i="53"/>
  <c r="O348" i="53"/>
  <c r="DC361" i="53"/>
  <c r="DI361" i="53" s="1"/>
  <c r="DJ361" i="53"/>
  <c r="DC370" i="53"/>
  <c r="DI370" i="53" s="1"/>
  <c r="DJ370" i="53"/>
  <c r="EZ319" i="53"/>
  <c r="EY319" i="53" s="1"/>
  <c r="AL319" i="53"/>
  <c r="AL305" i="53"/>
  <c r="EZ305" i="53"/>
  <c r="EY305" i="53" s="1"/>
  <c r="EP340" i="53"/>
  <c r="ES340" i="53" s="1"/>
  <c r="EZ340" i="53"/>
  <c r="EY340" i="53" s="1"/>
  <c r="EW361" i="53"/>
  <c r="EM254" i="53"/>
  <c r="ES254" i="53" s="1"/>
  <c r="ET254" i="53"/>
  <c r="EZ256" i="53"/>
  <c r="EY256" i="53" s="1"/>
  <c r="DC166" i="53"/>
  <c r="DI166" i="53" s="1"/>
  <c r="DJ166" i="53"/>
  <c r="DC228" i="53"/>
  <c r="DI228" i="53" s="1"/>
  <c r="DJ228" i="53"/>
  <c r="EW123" i="53"/>
  <c r="AP123" i="53"/>
  <c r="AI123" i="53"/>
  <c r="AO123" i="53" s="1"/>
  <c r="BZ170" i="53"/>
  <c r="BS170" i="53"/>
  <c r="BY170" i="53" s="1"/>
  <c r="EW170" i="53"/>
  <c r="AP19" i="53"/>
  <c r="EW19" i="53"/>
  <c r="AI19" i="53"/>
  <c r="AO19" i="53" s="1"/>
  <c r="BV50" i="53"/>
  <c r="BY50" i="53" s="1"/>
  <c r="BZ50" i="53"/>
  <c r="EZ50" i="53"/>
  <c r="EY50" i="53" s="1"/>
  <c r="BZ23" i="53"/>
  <c r="BS23" i="53"/>
  <c r="BY23" i="53" s="1"/>
  <c r="DC488" i="53"/>
  <c r="DI488" i="53" s="1"/>
  <c r="DJ488" i="53"/>
  <c r="AL380" i="53"/>
  <c r="EZ380" i="53"/>
  <c r="EY380" i="53" s="1"/>
  <c r="AP311" i="53"/>
  <c r="EW311" i="53"/>
  <c r="DC302" i="53"/>
  <c r="DI302" i="53" s="1"/>
  <c r="DJ302" i="53"/>
  <c r="DP464" i="53"/>
  <c r="DP540" i="53" s="1"/>
  <c r="DC294" i="53"/>
  <c r="DI294" i="53" s="1"/>
  <c r="DJ294" i="53"/>
  <c r="EW294" i="53"/>
  <c r="DJ15" i="53"/>
  <c r="DC15" i="53"/>
  <c r="DI15" i="53" s="1"/>
  <c r="EE498" i="53"/>
  <c r="EB489" i="53"/>
  <c r="EM482" i="53"/>
  <c r="ES482" i="53" s="1"/>
  <c r="ET482" i="53"/>
  <c r="AI483" i="53"/>
  <c r="AO483" i="53" s="1"/>
  <c r="AP483" i="53"/>
  <c r="EW483" i="53"/>
  <c r="DC462" i="53"/>
  <c r="DI462" i="53" s="1"/>
  <c r="DJ462" i="53"/>
  <c r="EU472" i="53"/>
  <c r="FA469" i="53"/>
  <c r="BW456" i="53"/>
  <c r="BV456" i="53" s="1"/>
  <c r="EB468" i="53"/>
  <c r="BZ459" i="53"/>
  <c r="BS459" i="53"/>
  <c r="BY459" i="53" s="1"/>
  <c r="BS496" i="53"/>
  <c r="BY496" i="53" s="1"/>
  <c r="BZ496" i="53"/>
  <c r="BW497" i="53"/>
  <c r="BV497" i="53" s="1"/>
  <c r="BV494" i="53"/>
  <c r="X489" i="53"/>
  <c r="EP481" i="53"/>
  <c r="ES481" i="53" s="1"/>
  <c r="EQ484" i="53"/>
  <c r="EP484" i="53" s="1"/>
  <c r="EU502" i="53"/>
  <c r="EU503" i="53" s="1"/>
  <c r="FA499" i="53"/>
  <c r="EQ480" i="53"/>
  <c r="EP480" i="53" s="1"/>
  <c r="EP477" i="53"/>
  <c r="EM458" i="53"/>
  <c r="ES458" i="53" s="1"/>
  <c r="ET458" i="53"/>
  <c r="AN463" i="53"/>
  <c r="DG484" i="53"/>
  <c r="DF484" i="53" s="1"/>
  <c r="DF481" i="53"/>
  <c r="DI446" i="53"/>
  <c r="DI471" i="53"/>
  <c r="AN472" i="53"/>
  <c r="EV447" i="53"/>
  <c r="FC447" i="53"/>
  <c r="DC441" i="53"/>
  <c r="DI441" i="53" s="1"/>
  <c r="DJ441" i="53"/>
  <c r="AL427" i="53"/>
  <c r="EZ427" i="53"/>
  <c r="EY427" i="53" s="1"/>
  <c r="DG439" i="53"/>
  <c r="DF439" i="53" s="1"/>
  <c r="EM461" i="53"/>
  <c r="ES461" i="53" s="1"/>
  <c r="ET461" i="53"/>
  <c r="DI429" i="53"/>
  <c r="EZ457" i="53"/>
  <c r="AL457" i="53"/>
  <c r="AM463" i="53"/>
  <c r="AL463" i="53" s="1"/>
  <c r="AM417" i="53"/>
  <c r="AL417" i="53" s="1"/>
  <c r="EZ407" i="53"/>
  <c r="AL407" i="53"/>
  <c r="EX417" i="53"/>
  <c r="AN428" i="53"/>
  <c r="EW394" i="53"/>
  <c r="AI394" i="53"/>
  <c r="AO394" i="53" s="1"/>
  <c r="AP394" i="53"/>
  <c r="EZ405" i="53"/>
  <c r="EY405" i="53" s="1"/>
  <c r="EM363" i="53"/>
  <c r="ES363" i="53" s="1"/>
  <c r="ET363" i="53"/>
  <c r="EM360" i="53"/>
  <c r="ES360" i="53" s="1"/>
  <c r="ET360" i="53"/>
  <c r="EZ383" i="53"/>
  <c r="EY383" i="53" s="1"/>
  <c r="BX366" i="53"/>
  <c r="DA377" i="53"/>
  <c r="AP354" i="53"/>
  <c r="EW354" i="53"/>
  <c r="AI354" i="53"/>
  <c r="FA345" i="53"/>
  <c r="AL314" i="53"/>
  <c r="EZ314" i="53"/>
  <c r="EY314" i="53" s="1"/>
  <c r="DH348" i="53"/>
  <c r="ET340" i="53"/>
  <c r="DJ344" i="53"/>
  <c r="DC344" i="53"/>
  <c r="EM304" i="53"/>
  <c r="ES304" i="53" s="1"/>
  <c r="ET304" i="53"/>
  <c r="FA407" i="53"/>
  <c r="O307" i="53"/>
  <c r="BZ300" i="53"/>
  <c r="BS300" i="53"/>
  <c r="BY300" i="53" s="1"/>
  <c r="AL299" i="53"/>
  <c r="EZ299" i="53"/>
  <c r="EY299" i="53" s="1"/>
  <c r="DJ244" i="53"/>
  <c r="DC244" i="53"/>
  <c r="DI244" i="53" s="1"/>
  <c r="DC172" i="53"/>
  <c r="DI172" i="53" s="1"/>
  <c r="DJ172" i="53"/>
  <c r="AG201" i="53"/>
  <c r="L464" i="53"/>
  <c r="L540" i="53" s="1"/>
  <c r="EZ162" i="53"/>
  <c r="EY162" i="53" s="1"/>
  <c r="AL162" i="53"/>
  <c r="AT518" i="53"/>
  <c r="CI201" i="53"/>
  <c r="BV145" i="53"/>
  <c r="EZ145" i="53"/>
  <c r="EY145" i="53" s="1"/>
  <c r="DJ167" i="53"/>
  <c r="DC167" i="53"/>
  <c r="DI167" i="53" s="1"/>
  <c r="CL464" i="53"/>
  <c r="CL540" i="53" s="1"/>
  <c r="EZ24" i="53"/>
  <c r="EY24" i="53" s="1"/>
  <c r="AL24" i="53"/>
  <c r="DJ41" i="53"/>
  <c r="DC41" i="53"/>
  <c r="DI41" i="53" s="1"/>
  <c r="BW493" i="53"/>
  <c r="BV493" i="53" s="1"/>
  <c r="BV490" i="53"/>
  <c r="EM438" i="53"/>
  <c r="ES438" i="53" s="1"/>
  <c r="ET438" i="53"/>
  <c r="BS418" i="53"/>
  <c r="BY418" i="53" s="1"/>
  <c r="BZ418" i="53"/>
  <c r="BT428" i="53"/>
  <c r="BS428" i="53" s="1"/>
  <c r="EW421" i="53"/>
  <c r="AI421" i="53"/>
  <c r="AP421" i="53"/>
  <c r="DJ433" i="53"/>
  <c r="DC433" i="53"/>
  <c r="DI433" i="53" s="1"/>
  <c r="BV430" i="53"/>
  <c r="BY430" i="53" s="1"/>
  <c r="EZ430" i="53"/>
  <c r="EY430" i="53" s="1"/>
  <c r="EM371" i="53"/>
  <c r="ET371" i="53"/>
  <c r="DG428" i="53"/>
  <c r="DF428" i="53" s="1"/>
  <c r="DF418" i="53"/>
  <c r="DJ398" i="53"/>
  <c r="DC398" i="53"/>
  <c r="DI398" i="53" s="1"/>
  <c r="AP416" i="53"/>
  <c r="AI416" i="53"/>
  <c r="EW416" i="53"/>
  <c r="DJ354" i="53"/>
  <c r="DC354" i="53"/>
  <c r="DI354" i="53" s="1"/>
  <c r="DJ353" i="53"/>
  <c r="DC353" i="53"/>
  <c r="DI353" i="53" s="1"/>
  <c r="DC231" i="53"/>
  <c r="DJ231" i="53"/>
  <c r="BW91" i="53"/>
  <c r="BV91" i="53" s="1"/>
  <c r="BV87" i="53"/>
  <c r="EZ14" i="53"/>
  <c r="AM20" i="53"/>
  <c r="AL14" i="53"/>
  <c r="ET37" i="53"/>
  <c r="EM37" i="53"/>
  <c r="EW37" i="53"/>
  <c r="DC90" i="53"/>
  <c r="DI90" i="53" s="1"/>
  <c r="DJ90" i="53"/>
  <c r="AI10" i="53"/>
  <c r="EW10" i="53"/>
  <c r="AP10" i="53"/>
  <c r="DM35" i="53"/>
  <c r="AA35" i="53"/>
  <c r="FC500" i="53"/>
  <c r="BS413" i="53"/>
  <c r="BY413" i="53" s="1"/>
  <c r="BZ413" i="53"/>
  <c r="BS371" i="53"/>
  <c r="BY371" i="53" s="1"/>
  <c r="BZ371" i="53"/>
  <c r="EW371" i="53"/>
  <c r="EX395" i="53"/>
  <c r="EX528" i="53" s="1"/>
  <c r="AP347" i="53"/>
  <c r="EW347" i="53"/>
  <c r="AI347" i="53"/>
  <c r="AO347" i="53" s="1"/>
  <c r="DS377" i="53"/>
  <c r="BS142" i="53"/>
  <c r="BY142" i="53" s="1"/>
  <c r="BZ142" i="53"/>
  <c r="AP134" i="53"/>
  <c r="AI134" i="53"/>
  <c r="AO134" i="53" s="1"/>
  <c r="EW134" i="53"/>
  <c r="BS101" i="53"/>
  <c r="BY101" i="53" s="1"/>
  <c r="BZ101" i="53"/>
  <c r="EW101" i="53"/>
  <c r="BV8" i="53"/>
  <c r="BW13" i="53"/>
  <c r="BV13" i="53" s="1"/>
  <c r="EZ8" i="53"/>
  <c r="ET496" i="53"/>
  <c r="EM496" i="53"/>
  <c r="ES496" i="53" s="1"/>
  <c r="BT493" i="53"/>
  <c r="BS493" i="53" s="1"/>
  <c r="BS490" i="53"/>
  <c r="BZ490" i="53"/>
  <c r="EW490" i="53"/>
  <c r="ET477" i="53"/>
  <c r="EM477" i="53"/>
  <c r="EN480" i="53"/>
  <c r="EM480" i="53" s="1"/>
  <c r="AM489" i="53"/>
  <c r="AL489" i="53" s="1"/>
  <c r="EZ486" i="53"/>
  <c r="AL486" i="53"/>
  <c r="BS466" i="53"/>
  <c r="BY466" i="53" s="1"/>
  <c r="EW466" i="53"/>
  <c r="BZ466" i="53"/>
  <c r="AP411" i="53"/>
  <c r="AI411" i="53"/>
  <c r="EW411" i="53"/>
  <c r="AP315" i="53"/>
  <c r="EW315" i="53"/>
  <c r="AL352" i="53"/>
  <c r="EZ352" i="53"/>
  <c r="EY352" i="53" s="1"/>
  <c r="AM366" i="53"/>
  <c r="AL366" i="53" s="1"/>
  <c r="BS355" i="53"/>
  <c r="BZ355" i="53"/>
  <c r="BZ404" i="53"/>
  <c r="BS404" i="53"/>
  <c r="BY404" i="53" s="1"/>
  <c r="X307" i="53"/>
  <c r="AK464" i="53"/>
  <c r="EW157" i="53"/>
  <c r="AI157" i="53"/>
  <c r="AP157" i="53"/>
  <c r="DG480" i="53"/>
  <c r="DF480" i="53" s="1"/>
  <c r="DF477" i="53"/>
  <c r="DC477" i="53"/>
  <c r="DD480" i="53"/>
  <c r="DC480" i="53" s="1"/>
  <c r="DJ477" i="53"/>
  <c r="BW417" i="53"/>
  <c r="BV417" i="53" s="1"/>
  <c r="DC394" i="53"/>
  <c r="DI394" i="53" s="1"/>
  <c r="DJ394" i="53"/>
  <c r="AP383" i="53"/>
  <c r="EW383" i="53"/>
  <c r="AI383" i="53"/>
  <c r="AO383" i="53" s="1"/>
  <c r="BZ345" i="53"/>
  <c r="BS345" i="53"/>
  <c r="AP382" i="53"/>
  <c r="EW382" i="53"/>
  <c r="AI382" i="53"/>
  <c r="AO382" i="53" s="1"/>
  <c r="EN143" i="53"/>
  <c r="EM143" i="53" s="1"/>
  <c r="EW16" i="53"/>
  <c r="AI16" i="53"/>
  <c r="AP16" i="53"/>
  <c r="EX34" i="53"/>
  <c r="FA30" i="53"/>
  <c r="ET491" i="53"/>
  <c r="EM491" i="53"/>
  <c r="ES491" i="53" s="1"/>
  <c r="AP487" i="53"/>
  <c r="AI487" i="53"/>
  <c r="EW487" i="53"/>
  <c r="BT439" i="53"/>
  <c r="BS439" i="53" s="1"/>
  <c r="BZ429" i="53"/>
  <c r="BS429" i="53"/>
  <c r="BY429" i="53" s="1"/>
  <c r="AN406" i="53"/>
  <c r="BS362" i="53"/>
  <c r="BY362" i="53" s="1"/>
  <c r="BZ362" i="53"/>
  <c r="BZ430" i="53"/>
  <c r="EZ321" i="53"/>
  <c r="EY321" i="53" s="1"/>
  <c r="AL321" i="53"/>
  <c r="EU292" i="53"/>
  <c r="EU508" i="53" s="1"/>
  <c r="FA216" i="53"/>
  <c r="EX208" i="53"/>
  <c r="EX524" i="53" s="1"/>
  <c r="EZ226" i="53"/>
  <c r="EY226" i="53" s="1"/>
  <c r="BS119" i="53"/>
  <c r="BZ119" i="53"/>
  <c r="EP76" i="53"/>
  <c r="EQ79" i="53"/>
  <c r="EP79" i="53" s="1"/>
  <c r="EM36" i="53"/>
  <c r="ES36" i="53" s="1"/>
  <c r="ET36" i="53"/>
  <c r="EN39" i="53"/>
  <c r="EM39" i="53" s="1"/>
  <c r="AP495" i="53"/>
  <c r="EW495" i="53"/>
  <c r="AI495" i="53"/>
  <c r="AO495" i="53" s="1"/>
  <c r="EZ488" i="53"/>
  <c r="EY488" i="53" s="1"/>
  <c r="AL488" i="53"/>
  <c r="BZ487" i="53"/>
  <c r="BS487" i="53"/>
  <c r="BY487" i="53" s="1"/>
  <c r="EN493" i="53"/>
  <c r="EM493" i="53" s="1"/>
  <c r="EM490" i="53"/>
  <c r="ET490" i="53"/>
  <c r="EW496" i="53"/>
  <c r="BT497" i="53"/>
  <c r="BS497" i="53" s="1"/>
  <c r="BS494" i="53"/>
  <c r="BZ494" i="53"/>
  <c r="BV486" i="53"/>
  <c r="BY486" i="53" s="1"/>
  <c r="BW489" i="53"/>
  <c r="BV489" i="53" s="1"/>
  <c r="BS492" i="53"/>
  <c r="BY492" i="53" s="1"/>
  <c r="BZ492" i="53"/>
  <c r="EZ502" i="53"/>
  <c r="EZ503" i="53" s="1"/>
  <c r="DD484" i="53"/>
  <c r="DC484" i="53" s="1"/>
  <c r="DC481" i="53"/>
  <c r="DJ481" i="53"/>
  <c r="EM466" i="53"/>
  <c r="ET466" i="53"/>
  <c r="DJ465" i="53"/>
  <c r="DD468" i="53"/>
  <c r="DC468" i="53" s="1"/>
  <c r="DC465" i="53"/>
  <c r="EQ493" i="53"/>
  <c r="EP493" i="53" s="1"/>
  <c r="EP490" i="53"/>
  <c r="EB484" i="53"/>
  <c r="EW488" i="53"/>
  <c r="AP488" i="53"/>
  <c r="AI488" i="53"/>
  <c r="AN502" i="53"/>
  <c r="AN503" i="53" s="1"/>
  <c r="AP492" i="53"/>
  <c r="EW492" i="53"/>
  <c r="AI492" i="53"/>
  <c r="AO492" i="53" s="1"/>
  <c r="ER489" i="53"/>
  <c r="EW474" i="53"/>
  <c r="AP474" i="53"/>
  <c r="AI474" i="53"/>
  <c r="AL467" i="53"/>
  <c r="EZ467" i="53"/>
  <c r="EY467" i="53" s="1"/>
  <c r="EM442" i="53"/>
  <c r="ES442" i="53" s="1"/>
  <c r="ET442" i="53"/>
  <c r="DH456" i="53"/>
  <c r="AI442" i="53"/>
  <c r="AP442" i="53"/>
  <c r="EW442" i="53"/>
  <c r="DJ471" i="53"/>
  <c r="AL442" i="53"/>
  <c r="EZ442" i="53"/>
  <c r="EY442" i="53" s="1"/>
  <c r="EX468" i="53"/>
  <c r="EZ435" i="53"/>
  <c r="EY435" i="53" s="1"/>
  <c r="AL435" i="53"/>
  <c r="AO435" i="53" s="1"/>
  <c r="EB445" i="53"/>
  <c r="DJ436" i="53"/>
  <c r="DC436" i="53"/>
  <c r="DI436" i="53" s="1"/>
  <c r="EZ429" i="53"/>
  <c r="AL429" i="53"/>
  <c r="AM439" i="53"/>
  <c r="AL439" i="53" s="1"/>
  <c r="BS416" i="53"/>
  <c r="BY416" i="53" s="1"/>
  <c r="BZ416" i="53"/>
  <c r="DJ425" i="53"/>
  <c r="AI401" i="53"/>
  <c r="AP401" i="53"/>
  <c r="EW401" i="53"/>
  <c r="BS414" i="53"/>
  <c r="BY414" i="53" s="1"/>
  <c r="BZ414" i="53"/>
  <c r="BZ394" i="53"/>
  <c r="BS394" i="53"/>
  <c r="FA354" i="53"/>
  <c r="AM377" i="53"/>
  <c r="AL377" i="53" s="1"/>
  <c r="DJ416" i="53"/>
  <c r="DC416" i="53"/>
  <c r="DI416" i="53" s="1"/>
  <c r="EZ425" i="53"/>
  <c r="EY425" i="53" s="1"/>
  <c r="BS376" i="53"/>
  <c r="BZ376" i="53"/>
  <c r="EW376" i="53"/>
  <c r="ET358" i="53"/>
  <c r="EM358" i="53"/>
  <c r="ES358" i="53" s="1"/>
  <c r="BV359" i="53"/>
  <c r="BY359" i="53" s="1"/>
  <c r="EZ359" i="53"/>
  <c r="EY359" i="53" s="1"/>
  <c r="BZ359" i="53"/>
  <c r="DC310" i="53"/>
  <c r="DI310" i="53" s="1"/>
  <c r="DJ310" i="53"/>
  <c r="ET422" i="53"/>
  <c r="EM422" i="53"/>
  <c r="ES422" i="53" s="1"/>
  <c r="EW310" i="53"/>
  <c r="DJ342" i="53"/>
  <c r="DC342" i="53"/>
  <c r="DI342" i="53" s="1"/>
  <c r="DD348" i="53"/>
  <c r="DC348" i="53" s="1"/>
  <c r="EZ309" i="53"/>
  <c r="EY309" i="53" s="1"/>
  <c r="AL309" i="53"/>
  <c r="BV337" i="53"/>
  <c r="BW341" i="53"/>
  <c r="BV341" i="53" s="1"/>
  <c r="AM322" i="53"/>
  <c r="AL322" i="53" s="1"/>
  <c r="AP300" i="53"/>
  <c r="EW300" i="53"/>
  <c r="AI300" i="53"/>
  <c r="AO300" i="53" s="1"/>
  <c r="BZ340" i="53"/>
  <c r="BS340" i="53"/>
  <c r="BY340" i="53" s="1"/>
  <c r="BZ241" i="53"/>
  <c r="BS241" i="53"/>
  <c r="BY241" i="53" s="1"/>
  <c r="ET224" i="53"/>
  <c r="EM224" i="53"/>
  <c r="ES224" i="53" s="1"/>
  <c r="BV244" i="53"/>
  <c r="BY244" i="53" s="1"/>
  <c r="EZ244" i="53"/>
  <c r="EY244" i="53" s="1"/>
  <c r="BZ244" i="53"/>
  <c r="BH292" i="53"/>
  <c r="EP183" i="53"/>
  <c r="ES183" i="53" s="1"/>
  <c r="ET183" i="53"/>
  <c r="BS210" i="53"/>
  <c r="BY210" i="53" s="1"/>
  <c r="BZ210" i="53"/>
  <c r="BZ168" i="53"/>
  <c r="BS168" i="53"/>
  <c r="BY168" i="53" s="1"/>
  <c r="EW168" i="53"/>
  <c r="EQ150" i="53"/>
  <c r="EP150" i="53" s="1"/>
  <c r="EP144" i="53"/>
  <c r="BS186" i="53"/>
  <c r="BZ186" i="53"/>
  <c r="BF464" i="53"/>
  <c r="BF540" i="53" s="1"/>
  <c r="ET116" i="53"/>
  <c r="CI143" i="53"/>
  <c r="EZ78" i="53"/>
  <c r="AL78" i="53"/>
  <c r="AO78" i="53" s="1"/>
  <c r="AP78" i="53"/>
  <c r="DM464" i="53"/>
  <c r="DM540" i="53" s="1"/>
  <c r="EZ77" i="53"/>
  <c r="EY77" i="53" s="1"/>
  <c r="AL77" i="53"/>
  <c r="CI79" i="53"/>
  <c r="O39" i="53"/>
  <c r="BV49" i="53"/>
  <c r="BY49" i="53" s="1"/>
  <c r="EZ49" i="53"/>
  <c r="EY49" i="53" s="1"/>
  <c r="BZ49" i="53"/>
  <c r="FA10" i="53"/>
  <c r="EU13" i="53"/>
  <c r="AI23" i="53"/>
  <c r="AP23" i="53"/>
  <c r="EW23" i="53"/>
  <c r="CI13" i="53"/>
  <c r="DJ16" i="53"/>
  <c r="DC16" i="53"/>
  <c r="DI16" i="53" s="1"/>
  <c r="AG79" i="53"/>
  <c r="AS464" i="53"/>
  <c r="AS540" i="53" s="1"/>
  <c r="EM488" i="53"/>
  <c r="ES488" i="53" s="1"/>
  <c r="ET488" i="53"/>
  <c r="EZ458" i="53"/>
  <c r="EY458" i="53" s="1"/>
  <c r="AL458" i="53"/>
  <c r="AO458" i="53" s="1"/>
  <c r="AP458" i="53"/>
  <c r="ET424" i="53"/>
  <c r="EM424" i="53"/>
  <c r="ES424" i="53" s="1"/>
  <c r="EZ364" i="53"/>
  <c r="EY364" i="53" s="1"/>
  <c r="AL364" i="53"/>
  <c r="AO364" i="53" s="1"/>
  <c r="AP364" i="53"/>
  <c r="BV343" i="53"/>
  <c r="BW348" i="53"/>
  <c r="BV348" i="53" s="1"/>
  <c r="ET357" i="53"/>
  <c r="EM357" i="53"/>
  <c r="ES357" i="53" s="1"/>
  <c r="DJ298" i="53"/>
  <c r="DC298" i="53"/>
  <c r="EW298" i="53"/>
  <c r="BB464" i="53"/>
  <c r="BB540" i="53" s="1"/>
  <c r="EM130" i="53"/>
  <c r="ES130" i="53" s="1"/>
  <c r="ET130" i="53"/>
  <c r="EW75" i="53"/>
  <c r="AP75" i="53"/>
  <c r="AI75" i="53"/>
  <c r="DA105" i="53"/>
  <c r="BS22" i="53"/>
  <c r="BZ22" i="53"/>
  <c r="EW22" i="53"/>
  <c r="DJ43" i="53"/>
  <c r="DC43" i="53"/>
  <c r="AY39" i="53"/>
  <c r="EN13" i="53"/>
  <c r="EM13" i="53" s="1"/>
  <c r="EM8" i="53"/>
  <c r="ET8" i="53"/>
  <c r="BS460" i="53"/>
  <c r="BY460" i="53" s="1"/>
  <c r="BZ460" i="53"/>
  <c r="AI374" i="53"/>
  <c r="AO374" i="53" s="1"/>
  <c r="EW374" i="53"/>
  <c r="AP374" i="53"/>
  <c r="EW379" i="53"/>
  <c r="AP379" i="53"/>
  <c r="AI379" i="53"/>
  <c r="AO379" i="53" s="1"/>
  <c r="BS253" i="53"/>
  <c r="BY253" i="53" s="1"/>
  <c r="BZ253" i="53"/>
  <c r="EW253" i="53"/>
  <c r="AL171" i="53"/>
  <c r="EZ171" i="53"/>
  <c r="EY171" i="53" s="1"/>
  <c r="EZ258" i="53"/>
  <c r="EY258" i="53" s="1"/>
  <c r="EP95" i="53"/>
  <c r="EZ95" i="53"/>
  <c r="EY95" i="53" s="1"/>
  <c r="BV74" i="53"/>
  <c r="BY74" i="53" s="1"/>
  <c r="BZ74" i="53"/>
  <c r="EZ74" i="53"/>
  <c r="EY74" i="53" s="1"/>
  <c r="DJ135" i="53"/>
  <c r="DC135" i="53"/>
  <c r="DI135" i="53" s="1"/>
  <c r="BS8" i="53"/>
  <c r="BZ8" i="53"/>
  <c r="BT13" i="53"/>
  <c r="BS13" i="53" s="1"/>
  <c r="EW88" i="53"/>
  <c r="AY79" i="53"/>
  <c r="EW8" i="53"/>
  <c r="AJ13" i="53"/>
  <c r="AI13" i="53" s="1"/>
  <c r="AI8" i="53"/>
  <c r="AO8" i="53" s="1"/>
  <c r="AP8" i="53"/>
  <c r="DJ502" i="53"/>
  <c r="DJ503" i="53" s="1"/>
  <c r="EP466" i="53"/>
  <c r="EZ466" i="53"/>
  <c r="EY466" i="53" s="1"/>
  <c r="AI465" i="53"/>
  <c r="AJ468" i="53"/>
  <c r="AI468" i="53" s="1"/>
  <c r="AP465" i="53"/>
  <c r="EW465" i="53"/>
  <c r="EX489" i="53"/>
  <c r="AP486" i="53"/>
  <c r="DD489" i="53"/>
  <c r="DC489" i="53" s="1"/>
  <c r="DC486" i="53"/>
  <c r="DJ486" i="53"/>
  <c r="AP420" i="53"/>
  <c r="AI420" i="53"/>
  <c r="AO420" i="53" s="1"/>
  <c r="EW420" i="53"/>
  <c r="AJ428" i="53"/>
  <c r="AI428" i="53" s="1"/>
  <c r="EM380" i="53"/>
  <c r="ES380" i="53" s="1"/>
  <c r="ET380" i="53"/>
  <c r="DC405" i="53"/>
  <c r="DI405" i="53" s="1"/>
  <c r="DJ405" i="53"/>
  <c r="FA429" i="53"/>
  <c r="EU439" i="53"/>
  <c r="DF300" i="53"/>
  <c r="DI300" i="53" s="1"/>
  <c r="EZ300" i="53"/>
  <c r="EY300" i="53" s="1"/>
  <c r="DJ300" i="53"/>
  <c r="S518" i="53"/>
  <c r="AL109" i="53"/>
  <c r="AO109" i="53" s="1"/>
  <c r="EZ109" i="53"/>
  <c r="EY109" i="53" s="1"/>
  <c r="ET152" i="53"/>
  <c r="EN155" i="53"/>
  <c r="EM155" i="53" s="1"/>
  <c r="EM152" i="53"/>
  <c r="ES152" i="53" s="1"/>
  <c r="O468" i="53"/>
  <c r="DF458" i="53"/>
  <c r="DJ458" i="53"/>
  <c r="EZ431" i="53"/>
  <c r="EY431" i="53" s="1"/>
  <c r="AL431" i="53"/>
  <c r="AO431" i="53" s="1"/>
  <c r="DJ409" i="53"/>
  <c r="DC409" i="53"/>
  <c r="DI409" i="53" s="1"/>
  <c r="DC424" i="53"/>
  <c r="DI424" i="53" s="1"/>
  <c r="DJ424" i="53"/>
  <c r="DD428" i="53"/>
  <c r="DC428" i="53" s="1"/>
  <c r="DJ418" i="53"/>
  <c r="DC418" i="53"/>
  <c r="EP469" i="53"/>
  <c r="EQ472" i="53"/>
  <c r="EP472" i="53" s="1"/>
  <c r="DD406" i="53"/>
  <c r="DC406" i="53" s="1"/>
  <c r="DC396" i="53"/>
  <c r="DI396" i="53" s="1"/>
  <c r="DJ396" i="53"/>
  <c r="AI434" i="53"/>
  <c r="EW434" i="53"/>
  <c r="AP434" i="53"/>
  <c r="EW404" i="53"/>
  <c r="AI404" i="53"/>
  <c r="AP404" i="53"/>
  <c r="EU406" i="53"/>
  <c r="BZ318" i="53"/>
  <c r="BS318" i="53"/>
  <c r="BY318" i="53" s="1"/>
  <c r="DF124" i="53"/>
  <c r="DI124" i="53" s="1"/>
  <c r="EZ124" i="53"/>
  <c r="EY124" i="53" s="1"/>
  <c r="DJ124" i="53"/>
  <c r="DC142" i="53"/>
  <c r="DI142" i="53" s="1"/>
  <c r="DJ142" i="53"/>
  <c r="DC175" i="53"/>
  <c r="DJ175" i="53"/>
  <c r="AY201" i="53"/>
  <c r="EW120" i="53"/>
  <c r="AP120" i="53"/>
  <c r="AI120" i="53"/>
  <c r="AO120" i="53" s="1"/>
  <c r="EP102" i="53"/>
  <c r="EZ102" i="53"/>
  <c r="EY102" i="53" s="1"/>
  <c r="EM29" i="53"/>
  <c r="EN34" i="53"/>
  <c r="EM34" i="53" s="1"/>
  <c r="ET29" i="53"/>
  <c r="BZ27" i="53"/>
  <c r="BS27" i="53"/>
  <c r="BY27" i="53" s="1"/>
  <c r="EW27" i="53"/>
  <c r="EN497" i="53"/>
  <c r="EM497" i="53" s="1"/>
  <c r="ET494" i="53"/>
  <c r="EM494" i="53"/>
  <c r="DG472" i="53"/>
  <c r="DF472" i="53" s="1"/>
  <c r="DF469" i="53"/>
  <c r="DI469" i="53" s="1"/>
  <c r="DJ469" i="53"/>
  <c r="CI428" i="53"/>
  <c r="BO464" i="53"/>
  <c r="BO540" i="53" s="1"/>
  <c r="DZ464" i="53"/>
  <c r="DZ540" i="53" s="1"/>
  <c r="ET95" i="53"/>
  <c r="EM95" i="53"/>
  <c r="BS149" i="53"/>
  <c r="BY149" i="53" s="1"/>
  <c r="BZ149" i="53"/>
  <c r="EW149" i="53"/>
  <c r="BV25" i="53"/>
  <c r="EZ25" i="53"/>
  <c r="EY25" i="53" s="1"/>
  <c r="BX502" i="53"/>
  <c r="BX503" i="53" s="1"/>
  <c r="FC499" i="53"/>
  <c r="EW502" i="53"/>
  <c r="EW503" i="53" s="1"/>
  <c r="EX484" i="53"/>
  <c r="DG468" i="53"/>
  <c r="DF468" i="53" s="1"/>
  <c r="DF465" i="53"/>
  <c r="DA489" i="53"/>
  <c r="BV482" i="53"/>
  <c r="BY482" i="53" s="1"/>
  <c r="BZ482" i="53"/>
  <c r="AY497" i="53"/>
  <c r="AY489" i="53"/>
  <c r="BZ481" i="53"/>
  <c r="BS481" i="53"/>
  <c r="BT484" i="53"/>
  <c r="BS484" i="53" s="1"/>
  <c r="BZ483" i="53"/>
  <c r="BS483" i="53"/>
  <c r="BY483" i="53" s="1"/>
  <c r="EM475" i="53"/>
  <c r="ES475" i="53" s="1"/>
  <c r="ET475" i="53"/>
  <c r="EP494" i="53"/>
  <c r="EQ497" i="53"/>
  <c r="EP497" i="53" s="1"/>
  <c r="ER502" i="53"/>
  <c r="ER503" i="53" s="1"/>
  <c r="BH480" i="53"/>
  <c r="BX489" i="53"/>
  <c r="DJ496" i="53"/>
  <c r="DC496" i="53"/>
  <c r="DI496" i="53" s="1"/>
  <c r="DG489" i="53"/>
  <c r="DF489" i="53" s="1"/>
  <c r="DF486" i="53"/>
  <c r="AJ489" i="53"/>
  <c r="BQ468" i="53"/>
  <c r="EW477" i="53"/>
  <c r="AI477" i="53"/>
  <c r="AJ480" i="53"/>
  <c r="AI480" i="53" s="1"/>
  <c r="AP477" i="53"/>
  <c r="BZ474" i="53"/>
  <c r="BS474" i="53"/>
  <c r="BY474" i="53" s="1"/>
  <c r="AI443" i="53"/>
  <c r="AO443" i="53" s="1"/>
  <c r="EW443" i="53"/>
  <c r="AP443" i="53"/>
  <c r="FA473" i="53"/>
  <c r="DC455" i="53"/>
  <c r="DI455" i="53" s="1"/>
  <c r="DJ455" i="53"/>
  <c r="EM441" i="53"/>
  <c r="ES441" i="53" s="1"/>
  <c r="ET441" i="53"/>
  <c r="BH468" i="53"/>
  <c r="EZ478" i="53"/>
  <c r="EY478" i="53" s="1"/>
  <c r="AL478" i="53"/>
  <c r="AJ463" i="53"/>
  <c r="AI463" i="53" s="1"/>
  <c r="AI457" i="53"/>
  <c r="EW457" i="53"/>
  <c r="AP457" i="53"/>
  <c r="EQ456" i="53"/>
  <c r="EP456" i="53" s="1"/>
  <c r="EP440" i="53"/>
  <c r="ES440" i="53" s="1"/>
  <c r="EQ445" i="53"/>
  <c r="EP445" i="53" s="1"/>
  <c r="ET440" i="53"/>
  <c r="FA461" i="53"/>
  <c r="AL482" i="53"/>
  <c r="AO482" i="53" s="1"/>
  <c r="EZ482" i="53"/>
  <c r="EY482" i="53" s="1"/>
  <c r="DI425" i="53"/>
  <c r="AP407" i="53"/>
  <c r="AI407" i="53"/>
  <c r="AJ417" i="53"/>
  <c r="AI417" i="53" s="1"/>
  <c r="EW407" i="53"/>
  <c r="EW432" i="53"/>
  <c r="AI432" i="53"/>
  <c r="AO432" i="53" s="1"/>
  <c r="AP432" i="53"/>
  <c r="ET402" i="53"/>
  <c r="EM402" i="53"/>
  <c r="ES402" i="53" s="1"/>
  <c r="DC408" i="53"/>
  <c r="DI408" i="53" s="1"/>
  <c r="DJ408" i="53"/>
  <c r="EM401" i="53"/>
  <c r="ES401" i="53" s="1"/>
  <c r="ET401" i="53"/>
  <c r="ET385" i="53"/>
  <c r="EM385" i="53"/>
  <c r="ES385" i="53" s="1"/>
  <c r="DD463" i="53"/>
  <c r="DC463" i="53" s="1"/>
  <c r="DJ457" i="53"/>
  <c r="DC457" i="53"/>
  <c r="DI457" i="53" s="1"/>
  <c r="BS351" i="53"/>
  <c r="BY351" i="53" s="1"/>
  <c r="BZ351" i="53"/>
  <c r="EW402" i="53"/>
  <c r="EU395" i="53"/>
  <c r="EU528" i="53" s="1"/>
  <c r="AP353" i="53"/>
  <c r="DC375" i="53"/>
  <c r="DI375" i="53" s="1"/>
  <c r="DJ375" i="53"/>
  <c r="AG406" i="53"/>
  <c r="BV355" i="53"/>
  <c r="EZ355" i="53"/>
  <c r="EY355" i="53" s="1"/>
  <c r="EW370" i="53"/>
  <c r="AI370" i="53"/>
  <c r="AP370" i="53"/>
  <c r="EK348" i="53"/>
  <c r="BS335" i="53"/>
  <c r="BY335" i="53" s="1"/>
  <c r="AG348" i="53"/>
  <c r="EB307" i="53"/>
  <c r="DJ216" i="53"/>
  <c r="DC216" i="53"/>
  <c r="DI216" i="53" s="1"/>
  <c r="DD292" i="53"/>
  <c r="DC292" i="53" s="1"/>
  <c r="DJ339" i="53"/>
  <c r="DC339" i="53"/>
  <c r="DI339" i="53" s="1"/>
  <c r="DS292" i="53"/>
  <c r="EW305" i="53"/>
  <c r="EZ163" i="53"/>
  <c r="EY163" i="53" s="1"/>
  <c r="EM119" i="53"/>
  <c r="ES119" i="53" s="1"/>
  <c r="ET119" i="53"/>
  <c r="EO507" i="53"/>
  <c r="EO522" i="53"/>
  <c r="EO530" i="53" s="1"/>
  <c r="EE464" i="53"/>
  <c r="EE540" i="53" s="1"/>
  <c r="AY155" i="53"/>
  <c r="ET93" i="53"/>
  <c r="EM93" i="53"/>
  <c r="ES93" i="53" s="1"/>
  <c r="BV119" i="53"/>
  <c r="EZ119" i="53"/>
  <c r="EY119" i="53" s="1"/>
  <c r="AJ143" i="53"/>
  <c r="AI143" i="53" s="1"/>
  <c r="AP106" i="53"/>
  <c r="EW106" i="53"/>
  <c r="AI106" i="53"/>
  <c r="AN143" i="53"/>
  <c r="DC89" i="53"/>
  <c r="DI89" i="53" s="1"/>
  <c r="DJ89" i="53"/>
  <c r="DD91" i="53"/>
  <c r="DC91" i="53" s="1"/>
  <c r="EO464" i="53"/>
  <c r="AH71" i="53"/>
  <c r="EZ90" i="53"/>
  <c r="EY90" i="53" s="1"/>
  <c r="CU464" i="53"/>
  <c r="CU540" i="53" s="1"/>
  <c r="DH13" i="53"/>
  <c r="BX143" i="53"/>
  <c r="AY53" i="53"/>
  <c r="DB71" i="53"/>
  <c r="CX35" i="53"/>
  <c r="AP11" i="53"/>
  <c r="AI11" i="53"/>
  <c r="AO11" i="53" s="1"/>
  <c r="EW11" i="53"/>
  <c r="BW79" i="53"/>
  <c r="BV79" i="53" s="1"/>
  <c r="EM414" i="53"/>
  <c r="ES414" i="53" s="1"/>
  <c r="ET414" i="53"/>
  <c r="DJ460" i="53"/>
  <c r="DC460" i="53"/>
  <c r="DI460" i="53" s="1"/>
  <c r="DF403" i="53"/>
  <c r="EZ403" i="53"/>
  <c r="EY403" i="53" s="1"/>
  <c r="AI318" i="53"/>
  <c r="AO318" i="53" s="1"/>
  <c r="AP318" i="53"/>
  <c r="EW318" i="53"/>
  <c r="EP153" i="53"/>
  <c r="EZ153" i="53"/>
  <c r="EY153" i="53" s="1"/>
  <c r="DS497" i="53"/>
  <c r="DH497" i="53"/>
  <c r="BZ502" i="53"/>
  <c r="BZ503" i="53" s="1"/>
  <c r="O489" i="53"/>
  <c r="EU484" i="53"/>
  <c r="FA481" i="53"/>
  <c r="BS475" i="53"/>
  <c r="BY475" i="53" s="1"/>
  <c r="BZ475" i="53"/>
  <c r="ET479" i="53"/>
  <c r="EM479" i="53"/>
  <c r="ES479" i="53" s="1"/>
  <c r="DS463" i="53"/>
  <c r="BT472" i="53"/>
  <c r="BS472" i="53" s="1"/>
  <c r="BS469" i="53"/>
  <c r="BZ469" i="53"/>
  <c r="DA468" i="53"/>
  <c r="EX456" i="53"/>
  <c r="FA475" i="53"/>
  <c r="EU476" i="53"/>
  <c r="AI461" i="53"/>
  <c r="AO461" i="53" s="1"/>
  <c r="AP461" i="53"/>
  <c r="EW461" i="53"/>
  <c r="EZ475" i="53"/>
  <c r="EY475" i="53" s="1"/>
  <c r="FA450" i="53"/>
  <c r="EW462" i="53"/>
  <c r="AI462" i="53"/>
  <c r="AP462" i="53"/>
  <c r="DF435" i="53"/>
  <c r="DI435" i="53" s="1"/>
  <c r="DJ435" i="53"/>
  <c r="BS423" i="53"/>
  <c r="BZ423" i="53"/>
  <c r="EW431" i="53"/>
  <c r="EV453" i="53"/>
  <c r="FB453" i="53" s="1"/>
  <c r="FC453" i="53"/>
  <c r="BV424" i="53"/>
  <c r="BY424" i="53" s="1"/>
  <c r="EZ424" i="53"/>
  <c r="EY424" i="53" s="1"/>
  <c r="DJ419" i="53"/>
  <c r="EW430" i="53"/>
  <c r="AI430" i="53"/>
  <c r="AO430" i="53" s="1"/>
  <c r="AP430" i="53"/>
  <c r="X417" i="53"/>
  <c r="EM400" i="53"/>
  <c r="ES400" i="53" s="1"/>
  <c r="ET400" i="53"/>
  <c r="O395" i="53"/>
  <c r="AL381" i="53"/>
  <c r="EZ381" i="53"/>
  <c r="EY381" i="53" s="1"/>
  <c r="BS347" i="53"/>
  <c r="BZ347" i="53"/>
  <c r="EM351" i="53"/>
  <c r="ES351" i="53" s="1"/>
  <c r="ET351" i="53"/>
  <c r="EM382" i="53"/>
  <c r="ES382" i="53" s="1"/>
  <c r="ET382" i="53"/>
  <c r="EM359" i="53"/>
  <c r="ES359" i="53" s="1"/>
  <c r="ET359" i="53"/>
  <c r="AP346" i="53"/>
  <c r="EW346" i="53"/>
  <c r="AI346" i="53"/>
  <c r="EP376" i="53"/>
  <c r="EQ377" i="53"/>
  <c r="EP377" i="53" s="1"/>
  <c r="DD439" i="53"/>
  <c r="DC439" i="53" s="1"/>
  <c r="DC367" i="53"/>
  <c r="DD377" i="53"/>
  <c r="DC377" i="53" s="1"/>
  <c r="DJ367" i="53"/>
  <c r="DJ334" i="53"/>
  <c r="DC334" i="53"/>
  <c r="DD341" i="53"/>
  <c r="DC341" i="53" s="1"/>
  <c r="AP358" i="53"/>
  <c r="EW358" i="53"/>
  <c r="AI358" i="53"/>
  <c r="AO358" i="53" s="1"/>
  <c r="EZ320" i="53"/>
  <c r="EY320" i="53" s="1"/>
  <c r="BV320" i="53"/>
  <c r="DJ304" i="53"/>
  <c r="DC304" i="53"/>
  <c r="DI304" i="53" s="1"/>
  <c r="AI299" i="53"/>
  <c r="AP299" i="53"/>
  <c r="EW299" i="53"/>
  <c r="EM163" i="53"/>
  <c r="ES163" i="53" s="1"/>
  <c r="ET163" i="53"/>
  <c r="BS135" i="53"/>
  <c r="BY135" i="53" s="1"/>
  <c r="BZ135" i="53"/>
  <c r="DF168" i="53"/>
  <c r="EZ168" i="53"/>
  <c r="EY168" i="53" s="1"/>
  <c r="AH522" i="53"/>
  <c r="AH530" i="53" s="1"/>
  <c r="AH507" i="53"/>
  <c r="AH464" i="53"/>
  <c r="AI125" i="53"/>
  <c r="AP125" i="53"/>
  <c r="EW125" i="53"/>
  <c r="BZ169" i="53"/>
  <c r="BS169" i="53"/>
  <c r="BY169" i="53" s="1"/>
  <c r="DB506" i="53"/>
  <c r="DC94" i="53"/>
  <c r="DI94" i="53" s="1"/>
  <c r="DJ94" i="53"/>
  <c r="EW94" i="53"/>
  <c r="AP89" i="53"/>
  <c r="EW89" i="53"/>
  <c r="AI89" i="53"/>
  <c r="EN201" i="53"/>
  <c r="EM201" i="53" s="1"/>
  <c r="ET156" i="53"/>
  <c r="EM156" i="53"/>
  <c r="ES156" i="53" s="1"/>
  <c r="EQ201" i="53"/>
  <c r="EP201" i="53" s="1"/>
  <c r="DC81" i="53"/>
  <c r="DI81" i="53" s="1"/>
  <c r="DJ81" i="53"/>
  <c r="EW81" i="53"/>
  <c r="BZ69" i="53"/>
  <c r="BS69" i="53"/>
  <c r="BY69" i="53" s="1"/>
  <c r="DH105" i="53"/>
  <c r="EP37" i="53"/>
  <c r="EZ37" i="53"/>
  <c r="EY37" i="53" s="1"/>
  <c r="EL35" i="53"/>
  <c r="BS87" i="53"/>
  <c r="BT91" i="53"/>
  <c r="BS91" i="53" s="1"/>
  <c r="BZ87" i="53"/>
  <c r="EW87" i="53"/>
  <c r="ET25" i="53"/>
  <c r="EM25" i="53"/>
  <c r="ES25" i="53" s="1"/>
  <c r="EX20" i="53"/>
  <c r="FA16" i="53"/>
  <c r="BR35" i="53"/>
  <c r="CV99" i="53"/>
  <c r="CV504" i="53" s="1"/>
  <c r="CV543" i="53" s="1"/>
  <c r="BV48" i="53"/>
  <c r="BY48" i="53" s="1"/>
  <c r="BW53" i="53"/>
  <c r="BV53" i="53" s="1"/>
  <c r="BZ48" i="53"/>
  <c r="EZ48" i="53"/>
  <c r="EY48" i="53" s="1"/>
  <c r="DJ487" i="53"/>
  <c r="DC487" i="53"/>
  <c r="DI487" i="53" s="1"/>
  <c r="AL410" i="53"/>
  <c r="AO410" i="53" s="1"/>
  <c r="EZ410" i="53"/>
  <c r="EY410" i="53" s="1"/>
  <c r="EW491" i="53"/>
  <c r="CI489" i="53"/>
  <c r="ET487" i="53"/>
  <c r="EM487" i="53"/>
  <c r="ES487" i="53" s="1"/>
  <c r="EZ465" i="53"/>
  <c r="AM468" i="53"/>
  <c r="AL468" i="53" s="1"/>
  <c r="AL465" i="53"/>
  <c r="EW467" i="53"/>
  <c r="AP467" i="53"/>
  <c r="AI467" i="53"/>
  <c r="BT468" i="53"/>
  <c r="BS468" i="53" s="1"/>
  <c r="BS465" i="53"/>
  <c r="BZ465" i="53"/>
  <c r="BX468" i="53"/>
  <c r="EP473" i="53"/>
  <c r="ES473" i="53" s="1"/>
  <c r="EQ476" i="53"/>
  <c r="EP476" i="53" s="1"/>
  <c r="AI459" i="53"/>
  <c r="AO459" i="53" s="1"/>
  <c r="EW459" i="53"/>
  <c r="AP459" i="53"/>
  <c r="AI429" i="53"/>
  <c r="EW429" i="53"/>
  <c r="AP429" i="53"/>
  <c r="AJ439" i="53"/>
  <c r="AI439" i="53" s="1"/>
  <c r="CR439" i="53"/>
  <c r="EZ448" i="53"/>
  <c r="AP431" i="53"/>
  <c r="EW413" i="53"/>
  <c r="AI413" i="53"/>
  <c r="AO413" i="53" s="1"/>
  <c r="AP413" i="53"/>
  <c r="DJ434" i="53"/>
  <c r="AL401" i="53"/>
  <c r="EZ401" i="53"/>
  <c r="EY401" i="53" s="1"/>
  <c r="BZ422" i="53"/>
  <c r="BS422" i="53"/>
  <c r="BZ419" i="53"/>
  <c r="BS419" i="53"/>
  <c r="BY419" i="53" s="1"/>
  <c r="EW419" i="53"/>
  <c r="ET399" i="53"/>
  <c r="EM399" i="53"/>
  <c r="EP418" i="53"/>
  <c r="ES418" i="53" s="1"/>
  <c r="EQ428" i="53"/>
  <c r="EP428" i="53" s="1"/>
  <c r="ET418" i="53"/>
  <c r="EW418" i="53"/>
  <c r="CI395" i="53"/>
  <c r="BS357" i="53"/>
  <c r="BY357" i="53" s="1"/>
  <c r="BZ357" i="53"/>
  <c r="BZ370" i="53"/>
  <c r="BS370" i="53"/>
  <c r="BY370" i="53" s="1"/>
  <c r="AM348" i="53"/>
  <c r="AL348" i="53" s="1"/>
  <c r="EZ342" i="53"/>
  <c r="AL342" i="53"/>
  <c r="BZ354" i="53"/>
  <c r="BS354" i="53"/>
  <c r="BY354" i="53" s="1"/>
  <c r="ET301" i="53"/>
  <c r="EM301" i="53"/>
  <c r="ES301" i="53" s="1"/>
  <c r="AP309" i="53"/>
  <c r="EW309" i="53"/>
  <c r="AI309" i="53"/>
  <c r="EZ257" i="53"/>
  <c r="EY257" i="53" s="1"/>
  <c r="BW366" i="53"/>
  <c r="BV366" i="53" s="1"/>
  <c r="ET297" i="53"/>
  <c r="EM297" i="53"/>
  <c r="ES297" i="53" s="1"/>
  <c r="EZ241" i="53"/>
  <c r="EY241" i="53" s="1"/>
  <c r="EB292" i="53"/>
  <c r="EP259" i="53"/>
  <c r="ES259" i="53" s="1"/>
  <c r="EZ259" i="53"/>
  <c r="EY259" i="53" s="1"/>
  <c r="BV221" i="53"/>
  <c r="EZ221" i="53"/>
  <c r="EY221" i="53" s="1"/>
  <c r="EP205" i="53"/>
  <c r="ES205" i="53" s="1"/>
  <c r="ET205" i="53"/>
  <c r="EZ205" i="53"/>
  <c r="EY205" i="53" s="1"/>
  <c r="DJ232" i="53"/>
  <c r="DC232" i="53"/>
  <c r="DI232" i="53" s="1"/>
  <c r="AP178" i="53"/>
  <c r="AI178" i="53"/>
  <c r="EW178" i="53"/>
  <c r="BZ252" i="53"/>
  <c r="BS252" i="53"/>
  <c r="BY252" i="53" s="1"/>
  <c r="BS121" i="53"/>
  <c r="BY121" i="53" s="1"/>
  <c r="BZ121" i="53"/>
  <c r="DJ207" i="53"/>
  <c r="DC207" i="53"/>
  <c r="DI207" i="53" s="1"/>
  <c r="EW303" i="53"/>
  <c r="AP303" i="53"/>
  <c r="AI303" i="53"/>
  <c r="AO303" i="53" s="1"/>
  <c r="BX201" i="53"/>
  <c r="CC464" i="53"/>
  <c r="CC540" i="53" s="1"/>
  <c r="AV464" i="53"/>
  <c r="AV540" i="53" s="1"/>
  <c r="BS82" i="53"/>
  <c r="BZ82" i="53"/>
  <c r="EM108" i="53"/>
  <c r="ES108" i="53" s="1"/>
  <c r="ET108" i="53"/>
  <c r="AP139" i="53"/>
  <c r="AI139" i="53"/>
  <c r="EW139" i="53"/>
  <c r="X97" i="53"/>
  <c r="AM143" i="53"/>
  <c r="AL143" i="53" s="1"/>
  <c r="EZ106" i="53"/>
  <c r="AL106" i="53"/>
  <c r="BV65" i="53"/>
  <c r="BY65" i="53" s="1"/>
  <c r="BW66" i="53"/>
  <c r="BV66" i="53" s="1"/>
  <c r="EZ65" i="53"/>
  <c r="EY65" i="53" s="1"/>
  <c r="EW54" i="53"/>
  <c r="AJ58" i="53"/>
  <c r="AI58" i="53" s="1"/>
  <c r="AP54" i="53"/>
  <c r="AI54" i="53"/>
  <c r="DC114" i="53"/>
  <c r="DJ114" i="53"/>
  <c r="AM28" i="53"/>
  <c r="AL28" i="53" s="1"/>
  <c r="AL21" i="53"/>
  <c r="EZ21" i="53"/>
  <c r="DH39" i="53"/>
  <c r="DD20" i="53"/>
  <c r="DC20" i="53" s="1"/>
  <c r="DJ14" i="53"/>
  <c r="DC14" i="53"/>
  <c r="DI14" i="53" s="1"/>
  <c r="DJ22" i="53"/>
  <c r="DD28" i="53"/>
  <c r="DC28" i="53" s="1"/>
  <c r="DC22" i="53"/>
  <c r="DI22" i="53" s="1"/>
  <c r="AI50" i="53"/>
  <c r="AO50" i="53" s="1"/>
  <c r="AP50" i="53"/>
  <c r="EW50" i="53"/>
  <c r="BS358" i="53"/>
  <c r="BY358" i="53" s="1"/>
  <c r="BZ358" i="53"/>
  <c r="BS133" i="53"/>
  <c r="BY133" i="53" s="1"/>
  <c r="BZ133" i="53"/>
  <c r="AM395" i="53"/>
  <c r="AL395" i="53" s="1"/>
  <c r="AL378" i="53"/>
  <c r="EZ378" i="53"/>
  <c r="AY13" i="53"/>
  <c r="EU497" i="53"/>
  <c r="FA494" i="53"/>
  <c r="FA501" i="53"/>
  <c r="EX502" i="53"/>
  <c r="EX503" i="53" s="1"/>
  <c r="CI497" i="53"/>
  <c r="BQ489" i="53"/>
  <c r="BW476" i="53"/>
  <c r="BV476" i="53" s="1"/>
  <c r="BV473" i="53"/>
  <c r="DJ478" i="53"/>
  <c r="DC478" i="53"/>
  <c r="DI478" i="53" s="1"/>
  <c r="EN484" i="53"/>
  <c r="EM484" i="53" s="1"/>
  <c r="BW463" i="53"/>
  <c r="BV463" i="53" s="1"/>
  <c r="BV457" i="53"/>
  <c r="DD445" i="53"/>
  <c r="DC445" i="53" s="1"/>
  <c r="DC440" i="53"/>
  <c r="DJ440" i="53"/>
  <c r="AO490" i="53"/>
  <c r="DF440" i="53"/>
  <c r="DG445" i="53"/>
  <c r="DF445" i="53" s="1"/>
  <c r="BS435" i="53"/>
  <c r="BY435" i="53" s="1"/>
  <c r="BZ435" i="53"/>
  <c r="BV437" i="53"/>
  <c r="BY437" i="53" s="1"/>
  <c r="BZ437" i="53"/>
  <c r="EZ437" i="53"/>
  <c r="EY437" i="53" s="1"/>
  <c r="AY463" i="53"/>
  <c r="EM433" i="53"/>
  <c r="ES433" i="53" s="1"/>
  <c r="ET433" i="53"/>
  <c r="AG468" i="53"/>
  <c r="EM437" i="53"/>
  <c r="ES437" i="53" s="1"/>
  <c r="ET437" i="53"/>
  <c r="EW437" i="53"/>
  <c r="EN439" i="53"/>
  <c r="EM439" i="53" s="1"/>
  <c r="ET429" i="53"/>
  <c r="EM429" i="53"/>
  <c r="ES429" i="53" s="1"/>
  <c r="EM411" i="53"/>
  <c r="ES411" i="53" s="1"/>
  <c r="ET411" i="53"/>
  <c r="EM420" i="53"/>
  <c r="ES420" i="53" s="1"/>
  <c r="ET420" i="53"/>
  <c r="AP441" i="53"/>
  <c r="AI441" i="53"/>
  <c r="AO441" i="53" s="1"/>
  <c r="EW441" i="53"/>
  <c r="EW405" i="53"/>
  <c r="AI405" i="53"/>
  <c r="AO405" i="53" s="1"/>
  <c r="AP405" i="53"/>
  <c r="EM421" i="53"/>
  <c r="ES421" i="53" s="1"/>
  <c r="ET421" i="53"/>
  <c r="DG406" i="53"/>
  <c r="DF406" i="53" s="1"/>
  <c r="FA378" i="53"/>
  <c r="BS380" i="53"/>
  <c r="BY380" i="53" s="1"/>
  <c r="BZ380" i="53"/>
  <c r="BT395" i="53"/>
  <c r="BS395" i="53" s="1"/>
  <c r="DF368" i="53"/>
  <c r="EZ368" i="53"/>
  <c r="EY368" i="53" s="1"/>
  <c r="BV356" i="53"/>
  <c r="EZ356" i="53"/>
  <c r="EY356" i="53" s="1"/>
  <c r="ET354" i="53"/>
  <c r="EM354" i="53"/>
  <c r="ES354" i="53" s="1"/>
  <c r="AP369" i="53"/>
  <c r="AI369" i="53"/>
  <c r="AO369" i="53" s="1"/>
  <c r="EW369" i="53"/>
  <c r="DC336" i="53"/>
  <c r="DI336" i="53" s="1"/>
  <c r="DJ336" i="53"/>
  <c r="ET320" i="53"/>
  <c r="EM320" i="53"/>
  <c r="ES320" i="53" s="1"/>
  <c r="DG377" i="53"/>
  <c r="DF377" i="53" s="1"/>
  <c r="DF367" i="53"/>
  <c r="EZ367" i="53"/>
  <c r="BZ398" i="53"/>
  <c r="BS398" i="53"/>
  <c r="BY398" i="53" s="1"/>
  <c r="EZ351" i="53"/>
  <c r="EY351" i="53" s="1"/>
  <c r="BH341" i="53"/>
  <c r="EZ357" i="53"/>
  <c r="EY357" i="53" s="1"/>
  <c r="DC297" i="53"/>
  <c r="DI297" i="53" s="1"/>
  <c r="DJ297" i="53"/>
  <c r="AI314" i="53"/>
  <c r="AP314" i="53"/>
  <c r="EW314" i="53"/>
  <c r="ER292" i="53"/>
  <c r="ET236" i="53"/>
  <c r="EM236" i="53"/>
  <c r="ES236" i="53" s="1"/>
  <c r="BZ257" i="53"/>
  <c r="BS257" i="53"/>
  <c r="BY257" i="53" s="1"/>
  <c r="EZ343" i="53"/>
  <c r="EY343" i="53" s="1"/>
  <c r="ET232" i="53"/>
  <c r="EM232" i="53"/>
  <c r="ES232" i="53" s="1"/>
  <c r="BZ230" i="53"/>
  <c r="BS230" i="53"/>
  <c r="BY230" i="53" s="1"/>
  <c r="EW230" i="53"/>
  <c r="DF202" i="53"/>
  <c r="DG208" i="53"/>
  <c r="DF208" i="53" s="1"/>
  <c r="DJ169" i="53"/>
  <c r="DC169" i="53"/>
  <c r="DI169" i="53" s="1"/>
  <c r="EM161" i="53"/>
  <c r="ES161" i="53" s="1"/>
  <c r="ET161" i="53"/>
  <c r="EW213" i="53"/>
  <c r="AP213" i="53"/>
  <c r="AI213" i="53"/>
  <c r="AO213" i="53" s="1"/>
  <c r="AJ215" i="53"/>
  <c r="AI215" i="53" s="1"/>
  <c r="DC168" i="53"/>
  <c r="DJ168" i="53"/>
  <c r="BS120" i="53"/>
  <c r="BZ120" i="53"/>
  <c r="BN464" i="53"/>
  <c r="BN540" i="53" s="1"/>
  <c r="DJ107" i="53"/>
  <c r="DC107" i="53"/>
  <c r="BS152" i="53"/>
  <c r="BZ152" i="53"/>
  <c r="BV123" i="53"/>
  <c r="BY123" i="53" s="1"/>
  <c r="BZ123" i="53"/>
  <c r="EZ123" i="53"/>
  <c r="EY123" i="53" s="1"/>
  <c r="AN86" i="53"/>
  <c r="AM70" i="53"/>
  <c r="AL70" i="53" s="1"/>
  <c r="AL67" i="53"/>
  <c r="EZ67" i="53"/>
  <c r="DQ464" i="53"/>
  <c r="DQ540" i="53" s="1"/>
  <c r="BV52" i="53"/>
  <c r="EZ52" i="53"/>
  <c r="EY52" i="53" s="1"/>
  <c r="ET92" i="53"/>
  <c r="EN97" i="53"/>
  <c r="EM97" i="53" s="1"/>
  <c r="EM92" i="53"/>
  <c r="L71" i="53"/>
  <c r="L35" i="53"/>
  <c r="EP40" i="53"/>
  <c r="EQ46" i="53"/>
  <c r="EP46" i="53" s="1"/>
  <c r="EZ40" i="53"/>
  <c r="AL96" i="53"/>
  <c r="EZ96" i="53"/>
  <c r="EY96" i="53" s="1"/>
  <c r="BV43" i="53"/>
  <c r="EZ43" i="53"/>
  <c r="EY43" i="53" s="1"/>
  <c r="BV45" i="53"/>
  <c r="EZ45" i="53"/>
  <c r="EY45" i="53" s="1"/>
  <c r="AN489" i="53"/>
  <c r="ET436" i="53"/>
  <c r="EM436" i="53"/>
  <c r="EZ255" i="53"/>
  <c r="EY255" i="53" s="1"/>
  <c r="BS495" i="53"/>
  <c r="BY495" i="53" s="1"/>
  <c r="BZ495" i="53"/>
  <c r="EN472" i="53"/>
  <c r="EM472" i="53" s="1"/>
  <c r="EM469" i="53"/>
  <c r="ET469" i="53"/>
  <c r="EW470" i="53"/>
  <c r="AI470" i="53"/>
  <c r="AO470" i="53" s="1"/>
  <c r="AP470" i="53"/>
  <c r="DJ407" i="53"/>
  <c r="DC407" i="53"/>
  <c r="DD417" i="53"/>
  <c r="DC417" i="53" s="1"/>
  <c r="AI424" i="53"/>
  <c r="EW424" i="53"/>
  <c r="AP424" i="53"/>
  <c r="ET381" i="53"/>
  <c r="EM381" i="53"/>
  <c r="ES381" i="53" s="1"/>
  <c r="AM406" i="53"/>
  <c r="AL406" i="53" s="1"/>
  <c r="EZ396" i="53"/>
  <c r="AL396" i="53"/>
  <c r="DJ133" i="53"/>
  <c r="DC133" i="53"/>
  <c r="DI133" i="53" s="1"/>
  <c r="AM476" i="53"/>
  <c r="AL476" i="53" s="1"/>
  <c r="EZ473" i="53"/>
  <c r="AL473" i="53"/>
  <c r="AO473" i="53" s="1"/>
  <c r="BV481" i="53"/>
  <c r="BW484" i="53"/>
  <c r="BV484" i="53" s="1"/>
  <c r="EZ487" i="53"/>
  <c r="EY487" i="53" s="1"/>
  <c r="AL487" i="53"/>
  <c r="AP460" i="53"/>
  <c r="AI460" i="53"/>
  <c r="AO460" i="53" s="1"/>
  <c r="EW460" i="53"/>
  <c r="AP473" i="53"/>
  <c r="BS461" i="53"/>
  <c r="BY461" i="53" s="1"/>
  <c r="BZ461" i="53"/>
  <c r="DC443" i="53"/>
  <c r="DJ443" i="53"/>
  <c r="BS470" i="53"/>
  <c r="BY470" i="53" s="1"/>
  <c r="BZ470" i="53"/>
  <c r="CI445" i="53"/>
  <c r="BS457" i="53"/>
  <c r="BT463" i="53"/>
  <c r="BS463" i="53" s="1"/>
  <c r="BZ457" i="53"/>
  <c r="EM412" i="53"/>
  <c r="ES412" i="53" s="1"/>
  <c r="ET412" i="53"/>
  <c r="FA433" i="53"/>
  <c r="EZ418" i="53"/>
  <c r="AL404" i="53"/>
  <c r="EZ404" i="53"/>
  <c r="EY404" i="53" s="1"/>
  <c r="DJ379" i="53"/>
  <c r="DC379" i="53"/>
  <c r="EP350" i="53"/>
  <c r="EQ366" i="53"/>
  <c r="EP366" i="53" s="1"/>
  <c r="EZ350" i="53"/>
  <c r="AP373" i="53"/>
  <c r="AI373" i="53"/>
  <c r="AO373" i="53" s="1"/>
  <c r="EW373" i="53"/>
  <c r="EN366" i="53"/>
  <c r="EM366" i="53" s="1"/>
  <c r="EM350" i="53"/>
  <c r="ET350" i="53"/>
  <c r="BH406" i="53"/>
  <c r="BZ386" i="53"/>
  <c r="BS386" i="53"/>
  <c r="BY386" i="53" s="1"/>
  <c r="DC403" i="53"/>
  <c r="DJ403" i="53"/>
  <c r="EW403" i="53"/>
  <c r="DF334" i="53"/>
  <c r="DG341" i="53"/>
  <c r="DF341" i="53" s="1"/>
  <c r="AG377" i="53"/>
  <c r="ET386" i="53"/>
  <c r="EM386" i="53"/>
  <c r="ES386" i="53" s="1"/>
  <c r="EM353" i="53"/>
  <c r="ES353" i="53" s="1"/>
  <c r="ET353" i="53"/>
  <c r="EK366" i="53"/>
  <c r="AI397" i="53"/>
  <c r="EW397" i="53"/>
  <c r="AP397" i="53"/>
  <c r="DJ319" i="53"/>
  <c r="DC319" i="53"/>
  <c r="DI319" i="53" s="1"/>
  <c r="AP344" i="53"/>
  <c r="AI344" i="53"/>
  <c r="AO344" i="53" s="1"/>
  <c r="EW344" i="53"/>
  <c r="AY307" i="53"/>
  <c r="DJ252" i="53"/>
  <c r="DC252" i="53"/>
  <c r="DI252" i="53" s="1"/>
  <c r="BZ296" i="53"/>
  <c r="BS296" i="53"/>
  <c r="BY296" i="53" s="1"/>
  <c r="BV245" i="53"/>
  <c r="EZ245" i="53"/>
  <c r="EY245" i="53" s="1"/>
  <c r="BX292" i="53"/>
  <c r="EZ228" i="53"/>
  <c r="EY228" i="53" s="1"/>
  <c r="EZ178" i="53"/>
  <c r="EY178" i="53" s="1"/>
  <c r="AL178" i="53"/>
  <c r="AI169" i="53"/>
  <c r="EW169" i="53"/>
  <c r="AP169" i="53"/>
  <c r="DC161" i="53"/>
  <c r="DI161" i="53" s="1"/>
  <c r="DJ161" i="53"/>
  <c r="EW146" i="53"/>
  <c r="AI146" i="53"/>
  <c r="AO146" i="53" s="1"/>
  <c r="AP146" i="53"/>
  <c r="CV518" i="53"/>
  <c r="DC128" i="53"/>
  <c r="DI128" i="53" s="1"/>
  <c r="DJ128" i="53"/>
  <c r="DY464" i="53"/>
  <c r="DY540" i="53" s="1"/>
  <c r="EM87" i="53"/>
  <c r="EN91" i="53"/>
  <c r="EM91" i="53" s="1"/>
  <c r="ET87" i="53"/>
  <c r="DJ110" i="53"/>
  <c r="DC110" i="53"/>
  <c r="DI110" i="53" s="1"/>
  <c r="P99" i="53"/>
  <c r="BV157" i="53"/>
  <c r="BW201" i="53"/>
  <c r="BV201" i="53" s="1"/>
  <c r="DF72" i="53"/>
  <c r="DI72" i="53" s="1"/>
  <c r="DG79" i="53"/>
  <c r="DF79" i="53" s="1"/>
  <c r="DJ72" i="53"/>
  <c r="EU79" i="53"/>
  <c r="FA72" i="53"/>
  <c r="EZ31" i="53"/>
  <c r="EY31" i="53" s="1"/>
  <c r="AL31" i="53"/>
  <c r="EQ39" i="53"/>
  <c r="EP39" i="53" s="1"/>
  <c r="DC474" i="53"/>
  <c r="DI474" i="53" s="1"/>
  <c r="DJ474" i="53"/>
  <c r="BZ384" i="53"/>
  <c r="BS384" i="53"/>
  <c r="BY384" i="53" s="1"/>
  <c r="EM305" i="53"/>
  <c r="ES305" i="53" s="1"/>
  <c r="ET305" i="53"/>
  <c r="BX377" i="53"/>
  <c r="AP502" i="53"/>
  <c r="AP503" i="53" s="1"/>
  <c r="EN468" i="53"/>
  <c r="EM468" i="53" s="1"/>
  <c r="EM465" i="53"/>
  <c r="ES465" i="53" s="1"/>
  <c r="ET465" i="53"/>
  <c r="AM480" i="53"/>
  <c r="AL480" i="53" s="1"/>
  <c r="EZ477" i="53"/>
  <c r="AL477" i="53"/>
  <c r="EZ483" i="53"/>
  <c r="EY483" i="53" s="1"/>
  <c r="EM457" i="53"/>
  <c r="ET457" i="53"/>
  <c r="EN463" i="53"/>
  <c r="EM463" i="53" s="1"/>
  <c r="BS467" i="53"/>
  <c r="BY467" i="53" s="1"/>
  <c r="BZ467" i="53"/>
  <c r="BX463" i="53"/>
  <c r="DC427" i="53"/>
  <c r="DI427" i="53" s="1"/>
  <c r="DJ427" i="53"/>
  <c r="AI451" i="53"/>
  <c r="AO451" i="53" s="1"/>
  <c r="EW451" i="53"/>
  <c r="AP451" i="53"/>
  <c r="EW427" i="53"/>
  <c r="AI427" i="53"/>
  <c r="AP427" i="53"/>
  <c r="EM410" i="53"/>
  <c r="ES410" i="53" s="1"/>
  <c r="ET410" i="53"/>
  <c r="EW433" i="53"/>
  <c r="BV412" i="53"/>
  <c r="EZ412" i="53"/>
  <c r="EY412" i="53" s="1"/>
  <c r="AP452" i="53"/>
  <c r="EW452" i="53"/>
  <c r="AI452" i="53"/>
  <c r="AO452" i="53" s="1"/>
  <c r="EP416" i="53"/>
  <c r="ES416" i="53" s="1"/>
  <c r="ET416" i="53"/>
  <c r="EW482" i="53"/>
  <c r="ET408" i="53"/>
  <c r="EM408" i="53"/>
  <c r="ES408" i="53" s="1"/>
  <c r="BX445" i="53"/>
  <c r="EM426" i="53"/>
  <c r="ET426" i="53"/>
  <c r="AG417" i="53"/>
  <c r="BZ382" i="53"/>
  <c r="DJ386" i="53"/>
  <c r="DC386" i="53"/>
  <c r="DI386" i="53" s="1"/>
  <c r="O428" i="53"/>
  <c r="EP399" i="53"/>
  <c r="EZ399" i="53"/>
  <c r="EY399" i="53" s="1"/>
  <c r="ET376" i="53"/>
  <c r="EM376" i="53"/>
  <c r="ET375" i="53"/>
  <c r="EM375" i="53"/>
  <c r="ES375" i="53" s="1"/>
  <c r="CR366" i="53"/>
  <c r="ET347" i="53"/>
  <c r="EM347" i="53"/>
  <c r="ES347" i="53" s="1"/>
  <c r="EZ382" i="53"/>
  <c r="EY382" i="53" s="1"/>
  <c r="EP365" i="53"/>
  <c r="ES365" i="53" s="1"/>
  <c r="EZ365" i="53"/>
  <c r="EY365" i="53" s="1"/>
  <c r="EM394" i="53"/>
  <c r="ES394" i="53" s="1"/>
  <c r="ET394" i="53"/>
  <c r="EP346" i="53"/>
  <c r="ES346" i="53" s="1"/>
  <c r="ET346" i="53"/>
  <c r="BS301" i="53"/>
  <c r="BY301" i="53" s="1"/>
  <c r="BZ301" i="53"/>
  <c r="EU366" i="53"/>
  <c r="EU526" i="53" s="1"/>
  <c r="FA350" i="53"/>
  <c r="ET356" i="53"/>
  <c r="EM356" i="53"/>
  <c r="ES356" i="53" s="1"/>
  <c r="DF298" i="53"/>
  <c r="EZ298" i="53"/>
  <c r="EY298" i="53" s="1"/>
  <c r="DJ247" i="53"/>
  <c r="DC247" i="53"/>
  <c r="DI247" i="53" s="1"/>
  <c r="EP339" i="53"/>
  <c r="ES339" i="53" s="1"/>
  <c r="EZ339" i="53"/>
  <c r="EY339" i="53" s="1"/>
  <c r="EQ341" i="53"/>
  <c r="EP341" i="53" s="1"/>
  <c r="ET339" i="53"/>
  <c r="BT292" i="53"/>
  <c r="BS292" i="53" s="1"/>
  <c r="BS216" i="53"/>
  <c r="BZ216" i="53"/>
  <c r="EP218" i="53"/>
  <c r="ES218" i="53" s="1"/>
  <c r="EQ292" i="53"/>
  <c r="EP292" i="53" s="1"/>
  <c r="EZ218" i="53"/>
  <c r="EY218" i="53" s="1"/>
  <c r="EP310" i="53"/>
  <c r="ES310" i="53" s="1"/>
  <c r="ET310" i="53"/>
  <c r="EQ322" i="53"/>
  <c r="EP322" i="53" s="1"/>
  <c r="DT518" i="53"/>
  <c r="BV186" i="53"/>
  <c r="EZ186" i="53"/>
  <c r="EY186" i="53" s="1"/>
  <c r="AP339" i="53"/>
  <c r="EW339" i="53"/>
  <c r="AI339" i="53"/>
  <c r="AO339" i="53" s="1"/>
  <c r="BQ201" i="53"/>
  <c r="O201" i="53"/>
  <c r="BR464" i="53"/>
  <c r="EM124" i="53"/>
  <c r="ES124" i="53" s="1"/>
  <c r="ET124" i="53"/>
  <c r="EW104" i="53"/>
  <c r="AI104" i="53"/>
  <c r="AP104" i="53"/>
  <c r="DC144" i="53"/>
  <c r="DJ144" i="53"/>
  <c r="DD150" i="53"/>
  <c r="DC150" i="53" s="1"/>
  <c r="CY464" i="53"/>
  <c r="CY540" i="53" s="1"/>
  <c r="M464" i="53"/>
  <c r="M540" i="53" s="1"/>
  <c r="EU91" i="53"/>
  <c r="EK91" i="53"/>
  <c r="DJ102" i="53"/>
  <c r="DC102" i="53"/>
  <c r="DI102" i="53" s="1"/>
  <c r="CP464" i="53"/>
  <c r="CP540" i="53" s="1"/>
  <c r="DG143" i="53"/>
  <c r="DF143" i="53" s="1"/>
  <c r="DF106" i="53"/>
  <c r="EM14" i="53"/>
  <c r="ET14" i="53"/>
  <c r="EN20" i="53"/>
  <c r="EM20" i="53" s="1"/>
  <c r="DJ30" i="53"/>
  <c r="DC30" i="53"/>
  <c r="DI30" i="53" s="1"/>
  <c r="DD34" i="53"/>
  <c r="DC34" i="53" s="1"/>
  <c r="DJ8" i="53"/>
  <c r="DC8" i="53"/>
  <c r="DD13" i="53"/>
  <c r="DC13" i="53" s="1"/>
  <c r="BZ40" i="53"/>
  <c r="BS40" i="53"/>
  <c r="BY40" i="53" s="1"/>
  <c r="BT46" i="53"/>
  <c r="BS46" i="53" s="1"/>
  <c r="EW40" i="53"/>
  <c r="EP137" i="53"/>
  <c r="EZ137" i="53"/>
  <c r="EY137" i="53" s="1"/>
  <c r="AL18" i="53"/>
  <c r="AO18" i="53" s="1"/>
  <c r="EZ18" i="53"/>
  <c r="EY18" i="53" s="1"/>
  <c r="AP18" i="53"/>
  <c r="AL397" i="53"/>
  <c r="EZ397" i="53"/>
  <c r="EY397" i="53" s="1"/>
  <c r="EU66" i="53"/>
  <c r="FA63" i="53"/>
  <c r="DH472" i="53"/>
  <c r="DG476" i="53"/>
  <c r="DF476" i="53" s="1"/>
  <c r="DF473" i="53"/>
  <c r="EQ463" i="53"/>
  <c r="EP463" i="53" s="1"/>
  <c r="EP457" i="53"/>
  <c r="FA448" i="53"/>
  <c r="EU456" i="53"/>
  <c r="AY428" i="53"/>
  <c r="X439" i="53"/>
  <c r="EZ470" i="53"/>
  <c r="EY470" i="53" s="1"/>
  <c r="DJ414" i="53"/>
  <c r="DC414" i="53"/>
  <c r="DC473" i="53"/>
  <c r="DJ473" i="53"/>
  <c r="DD476" i="53"/>
  <c r="DC476" i="53" s="1"/>
  <c r="FA440" i="53"/>
  <c r="AL398" i="53"/>
  <c r="EZ398" i="53"/>
  <c r="EY398" i="53" s="1"/>
  <c r="BY382" i="53"/>
  <c r="BS375" i="53"/>
  <c r="BY375" i="53" s="1"/>
  <c r="BZ375" i="53"/>
  <c r="EW375" i="53"/>
  <c r="EB417" i="53"/>
  <c r="AP365" i="53"/>
  <c r="AI365" i="53"/>
  <c r="AO365" i="53" s="1"/>
  <c r="EW365" i="53"/>
  <c r="BT366" i="53"/>
  <c r="BS366" i="53" s="1"/>
  <c r="BS350" i="53"/>
  <c r="BY350" i="53" s="1"/>
  <c r="BZ350" i="53"/>
  <c r="EZ384" i="53"/>
  <c r="EY384" i="53" s="1"/>
  <c r="ET378" i="53"/>
  <c r="EN395" i="53"/>
  <c r="EM395" i="53" s="1"/>
  <c r="EM378" i="53"/>
  <c r="ES378" i="53" s="1"/>
  <c r="EZ386" i="53"/>
  <c r="EY386" i="53" s="1"/>
  <c r="DC357" i="53"/>
  <c r="DI357" i="53" s="1"/>
  <c r="DJ357" i="53"/>
  <c r="AL385" i="53"/>
  <c r="AO385" i="53" s="1"/>
  <c r="EZ385" i="53"/>
  <c r="EY385" i="53" s="1"/>
  <c r="EM313" i="53"/>
  <c r="ES313" i="53" s="1"/>
  <c r="ET313" i="53"/>
  <c r="AN366" i="53"/>
  <c r="EZ310" i="53"/>
  <c r="EY310" i="53" s="1"/>
  <c r="AL310" i="53"/>
  <c r="AO310" i="53" s="1"/>
  <c r="AP310" i="53"/>
  <c r="ER348" i="53"/>
  <c r="FA342" i="53"/>
  <c r="BV211" i="53"/>
  <c r="EZ211" i="53"/>
  <c r="EY211" i="53" s="1"/>
  <c r="ET253" i="53"/>
  <c r="EM253" i="53"/>
  <c r="ES253" i="53" s="1"/>
  <c r="EW222" i="53"/>
  <c r="EW229" i="53"/>
  <c r="CA518" i="53"/>
  <c r="ET259" i="53"/>
  <c r="EZ202" i="53"/>
  <c r="AL202" i="53"/>
  <c r="AM208" i="53"/>
  <c r="AL208" i="53" s="1"/>
  <c r="EZ295" i="53"/>
  <c r="EY295" i="53" s="1"/>
  <c r="AN201" i="53"/>
  <c r="DA201" i="53"/>
  <c r="EZ112" i="53"/>
  <c r="EY112" i="53" s="1"/>
  <c r="AL112" i="53"/>
  <c r="CF464" i="53"/>
  <c r="CF540" i="53" s="1"/>
  <c r="AP119" i="53"/>
  <c r="AI119" i="53"/>
  <c r="AO119" i="53" s="1"/>
  <c r="EW119" i="53"/>
  <c r="AG105" i="53"/>
  <c r="EZ232" i="53"/>
  <c r="EY232" i="53" s="1"/>
  <c r="BZ80" i="53"/>
  <c r="BT86" i="53"/>
  <c r="BS86" i="53" s="1"/>
  <c r="BS80" i="53"/>
  <c r="BY80" i="53" s="1"/>
  <c r="EW80" i="53"/>
  <c r="DD97" i="53"/>
  <c r="DC97" i="53" s="1"/>
  <c r="DC92" i="53"/>
  <c r="DJ92" i="53"/>
  <c r="EW92" i="53"/>
  <c r="BZ140" i="53"/>
  <c r="BS140" i="53"/>
  <c r="BY140" i="53" s="1"/>
  <c r="DS105" i="53"/>
  <c r="AL55" i="53"/>
  <c r="AO55" i="53" s="1"/>
  <c r="EZ55" i="53"/>
  <c r="EY55" i="53" s="1"/>
  <c r="AP55" i="53"/>
  <c r="EX53" i="53"/>
  <c r="FA47" i="53"/>
  <c r="BQ53" i="53"/>
  <c r="CO464" i="53"/>
  <c r="CO540" i="53" s="1"/>
  <c r="BS19" i="53"/>
  <c r="BY19" i="53" s="1"/>
  <c r="BZ19" i="53"/>
  <c r="CC35" i="53"/>
  <c r="ET40" i="53"/>
  <c r="EN46" i="53"/>
  <c r="EM46" i="53" s="1"/>
  <c r="EM40" i="53"/>
  <c r="CO35" i="53"/>
  <c r="DJ492" i="53"/>
  <c r="DC492" i="53"/>
  <c r="AN395" i="53"/>
  <c r="AP469" i="53"/>
  <c r="AI469" i="53"/>
  <c r="AO469" i="53" s="1"/>
  <c r="EW469" i="53"/>
  <c r="AJ472" i="53"/>
  <c r="AI472" i="53" s="1"/>
  <c r="BH463" i="53"/>
  <c r="EK468" i="53"/>
  <c r="BX456" i="53"/>
  <c r="FA465" i="53"/>
  <c r="EU468" i="53"/>
  <c r="FA467" i="53"/>
  <c r="BT476" i="53"/>
  <c r="BS476" i="53" s="1"/>
  <c r="BS473" i="53"/>
  <c r="BZ473" i="53"/>
  <c r="ET470" i="53"/>
  <c r="DJ420" i="53"/>
  <c r="DC420" i="53"/>
  <c r="DI420" i="53" s="1"/>
  <c r="DJ413" i="53"/>
  <c r="DC413" i="53"/>
  <c r="DI413" i="53" s="1"/>
  <c r="EZ416" i="53"/>
  <c r="EY416" i="53" s="1"/>
  <c r="AL416" i="53"/>
  <c r="ET404" i="53"/>
  <c r="EM404" i="53"/>
  <c r="ES404" i="53" s="1"/>
  <c r="BZ479" i="53"/>
  <c r="BS479" i="53"/>
  <c r="BY479" i="53" s="1"/>
  <c r="EU445" i="53"/>
  <c r="EU428" i="53"/>
  <c r="FA418" i="53"/>
  <c r="EM407" i="53"/>
  <c r="EN417" i="53"/>
  <c r="EM417" i="53" s="1"/>
  <c r="ET407" i="53"/>
  <c r="EN428" i="53"/>
  <c r="EM428" i="53" s="1"/>
  <c r="EU529" i="53"/>
  <c r="FA399" i="53"/>
  <c r="DF379" i="53"/>
  <c r="DG395" i="53"/>
  <c r="DF395" i="53" s="1"/>
  <c r="ET345" i="53"/>
  <c r="EM345" i="53"/>
  <c r="ES345" i="53" s="1"/>
  <c r="EU377" i="53"/>
  <c r="FA367" i="53"/>
  <c r="BH395" i="53"/>
  <c r="FA364" i="53"/>
  <c r="BS373" i="53"/>
  <c r="BZ373" i="53"/>
  <c r="BV364" i="53"/>
  <c r="BY364" i="53" s="1"/>
  <c r="BZ364" i="53"/>
  <c r="AM341" i="53"/>
  <c r="AL341" i="53" s="1"/>
  <c r="BS295" i="53"/>
  <c r="BY295" i="53" s="1"/>
  <c r="BZ295" i="53"/>
  <c r="EW295" i="53"/>
  <c r="EU348" i="53"/>
  <c r="EU525" i="53" s="1"/>
  <c r="DG322" i="53"/>
  <c r="DF322" i="53" s="1"/>
  <c r="EW250" i="53"/>
  <c r="FA234" i="53"/>
  <c r="EZ223" i="53"/>
  <c r="EY223" i="53" s="1"/>
  <c r="EW164" i="53"/>
  <c r="AI164" i="53"/>
  <c r="AP164" i="53"/>
  <c r="BS236" i="53"/>
  <c r="BY236" i="53" s="1"/>
  <c r="BZ236" i="53"/>
  <c r="AP110" i="53"/>
  <c r="AI110" i="53"/>
  <c r="AO110" i="53" s="1"/>
  <c r="EW110" i="53"/>
  <c r="ET122" i="53"/>
  <c r="EM122" i="53"/>
  <c r="ES122" i="53" s="1"/>
  <c r="DF144" i="53"/>
  <c r="DG150" i="53"/>
  <c r="DF150" i="53" s="1"/>
  <c r="DB464" i="53"/>
  <c r="BX105" i="53"/>
  <c r="AY86" i="53"/>
  <c r="EZ103" i="53"/>
  <c r="EY103" i="53" s="1"/>
  <c r="EN58" i="53"/>
  <c r="EM58" i="53" s="1"/>
  <c r="EM54" i="53"/>
  <c r="ES54" i="53" s="1"/>
  <c r="ET54" i="53"/>
  <c r="AL54" i="53"/>
  <c r="AM58" i="53"/>
  <c r="AL58" i="53" s="1"/>
  <c r="EZ54" i="53"/>
  <c r="X105" i="53"/>
  <c r="BS29" i="53"/>
  <c r="BZ29" i="53"/>
  <c r="BT34" i="53"/>
  <c r="BS34" i="53" s="1"/>
  <c r="BS44" i="53"/>
  <c r="BY44" i="53" s="1"/>
  <c r="EW44" i="53"/>
  <c r="BZ44" i="53"/>
  <c r="EB105" i="53"/>
  <c r="EM17" i="53"/>
  <c r="ES17" i="53" s="1"/>
  <c r="ET17" i="53"/>
  <c r="BE71" i="53"/>
  <c r="ET114" i="53"/>
  <c r="EM114" i="53"/>
  <c r="ES114" i="53" s="1"/>
  <c r="EZ490" i="53"/>
  <c r="DH468" i="53"/>
  <c r="EZ440" i="53"/>
  <c r="AL440" i="53"/>
  <c r="AO440" i="53" s="1"/>
  <c r="AM445" i="53"/>
  <c r="AL445" i="53" s="1"/>
  <c r="EP426" i="53"/>
  <c r="EZ426" i="53"/>
  <c r="EY426" i="53" s="1"/>
  <c r="DJ345" i="53"/>
  <c r="DC345" i="53"/>
  <c r="DI345" i="53" s="1"/>
  <c r="EK489" i="53"/>
  <c r="EU489" i="53"/>
  <c r="FA486" i="53"/>
  <c r="BS471" i="53"/>
  <c r="BY471" i="53" s="1"/>
  <c r="BZ471" i="53"/>
  <c r="EW471" i="53"/>
  <c r="AI479" i="53"/>
  <c r="AO479" i="53" s="1"/>
  <c r="EW479" i="53"/>
  <c r="AP479" i="53"/>
  <c r="EZ460" i="53"/>
  <c r="EY460" i="53" s="1"/>
  <c r="EQ468" i="53"/>
  <c r="EP468" i="53" s="1"/>
  <c r="EZ471" i="53"/>
  <c r="EY471" i="53" s="1"/>
  <c r="ES470" i="53"/>
  <c r="EM425" i="53"/>
  <c r="ES425" i="53" s="1"/>
  <c r="ET425" i="53"/>
  <c r="DA417" i="53"/>
  <c r="DF414" i="53"/>
  <c r="EZ414" i="53"/>
  <c r="EY414" i="53" s="1"/>
  <c r="BZ434" i="53"/>
  <c r="BS434" i="53"/>
  <c r="BY434" i="53" s="1"/>
  <c r="DF407" i="53"/>
  <c r="DG417" i="53"/>
  <c r="DF417" i="53" s="1"/>
  <c r="DC384" i="53"/>
  <c r="DI384" i="53" s="1"/>
  <c r="DJ384" i="53"/>
  <c r="AI381" i="53"/>
  <c r="EW381" i="53"/>
  <c r="AP381" i="53"/>
  <c r="AI415" i="53"/>
  <c r="AO415" i="53" s="1"/>
  <c r="EW415" i="53"/>
  <c r="AP415" i="53"/>
  <c r="EM369" i="53"/>
  <c r="ES369" i="53" s="1"/>
  <c r="ET369" i="53"/>
  <c r="ET405" i="53"/>
  <c r="EM405" i="53"/>
  <c r="ES405" i="53" s="1"/>
  <c r="AI367" i="53"/>
  <c r="AO367" i="53" s="1"/>
  <c r="AJ377" i="53"/>
  <c r="AI377" i="53" s="1"/>
  <c r="EW367" i="53"/>
  <c r="AP367" i="53"/>
  <c r="AP385" i="53"/>
  <c r="ET361" i="53"/>
  <c r="DJ363" i="53"/>
  <c r="DC363" i="53"/>
  <c r="DI363" i="53" s="1"/>
  <c r="BS365" i="53"/>
  <c r="BY365" i="53" s="1"/>
  <c r="BZ365" i="53"/>
  <c r="BV376" i="53"/>
  <c r="EZ376" i="53"/>
  <c r="EY376" i="53" s="1"/>
  <c r="BS344" i="53"/>
  <c r="BY344" i="53" s="1"/>
  <c r="BZ344" i="53"/>
  <c r="AN322" i="53"/>
  <c r="EU417" i="53"/>
  <c r="EZ361" i="53"/>
  <c r="EY361" i="53" s="1"/>
  <c r="AL361" i="53"/>
  <c r="AO361" i="53" s="1"/>
  <c r="AP361" i="53"/>
  <c r="DF220" i="53"/>
  <c r="EZ220" i="53"/>
  <c r="EY220" i="53" s="1"/>
  <c r="DC185" i="53"/>
  <c r="DI185" i="53" s="1"/>
  <c r="DJ185" i="53"/>
  <c r="FA220" i="53"/>
  <c r="ET294" i="53"/>
  <c r="EM294" i="53"/>
  <c r="ES294" i="53" s="1"/>
  <c r="ET218" i="53"/>
  <c r="DJ176" i="53"/>
  <c r="DC176" i="53"/>
  <c r="DI176" i="53" s="1"/>
  <c r="Y518" i="53"/>
  <c r="AE464" i="53"/>
  <c r="AE540" i="53" s="1"/>
  <c r="ET120" i="53"/>
  <c r="EM120" i="53"/>
  <c r="ES120" i="53" s="1"/>
  <c r="BS108" i="53"/>
  <c r="BY108" i="53" s="1"/>
  <c r="BZ108" i="53"/>
  <c r="BH143" i="53"/>
  <c r="BV82" i="53"/>
  <c r="EZ82" i="53"/>
  <c r="EY82" i="53" s="1"/>
  <c r="BW86" i="53"/>
  <c r="BV86" i="53" s="1"/>
  <c r="EW114" i="53"/>
  <c r="AP114" i="53"/>
  <c r="AI114" i="53"/>
  <c r="AO114" i="53" s="1"/>
  <c r="BU464" i="53"/>
  <c r="BV88" i="53"/>
  <c r="BY88" i="53" s="1"/>
  <c r="BZ88" i="53"/>
  <c r="BS63" i="53"/>
  <c r="BY63" i="53" s="1"/>
  <c r="BT66" i="53"/>
  <c r="BS66" i="53" s="1"/>
  <c r="BZ63" i="53"/>
  <c r="EM52" i="53"/>
  <c r="ES52" i="53" s="1"/>
  <c r="ET52" i="53"/>
  <c r="ET72" i="53"/>
  <c r="EM72" i="53"/>
  <c r="ES72" i="53" s="1"/>
  <c r="EN79" i="53"/>
  <c r="EM79" i="53" s="1"/>
  <c r="DC45" i="53"/>
  <c r="DI45" i="53" s="1"/>
  <c r="DJ45" i="53"/>
  <c r="X79" i="53"/>
  <c r="EM101" i="53"/>
  <c r="ES101" i="53" s="1"/>
  <c r="ET101" i="53"/>
  <c r="AL16" i="53"/>
  <c r="EZ16" i="53"/>
  <c r="EY16" i="53" s="1"/>
  <c r="ET145" i="53"/>
  <c r="EM145" i="53"/>
  <c r="ES145" i="53" s="1"/>
  <c r="BV32" i="53"/>
  <c r="BY32" i="53" s="1"/>
  <c r="BZ32" i="53"/>
  <c r="V98" i="53"/>
  <c r="CL35" i="53"/>
  <c r="EW26" i="53"/>
  <c r="AI26" i="53"/>
  <c r="AO26" i="53" s="1"/>
  <c r="AP26" i="53"/>
  <c r="BT105" i="53"/>
  <c r="BS105" i="53" s="1"/>
  <c r="BZ100" i="53"/>
  <c r="BS100" i="53"/>
  <c r="EZ462" i="53"/>
  <c r="EY462" i="53" s="1"/>
  <c r="AL462" i="53"/>
  <c r="ET434" i="53"/>
  <c r="EM434" i="53"/>
  <c r="ES434" i="53" s="1"/>
  <c r="AP455" i="53"/>
  <c r="EW455" i="53"/>
  <c r="F27" i="74" s="1"/>
  <c r="AI455" i="53"/>
  <c r="AO455" i="53" s="1"/>
  <c r="FA452" i="53"/>
  <c r="DJ423" i="53"/>
  <c r="DC423" i="53"/>
  <c r="DI423" i="53" s="1"/>
  <c r="BS412" i="53"/>
  <c r="EW412" i="53"/>
  <c r="BZ412" i="53"/>
  <c r="AL421" i="53"/>
  <c r="EZ421" i="53"/>
  <c r="EY421" i="53" s="1"/>
  <c r="AP398" i="53"/>
  <c r="EW398" i="53"/>
  <c r="AI398" i="53"/>
  <c r="BZ443" i="53"/>
  <c r="BS443" i="53"/>
  <c r="BY443" i="53" s="1"/>
  <c r="EX406" i="53"/>
  <c r="BS369" i="53"/>
  <c r="BZ369" i="53"/>
  <c r="BZ367" i="53"/>
  <c r="BT377" i="53"/>
  <c r="BS377" i="53" s="1"/>
  <c r="BS367" i="53"/>
  <c r="BY367" i="53" s="1"/>
  <c r="FA356" i="53"/>
  <c r="AI352" i="53"/>
  <c r="AP352" i="53"/>
  <c r="EW352" i="53"/>
  <c r="DC355" i="53"/>
  <c r="DI355" i="53" s="1"/>
  <c r="DJ355" i="53"/>
  <c r="BV345" i="53"/>
  <c r="EZ345" i="53"/>
  <c r="EY345" i="53" s="1"/>
  <c r="DJ426" i="53"/>
  <c r="DC426" i="53"/>
  <c r="DI426" i="53" s="1"/>
  <c r="BS343" i="53"/>
  <c r="BZ343" i="53"/>
  <c r="BS338" i="53"/>
  <c r="EQ395" i="53"/>
  <c r="EP395" i="53" s="1"/>
  <c r="DA322" i="53"/>
  <c r="AL302" i="53"/>
  <c r="AO302" i="53" s="1"/>
  <c r="EZ302" i="53"/>
  <c r="EY302" i="53" s="1"/>
  <c r="EQ348" i="53"/>
  <c r="EP348" i="53" s="1"/>
  <c r="EP342" i="53"/>
  <c r="ES342" i="53" s="1"/>
  <c r="DI314" i="53"/>
  <c r="BS245" i="53"/>
  <c r="BZ245" i="53"/>
  <c r="O322" i="53"/>
  <c r="DC241" i="53"/>
  <c r="DI241" i="53" s="1"/>
  <c r="DJ241" i="53"/>
  <c r="DJ256" i="53"/>
  <c r="DC256" i="53"/>
  <c r="DI256" i="53" s="1"/>
  <c r="DJ249" i="53"/>
  <c r="DC249" i="53"/>
  <c r="DI249" i="53" s="1"/>
  <c r="O366" i="53"/>
  <c r="EW236" i="53"/>
  <c r="DH208" i="53"/>
  <c r="EQ307" i="53"/>
  <c r="EP307" i="53" s="1"/>
  <c r="CI307" i="53"/>
  <c r="DH307" i="53"/>
  <c r="EZ240" i="53"/>
  <c r="EY240" i="53" s="1"/>
  <c r="ES206" i="53"/>
  <c r="ES240" i="53"/>
  <c r="ET227" i="53"/>
  <c r="EM227" i="53"/>
  <c r="ES227" i="53" s="1"/>
  <c r="DJ171" i="53"/>
  <c r="DC171" i="53"/>
  <c r="DI171" i="53" s="1"/>
  <c r="BS218" i="53"/>
  <c r="BY218" i="53" s="1"/>
  <c r="BZ218" i="53"/>
  <c r="ET203" i="53"/>
  <c r="EM203" i="53"/>
  <c r="ES203" i="53" s="1"/>
  <c r="EM167" i="53"/>
  <c r="ES167" i="53" s="1"/>
  <c r="ET167" i="53"/>
  <c r="DG215" i="53"/>
  <c r="DF215" i="53" s="1"/>
  <c r="AI182" i="53"/>
  <c r="EW182" i="53"/>
  <c r="AP182" i="53"/>
  <c r="EL464" i="53"/>
  <c r="EW173" i="53"/>
  <c r="AI173" i="53"/>
  <c r="AO173" i="53" s="1"/>
  <c r="AP173" i="53"/>
  <c r="DF184" i="53"/>
  <c r="EZ184" i="53"/>
  <c r="EY184" i="53" s="1"/>
  <c r="AI175" i="53"/>
  <c r="AO175" i="53" s="1"/>
  <c r="EW175" i="53"/>
  <c r="AP175" i="53"/>
  <c r="DD155" i="53"/>
  <c r="DC155" i="53" s="1"/>
  <c r="DC151" i="53"/>
  <c r="DJ151" i="53"/>
  <c r="AL154" i="53"/>
  <c r="EZ154" i="53"/>
  <c r="EY154" i="53" s="1"/>
  <c r="AP117" i="53"/>
  <c r="EW117" i="53"/>
  <c r="AI117" i="53"/>
  <c r="AO117" i="53" s="1"/>
  <c r="BT201" i="53"/>
  <c r="BS201" i="53" s="1"/>
  <c r="BZ156" i="53"/>
  <c r="BS156" i="53"/>
  <c r="BY156" i="53" s="1"/>
  <c r="AP121" i="53"/>
  <c r="EW121" i="53"/>
  <c r="AI121" i="53"/>
  <c r="AO121" i="53" s="1"/>
  <c r="EP92" i="53"/>
  <c r="EQ97" i="53"/>
  <c r="EP97" i="53" s="1"/>
  <c r="BU530" i="53"/>
  <c r="BZ103" i="53"/>
  <c r="BS103" i="53"/>
  <c r="BY103" i="53" s="1"/>
  <c r="EZ131" i="53"/>
  <c r="EY131" i="53" s="1"/>
  <c r="EU150" i="53"/>
  <c r="DJ119" i="53"/>
  <c r="DC119" i="53"/>
  <c r="DI119" i="53" s="1"/>
  <c r="DJ180" i="53"/>
  <c r="DC180" i="53"/>
  <c r="DI180" i="53" s="1"/>
  <c r="FA106" i="53"/>
  <c r="EU143" i="53"/>
  <c r="EZ177" i="53"/>
  <c r="EY177" i="53" s="1"/>
  <c r="CR97" i="53"/>
  <c r="BT39" i="53"/>
  <c r="BS39" i="53" s="1"/>
  <c r="BS36" i="53"/>
  <c r="BZ36" i="53"/>
  <c r="ER79" i="53"/>
  <c r="AM201" i="53"/>
  <c r="AL201" i="53" s="1"/>
  <c r="AL156" i="53"/>
  <c r="EZ156" i="53"/>
  <c r="EZ41" i="53"/>
  <c r="EY41" i="53" s="1"/>
  <c r="AL41" i="53"/>
  <c r="DF8" i="53"/>
  <c r="DG13" i="53"/>
  <c r="DF13" i="53" s="1"/>
  <c r="BS67" i="53"/>
  <c r="BT70" i="53"/>
  <c r="BS70" i="53" s="1"/>
  <c r="BZ67" i="53"/>
  <c r="DD46" i="53"/>
  <c r="DC46" i="53" s="1"/>
  <c r="DC40" i="53"/>
  <c r="DI40" i="53" s="1"/>
  <c r="DJ40" i="53"/>
  <c r="CI39" i="53"/>
  <c r="AI42" i="53"/>
  <c r="EW42" i="53"/>
  <c r="AP42" i="53"/>
  <c r="R35" i="53"/>
  <c r="EQ13" i="53"/>
  <c r="EP13" i="53" s="1"/>
  <c r="EP8" i="53"/>
  <c r="AG13" i="53"/>
  <c r="ET31" i="53"/>
  <c r="EM31" i="53"/>
  <c r="ES31" i="53" s="1"/>
  <c r="DC42" i="53"/>
  <c r="DI42" i="53" s="1"/>
  <c r="DJ42" i="53"/>
  <c r="J99" i="53"/>
  <c r="J504" i="53" s="1"/>
  <c r="J543" i="53" s="1"/>
  <c r="EW65" i="53"/>
  <c r="AP65" i="53"/>
  <c r="AI65" i="53"/>
  <c r="AO65" i="53" s="1"/>
  <c r="BZ10" i="53"/>
  <c r="BS10" i="53"/>
  <c r="BY10" i="53" s="1"/>
  <c r="ET75" i="53"/>
  <c r="EM75" i="53"/>
  <c r="ES75" i="53" s="1"/>
  <c r="O13" i="53"/>
  <c r="AY46" i="53"/>
  <c r="BS442" i="53"/>
  <c r="BY442" i="53" s="1"/>
  <c r="BZ442" i="53"/>
  <c r="EV449" i="53"/>
  <c r="FB449" i="53" s="1"/>
  <c r="FC449" i="53"/>
  <c r="AY445" i="53"/>
  <c r="EZ438" i="53"/>
  <c r="EY438" i="53" s="1"/>
  <c r="AL438" i="53"/>
  <c r="AO438" i="53" s="1"/>
  <c r="BW468" i="53"/>
  <c r="BV468" i="53" s="1"/>
  <c r="BV465" i="53"/>
  <c r="DH463" i="53"/>
  <c r="CI439" i="53"/>
  <c r="AO454" i="53"/>
  <c r="EZ450" i="53"/>
  <c r="EY450" i="53" s="1"/>
  <c r="AL450" i="53"/>
  <c r="AM456" i="53"/>
  <c r="AL456" i="53" s="1"/>
  <c r="EW450" i="53"/>
  <c r="AI450" i="53"/>
  <c r="AJ456" i="53"/>
  <c r="AI456" i="53" s="1"/>
  <c r="AP450" i="53"/>
  <c r="AP409" i="53"/>
  <c r="AI409" i="53"/>
  <c r="EW409" i="53"/>
  <c r="EK395" i="53"/>
  <c r="DC374" i="53"/>
  <c r="DI374" i="53" s="1"/>
  <c r="DJ374" i="53"/>
  <c r="BZ400" i="53"/>
  <c r="BS400" i="53"/>
  <c r="BY400" i="53" s="1"/>
  <c r="EW400" i="53"/>
  <c r="AY377" i="53"/>
  <c r="BS360" i="53"/>
  <c r="BZ360" i="53"/>
  <c r="BZ356" i="53"/>
  <c r="BS356" i="53"/>
  <c r="FA396" i="53"/>
  <c r="EM373" i="53"/>
  <c r="ES373" i="53" s="1"/>
  <c r="ET373" i="53"/>
  <c r="DC358" i="53"/>
  <c r="DI358" i="53" s="1"/>
  <c r="DJ358" i="53"/>
  <c r="EW362" i="53"/>
  <c r="AP362" i="53"/>
  <c r="AI362" i="53"/>
  <c r="FA360" i="53"/>
  <c r="AP321" i="53"/>
  <c r="AI321" i="53"/>
  <c r="EW321" i="53"/>
  <c r="BS313" i="53"/>
  <c r="BZ313" i="53"/>
  <c r="DC356" i="53"/>
  <c r="DI356" i="53" s="1"/>
  <c r="DJ356" i="53"/>
  <c r="DJ308" i="53"/>
  <c r="DC308" i="53"/>
  <c r="DI308" i="53" s="1"/>
  <c r="DD322" i="53"/>
  <c r="DC322" i="53" s="1"/>
  <c r="AP308" i="53"/>
  <c r="AJ322" i="53"/>
  <c r="AI322" i="53" s="1"/>
  <c r="EW308" i="53"/>
  <c r="AI308" i="53"/>
  <c r="AO308" i="53" s="1"/>
  <c r="BS298" i="53"/>
  <c r="BY298" i="53" s="1"/>
  <c r="BZ298" i="53"/>
  <c r="ET243" i="53"/>
  <c r="EM243" i="53"/>
  <c r="EZ249" i="53"/>
  <c r="EY249" i="53" s="1"/>
  <c r="EW350" i="53"/>
  <c r="AP350" i="53"/>
  <c r="AJ366" i="53"/>
  <c r="AI366" i="53" s="1"/>
  <c r="AI350" i="53"/>
  <c r="AO350" i="53" s="1"/>
  <c r="ET300" i="53"/>
  <c r="EM300" i="53"/>
  <c r="ES300" i="53" s="1"/>
  <c r="BZ374" i="53"/>
  <c r="BS374" i="53"/>
  <c r="BY374" i="53" s="1"/>
  <c r="BZ231" i="53"/>
  <c r="BS231" i="53"/>
  <c r="BY231" i="53" s="1"/>
  <c r="DC238" i="53"/>
  <c r="DI238" i="53" s="1"/>
  <c r="DJ238" i="53"/>
  <c r="DC220" i="53"/>
  <c r="DJ220" i="53"/>
  <c r="BV206" i="53"/>
  <c r="BY206" i="53" s="1"/>
  <c r="EZ206" i="53"/>
  <c r="EY206" i="53" s="1"/>
  <c r="BZ206" i="53"/>
  <c r="EM239" i="53"/>
  <c r="ES239" i="53" s="1"/>
  <c r="ET239" i="53"/>
  <c r="ET240" i="53"/>
  <c r="EW171" i="53"/>
  <c r="AI171" i="53"/>
  <c r="AP171" i="53"/>
  <c r="AL179" i="53"/>
  <c r="EZ179" i="53"/>
  <c r="EY179" i="53" s="1"/>
  <c r="AI166" i="53"/>
  <c r="AO166" i="53" s="1"/>
  <c r="EW166" i="53"/>
  <c r="AP166" i="53"/>
  <c r="BS137" i="53"/>
  <c r="BY137" i="53" s="1"/>
  <c r="EW137" i="53"/>
  <c r="BZ137" i="53"/>
  <c r="EZ213" i="53"/>
  <c r="EY213" i="53" s="1"/>
  <c r="DC202" i="53"/>
  <c r="DJ202" i="53"/>
  <c r="DD208" i="53"/>
  <c r="DC208" i="53" s="1"/>
  <c r="EM171" i="53"/>
  <c r="ES171" i="53" s="1"/>
  <c r="ET171" i="53"/>
  <c r="FA127" i="53"/>
  <c r="AP184" i="53"/>
  <c r="AI184" i="53"/>
  <c r="AO184" i="53" s="1"/>
  <c r="EW184" i="53"/>
  <c r="FA146" i="53"/>
  <c r="EZ181" i="53"/>
  <c r="EY181" i="53" s="1"/>
  <c r="EM115" i="53"/>
  <c r="ES115" i="53" s="1"/>
  <c r="ET115" i="53"/>
  <c r="ET113" i="53"/>
  <c r="EM113" i="53"/>
  <c r="ES113" i="53" s="1"/>
  <c r="EW107" i="53"/>
  <c r="AI107" i="53"/>
  <c r="AO107" i="53" s="1"/>
  <c r="AP107" i="53"/>
  <c r="FA219" i="53"/>
  <c r="BZ233" i="53"/>
  <c r="BS233" i="53"/>
  <c r="BY233" i="53" s="1"/>
  <c r="AP147" i="53"/>
  <c r="EW147" i="53"/>
  <c r="AI147" i="53"/>
  <c r="AO147" i="53" s="1"/>
  <c r="ET128" i="53"/>
  <c r="EM128" i="53"/>
  <c r="ES128" i="53" s="1"/>
  <c r="Y540" i="53"/>
  <c r="Y509" i="53"/>
  <c r="Y510" i="53" s="1"/>
  <c r="DJ146" i="53"/>
  <c r="DC146" i="53"/>
  <c r="DI146" i="53" s="1"/>
  <c r="BU507" i="53"/>
  <c r="AP130" i="53"/>
  <c r="AI130" i="53"/>
  <c r="EW130" i="53"/>
  <c r="BS157" i="53"/>
  <c r="BZ157" i="53"/>
  <c r="ET132" i="53"/>
  <c r="EM132" i="53"/>
  <c r="ES132" i="53" s="1"/>
  <c r="DE506" i="53"/>
  <c r="ET133" i="53"/>
  <c r="EM133" i="53"/>
  <c r="ES133" i="53" s="1"/>
  <c r="CR79" i="53"/>
  <c r="CR292" i="53"/>
  <c r="AH506" i="53"/>
  <c r="AL92" i="53"/>
  <c r="AO92" i="53" s="1"/>
  <c r="AM97" i="53"/>
  <c r="AL97" i="53" s="1"/>
  <c r="EZ92" i="53"/>
  <c r="DC48" i="53"/>
  <c r="DI48" i="53" s="1"/>
  <c r="DJ48" i="53"/>
  <c r="DD53" i="53"/>
  <c r="DC53" i="53" s="1"/>
  <c r="AP100" i="53"/>
  <c r="EW100" i="53"/>
  <c r="AI100" i="53"/>
  <c r="AO100" i="53" s="1"/>
  <c r="AJ105" i="53"/>
  <c r="AI105" i="53" s="1"/>
  <c r="BZ138" i="53"/>
  <c r="AI102" i="53"/>
  <c r="AO102" i="53" s="1"/>
  <c r="AP102" i="53"/>
  <c r="EW102" i="53"/>
  <c r="O53" i="53"/>
  <c r="BH62" i="53"/>
  <c r="AO37" i="53"/>
  <c r="AG39" i="53"/>
  <c r="BH79" i="53"/>
  <c r="CR13" i="53"/>
  <c r="DC9" i="53"/>
  <c r="DI9" i="53" s="1"/>
  <c r="DJ9" i="53"/>
  <c r="EM32" i="53"/>
  <c r="ES32" i="53" s="1"/>
  <c r="ET32" i="53"/>
  <c r="BZ15" i="53"/>
  <c r="BS15" i="53"/>
  <c r="BY15" i="53" s="1"/>
  <c r="EB13" i="53"/>
  <c r="DG105" i="53"/>
  <c r="DF105" i="53" s="1"/>
  <c r="DF100" i="53"/>
  <c r="AI9" i="53"/>
  <c r="EW9" i="53"/>
  <c r="AP9" i="53"/>
  <c r="EW25" i="53"/>
  <c r="AP25" i="53"/>
  <c r="AI25" i="53"/>
  <c r="AO25" i="53" s="1"/>
  <c r="FA29" i="53"/>
  <c r="EU34" i="53"/>
  <c r="CP35" i="53"/>
  <c r="DJ296" i="53"/>
  <c r="DC296" i="53"/>
  <c r="DI296" i="53" s="1"/>
  <c r="BZ297" i="53"/>
  <c r="BS297" i="53"/>
  <c r="BY297" i="53" s="1"/>
  <c r="ET298" i="53"/>
  <c r="EM298" i="53"/>
  <c r="ES298" i="53" s="1"/>
  <c r="BS243" i="53"/>
  <c r="BY243" i="53" s="1"/>
  <c r="BZ243" i="53"/>
  <c r="BS232" i="53"/>
  <c r="BY232" i="53" s="1"/>
  <c r="BZ232" i="53"/>
  <c r="EW239" i="53"/>
  <c r="EW257" i="53"/>
  <c r="AY292" i="53"/>
  <c r="DJ248" i="53"/>
  <c r="DC248" i="53"/>
  <c r="DI248" i="53" s="1"/>
  <c r="ET182" i="53"/>
  <c r="EM182" i="53"/>
  <c r="ES182" i="53" s="1"/>
  <c r="EW228" i="53"/>
  <c r="DC164" i="53"/>
  <c r="DI164" i="53" s="1"/>
  <c r="DJ164" i="53"/>
  <c r="BZ217" i="53"/>
  <c r="EW217" i="53"/>
  <c r="BS217" i="53"/>
  <c r="BY238" i="53"/>
  <c r="EX215" i="53"/>
  <c r="DJ243" i="53"/>
  <c r="ET219" i="53"/>
  <c r="EM219" i="53"/>
  <c r="ES219" i="53" s="1"/>
  <c r="EM172" i="53"/>
  <c r="ES172" i="53" s="1"/>
  <c r="ET172" i="53"/>
  <c r="O292" i="53"/>
  <c r="BS179" i="53"/>
  <c r="BY179" i="53" s="1"/>
  <c r="BZ179" i="53"/>
  <c r="EB150" i="53"/>
  <c r="ET213" i="53"/>
  <c r="EM213" i="53"/>
  <c r="ES213" i="53" s="1"/>
  <c r="BZ161" i="53"/>
  <c r="BS161" i="53"/>
  <c r="BY161" i="53" s="1"/>
  <c r="EZ140" i="53"/>
  <c r="EY140" i="53" s="1"/>
  <c r="AL140" i="53"/>
  <c r="EZ239" i="53"/>
  <c r="EY239" i="53" s="1"/>
  <c r="DJ139" i="53"/>
  <c r="DC139" i="53"/>
  <c r="DI139" i="53" s="1"/>
  <c r="BZ184" i="53"/>
  <c r="BS184" i="53"/>
  <c r="BY184" i="53" s="1"/>
  <c r="EZ303" i="53"/>
  <c r="EY303" i="53" s="1"/>
  <c r="EF518" i="53"/>
  <c r="BZ209" i="53"/>
  <c r="BT215" i="53"/>
  <c r="BS215" i="53" s="1"/>
  <c r="BS209" i="53"/>
  <c r="ET142" i="53"/>
  <c r="EM142" i="53"/>
  <c r="ES142" i="53" s="1"/>
  <c r="EQ215" i="53"/>
  <c r="EP215" i="53" s="1"/>
  <c r="EP209" i="53"/>
  <c r="ET112" i="53"/>
  <c r="EM112" i="53"/>
  <c r="ES112" i="53" s="1"/>
  <c r="BU506" i="53"/>
  <c r="BZ185" i="53"/>
  <c r="BS185" i="53"/>
  <c r="BY185" i="53" s="1"/>
  <c r="AL125" i="53"/>
  <c r="EZ125" i="53"/>
  <c r="EY125" i="53" s="1"/>
  <c r="EM126" i="53"/>
  <c r="ES126" i="53" s="1"/>
  <c r="ET126" i="53"/>
  <c r="BW105" i="53"/>
  <c r="BV105" i="53" s="1"/>
  <c r="BV100" i="53"/>
  <c r="DG201" i="53"/>
  <c r="DF201" i="53" s="1"/>
  <c r="FA104" i="53"/>
  <c r="ET107" i="53"/>
  <c r="EM107" i="53"/>
  <c r="ES107" i="53" s="1"/>
  <c r="BX79" i="53"/>
  <c r="EZ149" i="53"/>
  <c r="EY149" i="53" s="1"/>
  <c r="EZ76" i="53"/>
  <c r="EY76" i="53" s="1"/>
  <c r="AL76" i="53"/>
  <c r="AO76" i="53" s="1"/>
  <c r="DG155" i="53"/>
  <c r="DF155" i="53" s="1"/>
  <c r="DF151" i="53"/>
  <c r="EW72" i="53"/>
  <c r="AI72" i="53"/>
  <c r="AP72" i="53"/>
  <c r="AJ79" i="53"/>
  <c r="AI79" i="53" s="1"/>
  <c r="AI51" i="53"/>
  <c r="AP51" i="53"/>
  <c r="EW51" i="53"/>
  <c r="ET60" i="53"/>
  <c r="EM60" i="53"/>
  <c r="ES60" i="53" s="1"/>
  <c r="DC109" i="53"/>
  <c r="DI109" i="53" s="1"/>
  <c r="DJ109" i="53"/>
  <c r="EW145" i="53"/>
  <c r="AP145" i="53"/>
  <c r="AI145" i="53"/>
  <c r="AO145" i="53" s="1"/>
  <c r="EW83" i="53"/>
  <c r="AP83" i="53"/>
  <c r="AI83" i="53"/>
  <c r="AO83" i="53" s="1"/>
  <c r="FA67" i="53"/>
  <c r="EU70" i="53"/>
  <c r="DS97" i="53"/>
  <c r="X39" i="53"/>
  <c r="BF35" i="53"/>
  <c r="CR39" i="53"/>
  <c r="BW34" i="53"/>
  <c r="BV34" i="53" s="1"/>
  <c r="BV29" i="53"/>
  <c r="EZ203" i="53"/>
  <c r="EY203" i="53" s="1"/>
  <c r="AP31" i="53"/>
  <c r="EW31" i="53"/>
  <c r="AI31" i="53"/>
  <c r="ES68" i="53"/>
  <c r="DJ12" i="53"/>
  <c r="DC12" i="53"/>
  <c r="DI12" i="53" s="1"/>
  <c r="DJ88" i="53"/>
  <c r="DC88" i="53"/>
  <c r="DI88" i="53" s="1"/>
  <c r="AP49" i="53"/>
  <c r="AI49" i="53"/>
  <c r="AO49" i="53" s="1"/>
  <c r="EW49" i="53"/>
  <c r="CI34" i="53"/>
  <c r="EQ20" i="53"/>
  <c r="EP20" i="53" s="1"/>
  <c r="EP14" i="53"/>
  <c r="AI77" i="53"/>
  <c r="EW77" i="53"/>
  <c r="AP77" i="53"/>
  <c r="AM105" i="53"/>
  <c r="AL105" i="53" s="1"/>
  <c r="AL44" i="53"/>
  <c r="AO44" i="53" s="1"/>
  <c r="EZ44" i="53"/>
  <c r="EY44" i="53" s="1"/>
  <c r="EZ42" i="53"/>
  <c r="EY42" i="53" s="1"/>
  <c r="AL42" i="53"/>
  <c r="BZ11" i="53"/>
  <c r="AY105" i="53"/>
  <c r="EN377" i="53"/>
  <c r="EM377" i="53" s="1"/>
  <c r="ET367" i="53"/>
  <c r="EM367" i="53"/>
  <c r="ES367" i="53" s="1"/>
  <c r="BV347" i="53"/>
  <c r="EZ347" i="53"/>
  <c r="EY347" i="53" s="1"/>
  <c r="BS320" i="53"/>
  <c r="BZ320" i="53"/>
  <c r="DC400" i="53"/>
  <c r="DI400" i="53" s="1"/>
  <c r="DJ400" i="53"/>
  <c r="FA321" i="53"/>
  <c r="EW357" i="53"/>
  <c r="AP357" i="53"/>
  <c r="AI357" i="53"/>
  <c r="AO357" i="53" s="1"/>
  <c r="EU341" i="53"/>
  <c r="DJ383" i="53"/>
  <c r="DC383" i="53"/>
  <c r="DI383" i="53" s="1"/>
  <c r="EW320" i="53"/>
  <c r="EZ297" i="53"/>
  <c r="EY297" i="53" s="1"/>
  <c r="AL297" i="53"/>
  <c r="AO297" i="53" s="1"/>
  <c r="AP297" i="53"/>
  <c r="DJ257" i="53"/>
  <c r="DC257" i="53"/>
  <c r="DI257" i="53" s="1"/>
  <c r="EW238" i="53"/>
  <c r="AM307" i="53"/>
  <c r="AL307" i="53" s="1"/>
  <c r="EZ293" i="53"/>
  <c r="AL293" i="53"/>
  <c r="BZ237" i="53"/>
  <c r="ET249" i="53"/>
  <c r="EM249" i="53"/>
  <c r="ES249" i="53" s="1"/>
  <c r="X292" i="53"/>
  <c r="DC214" i="53"/>
  <c r="DJ214" i="53"/>
  <c r="BX208" i="53"/>
  <c r="DC163" i="53"/>
  <c r="DI163" i="53" s="1"/>
  <c r="DJ163" i="53"/>
  <c r="BZ238" i="53"/>
  <c r="DJ184" i="53"/>
  <c r="DC184" i="53"/>
  <c r="EM139" i="53"/>
  <c r="ES139" i="53" s="1"/>
  <c r="ET139" i="53"/>
  <c r="EZ235" i="53"/>
  <c r="EY235" i="53" s="1"/>
  <c r="EX150" i="53"/>
  <c r="EW144" i="53"/>
  <c r="AI144" i="53"/>
  <c r="AJ150" i="53"/>
  <c r="AI150" i="53" s="1"/>
  <c r="AP144" i="53"/>
  <c r="DF165" i="53"/>
  <c r="DI165" i="53" s="1"/>
  <c r="DJ165" i="53"/>
  <c r="EM137" i="53"/>
  <c r="ET137" i="53"/>
  <c r="AP207" i="53"/>
  <c r="EW207" i="53"/>
  <c r="AI207" i="53"/>
  <c r="AO207" i="53" s="1"/>
  <c r="ET159" i="53"/>
  <c r="BZ229" i="53"/>
  <c r="BS229" i="53"/>
  <c r="BY229" i="53" s="1"/>
  <c r="ET135" i="53"/>
  <c r="EM135" i="53"/>
  <c r="ES135" i="53" s="1"/>
  <c r="AO306" i="53"/>
  <c r="EZ170" i="53"/>
  <c r="EY170" i="53" s="1"/>
  <c r="BZ182" i="53"/>
  <c r="BS182" i="53"/>
  <c r="BY182" i="53" s="1"/>
  <c r="AB540" i="53"/>
  <c r="AB509" i="53"/>
  <c r="AB510" i="53" s="1"/>
  <c r="G518" i="53"/>
  <c r="DC103" i="53"/>
  <c r="DI103" i="53" s="1"/>
  <c r="DJ103" i="53"/>
  <c r="BW97" i="53"/>
  <c r="BV97" i="53" s="1"/>
  <c r="BV92" i="53"/>
  <c r="BY92" i="53" s="1"/>
  <c r="EZ142" i="53"/>
  <c r="EY142" i="53" s="1"/>
  <c r="AL142" i="53"/>
  <c r="ET131" i="53"/>
  <c r="EM131" i="53"/>
  <c r="ES131" i="53" s="1"/>
  <c r="BS116" i="53"/>
  <c r="BY116" i="53" s="1"/>
  <c r="BZ116" i="53"/>
  <c r="BV152" i="53"/>
  <c r="BW155" i="53"/>
  <c r="BV155" i="53" s="1"/>
  <c r="EN105" i="53"/>
  <c r="EM105" i="53" s="1"/>
  <c r="ET100" i="53"/>
  <c r="EM100" i="53"/>
  <c r="ES100" i="53" s="1"/>
  <c r="BZ118" i="53"/>
  <c r="BS118" i="53"/>
  <c r="BY118" i="53" s="1"/>
  <c r="EM84" i="53"/>
  <c r="ES84" i="53" s="1"/>
  <c r="ET84" i="53"/>
  <c r="FA151" i="53"/>
  <c r="EU155" i="53"/>
  <c r="DC57" i="53"/>
  <c r="DI57" i="53" s="1"/>
  <c r="DJ57" i="53"/>
  <c r="EZ81" i="53"/>
  <c r="EY81" i="53" s="1"/>
  <c r="AL81" i="53"/>
  <c r="AO81" i="53" s="1"/>
  <c r="AP81" i="53"/>
  <c r="EL507" i="53"/>
  <c r="EQ105" i="53"/>
  <c r="EP105" i="53" s="1"/>
  <c r="DF47" i="53"/>
  <c r="DI47" i="53" s="1"/>
  <c r="DG53" i="53"/>
  <c r="DF53" i="53" s="1"/>
  <c r="EM59" i="53"/>
  <c r="EN62" i="53"/>
  <c r="EM62" i="53" s="1"/>
  <c r="ET59" i="53"/>
  <c r="BZ172" i="53"/>
  <c r="BS172" i="53"/>
  <c r="O105" i="53"/>
  <c r="DE507" i="53"/>
  <c r="DE522" i="53"/>
  <c r="DE530" i="53" s="1"/>
  <c r="ET50" i="53"/>
  <c r="EM50" i="53"/>
  <c r="ES50" i="53" s="1"/>
  <c r="DJ154" i="53"/>
  <c r="EU28" i="53"/>
  <c r="FA21" i="53"/>
  <c r="BS17" i="53"/>
  <c r="BY17" i="53" s="1"/>
  <c r="BZ17" i="53"/>
  <c r="EZ83" i="53"/>
  <c r="EY83" i="53" s="1"/>
  <c r="AM39" i="53"/>
  <c r="AL39" i="53" s="1"/>
  <c r="AL36" i="53"/>
  <c r="EZ36" i="53"/>
  <c r="CR143" i="53"/>
  <c r="BS61" i="53"/>
  <c r="BY61" i="53" s="1"/>
  <c r="BZ61" i="53"/>
  <c r="AM62" i="53"/>
  <c r="AL62" i="53" s="1"/>
  <c r="AL59" i="53"/>
  <c r="EZ59" i="53"/>
  <c r="AP36" i="53"/>
  <c r="AJ39" i="53"/>
  <c r="AI39" i="53" s="1"/>
  <c r="AI36" i="53"/>
  <c r="EW36" i="53"/>
  <c r="AG20" i="53"/>
  <c r="ET164" i="53"/>
  <c r="EM164" i="53"/>
  <c r="ES164" i="53" s="1"/>
  <c r="ET68" i="53"/>
  <c r="ET27" i="53"/>
  <c r="EM27" i="53"/>
  <c r="ES27" i="53" s="1"/>
  <c r="AL94" i="53"/>
  <c r="AO94" i="53" s="1"/>
  <c r="EZ94" i="53"/>
  <c r="EY94" i="53" s="1"/>
  <c r="ET12" i="53"/>
  <c r="EM12" i="53"/>
  <c r="ES12" i="53" s="1"/>
  <c r="EU62" i="53"/>
  <c r="FA59" i="53"/>
  <c r="EZ72" i="53"/>
  <c r="AL72" i="53"/>
  <c r="AM79" i="53"/>
  <c r="AL79" i="53" s="1"/>
  <c r="EZ100" i="53"/>
  <c r="EM49" i="53"/>
  <c r="ES49" i="53" s="1"/>
  <c r="ET49" i="53"/>
  <c r="BV36" i="53"/>
  <c r="BW39" i="53"/>
  <c r="BV39" i="53" s="1"/>
  <c r="BY11" i="53"/>
  <c r="AM46" i="53"/>
  <c r="AL46" i="53" s="1"/>
  <c r="BX13" i="53"/>
  <c r="BZ363" i="53"/>
  <c r="BS363" i="53"/>
  <c r="BY363" i="53" s="1"/>
  <c r="EN341" i="53"/>
  <c r="EM341" i="53" s="1"/>
  <c r="DC242" i="53"/>
  <c r="DI242" i="53" s="1"/>
  <c r="DJ242" i="53"/>
  <c r="EU307" i="53"/>
  <c r="FA293" i="53"/>
  <c r="EN292" i="53"/>
  <c r="EM292" i="53" s="1"/>
  <c r="EM216" i="53"/>
  <c r="ES216" i="53" s="1"/>
  <c r="ET216" i="53"/>
  <c r="FA246" i="53"/>
  <c r="BZ211" i="53"/>
  <c r="BS211" i="53"/>
  <c r="EW245" i="53"/>
  <c r="BZ213" i="53"/>
  <c r="BS213" i="53"/>
  <c r="BY213" i="53" s="1"/>
  <c r="BZ228" i="53"/>
  <c r="BS228" i="53"/>
  <c r="BY228" i="53" s="1"/>
  <c r="BZ250" i="53"/>
  <c r="BS250" i="53"/>
  <c r="BY250" i="53" s="1"/>
  <c r="BS308" i="53"/>
  <c r="BY308" i="53" s="1"/>
  <c r="BT322" i="53"/>
  <c r="BS322" i="53" s="1"/>
  <c r="BZ308" i="53"/>
  <c r="DC246" i="53"/>
  <c r="DI246" i="53" s="1"/>
  <c r="DJ246" i="53"/>
  <c r="EM177" i="53"/>
  <c r="ES177" i="53" s="1"/>
  <c r="ET177" i="53"/>
  <c r="ET223" i="53"/>
  <c r="EM223" i="53"/>
  <c r="ES223" i="53" s="1"/>
  <c r="BQ292" i="53"/>
  <c r="DJ162" i="53"/>
  <c r="DC162" i="53"/>
  <c r="DI162" i="53" s="1"/>
  <c r="EM252" i="53"/>
  <c r="ES252" i="53" s="1"/>
  <c r="ET252" i="53"/>
  <c r="AN215" i="53"/>
  <c r="DJ170" i="53"/>
  <c r="DC170" i="53"/>
  <c r="DI170" i="53" s="1"/>
  <c r="EZ237" i="53"/>
  <c r="EY237" i="53" s="1"/>
  <c r="FA217" i="53"/>
  <c r="CR201" i="53"/>
  <c r="EQ208" i="53"/>
  <c r="EP208" i="53" s="1"/>
  <c r="EP202" i="53"/>
  <c r="BS239" i="53"/>
  <c r="BY239" i="53" s="1"/>
  <c r="BZ239" i="53"/>
  <c r="AJ201" i="53"/>
  <c r="AI201" i="53" s="1"/>
  <c r="EW156" i="53"/>
  <c r="AI156" i="53"/>
  <c r="AP156" i="53"/>
  <c r="DC138" i="53"/>
  <c r="DI138" i="53" s="1"/>
  <c r="DJ138" i="53"/>
  <c r="EZ144" i="53"/>
  <c r="AL144" i="53"/>
  <c r="AM150" i="53"/>
  <c r="AL150" i="53" s="1"/>
  <c r="BS115" i="53"/>
  <c r="BZ115" i="53"/>
  <c r="DC134" i="53"/>
  <c r="DI134" i="53" s="1"/>
  <c r="DJ134" i="53"/>
  <c r="BZ145" i="53"/>
  <c r="BS145" i="53"/>
  <c r="EZ238" i="53"/>
  <c r="EY238" i="53" s="1"/>
  <c r="AP133" i="53"/>
  <c r="EW133" i="53"/>
  <c r="AI133" i="53"/>
  <c r="DC121" i="53"/>
  <c r="DI121" i="53" s="1"/>
  <c r="DJ121" i="53"/>
  <c r="ET148" i="53"/>
  <c r="EM148" i="53"/>
  <c r="ES148" i="53" s="1"/>
  <c r="DC104" i="53"/>
  <c r="DI104" i="53" s="1"/>
  <c r="DJ104" i="53"/>
  <c r="EX201" i="53"/>
  <c r="ET111" i="53"/>
  <c r="EM111" i="53"/>
  <c r="ES111" i="53" s="1"/>
  <c r="AI140" i="53"/>
  <c r="AP140" i="53"/>
  <c r="EW140" i="53"/>
  <c r="CA540" i="53"/>
  <c r="CA509" i="53"/>
  <c r="CA510" i="53" s="1"/>
  <c r="EZ130" i="53"/>
  <c r="EY130" i="53" s="1"/>
  <c r="AL130" i="53"/>
  <c r="AP111" i="53"/>
  <c r="AI111" i="53"/>
  <c r="EW111" i="53"/>
  <c r="AI153" i="53"/>
  <c r="AO153" i="53" s="1"/>
  <c r="EW153" i="53"/>
  <c r="AP153" i="53"/>
  <c r="AP152" i="53"/>
  <c r="AI152" i="53"/>
  <c r="EW152" i="53"/>
  <c r="DD143" i="53"/>
  <c r="DC143" i="53" s="1"/>
  <c r="DJ106" i="53"/>
  <c r="DC106" i="53"/>
  <c r="DF92" i="53"/>
  <c r="DG97" i="53"/>
  <c r="DF97" i="53" s="1"/>
  <c r="AI48" i="53"/>
  <c r="AO48" i="53" s="1"/>
  <c r="AP48" i="53"/>
  <c r="EW48" i="53"/>
  <c r="EL530" i="53"/>
  <c r="EW45" i="53"/>
  <c r="AI45" i="53"/>
  <c r="AO45" i="53" s="1"/>
  <c r="AP45" i="53"/>
  <c r="BS106" i="53"/>
  <c r="BT143" i="53"/>
  <c r="BS143" i="53" s="1"/>
  <c r="BZ106" i="53"/>
  <c r="AL87" i="53"/>
  <c r="AM91" i="53"/>
  <c r="AL91" i="53" s="1"/>
  <c r="EZ87" i="53"/>
  <c r="AP141" i="53"/>
  <c r="AI141" i="53"/>
  <c r="AO141" i="53" s="1"/>
  <c r="EW141" i="53"/>
  <c r="AL47" i="53"/>
  <c r="AO47" i="53" s="1"/>
  <c r="AM53" i="53"/>
  <c r="AL53" i="53" s="1"/>
  <c r="EZ47" i="53"/>
  <c r="DG66" i="53"/>
  <c r="DF66" i="53" s="1"/>
  <c r="AN13" i="53"/>
  <c r="AP41" i="53"/>
  <c r="AI41" i="53"/>
  <c r="EW41" i="53"/>
  <c r="AO61" i="53"/>
  <c r="EC99" i="53"/>
  <c r="EC504" i="53" s="1"/>
  <c r="EC543" i="53" s="1"/>
  <c r="BQ39" i="53"/>
  <c r="DC23" i="53"/>
  <c r="DI23" i="53" s="1"/>
  <c r="DJ23" i="53"/>
  <c r="ET129" i="53"/>
  <c r="EM129" i="53"/>
  <c r="ES129" i="53" s="1"/>
  <c r="DJ49" i="53"/>
  <c r="DC49" i="53"/>
  <c r="DI49" i="53" s="1"/>
  <c r="EQ62" i="53"/>
  <c r="EP62" i="53" s="1"/>
  <c r="EP59" i="53"/>
  <c r="AN62" i="53"/>
  <c r="EO35" i="53"/>
  <c r="AE35" i="53"/>
  <c r="BH13" i="53"/>
  <c r="BT417" i="53"/>
  <c r="BS417" i="53" s="1"/>
  <c r="EW32" i="53"/>
  <c r="BU35" i="53"/>
  <c r="EB341" i="53"/>
  <c r="ET248" i="53"/>
  <c r="EM248" i="53"/>
  <c r="ES248" i="53" s="1"/>
  <c r="CR307" i="53"/>
  <c r="DS307" i="53"/>
  <c r="EW241" i="53"/>
  <c r="ET245" i="53"/>
  <c r="EM245" i="53"/>
  <c r="ES245" i="53" s="1"/>
  <c r="DC235" i="53"/>
  <c r="DI235" i="53" s="1"/>
  <c r="DJ235" i="53"/>
  <c r="EM256" i="53"/>
  <c r="ES256" i="53" s="1"/>
  <c r="ET256" i="53"/>
  <c r="BS205" i="53"/>
  <c r="BY205" i="53" s="1"/>
  <c r="BZ205" i="53"/>
  <c r="BZ242" i="53"/>
  <c r="BS242" i="53"/>
  <c r="BY242" i="53" s="1"/>
  <c r="BZ227" i="53"/>
  <c r="BS227" i="53"/>
  <c r="BY227" i="53" s="1"/>
  <c r="FA245" i="53"/>
  <c r="EM257" i="53"/>
  <c r="ES257" i="53" s="1"/>
  <c r="ET257" i="53"/>
  <c r="BW215" i="53"/>
  <c r="BV215" i="53" s="1"/>
  <c r="BV209" i="53"/>
  <c r="EZ209" i="53"/>
  <c r="DC212" i="53"/>
  <c r="DI212" i="53" s="1"/>
  <c r="DJ212" i="53"/>
  <c r="EW202" i="53"/>
  <c r="AI202" i="53"/>
  <c r="AJ208" i="53"/>
  <c r="AI208" i="53" s="1"/>
  <c r="AP202" i="53"/>
  <c r="DC156" i="53"/>
  <c r="DI156" i="53" s="1"/>
  <c r="DD201" i="53"/>
  <c r="DC201" i="53" s="1"/>
  <c r="DJ156" i="53"/>
  <c r="EW214" i="53"/>
  <c r="AP214" i="53"/>
  <c r="AI214" i="53"/>
  <c r="AO214" i="53" s="1"/>
  <c r="AL187" i="53"/>
  <c r="AO187" i="53" s="1"/>
  <c r="EZ187" i="53"/>
  <c r="EY187" i="53" s="1"/>
  <c r="EW247" i="53"/>
  <c r="EZ169" i="53"/>
  <c r="EY169" i="53" s="1"/>
  <c r="AL169" i="53"/>
  <c r="EM147" i="53"/>
  <c r="ES147" i="53" s="1"/>
  <c r="ET147" i="53"/>
  <c r="EM153" i="53"/>
  <c r="ET153" i="53"/>
  <c r="EW138" i="53"/>
  <c r="AI138" i="53"/>
  <c r="AP138" i="53"/>
  <c r="FA178" i="53"/>
  <c r="EC518" i="53"/>
  <c r="EB201" i="53"/>
  <c r="DC129" i="53"/>
  <c r="DI129" i="53" s="1"/>
  <c r="DJ129" i="53"/>
  <c r="EU201" i="53"/>
  <c r="FA156" i="53"/>
  <c r="DJ141" i="53"/>
  <c r="DC141" i="53"/>
  <c r="DI141" i="53" s="1"/>
  <c r="BS130" i="53"/>
  <c r="BY130" i="53" s="1"/>
  <c r="BZ130" i="53"/>
  <c r="AP167" i="53"/>
  <c r="EW167" i="53"/>
  <c r="AI167" i="53"/>
  <c r="AO167" i="53" s="1"/>
  <c r="AI148" i="53"/>
  <c r="AO148" i="53" s="1"/>
  <c r="EW148" i="53"/>
  <c r="AP148" i="53"/>
  <c r="DC181" i="53"/>
  <c r="DI181" i="53" s="1"/>
  <c r="DJ181" i="53"/>
  <c r="ER201" i="53"/>
  <c r="BW150" i="53"/>
  <c r="BV150" i="53" s="1"/>
  <c r="BV144" i="53"/>
  <c r="BY144" i="53" s="1"/>
  <c r="AL111" i="53"/>
  <c r="EZ111" i="53"/>
  <c r="EY111" i="53" s="1"/>
  <c r="BZ160" i="53"/>
  <c r="BS160" i="53"/>
  <c r="BY160" i="53" s="1"/>
  <c r="BZ144" i="53"/>
  <c r="AI85" i="53"/>
  <c r="AP85" i="53"/>
  <c r="EW85" i="53"/>
  <c r="EW96" i="53"/>
  <c r="AP96" i="53"/>
  <c r="AI96" i="53"/>
  <c r="EZ101" i="53"/>
  <c r="EY101" i="53" s="1"/>
  <c r="AL101" i="53"/>
  <c r="BS126" i="53"/>
  <c r="BY126" i="53" s="1"/>
  <c r="BZ126" i="53"/>
  <c r="BS76" i="53"/>
  <c r="BY76" i="53" s="1"/>
  <c r="BZ76" i="53"/>
  <c r="FA227" i="53"/>
  <c r="DJ218" i="53"/>
  <c r="DC218" i="53"/>
  <c r="DI218" i="53" s="1"/>
  <c r="BQ143" i="53"/>
  <c r="DJ120" i="53"/>
  <c r="ET63" i="53"/>
  <c r="EM63" i="53"/>
  <c r="EN66" i="53"/>
  <c r="EM66" i="53" s="1"/>
  <c r="EZ165" i="53"/>
  <c r="EY165" i="53" s="1"/>
  <c r="EU97" i="53"/>
  <c r="FA92" i="53"/>
  <c r="DA86" i="53"/>
  <c r="EW90" i="53"/>
  <c r="AP90" i="53"/>
  <c r="AI90" i="53"/>
  <c r="AO90" i="53" s="1"/>
  <c r="AP82" i="53"/>
  <c r="EW82" i="53"/>
  <c r="AI82" i="53"/>
  <c r="AO82" i="53" s="1"/>
  <c r="DD66" i="53"/>
  <c r="DC66" i="53" s="1"/>
  <c r="DJ63" i="53"/>
  <c r="DC63" i="53"/>
  <c r="DI63" i="53" s="1"/>
  <c r="EU53" i="53"/>
  <c r="EW33" i="53"/>
  <c r="AI33" i="53"/>
  <c r="AO33" i="53" s="1"/>
  <c r="AP33" i="53"/>
  <c r="G99" i="53"/>
  <c r="AJ86" i="53"/>
  <c r="AI86" i="53" s="1"/>
  <c r="BS26" i="53"/>
  <c r="BY26" i="53" s="1"/>
  <c r="BZ26" i="53"/>
  <c r="EZ141" i="53"/>
  <c r="EY141" i="53" s="1"/>
  <c r="BZ85" i="53"/>
  <c r="BS85" i="53"/>
  <c r="BY85" i="53" s="1"/>
  <c r="ET23" i="53"/>
  <c r="EM23" i="53"/>
  <c r="ES23" i="53" s="1"/>
  <c r="DG39" i="53"/>
  <c r="DF39" i="53" s="1"/>
  <c r="DF36" i="53"/>
  <c r="AP29" i="53"/>
  <c r="EW29" i="53"/>
  <c r="AJ34" i="53"/>
  <c r="AI34" i="53" s="1"/>
  <c r="AI29" i="53"/>
  <c r="AO29" i="53" s="1"/>
  <c r="DD39" i="53"/>
  <c r="DC39" i="53" s="1"/>
  <c r="DJ36" i="53"/>
  <c r="DC36" i="53"/>
  <c r="BZ18" i="53"/>
  <c r="BS18" i="53"/>
  <c r="BY18" i="53" s="1"/>
  <c r="BB35" i="53"/>
  <c r="EX62" i="53"/>
  <c r="ET26" i="53"/>
  <c r="EM26" i="53"/>
  <c r="ES26" i="53" s="1"/>
  <c r="DJ467" i="53"/>
  <c r="DC467" i="53"/>
  <c r="DI467" i="53" s="1"/>
  <c r="BW445" i="53"/>
  <c r="BV445" i="53" s="1"/>
  <c r="BV440" i="53"/>
  <c r="DC415" i="53"/>
  <c r="DI415" i="53" s="1"/>
  <c r="DJ415" i="53"/>
  <c r="EZ411" i="53"/>
  <c r="EY411" i="53" s="1"/>
  <c r="AL411" i="53"/>
  <c r="ET427" i="53"/>
  <c r="EM427" i="53"/>
  <c r="ES427" i="53" s="1"/>
  <c r="EX428" i="53"/>
  <c r="DI434" i="53"/>
  <c r="FA423" i="53"/>
  <c r="EP397" i="53"/>
  <c r="ES397" i="53" s="1"/>
  <c r="ET397" i="53"/>
  <c r="AL402" i="53"/>
  <c r="AO402" i="53" s="1"/>
  <c r="EZ402" i="53"/>
  <c r="EY402" i="53" s="1"/>
  <c r="DJ401" i="53"/>
  <c r="DC401" i="53"/>
  <c r="DI401" i="53" s="1"/>
  <c r="DC399" i="53"/>
  <c r="DI399" i="53" s="1"/>
  <c r="DJ399" i="53"/>
  <c r="DJ411" i="53"/>
  <c r="DC411" i="53"/>
  <c r="DI411" i="53" s="1"/>
  <c r="DS428" i="53"/>
  <c r="AJ395" i="53"/>
  <c r="AI395" i="53" s="1"/>
  <c r="AI378" i="53"/>
  <c r="AP378" i="53"/>
  <c r="EW378" i="53"/>
  <c r="EQ417" i="53"/>
  <c r="EP417" i="53" s="1"/>
  <c r="EP407" i="53"/>
  <c r="AI380" i="53"/>
  <c r="EW380" i="53"/>
  <c r="AP380" i="53"/>
  <c r="DJ378" i="53"/>
  <c r="DC378" i="53"/>
  <c r="DI378" i="53" s="1"/>
  <c r="DD395" i="53"/>
  <c r="DC395" i="53" s="1"/>
  <c r="BX439" i="53"/>
  <c r="BS385" i="53"/>
  <c r="BY385" i="53" s="1"/>
  <c r="BZ385" i="53"/>
  <c r="EB395" i="53"/>
  <c r="EW386" i="53"/>
  <c r="AI386" i="53"/>
  <c r="AO386" i="53" s="1"/>
  <c r="AP386" i="53"/>
  <c r="DC338" i="53"/>
  <c r="DI338" i="53" s="1"/>
  <c r="DJ338" i="53"/>
  <c r="AN341" i="53"/>
  <c r="ET355" i="53"/>
  <c r="EM355" i="53"/>
  <c r="ES355" i="53" s="1"/>
  <c r="AI345" i="53"/>
  <c r="AO345" i="53" s="1"/>
  <c r="EW345" i="53"/>
  <c r="AP345" i="53"/>
  <c r="FA318" i="53"/>
  <c r="BW406" i="53"/>
  <c r="BV406" i="53" s="1"/>
  <c r="BV396" i="53"/>
  <c r="BY396" i="53" s="1"/>
  <c r="BZ399" i="53"/>
  <c r="BS399" i="53"/>
  <c r="BY399" i="53" s="1"/>
  <c r="AP319" i="53"/>
  <c r="AI319" i="53"/>
  <c r="EW319" i="53"/>
  <c r="EX322" i="53"/>
  <c r="BV360" i="53"/>
  <c r="EZ360" i="53"/>
  <c r="EY360" i="53" s="1"/>
  <c r="BS321" i="53"/>
  <c r="BY321" i="53" s="1"/>
  <c r="BZ321" i="53"/>
  <c r="EZ294" i="53"/>
  <c r="EY294" i="53" s="1"/>
  <c r="BQ307" i="53"/>
  <c r="BZ314" i="53"/>
  <c r="BS314" i="53"/>
  <c r="BY314" i="53" s="1"/>
  <c r="EW252" i="53"/>
  <c r="BZ235" i="53"/>
  <c r="BS235" i="53"/>
  <c r="BY235" i="53" s="1"/>
  <c r="EM242" i="53"/>
  <c r="ET242" i="53"/>
  <c r="ET296" i="53"/>
  <c r="EM296" i="53"/>
  <c r="ES296" i="53" s="1"/>
  <c r="DJ237" i="53"/>
  <c r="DC237" i="53"/>
  <c r="DI237" i="53" s="1"/>
  <c r="EU215" i="53"/>
  <c r="FA209" i="53"/>
  <c r="FA203" i="53"/>
  <c r="ET214" i="53"/>
  <c r="EM214" i="53"/>
  <c r="ES214" i="53" s="1"/>
  <c r="EW231" i="53"/>
  <c r="AY215" i="53"/>
  <c r="BQ322" i="53"/>
  <c r="AI162" i="53"/>
  <c r="EW162" i="53"/>
  <c r="AP162" i="53"/>
  <c r="ET204" i="53"/>
  <c r="EM204" i="53"/>
  <c r="ES204" i="53" s="1"/>
  <c r="BT208" i="53"/>
  <c r="BS208" i="53" s="1"/>
  <c r="AP186" i="53"/>
  <c r="AI186" i="53"/>
  <c r="AO186" i="53" s="1"/>
  <c r="EW186" i="53"/>
  <c r="EW154" i="53"/>
  <c r="AI154" i="53"/>
  <c r="AP154" i="53"/>
  <c r="AY208" i="53"/>
  <c r="AP210" i="53"/>
  <c r="EW210" i="53"/>
  <c r="AI210" i="53"/>
  <c r="AO210" i="53" s="1"/>
  <c r="EM178" i="53"/>
  <c r="ES178" i="53" s="1"/>
  <c r="ET178" i="53"/>
  <c r="DJ159" i="53"/>
  <c r="DF159" i="53"/>
  <c r="DI159" i="53" s="1"/>
  <c r="BS113" i="53"/>
  <c r="BZ113" i="53"/>
  <c r="EN208" i="53"/>
  <c r="EM208" i="53" s="1"/>
  <c r="ET202" i="53"/>
  <c r="EM202" i="53"/>
  <c r="FA125" i="53"/>
  <c r="EZ222" i="53"/>
  <c r="EY222" i="53" s="1"/>
  <c r="ET127" i="53"/>
  <c r="EM127" i="53"/>
  <c r="ES127" i="53" s="1"/>
  <c r="FA229" i="53"/>
  <c r="ET144" i="53"/>
  <c r="EM144" i="53"/>
  <c r="EN150" i="53"/>
  <c r="EM150" i="53" s="1"/>
  <c r="EZ236" i="53"/>
  <c r="EY236" i="53" s="1"/>
  <c r="EM176" i="53"/>
  <c r="ES176" i="53" s="1"/>
  <c r="ET176" i="53"/>
  <c r="BS158" i="53"/>
  <c r="BY158" i="53" s="1"/>
  <c r="BZ158" i="53"/>
  <c r="BV115" i="53"/>
  <c r="EZ115" i="53"/>
  <c r="EY115" i="53" s="1"/>
  <c r="AN91" i="53"/>
  <c r="S540" i="53"/>
  <c r="S509" i="53"/>
  <c r="S510" i="53" s="1"/>
  <c r="BS93" i="53"/>
  <c r="BY93" i="53" s="1"/>
  <c r="BZ93" i="53"/>
  <c r="AL139" i="53"/>
  <c r="EZ139" i="53"/>
  <c r="EY139" i="53" s="1"/>
  <c r="BT150" i="53"/>
  <c r="BS150" i="53" s="1"/>
  <c r="ET82" i="53"/>
  <c r="EM82" i="53"/>
  <c r="ES82" i="53" s="1"/>
  <c r="FA120" i="53"/>
  <c r="BY134" i="53"/>
  <c r="DC113" i="53"/>
  <c r="DI113" i="53" s="1"/>
  <c r="DJ113" i="53"/>
  <c r="AL104" i="53"/>
  <c r="EZ104" i="53"/>
  <c r="EY104" i="53" s="1"/>
  <c r="EX79" i="53"/>
  <c r="BT62" i="53"/>
  <c r="BS62" i="53" s="1"/>
  <c r="BS59" i="53"/>
  <c r="BY59" i="53" s="1"/>
  <c r="BZ59" i="53"/>
  <c r="DJ96" i="53"/>
  <c r="DC96" i="53"/>
  <c r="DI96" i="53" s="1"/>
  <c r="EM55" i="53"/>
  <c r="ES55" i="53" s="1"/>
  <c r="ET55" i="53"/>
  <c r="EM51" i="53"/>
  <c r="ES51" i="53" s="1"/>
  <c r="ET51" i="53"/>
  <c r="DI120" i="53"/>
  <c r="DJ83" i="53"/>
  <c r="DC83" i="53"/>
  <c r="DI83" i="53" s="1"/>
  <c r="EU86" i="53"/>
  <c r="FA80" i="53"/>
  <c r="CA99" i="53"/>
  <c r="CA504" i="53" s="1"/>
  <c r="CA543" i="53" s="1"/>
  <c r="O66" i="53"/>
  <c r="BS31" i="53"/>
  <c r="BY31" i="53" s="1"/>
  <c r="BZ31" i="53"/>
  <c r="EK34" i="53"/>
  <c r="AK35" i="53"/>
  <c r="CI62" i="53"/>
  <c r="ET21" i="53"/>
  <c r="EN28" i="53"/>
  <c r="EM28" i="53" s="1"/>
  <c r="EM21" i="53"/>
  <c r="AG62" i="53"/>
  <c r="EM67" i="53"/>
  <c r="EN70" i="53"/>
  <c r="EM70" i="53" s="1"/>
  <c r="ET67" i="53"/>
  <c r="EB53" i="53"/>
  <c r="EW30" i="53"/>
  <c r="AI30" i="53"/>
  <c r="AP30" i="53"/>
  <c r="DJ24" i="53"/>
  <c r="DC24" i="53"/>
  <c r="DI24" i="53" s="1"/>
  <c r="BS43" i="53"/>
  <c r="BZ43" i="53"/>
  <c r="DC26" i="53"/>
  <c r="DJ26" i="53"/>
  <c r="EB39" i="53"/>
  <c r="BS41" i="53"/>
  <c r="BY41" i="53" s="1"/>
  <c r="BZ41" i="53"/>
  <c r="DJ11" i="53"/>
  <c r="DC11" i="53"/>
  <c r="DI11" i="53" s="1"/>
  <c r="EX39" i="53"/>
  <c r="AY322" i="53"/>
  <c r="DC250" i="53"/>
  <c r="DI250" i="53" s="1"/>
  <c r="DJ250" i="53"/>
  <c r="BW307" i="53"/>
  <c r="BV307" i="53" s="1"/>
  <c r="BV293" i="53"/>
  <c r="ET293" i="53"/>
  <c r="EN307" i="53"/>
  <c r="EM307" i="53" s="1"/>
  <c r="EM293" i="53"/>
  <c r="ES293" i="53" s="1"/>
  <c r="BZ240" i="53"/>
  <c r="BS240" i="53"/>
  <c r="BY240" i="53" s="1"/>
  <c r="DJ259" i="53"/>
  <c r="DC259" i="53"/>
  <c r="DI259" i="53" s="1"/>
  <c r="DC295" i="53"/>
  <c r="DI295" i="53" s="1"/>
  <c r="DJ295" i="53"/>
  <c r="BZ223" i="53"/>
  <c r="BS223" i="53"/>
  <c r="BY223" i="53" s="1"/>
  <c r="EB215" i="53"/>
  <c r="DJ239" i="53"/>
  <c r="DC239" i="53"/>
  <c r="DI239" i="53" s="1"/>
  <c r="EX292" i="53"/>
  <c r="EX508" i="53" s="1"/>
  <c r="EZ185" i="53"/>
  <c r="EY185" i="53" s="1"/>
  <c r="AL185" i="53"/>
  <c r="EW234" i="53"/>
  <c r="DC182" i="53"/>
  <c r="DI182" i="53" s="1"/>
  <c r="DJ182" i="53"/>
  <c r="FA214" i="53"/>
  <c r="DJ178" i="53"/>
  <c r="DC178" i="53"/>
  <c r="DI178" i="53" s="1"/>
  <c r="DJ152" i="53"/>
  <c r="DC152" i="53"/>
  <c r="DI152" i="53" s="1"/>
  <c r="EO506" i="53"/>
  <c r="EZ224" i="53"/>
  <c r="EY224" i="53" s="1"/>
  <c r="BS178" i="53"/>
  <c r="BY178" i="53" s="1"/>
  <c r="BZ178" i="53"/>
  <c r="AI131" i="53"/>
  <c r="AO131" i="53" s="1"/>
  <c r="EW131" i="53"/>
  <c r="AP131" i="53"/>
  <c r="EM141" i="53"/>
  <c r="ES141" i="53" s="1"/>
  <c r="ET141" i="53"/>
  <c r="EW227" i="53"/>
  <c r="AO168" i="53"/>
  <c r="DC125" i="53"/>
  <c r="DI125" i="53" s="1"/>
  <c r="DJ125" i="53"/>
  <c r="AP174" i="53"/>
  <c r="AI174" i="53"/>
  <c r="AO174" i="53" s="1"/>
  <c r="EW174" i="53"/>
  <c r="DH201" i="53"/>
  <c r="BR530" i="53"/>
  <c r="DJ130" i="53"/>
  <c r="EZ161" i="53"/>
  <c r="EY161" i="53" s="1"/>
  <c r="AL88" i="53"/>
  <c r="AO88" i="53" s="1"/>
  <c r="EZ88" i="53"/>
  <c r="EY88" i="53" s="1"/>
  <c r="DJ158" i="53"/>
  <c r="DC158" i="53"/>
  <c r="DI158" i="53" s="1"/>
  <c r="AK522" i="53"/>
  <c r="AK530" i="53" s="1"/>
  <c r="AK507" i="53"/>
  <c r="AL118" i="53"/>
  <c r="EZ118" i="53"/>
  <c r="EY118" i="53" s="1"/>
  <c r="AP113" i="53"/>
  <c r="EW113" i="53"/>
  <c r="AI113" i="53"/>
  <c r="AO113" i="53" s="1"/>
  <c r="ET157" i="53"/>
  <c r="EM157" i="53"/>
  <c r="ES157" i="53" s="1"/>
  <c r="AL85" i="53"/>
  <c r="EZ85" i="53"/>
  <c r="EY85" i="53" s="1"/>
  <c r="DJ82" i="53"/>
  <c r="DC82" i="53"/>
  <c r="DI82" i="53" s="1"/>
  <c r="BS147" i="53"/>
  <c r="BZ147" i="53"/>
  <c r="BS47" i="53"/>
  <c r="BY47" i="53" s="1"/>
  <c r="BZ47" i="53"/>
  <c r="BT53" i="53"/>
  <c r="BS53" i="53" s="1"/>
  <c r="ET140" i="53"/>
  <c r="EM140" i="53"/>
  <c r="ES140" i="53" s="1"/>
  <c r="EX13" i="53"/>
  <c r="BS55" i="53"/>
  <c r="BY55" i="53" s="1"/>
  <c r="BZ55" i="53"/>
  <c r="BX86" i="53"/>
  <c r="BX34" i="53"/>
  <c r="DF67" i="53"/>
  <c r="DG70" i="53"/>
  <c r="DF70" i="53" s="1"/>
  <c r="AN39" i="53"/>
  <c r="ET44" i="53"/>
  <c r="BZ68" i="53"/>
  <c r="BS68" i="53"/>
  <c r="BY68" i="53" s="1"/>
  <c r="BZ38" i="53"/>
  <c r="BS38" i="53"/>
  <c r="BY38" i="53" s="1"/>
  <c r="EM15" i="53"/>
  <c r="ES15" i="53" s="1"/>
  <c r="ET15" i="53"/>
  <c r="EK70" i="53"/>
  <c r="EN53" i="53"/>
  <c r="EM53" i="53" s="1"/>
  <c r="EM47" i="53"/>
  <c r="ES47" i="53" s="1"/>
  <c r="ET47" i="53"/>
  <c r="BZ21" i="53"/>
  <c r="BT28" i="53"/>
  <c r="BS28" i="53" s="1"/>
  <c r="BS21" i="53"/>
  <c r="BY21" i="53" s="1"/>
  <c r="CI28" i="53"/>
  <c r="ET374" i="53"/>
  <c r="EM374" i="53"/>
  <c r="ES374" i="53" s="1"/>
  <c r="BZ12" i="53"/>
  <c r="EZ15" i="53"/>
  <c r="EY15" i="53" s="1"/>
  <c r="AP313" i="53"/>
  <c r="AI313" i="53"/>
  <c r="AO313" i="53" s="1"/>
  <c r="EW313" i="53"/>
  <c r="BZ309" i="53"/>
  <c r="BS309" i="53"/>
  <c r="BY309" i="53" s="1"/>
  <c r="CI366" i="53"/>
  <c r="DC229" i="53"/>
  <c r="DI229" i="53" s="1"/>
  <c r="DJ229" i="53"/>
  <c r="ET209" i="53"/>
  <c r="EN215" i="53"/>
  <c r="EM215" i="53" s="1"/>
  <c r="EM209" i="53"/>
  <c r="BZ221" i="53"/>
  <c r="BS221" i="53"/>
  <c r="ET210" i="53"/>
  <c r="EM210" i="53"/>
  <c r="ES210" i="53" s="1"/>
  <c r="EZ229" i="53"/>
  <c r="EY229" i="53" s="1"/>
  <c r="DC209" i="53"/>
  <c r="DI209" i="53" s="1"/>
  <c r="DD215" i="53"/>
  <c r="DC215" i="53" s="1"/>
  <c r="DJ209" i="53"/>
  <c r="EW244" i="53"/>
  <c r="DC204" i="53"/>
  <c r="DI204" i="53" s="1"/>
  <c r="DJ204" i="53"/>
  <c r="BZ246" i="53"/>
  <c r="BS246" i="53"/>
  <c r="BY246" i="53" s="1"/>
  <c r="BV216" i="53"/>
  <c r="BW292" i="53"/>
  <c r="BV292" i="53" s="1"/>
  <c r="BZ187" i="53"/>
  <c r="BS187" i="53"/>
  <c r="BY187" i="53" s="1"/>
  <c r="EM237" i="53"/>
  <c r="ES237" i="53" s="1"/>
  <c r="ET237" i="53"/>
  <c r="AL183" i="53"/>
  <c r="AO183" i="53" s="1"/>
  <c r="EZ183" i="53"/>
  <c r="EY183" i="53" s="1"/>
  <c r="EZ227" i="53"/>
  <c r="EY227" i="53" s="1"/>
  <c r="EW209" i="53"/>
  <c r="DJ177" i="53"/>
  <c r="DC177" i="53"/>
  <c r="DI177" i="53" s="1"/>
  <c r="DC213" i="53"/>
  <c r="DI213" i="53" s="1"/>
  <c r="DJ213" i="53"/>
  <c r="EM174" i="53"/>
  <c r="ES174" i="53" s="1"/>
  <c r="ET174" i="53"/>
  <c r="DJ233" i="53"/>
  <c r="DC233" i="53"/>
  <c r="DI233" i="53" s="1"/>
  <c r="EM170" i="53"/>
  <c r="ES170" i="53" s="1"/>
  <c r="ET170" i="53"/>
  <c r="EC509" i="53"/>
  <c r="EC510" i="53" s="1"/>
  <c r="EC540" i="53"/>
  <c r="DC136" i="53"/>
  <c r="DI136" i="53" s="1"/>
  <c r="DJ136" i="53"/>
  <c r="AT509" i="53"/>
  <c r="AT510" i="53" s="1"/>
  <c r="AT540" i="53"/>
  <c r="DJ153" i="53"/>
  <c r="DC153" i="53"/>
  <c r="DI153" i="53" s="1"/>
  <c r="EM123" i="53"/>
  <c r="ES123" i="53" s="1"/>
  <c r="ET123" i="53"/>
  <c r="CM518" i="53"/>
  <c r="BZ251" i="53"/>
  <c r="BS251" i="53"/>
  <c r="BY251" i="53" s="1"/>
  <c r="FA231" i="53"/>
  <c r="EM117" i="53"/>
  <c r="ES117" i="53" s="1"/>
  <c r="ET117" i="53"/>
  <c r="EZ138" i="53"/>
  <c r="EY138" i="53" s="1"/>
  <c r="AL138" i="53"/>
  <c r="EM76" i="53"/>
  <c r="ET76" i="53"/>
  <c r="BR507" i="53"/>
  <c r="DI130" i="53"/>
  <c r="AP126" i="53"/>
  <c r="EW126" i="53"/>
  <c r="AI126" i="53"/>
  <c r="BZ90" i="53"/>
  <c r="BS90" i="53"/>
  <c r="BY90" i="53" s="1"/>
  <c r="FA154" i="53"/>
  <c r="DJ115" i="53"/>
  <c r="DC115" i="53"/>
  <c r="DI115" i="53" s="1"/>
  <c r="AP142" i="53"/>
  <c r="EW142" i="53"/>
  <c r="AI142" i="53"/>
  <c r="BR506" i="53"/>
  <c r="BS299" i="53"/>
  <c r="BY299" i="53" s="1"/>
  <c r="BZ299" i="53"/>
  <c r="X150" i="53"/>
  <c r="DF114" i="53"/>
  <c r="EZ114" i="53"/>
  <c r="EY114" i="53" s="1"/>
  <c r="DA79" i="53"/>
  <c r="AJ70" i="53"/>
  <c r="AI70" i="53" s="1"/>
  <c r="AP67" i="53"/>
  <c r="AI67" i="53"/>
  <c r="EW67" i="53"/>
  <c r="EM102" i="53"/>
  <c r="ET102" i="53"/>
  <c r="EX105" i="53"/>
  <c r="DJ84" i="53"/>
  <c r="DC84" i="53"/>
  <c r="ET42" i="53"/>
  <c r="EM42" i="53"/>
  <c r="ES42" i="53" s="1"/>
  <c r="EW93" i="53"/>
  <c r="DJ75" i="53"/>
  <c r="DC75" i="53"/>
  <c r="DI75" i="53" s="1"/>
  <c r="BS25" i="53"/>
  <c r="BZ25" i="53"/>
  <c r="AP47" i="53"/>
  <c r="DC147" i="53"/>
  <c r="DI147" i="53" s="1"/>
  <c r="DJ147" i="53"/>
  <c r="DC10" i="53"/>
  <c r="DI10" i="53" s="1"/>
  <c r="DJ10" i="53"/>
  <c r="AJ28" i="53"/>
  <c r="AI28" i="53" s="1"/>
  <c r="EW21" i="53"/>
  <c r="AI21" i="53"/>
  <c r="AP21" i="53"/>
  <c r="ES44" i="53"/>
  <c r="DJ67" i="53"/>
  <c r="DD70" i="53"/>
  <c r="DC70" i="53" s="1"/>
  <c r="DC67" i="53"/>
  <c r="BQ79" i="53"/>
  <c r="AI14" i="53"/>
  <c r="AJ20" i="53"/>
  <c r="AI20" i="53" s="1"/>
  <c r="EW14" i="53"/>
  <c r="AP14" i="53"/>
  <c r="DF54" i="53"/>
  <c r="DI54" i="53" s="1"/>
  <c r="DG58" i="53"/>
  <c r="DF58" i="53" s="1"/>
  <c r="DJ77" i="53"/>
  <c r="DA39" i="53"/>
  <c r="BQ28" i="53"/>
  <c r="AL73" i="53"/>
  <c r="EZ73" i="53"/>
  <c r="EY73" i="53" s="1"/>
  <c r="ER66" i="53"/>
  <c r="O20" i="53"/>
  <c r="AP438" i="53"/>
  <c r="DC140" i="53"/>
  <c r="DI140" i="53" s="1"/>
  <c r="DJ140" i="53"/>
  <c r="EI35" i="53"/>
  <c r="AI15" i="53"/>
  <c r="AO15" i="53" s="1"/>
  <c r="AP15" i="53"/>
  <c r="EW15" i="53"/>
  <c r="EZ38" i="53"/>
  <c r="EY38" i="53" s="1"/>
  <c r="AL38" i="53"/>
  <c r="AO38" i="53" s="1"/>
  <c r="AI363" i="53"/>
  <c r="EW363" i="53"/>
  <c r="AP363" i="53"/>
  <c r="AL363" i="53"/>
  <c r="EZ363" i="53"/>
  <c r="EY363" i="53" s="1"/>
  <c r="BT348" i="53"/>
  <c r="BS348" i="53" s="1"/>
  <c r="BS342" i="53"/>
  <c r="BY342" i="53" s="1"/>
  <c r="BZ342" i="53"/>
  <c r="DC343" i="53"/>
  <c r="DJ343" i="53"/>
  <c r="BS397" i="53"/>
  <c r="BY397" i="53" s="1"/>
  <c r="BZ397" i="53"/>
  <c r="BT406" i="53"/>
  <c r="BS406" i="53" s="1"/>
  <c r="BS310" i="53"/>
  <c r="BY310" i="53" s="1"/>
  <c r="BZ310" i="53"/>
  <c r="CI348" i="53"/>
  <c r="ET314" i="53"/>
  <c r="EM314" i="53"/>
  <c r="ES314" i="53" s="1"/>
  <c r="ET306" i="53"/>
  <c r="EM306" i="53"/>
  <c r="ES306" i="53" s="1"/>
  <c r="EM308" i="53"/>
  <c r="ES308" i="53" s="1"/>
  <c r="EN322" i="53"/>
  <c r="EM322" i="53" s="1"/>
  <c r="ET308" i="53"/>
  <c r="EW355" i="53"/>
  <c r="AP355" i="53"/>
  <c r="AI355" i="53"/>
  <c r="AO355" i="53" s="1"/>
  <c r="EM251" i="53"/>
  <c r="ES251" i="53" s="1"/>
  <c r="ET251" i="53"/>
  <c r="AI304" i="53"/>
  <c r="AO304" i="53" s="1"/>
  <c r="EW304" i="53"/>
  <c r="AP304" i="53"/>
  <c r="DC236" i="53"/>
  <c r="DI236" i="53" s="1"/>
  <c r="DJ236" i="53"/>
  <c r="BS293" i="53"/>
  <c r="BT307" i="53"/>
  <c r="BS307" i="53" s="1"/>
  <c r="BZ293" i="53"/>
  <c r="FA309" i="53"/>
  <c r="EW251" i="53"/>
  <c r="EM246" i="53"/>
  <c r="ES246" i="53" s="1"/>
  <c r="ET246" i="53"/>
  <c r="BS204" i="53"/>
  <c r="BY204" i="53" s="1"/>
  <c r="BZ204" i="53"/>
  <c r="DJ253" i="53"/>
  <c r="DC253" i="53"/>
  <c r="DI253" i="53" s="1"/>
  <c r="BZ220" i="53"/>
  <c r="BS220" i="53"/>
  <c r="BY220" i="53" s="1"/>
  <c r="EW242" i="53"/>
  <c r="BX215" i="53"/>
  <c r="X215" i="53"/>
  <c r="EW249" i="53"/>
  <c r="EM188" i="53"/>
  <c r="ES188" i="53" s="1"/>
  <c r="ET188" i="53"/>
  <c r="EZ246" i="53"/>
  <c r="EY246" i="53" s="1"/>
  <c r="ET180" i="53"/>
  <c r="EM180" i="53"/>
  <c r="ES180" i="53" s="1"/>
  <c r="BS188" i="53"/>
  <c r="BY188" i="53" s="1"/>
  <c r="BZ188" i="53"/>
  <c r="BZ166" i="53"/>
  <c r="BS166" i="53"/>
  <c r="BY166" i="53" s="1"/>
  <c r="DC173" i="53"/>
  <c r="DI173" i="53" s="1"/>
  <c r="DJ173" i="53"/>
  <c r="ET187" i="53"/>
  <c r="EM187" i="53"/>
  <c r="ES187" i="53" s="1"/>
  <c r="CJ540" i="53"/>
  <c r="CJ509" i="53"/>
  <c r="CJ510" i="53" s="1"/>
  <c r="ET175" i="53"/>
  <c r="EM175" i="53"/>
  <c r="ES175" i="53" s="1"/>
  <c r="EW116" i="53"/>
  <c r="AI116" i="53"/>
  <c r="AP116" i="53"/>
  <c r="AI159" i="53"/>
  <c r="EW159" i="53"/>
  <c r="AP159" i="53"/>
  <c r="BS305" i="53"/>
  <c r="BY305" i="53" s="1"/>
  <c r="BZ305" i="53"/>
  <c r="BS122" i="53"/>
  <c r="BY122" i="53" s="1"/>
  <c r="BZ122" i="53"/>
  <c r="AP135" i="53"/>
  <c r="EW135" i="53"/>
  <c r="AI135" i="53"/>
  <c r="AO135" i="53" s="1"/>
  <c r="EW163" i="53"/>
  <c r="EW161" i="53"/>
  <c r="BX150" i="53"/>
  <c r="EB143" i="53"/>
  <c r="BS128" i="53"/>
  <c r="BY128" i="53" s="1"/>
  <c r="BZ128" i="53"/>
  <c r="ET154" i="53"/>
  <c r="EM154" i="53"/>
  <c r="ES154" i="53" s="1"/>
  <c r="BW143" i="53"/>
  <c r="BV143" i="53" s="1"/>
  <c r="BV106" i="53"/>
  <c r="EW128" i="53"/>
  <c r="AP128" i="53"/>
  <c r="AI128" i="53"/>
  <c r="DJ100" i="53"/>
  <c r="DD105" i="53"/>
  <c r="DC105" i="53" s="1"/>
  <c r="DC100" i="53"/>
  <c r="BS112" i="53"/>
  <c r="BY112" i="53" s="1"/>
  <c r="BZ112" i="53"/>
  <c r="EM83" i="53"/>
  <c r="ES83" i="53" s="1"/>
  <c r="ET83" i="53"/>
  <c r="DB507" i="53"/>
  <c r="DB522" i="53"/>
  <c r="DB530" i="53" s="1"/>
  <c r="ET90" i="53"/>
  <c r="EM90" i="53"/>
  <c r="ES90" i="53" s="1"/>
  <c r="P518" i="53"/>
  <c r="BZ109" i="53"/>
  <c r="BS109" i="53"/>
  <c r="BY109" i="53" s="1"/>
  <c r="EW109" i="53"/>
  <c r="ET121" i="53"/>
  <c r="EM121" i="53"/>
  <c r="ES121" i="53" s="1"/>
  <c r="AJ155" i="53"/>
  <c r="AI155" i="53" s="1"/>
  <c r="EZ51" i="53"/>
  <c r="EY51" i="53" s="1"/>
  <c r="AL51" i="53"/>
  <c r="ET149" i="53"/>
  <c r="EQ66" i="53"/>
  <c r="EP66" i="53" s="1"/>
  <c r="EP63" i="53"/>
  <c r="BZ107" i="53"/>
  <c r="BS107" i="53"/>
  <c r="BY107" i="53" s="1"/>
  <c r="DS86" i="53"/>
  <c r="AP59" i="53"/>
  <c r="AJ62" i="53"/>
  <c r="AI62" i="53" s="1"/>
  <c r="AI59" i="53"/>
  <c r="EW59" i="53"/>
  <c r="ET81" i="53"/>
  <c r="EM81" i="53"/>
  <c r="ES81" i="53" s="1"/>
  <c r="BV67" i="53"/>
  <c r="BW70" i="53"/>
  <c r="BV70" i="53" s="1"/>
  <c r="EM74" i="53"/>
  <c r="ES74" i="53" s="1"/>
  <c r="ET74" i="53"/>
  <c r="EW57" i="53"/>
  <c r="AI57" i="53"/>
  <c r="AO57" i="53" s="1"/>
  <c r="AP57" i="53"/>
  <c r="BZ45" i="53"/>
  <c r="BS45" i="53"/>
  <c r="X201" i="53"/>
  <c r="DJ47" i="53"/>
  <c r="AP24" i="53"/>
  <c r="AI24" i="53"/>
  <c r="EW24" i="53"/>
  <c r="EQ28" i="53"/>
  <c r="EP28" i="53" s="1"/>
  <c r="EP21" i="53"/>
  <c r="EW47" i="53"/>
  <c r="DJ51" i="53"/>
  <c r="DC51" i="53"/>
  <c r="DI51" i="53" s="1"/>
  <c r="EW17" i="53"/>
  <c r="AP17" i="53"/>
  <c r="AI17" i="53"/>
  <c r="AO17" i="53" s="1"/>
  <c r="DI73" i="53"/>
  <c r="AL116" i="53"/>
  <c r="EZ116" i="53"/>
  <c r="EY116" i="53" s="1"/>
  <c r="BX39" i="53"/>
  <c r="AI12" i="53"/>
  <c r="AO12" i="53" s="1"/>
  <c r="AP12" i="53"/>
  <c r="EW12" i="53"/>
  <c r="AZ99" i="53"/>
  <c r="DC31" i="53"/>
  <c r="DI31" i="53" s="1"/>
  <c r="DJ31" i="53"/>
  <c r="CY35" i="53"/>
  <c r="EZ32" i="53"/>
  <c r="EY32" i="53" s="1"/>
  <c r="AL32" i="53"/>
  <c r="AO32" i="53" s="1"/>
  <c r="DA13" i="53"/>
  <c r="BZ303" i="53"/>
  <c r="BS303" i="53"/>
  <c r="BY303" i="53" s="1"/>
  <c r="BW395" i="53"/>
  <c r="BV395" i="53" s="1"/>
  <c r="BV378" i="53"/>
  <c r="BY378" i="53" s="1"/>
  <c r="EM319" i="53"/>
  <c r="ES319" i="53" s="1"/>
  <c r="ET319" i="53"/>
  <c r="BS248" i="53"/>
  <c r="BZ248" i="53"/>
  <c r="EW296" i="53"/>
  <c r="AI296" i="53"/>
  <c r="AO296" i="53" s="1"/>
  <c r="AP296" i="53"/>
  <c r="EZ252" i="53"/>
  <c r="EY252" i="53" s="1"/>
  <c r="DJ258" i="53"/>
  <c r="DC258" i="53"/>
  <c r="DI258" i="53" s="1"/>
  <c r="EW258" i="53"/>
  <c r="AP301" i="53"/>
  <c r="EW301" i="53"/>
  <c r="AI301" i="53"/>
  <c r="AO301" i="53" s="1"/>
  <c r="BS254" i="53"/>
  <c r="BZ254" i="53"/>
  <c r="DD366" i="53"/>
  <c r="DC366" i="53" s="1"/>
  <c r="DJ350" i="53"/>
  <c r="DC350" i="53"/>
  <c r="DI350" i="53" s="1"/>
  <c r="EX307" i="53"/>
  <c r="DJ254" i="53"/>
  <c r="DC254" i="53"/>
  <c r="DI254" i="53" s="1"/>
  <c r="EM207" i="53"/>
  <c r="ES207" i="53" s="1"/>
  <c r="ET207" i="53"/>
  <c r="EZ251" i="53"/>
  <c r="EY251" i="53" s="1"/>
  <c r="DC309" i="53"/>
  <c r="DI309" i="53" s="1"/>
  <c r="DJ309" i="53"/>
  <c r="BZ203" i="53"/>
  <c r="BS203" i="53"/>
  <c r="BS249" i="53"/>
  <c r="BY249" i="53" s="1"/>
  <c r="BZ249" i="53"/>
  <c r="ET217" i="53"/>
  <c r="EM217" i="53"/>
  <c r="ES217" i="53" s="1"/>
  <c r="DC224" i="53"/>
  <c r="DI224" i="53" s="1"/>
  <c r="DJ224" i="53"/>
  <c r="BS207" i="53"/>
  <c r="BY207" i="53" s="1"/>
  <c r="BZ207" i="53"/>
  <c r="DD307" i="53"/>
  <c r="DC307" i="53" s="1"/>
  <c r="DC293" i="53"/>
  <c r="DJ293" i="53"/>
  <c r="DC240" i="53"/>
  <c r="DI240" i="53" s="1"/>
  <c r="DJ240" i="53"/>
  <c r="ER307" i="53"/>
  <c r="BS225" i="53"/>
  <c r="BY225" i="53" s="1"/>
  <c r="BZ225" i="53"/>
  <c r="EW218" i="53"/>
  <c r="ET184" i="53"/>
  <c r="EM184" i="53"/>
  <c r="ES184" i="53" s="1"/>
  <c r="AN292" i="53"/>
  <c r="EM186" i="53"/>
  <c r="ES186" i="53" s="1"/>
  <c r="ET186" i="53"/>
  <c r="EZ234" i="53"/>
  <c r="EY234" i="53" s="1"/>
  <c r="AJ307" i="53"/>
  <c r="AI307" i="53" s="1"/>
  <c r="AP293" i="53"/>
  <c r="EW293" i="53"/>
  <c r="AI293" i="53"/>
  <c r="EW232" i="53"/>
  <c r="AP179" i="53"/>
  <c r="AI179" i="53"/>
  <c r="EW179" i="53"/>
  <c r="DC221" i="53"/>
  <c r="DI221" i="53" s="1"/>
  <c r="DJ221" i="53"/>
  <c r="DC226" i="53"/>
  <c r="DI226" i="53" s="1"/>
  <c r="DJ226" i="53"/>
  <c r="EW233" i="53"/>
  <c r="AM292" i="53"/>
  <c r="AL292" i="53" s="1"/>
  <c r="EZ216" i="53"/>
  <c r="FA207" i="53"/>
  <c r="AQ540" i="53"/>
  <c r="AQ509" i="53"/>
  <c r="AQ510" i="53" s="1"/>
  <c r="EW219" i="53"/>
  <c r="BV113" i="53"/>
  <c r="EZ113" i="53"/>
  <c r="EY113" i="53" s="1"/>
  <c r="EZ152" i="53"/>
  <c r="EY152" i="53" s="1"/>
  <c r="AL152" i="53"/>
  <c r="O155" i="53"/>
  <c r="DJ131" i="53"/>
  <c r="DC131" i="53"/>
  <c r="DI131" i="53" s="1"/>
  <c r="AZ540" i="53"/>
  <c r="AZ509" i="53"/>
  <c r="AZ510" i="53" s="1"/>
  <c r="EM134" i="53"/>
  <c r="ES134" i="53" s="1"/>
  <c r="ET134" i="53"/>
  <c r="BS110" i="53"/>
  <c r="BY110" i="53" s="1"/>
  <c r="BZ110" i="53"/>
  <c r="DH143" i="53"/>
  <c r="AL126" i="53"/>
  <c r="EZ126" i="53"/>
  <c r="EY126" i="53" s="1"/>
  <c r="FA123" i="53"/>
  <c r="BZ151" i="53"/>
  <c r="BS151" i="53"/>
  <c r="BY151" i="53" s="1"/>
  <c r="BT155" i="53"/>
  <c r="BS155" i="53" s="1"/>
  <c r="EF540" i="53"/>
  <c r="EF509" i="53"/>
  <c r="EF510" i="53" s="1"/>
  <c r="DC145" i="53"/>
  <c r="DI145" i="53" s="1"/>
  <c r="DJ145" i="53"/>
  <c r="AK506" i="53"/>
  <c r="DC108" i="53"/>
  <c r="DI108" i="53" s="1"/>
  <c r="DJ108" i="53"/>
  <c r="EW129" i="53"/>
  <c r="AP129" i="53"/>
  <c r="AI129" i="53"/>
  <c r="AO129" i="53" s="1"/>
  <c r="EW211" i="53"/>
  <c r="EW181" i="53"/>
  <c r="ET226" i="53"/>
  <c r="EM226" i="53"/>
  <c r="ES226" i="53" s="1"/>
  <c r="AP124" i="53"/>
  <c r="EW124" i="53"/>
  <c r="AI124" i="53"/>
  <c r="AO124" i="53" s="1"/>
  <c r="FA83" i="53"/>
  <c r="EW76" i="53"/>
  <c r="ES149" i="53"/>
  <c r="ER105" i="53"/>
  <c r="EQ86" i="53"/>
  <c r="EP86" i="53" s="1"/>
  <c r="DG86" i="53"/>
  <c r="DF86" i="53" s="1"/>
  <c r="DF80" i="53"/>
  <c r="DI80" i="53" s="1"/>
  <c r="BZ92" i="53"/>
  <c r="BS54" i="53"/>
  <c r="BY54" i="53" s="1"/>
  <c r="BT58" i="53"/>
  <c r="BS58" i="53" s="1"/>
  <c r="BZ54" i="53"/>
  <c r="BS52" i="53"/>
  <c r="BZ52" i="53"/>
  <c r="EW60" i="53"/>
  <c r="ET73" i="53"/>
  <c r="EM73" i="53"/>
  <c r="ES73" i="53" s="1"/>
  <c r="ET61" i="53"/>
  <c r="EM61" i="53"/>
  <c r="ES61" i="53" s="1"/>
  <c r="CR28" i="53"/>
  <c r="EZ189" i="53"/>
  <c r="EY189" i="53" s="1"/>
  <c r="EQ70" i="53"/>
  <c r="EP70" i="53" s="1"/>
  <c r="EP67" i="53"/>
  <c r="BQ66" i="53"/>
  <c r="DA53" i="53"/>
  <c r="EK39" i="53"/>
  <c r="EW73" i="53"/>
  <c r="AI73" i="53"/>
  <c r="AP73" i="53"/>
  <c r="EQ53" i="53"/>
  <c r="EP53" i="53" s="1"/>
  <c r="EQ143" i="53"/>
  <c r="EP143" i="53" s="1"/>
  <c r="EW52" i="53"/>
  <c r="EW69" i="53"/>
  <c r="AP69" i="53"/>
  <c r="AI69" i="53"/>
  <c r="DJ73" i="53"/>
  <c r="DG34" i="53"/>
  <c r="DF34" i="53" s="1"/>
  <c r="DF29" i="53"/>
  <c r="EZ9" i="53"/>
  <c r="EY9" i="53" s="1"/>
  <c r="AL9" i="53"/>
  <c r="EW43" i="53"/>
  <c r="JF314" i="53"/>
  <c r="HV313" i="53"/>
  <c r="GL318" i="53"/>
  <c r="KS317" i="53"/>
  <c r="JF315" i="53"/>
  <c r="JL315" i="53" s="1"/>
  <c r="KP313" i="53"/>
  <c r="KP314" i="53"/>
  <c r="HY315" i="53"/>
  <c r="HY311" i="53"/>
  <c r="GO313" i="53"/>
  <c r="JF311" i="53"/>
  <c r="JL311" i="53" s="1"/>
  <c r="HV311" i="53"/>
  <c r="JF310" i="53"/>
  <c r="KP316" i="53"/>
  <c r="KS311" i="53"/>
  <c r="HV316" i="53"/>
  <c r="JF318" i="53"/>
  <c r="KP318" i="53"/>
  <c r="HV317" i="53"/>
  <c r="KS316" i="53"/>
  <c r="HY312" i="53"/>
  <c r="GL312" i="53"/>
  <c r="HY317" i="53"/>
  <c r="GL313" i="53"/>
  <c r="GL315" i="53"/>
  <c r="KP315" i="53"/>
  <c r="HY316" i="53"/>
  <c r="KP317" i="53"/>
  <c r="GO317" i="53"/>
  <c r="HV318" i="53"/>
  <c r="GO315" i="53"/>
  <c r="GL311" i="53"/>
  <c r="GO318" i="53"/>
  <c r="GO316" i="53"/>
  <c r="GO314" i="53"/>
  <c r="JF316" i="53"/>
  <c r="JL316" i="53" s="1"/>
  <c r="KS315" i="53"/>
  <c r="KP312" i="53"/>
  <c r="HV312" i="53"/>
  <c r="HV314" i="53"/>
  <c r="GL317" i="53"/>
  <c r="GO311" i="53"/>
  <c r="JF313" i="53"/>
  <c r="JF317" i="53"/>
  <c r="JL317" i="53" s="1"/>
  <c r="KP311" i="53"/>
  <c r="KS312" i="53"/>
  <c r="JF312" i="53"/>
  <c r="JL312" i="53" s="1"/>
  <c r="HV315" i="53"/>
  <c r="GO312" i="53"/>
  <c r="GL314" i="53"/>
  <c r="GL316" i="53"/>
  <c r="IH329" i="53"/>
  <c r="IH330" i="53"/>
  <c r="IH331" i="53"/>
  <c r="IH332" i="53"/>
  <c r="IH333" i="53"/>
  <c r="IZ196" i="53"/>
  <c r="IH196" i="53"/>
  <c r="IZ327" i="53"/>
  <c r="IZ328" i="53"/>
  <c r="IZ329" i="53"/>
  <c r="IZ330" i="53"/>
  <c r="IZ331" i="53"/>
  <c r="IZ332" i="53"/>
  <c r="IZ333" i="53"/>
  <c r="HG281" i="53"/>
  <c r="IW323" i="53"/>
  <c r="IN323" i="53"/>
  <c r="IN283" i="53"/>
  <c r="IE283" i="53"/>
  <c r="HM283" i="53"/>
  <c r="HD283" i="53"/>
  <c r="GU283" i="53"/>
  <c r="GC283" i="53"/>
  <c r="FT283" i="53"/>
  <c r="FK283" i="53"/>
  <c r="IN190" i="53"/>
  <c r="IN191" i="53"/>
  <c r="IN192" i="53"/>
  <c r="IN193" i="53"/>
  <c r="IN194" i="53"/>
  <c r="IN195" i="53"/>
  <c r="IN196" i="53"/>
  <c r="IN197" i="53"/>
  <c r="IN198" i="53"/>
  <c r="IN199" i="53"/>
  <c r="IN200" i="53"/>
  <c r="IE190" i="53"/>
  <c r="IE191" i="53"/>
  <c r="IE192" i="53"/>
  <c r="IE193" i="53"/>
  <c r="IE194" i="53"/>
  <c r="IE195" i="53"/>
  <c r="IE196" i="53"/>
  <c r="IE197" i="53"/>
  <c r="IE198" i="53"/>
  <c r="IE199" i="53"/>
  <c r="IE200" i="53"/>
  <c r="HD190" i="53"/>
  <c r="HD191" i="53"/>
  <c r="HD192" i="53"/>
  <c r="HD193" i="53"/>
  <c r="HD194" i="53"/>
  <c r="HD195" i="53"/>
  <c r="HD196" i="53"/>
  <c r="HD197" i="53"/>
  <c r="HD198" i="53"/>
  <c r="HD199" i="53"/>
  <c r="HD200" i="53"/>
  <c r="ES446" i="53" l="1"/>
  <c r="EV446" i="53"/>
  <c r="EY455" i="53"/>
  <c r="I27" i="74"/>
  <c r="EX523" i="53"/>
  <c r="H6" i="74"/>
  <c r="G6" i="74"/>
  <c r="EU523" i="53"/>
  <c r="E6" i="74"/>
  <c r="D6" i="74"/>
  <c r="EU527" i="53"/>
  <c r="E13" i="74"/>
  <c r="D13" i="74"/>
  <c r="EX527" i="53"/>
  <c r="H13" i="74"/>
  <c r="G13" i="74"/>
  <c r="FB261" i="53"/>
  <c r="AO288" i="53"/>
  <c r="FB287" i="53"/>
  <c r="FB447" i="53"/>
  <c r="FC262" i="53"/>
  <c r="FC330" i="53"/>
  <c r="FC287" i="53"/>
  <c r="AO262" i="53"/>
  <c r="FB336" i="53"/>
  <c r="FB260" i="53"/>
  <c r="FB263" i="53"/>
  <c r="AO272" i="53"/>
  <c r="FC260" i="53"/>
  <c r="EV330" i="53"/>
  <c r="FB330" i="53" s="1"/>
  <c r="FC288" i="53"/>
  <c r="FC336" i="53"/>
  <c r="FC327" i="53"/>
  <c r="FB270" i="53"/>
  <c r="AO285" i="53"/>
  <c r="FC263" i="53"/>
  <c r="EV327" i="53"/>
  <c r="FB327" i="53" s="1"/>
  <c r="FB277" i="53"/>
  <c r="FC269" i="53"/>
  <c r="FC270" i="53"/>
  <c r="FC261" i="53"/>
  <c r="FC323" i="53"/>
  <c r="EV288" i="53"/>
  <c r="FB288" i="53" s="1"/>
  <c r="FC273" i="53"/>
  <c r="FB286" i="53"/>
  <c r="FB324" i="53"/>
  <c r="FC324" i="53"/>
  <c r="AO326" i="53"/>
  <c r="BY336" i="53"/>
  <c r="FC286" i="53"/>
  <c r="FB323" i="53"/>
  <c r="FC326" i="53"/>
  <c r="EV326" i="53"/>
  <c r="FB326" i="53" s="1"/>
  <c r="BY338" i="53"/>
  <c r="EV289" i="53"/>
  <c r="FB289" i="53" s="1"/>
  <c r="FC289" i="53"/>
  <c r="FC268" i="53"/>
  <c r="EV268" i="53"/>
  <c r="FB268" i="53" s="1"/>
  <c r="EV281" i="53"/>
  <c r="FB281" i="53" s="1"/>
  <c r="FC281" i="53"/>
  <c r="FC337" i="53"/>
  <c r="EV337" i="53"/>
  <c r="FB337" i="53" s="1"/>
  <c r="FB273" i="53"/>
  <c r="EV291" i="53"/>
  <c r="FB291" i="53" s="1"/>
  <c r="FC291" i="53"/>
  <c r="EV264" i="53"/>
  <c r="FB264" i="53" s="1"/>
  <c r="FC264" i="53"/>
  <c r="FC279" i="53"/>
  <c r="EV279" i="53"/>
  <c r="FB279" i="53" s="1"/>
  <c r="FC284" i="53"/>
  <c r="EV284" i="53"/>
  <c r="FB284" i="53" s="1"/>
  <c r="EY265" i="53"/>
  <c r="FB265" i="53" s="1"/>
  <c r="FC265" i="53"/>
  <c r="EV335" i="53"/>
  <c r="FB335" i="53" s="1"/>
  <c r="FC335" i="53"/>
  <c r="EV332" i="53"/>
  <c r="FB332" i="53" s="1"/>
  <c r="FC332" i="53"/>
  <c r="AO291" i="53"/>
  <c r="FB269" i="53"/>
  <c r="FC331" i="53"/>
  <c r="EV331" i="53"/>
  <c r="FB331" i="53" s="1"/>
  <c r="EV282" i="53"/>
  <c r="FB282" i="53" s="1"/>
  <c r="FC282" i="53"/>
  <c r="EV267" i="53"/>
  <c r="FB267" i="53" s="1"/>
  <c r="FC267" i="53"/>
  <c r="EY272" i="53"/>
  <c r="FB272" i="53" s="1"/>
  <c r="FC272" i="53"/>
  <c r="FC274" i="53"/>
  <c r="EV274" i="53"/>
  <c r="FB274" i="53" s="1"/>
  <c r="EV280" i="53"/>
  <c r="FB280" i="53" s="1"/>
  <c r="FC280" i="53"/>
  <c r="FC285" i="53"/>
  <c r="EV285" i="53"/>
  <c r="FB285" i="53" s="1"/>
  <c r="FB333" i="53"/>
  <c r="EV266" i="53"/>
  <c r="FB266" i="53" s="1"/>
  <c r="FC266" i="53"/>
  <c r="EV276" i="53"/>
  <c r="FB276" i="53" s="1"/>
  <c r="FC276" i="53"/>
  <c r="FC333" i="53"/>
  <c r="EV338" i="53"/>
  <c r="FB338" i="53" s="1"/>
  <c r="FC338" i="53"/>
  <c r="EV328" i="53"/>
  <c r="FB328" i="53" s="1"/>
  <c r="FC328" i="53"/>
  <c r="AO274" i="53"/>
  <c r="EV329" i="53"/>
  <c r="FB329" i="53" s="1"/>
  <c r="FC329" i="53"/>
  <c r="BY337" i="53"/>
  <c r="EV325" i="53"/>
  <c r="FB325" i="53" s="1"/>
  <c r="FC325" i="53"/>
  <c r="AO276" i="53"/>
  <c r="FC271" i="53"/>
  <c r="EV283" i="53"/>
  <c r="FB283" i="53" s="1"/>
  <c r="FC283" i="53"/>
  <c r="EV278" i="53"/>
  <c r="FB278" i="53" s="1"/>
  <c r="FC278" i="53"/>
  <c r="EV275" i="53"/>
  <c r="FB275" i="53" s="1"/>
  <c r="FC275" i="53"/>
  <c r="FC334" i="53"/>
  <c r="EV334" i="53"/>
  <c r="FB334" i="53" s="1"/>
  <c r="FC277" i="53"/>
  <c r="FB271" i="53"/>
  <c r="EY446" i="53"/>
  <c r="I24" i="74"/>
  <c r="EY448" i="53"/>
  <c r="I26" i="74"/>
  <c r="EV448" i="53"/>
  <c r="F26" i="74"/>
  <c r="CD504" i="53"/>
  <c r="CD543" i="53" s="1"/>
  <c r="CD541" i="53"/>
  <c r="AQ504" i="53"/>
  <c r="AQ543" i="53" s="1"/>
  <c r="CR498" i="53"/>
  <c r="FB84" i="53"/>
  <c r="FB248" i="53"/>
  <c r="FC446" i="53"/>
  <c r="AQ512" i="53"/>
  <c r="AQ514" i="53" s="1"/>
  <c r="AQ516" i="53" s="1"/>
  <c r="BY248" i="53"/>
  <c r="FC312" i="53"/>
  <c r="DK504" i="53"/>
  <c r="DK543" i="53" s="1"/>
  <c r="FA39" i="53"/>
  <c r="DK512" i="53"/>
  <c r="DK514" i="53" s="1"/>
  <c r="DK516" i="53" s="1"/>
  <c r="AO164" i="53"/>
  <c r="FC68" i="53"/>
  <c r="FC235" i="53"/>
  <c r="AO159" i="53"/>
  <c r="ES137" i="53"/>
  <c r="BY120" i="53"/>
  <c r="FB212" i="53"/>
  <c r="AO409" i="53"/>
  <c r="BY379" i="53"/>
  <c r="AO433" i="53"/>
  <c r="FC151" i="53"/>
  <c r="FC444" i="53"/>
  <c r="FB136" i="53"/>
  <c r="DP99" i="53"/>
  <c r="DP541" i="53" s="1"/>
  <c r="FB180" i="53"/>
  <c r="BY82" i="53"/>
  <c r="FC212" i="53"/>
  <c r="BZ66" i="53"/>
  <c r="BE99" i="53"/>
  <c r="BE541" i="53" s="1"/>
  <c r="BY444" i="53"/>
  <c r="BY343" i="53"/>
  <c r="EF541" i="53"/>
  <c r="BY457" i="53"/>
  <c r="BY147" i="53"/>
  <c r="EV68" i="53"/>
  <c r="FB68" i="53" s="1"/>
  <c r="FC317" i="53"/>
  <c r="AO27" i="53"/>
  <c r="DW512" i="53"/>
  <c r="DW514" i="53" s="1"/>
  <c r="DW516" i="53" s="1"/>
  <c r="AO108" i="53"/>
  <c r="EV235" i="53"/>
  <c r="FB235" i="53" s="1"/>
  <c r="DW541" i="53"/>
  <c r="FC440" i="53"/>
  <c r="AO23" i="53"/>
  <c r="AO305" i="53"/>
  <c r="BU99" i="53"/>
  <c r="BU541" i="53" s="1"/>
  <c r="FC132" i="53"/>
  <c r="FB225" i="53"/>
  <c r="FC254" i="53"/>
  <c r="DH98" i="53"/>
  <c r="CI485" i="53"/>
  <c r="CI542" i="53" s="1"/>
  <c r="BY369" i="53"/>
  <c r="AP62" i="53"/>
  <c r="BY254" i="53"/>
  <c r="FC225" i="53"/>
  <c r="FB259" i="53"/>
  <c r="DZ99" i="53"/>
  <c r="DZ541" i="53" s="1"/>
  <c r="FB188" i="53"/>
  <c r="DI84" i="53"/>
  <c r="ES242" i="53"/>
  <c r="FC103" i="53"/>
  <c r="FA480" i="53"/>
  <c r="EB98" i="53"/>
  <c r="BY423" i="53"/>
  <c r="AP66" i="53"/>
  <c r="DI107" i="53"/>
  <c r="AO434" i="53"/>
  <c r="FC316" i="53"/>
  <c r="FB422" i="53"/>
  <c r="FB454" i="53"/>
  <c r="DI26" i="53"/>
  <c r="AO133" i="53"/>
  <c r="AO474" i="53"/>
  <c r="Y512" i="53"/>
  <c r="Y514" i="53" s="1"/>
  <c r="Y516" i="53" s="1"/>
  <c r="DS71" i="53"/>
  <c r="CJ512" i="53"/>
  <c r="CJ514" i="53" s="1"/>
  <c r="CJ516" i="53" s="1"/>
  <c r="DM99" i="53"/>
  <c r="DM541" i="53" s="1"/>
  <c r="ER98" i="53"/>
  <c r="AO87" i="53"/>
  <c r="FC315" i="53"/>
  <c r="ER35" i="53"/>
  <c r="FA497" i="53"/>
  <c r="DI492" i="53"/>
  <c r="EV151" i="53"/>
  <c r="FB151" i="53" s="1"/>
  <c r="DI477" i="53"/>
  <c r="AG485" i="53"/>
  <c r="AG542" i="53" s="1"/>
  <c r="BR99" i="53"/>
  <c r="BR512" i="53" s="1"/>
  <c r="BR514" i="53" s="1"/>
  <c r="FA463" i="53"/>
  <c r="BX498" i="53"/>
  <c r="DS35" i="53"/>
  <c r="DI29" i="53"/>
  <c r="AO77" i="53"/>
  <c r="ES92" i="53"/>
  <c r="BI516" i="53"/>
  <c r="FC74" i="53"/>
  <c r="EF504" i="53"/>
  <c r="EF543" i="53" s="1"/>
  <c r="ET456" i="53"/>
  <c r="AO16" i="53"/>
  <c r="FA13" i="53"/>
  <c r="AW99" i="53"/>
  <c r="AW541" i="53" s="1"/>
  <c r="AS99" i="53"/>
  <c r="AS541" i="53" s="1"/>
  <c r="FA66" i="53"/>
  <c r="ET476" i="53"/>
  <c r="FB176" i="53"/>
  <c r="CM541" i="53"/>
  <c r="X498" i="53"/>
  <c r="BQ498" i="53"/>
  <c r="EK98" i="53"/>
  <c r="AT541" i="53"/>
  <c r="CM512" i="53"/>
  <c r="CM514" i="53" s="1"/>
  <c r="CM516" i="53" s="1"/>
  <c r="FA91" i="53"/>
  <c r="M99" i="53"/>
  <c r="M541" i="53" s="1"/>
  <c r="AY485" i="53"/>
  <c r="AY542" i="53" s="1"/>
  <c r="AO75" i="53"/>
  <c r="BH498" i="53"/>
  <c r="FC160" i="53"/>
  <c r="AO429" i="53"/>
  <c r="BY455" i="53"/>
  <c r="DS498" i="53"/>
  <c r="AP208" i="53"/>
  <c r="DV99" i="53"/>
  <c r="DV504" i="53" s="1"/>
  <c r="DV543" i="53" s="1"/>
  <c r="FC176" i="53"/>
  <c r="Y504" i="53"/>
  <c r="Y543" i="53" s="1"/>
  <c r="AB541" i="53"/>
  <c r="ER498" i="53"/>
  <c r="EB498" i="53"/>
  <c r="FC414" i="53"/>
  <c r="DY99" i="53"/>
  <c r="DY541" i="53" s="1"/>
  <c r="AO401" i="53"/>
  <c r="BY440" i="53"/>
  <c r="BQ98" i="53"/>
  <c r="AO162" i="53"/>
  <c r="BY356" i="53"/>
  <c r="AB512" i="53"/>
  <c r="AB514" i="53" s="1"/>
  <c r="AB516" i="53" s="1"/>
  <c r="S512" i="53"/>
  <c r="S514" i="53" s="1"/>
  <c r="S516" i="53" s="1"/>
  <c r="DN504" i="53"/>
  <c r="DN543" i="53" s="1"/>
  <c r="DI368" i="53"/>
  <c r="DJ62" i="53"/>
  <c r="AO96" i="53"/>
  <c r="DT512" i="53"/>
  <c r="DT514" i="53" s="1"/>
  <c r="DT516" i="53" s="1"/>
  <c r="CP504" i="53"/>
  <c r="CP543" i="53" s="1"/>
  <c r="DN512" i="53"/>
  <c r="DN514" i="53" s="1"/>
  <c r="DN516" i="53" s="1"/>
  <c r="BY152" i="53"/>
  <c r="AD99" i="53"/>
  <c r="AD541" i="53" s="1"/>
  <c r="EK498" i="53"/>
  <c r="DA485" i="53"/>
  <c r="DA542" i="53" s="1"/>
  <c r="FC340" i="53"/>
  <c r="FC180" i="53"/>
  <c r="BY52" i="53"/>
  <c r="CR71" i="53"/>
  <c r="DI202" i="53"/>
  <c r="EW456" i="53"/>
  <c r="EV456" i="53" s="1"/>
  <c r="DJ497" i="53"/>
  <c r="CJ541" i="53"/>
  <c r="AN498" i="53"/>
  <c r="U99" i="53"/>
  <c r="U541" i="53" s="1"/>
  <c r="AO202" i="53"/>
  <c r="FA34" i="53"/>
  <c r="BZ445" i="53"/>
  <c r="FC122" i="53"/>
  <c r="FC243" i="53"/>
  <c r="FA20" i="53"/>
  <c r="AO346" i="53"/>
  <c r="EW476" i="53"/>
  <c r="EV476" i="53" s="1"/>
  <c r="X485" i="53"/>
  <c r="X542" i="53" s="1"/>
  <c r="DE99" i="53"/>
  <c r="DE512" i="53" s="1"/>
  <c r="DE514" i="53" s="1"/>
  <c r="ES426" i="53"/>
  <c r="FB122" i="53"/>
  <c r="EH99" i="53"/>
  <c r="EH541" i="53" s="1"/>
  <c r="AG498" i="53"/>
  <c r="FA58" i="53"/>
  <c r="FB206" i="53"/>
  <c r="FC408" i="53"/>
  <c r="DI458" i="53"/>
  <c r="AO130" i="53"/>
  <c r="S504" i="53"/>
  <c r="S543" i="53" s="1"/>
  <c r="FC206" i="53"/>
  <c r="AG71" i="53"/>
  <c r="BY345" i="53"/>
  <c r="FC353" i="53"/>
  <c r="ER485" i="53"/>
  <c r="ER542" i="53" s="1"/>
  <c r="CU99" i="53"/>
  <c r="CU541" i="53" s="1"/>
  <c r="ES67" i="53"/>
  <c r="BH35" i="53"/>
  <c r="FB256" i="53"/>
  <c r="ES243" i="53"/>
  <c r="FC426" i="53"/>
  <c r="DJ34" i="53"/>
  <c r="EV74" i="53"/>
  <c r="FB74" i="53" s="1"/>
  <c r="BY422" i="53"/>
  <c r="CF99" i="53"/>
  <c r="CF541" i="53" s="1"/>
  <c r="AO85" i="53"/>
  <c r="DG35" i="53"/>
  <c r="DF35" i="53" s="1"/>
  <c r="DA71" i="53"/>
  <c r="AP155" i="53"/>
  <c r="FA62" i="53"/>
  <c r="FC256" i="53"/>
  <c r="BH71" i="53"/>
  <c r="EX71" i="53"/>
  <c r="AT504" i="53"/>
  <c r="AT543" i="53" s="1"/>
  <c r="FC108" i="53"/>
  <c r="EU464" i="53"/>
  <c r="EU540" i="53" s="1"/>
  <c r="BN99" i="53"/>
  <c r="BN541" i="53" s="1"/>
  <c r="FA208" i="53"/>
  <c r="EV160" i="53"/>
  <c r="FB160" i="53" s="1"/>
  <c r="EU498" i="53"/>
  <c r="BY394" i="53"/>
  <c r="ES371" i="53"/>
  <c r="AO118" i="53"/>
  <c r="FA46" i="53"/>
  <c r="BO99" i="53"/>
  <c r="BO541" i="53" s="1"/>
  <c r="BX485" i="53"/>
  <c r="BX542" i="53" s="1"/>
  <c r="O498" i="53"/>
  <c r="FB177" i="53"/>
  <c r="AA99" i="53"/>
  <c r="AA541" i="53" s="1"/>
  <c r="AO398" i="53"/>
  <c r="AO67" i="53"/>
  <c r="DI231" i="53"/>
  <c r="EI99" i="53"/>
  <c r="EI541" i="53" s="1"/>
  <c r="DJ493" i="53"/>
  <c r="DH498" i="53"/>
  <c r="BY8" i="53"/>
  <c r="AP493" i="53"/>
  <c r="DS485" i="53"/>
  <c r="DS542" i="53" s="1"/>
  <c r="CR98" i="53"/>
  <c r="FC410" i="53"/>
  <c r="FA97" i="53"/>
  <c r="FA150" i="53"/>
  <c r="AN98" i="53"/>
  <c r="BY43" i="53"/>
  <c r="AP215" i="53"/>
  <c r="X98" i="53"/>
  <c r="CO99" i="53"/>
  <c r="CO541" i="53" s="1"/>
  <c r="ET445" i="53"/>
  <c r="DA498" i="53"/>
  <c r="I99" i="53"/>
  <c r="I541" i="53" s="1"/>
  <c r="FB226" i="53"/>
  <c r="FC486" i="53"/>
  <c r="FC84" i="53"/>
  <c r="EK71" i="53"/>
  <c r="EX35" i="53"/>
  <c r="BZ97" i="53"/>
  <c r="O485" i="53"/>
  <c r="O542" i="53" s="1"/>
  <c r="DJ66" i="53"/>
  <c r="AO362" i="53"/>
  <c r="EV444" i="53"/>
  <c r="FB444" i="53" s="1"/>
  <c r="FA428" i="53"/>
  <c r="EV408" i="53"/>
  <c r="FB408" i="53" s="1"/>
  <c r="DI407" i="53"/>
  <c r="FC188" i="53"/>
  <c r="DH35" i="53"/>
  <c r="AO457" i="53"/>
  <c r="BL512" i="53"/>
  <c r="BL514" i="53" s="1"/>
  <c r="BL516" i="53" s="1"/>
  <c r="EV486" i="53"/>
  <c r="AO157" i="53"/>
  <c r="FA417" i="53"/>
  <c r="ET484" i="53"/>
  <c r="EV254" i="53"/>
  <c r="FB254" i="53" s="1"/>
  <c r="AO138" i="53"/>
  <c r="EX498" i="53"/>
  <c r="BZ493" i="53"/>
  <c r="BY203" i="53"/>
  <c r="BQ464" i="53"/>
  <c r="BQ540" i="53" s="1"/>
  <c r="ES153" i="53"/>
  <c r="EB485" i="53"/>
  <c r="EB542" i="53" s="1"/>
  <c r="AO69" i="53"/>
  <c r="AO293" i="53"/>
  <c r="DA35" i="53"/>
  <c r="AO380" i="53"/>
  <c r="AO156" i="53"/>
  <c r="FC259" i="53"/>
  <c r="BY373" i="53"/>
  <c r="ES376" i="53"/>
  <c r="EV410" i="53"/>
  <c r="FB410" i="53" s="1"/>
  <c r="FC372" i="53"/>
  <c r="BI504" i="53"/>
  <c r="BI543" i="53" s="1"/>
  <c r="CI98" i="53"/>
  <c r="BY119" i="53"/>
  <c r="EV475" i="53"/>
  <c r="FB475" i="53" s="1"/>
  <c r="FC127" i="53"/>
  <c r="R99" i="53"/>
  <c r="R541" i="53" s="1"/>
  <c r="O464" i="53"/>
  <c r="O540" i="53" s="1"/>
  <c r="ES494" i="53"/>
  <c r="BZ456" i="53"/>
  <c r="BZ480" i="53"/>
  <c r="CI464" i="53"/>
  <c r="CI540" i="53" s="1"/>
  <c r="AO321" i="53"/>
  <c r="EU485" i="53"/>
  <c r="EU542" i="53" s="1"/>
  <c r="EW489" i="53"/>
  <c r="EV489" i="53" s="1"/>
  <c r="BY25" i="53"/>
  <c r="ES209" i="53"/>
  <c r="DI214" i="53"/>
  <c r="BF99" i="53"/>
  <c r="BF541" i="53" s="1"/>
  <c r="AO467" i="53"/>
  <c r="BC512" i="53"/>
  <c r="BC514" i="53" s="1"/>
  <c r="BC516" i="53" s="1"/>
  <c r="FA456" i="53"/>
  <c r="BZ341" i="53"/>
  <c r="BQ485" i="53"/>
  <c r="BQ542" i="53" s="1"/>
  <c r="BI541" i="53"/>
  <c r="FB204" i="53"/>
  <c r="AG98" i="53"/>
  <c r="AO396" i="53"/>
  <c r="FC63" i="53"/>
  <c r="CR485" i="53"/>
  <c r="CR542" i="53" s="1"/>
  <c r="FC216" i="53"/>
  <c r="O98" i="53"/>
  <c r="DT541" i="53"/>
  <c r="CS512" i="53"/>
  <c r="CS514" i="53" s="1"/>
  <c r="CS516" i="53" s="1"/>
  <c r="AP428" i="53"/>
  <c r="CI498" i="53"/>
  <c r="ES102" i="53"/>
  <c r="EV132" i="53"/>
  <c r="FB132" i="53" s="1"/>
  <c r="AY98" i="53"/>
  <c r="FC204" i="53"/>
  <c r="ES490" i="53"/>
  <c r="AH99" i="53"/>
  <c r="AH504" i="53" s="1"/>
  <c r="AH543" i="53" s="1"/>
  <c r="O35" i="53"/>
  <c r="FA377" i="53"/>
  <c r="FA445" i="53"/>
  <c r="BC541" i="53"/>
  <c r="AO89" i="53"/>
  <c r="FA484" i="53"/>
  <c r="EZ456" i="53"/>
  <c r="EY456" i="53" s="1"/>
  <c r="BK99" i="53"/>
  <c r="BK541" i="53" s="1"/>
  <c r="ET86" i="53"/>
  <c r="AP97" i="53"/>
  <c r="AP445" i="53"/>
  <c r="AN485" i="53"/>
  <c r="AN542" i="53" s="1"/>
  <c r="FA86" i="53"/>
  <c r="ET66" i="53"/>
  <c r="EF516" i="53"/>
  <c r="DI293" i="53"/>
  <c r="BX35" i="53"/>
  <c r="BY145" i="53"/>
  <c r="FC226" i="53"/>
  <c r="FA28" i="53"/>
  <c r="EK485" i="53"/>
  <c r="EK542" i="53" s="1"/>
  <c r="DH485" i="53"/>
  <c r="DH542" i="53" s="1"/>
  <c r="FC425" i="53"/>
  <c r="BZ484" i="53"/>
  <c r="BZ489" i="53"/>
  <c r="FA476" i="53"/>
  <c r="BH98" i="53"/>
  <c r="CS504" i="53"/>
  <c r="CS543" i="53" s="1"/>
  <c r="AO59" i="53"/>
  <c r="AO31" i="53"/>
  <c r="DS464" i="53"/>
  <c r="DS540" i="53" s="1"/>
  <c r="DS98" i="53"/>
  <c r="BL541" i="53"/>
  <c r="AO126" i="53"/>
  <c r="AO319" i="53"/>
  <c r="EO99" i="53"/>
  <c r="EO541" i="53" s="1"/>
  <c r="AP46" i="53"/>
  <c r="EX506" i="53"/>
  <c r="AO36" i="53"/>
  <c r="DJ476" i="53"/>
  <c r="FB246" i="53"/>
  <c r="FB425" i="53"/>
  <c r="AP91" i="53"/>
  <c r="DJ91" i="53"/>
  <c r="AY498" i="53"/>
  <c r="ES95" i="53"/>
  <c r="ES29" i="53"/>
  <c r="BY22" i="53"/>
  <c r="EX485" i="53"/>
  <c r="EX542" i="53" s="1"/>
  <c r="DI481" i="53"/>
  <c r="AG464" i="53"/>
  <c r="AG540" i="53" s="1"/>
  <c r="FC311" i="53"/>
  <c r="ES372" i="53"/>
  <c r="FB306" i="53"/>
  <c r="EE99" i="53"/>
  <c r="EE541" i="53" s="1"/>
  <c r="DJ439" i="53"/>
  <c r="BY67" i="53"/>
  <c r="BY412" i="53"/>
  <c r="FA395" i="53"/>
  <c r="DJ53" i="53"/>
  <c r="V99" i="53"/>
  <c r="V504" i="53" s="1"/>
  <c r="V543" i="53" s="1"/>
  <c r="DI175" i="53"/>
  <c r="FB372" i="53"/>
  <c r="AK99" i="53"/>
  <c r="AK504" i="53" s="1"/>
  <c r="AK543" i="53" s="1"/>
  <c r="ER71" i="53"/>
  <c r="AO101" i="53"/>
  <c r="BY211" i="53"/>
  <c r="FA70" i="53"/>
  <c r="BY157" i="53"/>
  <c r="FA406" i="53"/>
  <c r="ET348" i="53"/>
  <c r="EZ66" i="53"/>
  <c r="EY66" i="53" s="1"/>
  <c r="EZ497" i="53"/>
  <c r="EY497" i="53" s="1"/>
  <c r="DJ456" i="53"/>
  <c r="AM498" i="53"/>
  <c r="AL498" i="53" s="1"/>
  <c r="FA493" i="53"/>
  <c r="ES407" i="53"/>
  <c r="AO314" i="53"/>
  <c r="FB237" i="53"/>
  <c r="AO354" i="53"/>
  <c r="AN464" i="53"/>
  <c r="AN540" i="53" s="1"/>
  <c r="EB464" i="53"/>
  <c r="EB540" i="53" s="1"/>
  <c r="AO116" i="53"/>
  <c r="FB255" i="53"/>
  <c r="FA201" i="53"/>
  <c r="DJ28" i="53"/>
  <c r="FC118" i="53"/>
  <c r="EB35" i="53"/>
  <c r="FC61" i="53"/>
  <c r="ET143" i="53"/>
  <c r="DA464" i="53"/>
  <c r="DA540" i="53" s="1"/>
  <c r="DI144" i="53"/>
  <c r="ET472" i="53"/>
  <c r="FC220" i="53"/>
  <c r="DI334" i="53"/>
  <c r="AO442" i="53"/>
  <c r="EV108" i="53"/>
  <c r="FB108" i="53" s="1"/>
  <c r="AO10" i="53"/>
  <c r="FB172" i="53"/>
  <c r="FC436" i="53"/>
  <c r="ET155" i="53"/>
  <c r="BT35" i="53"/>
  <c r="BS35" i="53" s="1"/>
  <c r="DI43" i="53"/>
  <c r="DI343" i="53"/>
  <c r="FC255" i="53"/>
  <c r="AO30" i="53"/>
  <c r="DJ58" i="53"/>
  <c r="FA341" i="53"/>
  <c r="FB61" i="53"/>
  <c r="FC306" i="53"/>
  <c r="AO427" i="53"/>
  <c r="ET463" i="53"/>
  <c r="DI379" i="53"/>
  <c r="DI443" i="53"/>
  <c r="CG504" i="53"/>
  <c r="CG543" i="53" s="1"/>
  <c r="ES469" i="53"/>
  <c r="EW445" i="53"/>
  <c r="EV445" i="53" s="1"/>
  <c r="DJ20" i="53"/>
  <c r="FB220" i="53"/>
  <c r="DJ341" i="53"/>
  <c r="AJ35" i="53"/>
  <c r="AI35" i="53" s="1"/>
  <c r="FC221" i="53"/>
  <c r="FC203" i="53"/>
  <c r="FC172" i="53"/>
  <c r="FB436" i="53"/>
  <c r="FB423" i="53"/>
  <c r="DG498" i="53"/>
  <c r="DF498" i="53" s="1"/>
  <c r="EL518" i="53"/>
  <c r="ET377" i="53"/>
  <c r="ET91" i="53"/>
  <c r="EV353" i="53"/>
  <c r="FB353" i="53" s="1"/>
  <c r="BZ208" i="53"/>
  <c r="FC183" i="53"/>
  <c r="FB115" i="53"/>
  <c r="FB243" i="53"/>
  <c r="AP58" i="53"/>
  <c r="DH464" i="53"/>
  <c r="DH540" i="53" s="1"/>
  <c r="AO185" i="53"/>
  <c r="AV99" i="53"/>
  <c r="AV541" i="53" s="1"/>
  <c r="AY464" i="53"/>
  <c r="AY540" i="53" s="1"/>
  <c r="BZ215" i="53"/>
  <c r="BY217" i="53"/>
  <c r="DG464" i="53"/>
  <c r="DF464" i="53" s="1"/>
  <c r="DF540" i="53" s="1"/>
  <c r="AY71" i="53"/>
  <c r="CC99" i="53"/>
  <c r="CC541" i="53" s="1"/>
  <c r="ES87" i="53"/>
  <c r="FC360" i="53"/>
  <c r="AO14" i="53"/>
  <c r="BQ71" i="53"/>
  <c r="BZ20" i="53"/>
  <c r="FA348" i="53"/>
  <c r="AO104" i="53"/>
  <c r="ES457" i="53"/>
  <c r="EV103" i="53"/>
  <c r="FB103" i="53" s="1"/>
  <c r="EV340" i="53"/>
  <c r="FB340" i="53" s="1"/>
  <c r="FC248" i="53"/>
  <c r="AP463" i="53"/>
  <c r="AO404" i="53"/>
  <c r="FB221" i="53"/>
  <c r="BZ497" i="53"/>
  <c r="FB203" i="53"/>
  <c r="FC423" i="53"/>
  <c r="EY127" i="53"/>
  <c r="FB127" i="53" s="1"/>
  <c r="CI71" i="53"/>
  <c r="FB189" i="53"/>
  <c r="ES57" i="53"/>
  <c r="FC368" i="53"/>
  <c r="O71" i="53"/>
  <c r="AO488" i="53"/>
  <c r="BZ58" i="53"/>
  <c r="BY115" i="53"/>
  <c r="FB368" i="53"/>
  <c r="DA98" i="53"/>
  <c r="EX98" i="53"/>
  <c r="BT98" i="53"/>
  <c r="BS98" i="53" s="1"/>
  <c r="AO171" i="53"/>
  <c r="AO182" i="53"/>
  <c r="BY245" i="53"/>
  <c r="AO381" i="53"/>
  <c r="AP480" i="53"/>
  <c r="DI486" i="53"/>
  <c r="AO486" i="53"/>
  <c r="EV414" i="53"/>
  <c r="FB414" i="53" s="1"/>
  <c r="DB99" i="53"/>
  <c r="DB504" i="53" s="1"/>
  <c r="DB543" i="53" s="1"/>
  <c r="ET341" i="53"/>
  <c r="FC158" i="53"/>
  <c r="X464" i="53"/>
  <c r="X540" i="53" s="1"/>
  <c r="FC115" i="53"/>
  <c r="BZ406" i="53"/>
  <c r="AP86" i="53"/>
  <c r="DI100" i="53"/>
  <c r="FA322" i="53"/>
  <c r="BY221" i="53"/>
  <c r="DI36" i="53"/>
  <c r="AP292" i="53"/>
  <c r="FA307" i="53"/>
  <c r="FA155" i="53"/>
  <c r="DI184" i="53"/>
  <c r="CD516" i="53"/>
  <c r="FA53" i="53"/>
  <c r="EK464" i="53"/>
  <c r="EK540" i="53" s="1"/>
  <c r="DI403" i="53"/>
  <c r="DI465" i="53"/>
  <c r="FC136" i="53"/>
  <c r="BY172" i="53"/>
  <c r="EX464" i="53"/>
  <c r="EX540" i="53" s="1"/>
  <c r="EU98" i="53"/>
  <c r="AE99" i="53"/>
  <c r="AE541" i="53" s="1"/>
  <c r="AO140" i="53"/>
  <c r="DJ322" i="53"/>
  <c r="BW71" i="53"/>
  <c r="BV71" i="53" s="1"/>
  <c r="BT498" i="53"/>
  <c r="BS498" i="53" s="1"/>
  <c r="BZ91" i="53"/>
  <c r="AO128" i="53"/>
  <c r="AN71" i="53"/>
  <c r="CR35" i="53"/>
  <c r="DJ208" i="53"/>
  <c r="FC448" i="53"/>
  <c r="AO24" i="53"/>
  <c r="AP28" i="53"/>
  <c r="AT516" i="53"/>
  <c r="FC18" i="53"/>
  <c r="FB38" i="53"/>
  <c r="BX464" i="53"/>
  <c r="BX540" i="53" s="1"/>
  <c r="ES436" i="53"/>
  <c r="L99" i="53"/>
  <c r="L541" i="53" s="1"/>
  <c r="BZ395" i="53"/>
  <c r="DQ504" i="53"/>
  <c r="DQ543" i="53" s="1"/>
  <c r="AP439" i="53"/>
  <c r="BY469" i="53"/>
  <c r="AO370" i="53"/>
  <c r="BH485" i="53"/>
  <c r="BH542" i="53" s="1"/>
  <c r="ES466" i="53"/>
  <c r="ES477" i="53"/>
  <c r="DI344" i="53"/>
  <c r="FC422" i="53"/>
  <c r="X35" i="53"/>
  <c r="FB158" i="53"/>
  <c r="CR464" i="53"/>
  <c r="CR540" i="53" s="1"/>
  <c r="BH464" i="53"/>
  <c r="BH540" i="53" s="1"/>
  <c r="DJ86" i="53"/>
  <c r="ER464" i="53"/>
  <c r="ER540" i="53" s="1"/>
  <c r="DJ70" i="53"/>
  <c r="AP366" i="53"/>
  <c r="BT71" i="53"/>
  <c r="BS71" i="53" s="1"/>
  <c r="AP472" i="53"/>
  <c r="BZ472" i="53"/>
  <c r="FA472" i="53"/>
  <c r="AO363" i="53"/>
  <c r="AO21" i="53"/>
  <c r="EB71" i="53"/>
  <c r="FB18" i="53"/>
  <c r="BY113" i="53"/>
  <c r="ES63" i="53"/>
  <c r="BY320" i="53"/>
  <c r="BX98" i="53"/>
  <c r="BY313" i="53"/>
  <c r="AO450" i="53"/>
  <c r="BZ417" i="53"/>
  <c r="BZ476" i="53"/>
  <c r="DI8" i="53"/>
  <c r="AO424" i="53"/>
  <c r="ET439" i="53"/>
  <c r="AO139" i="53"/>
  <c r="FC223" i="53"/>
  <c r="EU35" i="53"/>
  <c r="DJ484" i="53"/>
  <c r="FC175" i="53"/>
  <c r="EV175" i="53"/>
  <c r="FB175" i="53" s="1"/>
  <c r="EV236" i="53"/>
  <c r="FB236" i="53" s="1"/>
  <c r="FC236" i="53"/>
  <c r="EV80" i="53"/>
  <c r="FB80" i="53" s="1"/>
  <c r="FC80" i="53"/>
  <c r="EW86" i="53"/>
  <c r="EV86" i="53" s="1"/>
  <c r="FC433" i="53"/>
  <c r="EV433" i="53"/>
  <c r="FB433" i="53" s="1"/>
  <c r="DJ79" i="53"/>
  <c r="EV470" i="53"/>
  <c r="FB470" i="53" s="1"/>
  <c r="FC470" i="53"/>
  <c r="EV213" i="53"/>
  <c r="FB213" i="53" s="1"/>
  <c r="FC213" i="53"/>
  <c r="FC178" i="53"/>
  <c r="EV178" i="53"/>
  <c r="FB178" i="53" s="1"/>
  <c r="FC149" i="53"/>
  <c r="EV149" i="53"/>
  <c r="FB149" i="53" s="1"/>
  <c r="EZ20" i="53"/>
  <c r="EY20" i="53" s="1"/>
  <c r="EY14" i="53"/>
  <c r="EV128" i="53"/>
  <c r="FB128" i="53" s="1"/>
  <c r="FC128" i="53"/>
  <c r="FC49" i="53"/>
  <c r="EV49" i="53"/>
  <c r="FB49" i="53" s="1"/>
  <c r="FC130" i="53"/>
  <c r="EV130" i="53"/>
  <c r="FB130" i="53" s="1"/>
  <c r="EV430" i="53"/>
  <c r="FB430" i="53" s="1"/>
  <c r="FC430" i="53"/>
  <c r="EV82" i="53"/>
  <c r="FB82" i="53" s="1"/>
  <c r="FC82" i="53"/>
  <c r="AJ71" i="53"/>
  <c r="AI71" i="53" s="1"/>
  <c r="BW464" i="53"/>
  <c r="EV362" i="53"/>
  <c r="FB362" i="53" s="1"/>
  <c r="FC362" i="53"/>
  <c r="EV164" i="53"/>
  <c r="FB164" i="53" s="1"/>
  <c r="FC164" i="53"/>
  <c r="ET468" i="53"/>
  <c r="FC139" i="53"/>
  <c r="EV139" i="53"/>
  <c r="FB139" i="53" s="1"/>
  <c r="DJ292" i="53"/>
  <c r="FC490" i="53"/>
  <c r="EW493" i="53"/>
  <c r="EV490" i="53"/>
  <c r="FC371" i="53"/>
  <c r="EV371" i="53"/>
  <c r="FB371" i="53" s="1"/>
  <c r="FC313" i="53"/>
  <c r="EV313" i="53"/>
  <c r="FB313" i="53" s="1"/>
  <c r="FC152" i="53"/>
  <c r="EV152" i="53"/>
  <c r="FB152" i="53" s="1"/>
  <c r="DE518" i="53"/>
  <c r="BU509" i="53"/>
  <c r="BU510" i="53" s="1"/>
  <c r="BU540" i="53"/>
  <c r="EW472" i="53"/>
  <c r="EV472" i="53" s="1"/>
  <c r="FC469" i="53"/>
  <c r="EV469" i="53"/>
  <c r="EW97" i="53"/>
  <c r="EV97" i="53" s="1"/>
  <c r="EV92" i="53"/>
  <c r="FC92" i="53"/>
  <c r="EV419" i="53"/>
  <c r="FB419" i="53" s="1"/>
  <c r="FC419" i="53"/>
  <c r="BY494" i="53"/>
  <c r="FC233" i="53"/>
  <c r="EV233" i="53"/>
  <c r="FB233" i="53" s="1"/>
  <c r="EV24" i="53"/>
  <c r="FB24" i="53" s="1"/>
  <c r="FC24" i="53"/>
  <c r="FC59" i="53"/>
  <c r="EV59" i="53"/>
  <c r="EW62" i="53"/>
  <c r="EV62" i="53" s="1"/>
  <c r="DJ105" i="53"/>
  <c r="EV135" i="53"/>
  <c r="FB135" i="53" s="1"/>
  <c r="FC135" i="53"/>
  <c r="BZ307" i="53"/>
  <c r="DI67" i="53"/>
  <c r="ET208" i="53"/>
  <c r="FA215" i="53"/>
  <c r="EV345" i="53"/>
  <c r="FB345" i="53" s="1"/>
  <c r="FC345" i="53"/>
  <c r="DJ395" i="53"/>
  <c r="DD71" i="53"/>
  <c r="DC71" i="53" s="1"/>
  <c r="EV202" i="53"/>
  <c r="FC202" i="53"/>
  <c r="EW208" i="53"/>
  <c r="EV208" i="53" s="1"/>
  <c r="AN35" i="53"/>
  <c r="AO152" i="53"/>
  <c r="EZ62" i="53"/>
  <c r="EY62" i="53" s="1"/>
  <c r="EY59" i="53"/>
  <c r="AP150" i="53"/>
  <c r="FB118" i="53"/>
  <c r="AO9" i="53"/>
  <c r="AP105" i="53"/>
  <c r="FC147" i="53"/>
  <c r="EV147" i="53"/>
  <c r="FB147" i="53" s="1"/>
  <c r="AP322" i="53"/>
  <c r="BZ39" i="53"/>
  <c r="DI151" i="53"/>
  <c r="DJ97" i="53"/>
  <c r="DI414" i="53"/>
  <c r="BZ46" i="53"/>
  <c r="FC246" i="53"/>
  <c r="DJ417" i="53"/>
  <c r="FB223" i="53"/>
  <c r="EV429" i="53"/>
  <c r="FC429" i="53"/>
  <c r="EW439" i="53"/>
  <c r="EV439" i="53" s="1"/>
  <c r="FC467" i="53"/>
  <c r="EV467" i="53"/>
  <c r="FB467" i="53" s="1"/>
  <c r="EV358" i="53"/>
  <c r="FB358" i="53" s="1"/>
  <c r="FC358" i="53"/>
  <c r="FC237" i="53"/>
  <c r="FC404" i="53"/>
  <c r="EV404" i="53"/>
  <c r="FB404" i="53" s="1"/>
  <c r="FC298" i="53"/>
  <c r="EV298" i="53"/>
  <c r="FB298" i="53" s="1"/>
  <c r="FC23" i="53"/>
  <c r="EV23" i="53"/>
  <c r="FB23" i="53" s="1"/>
  <c r="EV474" i="53"/>
  <c r="FB474" i="53" s="1"/>
  <c r="FC474" i="53"/>
  <c r="DJ468" i="53"/>
  <c r="BY490" i="53"/>
  <c r="AO416" i="53"/>
  <c r="BZ428" i="53"/>
  <c r="EV394" i="53"/>
  <c r="FB394" i="53" s="1"/>
  <c r="FC394" i="53"/>
  <c r="EV294" i="53"/>
  <c r="FB294" i="53" s="1"/>
  <c r="FC294" i="53"/>
  <c r="ET406" i="53"/>
  <c r="FC95" i="53"/>
  <c r="FB359" i="53"/>
  <c r="FC296" i="53"/>
  <c r="EV296" i="53"/>
  <c r="FB296" i="53" s="1"/>
  <c r="FC32" i="53"/>
  <c r="EV32" i="53"/>
  <c r="FB32" i="53" s="1"/>
  <c r="DJ366" i="53"/>
  <c r="FC126" i="53"/>
  <c r="EV126" i="53"/>
  <c r="FB126" i="53" s="1"/>
  <c r="G541" i="53"/>
  <c r="G512" i="53"/>
  <c r="G514" i="53" s="1"/>
  <c r="G516" i="53" s="1"/>
  <c r="EZ215" i="53"/>
  <c r="EY215" i="53" s="1"/>
  <c r="EY209" i="53"/>
  <c r="EV121" i="53"/>
  <c r="FB121" i="53" s="1"/>
  <c r="FC121" i="53"/>
  <c r="EN464" i="53"/>
  <c r="AJ98" i="53"/>
  <c r="AI98" i="53" s="1"/>
  <c r="FC308" i="53"/>
  <c r="EW322" i="53"/>
  <c r="EV322" i="53" s="1"/>
  <c r="EV308" i="53"/>
  <c r="FB308" i="53" s="1"/>
  <c r="BX71" i="53"/>
  <c r="FC186" i="53"/>
  <c r="EV186" i="53"/>
  <c r="FB186" i="53" s="1"/>
  <c r="FC9" i="53"/>
  <c r="EV9" i="53"/>
  <c r="FB9" i="53" s="1"/>
  <c r="EW105" i="53"/>
  <c r="EV105" i="53" s="1"/>
  <c r="FC100" i="53"/>
  <c r="EV100" i="53"/>
  <c r="DJ155" i="53"/>
  <c r="FC365" i="53"/>
  <c r="EV365" i="53"/>
  <c r="FB365" i="53" s="1"/>
  <c r="DI473" i="53"/>
  <c r="EV452" i="53"/>
  <c r="FB452" i="53" s="1"/>
  <c r="FC452" i="53"/>
  <c r="FA79" i="53"/>
  <c r="FC373" i="53"/>
  <c r="EV373" i="53"/>
  <c r="FB373" i="53" s="1"/>
  <c r="AY35" i="53"/>
  <c r="ES37" i="53"/>
  <c r="FC416" i="53"/>
  <c r="EV416" i="53"/>
  <c r="FB416" i="53" s="1"/>
  <c r="DD464" i="53"/>
  <c r="BB99" i="53"/>
  <c r="BB541" i="53" s="1"/>
  <c r="DJ39" i="53"/>
  <c r="EK35" i="53"/>
  <c r="BY106" i="53"/>
  <c r="EV133" i="53"/>
  <c r="FB133" i="53" s="1"/>
  <c r="FC133" i="53"/>
  <c r="EW201" i="53"/>
  <c r="EV201" i="53" s="1"/>
  <c r="FC156" i="53"/>
  <c r="EV156" i="53"/>
  <c r="EV320" i="53"/>
  <c r="FB320" i="53" s="1"/>
  <c r="FC320" i="53"/>
  <c r="FA105" i="53"/>
  <c r="FC257" i="53"/>
  <c r="EV257" i="53"/>
  <c r="FB257" i="53" s="1"/>
  <c r="AJ464" i="53"/>
  <c r="FC409" i="53"/>
  <c r="EV409" i="53"/>
  <c r="FB409" i="53" s="1"/>
  <c r="BW485" i="53"/>
  <c r="AG35" i="53"/>
  <c r="BZ70" i="53"/>
  <c r="BY36" i="53"/>
  <c r="BZ34" i="53"/>
  <c r="DB540" i="53"/>
  <c r="DB509" i="53"/>
  <c r="DB510" i="53" s="1"/>
  <c r="EZ341" i="53"/>
  <c r="EY341" i="53" s="1"/>
  <c r="ET417" i="53"/>
  <c r="DI92" i="53"/>
  <c r="FC229" i="53"/>
  <c r="EV229" i="53"/>
  <c r="FB229" i="53" s="1"/>
  <c r="ET20" i="53"/>
  <c r="EN485" i="53"/>
  <c r="FC169" i="53"/>
  <c r="EV169" i="53"/>
  <c r="FB169" i="53" s="1"/>
  <c r="EZ476" i="53"/>
  <c r="EY476" i="53" s="1"/>
  <c r="EY473" i="53"/>
  <c r="FB473" i="53" s="1"/>
  <c r="EQ71" i="53"/>
  <c r="EP71" i="53" s="1"/>
  <c r="DI114" i="53"/>
  <c r="EV94" i="53"/>
  <c r="FB94" i="53" s="1"/>
  <c r="FC94" i="53"/>
  <c r="AO462" i="53"/>
  <c r="FC11" i="53"/>
  <c r="EV11" i="53"/>
  <c r="FB11" i="53" s="1"/>
  <c r="EV443" i="53"/>
  <c r="FB443" i="53" s="1"/>
  <c r="FC443" i="53"/>
  <c r="DI298" i="53"/>
  <c r="DD485" i="53"/>
  <c r="FC496" i="53"/>
  <c r="EV496" i="53"/>
  <c r="FB496" i="53" s="1"/>
  <c r="EN71" i="53"/>
  <c r="EM71" i="53" s="1"/>
  <c r="EV383" i="53"/>
  <c r="FB383" i="53" s="1"/>
  <c r="FC383" i="53"/>
  <c r="FC411" i="53"/>
  <c r="EV411" i="53"/>
  <c r="FB411" i="53" s="1"/>
  <c r="EV396" i="53"/>
  <c r="EW406" i="53"/>
  <c r="EV406" i="53" s="1"/>
  <c r="FC396" i="53"/>
  <c r="EV481" i="53"/>
  <c r="FB481" i="53" s="1"/>
  <c r="EW484" i="53"/>
  <c r="EV484" i="53" s="1"/>
  <c r="FC481" i="53"/>
  <c r="FB95" i="53"/>
  <c r="EZ484" i="53"/>
  <c r="EY484" i="53" s="1"/>
  <c r="FC363" i="53"/>
  <c r="EV363" i="53"/>
  <c r="FB363" i="53" s="1"/>
  <c r="EW150" i="53"/>
  <c r="EV150" i="53" s="1"/>
  <c r="EV144" i="53"/>
  <c r="FC144" i="53"/>
  <c r="EO518" i="53"/>
  <c r="ET28" i="53"/>
  <c r="EV45" i="53"/>
  <c r="FB45" i="53" s="1"/>
  <c r="FC45" i="53"/>
  <c r="EV375" i="53"/>
  <c r="FB375" i="53" s="1"/>
  <c r="FC375" i="53"/>
  <c r="DJ13" i="53"/>
  <c r="FC224" i="53"/>
  <c r="EV60" i="53"/>
  <c r="FB60" i="53" s="1"/>
  <c r="FC60" i="53"/>
  <c r="DJ307" i="53"/>
  <c r="FC163" i="53"/>
  <c r="EV163" i="53"/>
  <c r="FB163" i="53" s="1"/>
  <c r="FC251" i="53"/>
  <c r="EV251" i="53"/>
  <c r="FB251" i="53" s="1"/>
  <c r="FC154" i="53"/>
  <c r="EV154" i="53"/>
  <c r="FB154" i="53" s="1"/>
  <c r="FC184" i="53"/>
  <c r="EV184" i="53"/>
  <c r="FB184" i="53" s="1"/>
  <c r="DJ46" i="53"/>
  <c r="EV182" i="53"/>
  <c r="FB182" i="53" s="1"/>
  <c r="FC182" i="53"/>
  <c r="FC44" i="53"/>
  <c r="EV44" i="53"/>
  <c r="FB44" i="53" s="1"/>
  <c r="FC344" i="53"/>
  <c r="EV344" i="53"/>
  <c r="FB344" i="53" s="1"/>
  <c r="FC134" i="53"/>
  <c r="EV134" i="53"/>
  <c r="FB134" i="53" s="1"/>
  <c r="EV37" i="53"/>
  <c r="FB37" i="53" s="1"/>
  <c r="FC37" i="53"/>
  <c r="FC421" i="53"/>
  <c r="EV421" i="53"/>
  <c r="FB421" i="53" s="1"/>
  <c r="AP70" i="53"/>
  <c r="FC131" i="53"/>
  <c r="EV131" i="53"/>
  <c r="FB131" i="53" s="1"/>
  <c r="ES202" i="53"/>
  <c r="BZ143" i="53"/>
  <c r="AP201" i="53"/>
  <c r="AP39" i="53"/>
  <c r="EV77" i="53"/>
  <c r="FB77" i="53" s="1"/>
  <c r="FC77" i="53"/>
  <c r="FA489" i="53"/>
  <c r="EY342" i="53"/>
  <c r="EZ348" i="53"/>
  <c r="EY348" i="53" s="1"/>
  <c r="EV89" i="53"/>
  <c r="FB89" i="53" s="1"/>
  <c r="FC89" i="53"/>
  <c r="ET497" i="53"/>
  <c r="EV420" i="53"/>
  <c r="FB420" i="53" s="1"/>
  <c r="FC420" i="53"/>
  <c r="ET39" i="53"/>
  <c r="EV157" i="53"/>
  <c r="FB157" i="53" s="1"/>
  <c r="FC157" i="53"/>
  <c r="BZ155" i="53"/>
  <c r="EV109" i="53"/>
  <c r="FB109" i="53" s="1"/>
  <c r="FC109" i="53"/>
  <c r="FC249" i="53"/>
  <c r="EV249" i="53"/>
  <c r="FB249" i="53" s="1"/>
  <c r="BY293" i="53"/>
  <c r="ET307" i="53"/>
  <c r="ES21" i="53"/>
  <c r="EV380" i="53"/>
  <c r="FB380" i="53" s="1"/>
  <c r="FC380" i="53"/>
  <c r="EV90" i="53"/>
  <c r="FB90" i="53" s="1"/>
  <c r="FC90" i="53"/>
  <c r="EV247" i="53"/>
  <c r="FB247" i="53" s="1"/>
  <c r="FC247" i="53"/>
  <c r="AO144" i="53"/>
  <c r="EV145" i="53"/>
  <c r="FB145" i="53" s="1"/>
  <c r="FC145" i="53"/>
  <c r="EV217" i="53"/>
  <c r="FB217" i="53" s="1"/>
  <c r="FC217" i="53"/>
  <c r="FC171" i="53"/>
  <c r="EV171" i="53"/>
  <c r="FB171" i="53" s="1"/>
  <c r="FC398" i="53"/>
  <c r="EV398" i="53"/>
  <c r="FB398" i="53" s="1"/>
  <c r="EV114" i="53"/>
  <c r="FB114" i="53" s="1"/>
  <c r="FC114" i="53"/>
  <c r="EV415" i="53"/>
  <c r="FB415" i="53" s="1"/>
  <c r="FC415" i="53"/>
  <c r="BY29" i="53"/>
  <c r="FB426" i="53"/>
  <c r="ES14" i="53"/>
  <c r="DJ150" i="53"/>
  <c r="AO169" i="53"/>
  <c r="FB360" i="53"/>
  <c r="EZ366" i="53"/>
  <c r="EY366" i="53" s="1"/>
  <c r="EY350" i="53"/>
  <c r="EZ86" i="53"/>
  <c r="EY86" i="53" s="1"/>
  <c r="EZ377" i="53"/>
  <c r="EY367" i="53"/>
  <c r="EZ395" i="53"/>
  <c r="EY395" i="53" s="1"/>
  <c r="EY378" i="53"/>
  <c r="AO54" i="53"/>
  <c r="EV462" i="53"/>
  <c r="FB462" i="53" s="1"/>
  <c r="FC462" i="53"/>
  <c r="FC318" i="53"/>
  <c r="EV318" i="53"/>
  <c r="FB318" i="53" s="1"/>
  <c r="EO509" i="53"/>
  <c r="EO510" i="53" s="1"/>
  <c r="EO540" i="53"/>
  <c r="FC27" i="53"/>
  <c r="EV27" i="53"/>
  <c r="FB27" i="53" s="1"/>
  <c r="EV434" i="53"/>
  <c r="FB434" i="53" s="1"/>
  <c r="FC434" i="53"/>
  <c r="DJ489" i="53"/>
  <c r="AP13" i="53"/>
  <c r="BZ13" i="53"/>
  <c r="FC379" i="53"/>
  <c r="EV379" i="53"/>
  <c r="FB379" i="53" s="1"/>
  <c r="BY186" i="53"/>
  <c r="FC401" i="53"/>
  <c r="EV401" i="53"/>
  <c r="FB401" i="53" s="1"/>
  <c r="ET493" i="53"/>
  <c r="AK509" i="53"/>
  <c r="AK510" i="53" s="1"/>
  <c r="AK540" i="53"/>
  <c r="AO411" i="53"/>
  <c r="AL20" i="53"/>
  <c r="EV123" i="53"/>
  <c r="FB123" i="53" s="1"/>
  <c r="FC123" i="53"/>
  <c r="AP341" i="53"/>
  <c r="AP406" i="53"/>
  <c r="FC69" i="53"/>
  <c r="EV69" i="53"/>
  <c r="FB69" i="53" s="1"/>
  <c r="FC162" i="53"/>
  <c r="EV162" i="53"/>
  <c r="FB162" i="53" s="1"/>
  <c r="FC378" i="53"/>
  <c r="EW395" i="53"/>
  <c r="EV395" i="53" s="1"/>
  <c r="EV378" i="53"/>
  <c r="AP34" i="53"/>
  <c r="EV148" i="53"/>
  <c r="FB148" i="53" s="1"/>
  <c r="FC148" i="53"/>
  <c r="EY47" i="53"/>
  <c r="EZ53" i="53"/>
  <c r="EY53" i="53" s="1"/>
  <c r="AO111" i="53"/>
  <c r="EZ39" i="53"/>
  <c r="EY39" i="53" s="1"/>
  <c r="EY36" i="53"/>
  <c r="EY92" i="53"/>
  <c r="EZ97" i="53"/>
  <c r="EY97" i="53" s="1"/>
  <c r="EV350" i="53"/>
  <c r="EW366" i="53"/>
  <c r="EV366" i="53" s="1"/>
  <c r="FC350" i="53"/>
  <c r="EU506" i="53"/>
  <c r="FC38" i="53"/>
  <c r="ET79" i="53"/>
  <c r="BZ86" i="53"/>
  <c r="EV104" i="53"/>
  <c r="FB104" i="53" s="1"/>
  <c r="FC104" i="53"/>
  <c r="DG98" i="53"/>
  <c r="DF98" i="53" s="1"/>
  <c r="FC397" i="53"/>
  <c r="EV397" i="53"/>
  <c r="FB397" i="53" s="1"/>
  <c r="EV403" i="53"/>
  <c r="FB403" i="53" s="1"/>
  <c r="FC403" i="53"/>
  <c r="FC437" i="53"/>
  <c r="EV437" i="53"/>
  <c r="FB437" i="53" s="1"/>
  <c r="DH71" i="53"/>
  <c r="FC461" i="53"/>
  <c r="EV461" i="53"/>
  <c r="FB461" i="53" s="1"/>
  <c r="FC305" i="53"/>
  <c r="EV305" i="53"/>
  <c r="FB305" i="53" s="1"/>
  <c r="DG485" i="53"/>
  <c r="AP489" i="53"/>
  <c r="EY78" i="53"/>
  <c r="FB78" i="53" s="1"/>
  <c r="FC78" i="53"/>
  <c r="FC205" i="53"/>
  <c r="BY376" i="53"/>
  <c r="EV16" i="53"/>
  <c r="FB16" i="53" s="1"/>
  <c r="FC16" i="53"/>
  <c r="EW292" i="53"/>
  <c r="EV292" i="53" s="1"/>
  <c r="EV483" i="53"/>
  <c r="FB483" i="53" s="1"/>
  <c r="FC483" i="53"/>
  <c r="EV381" i="53"/>
  <c r="FB381" i="53" s="1"/>
  <c r="FC381" i="53"/>
  <c r="EZ155" i="53"/>
  <c r="FC54" i="53"/>
  <c r="EV54" i="53"/>
  <c r="EW58" i="53"/>
  <c r="EV58" i="53" s="1"/>
  <c r="FC407" i="53"/>
  <c r="EW417" i="53"/>
  <c r="EV407" i="53"/>
  <c r="EV304" i="53"/>
  <c r="FB304" i="53" s="1"/>
  <c r="FC304" i="53"/>
  <c r="EV21" i="53"/>
  <c r="EW28" i="53"/>
  <c r="EV28" i="53" s="1"/>
  <c r="FC21" i="53"/>
  <c r="FC52" i="53"/>
  <c r="EV52" i="53"/>
  <c r="FB52" i="53" s="1"/>
  <c r="EV179" i="53"/>
  <c r="FB179" i="53" s="1"/>
  <c r="FC179" i="53"/>
  <c r="FC218" i="53"/>
  <c r="EV218" i="53"/>
  <c r="FB218" i="53" s="1"/>
  <c r="FC15" i="53"/>
  <c r="EV15" i="53"/>
  <c r="FB15" i="53" s="1"/>
  <c r="EW215" i="53"/>
  <c r="EV215" i="53" s="1"/>
  <c r="EV209" i="53"/>
  <c r="FC209" i="53"/>
  <c r="FC319" i="53"/>
  <c r="EV319" i="53"/>
  <c r="FB319" i="53" s="1"/>
  <c r="AP395" i="53"/>
  <c r="EV33" i="53"/>
  <c r="FB33" i="53" s="1"/>
  <c r="FC33" i="53"/>
  <c r="EV96" i="53"/>
  <c r="FB96" i="53" s="1"/>
  <c r="FC96" i="53"/>
  <c r="FC241" i="53"/>
  <c r="EV241" i="53"/>
  <c r="FB241" i="53" s="1"/>
  <c r="EV48" i="53"/>
  <c r="FB48" i="53" s="1"/>
  <c r="FC48" i="53"/>
  <c r="FB183" i="53"/>
  <c r="EY100" i="53"/>
  <c r="EZ105" i="53"/>
  <c r="EY105" i="53" s="1"/>
  <c r="EY293" i="53"/>
  <c r="EZ307" i="53"/>
  <c r="EY307" i="53" s="1"/>
  <c r="X71" i="53"/>
  <c r="EV51" i="53"/>
  <c r="FB51" i="53" s="1"/>
  <c r="FC51" i="53"/>
  <c r="EV107" i="53"/>
  <c r="FB107" i="53" s="1"/>
  <c r="FC107" i="53"/>
  <c r="BY360" i="53"/>
  <c r="FA143" i="53"/>
  <c r="BZ201" i="53"/>
  <c r="AO352" i="53"/>
  <c r="FC412" i="53"/>
  <c r="EV412" i="53"/>
  <c r="FB412" i="53" s="1"/>
  <c r="BY100" i="53"/>
  <c r="EN98" i="53"/>
  <c r="EM98" i="53" s="1"/>
  <c r="FC110" i="53"/>
  <c r="EV110" i="53"/>
  <c r="FB110" i="53" s="1"/>
  <c r="EV250" i="53"/>
  <c r="FB250" i="53" s="1"/>
  <c r="FC250" i="53"/>
  <c r="FB385" i="53"/>
  <c r="AO397" i="53"/>
  <c r="EZ406" i="53"/>
  <c r="EY406" i="53" s="1"/>
  <c r="EY396" i="53"/>
  <c r="FC314" i="53"/>
  <c r="EV314" i="53"/>
  <c r="FB314" i="53" s="1"/>
  <c r="DJ445" i="53"/>
  <c r="AO309" i="53"/>
  <c r="EW428" i="53"/>
  <c r="EV428" i="53" s="1"/>
  <c r="FC418" i="53"/>
  <c r="EV418" i="53"/>
  <c r="BY87" i="53"/>
  <c r="FC81" i="53"/>
  <c r="EV81" i="53"/>
  <c r="FB81" i="53" s="1"/>
  <c r="EV125" i="53"/>
  <c r="FB125" i="53" s="1"/>
  <c r="FC125" i="53"/>
  <c r="FC299" i="53"/>
  <c r="EV299" i="53"/>
  <c r="FB299" i="53" s="1"/>
  <c r="DI367" i="53"/>
  <c r="BY347" i="53"/>
  <c r="AO106" i="53"/>
  <c r="AO407" i="53"/>
  <c r="AO477" i="53"/>
  <c r="EV8" i="53"/>
  <c r="FC8" i="53"/>
  <c r="EW13" i="53"/>
  <c r="EV13" i="53" s="1"/>
  <c r="FB205" i="53"/>
  <c r="BZ439" i="53"/>
  <c r="DJ480" i="53"/>
  <c r="BW35" i="53"/>
  <c r="BV35" i="53" s="1"/>
  <c r="FC302" i="53"/>
  <c r="FC187" i="53"/>
  <c r="AM35" i="53"/>
  <c r="AO112" i="53"/>
  <c r="AM485" i="53"/>
  <c r="ET34" i="53"/>
  <c r="FC168" i="53"/>
  <c r="EV168" i="53"/>
  <c r="FB168" i="53" s="1"/>
  <c r="AO179" i="53"/>
  <c r="FC17" i="53"/>
  <c r="EV17" i="53"/>
  <c r="FB17" i="53" s="1"/>
  <c r="FC159" i="53"/>
  <c r="EV159" i="53"/>
  <c r="FB159" i="53" s="1"/>
  <c r="ET215" i="53"/>
  <c r="ES144" i="53"/>
  <c r="AO378" i="53"/>
  <c r="DG71" i="53"/>
  <c r="DF71" i="53" s="1"/>
  <c r="EU71" i="53"/>
  <c r="EV85" i="53"/>
  <c r="FB85" i="53" s="1"/>
  <c r="FC85" i="53"/>
  <c r="EV214" i="53"/>
  <c r="FB214" i="53" s="1"/>
  <c r="FC214" i="53"/>
  <c r="EC512" i="53"/>
  <c r="EC514" i="53" s="1"/>
  <c r="EC516" i="53" s="1"/>
  <c r="EC541" i="53"/>
  <c r="ET62" i="53"/>
  <c r="FC102" i="53"/>
  <c r="EV102" i="53"/>
  <c r="FB102" i="53" s="1"/>
  <c r="EV321" i="53"/>
  <c r="FB321" i="53" s="1"/>
  <c r="FC321" i="53"/>
  <c r="EV450" i="53"/>
  <c r="FB450" i="53" s="1"/>
  <c r="FC450" i="53"/>
  <c r="BZ105" i="53"/>
  <c r="FA468" i="53"/>
  <c r="FC385" i="53"/>
  <c r="EV427" i="53"/>
  <c r="FB427" i="53" s="1"/>
  <c r="FC427" i="53"/>
  <c r="EN498" i="53"/>
  <c r="EM498" i="53" s="1"/>
  <c r="AP476" i="53"/>
  <c r="ET97" i="53"/>
  <c r="DI440" i="53"/>
  <c r="CL99" i="53"/>
  <c r="CL541" i="53" s="1"/>
  <c r="FC309" i="53"/>
  <c r="EV309" i="53"/>
  <c r="FB309" i="53" s="1"/>
  <c r="ET428" i="53"/>
  <c r="FB458" i="53"/>
  <c r="EW143" i="53"/>
  <c r="EV143" i="53" s="1"/>
  <c r="FC106" i="53"/>
  <c r="EV106" i="53"/>
  <c r="FC240" i="53"/>
  <c r="DJ463" i="53"/>
  <c r="AP417" i="53"/>
  <c r="EV477" i="53"/>
  <c r="EW480" i="53"/>
  <c r="EV480" i="53" s="1"/>
  <c r="FC477" i="53"/>
  <c r="EV253" i="53"/>
  <c r="FB253" i="53" s="1"/>
  <c r="FC253" i="53"/>
  <c r="EQ498" i="53"/>
  <c r="EP498" i="53" s="1"/>
  <c r="AM464" i="53"/>
  <c r="FC356" i="53"/>
  <c r="EZ489" i="53"/>
  <c r="EY489" i="53" s="1"/>
  <c r="EY486" i="53"/>
  <c r="FB302" i="53"/>
  <c r="FB187" i="53"/>
  <c r="EZ463" i="53"/>
  <c r="EY463" i="53" s="1"/>
  <c r="EY457" i="53"/>
  <c r="FC364" i="53"/>
  <c r="FC19" i="53"/>
  <c r="EV19" i="53"/>
  <c r="FB19" i="53" s="1"/>
  <c r="EV112" i="53"/>
  <c r="FB112" i="53" s="1"/>
  <c r="FC112" i="53"/>
  <c r="AO342" i="53"/>
  <c r="AO478" i="53"/>
  <c r="DD98" i="53"/>
  <c r="DC98" i="53" s="1"/>
  <c r="EV242" i="53"/>
  <c r="FB242" i="53" s="1"/>
  <c r="FC242" i="53"/>
  <c r="EV113" i="53"/>
  <c r="FB113" i="53" s="1"/>
  <c r="FC113" i="53"/>
  <c r="EV352" i="53"/>
  <c r="FB352" i="53" s="1"/>
  <c r="FC352" i="53"/>
  <c r="DJ377" i="53"/>
  <c r="EV129" i="53"/>
  <c r="FB129" i="53" s="1"/>
  <c r="FC129" i="53"/>
  <c r="EV57" i="53"/>
  <c r="FB57" i="53" s="1"/>
  <c r="FC57" i="53"/>
  <c r="ES76" i="53"/>
  <c r="BZ62" i="53"/>
  <c r="EV210" i="53"/>
  <c r="FB210" i="53" s="1"/>
  <c r="FC210" i="53"/>
  <c r="FC167" i="53"/>
  <c r="EV167" i="53"/>
  <c r="FB167" i="53" s="1"/>
  <c r="FC141" i="53"/>
  <c r="EV141" i="53"/>
  <c r="FB141" i="53" s="1"/>
  <c r="ET292" i="53"/>
  <c r="AM71" i="53"/>
  <c r="AL71" i="53" s="1"/>
  <c r="EV357" i="53"/>
  <c r="FB357" i="53" s="1"/>
  <c r="FC357" i="53"/>
  <c r="AO51" i="53"/>
  <c r="AH518" i="53"/>
  <c r="FC137" i="53"/>
  <c r="EV137" i="53"/>
  <c r="FB137" i="53" s="1"/>
  <c r="FC400" i="53"/>
  <c r="EV400" i="53"/>
  <c r="FB400" i="53" s="1"/>
  <c r="EV65" i="53"/>
  <c r="FB65" i="53" s="1"/>
  <c r="FC65" i="53"/>
  <c r="AP377" i="53"/>
  <c r="EV479" i="53"/>
  <c r="FB479" i="53" s="1"/>
  <c r="FC479" i="53"/>
  <c r="BR540" i="53"/>
  <c r="BR509" i="53"/>
  <c r="BR510" i="53" s="1"/>
  <c r="FC482" i="53"/>
  <c r="EV482" i="53"/>
  <c r="FB482" i="53" s="1"/>
  <c r="P541" i="53"/>
  <c r="P512" i="53"/>
  <c r="P514" i="53" s="1"/>
  <c r="P516" i="53" s="1"/>
  <c r="EZ428" i="53"/>
  <c r="EY428" i="53" s="1"/>
  <c r="EY418" i="53"/>
  <c r="FC460" i="53"/>
  <c r="EV460" i="53"/>
  <c r="FB460" i="53" s="1"/>
  <c r="FC369" i="53"/>
  <c r="EV369" i="53"/>
  <c r="FB369" i="53" s="1"/>
  <c r="AO125" i="53"/>
  <c r="AO299" i="53"/>
  <c r="FC458" i="53"/>
  <c r="G504" i="53"/>
  <c r="G543" i="53" s="1"/>
  <c r="AP143" i="53"/>
  <c r="FB240" i="53"/>
  <c r="DI418" i="53"/>
  <c r="FA439" i="53"/>
  <c r="EW468" i="53"/>
  <c r="EV468" i="53" s="1"/>
  <c r="FC465" i="53"/>
  <c r="EV465" i="53"/>
  <c r="FB165" i="53"/>
  <c r="DJ348" i="53"/>
  <c r="FB356" i="53"/>
  <c r="FB364" i="53"/>
  <c r="AP348" i="53"/>
  <c r="FC478" i="53"/>
  <c r="EV478" i="53"/>
  <c r="FB478" i="53" s="1"/>
  <c r="FB384" i="53"/>
  <c r="FC153" i="53"/>
  <c r="EV153" i="53"/>
  <c r="FB153" i="53" s="1"/>
  <c r="BY473" i="53"/>
  <c r="AO178" i="53"/>
  <c r="FC87" i="53"/>
  <c r="EW91" i="53"/>
  <c r="EV91" i="53" s="1"/>
  <c r="EV87" i="53"/>
  <c r="DB518" i="53"/>
  <c r="EV402" i="53"/>
  <c r="FB402" i="53" s="1"/>
  <c r="FC402" i="53"/>
  <c r="DJ406" i="53"/>
  <c r="EV374" i="53"/>
  <c r="FB374" i="53" s="1"/>
  <c r="FC374" i="53"/>
  <c r="EV376" i="53"/>
  <c r="FB376" i="53" s="1"/>
  <c r="FC376" i="53"/>
  <c r="FC492" i="53"/>
  <c r="EV492" i="53"/>
  <c r="FB492" i="53" s="1"/>
  <c r="EV354" i="53"/>
  <c r="FB354" i="53" s="1"/>
  <c r="FC354" i="53"/>
  <c r="EY407" i="53"/>
  <c r="EZ417" i="53"/>
  <c r="EV211" i="53"/>
  <c r="FB211" i="53" s="1"/>
  <c r="FC211" i="53"/>
  <c r="BY45" i="53"/>
  <c r="EV111" i="53"/>
  <c r="FB111" i="53" s="1"/>
  <c r="FC111" i="53"/>
  <c r="BU518" i="53"/>
  <c r="EQ98" i="53"/>
  <c r="EP98" i="53" s="1"/>
  <c r="AP456" i="53"/>
  <c r="FB224" i="53"/>
  <c r="FC466" i="53"/>
  <c r="EV466" i="53"/>
  <c r="FB466" i="53" s="1"/>
  <c r="ET150" i="53"/>
  <c r="FC386" i="53"/>
  <c r="EV386" i="53"/>
  <c r="FB386" i="53" s="1"/>
  <c r="EV232" i="53"/>
  <c r="FB232" i="53" s="1"/>
  <c r="FC232" i="53"/>
  <c r="AZ541" i="53"/>
  <c r="AZ512" i="53"/>
  <c r="AZ514" i="53" s="1"/>
  <c r="AZ516" i="53" s="1"/>
  <c r="BR518" i="53"/>
  <c r="EV244" i="53"/>
  <c r="FB244" i="53" s="1"/>
  <c r="FC244" i="53"/>
  <c r="BZ28" i="53"/>
  <c r="BZ53" i="53"/>
  <c r="EV30" i="53"/>
  <c r="FB30" i="53" s="1"/>
  <c r="FC30" i="53"/>
  <c r="BQ35" i="53"/>
  <c r="EV138" i="53"/>
  <c r="FB138" i="53" s="1"/>
  <c r="FC138" i="53"/>
  <c r="DJ201" i="53"/>
  <c r="BZ322" i="53"/>
  <c r="ES59" i="53"/>
  <c r="FC207" i="53"/>
  <c r="EV207" i="53"/>
  <c r="FB207" i="53" s="1"/>
  <c r="EV238" i="53"/>
  <c r="FB238" i="53" s="1"/>
  <c r="FC238" i="53"/>
  <c r="EV228" i="53"/>
  <c r="FB228" i="53" s="1"/>
  <c r="FC228" i="53"/>
  <c r="DI220" i="53"/>
  <c r="J541" i="53"/>
  <c r="J512" i="53"/>
  <c r="J514" i="53" s="1"/>
  <c r="J516" i="53" s="1"/>
  <c r="EV42" i="53"/>
  <c r="FB42" i="53" s="1"/>
  <c r="FC42" i="53"/>
  <c r="BT464" i="53"/>
  <c r="EV367" i="53"/>
  <c r="FC367" i="53"/>
  <c r="EW377" i="53"/>
  <c r="EZ445" i="53"/>
  <c r="EY445" i="53" s="1"/>
  <c r="EY440" i="53"/>
  <c r="FB440" i="53" s="1"/>
  <c r="ET58" i="53"/>
  <c r="ES40" i="53"/>
  <c r="EZ322" i="53"/>
  <c r="EY322" i="53" s="1"/>
  <c r="ET395" i="53"/>
  <c r="EV451" i="53"/>
  <c r="FB451" i="53" s="1"/>
  <c r="FC451" i="53"/>
  <c r="P504" i="53"/>
  <c r="P543" i="53" s="1"/>
  <c r="EZ28" i="53"/>
  <c r="EY28" i="53" s="1"/>
  <c r="EY21" i="53"/>
  <c r="EV303" i="53"/>
  <c r="FB303" i="53" s="1"/>
  <c r="FC303" i="53"/>
  <c r="EV413" i="53"/>
  <c r="FB413" i="53" s="1"/>
  <c r="FC413" i="53"/>
  <c r="BZ468" i="53"/>
  <c r="EV491" i="53"/>
  <c r="FB491" i="53" s="1"/>
  <c r="FC491" i="53"/>
  <c r="AH540" i="53"/>
  <c r="AH509" i="53"/>
  <c r="AH510" i="53" s="1"/>
  <c r="EV431" i="53"/>
  <c r="FB431" i="53" s="1"/>
  <c r="FC431" i="53"/>
  <c r="EV370" i="53"/>
  <c r="FB370" i="53" s="1"/>
  <c r="FC370" i="53"/>
  <c r="FB351" i="53"/>
  <c r="DJ428" i="53"/>
  <c r="AP468" i="53"/>
  <c r="EN35" i="53"/>
  <c r="EM35" i="53" s="1"/>
  <c r="FC165" i="53"/>
  <c r="FC310" i="53"/>
  <c r="EV310" i="53"/>
  <c r="FB310" i="53" s="1"/>
  <c r="EZ439" i="53"/>
  <c r="EY439" i="53" s="1"/>
  <c r="EY429" i="53"/>
  <c r="ET489" i="53"/>
  <c r="EV488" i="53"/>
  <c r="FB488" i="53" s="1"/>
  <c r="FC488" i="53"/>
  <c r="EV495" i="53"/>
  <c r="FB495" i="53" s="1"/>
  <c r="FC495" i="53"/>
  <c r="FC475" i="53"/>
  <c r="FC101" i="53"/>
  <c r="EV101" i="53"/>
  <c r="FB101" i="53" s="1"/>
  <c r="EV10" i="53"/>
  <c r="FB10" i="53" s="1"/>
  <c r="FC10" i="53"/>
  <c r="AZ504" i="53"/>
  <c r="AZ543" i="53" s="1"/>
  <c r="FB343" i="53"/>
  <c r="EW66" i="53"/>
  <c r="EV66" i="53" s="1"/>
  <c r="FC384" i="53"/>
  <c r="EV93" i="53"/>
  <c r="FB93" i="53" s="1"/>
  <c r="FC93" i="53"/>
  <c r="EQ464" i="53"/>
  <c r="EQ35" i="53"/>
  <c r="EP35" i="53" s="1"/>
  <c r="EY54" i="53"/>
  <c r="EZ58" i="53"/>
  <c r="EY58" i="53" s="1"/>
  <c r="DD35" i="53"/>
  <c r="DC35" i="53" s="1"/>
  <c r="DD498" i="53"/>
  <c r="DC498" i="53" s="1"/>
  <c r="EV301" i="53"/>
  <c r="FB301" i="53" s="1"/>
  <c r="FC301" i="53"/>
  <c r="FC43" i="53"/>
  <c r="EV43" i="53"/>
  <c r="FB43" i="53" s="1"/>
  <c r="EV76" i="53"/>
  <c r="FB76" i="53" s="1"/>
  <c r="FC76" i="53"/>
  <c r="AK518" i="53"/>
  <c r="EV12" i="53"/>
  <c r="FB12" i="53" s="1"/>
  <c r="FC12" i="53"/>
  <c r="AO142" i="53"/>
  <c r="ET53" i="53"/>
  <c r="BZ150" i="53"/>
  <c r="FC41" i="53"/>
  <c r="EV41" i="53"/>
  <c r="FB41" i="53" s="1"/>
  <c r="EW39" i="53"/>
  <c r="EV39" i="53" s="1"/>
  <c r="FC36" i="53"/>
  <c r="EV36" i="53"/>
  <c r="AP79" i="53"/>
  <c r="AO42" i="53"/>
  <c r="EZ201" i="53"/>
  <c r="EY201" i="53" s="1"/>
  <c r="EY156" i="53"/>
  <c r="FC117" i="53"/>
  <c r="EV117" i="53"/>
  <c r="FB117" i="53" s="1"/>
  <c r="EV173" i="53"/>
  <c r="FB173" i="53" s="1"/>
  <c r="FC173" i="53"/>
  <c r="BZ377" i="53"/>
  <c r="FC471" i="53"/>
  <c r="EV471" i="53"/>
  <c r="FB471" i="53" s="1"/>
  <c r="EY202" i="53"/>
  <c r="EZ208" i="53"/>
  <c r="EY208" i="53" s="1"/>
  <c r="FA366" i="53"/>
  <c r="EZ46" i="53"/>
  <c r="EY46" i="53" s="1"/>
  <c r="EY40" i="53"/>
  <c r="EV405" i="53"/>
  <c r="FB405" i="53" s="1"/>
  <c r="FC405" i="53"/>
  <c r="CY99" i="53"/>
  <c r="CY541" i="53" s="1"/>
  <c r="EZ143" i="53"/>
  <c r="EY143" i="53" s="1"/>
  <c r="EY106" i="53"/>
  <c r="ES399" i="53"/>
  <c r="BY465" i="53"/>
  <c r="FB55" i="53"/>
  <c r="EL99" i="53"/>
  <c r="EL504" i="53" s="1"/>
  <c r="EL543" i="53" s="1"/>
  <c r="AI489" i="53"/>
  <c r="AJ498" i="53"/>
  <c r="AI498" i="53" s="1"/>
  <c r="DJ472" i="53"/>
  <c r="FC351" i="53"/>
  <c r="BW98" i="53"/>
  <c r="BV98" i="53" s="1"/>
  <c r="ET13" i="53"/>
  <c r="FC75" i="53"/>
  <c r="EV75" i="53"/>
  <c r="FB75" i="53" s="1"/>
  <c r="CI35" i="53"/>
  <c r="FC487" i="53"/>
  <c r="EV487" i="53"/>
  <c r="FB487" i="53" s="1"/>
  <c r="BY355" i="53"/>
  <c r="FC347" i="53"/>
  <c r="EV347" i="53"/>
  <c r="FB347" i="53" s="1"/>
  <c r="EV342" i="53"/>
  <c r="EW348" i="53"/>
  <c r="EV348" i="53" s="1"/>
  <c r="FC342" i="53"/>
  <c r="EZ472" i="53"/>
  <c r="EY472" i="53" s="1"/>
  <c r="EY469" i="53"/>
  <c r="FC343" i="53"/>
  <c r="EW497" i="53"/>
  <c r="EV497" i="53" s="1"/>
  <c r="EV494" i="53"/>
  <c r="FB494" i="53" s="1"/>
  <c r="FC494" i="53"/>
  <c r="DE509" i="53"/>
  <c r="DE510" i="53" s="1"/>
  <c r="EQ485" i="53"/>
  <c r="EV185" i="53"/>
  <c r="FB185" i="53" s="1"/>
  <c r="FC185" i="53"/>
  <c r="FC181" i="53"/>
  <c r="EV181" i="53"/>
  <c r="FB181" i="53" s="1"/>
  <c r="FC239" i="53"/>
  <c r="EV239" i="53"/>
  <c r="FB239" i="53" s="1"/>
  <c r="EV222" i="53"/>
  <c r="FB222" i="53" s="1"/>
  <c r="FC222" i="53"/>
  <c r="EW463" i="53"/>
  <c r="EV463" i="53" s="1"/>
  <c r="FC457" i="53"/>
  <c r="EV457" i="53"/>
  <c r="FC442" i="53"/>
  <c r="EV442" i="53"/>
  <c r="FB442" i="53" s="1"/>
  <c r="EZ13" i="53"/>
  <c r="EY13" i="53" s="1"/>
  <c r="EY8" i="53"/>
  <c r="CX99" i="53"/>
  <c r="CX541" i="53" s="1"/>
  <c r="EV219" i="53"/>
  <c r="FB219" i="53" s="1"/>
  <c r="FC219" i="53"/>
  <c r="AP20" i="53"/>
  <c r="DJ215" i="53"/>
  <c r="EV227" i="53"/>
  <c r="FB227" i="53" s="1"/>
  <c r="FC227" i="53"/>
  <c r="CA541" i="53"/>
  <c r="CA512" i="53"/>
  <c r="CA514" i="53" s="1"/>
  <c r="CA516" i="53" s="1"/>
  <c r="AO73" i="53"/>
  <c r="EZ292" i="53"/>
  <c r="EY292" i="53" s="1"/>
  <c r="EY216" i="53"/>
  <c r="FB216" i="53" s="1"/>
  <c r="EW307" i="53"/>
  <c r="EV307" i="53" s="1"/>
  <c r="EV293" i="53"/>
  <c r="FC293" i="53"/>
  <c r="FC258" i="53"/>
  <c r="EV258" i="53"/>
  <c r="FB258" i="53" s="1"/>
  <c r="FC47" i="53"/>
  <c r="EV47" i="53"/>
  <c r="EW53" i="53"/>
  <c r="EV53" i="53" s="1"/>
  <c r="EV116" i="53"/>
  <c r="FB116" i="53" s="1"/>
  <c r="FC116" i="53"/>
  <c r="EV14" i="53"/>
  <c r="FC14" i="53"/>
  <c r="EW20" i="53"/>
  <c r="EV20" i="53" s="1"/>
  <c r="AP53" i="53"/>
  <c r="EV142" i="53"/>
  <c r="FB142" i="53" s="1"/>
  <c r="FC142" i="53"/>
  <c r="ET70" i="53"/>
  <c r="EV231" i="53"/>
  <c r="FB231" i="53" s="1"/>
  <c r="FC231" i="53"/>
  <c r="AO41" i="53"/>
  <c r="EZ91" i="53"/>
  <c r="EY91" i="53" s="1"/>
  <c r="EY87" i="53"/>
  <c r="DI106" i="53"/>
  <c r="EY144" i="53"/>
  <c r="EZ150" i="53"/>
  <c r="EY150" i="53" s="1"/>
  <c r="EY72" i="53"/>
  <c r="EZ79" i="53"/>
  <c r="EY79" i="53" s="1"/>
  <c r="ET105" i="53"/>
  <c r="AO72" i="53"/>
  <c r="BY209" i="53"/>
  <c r="EV166" i="53"/>
  <c r="FB166" i="53" s="1"/>
  <c r="FC166" i="53"/>
  <c r="EU522" i="53"/>
  <c r="EU507" i="53"/>
  <c r="EL540" i="53"/>
  <c r="EL509" i="53"/>
  <c r="EL510" i="53" s="1"/>
  <c r="EV295" i="53"/>
  <c r="FB295" i="53" s="1"/>
  <c r="FC295" i="53"/>
  <c r="ET46" i="53"/>
  <c r="EV119" i="53"/>
  <c r="FB119" i="53" s="1"/>
  <c r="FC119" i="53"/>
  <c r="BZ366" i="53"/>
  <c r="BZ292" i="53"/>
  <c r="EZ480" i="53"/>
  <c r="EY480" i="53" s="1"/>
  <c r="EY477" i="53"/>
  <c r="ET366" i="53"/>
  <c r="EV424" i="53"/>
  <c r="FB424" i="53" s="1"/>
  <c r="FC424" i="53"/>
  <c r="EZ70" i="53"/>
  <c r="EY70" i="53" s="1"/>
  <c r="EY67" i="53"/>
  <c r="EV230" i="53"/>
  <c r="FB230" i="53" s="1"/>
  <c r="FC230" i="53"/>
  <c r="EV441" i="53"/>
  <c r="FB441" i="53" s="1"/>
  <c r="FC441" i="53"/>
  <c r="FC473" i="53"/>
  <c r="FC50" i="53"/>
  <c r="EV50" i="53"/>
  <c r="FB50" i="53" s="1"/>
  <c r="FC55" i="53"/>
  <c r="CV512" i="53"/>
  <c r="CV514" i="53" s="1"/>
  <c r="CV516" i="53" s="1"/>
  <c r="CV541" i="53"/>
  <c r="ET201" i="53"/>
  <c r="EV346" i="53"/>
  <c r="FB346" i="53" s="1"/>
  <c r="FC346" i="53"/>
  <c r="FC502" i="53"/>
  <c r="FC503" i="53" s="1"/>
  <c r="AO465" i="53"/>
  <c r="ES8" i="53"/>
  <c r="AO487" i="53"/>
  <c r="FC382" i="53"/>
  <c r="EV382" i="53"/>
  <c r="FB382" i="53" s="1"/>
  <c r="FB435" i="53"/>
  <c r="EV361" i="53"/>
  <c r="FB361" i="53" s="1"/>
  <c r="FC361" i="53"/>
  <c r="FB63" i="53"/>
  <c r="FC297" i="53"/>
  <c r="EW341" i="53"/>
  <c r="EV341" i="53" s="1"/>
  <c r="EX522" i="53"/>
  <c r="EX507" i="53"/>
  <c r="EY465" i="53"/>
  <c r="EZ468" i="53"/>
  <c r="EY468" i="53" s="1"/>
  <c r="FC174" i="53"/>
  <c r="EV174" i="53"/>
  <c r="FB174" i="53" s="1"/>
  <c r="FC29" i="53"/>
  <c r="EW34" i="53"/>
  <c r="EV34" i="53" s="1"/>
  <c r="EV29" i="53"/>
  <c r="FC177" i="53"/>
  <c r="EV73" i="53"/>
  <c r="FB73" i="53" s="1"/>
  <c r="FC73" i="53"/>
  <c r="AP307" i="53"/>
  <c r="FC161" i="53"/>
  <c r="EV161" i="53"/>
  <c r="FB161" i="53" s="1"/>
  <c r="EV355" i="53"/>
  <c r="FB355" i="53" s="1"/>
  <c r="FC355" i="53"/>
  <c r="BZ348" i="53"/>
  <c r="FC67" i="53"/>
  <c r="EW70" i="53"/>
  <c r="EV70" i="53" s="1"/>
  <c r="EV67" i="53"/>
  <c r="EV234" i="53"/>
  <c r="FB234" i="53" s="1"/>
  <c r="FC234" i="53"/>
  <c r="AO154" i="53"/>
  <c r="FC252" i="53"/>
  <c r="EV252" i="53"/>
  <c r="FB252" i="53" s="1"/>
  <c r="DJ143" i="53"/>
  <c r="EV140" i="53"/>
  <c r="FB140" i="53" s="1"/>
  <c r="FC140" i="53"/>
  <c r="AM98" i="53"/>
  <c r="AL98" i="53" s="1"/>
  <c r="EV83" i="53"/>
  <c r="FB83" i="53" s="1"/>
  <c r="FC83" i="53"/>
  <c r="EV72" i="53"/>
  <c r="EW79" i="53"/>
  <c r="EV79" i="53" s="1"/>
  <c r="FC72" i="53"/>
  <c r="FC189" i="53"/>
  <c r="EV25" i="53"/>
  <c r="FB25" i="53" s="1"/>
  <c r="FC25" i="53"/>
  <c r="EV455" i="53"/>
  <c r="FC455" i="53"/>
  <c r="EV26" i="53"/>
  <c r="FB26" i="53" s="1"/>
  <c r="FC26" i="53"/>
  <c r="EZ493" i="53"/>
  <c r="EY493" i="53" s="1"/>
  <c r="EY490" i="53"/>
  <c r="EW46" i="53"/>
  <c r="EV46" i="53" s="1"/>
  <c r="FC40" i="53"/>
  <c r="EV40" i="53"/>
  <c r="FC339" i="53"/>
  <c r="EV339" i="53"/>
  <c r="FB339" i="53" s="1"/>
  <c r="BY216" i="53"/>
  <c r="EV146" i="53"/>
  <c r="FB146" i="53" s="1"/>
  <c r="FC146" i="53"/>
  <c r="ES350" i="53"/>
  <c r="BZ463" i="53"/>
  <c r="DI168" i="53"/>
  <c r="BT485" i="53"/>
  <c r="BY481" i="53"/>
  <c r="EV120" i="53"/>
  <c r="FB120" i="53" s="1"/>
  <c r="FC120" i="53"/>
  <c r="AJ485" i="53"/>
  <c r="EV88" i="53"/>
  <c r="FB88" i="53" s="1"/>
  <c r="FC88" i="53"/>
  <c r="BZ79" i="53"/>
  <c r="EW155" i="53"/>
  <c r="EV300" i="53"/>
  <c r="FB300" i="53" s="1"/>
  <c r="FC300" i="53"/>
  <c r="BW498" i="53"/>
  <c r="BV498" i="53" s="1"/>
  <c r="FA292" i="53"/>
  <c r="ET480" i="53"/>
  <c r="AO421" i="53"/>
  <c r="FC435" i="53"/>
  <c r="FC170" i="53"/>
  <c r="EV170" i="53"/>
  <c r="FB170" i="53" s="1"/>
  <c r="EV399" i="53"/>
  <c r="FB399" i="53" s="1"/>
  <c r="FC399" i="53"/>
  <c r="FB297" i="53"/>
  <c r="EV459" i="53"/>
  <c r="FB459" i="53" s="1"/>
  <c r="FC459" i="53"/>
  <c r="EV245" i="53"/>
  <c r="FB245" i="53" s="1"/>
  <c r="FC245" i="53"/>
  <c r="EV31" i="53"/>
  <c r="FB31" i="53" s="1"/>
  <c r="FC31" i="53"/>
  <c r="EZ34" i="53"/>
  <c r="EY34" i="53" s="1"/>
  <c r="EY29" i="53"/>
  <c r="AP497" i="53"/>
  <c r="EV438" i="53"/>
  <c r="FB438" i="53" s="1"/>
  <c r="FC438" i="53"/>
  <c r="EV432" i="53"/>
  <c r="FB432" i="53" s="1"/>
  <c r="FC432" i="53"/>
  <c r="FC22" i="53"/>
  <c r="EV22" i="53"/>
  <c r="FB22" i="53" s="1"/>
  <c r="FC124" i="53"/>
  <c r="EV124" i="53"/>
  <c r="FB124" i="53" s="1"/>
  <c r="ET322" i="53"/>
  <c r="FA502" i="53"/>
  <c r="FA503" i="53" s="1"/>
  <c r="AP484" i="53"/>
  <c r="FC359" i="53"/>
  <c r="IB315" i="53"/>
  <c r="IB316" i="53"/>
  <c r="GR318" i="53"/>
  <c r="KV317" i="53"/>
  <c r="GR316" i="53"/>
  <c r="LB316" i="53"/>
  <c r="IB312" i="53"/>
  <c r="IB317" i="53"/>
  <c r="GR317" i="53"/>
  <c r="GR314" i="53"/>
  <c r="IB311" i="53"/>
  <c r="KY318" i="53"/>
  <c r="KV316" i="53"/>
  <c r="KV311" i="53"/>
  <c r="LB317" i="53"/>
  <c r="LB311" i="53"/>
  <c r="KY317" i="53"/>
  <c r="GR315" i="53"/>
  <c r="KY313" i="53"/>
  <c r="GR313" i="53"/>
  <c r="LB312" i="53"/>
  <c r="KY311" i="53"/>
  <c r="KY314" i="53"/>
  <c r="LB315" i="53"/>
  <c r="KY312" i="53"/>
  <c r="KY316" i="53"/>
  <c r="GR311" i="53"/>
  <c r="GR312" i="53"/>
  <c r="KV315" i="53"/>
  <c r="KY315" i="53"/>
  <c r="KV312" i="53"/>
  <c r="IE323" i="53"/>
  <c r="FB446" i="53" l="1"/>
  <c r="FB455" i="53"/>
  <c r="EX530" i="53"/>
  <c r="EU530" i="53"/>
  <c r="EY155" i="53"/>
  <c r="I6" i="74"/>
  <c r="EV155" i="53"/>
  <c r="F6" i="74"/>
  <c r="EV377" i="53"/>
  <c r="F13" i="74"/>
  <c r="EY377" i="53"/>
  <c r="I13" i="74"/>
  <c r="EV417" i="53"/>
  <c r="F21" i="74"/>
  <c r="EY417" i="53"/>
  <c r="I21" i="74"/>
  <c r="FB448" i="53"/>
  <c r="DM504" i="53"/>
  <c r="DM543" i="53" s="1"/>
  <c r="BE504" i="53"/>
  <c r="BE543" i="53" s="1"/>
  <c r="BR541" i="53"/>
  <c r="DP504" i="53"/>
  <c r="DP543" i="53" s="1"/>
  <c r="AK512" i="53"/>
  <c r="AK514" i="53" s="1"/>
  <c r="AK516" i="53" s="1"/>
  <c r="AK541" i="53"/>
  <c r="CF504" i="53"/>
  <c r="CF543" i="53" s="1"/>
  <c r="BN504" i="53"/>
  <c r="BN543" i="53" s="1"/>
  <c r="DZ504" i="53"/>
  <c r="DZ543" i="53" s="1"/>
  <c r="I504" i="53"/>
  <c r="I543" i="53" s="1"/>
  <c r="DJ498" i="53"/>
  <c r="AH541" i="53"/>
  <c r="FA35" i="53"/>
  <c r="BU504" i="53"/>
  <c r="BU543" i="53" s="1"/>
  <c r="AH512" i="53"/>
  <c r="AH514" i="53" s="1"/>
  <c r="AH516" i="53" s="1"/>
  <c r="BU512" i="53"/>
  <c r="BU514" i="53" s="1"/>
  <c r="BU516" i="53" s="1"/>
  <c r="ER99" i="53"/>
  <c r="ER541" i="53" s="1"/>
  <c r="FC66" i="53"/>
  <c r="DS504" i="53"/>
  <c r="DS543" i="53" s="1"/>
  <c r="EK99" i="53"/>
  <c r="EK541" i="53" s="1"/>
  <c r="V541" i="53"/>
  <c r="AS504" i="53"/>
  <c r="AS543" i="53" s="1"/>
  <c r="AD504" i="53"/>
  <c r="AD543" i="53" s="1"/>
  <c r="FC70" i="53"/>
  <c r="BR504" i="53"/>
  <c r="BR543" i="53" s="1"/>
  <c r="AG99" i="53"/>
  <c r="AG541" i="53" s="1"/>
  <c r="BQ99" i="53"/>
  <c r="BQ541" i="53" s="1"/>
  <c r="AW504" i="53"/>
  <c r="AW543" i="53" s="1"/>
  <c r="BO504" i="53"/>
  <c r="BO543" i="53" s="1"/>
  <c r="CO504" i="53"/>
  <c r="CO543" i="53" s="1"/>
  <c r="DY504" i="53"/>
  <c r="DY543" i="53" s="1"/>
  <c r="DV541" i="53"/>
  <c r="AP485" i="53"/>
  <c r="AP542" i="53" s="1"/>
  <c r="CU504" i="53"/>
  <c r="CU543" i="53" s="1"/>
  <c r="FB429" i="53"/>
  <c r="EH504" i="53"/>
  <c r="EH543" i="53" s="1"/>
  <c r="EI504" i="53"/>
  <c r="EI543" i="53" s="1"/>
  <c r="DJ35" i="53"/>
  <c r="AP98" i="53"/>
  <c r="BZ485" i="53"/>
  <c r="BZ542" i="53" s="1"/>
  <c r="BZ35" i="53"/>
  <c r="U504" i="53"/>
  <c r="U543" i="53" s="1"/>
  <c r="M504" i="53"/>
  <c r="M543" i="53" s="1"/>
  <c r="EE504" i="53"/>
  <c r="EE543" i="53" s="1"/>
  <c r="O99" i="53"/>
  <c r="O541" i="53" s="1"/>
  <c r="AA504" i="53"/>
  <c r="AA543" i="53" s="1"/>
  <c r="DJ485" i="53"/>
  <c r="DJ542" i="53" s="1"/>
  <c r="EO504" i="53"/>
  <c r="EO543" i="53" s="1"/>
  <c r="EX509" i="53"/>
  <c r="EX510" i="53" s="1"/>
  <c r="BR516" i="53"/>
  <c r="EX99" i="53"/>
  <c r="EX504" i="53" s="1"/>
  <c r="EX543" i="53" s="1"/>
  <c r="FB457" i="53"/>
  <c r="FB36" i="53"/>
  <c r="DE516" i="53"/>
  <c r="FB209" i="53"/>
  <c r="BF504" i="53"/>
  <c r="BF543" i="53" s="1"/>
  <c r="EO512" i="53"/>
  <c r="EO514" i="53" s="1"/>
  <c r="EO516" i="53" s="1"/>
  <c r="FB486" i="53"/>
  <c r="AN99" i="53"/>
  <c r="AN541" i="53" s="1"/>
  <c r="DE541" i="53"/>
  <c r="DA99" i="53"/>
  <c r="DA541" i="53" s="1"/>
  <c r="EX518" i="53"/>
  <c r="BK504" i="53"/>
  <c r="BK543" i="53" s="1"/>
  <c r="FA485" i="53"/>
  <c r="FA542" i="53" s="1"/>
  <c r="AE504" i="53"/>
  <c r="AE543" i="53" s="1"/>
  <c r="FA71" i="53"/>
  <c r="EU509" i="53"/>
  <c r="EU510" i="53" s="1"/>
  <c r="BH99" i="53"/>
  <c r="BH541" i="53" s="1"/>
  <c r="DE504" i="53"/>
  <c r="DE543" i="53" s="1"/>
  <c r="ET98" i="53"/>
  <c r="L504" i="53"/>
  <c r="L543" i="53" s="1"/>
  <c r="FA98" i="53"/>
  <c r="FB67" i="53"/>
  <c r="ET498" i="53"/>
  <c r="FA498" i="53"/>
  <c r="DJ98" i="53"/>
  <c r="FB47" i="53"/>
  <c r="R504" i="53"/>
  <c r="R543" i="53" s="1"/>
  <c r="FC155" i="53"/>
  <c r="FC456" i="53"/>
  <c r="CC504" i="53"/>
  <c r="CC543" i="53" s="1"/>
  <c r="DH99" i="53"/>
  <c r="DH541" i="53" s="1"/>
  <c r="DB541" i="53"/>
  <c r="AV504" i="53"/>
  <c r="AV543" i="53" s="1"/>
  <c r="FC20" i="53"/>
  <c r="EB99" i="53"/>
  <c r="EB541" i="53" s="1"/>
  <c r="AY99" i="53"/>
  <c r="AY541" i="53" s="1"/>
  <c r="BZ98" i="53"/>
  <c r="DB512" i="53"/>
  <c r="DB514" i="53" s="1"/>
  <c r="DB516" i="53" s="1"/>
  <c r="CR504" i="53"/>
  <c r="CR543" i="53" s="1"/>
  <c r="CI504" i="53"/>
  <c r="CI543" i="53" s="1"/>
  <c r="FB367" i="53"/>
  <c r="BZ498" i="53"/>
  <c r="FB378" i="53"/>
  <c r="ET35" i="53"/>
  <c r="FA464" i="53"/>
  <c r="FA540" i="53" s="1"/>
  <c r="FC292" i="53"/>
  <c r="BW99" i="53"/>
  <c r="BW541" i="53" s="1"/>
  <c r="FB342" i="53"/>
  <c r="FC143" i="53"/>
  <c r="DJ464" i="53"/>
  <c r="DJ540" i="53" s="1"/>
  <c r="DG540" i="53"/>
  <c r="EZ498" i="53"/>
  <c r="EY498" i="53" s="1"/>
  <c r="BZ464" i="53"/>
  <c r="BZ540" i="53" s="1"/>
  <c r="EW485" i="53"/>
  <c r="EW542" i="53" s="1"/>
  <c r="BZ71" i="53"/>
  <c r="ET71" i="53"/>
  <c r="AP71" i="53"/>
  <c r="AP464" i="53"/>
  <c r="AP540" i="53" s="1"/>
  <c r="FC445" i="53"/>
  <c r="X99" i="53"/>
  <c r="X541" i="53" s="1"/>
  <c r="BB504" i="53"/>
  <c r="BB543" i="53" s="1"/>
  <c r="FB407" i="53"/>
  <c r="DJ71" i="53"/>
  <c r="CY504" i="53"/>
  <c r="CY543" i="53" s="1"/>
  <c r="FC86" i="53"/>
  <c r="FC377" i="53"/>
  <c r="ET485" i="53"/>
  <c r="ET542" i="53" s="1"/>
  <c r="BT99" i="53"/>
  <c r="BT541" i="53" s="1"/>
  <c r="ET464" i="53"/>
  <c r="ET540" i="53" s="1"/>
  <c r="FB87" i="53"/>
  <c r="FB465" i="53"/>
  <c r="AP498" i="53"/>
  <c r="FC307" i="53"/>
  <c r="FC417" i="53"/>
  <c r="EW35" i="53"/>
  <c r="FC150" i="53"/>
  <c r="FC53" i="53"/>
  <c r="FC13" i="53"/>
  <c r="FB418" i="53"/>
  <c r="FB21" i="53"/>
  <c r="AP35" i="53"/>
  <c r="FB144" i="53"/>
  <c r="FB156" i="53"/>
  <c r="AM540" i="53"/>
  <c r="AL464" i="53"/>
  <c r="AL540" i="53" s="1"/>
  <c r="BX99" i="53"/>
  <c r="BX541" i="53" s="1"/>
  <c r="FB29" i="53"/>
  <c r="CX504" i="53"/>
  <c r="CX543" i="53" s="1"/>
  <c r="FC366" i="53"/>
  <c r="FC341" i="53"/>
  <c r="FC348" i="53"/>
  <c r="FB106" i="53"/>
  <c r="FB8" i="53"/>
  <c r="FC428" i="53"/>
  <c r="FB350" i="53"/>
  <c r="FC395" i="53"/>
  <c r="FC201" i="53"/>
  <c r="FC439" i="53"/>
  <c r="EZ35" i="53"/>
  <c r="EY35" i="53" s="1"/>
  <c r="EL541" i="53"/>
  <c r="EL512" i="53"/>
  <c r="EL514" i="53" s="1"/>
  <c r="EL516" i="53" s="1"/>
  <c r="FC91" i="53"/>
  <c r="FC468" i="53"/>
  <c r="FC484" i="53"/>
  <c r="BW542" i="53"/>
  <c r="BV485" i="53"/>
  <c r="FC322" i="53"/>
  <c r="FC97" i="53"/>
  <c r="BS485" i="53"/>
  <c r="BT542" i="53"/>
  <c r="FC79" i="53"/>
  <c r="FC34" i="53"/>
  <c r="AL35" i="53"/>
  <c r="AM99" i="53"/>
  <c r="AM504" i="53" s="1"/>
  <c r="AM543" i="53" s="1"/>
  <c r="FB54" i="53"/>
  <c r="EZ71" i="53"/>
  <c r="EY71" i="53" s="1"/>
  <c r="FC489" i="53"/>
  <c r="EN542" i="53"/>
  <c r="EM485" i="53"/>
  <c r="FB92" i="53"/>
  <c r="BW540" i="53"/>
  <c r="BV464" i="53"/>
  <c r="BV540" i="53" s="1"/>
  <c r="EW71" i="53"/>
  <c r="EV71" i="53" s="1"/>
  <c r="DG99" i="53"/>
  <c r="DG541" i="53" s="1"/>
  <c r="FC58" i="53"/>
  <c r="DD99" i="53"/>
  <c r="DD541" i="53" s="1"/>
  <c r="EN540" i="53"/>
  <c r="EM464" i="53"/>
  <c r="EM540" i="53" s="1"/>
  <c r="EW98" i="53"/>
  <c r="EV98" i="53" s="1"/>
  <c r="DG542" i="53"/>
  <c r="DF485" i="53"/>
  <c r="FC406" i="53"/>
  <c r="AJ540" i="53"/>
  <c r="AI464" i="53"/>
  <c r="AI540" i="53" s="1"/>
  <c r="FB469" i="53"/>
  <c r="FB490" i="53"/>
  <c r="EU99" i="53"/>
  <c r="EU504" i="53" s="1"/>
  <c r="EU543" i="53" s="1"/>
  <c r="AM542" i="53"/>
  <c r="AL485" i="53"/>
  <c r="EQ542" i="53"/>
  <c r="EP485" i="53"/>
  <c r="EQ540" i="53"/>
  <c r="EP464" i="53"/>
  <c r="EP540" i="53" s="1"/>
  <c r="FC472" i="53"/>
  <c r="EV493" i="53"/>
  <c r="EW498" i="53"/>
  <c r="EV498" i="53" s="1"/>
  <c r="FC215" i="53"/>
  <c r="FC476" i="53"/>
  <c r="FB72" i="53"/>
  <c r="FB40" i="53"/>
  <c r="FB14" i="53"/>
  <c r="FC497" i="53"/>
  <c r="FC480" i="53"/>
  <c r="FB396" i="53"/>
  <c r="DD540" i="53"/>
  <c r="DC464" i="53"/>
  <c r="DC540" i="53" s="1"/>
  <c r="FB100" i="53"/>
  <c r="FC493" i="53"/>
  <c r="CL504" i="53"/>
  <c r="CL543" i="53" s="1"/>
  <c r="FB293" i="53"/>
  <c r="EZ464" i="53"/>
  <c r="EZ485" i="53"/>
  <c r="FC105" i="53"/>
  <c r="FB59" i="53"/>
  <c r="BT540" i="53"/>
  <c r="BS464" i="53"/>
  <c r="BS540" i="53" s="1"/>
  <c r="FB477" i="53"/>
  <c r="FC208" i="53"/>
  <c r="FC62" i="53"/>
  <c r="FC39" i="53"/>
  <c r="DC485" i="53"/>
  <c r="DD542" i="53"/>
  <c r="EZ98" i="53"/>
  <c r="EY98" i="53" s="1"/>
  <c r="AJ542" i="53"/>
  <c r="AI485" i="53"/>
  <c r="FC46" i="53"/>
  <c r="FC463" i="53"/>
  <c r="EU518" i="53"/>
  <c r="AJ99" i="53"/>
  <c r="FC28" i="53"/>
  <c r="EQ99" i="53"/>
  <c r="EQ541" i="53" s="1"/>
  <c r="EN99" i="53"/>
  <c r="EW464" i="53"/>
  <c r="FB202" i="53"/>
  <c r="LE317" i="53"/>
  <c r="LE316" i="53"/>
  <c r="LE311" i="53"/>
  <c r="LE315" i="53"/>
  <c r="LE312" i="53"/>
  <c r="KZ260" i="53"/>
  <c r="LB260" i="53"/>
  <c r="LA260" i="53" s="1"/>
  <c r="KZ261" i="53"/>
  <c r="LB261" i="53"/>
  <c r="LA261" i="53" s="1"/>
  <c r="KZ262" i="53"/>
  <c r="LB262" i="53"/>
  <c r="LA262" i="53" s="1"/>
  <c r="KZ263" i="53"/>
  <c r="LB263" i="53"/>
  <c r="LA263" i="53" s="1"/>
  <c r="KZ265" i="53"/>
  <c r="LB265" i="53"/>
  <c r="LA265" i="53" s="1"/>
  <c r="KZ266" i="53"/>
  <c r="LB266" i="53"/>
  <c r="LA266" i="53" s="1"/>
  <c r="KZ267" i="53"/>
  <c r="LB267" i="53"/>
  <c r="LA267" i="53" s="1"/>
  <c r="KZ268" i="53"/>
  <c r="LB268" i="53"/>
  <c r="LA268" i="53" s="1"/>
  <c r="KZ269" i="53"/>
  <c r="LB269" i="53"/>
  <c r="LA269" i="53" s="1"/>
  <c r="KZ270" i="53"/>
  <c r="LB270" i="53"/>
  <c r="LA270" i="53" s="1"/>
  <c r="KZ271" i="53"/>
  <c r="LB271" i="53"/>
  <c r="LA271" i="53" s="1"/>
  <c r="KZ272" i="53"/>
  <c r="LB272" i="53"/>
  <c r="LA272" i="53" s="1"/>
  <c r="KZ273" i="53"/>
  <c r="LB273" i="53"/>
  <c r="LA273" i="53" s="1"/>
  <c r="KZ274" i="53"/>
  <c r="LB274" i="53"/>
  <c r="LA274" i="53" s="1"/>
  <c r="KZ275" i="53"/>
  <c r="LB275" i="53"/>
  <c r="LA275" i="53" s="1"/>
  <c r="KZ276" i="53"/>
  <c r="LB276" i="53"/>
  <c r="LA276" i="53" s="1"/>
  <c r="KZ277" i="53"/>
  <c r="LB277" i="53"/>
  <c r="LA277" i="53" s="1"/>
  <c r="KZ278" i="53"/>
  <c r="LB278" i="53"/>
  <c r="LA278" i="53" s="1"/>
  <c r="KZ279" i="53"/>
  <c r="LB279" i="53"/>
  <c r="LA279" i="53" s="1"/>
  <c r="KZ280" i="53"/>
  <c r="LB280" i="53"/>
  <c r="LA280" i="53" s="1"/>
  <c r="KZ281" i="53"/>
  <c r="LB281" i="53"/>
  <c r="LA281" i="53" s="1"/>
  <c r="KZ282" i="53"/>
  <c r="LB282" i="53"/>
  <c r="LA282" i="53" s="1"/>
  <c r="KZ284" i="53"/>
  <c r="LB284" i="53"/>
  <c r="LA284" i="53" s="1"/>
  <c r="KZ285" i="53"/>
  <c r="LB285" i="53"/>
  <c r="LA285" i="53" s="1"/>
  <c r="KZ286" i="53"/>
  <c r="LB286" i="53"/>
  <c r="LA286" i="53" s="1"/>
  <c r="KZ287" i="53"/>
  <c r="LB287" i="53"/>
  <c r="LA287" i="53" s="1"/>
  <c r="KZ288" i="53"/>
  <c r="LB288" i="53"/>
  <c r="LA288" i="53" s="1"/>
  <c r="KZ289" i="53"/>
  <c r="LB289" i="53"/>
  <c r="LA289" i="53" s="1"/>
  <c r="KZ291" i="53"/>
  <c r="LB291" i="53"/>
  <c r="LA291" i="53" s="1"/>
  <c r="KW260" i="53"/>
  <c r="KY260" i="53"/>
  <c r="KX260" i="53" s="1"/>
  <c r="KW261" i="53"/>
  <c r="KY261" i="53"/>
  <c r="KX261" i="53" s="1"/>
  <c r="KW262" i="53"/>
  <c r="KY262" i="53"/>
  <c r="KX262" i="53" s="1"/>
  <c r="KW263" i="53"/>
  <c r="KY263" i="53"/>
  <c r="KX263" i="53" s="1"/>
  <c r="KW265" i="53"/>
  <c r="KY265" i="53"/>
  <c r="KX265" i="53" s="1"/>
  <c r="KW266" i="53"/>
  <c r="KY266" i="53"/>
  <c r="KX266" i="53" s="1"/>
  <c r="KW267" i="53"/>
  <c r="KY267" i="53"/>
  <c r="KX267" i="53" s="1"/>
  <c r="KW268" i="53"/>
  <c r="KY268" i="53"/>
  <c r="KX268" i="53" s="1"/>
  <c r="KW269" i="53"/>
  <c r="KY269" i="53"/>
  <c r="KX269" i="53" s="1"/>
  <c r="KW270" i="53"/>
  <c r="KY270" i="53"/>
  <c r="KX270" i="53" s="1"/>
  <c r="KW271" i="53"/>
  <c r="KY271" i="53"/>
  <c r="KX271" i="53" s="1"/>
  <c r="KW272" i="53"/>
  <c r="KY272" i="53"/>
  <c r="KX272" i="53" s="1"/>
  <c r="KW273" i="53"/>
  <c r="KY273" i="53"/>
  <c r="KX273" i="53" s="1"/>
  <c r="KW274" i="53"/>
  <c r="KY274" i="53"/>
  <c r="KX274" i="53" s="1"/>
  <c r="KW275" i="53"/>
  <c r="KY275" i="53"/>
  <c r="KX275" i="53" s="1"/>
  <c r="KW276" i="53"/>
  <c r="KY276" i="53"/>
  <c r="KX276" i="53" s="1"/>
  <c r="KW277" i="53"/>
  <c r="KY277" i="53"/>
  <c r="KX277" i="53" s="1"/>
  <c r="KW278" i="53"/>
  <c r="KY278" i="53"/>
  <c r="KX278" i="53" s="1"/>
  <c r="KW279" i="53"/>
  <c r="KY279" i="53"/>
  <c r="KX279" i="53" s="1"/>
  <c r="KW280" i="53"/>
  <c r="KY280" i="53"/>
  <c r="KX280" i="53" s="1"/>
  <c r="KW281" i="53"/>
  <c r="KY281" i="53"/>
  <c r="KX281" i="53" s="1"/>
  <c r="KW282" i="53"/>
  <c r="KY282" i="53"/>
  <c r="KX282" i="53" s="1"/>
  <c r="KW284" i="53"/>
  <c r="KY284" i="53"/>
  <c r="KX284" i="53" s="1"/>
  <c r="KW285" i="53"/>
  <c r="KY285" i="53"/>
  <c r="KX285" i="53" s="1"/>
  <c r="KW286" i="53"/>
  <c r="KY286" i="53"/>
  <c r="KX286" i="53" s="1"/>
  <c r="KW287" i="53"/>
  <c r="KY287" i="53"/>
  <c r="KX287" i="53" s="1"/>
  <c r="KW288" i="53"/>
  <c r="KY288" i="53"/>
  <c r="KX288" i="53" s="1"/>
  <c r="KW289" i="53"/>
  <c r="KY289" i="53"/>
  <c r="KX289" i="53" s="1"/>
  <c r="KW291" i="53"/>
  <c r="KY291" i="53"/>
  <c r="KX291" i="53" s="1"/>
  <c r="KG281" i="53"/>
  <c r="KG282" i="53"/>
  <c r="KG284" i="53"/>
  <c r="KG285" i="53"/>
  <c r="KG286" i="53"/>
  <c r="KG287" i="53"/>
  <c r="JX281" i="53"/>
  <c r="JX282" i="53"/>
  <c r="JX284" i="53"/>
  <c r="JX285" i="53"/>
  <c r="JX286" i="53"/>
  <c r="JX287" i="53"/>
  <c r="JR281" i="53"/>
  <c r="JR282" i="53"/>
  <c r="JR284" i="53"/>
  <c r="JR285" i="53"/>
  <c r="JR286" i="53"/>
  <c r="JR287" i="53"/>
  <c r="JO281" i="53"/>
  <c r="JO282" i="53"/>
  <c r="JO284" i="53"/>
  <c r="JO285" i="53"/>
  <c r="JO286" i="53"/>
  <c r="JO287" i="53"/>
  <c r="IZ281" i="53"/>
  <c r="IZ282" i="53"/>
  <c r="IZ284" i="53"/>
  <c r="IZ285" i="53"/>
  <c r="IZ286" i="53"/>
  <c r="IZ287" i="53"/>
  <c r="IW281" i="53"/>
  <c r="IW282" i="53"/>
  <c r="IW284" i="53"/>
  <c r="IW285" i="53"/>
  <c r="IW286" i="53"/>
  <c r="IW287" i="53"/>
  <c r="IQ281" i="53"/>
  <c r="IQ282" i="53"/>
  <c r="IQ284" i="53"/>
  <c r="IQ285" i="53"/>
  <c r="IQ286" i="53"/>
  <c r="IQ287" i="53"/>
  <c r="IN281" i="53"/>
  <c r="IN282" i="53"/>
  <c r="IN284" i="53"/>
  <c r="IN285" i="53"/>
  <c r="IN286" i="53"/>
  <c r="IN287" i="53"/>
  <c r="IE280" i="53"/>
  <c r="IE281" i="53"/>
  <c r="IE282" i="53"/>
  <c r="IE284" i="53"/>
  <c r="IE285" i="53"/>
  <c r="IE286" i="53"/>
  <c r="IE287" i="53"/>
  <c r="HM280" i="53"/>
  <c r="HM281" i="53"/>
  <c r="HM282" i="53"/>
  <c r="HM284" i="53"/>
  <c r="HM285" i="53"/>
  <c r="HM286" i="53"/>
  <c r="HM287" i="53"/>
  <c r="HM288" i="53"/>
  <c r="HD281" i="53"/>
  <c r="HD282" i="53"/>
  <c r="HD284" i="53"/>
  <c r="HD285" i="53"/>
  <c r="HD286" i="53"/>
  <c r="HD287" i="53"/>
  <c r="GU281" i="53"/>
  <c r="GU282" i="53"/>
  <c r="GU284" i="53"/>
  <c r="GU285" i="53"/>
  <c r="GU286" i="53"/>
  <c r="GU287" i="53"/>
  <c r="GC281" i="53"/>
  <c r="GC282" i="53"/>
  <c r="GC284" i="53"/>
  <c r="GC285" i="53"/>
  <c r="GC286" i="53"/>
  <c r="GC287" i="53"/>
  <c r="FT281" i="53"/>
  <c r="FT282" i="53"/>
  <c r="FT284" i="53"/>
  <c r="FT285" i="53"/>
  <c r="FT286" i="53"/>
  <c r="FT287" i="53"/>
  <c r="FT288" i="53"/>
  <c r="FK281" i="53"/>
  <c r="FK282" i="53"/>
  <c r="FK284" i="53"/>
  <c r="FK285" i="53"/>
  <c r="FK286" i="53"/>
  <c r="FK287" i="53"/>
  <c r="BQ504" i="53" l="1"/>
  <c r="BQ543" i="53" s="1"/>
  <c r="AG504" i="53"/>
  <c r="AG543" i="53" s="1"/>
  <c r="ER504" i="53"/>
  <c r="ER543" i="53" s="1"/>
  <c r="EK504" i="53"/>
  <c r="EK543" i="53" s="1"/>
  <c r="EX541" i="53"/>
  <c r="FA99" i="53"/>
  <c r="FA541" i="53" s="1"/>
  <c r="EX512" i="53"/>
  <c r="EX514" i="53" s="1"/>
  <c r="EX516" i="53" s="1"/>
  <c r="DH504" i="53"/>
  <c r="DH543" i="53" s="1"/>
  <c r="O504" i="53"/>
  <c r="O543" i="53" s="1"/>
  <c r="DA504" i="53"/>
  <c r="DA543" i="53" s="1"/>
  <c r="AN504" i="53"/>
  <c r="AN543" i="53" s="1"/>
  <c r="DJ99" i="53"/>
  <c r="DJ541" i="53" s="1"/>
  <c r="BZ99" i="53"/>
  <c r="BZ541" i="53" s="1"/>
  <c r="BH504" i="53"/>
  <c r="BH543" i="53" s="1"/>
  <c r="ET99" i="53"/>
  <c r="ET541" i="53" s="1"/>
  <c r="EB504" i="53"/>
  <c r="EB543" i="53" s="1"/>
  <c r="BT504" i="53"/>
  <c r="BT543" i="53" s="1"/>
  <c r="AY504" i="53"/>
  <c r="AY543" i="53" s="1"/>
  <c r="FC71" i="53"/>
  <c r="FC98" i="53"/>
  <c r="X504" i="53"/>
  <c r="X543" i="53" s="1"/>
  <c r="FC464" i="53"/>
  <c r="FC540" i="53" s="1"/>
  <c r="EV485" i="53"/>
  <c r="BW504" i="53"/>
  <c r="BW543" i="53" s="1"/>
  <c r="FC498" i="53"/>
  <c r="FC485" i="53"/>
  <c r="FC542" i="53" s="1"/>
  <c r="FA504" i="53"/>
  <c r="FA543" i="53" s="1"/>
  <c r="DD504" i="53"/>
  <c r="DD543" i="53" s="1"/>
  <c r="AJ541" i="53"/>
  <c r="AI99" i="53"/>
  <c r="AI541" i="53" s="1"/>
  <c r="AJ504" i="53"/>
  <c r="AJ543" i="53" s="1"/>
  <c r="EZ99" i="53"/>
  <c r="EZ541" i="53" s="1"/>
  <c r="EV35" i="53"/>
  <c r="EW99" i="53"/>
  <c r="EW541" i="53" s="1"/>
  <c r="EW540" i="53"/>
  <c r="EV464" i="53"/>
  <c r="EV540" i="53" s="1"/>
  <c r="DG504" i="53"/>
  <c r="DG543" i="53" s="1"/>
  <c r="EN541" i="53"/>
  <c r="EN504" i="53"/>
  <c r="EN543" i="53" s="1"/>
  <c r="EZ542" i="53"/>
  <c r="EY485" i="53"/>
  <c r="AP99" i="53"/>
  <c r="AP541" i="53" s="1"/>
  <c r="EZ540" i="53"/>
  <c r="EY464" i="53"/>
  <c r="EY540" i="53" s="1"/>
  <c r="FC35" i="53"/>
  <c r="EU512" i="53"/>
  <c r="EU514" i="53" s="1"/>
  <c r="EU516" i="53" s="1"/>
  <c r="EU541" i="53"/>
  <c r="EQ504" i="53"/>
  <c r="EQ543" i="53" s="1"/>
  <c r="AM541" i="53"/>
  <c r="AL99" i="53"/>
  <c r="AL541" i="53" s="1"/>
  <c r="BX504" i="53"/>
  <c r="BX543" i="53" s="1"/>
  <c r="HP323" i="53"/>
  <c r="HP324" i="53"/>
  <c r="HP325" i="53"/>
  <c r="HP326" i="53"/>
  <c r="HP327" i="53"/>
  <c r="HP328" i="53"/>
  <c r="HP329" i="53"/>
  <c r="HP330" i="53"/>
  <c r="HP331" i="53"/>
  <c r="HP332" i="53"/>
  <c r="HP333" i="53"/>
  <c r="HM323" i="53"/>
  <c r="HM324" i="53"/>
  <c r="HM325" i="53"/>
  <c r="HM326" i="53"/>
  <c r="HM327" i="53"/>
  <c r="HM328" i="53"/>
  <c r="HM329" i="53"/>
  <c r="HM330" i="53"/>
  <c r="HM331" i="53"/>
  <c r="HM332" i="53"/>
  <c r="HM333" i="53"/>
  <c r="HG323" i="53"/>
  <c r="HG324" i="53"/>
  <c r="HG325" i="53"/>
  <c r="HG326" i="53"/>
  <c r="HG327" i="53"/>
  <c r="HG328" i="53"/>
  <c r="HG329" i="53"/>
  <c r="HG330" i="53"/>
  <c r="HG331" i="53"/>
  <c r="HG332" i="53"/>
  <c r="HG333" i="53"/>
  <c r="HD323" i="53"/>
  <c r="HD324" i="53"/>
  <c r="HD325" i="53"/>
  <c r="HD326" i="53"/>
  <c r="HD327" i="53"/>
  <c r="HD328" i="53"/>
  <c r="HD329" i="53"/>
  <c r="HD330" i="53"/>
  <c r="HD331" i="53"/>
  <c r="HD332" i="53"/>
  <c r="HD333" i="53"/>
  <c r="GX323" i="53"/>
  <c r="GX324" i="53"/>
  <c r="GX325" i="53"/>
  <c r="GX326" i="53"/>
  <c r="GX327" i="53"/>
  <c r="GX328" i="53"/>
  <c r="GX329" i="53"/>
  <c r="GX330" i="53"/>
  <c r="GX331" i="53"/>
  <c r="GX332" i="53"/>
  <c r="GX333" i="53"/>
  <c r="GU323" i="53"/>
  <c r="GU324" i="53"/>
  <c r="GU325" i="53"/>
  <c r="GU326" i="53"/>
  <c r="GU327" i="53"/>
  <c r="GU328" i="53"/>
  <c r="GU329" i="53"/>
  <c r="GU330" i="53"/>
  <c r="GU331" i="53"/>
  <c r="GU332" i="53"/>
  <c r="GU333" i="53"/>
  <c r="GF323" i="53"/>
  <c r="GF324" i="53"/>
  <c r="GF325" i="53"/>
  <c r="GF326" i="53"/>
  <c r="GF327" i="53"/>
  <c r="GF328" i="53"/>
  <c r="GF329" i="53"/>
  <c r="GF330" i="53"/>
  <c r="GF331" i="53"/>
  <c r="GF332" i="53"/>
  <c r="GF333" i="53"/>
  <c r="GC323" i="53"/>
  <c r="GC324" i="53"/>
  <c r="GC325" i="53"/>
  <c r="GC326" i="53"/>
  <c r="GC327" i="53"/>
  <c r="GC328" i="53"/>
  <c r="GC329" i="53"/>
  <c r="GC330" i="53"/>
  <c r="GC331" i="53"/>
  <c r="GC332" i="53"/>
  <c r="GC333" i="53"/>
  <c r="FW323" i="53"/>
  <c r="FW324" i="53"/>
  <c r="FW325" i="53"/>
  <c r="FW326" i="53"/>
  <c r="FW327" i="53"/>
  <c r="FW328" i="53"/>
  <c r="FW329" i="53"/>
  <c r="FW330" i="53"/>
  <c r="FW331" i="53"/>
  <c r="FW332" i="53"/>
  <c r="FW333" i="53"/>
  <c r="FT323" i="53"/>
  <c r="FT324" i="53"/>
  <c r="FT325" i="53"/>
  <c r="FT326" i="53"/>
  <c r="FT327" i="53"/>
  <c r="FT328" i="53"/>
  <c r="FT329" i="53"/>
  <c r="FT330" i="53"/>
  <c r="FT331" i="53"/>
  <c r="FT332" i="53"/>
  <c r="FT333" i="53"/>
  <c r="FN323" i="53"/>
  <c r="FN324" i="53"/>
  <c r="FN325" i="53"/>
  <c r="FN326" i="53"/>
  <c r="FN327" i="53"/>
  <c r="FN328" i="53"/>
  <c r="FN329" i="53"/>
  <c r="FN330" i="53"/>
  <c r="FN331" i="53"/>
  <c r="FN332" i="53"/>
  <c r="FN333" i="53"/>
  <c r="FK323" i="53"/>
  <c r="FK324" i="53"/>
  <c r="FK325" i="53"/>
  <c r="FK326" i="53"/>
  <c r="FK327" i="53"/>
  <c r="FK328" i="53"/>
  <c r="FK329" i="53"/>
  <c r="FK330" i="53"/>
  <c r="FK331" i="53"/>
  <c r="FK332" i="53"/>
  <c r="FK333" i="53"/>
  <c r="HM190" i="53"/>
  <c r="HM191" i="53"/>
  <c r="HM192" i="53"/>
  <c r="HM193" i="53"/>
  <c r="HM194" i="53"/>
  <c r="HM195" i="53"/>
  <c r="HM196" i="53"/>
  <c r="HM197" i="53"/>
  <c r="HM198" i="53"/>
  <c r="HM199" i="53"/>
  <c r="HM200" i="53"/>
  <c r="GF246" i="53"/>
  <c r="GC246" i="53"/>
  <c r="FW246" i="53"/>
  <c r="FT246" i="53"/>
  <c r="FN246" i="53"/>
  <c r="FK246" i="53"/>
  <c r="DJ504" i="53" l="1"/>
  <c r="DJ543" i="53" s="1"/>
  <c r="BZ504" i="53"/>
  <c r="BZ543" i="53" s="1"/>
  <c r="ET504" i="53"/>
  <c r="ET543" i="53" s="1"/>
  <c r="AP504" i="53"/>
  <c r="AP543" i="53" s="1"/>
  <c r="EZ504" i="53"/>
  <c r="EZ543" i="53" s="1"/>
  <c r="FC99" i="53"/>
  <c r="FC541" i="53" s="1"/>
  <c r="EW504" i="53"/>
  <c r="EW543" i="53" s="1"/>
  <c r="FC504" i="53" l="1"/>
  <c r="FC543" i="53" s="1"/>
  <c r="D20" i="74" l="1"/>
  <c r="G20" i="74" l="1"/>
  <c r="HK445" i="53" l="1"/>
  <c r="FK17" i="53"/>
  <c r="GJ449" i="53"/>
  <c r="GJ450" i="53"/>
  <c r="GJ451" i="53"/>
  <c r="GJ452" i="53"/>
  <c r="GJ453" i="53"/>
  <c r="GJ454" i="53"/>
  <c r="FK451" i="53"/>
  <c r="I23" i="74" l="1"/>
  <c r="D18" i="74"/>
  <c r="E18" i="74" s="1"/>
  <c r="F23" i="74"/>
  <c r="G18" i="74"/>
  <c r="H18" i="74" s="1"/>
  <c r="FW451" i="53"/>
  <c r="FT451" i="53"/>
  <c r="FN158" i="53"/>
  <c r="T45" i="72" l="1"/>
  <c r="D17" i="74"/>
  <c r="E17" i="74" s="1"/>
  <c r="G17" i="74"/>
  <c r="H17" i="74" s="1"/>
  <c r="F11" i="72"/>
  <c r="G14" i="74"/>
  <c r="H14" i="74" s="1"/>
  <c r="C39" i="72"/>
  <c r="G8" i="74"/>
  <c r="H8" i="74" s="1"/>
  <c r="G15" i="74"/>
  <c r="H15" i="74" s="1"/>
  <c r="I39" i="72"/>
  <c r="D7" i="74"/>
  <c r="E7" i="74" s="1"/>
  <c r="D14" i="74"/>
  <c r="E14" i="74" s="1"/>
  <c r="D5" i="74"/>
  <c r="G7" i="74"/>
  <c r="H7" i="74" s="1"/>
  <c r="G16" i="74"/>
  <c r="H16" i="74" s="1"/>
  <c r="G11" i="74"/>
  <c r="H11" i="74" s="1"/>
  <c r="D19" i="74"/>
  <c r="G9" i="74"/>
  <c r="H9" i="74" s="1"/>
  <c r="G5" i="74"/>
  <c r="D9" i="74"/>
  <c r="E9" i="74" s="1"/>
  <c r="D11" i="74"/>
  <c r="E11" i="74" s="1"/>
  <c r="D15" i="74"/>
  <c r="E15" i="74" s="1"/>
  <c r="D8" i="74"/>
  <c r="E8" i="74" s="1"/>
  <c r="D16" i="74"/>
  <c r="E16" i="74" s="1"/>
  <c r="G19" i="74"/>
  <c r="C45" i="72"/>
  <c r="F31" i="72"/>
  <c r="I31" i="72"/>
  <c r="L31" i="72"/>
  <c r="C31" i="72"/>
  <c r="I29" i="74" l="1"/>
  <c r="F17" i="74"/>
  <c r="D21" i="74"/>
  <c r="G21" i="74"/>
  <c r="I20" i="74"/>
  <c r="F18" i="74"/>
  <c r="E5" i="74"/>
  <c r="H10" i="74"/>
  <c r="G10" i="74"/>
  <c r="D12" i="74"/>
  <c r="E12" i="74"/>
  <c r="H5" i="74"/>
  <c r="G12" i="74"/>
  <c r="H12" i="74"/>
  <c r="E10" i="74"/>
  <c r="D10" i="74"/>
  <c r="F20" i="74"/>
  <c r="I17" i="74"/>
  <c r="I18" i="74"/>
  <c r="I19" i="74"/>
  <c r="K30" i="72"/>
  <c r="E9" i="72"/>
  <c r="E30" i="72"/>
  <c r="H30" i="72"/>
  <c r="H9" i="72"/>
  <c r="N30" i="72"/>
  <c r="N9" i="72"/>
  <c r="K9" i="72"/>
  <c r="F39" i="72"/>
  <c r="L39" i="72"/>
  <c r="I18" i="72"/>
  <c r="F18" i="72"/>
  <c r="C18" i="72"/>
  <c r="L18" i="72"/>
  <c r="G32" i="74"/>
  <c r="K39" i="72"/>
  <c r="F16" i="74"/>
  <c r="D32" i="74"/>
  <c r="K18" i="72"/>
  <c r="H39" i="72"/>
  <c r="N18" i="72"/>
  <c r="I9" i="74"/>
  <c r="I11" i="74"/>
  <c r="I15" i="74"/>
  <c r="F19" i="74"/>
  <c r="F7" i="74"/>
  <c r="H18" i="72"/>
  <c r="F8" i="74"/>
  <c r="N39" i="72"/>
  <c r="I16" i="74"/>
  <c r="E18" i="72"/>
  <c r="F5" i="74"/>
  <c r="F11" i="74"/>
  <c r="E39" i="72"/>
  <c r="I8" i="74"/>
  <c r="I7" i="74"/>
  <c r="F14" i="74"/>
  <c r="I5" i="74"/>
  <c r="F9" i="74"/>
  <c r="I14" i="74"/>
  <c r="F15" i="74"/>
  <c r="H33" i="72"/>
  <c r="G29" i="72"/>
  <c r="M29" i="72"/>
  <c r="D29" i="72"/>
  <c r="J29" i="72"/>
  <c r="C32" i="72"/>
  <c r="O31" i="72"/>
  <c r="C29" i="72"/>
  <c r="F29" i="72"/>
  <c r="L29" i="72"/>
  <c r="K33" i="72"/>
  <c r="I29" i="72"/>
  <c r="F32" i="72"/>
  <c r="I32" i="72"/>
  <c r="L32" i="72"/>
  <c r="I30" i="72"/>
  <c r="J30" i="72" s="1"/>
  <c r="C30" i="72"/>
  <c r="F30" i="72"/>
  <c r="G30" i="72" s="1"/>
  <c r="L30" i="72"/>
  <c r="M30" i="72" s="1"/>
  <c r="D22" i="74" l="1"/>
  <c r="D30" i="74" s="1"/>
  <c r="F29" i="74"/>
  <c r="G22" i="74"/>
  <c r="G30" i="74" s="1"/>
  <c r="F10" i="74"/>
  <c r="E22" i="74"/>
  <c r="E30" i="74" s="1"/>
  <c r="I10" i="74"/>
  <c r="F12" i="74"/>
  <c r="H22" i="74"/>
  <c r="H30" i="74" s="1"/>
  <c r="I12" i="74"/>
  <c r="Q39" i="72"/>
  <c r="O18" i="72"/>
  <c r="O39" i="72"/>
  <c r="Q18" i="72"/>
  <c r="D31" i="74"/>
  <c r="G31" i="74"/>
  <c r="F32" i="74"/>
  <c r="I32" i="74"/>
  <c r="Q36" i="72"/>
  <c r="C28" i="72"/>
  <c r="C37" i="72" s="1"/>
  <c r="J28" i="72"/>
  <c r="J37" i="72" s="1"/>
  <c r="I28" i="72"/>
  <c r="I37" i="72" s="1"/>
  <c r="O32" i="72"/>
  <c r="F28" i="72"/>
  <c r="F37" i="72" s="1"/>
  <c r="G28" i="72"/>
  <c r="G37" i="72" s="1"/>
  <c r="N33" i="72"/>
  <c r="Q34" i="72"/>
  <c r="O29" i="72"/>
  <c r="D30" i="72"/>
  <c r="D28" i="72" s="1"/>
  <c r="D37" i="72" s="1"/>
  <c r="O30" i="72"/>
  <c r="P30" i="72" s="1"/>
  <c r="M28" i="72"/>
  <c r="M37" i="72" s="1"/>
  <c r="K31" i="72"/>
  <c r="N29" i="72"/>
  <c r="E33" i="72"/>
  <c r="Q35" i="72"/>
  <c r="H31" i="72"/>
  <c r="H29" i="72"/>
  <c r="H32" i="72"/>
  <c r="K32" i="72"/>
  <c r="L28" i="72"/>
  <c r="E31" i="72"/>
  <c r="E32" i="72"/>
  <c r="E29" i="72"/>
  <c r="N31" i="72"/>
  <c r="N32" i="72"/>
  <c r="K29" i="72"/>
  <c r="P29" i="72"/>
  <c r="I38" i="72"/>
  <c r="JR451" i="53"/>
  <c r="JO451" i="53"/>
  <c r="HG451" i="53"/>
  <c r="GF452" i="53"/>
  <c r="KJ387" i="53"/>
  <c r="KJ388" i="53"/>
  <c r="KJ389" i="53"/>
  <c r="KJ390" i="53"/>
  <c r="KJ391" i="53"/>
  <c r="KJ392" i="53"/>
  <c r="KJ393" i="53"/>
  <c r="KG387" i="53"/>
  <c r="KG388" i="53"/>
  <c r="KG389" i="53"/>
  <c r="KG390" i="53"/>
  <c r="KG391" i="53"/>
  <c r="KG392" i="53"/>
  <c r="KG393" i="53"/>
  <c r="KA387" i="53"/>
  <c r="KA388" i="53"/>
  <c r="KA389" i="53"/>
  <c r="KA390" i="53"/>
  <c r="KA391" i="53"/>
  <c r="KA392" i="53"/>
  <c r="KA393" i="53"/>
  <c r="JX387" i="53"/>
  <c r="JX388" i="53"/>
  <c r="JX389" i="53"/>
  <c r="JX390" i="53"/>
  <c r="JX391" i="53"/>
  <c r="JX392" i="53"/>
  <c r="JX393" i="53"/>
  <c r="JR387" i="53"/>
  <c r="JR388" i="53"/>
  <c r="JR389" i="53"/>
  <c r="JR390" i="53"/>
  <c r="JR391" i="53"/>
  <c r="JR392" i="53"/>
  <c r="JR393" i="53"/>
  <c r="JO387" i="53"/>
  <c r="JO388" i="53"/>
  <c r="JO389" i="53"/>
  <c r="JO390" i="53"/>
  <c r="JO391" i="53"/>
  <c r="JO392" i="53"/>
  <c r="JO393" i="53"/>
  <c r="IZ383" i="53"/>
  <c r="IZ384" i="53"/>
  <c r="IZ385" i="53"/>
  <c r="IZ386" i="53"/>
  <c r="IZ387" i="53"/>
  <c r="IZ388" i="53"/>
  <c r="IZ389" i="53"/>
  <c r="IZ390" i="53"/>
  <c r="IZ391" i="53"/>
  <c r="IZ392" i="53"/>
  <c r="IZ393" i="53"/>
  <c r="IW383" i="53"/>
  <c r="IW387" i="53"/>
  <c r="IW388" i="53"/>
  <c r="IW389" i="53"/>
  <c r="IW390" i="53"/>
  <c r="IW391" i="53"/>
  <c r="IW392" i="53"/>
  <c r="IW393" i="53"/>
  <c r="IQ387" i="53"/>
  <c r="IQ388" i="53"/>
  <c r="IQ389" i="53"/>
  <c r="IQ390" i="53"/>
  <c r="IQ391" i="53"/>
  <c r="IQ392" i="53"/>
  <c r="IQ393" i="53"/>
  <c r="IN387" i="53"/>
  <c r="IN388" i="53"/>
  <c r="IN389" i="53"/>
  <c r="IN390" i="53"/>
  <c r="IN391" i="53"/>
  <c r="IN392" i="53"/>
  <c r="IN393" i="53"/>
  <c r="IH387" i="53"/>
  <c r="IH388" i="53"/>
  <c r="IH389" i="53"/>
  <c r="IH390" i="53"/>
  <c r="IH391" i="53"/>
  <c r="IH392" i="53"/>
  <c r="IH393" i="53"/>
  <c r="IE387" i="53"/>
  <c r="IE388" i="53"/>
  <c r="IE389" i="53"/>
  <c r="IE390" i="53"/>
  <c r="IE391" i="53"/>
  <c r="IE392" i="53"/>
  <c r="IE393" i="53"/>
  <c r="HP387" i="53"/>
  <c r="HP388" i="53"/>
  <c r="HP389" i="53"/>
  <c r="HP390" i="53"/>
  <c r="HP391" i="53"/>
  <c r="HP392" i="53"/>
  <c r="HP393" i="53"/>
  <c r="HM387" i="53"/>
  <c r="HM388" i="53"/>
  <c r="HM389" i="53"/>
  <c r="HM390" i="53"/>
  <c r="HM391" i="53"/>
  <c r="HM392" i="53"/>
  <c r="HM393" i="53"/>
  <c r="HG387" i="53"/>
  <c r="HG388" i="53"/>
  <c r="HG389" i="53"/>
  <c r="HG390" i="53"/>
  <c r="HG391" i="53"/>
  <c r="HG392" i="53"/>
  <c r="HG393" i="53"/>
  <c r="HD387" i="53"/>
  <c r="HD388" i="53"/>
  <c r="HD389" i="53"/>
  <c r="HD390" i="53"/>
  <c r="HD391" i="53"/>
  <c r="HD392" i="53"/>
  <c r="HD393" i="53"/>
  <c r="GX387" i="53"/>
  <c r="GX388" i="53"/>
  <c r="GX389" i="53"/>
  <c r="GX390" i="53"/>
  <c r="GX391" i="53"/>
  <c r="GX392" i="53"/>
  <c r="GX393" i="53"/>
  <c r="GU387" i="53"/>
  <c r="GU388" i="53"/>
  <c r="GU389" i="53"/>
  <c r="GU390" i="53"/>
  <c r="GU391" i="53"/>
  <c r="GU392" i="53"/>
  <c r="GU393" i="53"/>
  <c r="GF387" i="53"/>
  <c r="GF388" i="53"/>
  <c r="GF389" i="53"/>
  <c r="GF390" i="53"/>
  <c r="GF391" i="53"/>
  <c r="GF392" i="53"/>
  <c r="GF393" i="53"/>
  <c r="GC387" i="53"/>
  <c r="GC388" i="53"/>
  <c r="GC389" i="53"/>
  <c r="GC390" i="53"/>
  <c r="GC391" i="53"/>
  <c r="GC392" i="53"/>
  <c r="GC393" i="53"/>
  <c r="FW387" i="53"/>
  <c r="FW388" i="53"/>
  <c r="FW389" i="53"/>
  <c r="FW390" i="53"/>
  <c r="FW391" i="53"/>
  <c r="FW392" i="53"/>
  <c r="FW393" i="53"/>
  <c r="FT387" i="53"/>
  <c r="FT388" i="53"/>
  <c r="FT389" i="53"/>
  <c r="FT390" i="53"/>
  <c r="FT391" i="53"/>
  <c r="FT392" i="53"/>
  <c r="FT393" i="53"/>
  <c r="FW384" i="53"/>
  <c r="FW382" i="53"/>
  <c r="FN387" i="53"/>
  <c r="FN388" i="53"/>
  <c r="FN389" i="53"/>
  <c r="FN390" i="53"/>
  <c r="FN391" i="53"/>
  <c r="FN392" i="53"/>
  <c r="FN393" i="53"/>
  <c r="FN394" i="53"/>
  <c r="FK391" i="53"/>
  <c r="FK392" i="53"/>
  <c r="FK393" i="53"/>
  <c r="FK394" i="53"/>
  <c r="KJ291" i="53"/>
  <c r="KJ289" i="53"/>
  <c r="KJ288" i="53"/>
  <c r="KJ286" i="53"/>
  <c r="KJ285" i="53"/>
  <c r="KJ284" i="53"/>
  <c r="KJ280" i="53"/>
  <c r="KJ279" i="53"/>
  <c r="KJ278" i="53"/>
  <c r="KJ277" i="53"/>
  <c r="KJ276" i="53"/>
  <c r="KJ275" i="53"/>
  <c r="KJ274" i="53"/>
  <c r="KJ273" i="53"/>
  <c r="KJ272" i="53"/>
  <c r="KJ271" i="53"/>
  <c r="KJ270" i="53"/>
  <c r="KJ269" i="53"/>
  <c r="KJ268" i="53"/>
  <c r="KJ267" i="53"/>
  <c r="KJ266" i="53"/>
  <c r="KJ265" i="53"/>
  <c r="KJ264" i="53"/>
  <c r="KJ260" i="53"/>
  <c r="KA291" i="53"/>
  <c r="KA289" i="53"/>
  <c r="KA288" i="53"/>
  <c r="KA286" i="53"/>
  <c r="KA285" i="53"/>
  <c r="KA284" i="53"/>
  <c r="KA280" i="53"/>
  <c r="KA279" i="53"/>
  <c r="KA278" i="53"/>
  <c r="KA277" i="53"/>
  <c r="KA276" i="53"/>
  <c r="KA275" i="53"/>
  <c r="KA274" i="53"/>
  <c r="KA273" i="53"/>
  <c r="KA272" i="53"/>
  <c r="KA271" i="53"/>
  <c r="KA270" i="53"/>
  <c r="KA269" i="53"/>
  <c r="KA268" i="53"/>
  <c r="KA267" i="53"/>
  <c r="KA266" i="53"/>
  <c r="KA265" i="53"/>
  <c r="KA264" i="53"/>
  <c r="KA260" i="53"/>
  <c r="JR291" i="53"/>
  <c r="JR289" i="53"/>
  <c r="JR288" i="53"/>
  <c r="JR280" i="53"/>
  <c r="JR279" i="53"/>
  <c r="JR278" i="53"/>
  <c r="JR277" i="53"/>
  <c r="JR276" i="53"/>
  <c r="JR275" i="53"/>
  <c r="JR274" i="53"/>
  <c r="JR273" i="53"/>
  <c r="JR272" i="53"/>
  <c r="JR271" i="53"/>
  <c r="JR270" i="53"/>
  <c r="JR269" i="53"/>
  <c r="JR268" i="53"/>
  <c r="JR267" i="53"/>
  <c r="JR266" i="53"/>
  <c r="JR265" i="53"/>
  <c r="JR264" i="53"/>
  <c r="JR260" i="53"/>
  <c r="IZ291" i="53"/>
  <c r="IZ289" i="53"/>
  <c r="IZ288" i="53"/>
  <c r="IZ280" i="53"/>
  <c r="IZ279" i="53"/>
  <c r="IZ278" i="53"/>
  <c r="IZ277" i="53"/>
  <c r="IZ276" i="53"/>
  <c r="IZ275" i="53"/>
  <c r="IZ274" i="53"/>
  <c r="IZ273" i="53"/>
  <c r="IZ272" i="53"/>
  <c r="IZ271" i="53"/>
  <c r="IZ270" i="53"/>
  <c r="IZ269" i="53"/>
  <c r="IZ268" i="53"/>
  <c r="IZ267" i="53"/>
  <c r="IZ266" i="53"/>
  <c r="IZ265" i="53"/>
  <c r="IZ264" i="53"/>
  <c r="IZ260" i="53"/>
  <c r="IQ291" i="53"/>
  <c r="IQ289" i="53"/>
  <c r="IQ288" i="53"/>
  <c r="IQ280" i="53"/>
  <c r="IQ279" i="53"/>
  <c r="IQ278" i="53"/>
  <c r="IQ277" i="53"/>
  <c r="IQ276" i="53"/>
  <c r="IQ275" i="53"/>
  <c r="IQ274" i="53"/>
  <c r="IQ273" i="53"/>
  <c r="IQ272" i="53"/>
  <c r="IQ271" i="53"/>
  <c r="IQ270" i="53"/>
  <c r="IQ269" i="53"/>
  <c r="IQ268" i="53"/>
  <c r="IQ267" i="53"/>
  <c r="IQ266" i="53"/>
  <c r="IQ265" i="53"/>
  <c r="IQ264" i="53"/>
  <c r="IQ260" i="53"/>
  <c r="HP265" i="53"/>
  <c r="HP266" i="53"/>
  <c r="HP267" i="53"/>
  <c r="HP268" i="53"/>
  <c r="HP269" i="53"/>
  <c r="HP270" i="53"/>
  <c r="HP271" i="53"/>
  <c r="HP272" i="53"/>
  <c r="HP273" i="53"/>
  <c r="HP274" i="53"/>
  <c r="HP275" i="53"/>
  <c r="HP276" i="53"/>
  <c r="HP277" i="53"/>
  <c r="HP278" i="53"/>
  <c r="HP279" i="53"/>
  <c r="HP280" i="53"/>
  <c r="HP284" i="53"/>
  <c r="HP285" i="53"/>
  <c r="HP286" i="53"/>
  <c r="HP288" i="53"/>
  <c r="HP289" i="53"/>
  <c r="HP291" i="53"/>
  <c r="HG291" i="53"/>
  <c r="HG289" i="53"/>
  <c r="HG288" i="53"/>
  <c r="HG286" i="53"/>
  <c r="HG285" i="53"/>
  <c r="HG284" i="53"/>
  <c r="HG280" i="53"/>
  <c r="HG279" i="53"/>
  <c r="HG278" i="53"/>
  <c r="HG277" i="53"/>
  <c r="HG276" i="53"/>
  <c r="HG275" i="53"/>
  <c r="HG274" i="53"/>
  <c r="HG273" i="53"/>
  <c r="HG272" i="53"/>
  <c r="HG271" i="53"/>
  <c r="HG270" i="53"/>
  <c r="HG269" i="53"/>
  <c r="HG268" i="53"/>
  <c r="HG267" i="53"/>
  <c r="HG266" i="53"/>
  <c r="HG265" i="53"/>
  <c r="HG264" i="53"/>
  <c r="HG260" i="53"/>
  <c r="GX291" i="53"/>
  <c r="GX289" i="53"/>
  <c r="GX288" i="53"/>
  <c r="GX286" i="53"/>
  <c r="GX285" i="53"/>
  <c r="GX284" i="53"/>
  <c r="GX280" i="53"/>
  <c r="GX279" i="53"/>
  <c r="GX278" i="53"/>
  <c r="GX277" i="53"/>
  <c r="GX276" i="53"/>
  <c r="GX275" i="53"/>
  <c r="GX274" i="53"/>
  <c r="GX273" i="53"/>
  <c r="GX272" i="53"/>
  <c r="GX271" i="53"/>
  <c r="GX270" i="53"/>
  <c r="GX269" i="53"/>
  <c r="GX268" i="53"/>
  <c r="GX267" i="53"/>
  <c r="GX266" i="53"/>
  <c r="GX265" i="53"/>
  <c r="GX264" i="53"/>
  <c r="GX260" i="53"/>
  <c r="IH291" i="53"/>
  <c r="IH289" i="53"/>
  <c r="IH288" i="53"/>
  <c r="IH286" i="53"/>
  <c r="IH285" i="53"/>
  <c r="IH284" i="53"/>
  <c r="IH280" i="53"/>
  <c r="IH279" i="53"/>
  <c r="IH278" i="53"/>
  <c r="IH277" i="53"/>
  <c r="IH276" i="53"/>
  <c r="IH275" i="53"/>
  <c r="IH274" i="53"/>
  <c r="IH273" i="53"/>
  <c r="IH272" i="53"/>
  <c r="IH271" i="53"/>
  <c r="IH270" i="53"/>
  <c r="IH269" i="53"/>
  <c r="IH268" i="53"/>
  <c r="IH267" i="53"/>
  <c r="IH266" i="53"/>
  <c r="IH265" i="53"/>
  <c r="IH264" i="53"/>
  <c r="IH260" i="53"/>
  <c r="KQ264" i="53"/>
  <c r="KN264" i="53"/>
  <c r="JG264" i="53"/>
  <c r="JD264" i="53"/>
  <c r="GM264" i="53"/>
  <c r="GJ264" i="53"/>
  <c r="GJ127" i="53"/>
  <c r="HW264" i="53"/>
  <c r="HT264" i="53"/>
  <c r="HP262" i="53"/>
  <c r="KJ192" i="53"/>
  <c r="JR192" i="53"/>
  <c r="IQ192" i="53"/>
  <c r="GX192" i="53"/>
  <c r="G33" i="74" l="1"/>
  <c r="KW264" i="53"/>
  <c r="KZ264" i="53"/>
  <c r="D33" i="74"/>
  <c r="F22" i="74"/>
  <c r="F30" i="74" s="1"/>
  <c r="I22" i="74"/>
  <c r="I30" i="74" s="1"/>
  <c r="Q31" i="72"/>
  <c r="I40" i="72"/>
  <c r="F31" i="74"/>
  <c r="I31" i="74"/>
  <c r="L38" i="72"/>
  <c r="C38" i="72"/>
  <c r="C40" i="72" s="1"/>
  <c r="Q30" i="72"/>
  <c r="E28" i="72"/>
  <c r="E37" i="72" s="1"/>
  <c r="H28" i="72"/>
  <c r="H37" i="72" s="1"/>
  <c r="O28" i="72"/>
  <c r="O37" i="72" s="1"/>
  <c r="F38" i="72"/>
  <c r="F40" i="72" s="1"/>
  <c r="P28" i="72"/>
  <c r="P37" i="72" s="1"/>
  <c r="Q32" i="72"/>
  <c r="L37" i="72"/>
  <c r="Q29" i="72"/>
  <c r="N28" i="72"/>
  <c r="K28" i="72"/>
  <c r="Q33" i="72"/>
  <c r="HZ264" i="53"/>
  <c r="KT264" i="53"/>
  <c r="GP264" i="53"/>
  <c r="JJ264" i="53"/>
  <c r="HD451" i="53"/>
  <c r="IW451" i="53"/>
  <c r="FK385" i="53"/>
  <c r="FK386" i="53"/>
  <c r="FK387" i="53"/>
  <c r="FK388" i="53"/>
  <c r="FK389" i="53"/>
  <c r="FK390" i="53"/>
  <c r="GU455" i="53"/>
  <c r="GU456" i="53" s="1"/>
  <c r="I33" i="74" l="1"/>
  <c r="F33" i="74"/>
  <c r="L40" i="72"/>
  <c r="K38" i="72"/>
  <c r="N38" i="72"/>
  <c r="H38" i="72"/>
  <c r="H40" i="72" s="1"/>
  <c r="Q28" i="72"/>
  <c r="N37" i="72"/>
  <c r="O38" i="72"/>
  <c r="O40" i="72" s="1"/>
  <c r="K37" i="72"/>
  <c r="E38" i="72"/>
  <c r="E40" i="72" s="1"/>
  <c r="KB415" i="53"/>
  <c r="KC415" i="53"/>
  <c r="KS264" i="53"/>
  <c r="KR264" i="53" s="1"/>
  <c r="JI264" i="53"/>
  <c r="JH264" i="53" s="1"/>
  <c r="HP264" i="53"/>
  <c r="HY264" i="53" s="1"/>
  <c r="HX264" i="53" s="1"/>
  <c r="N40" i="72" l="1"/>
  <c r="K40" i="72"/>
  <c r="Q37" i="72"/>
  <c r="Q38" i="72"/>
  <c r="Q40" i="72" l="1"/>
  <c r="KG249" i="53"/>
  <c r="GU457" i="53" l="1"/>
  <c r="HP192" i="53"/>
  <c r="HG192" i="53" l="1"/>
  <c r="GU197" i="53"/>
  <c r="GU198" i="53"/>
  <c r="GU199" i="53"/>
  <c r="GU200" i="53"/>
  <c r="GU190" i="53"/>
  <c r="GU191" i="53"/>
  <c r="GU192" i="53"/>
  <c r="GU193" i="53"/>
  <c r="GU194" i="53"/>
  <c r="GU195" i="53"/>
  <c r="GU196" i="53"/>
  <c r="KG260" i="53"/>
  <c r="KG261" i="53"/>
  <c r="KG262" i="53"/>
  <c r="KG263" i="53"/>
  <c r="KG264" i="53"/>
  <c r="KG265" i="53"/>
  <c r="KG266" i="53"/>
  <c r="KG267" i="53"/>
  <c r="KG268" i="53"/>
  <c r="KG269" i="53"/>
  <c r="KG270" i="53"/>
  <c r="KG271" i="53"/>
  <c r="KG272" i="53"/>
  <c r="KG273" i="53"/>
  <c r="KG274" i="53"/>
  <c r="KG275" i="53"/>
  <c r="KG276" i="53"/>
  <c r="KG277" i="53"/>
  <c r="KG278" i="53"/>
  <c r="KG279" i="53"/>
  <c r="KG280" i="53"/>
  <c r="KG288" i="53"/>
  <c r="KG289" i="53"/>
  <c r="KG291" i="53"/>
  <c r="JX260" i="53"/>
  <c r="JX261" i="53"/>
  <c r="JX262" i="53"/>
  <c r="JX263" i="53"/>
  <c r="JX264" i="53"/>
  <c r="JX265" i="53"/>
  <c r="JX266" i="53"/>
  <c r="JX267" i="53"/>
  <c r="JX268" i="53"/>
  <c r="JX269" i="53"/>
  <c r="JX270" i="53"/>
  <c r="JX271" i="53"/>
  <c r="JX272" i="53"/>
  <c r="JX273" i="53"/>
  <c r="JX274" i="53"/>
  <c r="JX275" i="53"/>
  <c r="JX276" i="53"/>
  <c r="JX277" i="53"/>
  <c r="JX278" i="53"/>
  <c r="JX279" i="53"/>
  <c r="JX280" i="53"/>
  <c r="JX288" i="53"/>
  <c r="JX289" i="53"/>
  <c r="JX291" i="53"/>
  <c r="JO260" i="53"/>
  <c r="JO261" i="53"/>
  <c r="JO262" i="53"/>
  <c r="JO263" i="53"/>
  <c r="JO264" i="53"/>
  <c r="JO265" i="53"/>
  <c r="JO266" i="53"/>
  <c r="JO267" i="53"/>
  <c r="JO268" i="53"/>
  <c r="JO269" i="53"/>
  <c r="JO270" i="53"/>
  <c r="JO271" i="53"/>
  <c r="JO272" i="53"/>
  <c r="JO273" i="53"/>
  <c r="JO274" i="53"/>
  <c r="JO275" i="53"/>
  <c r="JO276" i="53"/>
  <c r="JO277" i="53"/>
  <c r="JO278" i="53"/>
  <c r="JO279" i="53"/>
  <c r="JO280" i="53"/>
  <c r="JO288" i="53"/>
  <c r="JO289" i="53"/>
  <c r="JO291" i="53"/>
  <c r="IW260" i="53"/>
  <c r="IW261" i="53"/>
  <c r="IW262" i="53"/>
  <c r="IW263" i="53"/>
  <c r="IW264" i="53"/>
  <c r="IW265" i="53"/>
  <c r="IW266" i="53"/>
  <c r="IW267" i="53"/>
  <c r="IW268" i="53"/>
  <c r="IW269" i="53"/>
  <c r="IW270" i="53"/>
  <c r="IW271" i="53"/>
  <c r="IW272" i="53"/>
  <c r="IW273" i="53"/>
  <c r="IW274" i="53"/>
  <c r="IW275" i="53"/>
  <c r="IW276" i="53"/>
  <c r="IW277" i="53"/>
  <c r="IW278" i="53"/>
  <c r="IW279" i="53"/>
  <c r="IW280" i="53"/>
  <c r="IW288" i="53"/>
  <c r="IW289" i="53"/>
  <c r="IW291" i="53"/>
  <c r="IN260" i="53"/>
  <c r="IN261" i="53"/>
  <c r="IN262" i="53"/>
  <c r="IN263" i="53"/>
  <c r="IN264" i="53"/>
  <c r="IN265" i="53"/>
  <c r="IN266" i="53"/>
  <c r="IN267" i="53"/>
  <c r="IN268" i="53"/>
  <c r="IN269" i="53"/>
  <c r="IN270" i="53"/>
  <c r="IN271" i="53"/>
  <c r="IN272" i="53"/>
  <c r="IN273" i="53"/>
  <c r="IN274" i="53"/>
  <c r="IN275" i="53"/>
  <c r="IN276" i="53"/>
  <c r="IN277" i="53"/>
  <c r="IN278" i="53"/>
  <c r="IN279" i="53"/>
  <c r="IN280" i="53"/>
  <c r="IN288" i="53"/>
  <c r="IN289" i="53"/>
  <c r="IN291" i="53"/>
  <c r="IE260" i="53"/>
  <c r="IE261" i="53"/>
  <c r="IE262" i="53"/>
  <c r="IE263" i="53"/>
  <c r="IE264" i="53"/>
  <c r="IE265" i="53"/>
  <c r="IE266" i="53"/>
  <c r="IE267" i="53"/>
  <c r="IE268" i="53"/>
  <c r="IE269" i="53"/>
  <c r="IE270" i="53"/>
  <c r="IE271" i="53"/>
  <c r="IE272" i="53"/>
  <c r="IE273" i="53"/>
  <c r="IE274" i="53"/>
  <c r="IE275" i="53"/>
  <c r="IE276" i="53"/>
  <c r="IE277" i="53"/>
  <c r="IE278" i="53"/>
  <c r="IE279" i="53"/>
  <c r="IE288" i="53"/>
  <c r="IE289" i="53"/>
  <c r="IE291" i="53"/>
  <c r="HM260" i="53"/>
  <c r="HM261" i="53"/>
  <c r="HM262" i="53"/>
  <c r="HM263" i="53"/>
  <c r="HM264" i="53"/>
  <c r="HM265" i="53"/>
  <c r="HM266" i="53"/>
  <c r="HM267" i="53"/>
  <c r="HM268" i="53"/>
  <c r="HM269" i="53"/>
  <c r="HM270" i="53"/>
  <c r="HM271" i="53"/>
  <c r="HM272" i="53"/>
  <c r="HM273" i="53"/>
  <c r="HM274" i="53"/>
  <c r="HM275" i="53"/>
  <c r="HM276" i="53"/>
  <c r="HM277" i="53"/>
  <c r="HM278" i="53"/>
  <c r="HM279" i="53"/>
  <c r="HM289" i="53"/>
  <c r="HM291" i="53"/>
  <c r="HD260" i="53"/>
  <c r="HD261" i="53"/>
  <c r="HD262" i="53"/>
  <c r="HD263" i="53"/>
  <c r="HD264" i="53"/>
  <c r="HD265" i="53"/>
  <c r="HD266" i="53"/>
  <c r="HD267" i="53"/>
  <c r="HD268" i="53"/>
  <c r="HD269" i="53"/>
  <c r="HD270" i="53"/>
  <c r="HD271" i="53"/>
  <c r="HD272" i="53"/>
  <c r="HD273" i="53"/>
  <c r="HD274" i="53"/>
  <c r="HD275" i="53"/>
  <c r="HD276" i="53"/>
  <c r="HD277" i="53"/>
  <c r="HD278" i="53"/>
  <c r="HD279" i="53"/>
  <c r="HD280" i="53"/>
  <c r="HD288" i="53"/>
  <c r="HD289" i="53"/>
  <c r="HD291" i="53"/>
  <c r="GU260" i="53"/>
  <c r="GU261" i="53"/>
  <c r="GU262" i="53"/>
  <c r="GU263" i="53"/>
  <c r="GU264" i="53"/>
  <c r="GU265" i="53"/>
  <c r="GU266" i="53"/>
  <c r="GU267" i="53"/>
  <c r="GU268" i="53"/>
  <c r="GU269" i="53"/>
  <c r="GU270" i="53"/>
  <c r="GU271" i="53"/>
  <c r="GU272" i="53"/>
  <c r="GU273" i="53"/>
  <c r="GU274" i="53"/>
  <c r="GU275" i="53"/>
  <c r="GU276" i="53"/>
  <c r="GU277" i="53"/>
  <c r="GU278" i="53"/>
  <c r="GU279" i="53"/>
  <c r="GU280" i="53"/>
  <c r="GU288" i="53"/>
  <c r="GU289" i="53"/>
  <c r="GU291" i="53"/>
  <c r="GF260" i="53"/>
  <c r="GF261" i="53"/>
  <c r="GF262" i="53"/>
  <c r="GF263" i="53"/>
  <c r="GF264" i="53"/>
  <c r="GF265" i="53"/>
  <c r="GF266" i="53"/>
  <c r="GF267" i="53"/>
  <c r="GF268" i="53"/>
  <c r="GF269" i="53"/>
  <c r="GF270" i="53"/>
  <c r="GF271" i="53"/>
  <c r="GF272" i="53"/>
  <c r="GF273" i="53"/>
  <c r="GF274" i="53"/>
  <c r="GF275" i="53"/>
  <c r="GF276" i="53"/>
  <c r="GF277" i="53"/>
  <c r="GF278" i="53"/>
  <c r="GF279" i="53"/>
  <c r="GF280" i="53"/>
  <c r="GF284" i="53"/>
  <c r="GF285" i="53"/>
  <c r="GF286" i="53"/>
  <c r="GF288" i="53"/>
  <c r="GF289" i="53"/>
  <c r="GF291" i="53"/>
  <c r="FW260" i="53"/>
  <c r="FW261" i="53"/>
  <c r="FW262" i="53"/>
  <c r="FW263" i="53"/>
  <c r="FW264" i="53"/>
  <c r="FW265" i="53"/>
  <c r="FW266" i="53"/>
  <c r="FW267" i="53"/>
  <c r="FW268" i="53"/>
  <c r="FW269" i="53"/>
  <c r="FW270" i="53"/>
  <c r="FW271" i="53"/>
  <c r="FW272" i="53"/>
  <c r="FW273" i="53"/>
  <c r="FW274" i="53"/>
  <c r="FW275" i="53"/>
  <c r="FW276" i="53"/>
  <c r="FW277" i="53"/>
  <c r="FW278" i="53"/>
  <c r="FW279" i="53"/>
  <c r="FW280" i="53"/>
  <c r="FW284" i="53"/>
  <c r="FW285" i="53"/>
  <c r="FW286" i="53"/>
  <c r="FW288" i="53"/>
  <c r="FW289" i="53"/>
  <c r="FW291" i="53"/>
  <c r="FN260" i="53"/>
  <c r="FN263" i="53"/>
  <c r="FN264" i="53"/>
  <c r="FN265" i="53"/>
  <c r="FN266" i="53"/>
  <c r="FN267" i="53"/>
  <c r="FN268" i="53"/>
  <c r="FN269" i="53"/>
  <c r="FN270" i="53"/>
  <c r="FN271" i="53"/>
  <c r="FN272" i="53"/>
  <c r="FN273" i="53"/>
  <c r="FN274" i="53"/>
  <c r="FN275" i="53"/>
  <c r="FN276" i="53"/>
  <c r="FN277" i="53"/>
  <c r="FN278" i="53"/>
  <c r="FN279" i="53"/>
  <c r="FN280" i="53"/>
  <c r="FN284" i="53"/>
  <c r="FN285" i="53"/>
  <c r="FN286" i="53"/>
  <c r="FN288" i="53"/>
  <c r="FN289" i="53"/>
  <c r="FN291" i="53"/>
  <c r="GF190" i="53"/>
  <c r="GF191" i="53"/>
  <c r="GF192" i="53"/>
  <c r="GF193" i="53"/>
  <c r="GF194" i="53"/>
  <c r="GF195" i="53"/>
  <c r="GF196" i="53"/>
  <c r="GF197" i="53"/>
  <c r="GF198" i="53"/>
  <c r="GF199" i="53"/>
  <c r="GF200" i="53"/>
  <c r="FW190" i="53"/>
  <c r="FW191" i="53"/>
  <c r="FW192" i="53"/>
  <c r="FW193" i="53"/>
  <c r="FW194" i="53"/>
  <c r="FW195" i="53"/>
  <c r="FW196" i="53"/>
  <c r="FW197" i="53"/>
  <c r="FW198" i="53"/>
  <c r="FW199" i="53"/>
  <c r="FW200" i="53"/>
  <c r="FN193" i="53"/>
  <c r="FN194" i="53"/>
  <c r="FN195" i="53"/>
  <c r="FN196" i="53"/>
  <c r="FN197" i="53"/>
  <c r="FN198" i="53"/>
  <c r="FN199" i="53"/>
  <c r="FN200" i="53"/>
  <c r="FN262" i="53"/>
  <c r="FN261" i="53"/>
  <c r="FN191" i="53"/>
  <c r="FN192" i="53"/>
  <c r="HV264" i="53" l="1"/>
  <c r="GO264" i="53"/>
  <c r="LB264" i="53" s="1"/>
  <c r="LA264" i="53" s="1"/>
  <c r="JF264" i="53"/>
  <c r="KP264" i="53"/>
  <c r="FK260" i="53"/>
  <c r="FK261" i="53"/>
  <c r="FK262" i="53"/>
  <c r="FK263" i="53"/>
  <c r="FK264" i="53"/>
  <c r="FK265" i="53"/>
  <c r="FK266" i="53"/>
  <c r="FK267" i="53"/>
  <c r="FK268" i="53"/>
  <c r="FK269" i="53"/>
  <c r="FK270" i="53"/>
  <c r="FK271" i="53"/>
  <c r="FK272" i="53"/>
  <c r="FK273" i="53"/>
  <c r="FK274" i="53"/>
  <c r="FK275" i="53"/>
  <c r="FK276" i="53"/>
  <c r="FK277" i="53"/>
  <c r="FK278" i="53"/>
  <c r="FK279" i="53"/>
  <c r="FK280" i="53"/>
  <c r="FK288" i="53"/>
  <c r="FK289" i="53"/>
  <c r="FK291" i="53"/>
  <c r="FT260" i="53"/>
  <c r="FT261" i="53"/>
  <c r="FT262" i="53"/>
  <c r="FT263" i="53"/>
  <c r="FT264" i="53"/>
  <c r="FT265" i="53"/>
  <c r="FT266" i="53"/>
  <c r="FT267" i="53"/>
  <c r="FT268" i="53"/>
  <c r="FT269" i="53"/>
  <c r="FT270" i="53"/>
  <c r="FT271" i="53"/>
  <c r="FT272" i="53"/>
  <c r="FT273" i="53"/>
  <c r="FT274" i="53"/>
  <c r="FT275" i="53"/>
  <c r="FT276" i="53"/>
  <c r="FT277" i="53"/>
  <c r="FT278" i="53"/>
  <c r="FT279" i="53"/>
  <c r="FT280" i="53"/>
  <c r="FT289" i="53"/>
  <c r="FT291" i="53"/>
  <c r="GC260" i="53"/>
  <c r="GC261" i="53"/>
  <c r="GC262" i="53"/>
  <c r="GC263" i="53"/>
  <c r="GC264" i="53"/>
  <c r="GC265" i="53"/>
  <c r="GC266" i="53"/>
  <c r="GC267" i="53"/>
  <c r="GC268" i="53"/>
  <c r="GC269" i="53"/>
  <c r="GC270" i="53"/>
  <c r="GC271" i="53"/>
  <c r="GC272" i="53"/>
  <c r="GC273" i="53"/>
  <c r="GC274" i="53"/>
  <c r="GC275" i="53"/>
  <c r="GC276" i="53"/>
  <c r="GC277" i="53"/>
  <c r="GC278" i="53"/>
  <c r="GC279" i="53"/>
  <c r="GC280" i="53"/>
  <c r="GC288" i="53"/>
  <c r="GC289" i="53"/>
  <c r="GC291" i="53"/>
  <c r="FK190" i="53"/>
  <c r="FK191" i="53"/>
  <c r="FK192" i="53"/>
  <c r="FK193" i="53"/>
  <c r="FK194" i="53"/>
  <c r="FK195" i="53"/>
  <c r="FK196" i="53"/>
  <c r="FK197" i="53"/>
  <c r="FK198" i="53"/>
  <c r="FK199" i="53"/>
  <c r="FK200" i="53"/>
  <c r="GC190" i="53"/>
  <c r="GC191" i="53"/>
  <c r="GC192" i="53"/>
  <c r="GC193" i="53"/>
  <c r="GC194" i="53"/>
  <c r="GC195" i="53"/>
  <c r="GC196" i="53"/>
  <c r="GC197" i="53"/>
  <c r="GC198" i="53"/>
  <c r="GC199" i="53"/>
  <c r="GC200" i="53"/>
  <c r="FT190" i="53"/>
  <c r="FT191" i="53"/>
  <c r="FT192" i="53"/>
  <c r="FT193" i="53"/>
  <c r="FT194" i="53"/>
  <c r="FT195" i="53"/>
  <c r="FT196" i="53"/>
  <c r="FT197" i="53"/>
  <c r="FT198" i="53"/>
  <c r="FT199" i="53"/>
  <c r="FT200" i="53"/>
  <c r="KV264" i="53" l="1"/>
  <c r="KO264" i="53"/>
  <c r="KU264" i="53" s="1"/>
  <c r="JL264" i="53"/>
  <c r="JE264" i="53"/>
  <c r="JK264" i="53" s="1"/>
  <c r="GL264" i="53"/>
  <c r="KY264" i="53" s="1"/>
  <c r="KX264" i="53" s="1"/>
  <c r="GN264" i="53"/>
  <c r="IB264" i="53"/>
  <c r="HU264" i="53"/>
  <c r="IA264" i="53" s="1"/>
  <c r="GK264" i="53" l="1"/>
  <c r="GQ264" i="53" s="1"/>
  <c r="GR264" i="53"/>
  <c r="KH529" i="53"/>
  <c r="KH513" i="53"/>
  <c r="KE529" i="53"/>
  <c r="KE513" i="53"/>
  <c r="JY529" i="53"/>
  <c r="JY513" i="53"/>
  <c r="JV529" i="53"/>
  <c r="JV513" i="53"/>
  <c r="JP529" i="53"/>
  <c r="JP513" i="53"/>
  <c r="JM529" i="53"/>
  <c r="JM513" i="53"/>
  <c r="IX529" i="53"/>
  <c r="IX513" i="53"/>
  <c r="IU529" i="53"/>
  <c r="IU513" i="53"/>
  <c r="IO529" i="53"/>
  <c r="IO513" i="53"/>
  <c r="IL529" i="53"/>
  <c r="IL513" i="53"/>
  <c r="IF529" i="53"/>
  <c r="IF513" i="53"/>
  <c r="IC529" i="53"/>
  <c r="IC513" i="53"/>
  <c r="HN529" i="53"/>
  <c r="HN513" i="53"/>
  <c r="HK529" i="53"/>
  <c r="HK513" i="53"/>
  <c r="HE529" i="53"/>
  <c r="HE513" i="53"/>
  <c r="HB529" i="53"/>
  <c r="HB513" i="53"/>
  <c r="GV529" i="53"/>
  <c r="GV513" i="53"/>
  <c r="GS529" i="53"/>
  <c r="GS513" i="53"/>
  <c r="GD529" i="53"/>
  <c r="GD513" i="53"/>
  <c r="GA529" i="53"/>
  <c r="GA513" i="53"/>
  <c r="FU529" i="53"/>
  <c r="FU513" i="53"/>
  <c r="FR529" i="53"/>
  <c r="FR513" i="53"/>
  <c r="FL529" i="53"/>
  <c r="FL513" i="53"/>
  <c r="FI529" i="53"/>
  <c r="FI513" i="53"/>
  <c r="KA116" i="53"/>
  <c r="KB107" i="53"/>
  <c r="KB108" i="53"/>
  <c r="KB109" i="53"/>
  <c r="KB110" i="53"/>
  <c r="KB111" i="53"/>
  <c r="KB112" i="53"/>
  <c r="KB113" i="53"/>
  <c r="KB114" i="53"/>
  <c r="KB115" i="53"/>
  <c r="KB116" i="53"/>
  <c r="KB117" i="53"/>
  <c r="KB118" i="53"/>
  <c r="KB119" i="53"/>
  <c r="KB164" i="53"/>
  <c r="KB165" i="53"/>
  <c r="KB166" i="53"/>
  <c r="KB167" i="53"/>
  <c r="KB168" i="53"/>
  <c r="KB169" i="53"/>
  <c r="KB170" i="53"/>
  <c r="KB171" i="53"/>
  <c r="KB172" i="53"/>
  <c r="KB173" i="53"/>
  <c r="KB174" i="53"/>
  <c r="KB175" i="53"/>
  <c r="KB176" i="53"/>
  <c r="KB177" i="53"/>
  <c r="KB178" i="53"/>
  <c r="KB179" i="53"/>
  <c r="KB180" i="53"/>
  <c r="KB203" i="53"/>
  <c r="KB251" i="53"/>
  <c r="KB252" i="53"/>
  <c r="KB253" i="53"/>
  <c r="KB254" i="53"/>
  <c r="KB255" i="53"/>
  <c r="KB256" i="53"/>
  <c r="KB257" i="53"/>
  <c r="KB258" i="53"/>
  <c r="KB259" i="53"/>
  <c r="KA253" i="53"/>
  <c r="KB236" i="53"/>
  <c r="IN160" i="53"/>
  <c r="IN161" i="53"/>
  <c r="IN162" i="53"/>
  <c r="IN163" i="53"/>
  <c r="IN164" i="53"/>
  <c r="IN165" i="53"/>
  <c r="IN166" i="53"/>
  <c r="IN167" i="53"/>
  <c r="IN168" i="53"/>
  <c r="IN169" i="53"/>
  <c r="IN170" i="53"/>
  <c r="IN171" i="53"/>
  <c r="IN172" i="53"/>
  <c r="IN173" i="53"/>
  <c r="IN174" i="53"/>
  <c r="IN175" i="53"/>
  <c r="IN176" i="53"/>
  <c r="IN177" i="53"/>
  <c r="IN178" i="53"/>
  <c r="IN179" i="53"/>
  <c r="IN180" i="53"/>
  <c r="IN181" i="53"/>
  <c r="IN182" i="53"/>
  <c r="IN183" i="53"/>
  <c r="IN184" i="53"/>
  <c r="IN185" i="53"/>
  <c r="IN186" i="53"/>
  <c r="IN187" i="53"/>
  <c r="IN188" i="53"/>
  <c r="IN189" i="53"/>
  <c r="FK21" i="53"/>
  <c r="KQ63" i="53" l="1"/>
  <c r="KN63" i="53"/>
  <c r="KL63" i="53"/>
  <c r="KK63" i="53"/>
  <c r="KJ63" i="53"/>
  <c r="KG63" i="53"/>
  <c r="KC63" i="53"/>
  <c r="KB63" i="53"/>
  <c r="KA63" i="53"/>
  <c r="JX63" i="53"/>
  <c r="JT63" i="53"/>
  <c r="JS63" i="53"/>
  <c r="JR63" i="53"/>
  <c r="JO63" i="53"/>
  <c r="JG63" i="53"/>
  <c r="JD63" i="53"/>
  <c r="JB63" i="53"/>
  <c r="JA63" i="53"/>
  <c r="IZ63" i="53"/>
  <c r="IW63" i="53"/>
  <c r="IS63" i="53"/>
  <c r="IR63" i="53"/>
  <c r="IQ63" i="53"/>
  <c r="IN63" i="53"/>
  <c r="IJ63" i="53"/>
  <c r="II63" i="53"/>
  <c r="IH63" i="53"/>
  <c r="IE63" i="53"/>
  <c r="HW63" i="53"/>
  <c r="HT63" i="53"/>
  <c r="HR63" i="53"/>
  <c r="HQ63" i="53"/>
  <c r="HP63" i="53"/>
  <c r="HM63" i="53"/>
  <c r="HI63" i="53"/>
  <c r="HH63" i="53"/>
  <c r="HG63" i="53"/>
  <c r="HD63" i="53"/>
  <c r="GZ63" i="53"/>
  <c r="GY63" i="53"/>
  <c r="GX63" i="53"/>
  <c r="GU63" i="53"/>
  <c r="GM63" i="53"/>
  <c r="GJ63" i="53"/>
  <c r="GH63" i="53"/>
  <c r="GG63" i="53"/>
  <c r="GF63" i="53"/>
  <c r="GC63" i="53"/>
  <c r="FY63" i="53"/>
  <c r="FX63" i="53"/>
  <c r="FW63" i="53"/>
  <c r="FT63" i="53"/>
  <c r="FP63" i="53"/>
  <c r="FO63" i="53"/>
  <c r="FN63" i="53"/>
  <c r="FK63" i="53"/>
  <c r="KQ386" i="53"/>
  <c r="KN386" i="53"/>
  <c r="KL386" i="53"/>
  <c r="KK386" i="53"/>
  <c r="KJ386" i="53"/>
  <c r="KG386" i="53"/>
  <c r="KC386" i="53"/>
  <c r="KB386" i="53"/>
  <c r="KA386" i="53"/>
  <c r="JX386" i="53"/>
  <c r="JT386" i="53"/>
  <c r="JS386" i="53"/>
  <c r="JR386" i="53"/>
  <c r="JO386" i="53"/>
  <c r="JG386" i="53"/>
  <c r="JD386" i="53"/>
  <c r="JB386" i="53"/>
  <c r="JA386" i="53"/>
  <c r="IW386" i="53"/>
  <c r="IS386" i="53"/>
  <c r="IR386" i="53"/>
  <c r="IQ386" i="53"/>
  <c r="IN386" i="53"/>
  <c r="IJ386" i="53"/>
  <c r="II386" i="53"/>
  <c r="IH386" i="53"/>
  <c r="IE386" i="53"/>
  <c r="HW386" i="53"/>
  <c r="HT386" i="53"/>
  <c r="HR386" i="53"/>
  <c r="HQ386" i="53"/>
  <c r="HP386" i="53"/>
  <c r="HM386" i="53"/>
  <c r="HI386" i="53"/>
  <c r="HH386" i="53"/>
  <c r="HG386" i="53"/>
  <c r="HD386" i="53"/>
  <c r="GZ386" i="53"/>
  <c r="GY386" i="53"/>
  <c r="GX386" i="53"/>
  <c r="GU386" i="53"/>
  <c r="GM386" i="53"/>
  <c r="GJ386" i="53"/>
  <c r="GH386" i="53"/>
  <c r="GG386" i="53"/>
  <c r="GF386" i="53"/>
  <c r="GC386" i="53"/>
  <c r="FY386" i="53"/>
  <c r="FX386" i="53"/>
  <c r="FW386" i="53"/>
  <c r="FT386" i="53"/>
  <c r="FP386" i="53"/>
  <c r="FO386" i="53"/>
  <c r="FN386" i="53"/>
  <c r="KQ385" i="53"/>
  <c r="KN385" i="53"/>
  <c r="KL385" i="53"/>
  <c r="KK385" i="53"/>
  <c r="KJ385" i="53"/>
  <c r="KG385" i="53"/>
  <c r="KC385" i="53"/>
  <c r="KB385" i="53"/>
  <c r="KA385" i="53"/>
  <c r="JX385" i="53"/>
  <c r="JT385" i="53"/>
  <c r="JS385" i="53"/>
  <c r="JR385" i="53"/>
  <c r="JO385" i="53"/>
  <c r="JG385" i="53"/>
  <c r="JD385" i="53"/>
  <c r="JB385" i="53"/>
  <c r="JA385" i="53"/>
  <c r="IW385" i="53"/>
  <c r="IS385" i="53"/>
  <c r="IR385" i="53"/>
  <c r="IQ385" i="53"/>
  <c r="IN385" i="53"/>
  <c r="IJ385" i="53"/>
  <c r="II385" i="53"/>
  <c r="IH385" i="53"/>
  <c r="IE385" i="53"/>
  <c r="HW385" i="53"/>
  <c r="HT385" i="53"/>
  <c r="HR385" i="53"/>
  <c r="HQ385" i="53"/>
  <c r="HP385" i="53"/>
  <c r="HM385" i="53"/>
  <c r="HI385" i="53"/>
  <c r="HH385" i="53"/>
  <c r="HG385" i="53"/>
  <c r="HD385" i="53"/>
  <c r="GZ385" i="53"/>
  <c r="GY385" i="53"/>
  <c r="GX385" i="53"/>
  <c r="GU385" i="53"/>
  <c r="GM385" i="53"/>
  <c r="GJ385" i="53"/>
  <c r="GH385" i="53"/>
  <c r="GG385" i="53"/>
  <c r="GF385" i="53"/>
  <c r="GC385" i="53"/>
  <c r="FY385" i="53"/>
  <c r="FX385" i="53"/>
  <c r="FW385" i="53"/>
  <c r="FT385" i="53"/>
  <c r="FP385" i="53"/>
  <c r="FO385" i="53"/>
  <c r="FN385" i="53"/>
  <c r="KQ384" i="53"/>
  <c r="KN384" i="53"/>
  <c r="KL384" i="53"/>
  <c r="KK384" i="53"/>
  <c r="KJ384" i="53"/>
  <c r="KG384" i="53"/>
  <c r="KC384" i="53"/>
  <c r="KB384" i="53"/>
  <c r="KA384" i="53"/>
  <c r="JX384" i="53"/>
  <c r="JT384" i="53"/>
  <c r="JS384" i="53"/>
  <c r="JR384" i="53"/>
  <c r="JO384" i="53"/>
  <c r="JG384" i="53"/>
  <c r="JD384" i="53"/>
  <c r="JB384" i="53"/>
  <c r="JA384" i="53"/>
  <c r="IW384" i="53"/>
  <c r="IS384" i="53"/>
  <c r="IR384" i="53"/>
  <c r="IQ384" i="53"/>
  <c r="IN384" i="53"/>
  <c r="IJ384" i="53"/>
  <c r="II384" i="53"/>
  <c r="IH384" i="53"/>
  <c r="IE384" i="53"/>
  <c r="HW384" i="53"/>
  <c r="HT384" i="53"/>
  <c r="HR384" i="53"/>
  <c r="HQ384" i="53"/>
  <c r="HP384" i="53"/>
  <c r="HM384" i="53"/>
  <c r="HI384" i="53"/>
  <c r="HH384" i="53"/>
  <c r="HG384" i="53"/>
  <c r="HD384" i="53"/>
  <c r="GZ384" i="53"/>
  <c r="GY384" i="53"/>
  <c r="GX384" i="53"/>
  <c r="GU384" i="53"/>
  <c r="GM384" i="53"/>
  <c r="GJ384" i="53"/>
  <c r="GH384" i="53"/>
  <c r="GG384" i="53"/>
  <c r="GF384" i="53"/>
  <c r="GC384" i="53"/>
  <c r="FY384" i="53"/>
  <c r="FX384" i="53"/>
  <c r="FT384" i="53"/>
  <c r="FP384" i="53"/>
  <c r="FO384" i="53"/>
  <c r="FN384" i="53"/>
  <c r="FK384" i="53"/>
  <c r="KQ383" i="53"/>
  <c r="KN383" i="53"/>
  <c r="KL383" i="53"/>
  <c r="KK383" i="53"/>
  <c r="KJ383" i="53"/>
  <c r="KG383" i="53"/>
  <c r="KC383" i="53"/>
  <c r="KB383" i="53"/>
  <c r="KA383" i="53"/>
  <c r="JX383" i="53"/>
  <c r="JT383" i="53"/>
  <c r="JS383" i="53"/>
  <c r="JR383" i="53"/>
  <c r="JO383" i="53"/>
  <c r="JG383" i="53"/>
  <c r="JD383" i="53"/>
  <c r="JC383" i="53"/>
  <c r="JB383" i="53"/>
  <c r="JA383" i="53"/>
  <c r="IS383" i="53"/>
  <c r="IR383" i="53"/>
  <c r="IQ383" i="53"/>
  <c r="IN383" i="53"/>
  <c r="IJ383" i="53"/>
  <c r="II383" i="53"/>
  <c r="IH383" i="53"/>
  <c r="IE383" i="53"/>
  <c r="HW383" i="53"/>
  <c r="HT383" i="53"/>
  <c r="HR383" i="53"/>
  <c r="HQ383" i="53"/>
  <c r="HP383" i="53"/>
  <c r="HM383" i="53"/>
  <c r="HI383" i="53"/>
  <c r="HH383" i="53"/>
  <c r="HG383" i="53"/>
  <c r="HD383" i="53"/>
  <c r="GZ383" i="53"/>
  <c r="GY383" i="53"/>
  <c r="GX383" i="53"/>
  <c r="GU383" i="53"/>
  <c r="GM383" i="53"/>
  <c r="GJ383" i="53"/>
  <c r="GH383" i="53"/>
  <c r="GG383" i="53"/>
  <c r="GF383" i="53"/>
  <c r="GC383" i="53"/>
  <c r="FY383" i="53"/>
  <c r="FX383" i="53"/>
  <c r="FW383" i="53"/>
  <c r="FT383" i="53"/>
  <c r="FP383" i="53"/>
  <c r="FO383" i="53"/>
  <c r="FN383" i="53"/>
  <c r="FK383" i="53"/>
  <c r="KQ382" i="53"/>
  <c r="KN382" i="53"/>
  <c r="KL382" i="53"/>
  <c r="KK382" i="53"/>
  <c r="KJ382" i="53"/>
  <c r="KG382" i="53"/>
  <c r="KC382" i="53"/>
  <c r="KB382" i="53"/>
  <c r="KA382" i="53"/>
  <c r="JX382" i="53"/>
  <c r="JT382" i="53"/>
  <c r="JS382" i="53"/>
  <c r="JR382" i="53"/>
  <c r="JO382" i="53"/>
  <c r="JG382" i="53"/>
  <c r="JD382" i="53"/>
  <c r="JB382" i="53"/>
  <c r="JA382" i="53"/>
  <c r="IZ382" i="53"/>
  <c r="IW382" i="53"/>
  <c r="IS382" i="53"/>
  <c r="IR382" i="53"/>
  <c r="IQ382" i="53"/>
  <c r="IN382" i="53"/>
  <c r="IJ382" i="53"/>
  <c r="II382" i="53"/>
  <c r="IH382" i="53"/>
  <c r="IE382" i="53"/>
  <c r="HW382" i="53"/>
  <c r="HT382" i="53"/>
  <c r="HR382" i="53"/>
  <c r="HQ382" i="53"/>
  <c r="HP382" i="53"/>
  <c r="HM382" i="53"/>
  <c r="HI382" i="53"/>
  <c r="HH382" i="53"/>
  <c r="HG382" i="53"/>
  <c r="HD382" i="53"/>
  <c r="GZ382" i="53"/>
  <c r="GY382" i="53"/>
  <c r="GX382" i="53"/>
  <c r="GU382" i="53"/>
  <c r="GM382" i="53"/>
  <c r="GJ382" i="53"/>
  <c r="GH382" i="53"/>
  <c r="GG382" i="53"/>
  <c r="GF382" i="53"/>
  <c r="GC382" i="53"/>
  <c r="FY382" i="53"/>
  <c r="FX382" i="53"/>
  <c r="FT382" i="53"/>
  <c r="FP382" i="53"/>
  <c r="FO382" i="53"/>
  <c r="FN382" i="53"/>
  <c r="FK382" i="53"/>
  <c r="KQ381" i="53"/>
  <c r="KN381" i="53"/>
  <c r="KL381" i="53"/>
  <c r="KK381" i="53"/>
  <c r="KJ381" i="53"/>
  <c r="KG381" i="53"/>
  <c r="KC381" i="53"/>
  <c r="KB381" i="53"/>
  <c r="KA381" i="53"/>
  <c r="JX381" i="53"/>
  <c r="JT381" i="53"/>
  <c r="JS381" i="53"/>
  <c r="JR381" i="53"/>
  <c r="JO381" i="53"/>
  <c r="JG381" i="53"/>
  <c r="JD381" i="53"/>
  <c r="JB381" i="53"/>
  <c r="JA381" i="53"/>
  <c r="IZ381" i="53"/>
  <c r="IW381" i="53"/>
  <c r="IS381" i="53"/>
  <c r="IR381" i="53"/>
  <c r="IQ381" i="53"/>
  <c r="IN381" i="53"/>
  <c r="IJ381" i="53"/>
  <c r="II381" i="53"/>
  <c r="IH381" i="53"/>
  <c r="IE381" i="53"/>
  <c r="HW381" i="53"/>
  <c r="HT381" i="53"/>
  <c r="HR381" i="53"/>
  <c r="HQ381" i="53"/>
  <c r="HP381" i="53"/>
  <c r="HM381" i="53"/>
  <c r="HI381" i="53"/>
  <c r="HH381" i="53"/>
  <c r="HG381" i="53"/>
  <c r="HD381" i="53"/>
  <c r="GZ381" i="53"/>
  <c r="GY381" i="53"/>
  <c r="GX381" i="53"/>
  <c r="GU381" i="53"/>
  <c r="GM381" i="53"/>
  <c r="GJ381" i="53"/>
  <c r="GH381" i="53"/>
  <c r="GG381" i="53"/>
  <c r="GF381" i="53"/>
  <c r="GC381" i="53"/>
  <c r="FY381" i="53"/>
  <c r="FX381" i="53"/>
  <c r="FW381" i="53"/>
  <c r="FT381" i="53"/>
  <c r="FP381" i="53"/>
  <c r="FO381" i="53"/>
  <c r="FN381" i="53"/>
  <c r="FK381" i="53"/>
  <c r="KQ380" i="53"/>
  <c r="KN380" i="53"/>
  <c r="KL380" i="53"/>
  <c r="KK380" i="53"/>
  <c r="KJ380" i="53"/>
  <c r="KG380" i="53"/>
  <c r="KC380" i="53"/>
  <c r="KB380" i="53"/>
  <c r="KA380" i="53"/>
  <c r="JX380" i="53"/>
  <c r="JT380" i="53"/>
  <c r="JS380" i="53"/>
  <c r="JR380" i="53"/>
  <c r="JO380" i="53"/>
  <c r="JG380" i="53"/>
  <c r="JD380" i="53"/>
  <c r="JB380" i="53"/>
  <c r="JA380" i="53"/>
  <c r="IZ380" i="53"/>
  <c r="IW380" i="53"/>
  <c r="IS380" i="53"/>
  <c r="IR380" i="53"/>
  <c r="IQ380" i="53"/>
  <c r="IN380" i="53"/>
  <c r="IJ380" i="53"/>
  <c r="II380" i="53"/>
  <c r="IH380" i="53"/>
  <c r="IE380" i="53"/>
  <c r="HW380" i="53"/>
  <c r="HT380" i="53"/>
  <c r="HR380" i="53"/>
  <c r="HQ380" i="53"/>
  <c r="HP380" i="53"/>
  <c r="HM380" i="53"/>
  <c r="HI380" i="53"/>
  <c r="HH380" i="53"/>
  <c r="HG380" i="53"/>
  <c r="HD380" i="53"/>
  <c r="GZ380" i="53"/>
  <c r="GY380" i="53"/>
  <c r="GX380" i="53"/>
  <c r="GU380" i="53"/>
  <c r="GM380" i="53"/>
  <c r="GJ380" i="53"/>
  <c r="GH380" i="53"/>
  <c r="GG380" i="53"/>
  <c r="GF380" i="53"/>
  <c r="GC380" i="53"/>
  <c r="FY380" i="53"/>
  <c r="FX380" i="53"/>
  <c r="FW380" i="53"/>
  <c r="FT380" i="53"/>
  <c r="FP380" i="53"/>
  <c r="FO380" i="53"/>
  <c r="FN380" i="53"/>
  <c r="FK380" i="53"/>
  <c r="KQ379" i="53"/>
  <c r="KN379" i="53"/>
  <c r="KL379" i="53"/>
  <c r="KK379" i="53"/>
  <c r="KJ379" i="53"/>
  <c r="KG379" i="53"/>
  <c r="KC379" i="53"/>
  <c r="KB379" i="53"/>
  <c r="KA379" i="53"/>
  <c r="JX379" i="53"/>
  <c r="JT379" i="53"/>
  <c r="JS379" i="53"/>
  <c r="JR379" i="53"/>
  <c r="JO379" i="53"/>
  <c r="JG379" i="53"/>
  <c r="JD379" i="53"/>
  <c r="JB379" i="53"/>
  <c r="JA379" i="53"/>
  <c r="IZ379" i="53"/>
  <c r="IW379" i="53"/>
  <c r="IS379" i="53"/>
  <c r="IR379" i="53"/>
  <c r="IQ379" i="53"/>
  <c r="IN379" i="53"/>
  <c r="IJ379" i="53"/>
  <c r="II379" i="53"/>
  <c r="IH379" i="53"/>
  <c r="IE379" i="53"/>
  <c r="HW379" i="53"/>
  <c r="HT379" i="53"/>
  <c r="HR379" i="53"/>
  <c r="HQ379" i="53"/>
  <c r="HP379" i="53"/>
  <c r="HM379" i="53"/>
  <c r="HI379" i="53"/>
  <c r="HH379" i="53"/>
  <c r="HG379" i="53"/>
  <c r="HD379" i="53"/>
  <c r="GZ379" i="53"/>
  <c r="GY379" i="53"/>
  <c r="GX379" i="53"/>
  <c r="GU379" i="53"/>
  <c r="GM379" i="53"/>
  <c r="GJ379" i="53"/>
  <c r="GH379" i="53"/>
  <c r="GG379" i="53"/>
  <c r="GF379" i="53"/>
  <c r="GC379" i="53"/>
  <c r="FY379" i="53"/>
  <c r="FX379" i="53"/>
  <c r="FW379" i="53"/>
  <c r="FT379" i="53"/>
  <c r="FP379" i="53"/>
  <c r="FO379" i="53"/>
  <c r="FN379" i="53"/>
  <c r="FK379" i="53"/>
  <c r="KQ369" i="53"/>
  <c r="KN369" i="53"/>
  <c r="KL369" i="53"/>
  <c r="KK369" i="53"/>
  <c r="KJ369" i="53"/>
  <c r="KG369" i="53"/>
  <c r="KC369" i="53"/>
  <c r="KB369" i="53"/>
  <c r="KA369" i="53"/>
  <c r="JX369" i="53"/>
  <c r="JT369" i="53"/>
  <c r="JS369" i="53"/>
  <c r="JR369" i="53"/>
  <c r="JO369" i="53"/>
  <c r="JG369" i="53"/>
  <c r="JD369" i="53"/>
  <c r="JB369" i="53"/>
  <c r="JA369" i="53"/>
  <c r="IZ369" i="53"/>
  <c r="IW369" i="53"/>
  <c r="IS369" i="53"/>
  <c r="IR369" i="53"/>
  <c r="IQ369" i="53"/>
  <c r="IN369" i="53"/>
  <c r="IJ369" i="53"/>
  <c r="II369" i="53"/>
  <c r="IH369" i="53"/>
  <c r="IE369" i="53"/>
  <c r="HW369" i="53"/>
  <c r="HT369" i="53"/>
  <c r="HR369" i="53"/>
  <c r="HQ369" i="53"/>
  <c r="HP369" i="53"/>
  <c r="HM369" i="53"/>
  <c r="HI369" i="53"/>
  <c r="HH369" i="53"/>
  <c r="HG369" i="53"/>
  <c r="HD369" i="53"/>
  <c r="GZ369" i="53"/>
  <c r="GY369" i="53"/>
  <c r="GX369" i="53"/>
  <c r="GU369" i="53"/>
  <c r="GM369" i="53"/>
  <c r="GJ369" i="53"/>
  <c r="GH369" i="53"/>
  <c r="GG369" i="53"/>
  <c r="GF369" i="53"/>
  <c r="GC369" i="53"/>
  <c r="FY369" i="53"/>
  <c r="FX369" i="53"/>
  <c r="FW369" i="53"/>
  <c r="FT369" i="53"/>
  <c r="FP369" i="53"/>
  <c r="FO369" i="53"/>
  <c r="FN369" i="53"/>
  <c r="FK369" i="53"/>
  <c r="KQ368" i="53"/>
  <c r="KN368" i="53"/>
  <c r="KL368" i="53"/>
  <c r="KK368" i="53"/>
  <c r="KJ368" i="53"/>
  <c r="KG368" i="53"/>
  <c r="KC368" i="53"/>
  <c r="KB368" i="53"/>
  <c r="KA368" i="53"/>
  <c r="JX368" i="53"/>
  <c r="JT368" i="53"/>
  <c r="JS368" i="53"/>
  <c r="JR368" i="53"/>
  <c r="JO368" i="53"/>
  <c r="JG368" i="53"/>
  <c r="JD368" i="53"/>
  <c r="JB368" i="53"/>
  <c r="JA368" i="53"/>
  <c r="IZ368" i="53"/>
  <c r="IW368" i="53"/>
  <c r="IS368" i="53"/>
  <c r="IR368" i="53"/>
  <c r="IQ368" i="53"/>
  <c r="IN368" i="53"/>
  <c r="IJ368" i="53"/>
  <c r="II368" i="53"/>
  <c r="IH368" i="53"/>
  <c r="IE368" i="53"/>
  <c r="HW368" i="53"/>
  <c r="HT368" i="53"/>
  <c r="HR368" i="53"/>
  <c r="HQ368" i="53"/>
  <c r="HP368" i="53"/>
  <c r="HM368" i="53"/>
  <c r="HI368" i="53"/>
  <c r="HH368" i="53"/>
  <c r="HG368" i="53"/>
  <c r="HD368" i="53"/>
  <c r="GZ368" i="53"/>
  <c r="GY368" i="53"/>
  <c r="GX368" i="53"/>
  <c r="GU368" i="53"/>
  <c r="GM368" i="53"/>
  <c r="GJ368" i="53"/>
  <c r="GH368" i="53"/>
  <c r="GG368" i="53"/>
  <c r="GF368" i="53"/>
  <c r="GC368" i="53"/>
  <c r="FY368" i="53"/>
  <c r="FX368" i="53"/>
  <c r="FW368" i="53"/>
  <c r="FT368" i="53"/>
  <c r="FP368" i="53"/>
  <c r="FO368" i="53"/>
  <c r="FN368" i="53"/>
  <c r="FK368" i="53"/>
  <c r="FO500" i="53"/>
  <c r="FP500" i="53"/>
  <c r="FQ500" i="53"/>
  <c r="FX500" i="53"/>
  <c r="FY500" i="53"/>
  <c r="FZ500" i="53"/>
  <c r="GG500" i="53"/>
  <c r="GH500" i="53"/>
  <c r="GI500" i="53"/>
  <c r="GJ500" i="53"/>
  <c r="GL500" i="53"/>
  <c r="GM500" i="53"/>
  <c r="GO500" i="53"/>
  <c r="GQ500" i="53"/>
  <c r="GY500" i="53"/>
  <c r="GZ500" i="53"/>
  <c r="HA500" i="53"/>
  <c r="HH500" i="53"/>
  <c r="HI500" i="53"/>
  <c r="HJ500" i="53"/>
  <c r="HQ500" i="53"/>
  <c r="HR500" i="53"/>
  <c r="HS500" i="53"/>
  <c r="HT500" i="53"/>
  <c r="HV500" i="53"/>
  <c r="HW500" i="53"/>
  <c r="HY500" i="53"/>
  <c r="II500" i="53"/>
  <c r="IJ500" i="53"/>
  <c r="IK500" i="53"/>
  <c r="IR500" i="53"/>
  <c r="IS500" i="53"/>
  <c r="IT500" i="53"/>
  <c r="JA500" i="53"/>
  <c r="JB500" i="53"/>
  <c r="JC500" i="53"/>
  <c r="JD500" i="53"/>
  <c r="JF500" i="53"/>
  <c r="JG500" i="53"/>
  <c r="JI500" i="53"/>
  <c r="JS500" i="53"/>
  <c r="JT500" i="53"/>
  <c r="JU500" i="53"/>
  <c r="KB500" i="53"/>
  <c r="KC500" i="53"/>
  <c r="KD500" i="53"/>
  <c r="KK500" i="53"/>
  <c r="KL500" i="53"/>
  <c r="KM500" i="53"/>
  <c r="KN500" i="53"/>
  <c r="KP500" i="53"/>
  <c r="KQ500" i="53"/>
  <c r="KS500" i="53"/>
  <c r="KQ60" i="53"/>
  <c r="KN60" i="53"/>
  <c r="KL60" i="53"/>
  <c r="KK60" i="53"/>
  <c r="KJ60" i="53"/>
  <c r="KG60" i="53"/>
  <c r="KC60" i="53"/>
  <c r="KB60" i="53"/>
  <c r="KA60" i="53"/>
  <c r="JX60" i="53"/>
  <c r="JT60" i="53"/>
  <c r="JS60" i="53"/>
  <c r="JR60" i="53"/>
  <c r="JO60" i="53"/>
  <c r="JG60" i="53"/>
  <c r="JD60" i="53"/>
  <c r="JB60" i="53"/>
  <c r="JA60" i="53"/>
  <c r="IZ60" i="53"/>
  <c r="IW60" i="53"/>
  <c r="IS60" i="53"/>
  <c r="IR60" i="53"/>
  <c r="IQ60" i="53"/>
  <c r="IN60" i="53"/>
  <c r="IJ60" i="53"/>
  <c r="II60" i="53"/>
  <c r="IH60" i="53"/>
  <c r="IE60" i="53"/>
  <c r="HW60" i="53"/>
  <c r="HT60" i="53"/>
  <c r="HR60" i="53"/>
  <c r="HQ60" i="53"/>
  <c r="HP60" i="53"/>
  <c r="HM60" i="53"/>
  <c r="HI60" i="53"/>
  <c r="HH60" i="53"/>
  <c r="HG60" i="53"/>
  <c r="HD60" i="53"/>
  <c r="GZ60" i="53"/>
  <c r="GY60" i="53"/>
  <c r="GX60" i="53"/>
  <c r="GU60" i="53"/>
  <c r="GM60" i="53"/>
  <c r="GJ60" i="53"/>
  <c r="GH60" i="53"/>
  <c r="GG60" i="53"/>
  <c r="GF60" i="53"/>
  <c r="GC60" i="53"/>
  <c r="FY60" i="53"/>
  <c r="FX60" i="53"/>
  <c r="FW60" i="53"/>
  <c r="FT60" i="53"/>
  <c r="FP60" i="53"/>
  <c r="FO60" i="53"/>
  <c r="FN60" i="53"/>
  <c r="FK60" i="53"/>
  <c r="KH62" i="53"/>
  <c r="KE62" i="53"/>
  <c r="JY62" i="53"/>
  <c r="JV62" i="53"/>
  <c r="JP62" i="53"/>
  <c r="JM62" i="53"/>
  <c r="IX62" i="53"/>
  <c r="IU62" i="53"/>
  <c r="IO62" i="53"/>
  <c r="IL62" i="53"/>
  <c r="IF62" i="53"/>
  <c r="IC62" i="53"/>
  <c r="HN62" i="53"/>
  <c r="HK62" i="53"/>
  <c r="HE62" i="53"/>
  <c r="HB62" i="53"/>
  <c r="GV62" i="53"/>
  <c r="GS62" i="53"/>
  <c r="GD62" i="53"/>
  <c r="GA62" i="53"/>
  <c r="FU62" i="53"/>
  <c r="FR62" i="53"/>
  <c r="FL62" i="53"/>
  <c r="FI62" i="53"/>
  <c r="KQ61" i="53"/>
  <c r="KN61" i="53"/>
  <c r="KL61" i="53"/>
  <c r="KK61" i="53"/>
  <c r="KJ61" i="53"/>
  <c r="KG61" i="53"/>
  <c r="KC61" i="53"/>
  <c r="KB61" i="53"/>
  <c r="KA61" i="53"/>
  <c r="JX61" i="53"/>
  <c r="JT61" i="53"/>
  <c r="JS61" i="53"/>
  <c r="JR61" i="53"/>
  <c r="JO61" i="53"/>
  <c r="JG61" i="53"/>
  <c r="JD61" i="53"/>
  <c r="JB61" i="53"/>
  <c r="JA61" i="53"/>
  <c r="IZ61" i="53"/>
  <c r="IW61" i="53"/>
  <c r="IS61" i="53"/>
  <c r="IR61" i="53"/>
  <c r="IQ61" i="53"/>
  <c r="IN61" i="53"/>
  <c r="IJ61" i="53"/>
  <c r="II61" i="53"/>
  <c r="IH61" i="53"/>
  <c r="IE61" i="53"/>
  <c r="HW61" i="53"/>
  <c r="HT61" i="53"/>
  <c r="HR61" i="53"/>
  <c r="HQ61" i="53"/>
  <c r="HP61" i="53"/>
  <c r="HM61" i="53"/>
  <c r="HI61" i="53"/>
  <c r="HH61" i="53"/>
  <c r="HG61" i="53"/>
  <c r="HD61" i="53"/>
  <c r="GZ61" i="53"/>
  <c r="GY61" i="53"/>
  <c r="GX61" i="53"/>
  <c r="GU61" i="53"/>
  <c r="GM61" i="53"/>
  <c r="GJ61" i="53"/>
  <c r="GH61" i="53"/>
  <c r="GG61" i="53"/>
  <c r="GF61" i="53"/>
  <c r="GC61" i="53"/>
  <c r="FY61" i="53"/>
  <c r="FX61" i="53"/>
  <c r="FW61" i="53"/>
  <c r="FT61" i="53"/>
  <c r="FP61" i="53"/>
  <c r="FO61" i="53"/>
  <c r="FN61" i="53"/>
  <c r="FK61" i="53"/>
  <c r="KQ59" i="53"/>
  <c r="KN59" i="53"/>
  <c r="KL59" i="53"/>
  <c r="KK59" i="53"/>
  <c r="KJ59" i="53"/>
  <c r="KG59" i="53"/>
  <c r="KC59" i="53"/>
  <c r="KB59" i="53"/>
  <c r="KA59" i="53"/>
  <c r="JX59" i="53"/>
  <c r="JT59" i="53"/>
  <c r="JS59" i="53"/>
  <c r="JR59" i="53"/>
  <c r="JO59" i="53"/>
  <c r="JG59" i="53"/>
  <c r="JD59" i="53"/>
  <c r="JB59" i="53"/>
  <c r="JA59" i="53"/>
  <c r="IZ59" i="53"/>
  <c r="IW59" i="53"/>
  <c r="IS59" i="53"/>
  <c r="IR59" i="53"/>
  <c r="IQ59" i="53"/>
  <c r="IN59" i="53"/>
  <c r="IJ59" i="53"/>
  <c r="II59" i="53"/>
  <c r="IH59" i="53"/>
  <c r="IE59" i="53"/>
  <c r="HW59" i="53"/>
  <c r="HT59" i="53"/>
  <c r="HR59" i="53"/>
  <c r="HQ59" i="53"/>
  <c r="HP59" i="53"/>
  <c r="HM59" i="53"/>
  <c r="HI59" i="53"/>
  <c r="HH59" i="53"/>
  <c r="HG59" i="53"/>
  <c r="HD59" i="53"/>
  <c r="GZ59" i="53"/>
  <c r="GY59" i="53"/>
  <c r="GX59" i="53"/>
  <c r="GU59" i="53"/>
  <c r="GM59" i="53"/>
  <c r="GJ59" i="53"/>
  <c r="GH59" i="53"/>
  <c r="GG59" i="53"/>
  <c r="GF59" i="53"/>
  <c r="GC59" i="53"/>
  <c r="FY59" i="53"/>
  <c r="FX59" i="53"/>
  <c r="FW59" i="53"/>
  <c r="FT59" i="53"/>
  <c r="FP59" i="53"/>
  <c r="FO59" i="53"/>
  <c r="FN59" i="53"/>
  <c r="FK59" i="53"/>
  <c r="KQ259" i="53"/>
  <c r="KN259" i="53"/>
  <c r="KL259" i="53"/>
  <c r="KK259" i="53"/>
  <c r="KJ259" i="53"/>
  <c r="KG259" i="53"/>
  <c r="KC259" i="53"/>
  <c r="KA259" i="53"/>
  <c r="JX259" i="53"/>
  <c r="JT259" i="53"/>
  <c r="JS259" i="53"/>
  <c r="JR259" i="53"/>
  <c r="JO259" i="53"/>
  <c r="JG259" i="53"/>
  <c r="JD259" i="53"/>
  <c r="JB259" i="53"/>
  <c r="JA259" i="53"/>
  <c r="IZ259" i="53"/>
  <c r="IW259" i="53"/>
  <c r="IS259" i="53"/>
  <c r="IR259" i="53"/>
  <c r="IQ259" i="53"/>
  <c r="IN259" i="53"/>
  <c r="IJ259" i="53"/>
  <c r="II259" i="53"/>
  <c r="IH259" i="53"/>
  <c r="IE259" i="53"/>
  <c r="HW259" i="53"/>
  <c r="HT259" i="53"/>
  <c r="HR259" i="53"/>
  <c r="HQ259" i="53"/>
  <c r="HP259" i="53"/>
  <c r="HM259" i="53"/>
  <c r="HI259" i="53"/>
  <c r="HH259" i="53"/>
  <c r="HG259" i="53"/>
  <c r="HD259" i="53"/>
  <c r="GZ259" i="53"/>
  <c r="GY259" i="53"/>
  <c r="GX259" i="53"/>
  <c r="GU259" i="53"/>
  <c r="GM259" i="53"/>
  <c r="GJ259" i="53"/>
  <c r="GH259" i="53"/>
  <c r="GG259" i="53"/>
  <c r="GF259" i="53"/>
  <c r="GC259" i="53"/>
  <c r="FY259" i="53"/>
  <c r="FX259" i="53"/>
  <c r="FW259" i="53"/>
  <c r="FT259" i="53"/>
  <c r="FP259" i="53"/>
  <c r="FO259" i="53"/>
  <c r="FN259" i="53"/>
  <c r="FK259" i="53"/>
  <c r="KQ457" i="53"/>
  <c r="KN457" i="53"/>
  <c r="KL457" i="53"/>
  <c r="KK457" i="53"/>
  <c r="KJ457" i="53"/>
  <c r="KG457" i="53"/>
  <c r="KC457" i="53"/>
  <c r="KB457" i="53"/>
  <c r="KA457" i="53"/>
  <c r="JX457" i="53"/>
  <c r="JT457" i="53"/>
  <c r="JS457" i="53"/>
  <c r="JR457" i="53"/>
  <c r="JO457" i="53"/>
  <c r="JG457" i="53"/>
  <c r="JD457" i="53"/>
  <c r="JB457" i="53"/>
  <c r="JA457" i="53"/>
  <c r="IZ457" i="53"/>
  <c r="IW457" i="53"/>
  <c r="IS457" i="53"/>
  <c r="IR457" i="53"/>
  <c r="IQ457" i="53"/>
  <c r="IN457" i="53"/>
  <c r="IJ457" i="53"/>
  <c r="II457" i="53"/>
  <c r="IH457" i="53"/>
  <c r="IE457" i="53"/>
  <c r="HW457" i="53"/>
  <c r="HT457" i="53"/>
  <c r="HR457" i="53"/>
  <c r="HQ457" i="53"/>
  <c r="HP457" i="53"/>
  <c r="HM457" i="53"/>
  <c r="HI457" i="53"/>
  <c r="HH457" i="53"/>
  <c r="HG457" i="53"/>
  <c r="HD457" i="53"/>
  <c r="GZ457" i="53"/>
  <c r="GY457" i="53"/>
  <c r="GX457" i="53"/>
  <c r="GM457" i="53"/>
  <c r="GJ457" i="53"/>
  <c r="GH457" i="53"/>
  <c r="GG457" i="53"/>
  <c r="GF457" i="53"/>
  <c r="GC457" i="53"/>
  <c r="FY457" i="53"/>
  <c r="FX457" i="53"/>
  <c r="FW457" i="53"/>
  <c r="FT457" i="53"/>
  <c r="FP457" i="53"/>
  <c r="FO457" i="53"/>
  <c r="FN457" i="53"/>
  <c r="FK457" i="53"/>
  <c r="KQ189" i="53"/>
  <c r="KN189" i="53"/>
  <c r="KL189" i="53"/>
  <c r="KK189" i="53"/>
  <c r="KJ189" i="53"/>
  <c r="KG189" i="53"/>
  <c r="KC189" i="53"/>
  <c r="KB189" i="53"/>
  <c r="KA189" i="53"/>
  <c r="JX189" i="53"/>
  <c r="JT189" i="53"/>
  <c r="JS189" i="53"/>
  <c r="JR189" i="53"/>
  <c r="JO189" i="53"/>
  <c r="JG189" i="53"/>
  <c r="JD189" i="53"/>
  <c r="JB189" i="53"/>
  <c r="JA189" i="53"/>
  <c r="IZ189" i="53"/>
  <c r="IW189" i="53"/>
  <c r="IS189" i="53"/>
  <c r="IR189" i="53"/>
  <c r="IQ189" i="53"/>
  <c r="IJ189" i="53"/>
  <c r="II189" i="53"/>
  <c r="IH189" i="53"/>
  <c r="IE189" i="53"/>
  <c r="HW189" i="53"/>
  <c r="HT189" i="53"/>
  <c r="HR189" i="53"/>
  <c r="HQ189" i="53"/>
  <c r="HP189" i="53"/>
  <c r="HM189" i="53"/>
  <c r="HI189" i="53"/>
  <c r="HH189" i="53"/>
  <c r="HG189" i="53"/>
  <c r="HD189" i="53"/>
  <c r="GZ189" i="53"/>
  <c r="GY189" i="53"/>
  <c r="GX189" i="53"/>
  <c r="GU189" i="53"/>
  <c r="GM189" i="53"/>
  <c r="GJ189" i="53"/>
  <c r="GH189" i="53"/>
  <c r="GG189" i="53"/>
  <c r="GF189" i="53"/>
  <c r="GC189" i="53"/>
  <c r="FY189" i="53"/>
  <c r="FX189" i="53"/>
  <c r="FW189" i="53"/>
  <c r="FT189" i="53"/>
  <c r="FP189" i="53"/>
  <c r="FO189" i="53"/>
  <c r="FN189" i="53"/>
  <c r="FK189" i="53"/>
  <c r="IZ62" i="53" l="1"/>
  <c r="KN62" i="53"/>
  <c r="KM63" i="53"/>
  <c r="HT62" i="53"/>
  <c r="GO63" i="53"/>
  <c r="GN63" i="53" s="1"/>
  <c r="KP63" i="53"/>
  <c r="KO63" i="53" s="1"/>
  <c r="KZ63" i="53"/>
  <c r="JI63" i="53"/>
  <c r="JH63" i="53" s="1"/>
  <c r="HY63" i="53"/>
  <c r="HX63" i="53" s="1"/>
  <c r="GL63" i="53"/>
  <c r="IT63" i="53"/>
  <c r="HS380" i="53"/>
  <c r="KT382" i="53"/>
  <c r="GI386" i="53"/>
  <c r="GI63" i="53"/>
  <c r="HJ63" i="53"/>
  <c r="HJ368" i="53"/>
  <c r="KS381" i="53"/>
  <c r="KR381" i="53" s="1"/>
  <c r="JI385" i="53"/>
  <c r="JH385" i="53" s="1"/>
  <c r="JI386" i="53"/>
  <c r="JH386" i="53" s="1"/>
  <c r="IK368" i="53"/>
  <c r="GP369" i="53"/>
  <c r="KD383" i="53"/>
  <c r="HA384" i="53"/>
  <c r="KD384" i="53"/>
  <c r="KD385" i="53"/>
  <c r="HV386" i="53"/>
  <c r="HU386" i="53" s="1"/>
  <c r="KD386" i="53"/>
  <c r="HS63" i="53"/>
  <c r="JI380" i="53"/>
  <c r="JH380" i="53" s="1"/>
  <c r="JI382" i="53"/>
  <c r="JH382" i="53" s="1"/>
  <c r="HY385" i="53"/>
  <c r="HX385" i="53" s="1"/>
  <c r="HY386" i="53"/>
  <c r="HX386" i="53" s="1"/>
  <c r="HA381" i="53"/>
  <c r="KD381" i="53"/>
  <c r="HA382" i="53"/>
  <c r="KD382" i="53"/>
  <c r="FQ384" i="53"/>
  <c r="IT384" i="53"/>
  <c r="IT386" i="53"/>
  <c r="HZ63" i="53"/>
  <c r="KW63" i="53"/>
  <c r="FZ63" i="53"/>
  <c r="JC63" i="53"/>
  <c r="KT63" i="53"/>
  <c r="HZ383" i="53"/>
  <c r="HZ368" i="53"/>
  <c r="JU368" i="53"/>
  <c r="IK384" i="53"/>
  <c r="KD63" i="53"/>
  <c r="JC369" i="53"/>
  <c r="FZ379" i="53"/>
  <c r="FZ380" i="53"/>
  <c r="JC380" i="53"/>
  <c r="JJ63" i="53"/>
  <c r="HV63" i="53"/>
  <c r="HU63" i="53" s="1"/>
  <c r="GI383" i="53"/>
  <c r="IK63" i="53"/>
  <c r="KS63" i="53"/>
  <c r="KR63" i="53" s="1"/>
  <c r="JF63" i="53"/>
  <c r="HA63" i="53"/>
  <c r="FQ63" i="53"/>
  <c r="JU63" i="53"/>
  <c r="GP63" i="53"/>
  <c r="IT383" i="53"/>
  <c r="KT368" i="53"/>
  <c r="KT384" i="53"/>
  <c r="GI379" i="53"/>
  <c r="JJ379" i="53"/>
  <c r="HZ385" i="53"/>
  <c r="KP386" i="53"/>
  <c r="KO386" i="53" s="1"/>
  <c r="IT369" i="53"/>
  <c r="IT379" i="53"/>
  <c r="IT380" i="53"/>
  <c r="GL382" i="53"/>
  <c r="GK382" i="53" s="1"/>
  <c r="IT382" i="53"/>
  <c r="KM384" i="53"/>
  <c r="KM385" i="53"/>
  <c r="HJ386" i="53"/>
  <c r="HV379" i="53"/>
  <c r="HU379" i="53" s="1"/>
  <c r="GO379" i="53"/>
  <c r="GN379" i="53" s="1"/>
  <c r="KM369" i="53"/>
  <c r="KM379" i="53"/>
  <c r="HJ380" i="53"/>
  <c r="HJ382" i="53"/>
  <c r="KM382" i="53"/>
  <c r="FZ384" i="53"/>
  <c r="FZ386" i="53"/>
  <c r="HV380" i="53"/>
  <c r="HU380" i="53" s="1"/>
  <c r="GL385" i="53"/>
  <c r="GK385" i="53" s="1"/>
  <c r="JC381" i="53"/>
  <c r="JC382" i="53"/>
  <c r="KT385" i="53"/>
  <c r="HS368" i="53"/>
  <c r="HA368" i="53"/>
  <c r="KD368" i="53"/>
  <c r="GP379" i="53"/>
  <c r="GP381" i="53"/>
  <c r="GP382" i="53"/>
  <c r="GP383" i="53"/>
  <c r="IK383" i="53"/>
  <c r="GO385" i="53"/>
  <c r="KS385" i="53"/>
  <c r="KR385" i="53" s="1"/>
  <c r="JU380" i="53"/>
  <c r="HS369" i="53"/>
  <c r="KT383" i="53"/>
  <c r="HZ382" i="53"/>
  <c r="GI369" i="53"/>
  <c r="GI384" i="53"/>
  <c r="JJ384" i="53"/>
  <c r="HS385" i="53"/>
  <c r="KS368" i="53"/>
  <c r="KR368" i="53" s="1"/>
  <c r="GI382" i="53"/>
  <c r="JU383" i="53"/>
  <c r="HZ384" i="53"/>
  <c r="JU384" i="53"/>
  <c r="KW383" i="53"/>
  <c r="JC384" i="53"/>
  <c r="GI368" i="53"/>
  <c r="FZ369" i="53"/>
  <c r="HJ379" i="53"/>
  <c r="JU382" i="53"/>
  <c r="HJ385" i="53"/>
  <c r="KZ386" i="53"/>
  <c r="GP386" i="53"/>
  <c r="IT381" i="53"/>
  <c r="JC385" i="53"/>
  <c r="HY368" i="53"/>
  <c r="HX368" i="53" s="1"/>
  <c r="HZ369" i="53"/>
  <c r="JI384" i="53"/>
  <c r="JH384" i="53" s="1"/>
  <c r="GI385" i="53"/>
  <c r="GO386" i="53"/>
  <c r="KT380" i="53"/>
  <c r="FZ381" i="53"/>
  <c r="GO383" i="53"/>
  <c r="GN383" i="53" s="1"/>
  <c r="KP380" i="53"/>
  <c r="KO380" i="53" s="1"/>
  <c r="KZ368" i="53"/>
  <c r="KZ369" i="53"/>
  <c r="KP379" i="53"/>
  <c r="KO379" i="53" s="1"/>
  <c r="JJ380" i="53"/>
  <c r="HV381" i="53"/>
  <c r="HU381" i="53" s="1"/>
  <c r="FZ382" i="53"/>
  <c r="GO382" i="53"/>
  <c r="KS379" i="53"/>
  <c r="KR379" i="53" s="1"/>
  <c r="KP381" i="53"/>
  <c r="KO381" i="53" s="1"/>
  <c r="HY383" i="53"/>
  <c r="HX383" i="53" s="1"/>
  <c r="KT379" i="53"/>
  <c r="KM368" i="53"/>
  <c r="KD369" i="53"/>
  <c r="JF379" i="53"/>
  <c r="JE379" i="53" s="1"/>
  <c r="GI381" i="53"/>
  <c r="JJ381" i="53"/>
  <c r="FZ383" i="53"/>
  <c r="KP383" i="53"/>
  <c r="KO383" i="53" s="1"/>
  <c r="KP385" i="53"/>
  <c r="KS382" i="53"/>
  <c r="KR382" i="53" s="1"/>
  <c r="KS383" i="53"/>
  <c r="KR383" i="53" s="1"/>
  <c r="HV385" i="53"/>
  <c r="HU385" i="53" s="1"/>
  <c r="JC368" i="53"/>
  <c r="GO369" i="53"/>
  <c r="GN369" i="53" s="1"/>
  <c r="FQ379" i="53"/>
  <c r="KD379" i="53"/>
  <c r="HS383" i="53"/>
  <c r="JF385" i="53"/>
  <c r="HS386" i="53"/>
  <c r="KT386" i="53"/>
  <c r="GL368" i="53"/>
  <c r="GK368" i="53" s="1"/>
  <c r="GL380" i="53"/>
  <c r="GK380" i="53" s="1"/>
  <c r="HY380" i="53"/>
  <c r="HX380" i="53" s="1"/>
  <c r="GO368" i="53"/>
  <c r="GN368" i="53" s="1"/>
  <c r="JI368" i="53"/>
  <c r="JH368" i="53" s="1"/>
  <c r="HJ369" i="53"/>
  <c r="GO380" i="53"/>
  <c r="GN380" i="53" s="1"/>
  <c r="KD380" i="53"/>
  <c r="KM381" i="53"/>
  <c r="KZ382" i="53"/>
  <c r="IK382" i="53"/>
  <c r="HJ383" i="53"/>
  <c r="KW385" i="53"/>
  <c r="JJ385" i="53"/>
  <c r="JF386" i="53"/>
  <c r="JE386" i="53" s="1"/>
  <c r="KS386" i="53"/>
  <c r="KR386" i="53" s="1"/>
  <c r="HS381" i="53"/>
  <c r="HZ379" i="53"/>
  <c r="HY379" i="53"/>
  <c r="HX379" i="53" s="1"/>
  <c r="HY382" i="53"/>
  <c r="HX382" i="53" s="1"/>
  <c r="IT368" i="53"/>
  <c r="KZ384" i="53"/>
  <c r="HA385" i="53"/>
  <c r="GO384" i="53"/>
  <c r="GN384" i="53" s="1"/>
  <c r="JJ369" i="53"/>
  <c r="KT369" i="53"/>
  <c r="GI380" i="53"/>
  <c r="JF381" i="53"/>
  <c r="JF383" i="53"/>
  <c r="KS384" i="53"/>
  <c r="KR384" i="53" s="1"/>
  <c r="FZ385" i="53"/>
  <c r="IT385" i="53"/>
  <c r="KM386" i="53"/>
  <c r="FZ368" i="53"/>
  <c r="JI379" i="53"/>
  <c r="JH379" i="53" s="1"/>
  <c r="KT381" i="53"/>
  <c r="HV369" i="53"/>
  <c r="HU369" i="53" s="1"/>
  <c r="GL381" i="53"/>
  <c r="HY381" i="53"/>
  <c r="HX381" i="53" s="1"/>
  <c r="JI381" i="53"/>
  <c r="JH381" i="53" s="1"/>
  <c r="HS382" i="53"/>
  <c r="KZ383" i="53"/>
  <c r="HJ384" i="53"/>
  <c r="JC386" i="53"/>
  <c r="FQ386" i="53"/>
  <c r="KW384" i="53"/>
  <c r="KP369" i="53"/>
  <c r="KO369" i="53" s="1"/>
  <c r="GO381" i="53"/>
  <c r="GN381" i="53" s="1"/>
  <c r="HY384" i="53"/>
  <c r="HX384" i="53" s="1"/>
  <c r="KZ385" i="53"/>
  <c r="JF369" i="53"/>
  <c r="KS369" i="53"/>
  <c r="KR369" i="53" s="1"/>
  <c r="GP368" i="53"/>
  <c r="JJ368" i="53"/>
  <c r="JI369" i="53"/>
  <c r="JH369" i="53" s="1"/>
  <c r="GP380" i="53"/>
  <c r="HZ380" i="53"/>
  <c r="HA383" i="53"/>
  <c r="JI383" i="53"/>
  <c r="JH383" i="53" s="1"/>
  <c r="KM380" i="53"/>
  <c r="JU385" i="53"/>
  <c r="KZ381" i="53"/>
  <c r="GL369" i="53"/>
  <c r="GK369" i="53" s="1"/>
  <c r="HY369" i="53"/>
  <c r="HX369" i="53" s="1"/>
  <c r="HS379" i="53"/>
  <c r="JC379" i="53"/>
  <c r="KZ380" i="53"/>
  <c r="IK380" i="53"/>
  <c r="HJ381" i="53"/>
  <c r="JJ382" i="53"/>
  <c r="GL383" i="53"/>
  <c r="GK383" i="53" s="1"/>
  <c r="HS384" i="53"/>
  <c r="JJ386" i="53"/>
  <c r="HA386" i="53"/>
  <c r="HZ386" i="53"/>
  <c r="FQ383" i="53"/>
  <c r="FQ385" i="53"/>
  <c r="IK385" i="53"/>
  <c r="JU386" i="53"/>
  <c r="JF384" i="53"/>
  <c r="FQ382" i="53"/>
  <c r="KM383" i="53"/>
  <c r="KW386" i="53"/>
  <c r="GP384" i="53"/>
  <c r="GP385" i="53"/>
  <c r="KW382" i="53"/>
  <c r="JF382" i="53"/>
  <c r="GL386" i="53"/>
  <c r="IK386" i="53"/>
  <c r="HV382" i="53"/>
  <c r="KP382" i="53"/>
  <c r="HV383" i="53"/>
  <c r="HV384" i="53"/>
  <c r="KP384" i="53"/>
  <c r="GL384" i="53"/>
  <c r="JJ383" i="53"/>
  <c r="HZ381" i="53"/>
  <c r="JU381" i="53"/>
  <c r="KW381" i="53"/>
  <c r="FQ381" i="53"/>
  <c r="IK381" i="53"/>
  <c r="KS380" i="53"/>
  <c r="KR380" i="53" s="1"/>
  <c r="JF380" i="53"/>
  <c r="HA380" i="53"/>
  <c r="KW380" i="53"/>
  <c r="FQ380" i="53"/>
  <c r="JU379" i="53"/>
  <c r="GL379" i="53"/>
  <c r="KZ379" i="53"/>
  <c r="HA379" i="53"/>
  <c r="IK379" i="53"/>
  <c r="KW379" i="53"/>
  <c r="HA369" i="53"/>
  <c r="KW369" i="53"/>
  <c r="JU369" i="53"/>
  <c r="FQ369" i="53"/>
  <c r="IK369" i="53"/>
  <c r="HV368" i="53"/>
  <c r="KP368" i="53"/>
  <c r="JF368" i="53"/>
  <c r="FQ368" i="53"/>
  <c r="KW368" i="53"/>
  <c r="JJ500" i="53"/>
  <c r="KV500" i="53"/>
  <c r="LB500" i="53"/>
  <c r="KZ500" i="53"/>
  <c r="HZ500" i="53"/>
  <c r="JL500" i="53"/>
  <c r="IB500" i="53"/>
  <c r="KT500" i="53"/>
  <c r="KY500" i="53"/>
  <c r="GP500" i="53"/>
  <c r="GR500" i="53"/>
  <c r="KW500" i="53"/>
  <c r="IT189" i="53"/>
  <c r="IT457" i="53"/>
  <c r="IT259" i="53"/>
  <c r="IT59" i="53"/>
  <c r="IT60" i="53"/>
  <c r="GI61" i="53"/>
  <c r="KD457" i="53"/>
  <c r="HA259" i="53"/>
  <c r="KD259" i="53"/>
  <c r="KD60" i="53"/>
  <c r="JJ61" i="53"/>
  <c r="HA60" i="53"/>
  <c r="JO62" i="53"/>
  <c r="JG62" i="53"/>
  <c r="HS61" i="53"/>
  <c r="FZ61" i="53"/>
  <c r="FZ60" i="53"/>
  <c r="JC60" i="53"/>
  <c r="HS60" i="53"/>
  <c r="KT60" i="53"/>
  <c r="KS60" i="53"/>
  <c r="KR60" i="53" s="1"/>
  <c r="GP61" i="53"/>
  <c r="IK61" i="53"/>
  <c r="JI60" i="53"/>
  <c r="JH60" i="53" s="1"/>
  <c r="HY61" i="53"/>
  <c r="HX61" i="53" s="1"/>
  <c r="HW62" i="53"/>
  <c r="FO62" i="53"/>
  <c r="HJ61" i="53"/>
  <c r="KM61" i="53"/>
  <c r="FZ59" i="53"/>
  <c r="JC59" i="53"/>
  <c r="GI59" i="53"/>
  <c r="HQ62" i="53"/>
  <c r="JD62" i="53"/>
  <c r="GL61" i="53"/>
  <c r="GK61" i="53" s="1"/>
  <c r="GO61" i="53"/>
  <c r="GN61" i="53" s="1"/>
  <c r="IT61" i="53"/>
  <c r="HZ60" i="53"/>
  <c r="KZ60" i="53"/>
  <c r="KT59" i="53"/>
  <c r="GM62" i="53"/>
  <c r="HJ60" i="53"/>
  <c r="KM60" i="53"/>
  <c r="GU62" i="53"/>
  <c r="KP59" i="53"/>
  <c r="KP61" i="53"/>
  <c r="KO61" i="53" s="1"/>
  <c r="HY60" i="53"/>
  <c r="HX60" i="53" s="1"/>
  <c r="JI259" i="53"/>
  <c r="JH259" i="53" s="1"/>
  <c r="KS59" i="53"/>
  <c r="KR59" i="53" s="1"/>
  <c r="GL59" i="53"/>
  <c r="GK59" i="53" s="1"/>
  <c r="HY59" i="53"/>
  <c r="GO59" i="53"/>
  <c r="GN59" i="53" s="1"/>
  <c r="HZ259" i="53"/>
  <c r="KQ62" i="53"/>
  <c r="KZ61" i="53"/>
  <c r="KD61" i="53"/>
  <c r="GI60" i="53"/>
  <c r="HY259" i="53"/>
  <c r="HX259" i="53" s="1"/>
  <c r="GP59" i="53"/>
  <c r="HZ59" i="53"/>
  <c r="JU60" i="53"/>
  <c r="IR62" i="53"/>
  <c r="FT62" i="53"/>
  <c r="GG62" i="53"/>
  <c r="FW62" i="53"/>
  <c r="KG62" i="53"/>
  <c r="JA62" i="53"/>
  <c r="FN62" i="53"/>
  <c r="FX62" i="53"/>
  <c r="KJ62" i="53"/>
  <c r="IQ62" i="53"/>
  <c r="KK62" i="53"/>
  <c r="HV61" i="53"/>
  <c r="HU61" i="53" s="1"/>
  <c r="GP60" i="53"/>
  <c r="GC62" i="53"/>
  <c r="HP62" i="53"/>
  <c r="HZ61" i="53"/>
  <c r="JJ60" i="53"/>
  <c r="HV59" i="53"/>
  <c r="HU59" i="53" s="1"/>
  <c r="KS259" i="53"/>
  <c r="KR259" i="53" s="1"/>
  <c r="GF62" i="53"/>
  <c r="JU61" i="53"/>
  <c r="GL60" i="53"/>
  <c r="GP457" i="53"/>
  <c r="IK457" i="53"/>
  <c r="JI61" i="53"/>
  <c r="JH61" i="53" s="1"/>
  <c r="JS62" i="53"/>
  <c r="GO60" i="53"/>
  <c r="GN60" i="53" s="1"/>
  <c r="JF60" i="53"/>
  <c r="JE60" i="53" s="1"/>
  <c r="HH62" i="53"/>
  <c r="HV60" i="53"/>
  <c r="KP60" i="53"/>
  <c r="FK62" i="53"/>
  <c r="HM62" i="53"/>
  <c r="IE62" i="53"/>
  <c r="IH62" i="53"/>
  <c r="II62" i="53"/>
  <c r="FQ60" i="53"/>
  <c r="IK60" i="53"/>
  <c r="KW60" i="53"/>
  <c r="GY62" i="53"/>
  <c r="KA62" i="53"/>
  <c r="KB62" i="53"/>
  <c r="HG62" i="53"/>
  <c r="IW62" i="53"/>
  <c r="KD59" i="53"/>
  <c r="FQ59" i="53"/>
  <c r="HS59" i="53"/>
  <c r="KM59" i="53"/>
  <c r="JF59" i="53"/>
  <c r="KZ59" i="53"/>
  <c r="JI59" i="53"/>
  <c r="KW61" i="53"/>
  <c r="JF61" i="53"/>
  <c r="JR62" i="53"/>
  <c r="KW59" i="53"/>
  <c r="HA61" i="53"/>
  <c r="HJ59" i="53"/>
  <c r="JJ59" i="53"/>
  <c r="FQ61" i="53"/>
  <c r="IN62" i="53"/>
  <c r="HD62" i="53"/>
  <c r="GJ62" i="53"/>
  <c r="KT61" i="53"/>
  <c r="JC61" i="53"/>
  <c r="JX62" i="53"/>
  <c r="KS61" i="53"/>
  <c r="KR61" i="53" s="1"/>
  <c r="IK59" i="53"/>
  <c r="GX62" i="53"/>
  <c r="HA59" i="53"/>
  <c r="JU59" i="53"/>
  <c r="HJ189" i="53"/>
  <c r="FZ457" i="53"/>
  <c r="JC457" i="53"/>
  <c r="FZ259" i="53"/>
  <c r="JC259" i="53"/>
  <c r="KM189" i="53"/>
  <c r="KT259" i="53"/>
  <c r="KW189" i="53"/>
  <c r="JU457" i="53"/>
  <c r="GP259" i="53"/>
  <c r="JJ457" i="53"/>
  <c r="JI189" i="53"/>
  <c r="JH189" i="53" s="1"/>
  <c r="KZ457" i="53"/>
  <c r="KZ259" i="53"/>
  <c r="KM259" i="53"/>
  <c r="HS259" i="53"/>
  <c r="GI259" i="53"/>
  <c r="HJ259" i="53"/>
  <c r="JU259" i="53"/>
  <c r="JJ259" i="53"/>
  <c r="FZ189" i="53"/>
  <c r="GL259" i="53"/>
  <c r="GK259" i="53" s="1"/>
  <c r="GO259" i="53"/>
  <c r="IK259" i="53"/>
  <c r="HV259" i="53"/>
  <c r="KP259" i="53"/>
  <c r="KW259" i="53"/>
  <c r="JF259" i="53"/>
  <c r="FQ259" i="53"/>
  <c r="KZ189" i="53"/>
  <c r="FQ189" i="53"/>
  <c r="HY189" i="53"/>
  <c r="HX189" i="53" s="1"/>
  <c r="GO457" i="53"/>
  <c r="GN457" i="53" s="1"/>
  <c r="HA189" i="53"/>
  <c r="KP457" i="53"/>
  <c r="JU189" i="53"/>
  <c r="KT457" i="53"/>
  <c r="KP189" i="53"/>
  <c r="KO189" i="53" s="1"/>
  <c r="HZ457" i="53"/>
  <c r="HS457" i="53"/>
  <c r="HV457" i="53"/>
  <c r="HU457" i="53" s="1"/>
  <c r="JC189" i="53"/>
  <c r="JI457" i="53"/>
  <c r="JH457" i="53" s="1"/>
  <c r="GL457" i="53"/>
  <c r="HY457" i="53"/>
  <c r="HX457" i="53" s="1"/>
  <c r="KT189" i="53"/>
  <c r="JJ189" i="53"/>
  <c r="HJ457" i="53"/>
  <c r="HZ189" i="53"/>
  <c r="KM457" i="53"/>
  <c r="GI457" i="53"/>
  <c r="JF457" i="53"/>
  <c r="HA457" i="53"/>
  <c r="KW457" i="53"/>
  <c r="FQ457" i="53"/>
  <c r="KS457" i="53"/>
  <c r="KR457" i="53" s="1"/>
  <c r="KS189" i="53"/>
  <c r="HS189" i="53"/>
  <c r="GI189" i="53"/>
  <c r="GO189" i="53"/>
  <c r="JF189" i="53"/>
  <c r="KD189" i="53"/>
  <c r="HV189" i="53"/>
  <c r="GL189" i="53"/>
  <c r="IK189" i="53"/>
  <c r="GP189" i="53"/>
  <c r="F10" i="72"/>
  <c r="C10" i="72"/>
  <c r="I10" i="72"/>
  <c r="L10" i="72"/>
  <c r="Q15" i="72" l="1"/>
  <c r="C11" i="72"/>
  <c r="N12" i="72"/>
  <c r="L8" i="72"/>
  <c r="L11" i="72"/>
  <c r="O10" i="72"/>
  <c r="I11" i="72"/>
  <c r="K12" i="72"/>
  <c r="F8" i="72"/>
  <c r="I8" i="72"/>
  <c r="L9" i="72"/>
  <c r="M9" i="72" s="1"/>
  <c r="C9" i="72"/>
  <c r="M8" i="72"/>
  <c r="J8" i="72"/>
  <c r="F9" i="72"/>
  <c r="D8" i="72"/>
  <c r="I9" i="72"/>
  <c r="J9" i="72" s="1"/>
  <c r="G8" i="72"/>
  <c r="IA63" i="53"/>
  <c r="KU63" i="53"/>
  <c r="GR63" i="53"/>
  <c r="LC369" i="53"/>
  <c r="GK63" i="53"/>
  <c r="GQ63" i="53" s="1"/>
  <c r="LC63" i="53"/>
  <c r="JK386" i="53"/>
  <c r="LC385" i="53"/>
  <c r="IA386" i="53"/>
  <c r="IB386" i="53"/>
  <c r="JL385" i="53"/>
  <c r="KU381" i="53"/>
  <c r="KV63" i="53"/>
  <c r="LB63" i="53"/>
  <c r="LA63" i="53" s="1"/>
  <c r="IB63" i="53"/>
  <c r="KU386" i="53"/>
  <c r="KY63" i="53"/>
  <c r="JL63" i="53"/>
  <c r="JE63" i="53"/>
  <c r="JK63" i="53" s="1"/>
  <c r="LC379" i="53"/>
  <c r="IA379" i="53"/>
  <c r="JE385" i="53"/>
  <c r="JK385" i="53" s="1"/>
  <c r="LC386" i="53"/>
  <c r="IA380" i="53"/>
  <c r="IB385" i="53"/>
  <c r="KV381" i="53"/>
  <c r="LB385" i="53"/>
  <c r="LA385" i="53" s="1"/>
  <c r="GR385" i="53"/>
  <c r="GN385" i="53"/>
  <c r="GQ385" i="53" s="1"/>
  <c r="KV385" i="53"/>
  <c r="KV383" i="53"/>
  <c r="LB382" i="53"/>
  <c r="LA382" i="53" s="1"/>
  <c r="KY382" i="53"/>
  <c r="KX382" i="53" s="1"/>
  <c r="IA385" i="53"/>
  <c r="LC380" i="53"/>
  <c r="GR368" i="53"/>
  <c r="LC368" i="53"/>
  <c r="KU380" i="53"/>
  <c r="GR382" i="53"/>
  <c r="LC383" i="53"/>
  <c r="GN382" i="53"/>
  <c r="GQ382" i="53" s="1"/>
  <c r="GR381" i="53"/>
  <c r="GR380" i="53"/>
  <c r="LC384" i="53"/>
  <c r="KU379" i="53"/>
  <c r="KY385" i="53"/>
  <c r="KX385" i="53" s="1"/>
  <c r="IA369" i="53"/>
  <c r="LB386" i="53"/>
  <c r="LA386" i="53" s="1"/>
  <c r="KU383" i="53"/>
  <c r="GQ369" i="53"/>
  <c r="KU369" i="53"/>
  <c r="KV379" i="53"/>
  <c r="KV386" i="53"/>
  <c r="LB384" i="53"/>
  <c r="LA384" i="53" s="1"/>
  <c r="KY369" i="53"/>
  <c r="KX369" i="53" s="1"/>
  <c r="KO385" i="53"/>
  <c r="KU385" i="53" s="1"/>
  <c r="IB380" i="53"/>
  <c r="JL386" i="53"/>
  <c r="JL381" i="53"/>
  <c r="JL369" i="53"/>
  <c r="GN386" i="53"/>
  <c r="IA381" i="53"/>
  <c r="GR369" i="53"/>
  <c r="GK381" i="53"/>
  <c r="GQ381" i="53" s="1"/>
  <c r="GQ383" i="53"/>
  <c r="JE369" i="53"/>
  <c r="JK369" i="53" s="1"/>
  <c r="LB379" i="53"/>
  <c r="LA379" i="53" s="1"/>
  <c r="IB381" i="53"/>
  <c r="LB381" i="53"/>
  <c r="LA381" i="53" s="1"/>
  <c r="GR383" i="53"/>
  <c r="KY381" i="53"/>
  <c r="KX381" i="53" s="1"/>
  <c r="JE381" i="53"/>
  <c r="JK381" i="53" s="1"/>
  <c r="KY383" i="53"/>
  <c r="KX383" i="53" s="1"/>
  <c r="LB383" i="53"/>
  <c r="LA383" i="53" s="1"/>
  <c r="KV369" i="53"/>
  <c r="IB379" i="53"/>
  <c r="JK379" i="53"/>
  <c r="JL379" i="53"/>
  <c r="IB369" i="53"/>
  <c r="GQ380" i="53"/>
  <c r="LB368" i="53"/>
  <c r="LA368" i="53" s="1"/>
  <c r="LB369" i="53"/>
  <c r="LA369" i="53" s="1"/>
  <c r="LC381" i="53"/>
  <c r="LC382" i="53"/>
  <c r="JL383" i="53"/>
  <c r="JE383" i="53"/>
  <c r="JK383" i="53" s="1"/>
  <c r="GR386" i="53"/>
  <c r="GK386" i="53"/>
  <c r="KY386" i="53"/>
  <c r="GK384" i="53"/>
  <c r="GQ384" i="53" s="1"/>
  <c r="KY384" i="53"/>
  <c r="GR384" i="53"/>
  <c r="JE382" i="53"/>
  <c r="JK382" i="53" s="1"/>
  <c r="JL382" i="53"/>
  <c r="KV384" i="53"/>
  <c r="KO384" i="53"/>
  <c r="KU384" i="53" s="1"/>
  <c r="IB384" i="53"/>
  <c r="HU384" i="53"/>
  <c r="IA384" i="53" s="1"/>
  <c r="IB383" i="53"/>
  <c r="HU383" i="53"/>
  <c r="IA383" i="53" s="1"/>
  <c r="KV382" i="53"/>
  <c r="KO382" i="53"/>
  <c r="KU382" i="53" s="1"/>
  <c r="JL384" i="53"/>
  <c r="JE384" i="53"/>
  <c r="JK384" i="53" s="1"/>
  <c r="HU382" i="53"/>
  <c r="IA382" i="53" s="1"/>
  <c r="IB382" i="53"/>
  <c r="KV380" i="53"/>
  <c r="LB380" i="53"/>
  <c r="LA380" i="53" s="1"/>
  <c r="JL380" i="53"/>
  <c r="JE380" i="53"/>
  <c r="JK380" i="53" s="1"/>
  <c r="KY380" i="53"/>
  <c r="GR379" i="53"/>
  <c r="GK379" i="53"/>
  <c r="GQ379" i="53" s="1"/>
  <c r="KY379" i="53"/>
  <c r="KO368" i="53"/>
  <c r="KU368" i="53" s="1"/>
  <c r="KV368" i="53"/>
  <c r="HU368" i="53"/>
  <c r="IA368" i="53" s="1"/>
  <c r="IB368" i="53"/>
  <c r="GQ368" i="53"/>
  <c r="JL368" i="53"/>
  <c r="JE368" i="53"/>
  <c r="JK368" i="53" s="1"/>
  <c r="KY368" i="53"/>
  <c r="LE500" i="53"/>
  <c r="LC500" i="53"/>
  <c r="IT62" i="53"/>
  <c r="JC62" i="53"/>
  <c r="IA61" i="53"/>
  <c r="LB60" i="53"/>
  <c r="LA60" i="53" s="1"/>
  <c r="HA62" i="53"/>
  <c r="LC61" i="53"/>
  <c r="JK60" i="53"/>
  <c r="HS62" i="53"/>
  <c r="FZ62" i="53"/>
  <c r="LB59" i="53"/>
  <c r="LA59" i="53" s="1"/>
  <c r="HZ62" i="53"/>
  <c r="IK62" i="53"/>
  <c r="KV59" i="53"/>
  <c r="IB59" i="53"/>
  <c r="KT62" i="53"/>
  <c r="KY61" i="53"/>
  <c r="KX61" i="53" s="1"/>
  <c r="LB259" i="53"/>
  <c r="LA259" i="53" s="1"/>
  <c r="HY62" i="53"/>
  <c r="HX62" i="53" s="1"/>
  <c r="KU61" i="53"/>
  <c r="GR60" i="53"/>
  <c r="GI62" i="53"/>
  <c r="KO59" i="53"/>
  <c r="KU59" i="53" s="1"/>
  <c r="GP62" i="53"/>
  <c r="GR61" i="53"/>
  <c r="GQ61" i="53"/>
  <c r="KD62" i="53"/>
  <c r="JL60" i="53"/>
  <c r="KZ62" i="53"/>
  <c r="GO62" i="53"/>
  <c r="GN62" i="53" s="1"/>
  <c r="HX59" i="53"/>
  <c r="IA59" i="53" s="1"/>
  <c r="JJ62" i="53"/>
  <c r="KM62" i="53"/>
  <c r="GR59" i="53"/>
  <c r="LC60" i="53"/>
  <c r="HJ62" i="53"/>
  <c r="IB61" i="53"/>
  <c r="JU62" i="53"/>
  <c r="GL62" i="53"/>
  <c r="GK62" i="53" s="1"/>
  <c r="GK60" i="53"/>
  <c r="GQ60" i="53" s="1"/>
  <c r="KY60" i="53"/>
  <c r="HV62" i="53"/>
  <c r="HU62" i="53" s="1"/>
  <c r="HU60" i="53"/>
  <c r="IA60" i="53" s="1"/>
  <c r="IB60" i="53"/>
  <c r="KO60" i="53"/>
  <c r="KU60" i="53" s="1"/>
  <c r="KV60" i="53"/>
  <c r="KP62" i="53"/>
  <c r="KO62" i="53" s="1"/>
  <c r="JE59" i="53"/>
  <c r="JF62" i="53"/>
  <c r="JE62" i="53" s="1"/>
  <c r="JL59" i="53"/>
  <c r="LC59" i="53"/>
  <c r="KW62" i="53"/>
  <c r="JL61" i="53"/>
  <c r="JE61" i="53"/>
  <c r="JK61" i="53" s="1"/>
  <c r="KV61" i="53"/>
  <c r="JI62" i="53"/>
  <c r="JH62" i="53" s="1"/>
  <c r="JH59" i="53"/>
  <c r="LB61" i="53"/>
  <c r="LA61" i="53" s="1"/>
  <c r="GQ59" i="53"/>
  <c r="KS62" i="53"/>
  <c r="KR62" i="53" s="1"/>
  <c r="KY59" i="53"/>
  <c r="FQ62" i="53"/>
  <c r="JL189" i="53"/>
  <c r="GR259" i="53"/>
  <c r="KY259" i="53"/>
  <c r="KX259" i="53" s="1"/>
  <c r="LC189" i="53"/>
  <c r="LC259" i="53"/>
  <c r="LC457" i="53"/>
  <c r="JE189" i="53"/>
  <c r="JK189" i="53" s="1"/>
  <c r="GN259" i="53"/>
  <c r="GQ259" i="53" s="1"/>
  <c r="KO259" i="53"/>
  <c r="KU259" i="53" s="1"/>
  <c r="KV259" i="53"/>
  <c r="HU259" i="53"/>
  <c r="IA259" i="53" s="1"/>
  <c r="IB259" i="53"/>
  <c r="JL259" i="53"/>
  <c r="JE259" i="53"/>
  <c r="JK259" i="53" s="1"/>
  <c r="KO457" i="53"/>
  <c r="KU457" i="53" s="1"/>
  <c r="KY457" i="53"/>
  <c r="KX457" i="53" s="1"/>
  <c r="GR457" i="53"/>
  <c r="KR189" i="53"/>
  <c r="KU189" i="53" s="1"/>
  <c r="KV189" i="53"/>
  <c r="LB189" i="53"/>
  <c r="LA189" i="53" s="1"/>
  <c r="IA457" i="53"/>
  <c r="KV457" i="53"/>
  <c r="GK457" i="53"/>
  <c r="GQ457" i="53" s="1"/>
  <c r="IB457" i="53"/>
  <c r="LB457" i="53"/>
  <c r="LA457" i="53" s="1"/>
  <c r="JL457" i="53"/>
  <c r="JE457" i="53"/>
  <c r="JK457" i="53" s="1"/>
  <c r="GN189" i="53"/>
  <c r="KY189" i="53"/>
  <c r="GR189" i="53"/>
  <c r="GK189" i="53"/>
  <c r="HU189" i="53"/>
  <c r="IA189" i="53" s="1"/>
  <c r="IB189" i="53"/>
  <c r="O8" i="72" l="1"/>
  <c r="H12" i="72"/>
  <c r="M7" i="72"/>
  <c r="M16" i="72" s="1"/>
  <c r="P8" i="72"/>
  <c r="O11" i="72"/>
  <c r="N10" i="72"/>
  <c r="D9" i="72"/>
  <c r="D7" i="72" s="1"/>
  <c r="D16" i="72" s="1"/>
  <c r="O9" i="72"/>
  <c r="P9" i="72" s="1"/>
  <c r="N11" i="72"/>
  <c r="L7" i="72"/>
  <c r="L16" i="72" s="1"/>
  <c r="N8" i="72"/>
  <c r="F7" i="72"/>
  <c r="F16" i="72" s="1"/>
  <c r="G9" i="72"/>
  <c r="G7" i="72" s="1"/>
  <c r="G16" i="72" s="1"/>
  <c r="J7" i="72"/>
  <c r="J16" i="72" s="1"/>
  <c r="I7" i="72"/>
  <c r="I16" i="72" s="1"/>
  <c r="K10" i="72"/>
  <c r="Q14" i="72"/>
  <c r="K11" i="72"/>
  <c r="K8" i="72"/>
  <c r="H10" i="72"/>
  <c r="H8" i="72"/>
  <c r="C7" i="72"/>
  <c r="C16" i="72" s="1"/>
  <c r="H11" i="72"/>
  <c r="E12" i="72"/>
  <c r="Q13" i="72"/>
  <c r="E11" i="72"/>
  <c r="E8" i="72"/>
  <c r="E10" i="72"/>
  <c r="LE63" i="53"/>
  <c r="KX63" i="53"/>
  <c r="LD63" i="53" s="1"/>
  <c r="LD385" i="53"/>
  <c r="LE382" i="53"/>
  <c r="LE385" i="53"/>
  <c r="GQ386" i="53"/>
  <c r="LD381" i="53"/>
  <c r="LD383" i="53"/>
  <c r="LE381" i="53"/>
  <c r="LE383" i="53"/>
  <c r="LD382" i="53"/>
  <c r="LD369" i="53"/>
  <c r="LE369" i="53"/>
  <c r="LE386" i="53"/>
  <c r="KX386" i="53"/>
  <c r="LD386" i="53" s="1"/>
  <c r="LE384" i="53"/>
  <c r="KX384" i="53"/>
  <c r="LD384" i="53" s="1"/>
  <c r="LE380" i="53"/>
  <c r="KX380" i="53"/>
  <c r="LD380" i="53" s="1"/>
  <c r="LE379" i="53"/>
  <c r="KX379" i="53"/>
  <c r="LD379" i="53" s="1"/>
  <c r="LE368" i="53"/>
  <c r="KX368" i="53"/>
  <c r="LD368" i="53" s="1"/>
  <c r="LE60" i="53"/>
  <c r="GR62" i="53"/>
  <c r="LC62" i="53"/>
  <c r="LB62" i="53"/>
  <c r="LA62" i="53" s="1"/>
  <c r="IB62" i="53"/>
  <c r="LE61" i="53"/>
  <c r="KV62" i="53"/>
  <c r="KX60" i="53"/>
  <c r="LD60" i="53" s="1"/>
  <c r="KX59" i="53"/>
  <c r="LD59" i="53" s="1"/>
  <c r="LE59" i="53"/>
  <c r="KY62" i="53"/>
  <c r="KX62" i="53" s="1"/>
  <c r="LD61" i="53"/>
  <c r="JL62" i="53"/>
  <c r="JK59" i="53"/>
  <c r="LE259" i="53"/>
  <c r="LD259" i="53"/>
  <c r="GQ189" i="53"/>
  <c r="LD457" i="53"/>
  <c r="LE457" i="53"/>
  <c r="LE189" i="53"/>
  <c r="KX189" i="53"/>
  <c r="LD189" i="53" s="1"/>
  <c r="O7" i="72" l="1"/>
  <c r="O16" i="72" s="1"/>
  <c r="P7" i="72"/>
  <c r="P16" i="72" s="1"/>
  <c r="Q12" i="72"/>
  <c r="N7" i="72"/>
  <c r="N16" i="72" s="1"/>
  <c r="L17" i="72"/>
  <c r="L19" i="72" s="1"/>
  <c r="Q9" i="72"/>
  <c r="Q8" i="72"/>
  <c r="K7" i="72"/>
  <c r="K16" i="72" s="1"/>
  <c r="I17" i="72"/>
  <c r="I19" i="72" s="1"/>
  <c r="Q11" i="72"/>
  <c r="C17" i="72"/>
  <c r="C19" i="72" s="1"/>
  <c r="Q10" i="72"/>
  <c r="H7" i="72"/>
  <c r="H16" i="72" s="1"/>
  <c r="F17" i="72"/>
  <c r="F19" i="72" s="1"/>
  <c r="E7" i="72"/>
  <c r="LE62" i="53"/>
  <c r="O17" i="72" l="1"/>
  <c r="O19" i="72" s="1"/>
  <c r="N17" i="72"/>
  <c r="N19" i="72" s="1"/>
  <c r="Q7" i="72"/>
  <c r="K17" i="72"/>
  <c r="K19" i="72" s="1"/>
  <c r="H17" i="72"/>
  <c r="H19" i="72" s="1"/>
  <c r="E17" i="72"/>
  <c r="E16" i="72"/>
  <c r="Q16" i="72" l="1"/>
  <c r="E19" i="72"/>
  <c r="Q19" i="72" s="1"/>
  <c r="Q17" i="72"/>
  <c r="KA236" i="53" l="1"/>
  <c r="KJ425" i="53" l="1"/>
  <c r="KG425" i="53"/>
  <c r="KA425" i="53"/>
  <c r="JX425" i="53"/>
  <c r="JR425" i="53"/>
  <c r="JO425" i="53"/>
  <c r="IW425" i="53"/>
  <c r="IQ425" i="53"/>
  <c r="IN425" i="53"/>
  <c r="KA252" i="53"/>
  <c r="KA203" i="53"/>
  <c r="KA108" i="53"/>
  <c r="IQ141" i="53"/>
  <c r="GU141" i="53"/>
  <c r="GX141" i="53"/>
  <c r="KA217" i="53"/>
  <c r="KA125" i="53"/>
  <c r="KA177" i="53"/>
  <c r="KA113" i="53"/>
  <c r="KA164" i="53"/>
  <c r="KA239" i="53"/>
  <c r="KA295" i="53"/>
  <c r="KA442" i="53"/>
  <c r="KA54" i="53"/>
  <c r="KQ257" i="53"/>
  <c r="KN257" i="53"/>
  <c r="KL257" i="53"/>
  <c r="KK257" i="53"/>
  <c r="KJ257" i="53"/>
  <c r="KG257" i="53"/>
  <c r="KC257" i="53"/>
  <c r="KA257" i="53"/>
  <c r="JX257" i="53"/>
  <c r="JT257" i="53"/>
  <c r="JS257" i="53"/>
  <c r="JR257" i="53"/>
  <c r="JO257" i="53"/>
  <c r="JG257" i="53"/>
  <c r="JD257" i="53"/>
  <c r="JB257" i="53"/>
  <c r="JA257" i="53"/>
  <c r="IZ257" i="53"/>
  <c r="IW257" i="53"/>
  <c r="IS257" i="53"/>
  <c r="IR257" i="53"/>
  <c r="IQ257" i="53"/>
  <c r="IN257" i="53"/>
  <c r="IJ257" i="53"/>
  <c r="II257" i="53"/>
  <c r="IH257" i="53"/>
  <c r="IE257" i="53"/>
  <c r="HW257" i="53"/>
  <c r="HT257" i="53"/>
  <c r="HR257" i="53"/>
  <c r="HQ257" i="53"/>
  <c r="HP257" i="53"/>
  <c r="HM257" i="53"/>
  <c r="HI257" i="53"/>
  <c r="HH257" i="53"/>
  <c r="HG257" i="53"/>
  <c r="HD257" i="53"/>
  <c r="GZ257" i="53"/>
  <c r="GY257" i="53"/>
  <c r="GX257" i="53"/>
  <c r="GU257" i="53"/>
  <c r="GM257" i="53"/>
  <c r="GJ257" i="53"/>
  <c r="GF257" i="53"/>
  <c r="GC257" i="53"/>
  <c r="FW257" i="53"/>
  <c r="FT257" i="53"/>
  <c r="FN257" i="53"/>
  <c r="FK257" i="53"/>
  <c r="HJ257" i="53" l="1"/>
  <c r="KM257" i="53"/>
  <c r="HS257" i="53"/>
  <c r="JC257" i="53"/>
  <c r="GI257" i="53"/>
  <c r="HZ257" i="53"/>
  <c r="KS257" i="53"/>
  <c r="KR257" i="53" s="1"/>
  <c r="KZ257" i="53"/>
  <c r="JI257" i="53"/>
  <c r="JH257" i="53" s="1"/>
  <c r="KD257" i="53"/>
  <c r="HY257" i="53"/>
  <c r="HX257" i="53" s="1"/>
  <c r="IT257" i="53"/>
  <c r="KT257" i="53"/>
  <c r="GO257" i="53"/>
  <c r="GN257" i="53" s="1"/>
  <c r="FZ257" i="53"/>
  <c r="JJ257" i="53"/>
  <c r="GL257" i="53"/>
  <c r="FQ257" i="53"/>
  <c r="KW257" i="53"/>
  <c r="GP257" i="53"/>
  <c r="HV257" i="53"/>
  <c r="HA257" i="53"/>
  <c r="JF257" i="53"/>
  <c r="IK257" i="53"/>
  <c r="KP257" i="53"/>
  <c r="JU257" i="53"/>
  <c r="LC257" i="53" l="1"/>
  <c r="LB257" i="53"/>
  <c r="LA257" i="53" s="1"/>
  <c r="KV257" i="53"/>
  <c r="KO257" i="53"/>
  <c r="KU257" i="53" s="1"/>
  <c r="JL257" i="53"/>
  <c r="JE257" i="53"/>
  <c r="JK257" i="53" s="1"/>
  <c r="IB257" i="53"/>
  <c r="HU257" i="53"/>
  <c r="IA257" i="53" s="1"/>
  <c r="KY257" i="53"/>
  <c r="GR257" i="53"/>
  <c r="GK257" i="53"/>
  <c r="GQ257" i="53" s="1"/>
  <c r="LE257" i="53" l="1"/>
  <c r="KX257" i="53"/>
  <c r="LD257" i="53" s="1"/>
  <c r="FW16" i="53" l="1"/>
  <c r="FW17" i="53"/>
  <c r="FW15" i="53"/>
  <c r="KQ354" i="53" l="1"/>
  <c r="KN354" i="53"/>
  <c r="KL354" i="53"/>
  <c r="KK354" i="53"/>
  <c r="KJ354" i="53"/>
  <c r="KG354" i="53"/>
  <c r="KC354" i="53"/>
  <c r="KB354" i="53"/>
  <c r="KA354" i="53"/>
  <c r="JX354" i="53"/>
  <c r="JT354" i="53"/>
  <c r="JS354" i="53"/>
  <c r="JR354" i="53"/>
  <c r="JO354" i="53"/>
  <c r="JG354" i="53"/>
  <c r="JD354" i="53"/>
  <c r="JB354" i="53"/>
  <c r="JA354" i="53"/>
  <c r="IZ354" i="53"/>
  <c r="IW354" i="53"/>
  <c r="IS354" i="53"/>
  <c r="IR354" i="53"/>
  <c r="IQ354" i="53"/>
  <c r="IN354" i="53"/>
  <c r="IJ354" i="53"/>
  <c r="II354" i="53"/>
  <c r="IH354" i="53"/>
  <c r="IE354" i="53"/>
  <c r="HW354" i="53"/>
  <c r="HT354" i="53"/>
  <c r="HR354" i="53"/>
  <c r="HQ354" i="53"/>
  <c r="HP354" i="53"/>
  <c r="HM354" i="53"/>
  <c r="HI354" i="53"/>
  <c r="HH354" i="53"/>
  <c r="HG354" i="53"/>
  <c r="HD354" i="53"/>
  <c r="GZ354" i="53"/>
  <c r="GY354" i="53"/>
  <c r="GX354" i="53"/>
  <c r="GU354" i="53"/>
  <c r="GM354" i="53"/>
  <c r="GJ354" i="53"/>
  <c r="GH354" i="53"/>
  <c r="GG354" i="53"/>
  <c r="GF354" i="53"/>
  <c r="GC354" i="53"/>
  <c r="FY354" i="53"/>
  <c r="FX354" i="53"/>
  <c r="FW354" i="53"/>
  <c r="FT354" i="53"/>
  <c r="FP354" i="53"/>
  <c r="FO354" i="53"/>
  <c r="FN354" i="53"/>
  <c r="FK354" i="53"/>
  <c r="KQ353" i="53"/>
  <c r="KN353" i="53"/>
  <c r="KL353" i="53"/>
  <c r="KK353" i="53"/>
  <c r="KJ353" i="53"/>
  <c r="KG353" i="53"/>
  <c r="KC353" i="53"/>
  <c r="KB353" i="53"/>
  <c r="KA353" i="53"/>
  <c r="JX353" i="53"/>
  <c r="JT353" i="53"/>
  <c r="JS353" i="53"/>
  <c r="JR353" i="53"/>
  <c r="JO353" i="53"/>
  <c r="JG353" i="53"/>
  <c r="JD353" i="53"/>
  <c r="JB353" i="53"/>
  <c r="JA353" i="53"/>
  <c r="IZ353" i="53"/>
  <c r="IW353" i="53"/>
  <c r="IS353" i="53"/>
  <c r="IR353" i="53"/>
  <c r="IQ353" i="53"/>
  <c r="IN353" i="53"/>
  <c r="IJ353" i="53"/>
  <c r="II353" i="53"/>
  <c r="IH353" i="53"/>
  <c r="IE353" i="53"/>
  <c r="HW353" i="53"/>
  <c r="HT353" i="53"/>
  <c r="HR353" i="53"/>
  <c r="HQ353" i="53"/>
  <c r="HP353" i="53"/>
  <c r="HM353" i="53"/>
  <c r="HI353" i="53"/>
  <c r="HH353" i="53"/>
  <c r="HG353" i="53"/>
  <c r="HD353" i="53"/>
  <c r="GZ353" i="53"/>
  <c r="GY353" i="53"/>
  <c r="GX353" i="53"/>
  <c r="GU353" i="53"/>
  <c r="GM353" i="53"/>
  <c r="GJ353" i="53"/>
  <c r="GH353" i="53"/>
  <c r="GG353" i="53"/>
  <c r="GF353" i="53"/>
  <c r="GC353" i="53"/>
  <c r="FY353" i="53"/>
  <c r="FX353" i="53"/>
  <c r="FW353" i="53"/>
  <c r="FT353" i="53"/>
  <c r="FP353" i="53"/>
  <c r="FO353" i="53"/>
  <c r="FN353" i="53"/>
  <c r="FK353" i="53"/>
  <c r="KQ352" i="53"/>
  <c r="KN352" i="53"/>
  <c r="KL352" i="53"/>
  <c r="KK352" i="53"/>
  <c r="KJ352" i="53"/>
  <c r="KG352" i="53"/>
  <c r="KC352" i="53"/>
  <c r="KB352" i="53"/>
  <c r="KA352" i="53"/>
  <c r="JX352" i="53"/>
  <c r="JT352" i="53"/>
  <c r="JS352" i="53"/>
  <c r="JR352" i="53"/>
  <c r="JO352" i="53"/>
  <c r="JG352" i="53"/>
  <c r="JD352" i="53"/>
  <c r="JB352" i="53"/>
  <c r="JA352" i="53"/>
  <c r="IZ352" i="53"/>
  <c r="IW352" i="53"/>
  <c r="IS352" i="53"/>
  <c r="IR352" i="53"/>
  <c r="IQ352" i="53"/>
  <c r="IN352" i="53"/>
  <c r="IJ352" i="53"/>
  <c r="II352" i="53"/>
  <c r="IH352" i="53"/>
  <c r="IE352" i="53"/>
  <c r="HW352" i="53"/>
  <c r="HT352" i="53"/>
  <c r="HR352" i="53"/>
  <c r="HQ352" i="53"/>
  <c r="HP352" i="53"/>
  <c r="HM352" i="53"/>
  <c r="HI352" i="53"/>
  <c r="HH352" i="53"/>
  <c r="HG352" i="53"/>
  <c r="HD352" i="53"/>
  <c r="GZ352" i="53"/>
  <c r="GY352" i="53"/>
  <c r="GX352" i="53"/>
  <c r="GU352" i="53"/>
  <c r="GM352" i="53"/>
  <c r="GJ352" i="53"/>
  <c r="GH352" i="53"/>
  <c r="GG352" i="53"/>
  <c r="GF352" i="53"/>
  <c r="GC352" i="53"/>
  <c r="FY352" i="53"/>
  <c r="FX352" i="53"/>
  <c r="FW352" i="53"/>
  <c r="FT352" i="53"/>
  <c r="FP352" i="53"/>
  <c r="FO352" i="53"/>
  <c r="FN352" i="53"/>
  <c r="FK352" i="53"/>
  <c r="KQ351" i="53"/>
  <c r="KN351" i="53"/>
  <c r="KL351" i="53"/>
  <c r="KK351" i="53"/>
  <c r="KJ351" i="53"/>
  <c r="KG351" i="53"/>
  <c r="KC351" i="53"/>
  <c r="KB351" i="53"/>
  <c r="KA351" i="53"/>
  <c r="JX351" i="53"/>
  <c r="JT351" i="53"/>
  <c r="JS351" i="53"/>
  <c r="JR351" i="53"/>
  <c r="JO351" i="53"/>
  <c r="JG351" i="53"/>
  <c r="JD351" i="53"/>
  <c r="JB351" i="53"/>
  <c r="JA351" i="53"/>
  <c r="IZ351" i="53"/>
  <c r="IW351" i="53"/>
  <c r="IS351" i="53"/>
  <c r="IR351" i="53"/>
  <c r="IQ351" i="53"/>
  <c r="IN351" i="53"/>
  <c r="IJ351" i="53"/>
  <c r="II351" i="53"/>
  <c r="IH351" i="53"/>
  <c r="IE351" i="53"/>
  <c r="HW351" i="53"/>
  <c r="HT351" i="53"/>
  <c r="HR351" i="53"/>
  <c r="HQ351" i="53"/>
  <c r="HP351" i="53"/>
  <c r="HM351" i="53"/>
  <c r="HI351" i="53"/>
  <c r="HH351" i="53"/>
  <c r="HG351" i="53"/>
  <c r="HD351" i="53"/>
  <c r="GZ351" i="53"/>
  <c r="GY351" i="53"/>
  <c r="GX351" i="53"/>
  <c r="GU351" i="53"/>
  <c r="GM351" i="53"/>
  <c r="GJ351" i="53"/>
  <c r="GH351" i="53"/>
  <c r="GG351" i="53"/>
  <c r="GF351" i="53"/>
  <c r="GC351" i="53"/>
  <c r="FY351" i="53"/>
  <c r="FX351" i="53"/>
  <c r="FW351" i="53"/>
  <c r="FT351" i="53"/>
  <c r="FP351" i="53"/>
  <c r="FO351" i="53"/>
  <c r="FN351" i="53"/>
  <c r="FK351" i="53"/>
  <c r="KQ350" i="53"/>
  <c r="KN350" i="53"/>
  <c r="KL350" i="53"/>
  <c r="KK350" i="53"/>
  <c r="KJ350" i="53"/>
  <c r="KG350" i="53"/>
  <c r="KC350" i="53"/>
  <c r="KB350" i="53"/>
  <c r="KA350" i="53"/>
  <c r="JX350" i="53"/>
  <c r="JT350" i="53"/>
  <c r="JS350" i="53"/>
  <c r="JR350" i="53"/>
  <c r="JO350" i="53"/>
  <c r="JG350" i="53"/>
  <c r="JD350" i="53"/>
  <c r="JB350" i="53"/>
  <c r="JA350" i="53"/>
  <c r="IZ350" i="53"/>
  <c r="IW350" i="53"/>
  <c r="IS350" i="53"/>
  <c r="IR350" i="53"/>
  <c r="IQ350" i="53"/>
  <c r="IN350" i="53"/>
  <c r="IJ350" i="53"/>
  <c r="II350" i="53"/>
  <c r="IH350" i="53"/>
  <c r="IE350" i="53"/>
  <c r="HW350" i="53"/>
  <c r="HT350" i="53"/>
  <c r="HR350" i="53"/>
  <c r="HQ350" i="53"/>
  <c r="HP350" i="53"/>
  <c r="HM350" i="53"/>
  <c r="HI350" i="53"/>
  <c r="HH350" i="53"/>
  <c r="HG350" i="53"/>
  <c r="HD350" i="53"/>
  <c r="GZ350" i="53"/>
  <c r="GY350" i="53"/>
  <c r="GX350" i="53"/>
  <c r="GU350" i="53"/>
  <c r="GM350" i="53"/>
  <c r="GJ350" i="53"/>
  <c r="GH350" i="53"/>
  <c r="GG350" i="53"/>
  <c r="GF350" i="53"/>
  <c r="GC350" i="53"/>
  <c r="FY350" i="53"/>
  <c r="FX350" i="53"/>
  <c r="FW350" i="53"/>
  <c r="FT350" i="53"/>
  <c r="FP350" i="53"/>
  <c r="FO350" i="53"/>
  <c r="FN350" i="53"/>
  <c r="FK350" i="53"/>
  <c r="FN141" i="53"/>
  <c r="KS351" i="53" l="1"/>
  <c r="KR351" i="53" s="1"/>
  <c r="KS352" i="53"/>
  <c r="KR352" i="53" s="1"/>
  <c r="KS353" i="53"/>
  <c r="KR353" i="53" s="1"/>
  <c r="KS354" i="53"/>
  <c r="KR354" i="53" s="1"/>
  <c r="KS350" i="53"/>
  <c r="KR350" i="53" s="1"/>
  <c r="JI350" i="53"/>
  <c r="JH350" i="53" s="1"/>
  <c r="JI351" i="53"/>
  <c r="JH351" i="53" s="1"/>
  <c r="JI352" i="53"/>
  <c r="JH352" i="53" s="1"/>
  <c r="JI354" i="53"/>
  <c r="JH354" i="53" s="1"/>
  <c r="KD354" i="53"/>
  <c r="HY350" i="53"/>
  <c r="HX350" i="53" s="1"/>
  <c r="HY351" i="53"/>
  <c r="HX351" i="53" s="1"/>
  <c r="HY352" i="53"/>
  <c r="HX352" i="53" s="1"/>
  <c r="HY353" i="53"/>
  <c r="HX353" i="53" s="1"/>
  <c r="HY354" i="53"/>
  <c r="HX354" i="53" s="1"/>
  <c r="HS354" i="53"/>
  <c r="HJ354" i="53"/>
  <c r="KZ350" i="53"/>
  <c r="KZ351" i="53"/>
  <c r="KZ352" i="53"/>
  <c r="KZ354" i="53"/>
  <c r="KZ353" i="53"/>
  <c r="GO352" i="53"/>
  <c r="GO353" i="53"/>
  <c r="GN353" i="53" s="1"/>
  <c r="GO354" i="53"/>
  <c r="JI353" i="53"/>
  <c r="JH353" i="53" s="1"/>
  <c r="GO350" i="53"/>
  <c r="GO351" i="53"/>
  <c r="HJ350" i="53"/>
  <c r="HS350" i="53"/>
  <c r="HZ350" i="53"/>
  <c r="KD350" i="53"/>
  <c r="KM350" i="53"/>
  <c r="KT350" i="53"/>
  <c r="HJ351" i="53"/>
  <c r="HS351" i="53"/>
  <c r="HZ351" i="53"/>
  <c r="KD351" i="53"/>
  <c r="KM351" i="53"/>
  <c r="KT351" i="53"/>
  <c r="HJ352" i="53"/>
  <c r="HS352" i="53"/>
  <c r="HZ352" i="53"/>
  <c r="KD352" i="53"/>
  <c r="KM352" i="53"/>
  <c r="KT352" i="53"/>
  <c r="HJ353" i="53"/>
  <c r="HS353" i="53"/>
  <c r="HZ353" i="53"/>
  <c r="KM354" i="53"/>
  <c r="KD353" i="53"/>
  <c r="KM353" i="53"/>
  <c r="KT353" i="53"/>
  <c r="HZ354" i="53"/>
  <c r="KT354" i="53"/>
  <c r="FZ350" i="53"/>
  <c r="GI350" i="53"/>
  <c r="IT350" i="53"/>
  <c r="JC350" i="53"/>
  <c r="JJ350" i="53"/>
  <c r="FZ351" i="53"/>
  <c r="GI351" i="53"/>
  <c r="IT351" i="53"/>
  <c r="JC351" i="53"/>
  <c r="JJ351" i="53"/>
  <c r="FZ352" i="53"/>
  <c r="GI352" i="53"/>
  <c r="IT352" i="53"/>
  <c r="JC352" i="53"/>
  <c r="JJ352" i="53"/>
  <c r="FZ353" i="53"/>
  <c r="GI353" i="53"/>
  <c r="IT353" i="53"/>
  <c r="JC353" i="53"/>
  <c r="JJ353" i="53"/>
  <c r="FZ354" i="53"/>
  <c r="GI354" i="53"/>
  <c r="IT354" i="53"/>
  <c r="JC354" i="53"/>
  <c r="JJ354" i="53"/>
  <c r="GL350" i="53"/>
  <c r="FQ350" i="53"/>
  <c r="KW350" i="53"/>
  <c r="GP350" i="53"/>
  <c r="HV350" i="53"/>
  <c r="HA350" i="53"/>
  <c r="JF350" i="53"/>
  <c r="IK350" i="53"/>
  <c r="KP350" i="53"/>
  <c r="JU350" i="53"/>
  <c r="GL351" i="53"/>
  <c r="FQ351" i="53"/>
  <c r="KW351" i="53"/>
  <c r="GP351" i="53"/>
  <c r="HV351" i="53"/>
  <c r="HA351" i="53"/>
  <c r="JF351" i="53"/>
  <c r="IK351" i="53"/>
  <c r="KP351" i="53"/>
  <c r="JU351" i="53"/>
  <c r="GL352" i="53"/>
  <c r="FQ352" i="53"/>
  <c r="KW352" i="53"/>
  <c r="GP352" i="53"/>
  <c r="HV352" i="53"/>
  <c r="HA352" i="53"/>
  <c r="JF352" i="53"/>
  <c r="IK352" i="53"/>
  <c r="KP352" i="53"/>
  <c r="JU352" i="53"/>
  <c r="GL353" i="53"/>
  <c r="FQ353" i="53"/>
  <c r="KW353" i="53"/>
  <c r="GP353" i="53"/>
  <c r="HV353" i="53"/>
  <c r="HA353" i="53"/>
  <c r="JF353" i="53"/>
  <c r="IK353" i="53"/>
  <c r="KP353" i="53"/>
  <c r="JU353" i="53"/>
  <c r="GL354" i="53"/>
  <c r="FQ354" i="53"/>
  <c r="KW354" i="53"/>
  <c r="GP354" i="53"/>
  <c r="HV354" i="53"/>
  <c r="HA354" i="53"/>
  <c r="JF354" i="53"/>
  <c r="IK354" i="53"/>
  <c r="KP354" i="53"/>
  <c r="JU354" i="53"/>
  <c r="LB351" i="53" l="1"/>
  <c r="LA351" i="53" s="1"/>
  <c r="LB354" i="53"/>
  <c r="LA354" i="53" s="1"/>
  <c r="LB350" i="53"/>
  <c r="LA350" i="53" s="1"/>
  <c r="LB352" i="53"/>
  <c r="LA352" i="53" s="1"/>
  <c r="LC352" i="53"/>
  <c r="LC350" i="53"/>
  <c r="GN350" i="53"/>
  <c r="LC351" i="53"/>
  <c r="LC353" i="53"/>
  <c r="LC354" i="53"/>
  <c r="LB353" i="53"/>
  <c r="LA353" i="53" s="1"/>
  <c r="GN354" i="53"/>
  <c r="GN352" i="53"/>
  <c r="GN351" i="53"/>
  <c r="KV354" i="53"/>
  <c r="KO354" i="53"/>
  <c r="KU354" i="53" s="1"/>
  <c r="JL354" i="53"/>
  <c r="JE354" i="53"/>
  <c r="JK354" i="53" s="1"/>
  <c r="IB354" i="53"/>
  <c r="HU354" i="53"/>
  <c r="IA354" i="53" s="1"/>
  <c r="KY354" i="53"/>
  <c r="GR354" i="53"/>
  <c r="GK354" i="53"/>
  <c r="KV353" i="53"/>
  <c r="KO353" i="53"/>
  <c r="KU353" i="53" s="1"/>
  <c r="JL353" i="53"/>
  <c r="JE353" i="53"/>
  <c r="JK353" i="53" s="1"/>
  <c r="IB353" i="53"/>
  <c r="HU353" i="53"/>
  <c r="IA353" i="53" s="1"/>
  <c r="KY353" i="53"/>
  <c r="GR353" i="53"/>
  <c r="GK353" i="53"/>
  <c r="GQ353" i="53" s="1"/>
  <c r="KV352" i="53"/>
  <c r="KO352" i="53"/>
  <c r="KU352" i="53" s="1"/>
  <c r="JL352" i="53"/>
  <c r="JE352" i="53"/>
  <c r="JK352" i="53" s="1"/>
  <c r="IB352" i="53"/>
  <c r="HU352" i="53"/>
  <c r="IA352" i="53" s="1"/>
  <c r="KY352" i="53"/>
  <c r="GR352" i="53"/>
  <c r="GK352" i="53"/>
  <c r="KV351" i="53"/>
  <c r="KO351" i="53"/>
  <c r="KU351" i="53" s="1"/>
  <c r="JL351" i="53"/>
  <c r="JE351" i="53"/>
  <c r="JK351" i="53" s="1"/>
  <c r="IB351" i="53"/>
  <c r="HU351" i="53"/>
  <c r="IA351" i="53" s="1"/>
  <c r="KY351" i="53"/>
  <c r="GR351" i="53"/>
  <c r="GK351" i="53"/>
  <c r="KV350" i="53"/>
  <c r="KO350" i="53"/>
  <c r="KU350" i="53" s="1"/>
  <c r="JL350" i="53"/>
  <c r="JE350" i="53"/>
  <c r="JK350" i="53" s="1"/>
  <c r="IB350" i="53"/>
  <c r="HU350" i="53"/>
  <c r="IA350" i="53" s="1"/>
  <c r="KY350" i="53"/>
  <c r="GR350" i="53"/>
  <c r="GK350" i="53"/>
  <c r="KW537" i="53"/>
  <c r="LA541" i="53"/>
  <c r="KX541" i="53"/>
  <c r="KR541" i="53"/>
  <c r="KO541" i="53"/>
  <c r="JU541" i="53"/>
  <c r="JS541" i="53"/>
  <c r="JH541" i="53"/>
  <c r="JE541" i="53"/>
  <c r="IT541" i="53"/>
  <c r="IR541" i="53"/>
  <c r="IK541" i="53"/>
  <c r="II541" i="53"/>
  <c r="HX541" i="53"/>
  <c r="HU541" i="53"/>
  <c r="LC538" i="53"/>
  <c r="KZ538" i="53"/>
  <c r="KW538" i="53"/>
  <c r="KN538" i="53"/>
  <c r="KK538" i="53"/>
  <c r="KH538" i="53"/>
  <c r="KE538" i="53"/>
  <c r="KB538" i="53"/>
  <c r="JY538" i="53"/>
  <c r="JV538" i="53"/>
  <c r="JS538" i="53"/>
  <c r="JP538" i="53"/>
  <c r="JM538" i="53"/>
  <c r="JA538" i="53"/>
  <c r="IX538" i="53"/>
  <c r="IU538" i="53"/>
  <c r="IR538" i="53"/>
  <c r="IO538" i="53"/>
  <c r="IL538" i="53"/>
  <c r="II538" i="53"/>
  <c r="IF538" i="53"/>
  <c r="IC538" i="53"/>
  <c r="HQ538" i="53"/>
  <c r="HN538" i="53"/>
  <c r="HK538" i="53"/>
  <c r="HH538" i="53"/>
  <c r="HE538" i="53"/>
  <c r="HB538" i="53"/>
  <c r="GY538" i="53"/>
  <c r="GV538" i="53"/>
  <c r="GS538" i="53"/>
  <c r="GG538" i="53"/>
  <c r="GD538" i="53"/>
  <c r="GA538" i="53"/>
  <c r="FX538" i="53"/>
  <c r="FU538" i="53"/>
  <c r="FR538" i="53"/>
  <c r="FO538" i="53"/>
  <c r="FL538" i="53"/>
  <c r="FI538" i="53"/>
  <c r="KE537" i="53"/>
  <c r="JV537" i="53"/>
  <c r="JM537" i="53"/>
  <c r="IU537" i="53"/>
  <c r="IL537" i="53"/>
  <c r="IC537" i="53"/>
  <c r="HK537" i="53"/>
  <c r="HB537" i="53"/>
  <c r="GS537" i="53"/>
  <c r="GA537" i="53"/>
  <c r="FR537" i="53"/>
  <c r="FI537" i="53"/>
  <c r="GQ350" i="53" l="1"/>
  <c r="GQ351" i="53"/>
  <c r="GQ352" i="53"/>
  <c r="GQ354" i="53"/>
  <c r="LE350" i="53"/>
  <c r="KX350" i="53"/>
  <c r="LD350" i="53" s="1"/>
  <c r="LE351" i="53"/>
  <c r="KX351" i="53"/>
  <c r="LD351" i="53" s="1"/>
  <c r="LE352" i="53"/>
  <c r="KX352" i="53"/>
  <c r="LD352" i="53" s="1"/>
  <c r="LE353" i="53"/>
  <c r="KX353" i="53"/>
  <c r="LD353" i="53" s="1"/>
  <c r="LE354" i="53"/>
  <c r="KX354" i="53"/>
  <c r="LD354" i="53" s="1"/>
  <c r="HP502" i="53"/>
  <c r="HP503" i="53" s="1"/>
  <c r="HN502" i="53"/>
  <c r="HN503" i="53" s="1"/>
  <c r="HN497" i="53"/>
  <c r="HP496" i="53"/>
  <c r="HP495" i="53"/>
  <c r="HP494" i="53"/>
  <c r="HN493" i="53"/>
  <c r="HP492" i="53"/>
  <c r="HP491" i="53"/>
  <c r="HP490" i="53"/>
  <c r="HN489" i="53"/>
  <c r="HP488" i="53"/>
  <c r="HP487" i="53"/>
  <c r="HP486" i="53"/>
  <c r="HN484" i="53"/>
  <c r="HP483" i="53"/>
  <c r="HP482" i="53"/>
  <c r="HP481" i="53"/>
  <c r="HN480" i="53"/>
  <c r="HP479" i="53"/>
  <c r="HP478" i="53"/>
  <c r="HP477" i="53"/>
  <c r="HN476" i="53"/>
  <c r="HP475" i="53"/>
  <c r="HP474" i="53"/>
  <c r="HP473" i="53"/>
  <c r="HN472" i="53"/>
  <c r="HP471" i="53"/>
  <c r="HP470" i="53"/>
  <c r="HP469" i="53"/>
  <c r="HN468" i="53"/>
  <c r="HP467" i="53"/>
  <c r="HP466" i="53"/>
  <c r="HP465" i="53"/>
  <c r="HN463" i="53"/>
  <c r="HP462" i="53"/>
  <c r="HP461" i="53"/>
  <c r="HP460" i="53"/>
  <c r="HP459" i="53"/>
  <c r="HP458" i="53"/>
  <c r="HN456" i="53"/>
  <c r="HP453" i="53"/>
  <c r="HP452" i="53"/>
  <c r="HN445" i="53"/>
  <c r="HP444" i="53"/>
  <c r="HP443" i="53"/>
  <c r="HP442" i="53"/>
  <c r="HP441" i="53"/>
  <c r="HP440" i="53"/>
  <c r="HN439" i="53"/>
  <c r="HP438" i="53"/>
  <c r="HP437" i="53"/>
  <c r="HP436" i="53"/>
  <c r="HP435" i="53"/>
  <c r="HP434" i="53"/>
  <c r="HP433" i="53"/>
  <c r="HP432" i="53"/>
  <c r="HP431" i="53"/>
  <c r="HP430" i="53"/>
  <c r="HP429" i="53"/>
  <c r="HN428" i="53"/>
  <c r="HP427" i="53"/>
  <c r="HP426" i="53"/>
  <c r="HP425" i="53"/>
  <c r="HP424" i="53"/>
  <c r="HP423" i="53"/>
  <c r="HP422" i="53"/>
  <c r="HP421" i="53"/>
  <c r="HP420" i="53"/>
  <c r="HP419" i="53"/>
  <c r="HP418" i="53"/>
  <c r="HN417" i="53"/>
  <c r="HP416" i="53"/>
  <c r="HP415" i="53"/>
  <c r="HP414" i="53"/>
  <c r="HP413" i="53"/>
  <c r="HP412" i="53"/>
  <c r="HP411" i="53"/>
  <c r="HP410" i="53"/>
  <c r="HP409" i="53"/>
  <c r="HP408" i="53"/>
  <c r="HP407" i="53"/>
  <c r="HN406" i="53"/>
  <c r="HP405" i="53"/>
  <c r="HP404" i="53"/>
  <c r="HP403" i="53"/>
  <c r="HP402" i="53"/>
  <c r="HP401" i="53"/>
  <c r="HP400" i="53"/>
  <c r="HP399" i="53"/>
  <c r="HP398" i="53"/>
  <c r="HP397" i="53"/>
  <c r="HP396" i="53"/>
  <c r="HN395" i="53"/>
  <c r="HN528" i="53" s="1"/>
  <c r="HP394" i="53"/>
  <c r="HP378" i="53"/>
  <c r="HN377" i="53"/>
  <c r="HN527" i="53" s="1"/>
  <c r="HP376" i="53"/>
  <c r="HP375" i="53"/>
  <c r="HP374" i="53"/>
  <c r="HP373" i="53"/>
  <c r="HP372" i="53"/>
  <c r="HP371" i="53"/>
  <c r="HP370" i="53"/>
  <c r="HP367" i="53"/>
  <c r="HN366" i="53"/>
  <c r="HN526" i="53" s="1"/>
  <c r="HP365" i="53"/>
  <c r="HP364" i="53"/>
  <c r="HP363" i="53"/>
  <c r="HP362" i="53"/>
  <c r="HP361" i="53"/>
  <c r="HP360" i="53"/>
  <c r="HP359" i="53"/>
  <c r="HP358" i="53"/>
  <c r="HP357" i="53"/>
  <c r="HP356" i="53"/>
  <c r="HP355" i="53"/>
  <c r="HN348" i="53"/>
  <c r="HN525" i="53" s="1"/>
  <c r="HP347" i="53"/>
  <c r="HP346" i="53"/>
  <c r="HP345" i="53"/>
  <c r="HP344" i="53"/>
  <c r="HP343" i="53"/>
  <c r="HP342" i="53"/>
  <c r="HN341" i="53"/>
  <c r="HP340" i="53"/>
  <c r="HP339" i="53"/>
  <c r="HP338" i="53"/>
  <c r="HP337" i="53"/>
  <c r="HP336" i="53"/>
  <c r="HP335" i="53"/>
  <c r="HP334" i="53"/>
  <c r="HN322" i="53"/>
  <c r="HP321" i="53"/>
  <c r="HP320" i="53"/>
  <c r="HP319" i="53"/>
  <c r="HP318" i="53"/>
  <c r="HY318" i="53" s="1"/>
  <c r="HP314" i="53"/>
  <c r="HY314" i="53" s="1"/>
  <c r="HP313" i="53"/>
  <c r="HY313" i="53" s="1"/>
  <c r="HP310" i="53"/>
  <c r="HP309" i="53"/>
  <c r="HP308" i="53"/>
  <c r="HN307" i="53"/>
  <c r="HP306" i="53"/>
  <c r="HP305" i="53"/>
  <c r="HP304" i="53"/>
  <c r="HP303" i="53"/>
  <c r="HP302" i="53"/>
  <c r="HP301" i="53"/>
  <c r="HP300" i="53"/>
  <c r="HP299" i="53"/>
  <c r="HP298" i="53"/>
  <c r="HP297" i="53"/>
  <c r="HP296" i="53"/>
  <c r="HP295" i="53"/>
  <c r="HP294" i="53"/>
  <c r="HP293" i="53"/>
  <c r="HN292" i="53"/>
  <c r="HN508" i="53" s="1"/>
  <c r="HP258" i="53"/>
  <c r="HP256" i="53"/>
  <c r="HP255" i="53"/>
  <c r="HP254" i="53"/>
  <c r="HP253" i="53"/>
  <c r="HP252" i="53"/>
  <c r="HP251" i="53"/>
  <c r="HP250" i="53"/>
  <c r="HP249" i="53"/>
  <c r="HP248" i="53"/>
  <c r="HP247" i="53"/>
  <c r="HP246" i="53"/>
  <c r="HP245" i="53"/>
  <c r="HP244" i="53"/>
  <c r="HP243" i="53"/>
  <c r="HP242" i="53"/>
  <c r="HP241" i="53"/>
  <c r="HP240" i="53"/>
  <c r="HP239" i="53"/>
  <c r="HP237" i="53"/>
  <c r="HP236" i="53"/>
  <c r="HP235" i="53"/>
  <c r="HP234" i="53"/>
  <c r="HP233" i="53"/>
  <c r="HP232" i="53"/>
  <c r="HP231" i="53"/>
  <c r="HP230" i="53"/>
  <c r="HP238" i="53"/>
  <c r="HP229" i="53"/>
  <c r="HP228" i="53"/>
  <c r="HP227" i="53"/>
  <c r="HP226" i="53"/>
  <c r="HP225" i="53"/>
  <c r="HP224" i="53"/>
  <c r="HP223" i="53"/>
  <c r="HP222" i="53"/>
  <c r="HP221" i="53"/>
  <c r="HP220" i="53"/>
  <c r="HP219" i="53"/>
  <c r="HP218" i="53"/>
  <c r="HP217" i="53"/>
  <c r="HP216" i="53"/>
  <c r="HN215" i="53"/>
  <c r="HP214" i="53"/>
  <c r="HP213" i="53"/>
  <c r="HP212" i="53"/>
  <c r="HP211" i="53"/>
  <c r="HP210" i="53"/>
  <c r="HP209" i="53"/>
  <c r="HN208" i="53"/>
  <c r="HN524" i="53" s="1"/>
  <c r="HP207" i="53"/>
  <c r="HP206" i="53"/>
  <c r="HP205" i="53"/>
  <c r="HP204" i="53"/>
  <c r="HP203" i="53"/>
  <c r="HP202" i="53"/>
  <c r="HN201" i="53"/>
  <c r="HP188" i="53"/>
  <c r="HP187" i="53"/>
  <c r="HP186" i="53"/>
  <c r="HP185" i="53"/>
  <c r="HP184" i="53"/>
  <c r="HP183" i="53"/>
  <c r="HP182" i="53"/>
  <c r="HP181" i="53"/>
  <c r="HP180" i="53"/>
  <c r="HP179" i="53"/>
  <c r="HP178" i="53"/>
  <c r="HP177" i="53"/>
  <c r="HP176" i="53"/>
  <c r="HP175" i="53"/>
  <c r="HP174" i="53"/>
  <c r="HP173" i="53"/>
  <c r="HP172" i="53"/>
  <c r="HP171" i="53"/>
  <c r="HP170" i="53"/>
  <c r="HP169" i="53"/>
  <c r="HP168" i="53"/>
  <c r="HP167" i="53"/>
  <c r="HP166" i="53"/>
  <c r="HP165" i="53"/>
  <c r="HP164" i="53"/>
  <c r="HP163" i="53"/>
  <c r="HP162" i="53"/>
  <c r="HP161" i="53"/>
  <c r="HP160" i="53"/>
  <c r="HP159" i="53"/>
  <c r="HP158" i="53"/>
  <c r="HP157" i="53"/>
  <c r="HP156" i="53"/>
  <c r="HN155" i="53"/>
  <c r="HN523" i="53" s="1"/>
  <c r="HP154" i="53"/>
  <c r="HP153" i="53"/>
  <c r="HP152" i="53"/>
  <c r="HP151" i="53"/>
  <c r="HN150" i="53"/>
  <c r="HP149" i="53"/>
  <c r="HP148" i="53"/>
  <c r="HP147" i="53"/>
  <c r="HP146" i="53"/>
  <c r="HP145" i="53"/>
  <c r="HP144" i="53"/>
  <c r="HN143" i="53"/>
  <c r="HP142" i="53"/>
  <c r="HP141" i="53"/>
  <c r="HP140" i="53"/>
  <c r="HP139" i="53"/>
  <c r="HP138" i="53"/>
  <c r="HP137" i="53"/>
  <c r="HP136" i="53"/>
  <c r="HP135" i="53"/>
  <c r="HP134" i="53"/>
  <c r="HP133" i="53"/>
  <c r="HP132" i="53"/>
  <c r="HP131" i="53"/>
  <c r="HP130" i="53"/>
  <c r="HP129" i="53"/>
  <c r="HP128" i="53"/>
  <c r="HP127" i="53"/>
  <c r="HP126" i="53"/>
  <c r="HP125" i="53"/>
  <c r="HP124" i="53"/>
  <c r="HP123" i="53"/>
  <c r="HP122" i="53"/>
  <c r="HP121" i="53"/>
  <c r="HP120" i="53"/>
  <c r="HP119" i="53"/>
  <c r="HP118" i="53"/>
  <c r="HP117" i="53"/>
  <c r="HP116" i="53"/>
  <c r="HP115" i="53"/>
  <c r="HP114" i="53"/>
  <c r="HP113" i="53"/>
  <c r="HP112" i="53"/>
  <c r="HP111" i="53"/>
  <c r="HP110" i="53"/>
  <c r="HP109" i="53"/>
  <c r="HP108" i="53"/>
  <c r="HP107" i="53"/>
  <c r="HP106" i="53"/>
  <c r="HN105" i="53"/>
  <c r="HP104" i="53"/>
  <c r="HP103" i="53"/>
  <c r="HP102" i="53"/>
  <c r="HP101" i="53"/>
  <c r="HP100" i="53"/>
  <c r="HN97" i="53"/>
  <c r="HP96" i="53"/>
  <c r="HP95" i="53"/>
  <c r="HP94" i="53"/>
  <c r="HP93" i="53"/>
  <c r="HP92" i="53"/>
  <c r="HN91" i="53"/>
  <c r="HP90" i="53"/>
  <c r="HP89" i="53"/>
  <c r="HP88" i="53"/>
  <c r="HP87" i="53"/>
  <c r="HN86" i="53"/>
  <c r="HP85" i="53"/>
  <c r="HP84" i="53"/>
  <c r="HP83" i="53"/>
  <c r="HP82" i="53"/>
  <c r="HP81" i="53"/>
  <c r="HP80" i="53"/>
  <c r="HN79" i="53"/>
  <c r="HP78" i="53"/>
  <c r="HP77" i="53"/>
  <c r="HP76" i="53"/>
  <c r="HP75" i="53"/>
  <c r="HP74" i="53"/>
  <c r="HP73" i="53"/>
  <c r="HP72" i="53"/>
  <c r="HN70" i="53"/>
  <c r="HP69" i="53"/>
  <c r="HP68" i="53"/>
  <c r="HP67" i="53"/>
  <c r="HN66" i="53"/>
  <c r="HP65" i="53"/>
  <c r="HN58" i="53"/>
  <c r="HP57" i="53"/>
  <c r="HP55" i="53"/>
  <c r="HP54" i="53"/>
  <c r="HN53" i="53"/>
  <c r="HP52" i="53"/>
  <c r="HP51" i="53"/>
  <c r="HP50" i="53"/>
  <c r="HP49" i="53"/>
  <c r="HP48" i="53"/>
  <c r="HP47" i="53"/>
  <c r="HN46" i="53"/>
  <c r="HP45" i="53"/>
  <c r="HP44" i="53"/>
  <c r="HP43" i="53"/>
  <c r="HP42" i="53"/>
  <c r="HP41" i="53"/>
  <c r="HP40" i="53"/>
  <c r="HN39" i="53"/>
  <c r="HP38" i="53"/>
  <c r="HP37" i="53"/>
  <c r="HP36" i="53"/>
  <c r="HN34" i="53"/>
  <c r="HP33" i="53"/>
  <c r="HP32" i="53"/>
  <c r="HP31" i="53"/>
  <c r="HP30" i="53"/>
  <c r="HP29" i="53"/>
  <c r="HN28" i="53"/>
  <c r="HP27" i="53"/>
  <c r="HP26" i="53"/>
  <c r="HP25" i="53"/>
  <c r="HP24" i="53"/>
  <c r="HP23" i="53"/>
  <c r="HP22" i="53"/>
  <c r="HP21" i="53"/>
  <c r="HN20" i="53"/>
  <c r="HP19" i="53"/>
  <c r="HP18" i="53"/>
  <c r="HP17" i="53"/>
  <c r="HP16" i="53"/>
  <c r="HP15" i="53"/>
  <c r="HP14" i="53"/>
  <c r="HN13" i="53"/>
  <c r="HP12" i="53"/>
  <c r="HP11" i="53"/>
  <c r="HP10" i="53"/>
  <c r="HP9" i="53"/>
  <c r="HP8" i="53"/>
  <c r="HN507" i="53" l="1"/>
  <c r="IB313" i="53"/>
  <c r="IB314" i="53"/>
  <c r="IB318" i="53"/>
  <c r="HN522" i="53"/>
  <c r="HN530" i="53" s="1"/>
  <c r="HN506" i="53"/>
  <c r="HN498" i="53"/>
  <c r="HN485" i="53"/>
  <c r="HN542" i="53" s="1"/>
  <c r="HP20" i="53"/>
  <c r="HP34" i="53"/>
  <c r="HP53" i="53"/>
  <c r="HN98" i="53"/>
  <c r="HP105" i="53"/>
  <c r="HP143" i="53"/>
  <c r="HP150" i="53"/>
  <c r="HP215" i="53"/>
  <c r="HP341" i="53"/>
  <c r="HP366" i="53"/>
  <c r="HP395" i="53"/>
  <c r="HP417" i="53"/>
  <c r="HP439" i="53"/>
  <c r="HP456" i="53"/>
  <c r="HP201" i="53"/>
  <c r="HP307" i="53"/>
  <c r="HN71" i="53"/>
  <c r="HP58" i="53"/>
  <c r="HP66" i="53"/>
  <c r="HP70" i="53"/>
  <c r="HP86" i="53"/>
  <c r="HP91" i="53"/>
  <c r="HP97" i="53"/>
  <c r="HP155" i="53"/>
  <c r="HP208" i="53"/>
  <c r="HP322" i="53"/>
  <c r="HP348" i="53"/>
  <c r="HP377" i="53"/>
  <c r="HP406" i="53"/>
  <c r="HP428" i="53"/>
  <c r="HP445" i="53"/>
  <c r="HP463" i="53"/>
  <c r="HP472" i="53"/>
  <c r="HP476" i="53"/>
  <c r="HP480" i="53"/>
  <c r="HP484" i="53"/>
  <c r="HP493" i="53"/>
  <c r="HP497" i="53"/>
  <c r="HP292" i="53"/>
  <c r="HP46" i="53"/>
  <c r="HP28" i="53"/>
  <c r="HP489" i="53"/>
  <c r="HP13" i="53"/>
  <c r="HP79" i="53"/>
  <c r="HN464" i="53"/>
  <c r="HP468" i="53"/>
  <c r="HN35" i="53"/>
  <c r="HP39" i="53"/>
  <c r="HN518" i="53" l="1"/>
  <c r="HN540" i="53"/>
  <c r="HN509" i="53"/>
  <c r="HN510" i="53" s="1"/>
  <c r="HP464" i="53"/>
  <c r="HP540" i="53" s="1"/>
  <c r="HP71" i="53"/>
  <c r="HP485" i="53"/>
  <c r="HP542" i="53" s="1"/>
  <c r="HP98" i="53"/>
  <c r="HP498" i="53"/>
  <c r="HN99" i="53"/>
  <c r="HN512" i="53" s="1"/>
  <c r="HN514" i="53" s="1"/>
  <c r="HP35" i="53"/>
  <c r="HN516" i="53" l="1"/>
  <c r="HN541" i="53"/>
  <c r="HP99" i="53"/>
  <c r="HN504" i="53"/>
  <c r="HN543" i="53" s="1"/>
  <c r="HP504" i="53" l="1"/>
  <c r="HP543" i="53" s="1"/>
  <c r="HP541" i="53"/>
  <c r="KJ502" i="53"/>
  <c r="KJ503" i="53" s="1"/>
  <c r="KH502" i="53"/>
  <c r="KH503" i="53" s="1"/>
  <c r="KH497" i="53"/>
  <c r="KJ496" i="53"/>
  <c r="KJ495" i="53"/>
  <c r="KJ494" i="53"/>
  <c r="KH493" i="53"/>
  <c r="KJ492" i="53"/>
  <c r="KJ491" i="53"/>
  <c r="KJ490" i="53"/>
  <c r="KH489" i="53"/>
  <c r="KJ488" i="53"/>
  <c r="KJ487" i="53"/>
  <c r="KJ486" i="53"/>
  <c r="KH484" i="53"/>
  <c r="KJ483" i="53"/>
  <c r="KJ482" i="53"/>
  <c r="KJ481" i="53"/>
  <c r="KH480" i="53"/>
  <c r="KJ479" i="53"/>
  <c r="KJ478" i="53"/>
  <c r="KJ477" i="53"/>
  <c r="KH476" i="53"/>
  <c r="KJ475" i="53"/>
  <c r="KJ474" i="53"/>
  <c r="KJ473" i="53"/>
  <c r="KH472" i="53"/>
  <c r="KJ471" i="53"/>
  <c r="KJ470" i="53"/>
  <c r="KJ469" i="53"/>
  <c r="KH468" i="53"/>
  <c r="KJ467" i="53"/>
  <c r="KJ466" i="53"/>
  <c r="KJ465" i="53"/>
  <c r="KH463" i="53"/>
  <c r="KJ462" i="53"/>
  <c r="KJ461" i="53"/>
  <c r="KJ460" i="53"/>
  <c r="KJ459" i="53"/>
  <c r="KJ458" i="53"/>
  <c r="KH456" i="53"/>
  <c r="KJ446" i="53"/>
  <c r="KH445" i="53"/>
  <c r="KJ444" i="53"/>
  <c r="KJ443" i="53"/>
  <c r="KJ442" i="53"/>
  <c r="KJ441" i="53"/>
  <c r="KJ440" i="53"/>
  <c r="KH439" i="53"/>
  <c r="KJ438" i="53"/>
  <c r="KJ437" i="53"/>
  <c r="KJ436" i="53"/>
  <c r="KJ435" i="53"/>
  <c r="KJ434" i="53"/>
  <c r="KJ433" i="53"/>
  <c r="KJ432" i="53"/>
  <c r="KJ431" i="53"/>
  <c r="KJ430" i="53"/>
  <c r="KJ429" i="53"/>
  <c r="KH428" i="53"/>
  <c r="KJ427" i="53"/>
  <c r="KJ426" i="53"/>
  <c r="KJ424" i="53"/>
  <c r="KJ423" i="53"/>
  <c r="KJ422" i="53"/>
  <c r="KJ421" i="53"/>
  <c r="KJ420" i="53"/>
  <c r="KJ419" i="53"/>
  <c r="KJ418" i="53"/>
  <c r="KH417" i="53"/>
  <c r="KJ416" i="53"/>
  <c r="KJ415" i="53"/>
  <c r="KJ414" i="53"/>
  <c r="KJ413" i="53"/>
  <c r="KJ412" i="53"/>
  <c r="KJ411" i="53"/>
  <c r="KJ410" i="53"/>
  <c r="KJ409" i="53"/>
  <c r="KJ408" i="53"/>
  <c r="KJ407" i="53"/>
  <c r="KH406" i="53"/>
  <c r="KJ405" i="53"/>
  <c r="KJ404" i="53"/>
  <c r="KJ403" i="53"/>
  <c r="KJ402" i="53"/>
  <c r="KJ401" i="53"/>
  <c r="KJ400" i="53"/>
  <c r="KJ399" i="53"/>
  <c r="KJ398" i="53"/>
  <c r="KJ397" i="53"/>
  <c r="KJ396" i="53"/>
  <c r="KH395" i="53"/>
  <c r="KH528" i="53" s="1"/>
  <c r="KJ394" i="53"/>
  <c r="KJ378" i="53"/>
  <c r="KH377" i="53"/>
  <c r="KH527" i="53" s="1"/>
  <c r="KJ376" i="53"/>
  <c r="KJ375" i="53"/>
  <c r="KJ374" i="53"/>
  <c r="KJ373" i="53"/>
  <c r="KJ372" i="53"/>
  <c r="KJ371" i="53"/>
  <c r="KJ370" i="53"/>
  <c r="KJ367" i="53"/>
  <c r="KH366" i="53"/>
  <c r="KH526" i="53" s="1"/>
  <c r="KJ365" i="53"/>
  <c r="KJ364" i="53"/>
  <c r="KJ363" i="53"/>
  <c r="KJ362" i="53"/>
  <c r="KJ361" i="53"/>
  <c r="KJ360" i="53"/>
  <c r="KJ359" i="53"/>
  <c r="KJ358" i="53"/>
  <c r="KJ357" i="53"/>
  <c r="KJ356" i="53"/>
  <c r="KJ355" i="53"/>
  <c r="KH348" i="53"/>
  <c r="KH525" i="53" s="1"/>
  <c r="KJ347" i="53"/>
  <c r="KJ346" i="53"/>
  <c r="KJ345" i="53"/>
  <c r="KJ344" i="53"/>
  <c r="KJ343" i="53"/>
  <c r="KJ342" i="53"/>
  <c r="KH341" i="53"/>
  <c r="KJ340" i="53"/>
  <c r="KJ339" i="53"/>
  <c r="KJ338" i="53"/>
  <c r="KJ337" i="53"/>
  <c r="KJ336" i="53"/>
  <c r="KJ335" i="53"/>
  <c r="KJ334" i="53"/>
  <c r="KH322" i="53"/>
  <c r="KJ321" i="53"/>
  <c r="KJ320" i="53"/>
  <c r="KJ309" i="53"/>
  <c r="KJ308" i="53"/>
  <c r="KH307" i="53"/>
  <c r="KJ306" i="53"/>
  <c r="KJ305" i="53"/>
  <c r="KJ304" i="53"/>
  <c r="KJ303" i="53"/>
  <c r="KJ302" i="53"/>
  <c r="KJ301" i="53"/>
  <c r="KJ300" i="53"/>
  <c r="KJ299" i="53"/>
  <c r="KJ298" i="53"/>
  <c r="KJ297" i="53"/>
  <c r="KJ296" i="53"/>
  <c r="KJ295" i="53"/>
  <c r="KJ294" i="53"/>
  <c r="KJ293" i="53"/>
  <c r="KH292" i="53"/>
  <c r="KH508" i="53" s="1"/>
  <c r="KJ258" i="53"/>
  <c r="KJ256" i="53"/>
  <c r="KJ255" i="53"/>
  <c r="KJ254" i="53"/>
  <c r="KJ253" i="53"/>
  <c r="KJ252" i="53"/>
  <c r="KJ251" i="53"/>
  <c r="KJ250" i="53"/>
  <c r="KJ249" i="53"/>
  <c r="KJ248" i="53"/>
  <c r="KJ247" i="53"/>
  <c r="KJ246" i="53"/>
  <c r="KJ245" i="53"/>
  <c r="KJ244" i="53"/>
  <c r="KJ243" i="53"/>
  <c r="KJ242" i="53"/>
  <c r="KJ241" i="53"/>
  <c r="KJ240" i="53"/>
  <c r="KJ239" i="53"/>
  <c r="KJ237" i="53"/>
  <c r="KJ236" i="53"/>
  <c r="KJ235" i="53"/>
  <c r="KJ234" i="53"/>
  <c r="KJ233" i="53"/>
  <c r="KJ232" i="53"/>
  <c r="KJ231" i="53"/>
  <c r="KJ230" i="53"/>
  <c r="KJ238" i="53"/>
  <c r="KJ229" i="53"/>
  <c r="KJ228" i="53"/>
  <c r="KJ227" i="53"/>
  <c r="KJ226" i="53"/>
  <c r="KJ225" i="53"/>
  <c r="KJ224" i="53"/>
  <c r="KJ223" i="53"/>
  <c r="KJ222" i="53"/>
  <c r="KJ221" i="53"/>
  <c r="KJ220" i="53"/>
  <c r="KJ219" i="53"/>
  <c r="KJ218" i="53"/>
  <c r="KJ217" i="53"/>
  <c r="KJ216" i="53"/>
  <c r="KH215" i="53"/>
  <c r="KJ214" i="53"/>
  <c r="KJ213" i="53"/>
  <c r="KJ212" i="53"/>
  <c r="KJ211" i="53"/>
  <c r="KJ210" i="53"/>
  <c r="KJ209" i="53"/>
  <c r="KH208" i="53"/>
  <c r="KH524" i="53" s="1"/>
  <c r="KJ207" i="53"/>
  <c r="KJ206" i="53"/>
  <c r="KJ205" i="53"/>
  <c r="KJ204" i="53"/>
  <c r="KJ203" i="53"/>
  <c r="KJ202" i="53"/>
  <c r="KH201" i="53"/>
  <c r="KJ188" i="53"/>
  <c r="KJ187" i="53"/>
  <c r="KJ186" i="53"/>
  <c r="KJ185" i="53"/>
  <c r="KJ184" i="53"/>
  <c r="KJ183" i="53"/>
  <c r="KJ182" i="53"/>
  <c r="KJ181" i="53"/>
  <c r="KJ180" i="53"/>
  <c r="KJ179" i="53"/>
  <c r="KJ178" i="53"/>
  <c r="KJ177" i="53"/>
  <c r="KJ176" i="53"/>
  <c r="KJ175" i="53"/>
  <c r="KJ174" i="53"/>
  <c r="KJ173" i="53"/>
  <c r="KJ172" i="53"/>
  <c r="KJ171" i="53"/>
  <c r="KJ170" i="53"/>
  <c r="KJ169" i="53"/>
  <c r="KJ168" i="53"/>
  <c r="KJ167" i="53"/>
  <c r="KJ166" i="53"/>
  <c r="KJ165" i="53"/>
  <c r="KJ164" i="53"/>
  <c r="KJ163" i="53"/>
  <c r="KJ162" i="53"/>
  <c r="KJ161" i="53"/>
  <c r="KJ160" i="53"/>
  <c r="KJ159" i="53"/>
  <c r="KJ158" i="53"/>
  <c r="KJ157" i="53"/>
  <c r="KJ156" i="53"/>
  <c r="KH155" i="53"/>
  <c r="KH523" i="53" s="1"/>
  <c r="KJ154" i="53"/>
  <c r="KJ153" i="53"/>
  <c r="KJ152" i="53"/>
  <c r="KJ151" i="53"/>
  <c r="KH150" i="53"/>
  <c r="KJ149" i="53"/>
  <c r="KJ148" i="53"/>
  <c r="KJ147" i="53"/>
  <c r="KJ146" i="53"/>
  <c r="KJ145" i="53"/>
  <c r="KJ144" i="53"/>
  <c r="KH143" i="53"/>
  <c r="KJ142" i="53"/>
  <c r="KJ141" i="53"/>
  <c r="KJ140" i="53"/>
  <c r="KJ139" i="53"/>
  <c r="KJ138" i="53"/>
  <c r="KJ137" i="53"/>
  <c r="KJ136" i="53"/>
  <c r="KJ135" i="53"/>
  <c r="KJ134" i="53"/>
  <c r="KJ133" i="53"/>
  <c r="KJ132" i="53"/>
  <c r="KJ131" i="53"/>
  <c r="KJ130" i="53"/>
  <c r="KJ129" i="53"/>
  <c r="KJ128" i="53"/>
  <c r="KJ127" i="53"/>
  <c r="KJ126" i="53"/>
  <c r="KJ125" i="53"/>
  <c r="KJ124" i="53"/>
  <c r="KJ123" i="53"/>
  <c r="KJ122" i="53"/>
  <c r="KJ121" i="53"/>
  <c r="KJ120" i="53"/>
  <c r="KJ119" i="53"/>
  <c r="KJ118" i="53"/>
  <c r="KJ117" i="53"/>
  <c r="KJ116" i="53"/>
  <c r="KJ115" i="53"/>
  <c r="KJ114" i="53"/>
  <c r="KJ113" i="53"/>
  <c r="KJ112" i="53"/>
  <c r="KJ111" i="53"/>
  <c r="KJ110" i="53"/>
  <c r="KJ109" i="53"/>
  <c r="KJ108" i="53"/>
  <c r="KJ107" i="53"/>
  <c r="KJ106" i="53"/>
  <c r="KH105" i="53"/>
  <c r="KJ104" i="53"/>
  <c r="KJ103" i="53"/>
  <c r="KJ102" i="53"/>
  <c r="KJ101" i="53"/>
  <c r="KJ100" i="53"/>
  <c r="KH97" i="53"/>
  <c r="KJ96" i="53"/>
  <c r="KJ95" i="53"/>
  <c r="KJ94" i="53"/>
  <c r="KJ93" i="53"/>
  <c r="KJ92" i="53"/>
  <c r="KH91" i="53"/>
  <c r="KJ90" i="53"/>
  <c r="KJ89" i="53"/>
  <c r="KJ88" i="53"/>
  <c r="KJ87" i="53"/>
  <c r="KH86" i="53"/>
  <c r="KJ85" i="53"/>
  <c r="KJ84" i="53"/>
  <c r="KJ83" i="53"/>
  <c r="KJ82" i="53"/>
  <c r="KJ81" i="53"/>
  <c r="KJ80" i="53"/>
  <c r="KH79" i="53"/>
  <c r="KJ78" i="53"/>
  <c r="KJ77" i="53"/>
  <c r="KJ76" i="53"/>
  <c r="KJ75" i="53"/>
  <c r="KJ74" i="53"/>
  <c r="KJ73" i="53"/>
  <c r="KJ72" i="53"/>
  <c r="KH70" i="53"/>
  <c r="KJ69" i="53"/>
  <c r="KJ68" i="53"/>
  <c r="KJ67" i="53"/>
  <c r="KH66" i="53"/>
  <c r="KJ65" i="53"/>
  <c r="KH58" i="53"/>
  <c r="KJ57" i="53"/>
  <c r="KJ55" i="53"/>
  <c r="KJ54" i="53"/>
  <c r="KH53" i="53"/>
  <c r="KJ52" i="53"/>
  <c r="KJ51" i="53"/>
  <c r="KJ50" i="53"/>
  <c r="KJ49" i="53"/>
  <c r="KJ48" i="53"/>
  <c r="KJ47" i="53"/>
  <c r="KH46" i="53"/>
  <c r="KJ45" i="53"/>
  <c r="KJ44" i="53"/>
  <c r="KJ43" i="53"/>
  <c r="KJ42" i="53"/>
  <c r="KJ41" i="53"/>
  <c r="KJ40" i="53"/>
  <c r="KH39" i="53"/>
  <c r="KJ38" i="53"/>
  <c r="KJ37" i="53"/>
  <c r="KJ36" i="53"/>
  <c r="KH34" i="53"/>
  <c r="KJ33" i="53"/>
  <c r="KJ32" i="53"/>
  <c r="KJ31" i="53"/>
  <c r="KJ30" i="53"/>
  <c r="KJ29" i="53"/>
  <c r="KH28" i="53"/>
  <c r="KJ27" i="53"/>
  <c r="KJ26" i="53"/>
  <c r="KJ25" i="53"/>
  <c r="KJ24" i="53"/>
  <c r="KJ23" i="53"/>
  <c r="KJ22" i="53"/>
  <c r="KJ21" i="53"/>
  <c r="KH20" i="53"/>
  <c r="KJ19" i="53"/>
  <c r="KJ18" i="53"/>
  <c r="KJ17" i="53"/>
  <c r="KJ16" i="53"/>
  <c r="KJ15" i="53"/>
  <c r="KJ14" i="53"/>
  <c r="KH13" i="53"/>
  <c r="KJ12" i="53"/>
  <c r="KJ11" i="53"/>
  <c r="KJ10" i="53"/>
  <c r="KJ9" i="53"/>
  <c r="KJ8" i="53"/>
  <c r="KA502" i="53"/>
  <c r="KA503" i="53" s="1"/>
  <c r="JY502" i="53"/>
  <c r="JY503" i="53" s="1"/>
  <c r="JY497" i="53"/>
  <c r="KA496" i="53"/>
  <c r="KA495" i="53"/>
  <c r="KA494" i="53"/>
  <c r="JY493" i="53"/>
  <c r="KA492" i="53"/>
  <c r="KA491" i="53"/>
  <c r="KA490" i="53"/>
  <c r="JY489" i="53"/>
  <c r="KA488" i="53"/>
  <c r="KA487" i="53"/>
  <c r="KA486" i="53"/>
  <c r="JY484" i="53"/>
  <c r="KA483" i="53"/>
  <c r="KA482" i="53"/>
  <c r="KA481" i="53"/>
  <c r="JY480" i="53"/>
  <c r="KA479" i="53"/>
  <c r="KA478" i="53"/>
  <c r="KA477" i="53"/>
  <c r="JY476" i="53"/>
  <c r="KA475" i="53"/>
  <c r="KA474" i="53"/>
  <c r="KA473" i="53"/>
  <c r="JY472" i="53"/>
  <c r="KA471" i="53"/>
  <c r="KA470" i="53"/>
  <c r="KA469" i="53"/>
  <c r="JY468" i="53"/>
  <c r="KA467" i="53"/>
  <c r="KA466" i="53"/>
  <c r="KA465" i="53"/>
  <c r="JY463" i="53"/>
  <c r="KA462" i="53"/>
  <c r="KA460" i="53"/>
  <c r="KA459" i="53"/>
  <c r="KA458" i="53"/>
  <c r="JY456" i="53"/>
  <c r="KA448" i="53"/>
  <c r="KA456" i="53" s="1"/>
  <c r="JY445" i="53"/>
  <c r="KA444" i="53"/>
  <c r="KA443" i="53"/>
  <c r="KA441" i="53"/>
  <c r="KA440" i="53"/>
  <c r="JY439" i="53"/>
  <c r="KA438" i="53"/>
  <c r="KA437" i="53"/>
  <c r="KA436" i="53"/>
  <c r="KA435" i="53"/>
  <c r="KA434" i="53"/>
  <c r="KA433" i="53"/>
  <c r="KA432" i="53"/>
  <c r="KA430" i="53"/>
  <c r="KA429" i="53"/>
  <c r="JY428" i="53"/>
  <c r="KA427" i="53"/>
  <c r="KA426" i="53"/>
  <c r="KA424" i="53"/>
  <c r="KA423" i="53"/>
  <c r="KA422" i="53"/>
  <c r="KA421" i="53"/>
  <c r="KA420" i="53"/>
  <c r="KA419" i="53"/>
  <c r="KA418" i="53"/>
  <c r="JY417" i="53"/>
  <c r="KA416" i="53"/>
  <c r="KA415" i="53"/>
  <c r="KA414" i="53"/>
  <c r="KA413" i="53"/>
  <c r="KA412" i="53"/>
  <c r="KA411" i="53"/>
  <c r="KA410" i="53"/>
  <c r="KA409" i="53"/>
  <c r="KA408" i="53"/>
  <c r="KA407" i="53"/>
  <c r="JY406" i="53"/>
  <c r="KA405" i="53"/>
  <c r="KA404" i="53"/>
  <c r="KA403" i="53"/>
  <c r="KA402" i="53"/>
  <c r="KA401" i="53"/>
  <c r="KA400" i="53"/>
  <c r="KA399" i="53"/>
  <c r="KA398" i="53"/>
  <c r="KA397" i="53"/>
  <c r="KA396" i="53"/>
  <c r="JY395" i="53"/>
  <c r="JY528" i="53" s="1"/>
  <c r="KA394" i="53"/>
  <c r="KA378" i="53"/>
  <c r="JY377" i="53"/>
  <c r="JY527" i="53" s="1"/>
  <c r="KA376" i="53"/>
  <c r="KA375" i="53"/>
  <c r="KA374" i="53"/>
  <c r="KA373" i="53"/>
  <c r="KA372" i="53"/>
  <c r="KA371" i="53"/>
  <c r="KA370" i="53"/>
  <c r="KA367" i="53"/>
  <c r="JY366" i="53"/>
  <c r="JY526" i="53" s="1"/>
  <c r="KA365" i="53"/>
  <c r="KA364" i="53"/>
  <c r="KA363" i="53"/>
  <c r="KA362" i="53"/>
  <c r="KA361" i="53"/>
  <c r="KA360" i="53"/>
  <c r="KA359" i="53"/>
  <c r="KA358" i="53"/>
  <c r="KA357" i="53"/>
  <c r="KA356" i="53"/>
  <c r="KA355" i="53"/>
  <c r="JY348" i="53"/>
  <c r="JY525" i="53" s="1"/>
  <c r="KA347" i="53"/>
  <c r="KA346" i="53"/>
  <c r="KA345" i="53"/>
  <c r="KA344" i="53"/>
  <c r="KA343" i="53"/>
  <c r="KA342" i="53"/>
  <c r="JY341" i="53"/>
  <c r="KA340" i="53"/>
  <c r="KA339" i="53"/>
  <c r="KA338" i="53"/>
  <c r="KA337" i="53"/>
  <c r="KA336" i="53"/>
  <c r="KA335" i="53"/>
  <c r="KA334" i="53"/>
  <c r="JY322" i="53"/>
  <c r="KA321" i="53"/>
  <c r="KA320" i="53"/>
  <c r="KA310" i="53"/>
  <c r="KA309" i="53"/>
  <c r="KA308" i="53"/>
  <c r="JY307" i="53"/>
  <c r="KA306" i="53"/>
  <c r="KA305" i="53"/>
  <c r="KA304" i="53"/>
  <c r="KA303" i="53"/>
  <c r="KA302" i="53"/>
  <c r="KA301" i="53"/>
  <c r="KA300" i="53"/>
  <c r="KA299" i="53"/>
  <c r="KA298" i="53"/>
  <c r="KA297" i="53"/>
  <c r="KA296" i="53"/>
  <c r="KA294" i="53"/>
  <c r="KA293" i="53"/>
  <c r="JY292" i="53"/>
  <c r="JY508" i="53" s="1"/>
  <c r="KA258" i="53"/>
  <c r="KA256" i="53"/>
  <c r="KA255" i="53"/>
  <c r="KA254" i="53"/>
  <c r="KA251" i="53"/>
  <c r="KA250" i="53"/>
  <c r="KA249" i="53"/>
  <c r="KA248" i="53"/>
  <c r="KA247" i="53"/>
  <c r="KA246" i="53"/>
  <c r="KA245" i="53"/>
  <c r="KA244" i="53"/>
  <c r="KA243" i="53"/>
  <c r="KA242" i="53"/>
  <c r="KA241" i="53"/>
  <c r="KA240" i="53"/>
  <c r="KA237" i="53"/>
  <c r="KA235" i="53"/>
  <c r="KA234" i="53"/>
  <c r="KA233" i="53"/>
  <c r="KA232" i="53"/>
  <c r="KA231" i="53"/>
  <c r="KA230" i="53"/>
  <c r="KA238" i="53"/>
  <c r="KA229" i="53"/>
  <c r="KA228" i="53"/>
  <c r="KA227" i="53"/>
  <c r="KA226" i="53"/>
  <c r="KA225" i="53"/>
  <c r="KA224" i="53"/>
  <c r="KA223" i="53"/>
  <c r="KA222" i="53"/>
  <c r="KA221" i="53"/>
  <c r="KA220" i="53"/>
  <c r="KA219" i="53"/>
  <c r="KA218" i="53"/>
  <c r="KA216" i="53"/>
  <c r="JY215" i="53"/>
  <c r="KA214" i="53"/>
  <c r="KA213" i="53"/>
  <c r="KA212" i="53"/>
  <c r="KA211" i="53"/>
  <c r="KA210" i="53"/>
  <c r="KA209" i="53"/>
  <c r="JY208" i="53"/>
  <c r="JY524" i="53" s="1"/>
  <c r="KA207" i="53"/>
  <c r="KA206" i="53"/>
  <c r="KA205" i="53"/>
  <c r="KA204" i="53"/>
  <c r="KA202" i="53"/>
  <c r="JY201" i="53"/>
  <c r="KA188" i="53"/>
  <c r="KA187" i="53"/>
  <c r="KA186" i="53"/>
  <c r="KA185" i="53"/>
  <c r="KA184" i="53"/>
  <c r="KA183" i="53"/>
  <c r="KA182" i="53"/>
  <c r="KA181" i="53"/>
  <c r="KA180" i="53"/>
  <c r="KA179" i="53"/>
  <c r="KA178" i="53"/>
  <c r="KA176" i="53"/>
  <c r="KA175" i="53"/>
  <c r="KA174" i="53"/>
  <c r="KA173" i="53"/>
  <c r="KA172" i="53"/>
  <c r="KA171" i="53"/>
  <c r="KA170" i="53"/>
  <c r="KA169" i="53"/>
  <c r="KA168" i="53"/>
  <c r="KA167" i="53"/>
  <c r="KA166" i="53"/>
  <c r="KA165" i="53"/>
  <c r="KA163" i="53"/>
  <c r="KA162" i="53"/>
  <c r="KA161" i="53"/>
  <c r="KA160" i="53"/>
  <c r="KA159" i="53"/>
  <c r="KA158" i="53"/>
  <c r="KA157" i="53"/>
  <c r="KA156" i="53"/>
  <c r="JY155" i="53"/>
  <c r="JY523" i="53" s="1"/>
  <c r="KA154" i="53"/>
  <c r="KA153" i="53"/>
  <c r="KA152" i="53"/>
  <c r="KA151" i="53"/>
  <c r="JY150" i="53"/>
  <c r="KA149" i="53"/>
  <c r="KA148" i="53"/>
  <c r="KA147" i="53"/>
  <c r="KA146" i="53"/>
  <c r="KA145" i="53"/>
  <c r="KA144" i="53"/>
  <c r="JY143" i="53"/>
  <c r="KA142" i="53"/>
  <c r="KA141" i="53"/>
  <c r="KA140" i="53"/>
  <c r="KA139" i="53"/>
  <c r="KA138" i="53"/>
  <c r="KA137" i="53"/>
  <c r="KA136" i="53"/>
  <c r="KA135" i="53"/>
  <c r="KA134" i="53"/>
  <c r="KA133" i="53"/>
  <c r="KA132" i="53"/>
  <c r="KA131" i="53"/>
  <c r="KA130" i="53"/>
  <c r="KA129" i="53"/>
  <c r="KA128" i="53"/>
  <c r="KA127" i="53"/>
  <c r="KA126" i="53"/>
  <c r="KA124" i="53"/>
  <c r="KA123" i="53"/>
  <c r="KA122" i="53"/>
  <c r="KA121" i="53"/>
  <c r="KA120" i="53"/>
  <c r="KA119" i="53"/>
  <c r="KA118" i="53"/>
  <c r="KA117" i="53"/>
  <c r="KA115" i="53"/>
  <c r="KA114" i="53"/>
  <c r="KA112" i="53"/>
  <c r="KA111" i="53"/>
  <c r="KA110" i="53"/>
  <c r="KA109" i="53"/>
  <c r="KA107" i="53"/>
  <c r="KA106" i="53"/>
  <c r="JY105" i="53"/>
  <c r="KA104" i="53"/>
  <c r="KA103" i="53"/>
  <c r="KA102" i="53"/>
  <c r="KA101" i="53"/>
  <c r="KA100" i="53"/>
  <c r="JY97" i="53"/>
  <c r="KA96" i="53"/>
  <c r="KA95" i="53"/>
  <c r="KA94" i="53"/>
  <c r="KA93" i="53"/>
  <c r="KA92" i="53"/>
  <c r="JY91" i="53"/>
  <c r="KA90" i="53"/>
  <c r="KA89" i="53"/>
  <c r="KA88" i="53"/>
  <c r="KA87" i="53"/>
  <c r="JY86" i="53"/>
  <c r="KA85" i="53"/>
  <c r="KA84" i="53"/>
  <c r="KA83" i="53"/>
  <c r="KA82" i="53"/>
  <c r="KA81" i="53"/>
  <c r="KA80" i="53"/>
  <c r="JY79" i="53"/>
  <c r="KA78" i="53"/>
  <c r="KA77" i="53"/>
  <c r="KA76" i="53"/>
  <c r="KA75" i="53"/>
  <c r="KA74" i="53"/>
  <c r="KA73" i="53"/>
  <c r="KA72" i="53"/>
  <c r="JY70" i="53"/>
  <c r="KA69" i="53"/>
  <c r="KA68" i="53"/>
  <c r="KA67" i="53"/>
  <c r="JY66" i="53"/>
  <c r="KA65" i="53"/>
  <c r="JY58" i="53"/>
  <c r="KA57" i="53"/>
  <c r="KA55" i="53"/>
  <c r="JY53" i="53"/>
  <c r="KA52" i="53"/>
  <c r="KA51" i="53"/>
  <c r="KA50" i="53"/>
  <c r="KA49" i="53"/>
  <c r="KA48" i="53"/>
  <c r="KA47" i="53"/>
  <c r="JY46" i="53"/>
  <c r="KA45" i="53"/>
  <c r="KA44" i="53"/>
  <c r="KA43" i="53"/>
  <c r="KA42" i="53"/>
  <c r="KA41" i="53"/>
  <c r="KA40" i="53"/>
  <c r="JY39" i="53"/>
  <c r="KA38" i="53"/>
  <c r="KA37" i="53"/>
  <c r="KA36" i="53"/>
  <c r="JY34" i="53"/>
  <c r="KA33" i="53"/>
  <c r="KA32" i="53"/>
  <c r="KA31" i="53"/>
  <c r="KA30" i="53"/>
  <c r="KA29" i="53"/>
  <c r="JY28" i="53"/>
  <c r="KA27" i="53"/>
  <c r="KA26" i="53"/>
  <c r="KA25" i="53"/>
  <c r="KA24" i="53"/>
  <c r="KA23" i="53"/>
  <c r="KA22" i="53"/>
  <c r="KA21" i="53"/>
  <c r="JY20" i="53"/>
  <c r="KA19" i="53"/>
  <c r="KA18" i="53"/>
  <c r="KA17" i="53"/>
  <c r="KA16" i="53"/>
  <c r="KA15" i="53"/>
  <c r="KA14" i="53"/>
  <c r="JY13" i="53"/>
  <c r="KA12" i="53"/>
  <c r="KA11" i="53"/>
  <c r="KA10" i="53"/>
  <c r="KA9" i="53"/>
  <c r="KA8" i="53"/>
  <c r="JR502" i="53"/>
  <c r="JR503" i="53" s="1"/>
  <c r="JP502" i="53"/>
  <c r="JP503" i="53" s="1"/>
  <c r="JP497" i="53"/>
  <c r="JR496" i="53"/>
  <c r="JR495" i="53"/>
  <c r="JR494" i="53"/>
  <c r="JP493" i="53"/>
  <c r="JR492" i="53"/>
  <c r="JR491" i="53"/>
  <c r="JR490" i="53"/>
  <c r="JP489" i="53"/>
  <c r="JR488" i="53"/>
  <c r="JR487" i="53"/>
  <c r="JR486" i="53"/>
  <c r="JP484" i="53"/>
  <c r="JR483" i="53"/>
  <c r="JR482" i="53"/>
  <c r="JR481" i="53"/>
  <c r="JP480" i="53"/>
  <c r="JR479" i="53"/>
  <c r="JR478" i="53"/>
  <c r="JR477" i="53"/>
  <c r="JP476" i="53"/>
  <c r="JR475" i="53"/>
  <c r="JR474" i="53"/>
  <c r="JR473" i="53"/>
  <c r="JP472" i="53"/>
  <c r="JR471" i="53"/>
  <c r="JR470" i="53"/>
  <c r="JR469" i="53"/>
  <c r="JP468" i="53"/>
  <c r="JR467" i="53"/>
  <c r="JR466" i="53"/>
  <c r="JR465" i="53"/>
  <c r="JP463" i="53"/>
  <c r="JR462" i="53"/>
  <c r="JR460" i="53"/>
  <c r="JR459" i="53"/>
  <c r="JR458" i="53"/>
  <c r="JP456" i="53"/>
  <c r="JR446" i="53"/>
  <c r="JP445" i="53"/>
  <c r="JR444" i="53"/>
  <c r="JR443" i="53"/>
  <c r="JR442" i="53"/>
  <c r="JR441" i="53"/>
  <c r="JR440" i="53"/>
  <c r="JP439" i="53"/>
  <c r="JR438" i="53"/>
  <c r="JR437" i="53"/>
  <c r="JR436" i="53"/>
  <c r="JR435" i="53"/>
  <c r="JR434" i="53"/>
  <c r="JR433" i="53"/>
  <c r="JR432" i="53"/>
  <c r="JR431" i="53"/>
  <c r="JR430" i="53"/>
  <c r="JR429" i="53"/>
  <c r="JP428" i="53"/>
  <c r="JR427" i="53"/>
  <c r="JR426" i="53"/>
  <c r="JR424" i="53"/>
  <c r="JR423" i="53"/>
  <c r="JR422" i="53"/>
  <c r="JR421" i="53"/>
  <c r="JR420" i="53"/>
  <c r="JR419" i="53"/>
  <c r="JR418" i="53"/>
  <c r="JP417" i="53"/>
  <c r="JR416" i="53"/>
  <c r="JR415" i="53"/>
  <c r="JR414" i="53"/>
  <c r="JR413" i="53"/>
  <c r="JR412" i="53"/>
  <c r="JR411" i="53"/>
  <c r="JR410" i="53"/>
  <c r="JR409" i="53"/>
  <c r="JR408" i="53"/>
  <c r="JR407" i="53"/>
  <c r="JP406" i="53"/>
  <c r="JR405" i="53"/>
  <c r="JR404" i="53"/>
  <c r="JR403" i="53"/>
  <c r="JR402" i="53"/>
  <c r="JR401" i="53"/>
  <c r="JR400" i="53"/>
  <c r="JR399" i="53"/>
  <c r="JR398" i="53"/>
  <c r="JR397" i="53"/>
  <c r="JR396" i="53"/>
  <c r="JP395" i="53"/>
  <c r="JP528" i="53" s="1"/>
  <c r="JR394" i="53"/>
  <c r="JR378" i="53"/>
  <c r="JP377" i="53"/>
  <c r="JP527" i="53" s="1"/>
  <c r="JR376" i="53"/>
  <c r="JR375" i="53"/>
  <c r="JR374" i="53"/>
  <c r="JR373" i="53"/>
  <c r="JR372" i="53"/>
  <c r="JR371" i="53"/>
  <c r="JR370" i="53"/>
  <c r="JR367" i="53"/>
  <c r="JP366" i="53"/>
  <c r="JP526" i="53" s="1"/>
  <c r="JR365" i="53"/>
  <c r="JR364" i="53"/>
  <c r="JR363" i="53"/>
  <c r="JR362" i="53"/>
  <c r="JR361" i="53"/>
  <c r="JR360" i="53"/>
  <c r="JR359" i="53"/>
  <c r="JR358" i="53"/>
  <c r="JR357" i="53"/>
  <c r="JR356" i="53"/>
  <c r="JR355" i="53"/>
  <c r="JP348" i="53"/>
  <c r="JP525" i="53" s="1"/>
  <c r="JR347" i="53"/>
  <c r="JR346" i="53"/>
  <c r="JR345" i="53"/>
  <c r="JR344" i="53"/>
  <c r="JR343" i="53"/>
  <c r="JR342" i="53"/>
  <c r="JP341" i="53"/>
  <c r="JR340" i="53"/>
  <c r="JR339" i="53"/>
  <c r="JR338" i="53"/>
  <c r="JR337" i="53"/>
  <c r="JR336" i="53"/>
  <c r="JR335" i="53"/>
  <c r="JR334" i="53"/>
  <c r="JP322" i="53"/>
  <c r="JR321" i="53"/>
  <c r="JR320" i="53"/>
  <c r="JR319" i="53"/>
  <c r="KS319" i="53" s="1"/>
  <c r="JR318" i="53"/>
  <c r="KS318" i="53" s="1"/>
  <c r="KV318" i="53" s="1"/>
  <c r="JR314" i="53"/>
  <c r="KS314" i="53" s="1"/>
  <c r="KV314" i="53" s="1"/>
  <c r="JR313" i="53"/>
  <c r="KS313" i="53" s="1"/>
  <c r="KV313" i="53" s="1"/>
  <c r="JR310" i="53"/>
  <c r="JR309" i="53"/>
  <c r="JR308" i="53"/>
  <c r="JP307" i="53"/>
  <c r="JR306" i="53"/>
  <c r="JR305" i="53"/>
  <c r="JR304" i="53"/>
  <c r="JR303" i="53"/>
  <c r="JR302" i="53"/>
  <c r="JR301" i="53"/>
  <c r="JR300" i="53"/>
  <c r="JR299" i="53"/>
  <c r="JR298" i="53"/>
  <c r="JR297" i="53"/>
  <c r="JR296" i="53"/>
  <c r="JR295" i="53"/>
  <c r="JR294" i="53"/>
  <c r="JR293" i="53"/>
  <c r="JP292" i="53"/>
  <c r="JP508" i="53" s="1"/>
  <c r="JR258" i="53"/>
  <c r="JR256" i="53"/>
  <c r="JR255" i="53"/>
  <c r="JR254" i="53"/>
  <c r="JR253" i="53"/>
  <c r="JR252" i="53"/>
  <c r="JR251" i="53"/>
  <c r="JR250" i="53"/>
  <c r="JR249" i="53"/>
  <c r="JR248" i="53"/>
  <c r="JR247" i="53"/>
  <c r="JR246" i="53"/>
  <c r="JR245" i="53"/>
  <c r="JR244" i="53"/>
  <c r="JR243" i="53"/>
  <c r="JR242" i="53"/>
  <c r="JR241" i="53"/>
  <c r="JR240" i="53"/>
  <c r="JR239" i="53"/>
  <c r="JR237" i="53"/>
  <c r="JR236" i="53"/>
  <c r="JR235" i="53"/>
  <c r="JR234" i="53"/>
  <c r="JR233" i="53"/>
  <c r="JR232" i="53"/>
  <c r="JR231" i="53"/>
  <c r="JR230" i="53"/>
  <c r="JR238" i="53"/>
  <c r="JR229" i="53"/>
  <c r="JR228" i="53"/>
  <c r="JR227" i="53"/>
  <c r="JR226" i="53"/>
  <c r="JR225" i="53"/>
  <c r="JR224" i="53"/>
  <c r="JR223" i="53"/>
  <c r="JR222" i="53"/>
  <c r="JR221" i="53"/>
  <c r="JR220" i="53"/>
  <c r="JR219" i="53"/>
  <c r="JR218" i="53"/>
  <c r="JR217" i="53"/>
  <c r="JR216" i="53"/>
  <c r="JP215" i="53"/>
  <c r="JR214" i="53"/>
  <c r="JR213" i="53"/>
  <c r="JR212" i="53"/>
  <c r="JR211" i="53"/>
  <c r="JR210" i="53"/>
  <c r="JR209" i="53"/>
  <c r="JP208" i="53"/>
  <c r="JP524" i="53" s="1"/>
  <c r="JR207" i="53"/>
  <c r="JR206" i="53"/>
  <c r="JR205" i="53"/>
  <c r="JR204" i="53"/>
  <c r="JR203" i="53"/>
  <c r="JR202" i="53"/>
  <c r="JP201" i="53"/>
  <c r="JR188" i="53"/>
  <c r="JR187" i="53"/>
  <c r="JR186" i="53"/>
  <c r="JR185" i="53"/>
  <c r="JR184" i="53"/>
  <c r="JR183" i="53"/>
  <c r="JR182" i="53"/>
  <c r="JR181" i="53"/>
  <c r="JR180" i="53"/>
  <c r="JR179" i="53"/>
  <c r="JR178" i="53"/>
  <c r="JR177" i="53"/>
  <c r="JR176" i="53"/>
  <c r="JR175" i="53"/>
  <c r="JR174" i="53"/>
  <c r="JR173" i="53"/>
  <c r="JR172" i="53"/>
  <c r="JR171" i="53"/>
  <c r="JR170" i="53"/>
  <c r="JR169" i="53"/>
  <c r="JR168" i="53"/>
  <c r="JR167" i="53"/>
  <c r="JR166" i="53"/>
  <c r="JR165" i="53"/>
  <c r="JR164" i="53"/>
  <c r="JR163" i="53"/>
  <c r="JR162" i="53"/>
  <c r="JR161" i="53"/>
  <c r="JR160" i="53"/>
  <c r="JR159" i="53"/>
  <c r="JR158" i="53"/>
  <c r="JR157" i="53"/>
  <c r="JR156" i="53"/>
  <c r="JP155" i="53"/>
  <c r="JP523" i="53" s="1"/>
  <c r="JR154" i="53"/>
  <c r="JR153" i="53"/>
  <c r="JR152" i="53"/>
  <c r="JR151" i="53"/>
  <c r="JP150" i="53"/>
  <c r="JR149" i="53"/>
  <c r="JR148" i="53"/>
  <c r="JR147" i="53"/>
  <c r="JR146" i="53"/>
  <c r="JR145" i="53"/>
  <c r="JR144" i="53"/>
  <c r="JP143" i="53"/>
  <c r="JR142" i="53"/>
  <c r="JR141" i="53"/>
  <c r="JR140" i="53"/>
  <c r="JR139" i="53"/>
  <c r="JR138" i="53"/>
  <c r="JR137" i="53"/>
  <c r="JR136" i="53"/>
  <c r="JR135" i="53"/>
  <c r="JR134" i="53"/>
  <c r="JR133" i="53"/>
  <c r="JR132" i="53"/>
  <c r="JR131" i="53"/>
  <c r="JR130" i="53"/>
  <c r="JR129" i="53"/>
  <c r="JR128" i="53"/>
  <c r="JR127" i="53"/>
  <c r="JR126" i="53"/>
  <c r="JR125" i="53"/>
  <c r="JR124" i="53"/>
  <c r="JR123" i="53"/>
  <c r="JR122" i="53"/>
  <c r="JR121" i="53"/>
  <c r="JR120" i="53"/>
  <c r="JR119" i="53"/>
  <c r="JR118" i="53"/>
  <c r="JR117" i="53"/>
  <c r="JR116" i="53"/>
  <c r="JR115" i="53"/>
  <c r="JR114" i="53"/>
  <c r="JR113" i="53"/>
  <c r="JR112" i="53"/>
  <c r="JR111" i="53"/>
  <c r="JR110" i="53"/>
  <c r="JR109" i="53"/>
  <c r="JR108" i="53"/>
  <c r="JR107" i="53"/>
  <c r="JR106" i="53"/>
  <c r="JP105" i="53"/>
  <c r="JR104" i="53"/>
  <c r="JR103" i="53"/>
  <c r="JR102" i="53"/>
  <c r="JR101" i="53"/>
  <c r="JR100" i="53"/>
  <c r="JP97" i="53"/>
  <c r="JR96" i="53"/>
  <c r="JR95" i="53"/>
  <c r="JR94" i="53"/>
  <c r="JR93" i="53"/>
  <c r="JR92" i="53"/>
  <c r="JP91" i="53"/>
  <c r="JR90" i="53"/>
  <c r="JR89" i="53"/>
  <c r="JR88" i="53"/>
  <c r="JR87" i="53"/>
  <c r="JP86" i="53"/>
  <c r="JR85" i="53"/>
  <c r="JR84" i="53"/>
  <c r="JR83" i="53"/>
  <c r="JR82" i="53"/>
  <c r="JR81" i="53"/>
  <c r="JR80" i="53"/>
  <c r="JP79" i="53"/>
  <c r="JR78" i="53"/>
  <c r="JR77" i="53"/>
  <c r="JR76" i="53"/>
  <c r="JR75" i="53"/>
  <c r="JR74" i="53"/>
  <c r="JR73" i="53"/>
  <c r="JR72" i="53"/>
  <c r="JP70" i="53"/>
  <c r="JR69" i="53"/>
  <c r="JR68" i="53"/>
  <c r="JR67" i="53"/>
  <c r="JP66" i="53"/>
  <c r="JR65" i="53"/>
  <c r="JP58" i="53"/>
  <c r="JR57" i="53"/>
  <c r="JR55" i="53"/>
  <c r="JR54" i="53"/>
  <c r="JP53" i="53"/>
  <c r="JR52" i="53"/>
  <c r="JR51" i="53"/>
  <c r="JR50" i="53"/>
  <c r="JR49" i="53"/>
  <c r="JR48" i="53"/>
  <c r="JR47" i="53"/>
  <c r="JP46" i="53"/>
  <c r="JR45" i="53"/>
  <c r="JR44" i="53"/>
  <c r="JR43" i="53"/>
  <c r="JR42" i="53"/>
  <c r="JR41" i="53"/>
  <c r="JR40" i="53"/>
  <c r="JP39" i="53"/>
  <c r="JR38" i="53"/>
  <c r="JR37" i="53"/>
  <c r="JR36" i="53"/>
  <c r="JP34" i="53"/>
  <c r="JR33" i="53"/>
  <c r="JR32" i="53"/>
  <c r="JR31" i="53"/>
  <c r="JR30" i="53"/>
  <c r="JR29" i="53"/>
  <c r="JP28" i="53"/>
  <c r="JR27" i="53"/>
  <c r="JR26" i="53"/>
  <c r="JR25" i="53"/>
  <c r="JR24" i="53"/>
  <c r="JR23" i="53"/>
  <c r="JR22" i="53"/>
  <c r="JR21" i="53"/>
  <c r="JP20" i="53"/>
  <c r="JR19" i="53"/>
  <c r="JR18" i="53"/>
  <c r="JR17" i="53"/>
  <c r="JR16" i="53"/>
  <c r="JR15" i="53"/>
  <c r="JR14" i="53"/>
  <c r="JP13" i="53"/>
  <c r="JR12" i="53"/>
  <c r="JR11" i="53"/>
  <c r="JR10" i="53"/>
  <c r="JR9" i="53"/>
  <c r="JR8" i="53"/>
  <c r="IZ502" i="53"/>
  <c r="IZ503" i="53" s="1"/>
  <c r="IX502" i="53"/>
  <c r="IX503" i="53" s="1"/>
  <c r="IX497" i="53"/>
  <c r="IZ496" i="53"/>
  <c r="IZ495" i="53"/>
  <c r="IZ494" i="53"/>
  <c r="IX493" i="53"/>
  <c r="IZ492" i="53"/>
  <c r="IZ491" i="53"/>
  <c r="IZ490" i="53"/>
  <c r="IX489" i="53"/>
  <c r="IZ488" i="53"/>
  <c r="IZ487" i="53"/>
  <c r="IZ486" i="53"/>
  <c r="IX484" i="53"/>
  <c r="IZ483" i="53"/>
  <c r="IZ482" i="53"/>
  <c r="IZ481" i="53"/>
  <c r="IX480" i="53"/>
  <c r="IZ479" i="53"/>
  <c r="IZ478" i="53"/>
  <c r="IZ477" i="53"/>
  <c r="IX476" i="53"/>
  <c r="IZ475" i="53"/>
  <c r="IZ474" i="53"/>
  <c r="IZ473" i="53"/>
  <c r="IX472" i="53"/>
  <c r="IZ471" i="53"/>
  <c r="IZ470" i="53"/>
  <c r="IZ469" i="53"/>
  <c r="IX468" i="53"/>
  <c r="IZ467" i="53"/>
  <c r="IZ466" i="53"/>
  <c r="IZ465" i="53"/>
  <c r="IX463" i="53"/>
  <c r="IZ462" i="53"/>
  <c r="IZ461" i="53"/>
  <c r="IZ460" i="53"/>
  <c r="IZ459" i="53"/>
  <c r="IZ456" i="53"/>
  <c r="IX456" i="53"/>
  <c r="IX445" i="53"/>
  <c r="IZ444" i="53"/>
  <c r="IZ443" i="53"/>
  <c r="IZ442" i="53"/>
  <c r="IZ441" i="53"/>
  <c r="IZ440" i="53"/>
  <c r="IX439" i="53"/>
  <c r="IZ438" i="53"/>
  <c r="IZ437" i="53"/>
  <c r="IZ436" i="53"/>
  <c r="IZ435" i="53"/>
  <c r="IZ434" i="53"/>
  <c r="IZ433" i="53"/>
  <c r="IZ432" i="53"/>
  <c r="IZ431" i="53"/>
  <c r="IZ430" i="53"/>
  <c r="IZ429" i="53"/>
  <c r="IX428" i="53"/>
  <c r="IZ427" i="53"/>
  <c r="IZ426" i="53"/>
  <c r="IZ425" i="53"/>
  <c r="IZ424" i="53"/>
  <c r="IZ423" i="53"/>
  <c r="IZ422" i="53"/>
  <c r="IZ421" i="53"/>
  <c r="IZ420" i="53"/>
  <c r="IZ419" i="53"/>
  <c r="IZ418" i="53"/>
  <c r="IX417" i="53"/>
  <c r="IZ416" i="53"/>
  <c r="IZ415" i="53"/>
  <c r="IZ414" i="53"/>
  <c r="IZ413" i="53"/>
  <c r="IZ412" i="53"/>
  <c r="IZ411" i="53"/>
  <c r="IZ410" i="53"/>
  <c r="IZ409" i="53"/>
  <c r="IZ408" i="53"/>
  <c r="IZ407" i="53"/>
  <c r="IX406" i="53"/>
  <c r="IZ405" i="53"/>
  <c r="IZ404" i="53"/>
  <c r="IZ403" i="53"/>
  <c r="IZ402" i="53"/>
  <c r="IZ401" i="53"/>
  <c r="IZ400" i="53"/>
  <c r="IZ399" i="53"/>
  <c r="IZ398" i="53"/>
  <c r="IZ397" i="53"/>
  <c r="IZ396" i="53"/>
  <c r="IX395" i="53"/>
  <c r="IX528" i="53" s="1"/>
  <c r="IZ394" i="53"/>
  <c r="IZ378" i="53"/>
  <c r="IX377" i="53"/>
  <c r="IX527" i="53" s="1"/>
  <c r="IZ376" i="53"/>
  <c r="IZ375" i="53"/>
  <c r="IZ374" i="53"/>
  <c r="IZ373" i="53"/>
  <c r="IZ372" i="53"/>
  <c r="IZ371" i="53"/>
  <c r="IZ370" i="53"/>
  <c r="IZ367" i="53"/>
  <c r="IX366" i="53"/>
  <c r="IX526" i="53" s="1"/>
  <c r="IZ365" i="53"/>
  <c r="IZ364" i="53"/>
  <c r="IZ363" i="53"/>
  <c r="IZ362" i="53"/>
  <c r="IZ361" i="53"/>
  <c r="IZ360" i="53"/>
  <c r="IZ359" i="53"/>
  <c r="IZ358" i="53"/>
  <c r="IZ357" i="53"/>
  <c r="IZ356" i="53"/>
  <c r="IZ355" i="53"/>
  <c r="IX348" i="53"/>
  <c r="IX525" i="53" s="1"/>
  <c r="IZ347" i="53"/>
  <c r="IZ346" i="53"/>
  <c r="IZ345" i="53"/>
  <c r="IZ344" i="53"/>
  <c r="IZ343" i="53"/>
  <c r="IZ342" i="53"/>
  <c r="IX341" i="53"/>
  <c r="IZ340" i="53"/>
  <c r="IZ339" i="53"/>
  <c r="IZ338" i="53"/>
  <c r="IZ337" i="53"/>
  <c r="IZ336" i="53"/>
  <c r="IZ335" i="53"/>
  <c r="IZ334" i="53"/>
  <c r="IX322" i="53"/>
  <c r="IZ321" i="53"/>
  <c r="IZ320" i="53"/>
  <c r="IZ319" i="53"/>
  <c r="IZ318" i="53"/>
  <c r="IZ314" i="53"/>
  <c r="IZ313" i="53"/>
  <c r="IZ310" i="53"/>
  <c r="IZ309" i="53"/>
  <c r="IZ308" i="53"/>
  <c r="IX307" i="53"/>
  <c r="IZ306" i="53"/>
  <c r="IZ305" i="53"/>
  <c r="IZ304" i="53"/>
  <c r="IZ303" i="53"/>
  <c r="IZ302" i="53"/>
  <c r="IZ301" i="53"/>
  <c r="IZ300" i="53"/>
  <c r="IZ299" i="53"/>
  <c r="IZ298" i="53"/>
  <c r="IZ297" i="53"/>
  <c r="IZ296" i="53"/>
  <c r="IZ295" i="53"/>
  <c r="IZ294" i="53"/>
  <c r="IZ293" i="53"/>
  <c r="IX292" i="53"/>
  <c r="IX508" i="53" s="1"/>
  <c r="IZ258" i="53"/>
  <c r="IZ256" i="53"/>
  <c r="IZ255" i="53"/>
  <c r="IZ254" i="53"/>
  <c r="IZ253" i="53"/>
  <c r="IZ252" i="53"/>
  <c r="IZ251" i="53"/>
  <c r="IZ250" i="53"/>
  <c r="IZ249" i="53"/>
  <c r="IZ248" i="53"/>
  <c r="IZ247" i="53"/>
  <c r="IZ246" i="53"/>
  <c r="IZ245" i="53"/>
  <c r="IZ244" i="53"/>
  <c r="IZ243" i="53"/>
  <c r="IZ242" i="53"/>
  <c r="IZ241" i="53"/>
  <c r="IZ240" i="53"/>
  <c r="IZ239" i="53"/>
  <c r="IZ237" i="53"/>
  <c r="IZ236" i="53"/>
  <c r="IZ235" i="53"/>
  <c r="IZ234" i="53"/>
  <c r="IZ233" i="53"/>
  <c r="IZ232" i="53"/>
  <c r="IZ231" i="53"/>
  <c r="IZ230" i="53"/>
  <c r="IZ238" i="53"/>
  <c r="IZ229" i="53"/>
  <c r="IZ228" i="53"/>
  <c r="IZ227" i="53"/>
  <c r="IZ226" i="53"/>
  <c r="IZ225" i="53"/>
  <c r="IZ224" i="53"/>
  <c r="IZ223" i="53"/>
  <c r="IZ222" i="53"/>
  <c r="IZ221" i="53"/>
  <c r="IZ220" i="53"/>
  <c r="IZ219" i="53"/>
  <c r="IZ218" i="53"/>
  <c r="IZ217" i="53"/>
  <c r="IZ216" i="53"/>
  <c r="IX215" i="53"/>
  <c r="IZ214" i="53"/>
  <c r="IZ213" i="53"/>
  <c r="IZ212" i="53"/>
  <c r="IZ211" i="53"/>
  <c r="IZ210" i="53"/>
  <c r="IZ209" i="53"/>
  <c r="IX208" i="53"/>
  <c r="IX524" i="53" s="1"/>
  <c r="IZ207" i="53"/>
  <c r="IZ206" i="53"/>
  <c r="IZ205" i="53"/>
  <c r="IZ204" i="53"/>
  <c r="IZ203" i="53"/>
  <c r="IZ202" i="53"/>
  <c r="IX201" i="53"/>
  <c r="IZ188" i="53"/>
  <c r="IZ187" i="53"/>
  <c r="IZ186" i="53"/>
  <c r="IZ185" i="53"/>
  <c r="IZ184" i="53"/>
  <c r="IZ183" i="53"/>
  <c r="IZ182" i="53"/>
  <c r="IZ181" i="53"/>
  <c r="IZ180" i="53"/>
  <c r="IZ179" i="53"/>
  <c r="IZ178" i="53"/>
  <c r="IZ177" i="53"/>
  <c r="IZ176" i="53"/>
  <c r="IZ175" i="53"/>
  <c r="IZ174" i="53"/>
  <c r="IZ173" i="53"/>
  <c r="IZ172" i="53"/>
  <c r="IZ171" i="53"/>
  <c r="IZ170" i="53"/>
  <c r="IZ169" i="53"/>
  <c r="IZ168" i="53"/>
  <c r="IZ167" i="53"/>
  <c r="IZ166" i="53"/>
  <c r="IZ165" i="53"/>
  <c r="IZ164" i="53"/>
  <c r="IZ163" i="53"/>
  <c r="IZ162" i="53"/>
  <c r="IZ161" i="53"/>
  <c r="IZ160" i="53"/>
  <c r="IZ159" i="53"/>
  <c r="IZ158" i="53"/>
  <c r="IZ157" i="53"/>
  <c r="IZ156" i="53"/>
  <c r="IX155" i="53"/>
  <c r="IX523" i="53" s="1"/>
  <c r="IZ154" i="53"/>
  <c r="IZ153" i="53"/>
  <c r="IZ152" i="53"/>
  <c r="IZ151" i="53"/>
  <c r="IX150" i="53"/>
  <c r="IZ149" i="53"/>
  <c r="IZ148" i="53"/>
  <c r="IZ147" i="53"/>
  <c r="IZ146" i="53"/>
  <c r="IZ145" i="53"/>
  <c r="IZ144" i="53"/>
  <c r="IX143" i="53"/>
  <c r="IZ142" i="53"/>
  <c r="IZ141" i="53"/>
  <c r="IZ140" i="53"/>
  <c r="IZ139" i="53"/>
  <c r="IZ138" i="53"/>
  <c r="IZ137" i="53"/>
  <c r="IZ136" i="53"/>
  <c r="IZ135" i="53"/>
  <c r="IZ134" i="53"/>
  <c r="IZ133" i="53"/>
  <c r="IZ132" i="53"/>
  <c r="IZ131" i="53"/>
  <c r="IZ130" i="53"/>
  <c r="IZ129" i="53"/>
  <c r="IZ128" i="53"/>
  <c r="IZ127" i="53"/>
  <c r="IZ126" i="53"/>
  <c r="IZ125" i="53"/>
  <c r="IZ124" i="53"/>
  <c r="IZ123" i="53"/>
  <c r="IZ122" i="53"/>
  <c r="IZ121" i="53"/>
  <c r="IZ120" i="53"/>
  <c r="IZ119" i="53"/>
  <c r="IZ118" i="53"/>
  <c r="IZ117" i="53"/>
  <c r="IZ116" i="53"/>
  <c r="IZ115" i="53"/>
  <c r="IZ114" i="53"/>
  <c r="IZ113" i="53"/>
  <c r="IZ112" i="53"/>
  <c r="IZ111" i="53"/>
  <c r="IZ110" i="53"/>
  <c r="IZ109" i="53"/>
  <c r="IZ108" i="53"/>
  <c r="IZ107" i="53"/>
  <c r="IZ106" i="53"/>
  <c r="IX105" i="53"/>
  <c r="IZ104" i="53"/>
  <c r="IZ103" i="53"/>
  <c r="IZ102" i="53"/>
  <c r="IZ101" i="53"/>
  <c r="IZ100" i="53"/>
  <c r="IX97" i="53"/>
  <c r="IZ96" i="53"/>
  <c r="IZ95" i="53"/>
  <c r="IZ94" i="53"/>
  <c r="IZ93" i="53"/>
  <c r="IZ92" i="53"/>
  <c r="IX91" i="53"/>
  <c r="IZ90" i="53"/>
  <c r="IZ89" i="53"/>
  <c r="IZ88" i="53"/>
  <c r="IZ87" i="53"/>
  <c r="IX86" i="53"/>
  <c r="IZ85" i="53"/>
  <c r="IZ84" i="53"/>
  <c r="IZ83" i="53"/>
  <c r="IZ82" i="53"/>
  <c r="IZ81" i="53"/>
  <c r="IZ80" i="53"/>
  <c r="IX79" i="53"/>
  <c r="IZ78" i="53"/>
  <c r="IZ77" i="53"/>
  <c r="IZ76" i="53"/>
  <c r="IZ75" i="53"/>
  <c r="IZ74" i="53"/>
  <c r="IZ73" i="53"/>
  <c r="IZ72" i="53"/>
  <c r="IX70" i="53"/>
  <c r="IZ69" i="53"/>
  <c r="IZ68" i="53"/>
  <c r="IZ67" i="53"/>
  <c r="IX66" i="53"/>
  <c r="IZ65" i="53"/>
  <c r="IX58" i="53"/>
  <c r="IZ57" i="53"/>
  <c r="IZ55" i="53"/>
  <c r="IZ54" i="53"/>
  <c r="IX53" i="53"/>
  <c r="IZ52" i="53"/>
  <c r="IZ51" i="53"/>
  <c r="IZ50" i="53"/>
  <c r="IZ49" i="53"/>
  <c r="IZ48" i="53"/>
  <c r="IZ47" i="53"/>
  <c r="IX46" i="53"/>
  <c r="IZ45" i="53"/>
  <c r="IZ44" i="53"/>
  <c r="IZ43" i="53"/>
  <c r="IZ42" i="53"/>
  <c r="IZ41" i="53"/>
  <c r="IZ40" i="53"/>
  <c r="IX39" i="53"/>
  <c r="IZ38" i="53"/>
  <c r="IZ37" i="53"/>
  <c r="IZ36" i="53"/>
  <c r="IX34" i="53"/>
  <c r="IZ33" i="53"/>
  <c r="IZ32" i="53"/>
  <c r="IZ31" i="53"/>
  <c r="IZ30" i="53"/>
  <c r="IZ29" i="53"/>
  <c r="IX28" i="53"/>
  <c r="IZ27" i="53"/>
  <c r="IZ26" i="53"/>
  <c r="IZ25" i="53"/>
  <c r="IZ24" i="53"/>
  <c r="IZ23" i="53"/>
  <c r="IZ22" i="53"/>
  <c r="IZ21" i="53"/>
  <c r="IX20" i="53"/>
  <c r="IZ19" i="53"/>
  <c r="IZ18" i="53"/>
  <c r="IZ17" i="53"/>
  <c r="IZ16" i="53"/>
  <c r="IZ15" i="53"/>
  <c r="IZ14" i="53"/>
  <c r="IX13" i="53"/>
  <c r="IZ12" i="53"/>
  <c r="IZ11" i="53"/>
  <c r="IZ10" i="53"/>
  <c r="IZ9" i="53"/>
  <c r="IZ8" i="53"/>
  <c r="IQ502" i="53"/>
  <c r="IQ503" i="53" s="1"/>
  <c r="IO502" i="53"/>
  <c r="IO503" i="53" s="1"/>
  <c r="IO497" i="53"/>
  <c r="IQ496" i="53"/>
  <c r="IQ495" i="53"/>
  <c r="IQ494" i="53"/>
  <c r="IO493" i="53"/>
  <c r="IQ492" i="53"/>
  <c r="IQ491" i="53"/>
  <c r="IQ490" i="53"/>
  <c r="IO489" i="53"/>
  <c r="IQ488" i="53"/>
  <c r="IQ487" i="53"/>
  <c r="IQ486" i="53"/>
  <c r="IO484" i="53"/>
  <c r="IQ483" i="53"/>
  <c r="IQ482" i="53"/>
  <c r="IQ481" i="53"/>
  <c r="IO480" i="53"/>
  <c r="IQ479" i="53"/>
  <c r="IQ478" i="53"/>
  <c r="IQ477" i="53"/>
  <c r="IO476" i="53"/>
  <c r="IQ475" i="53"/>
  <c r="IQ474" i="53"/>
  <c r="IQ473" i="53"/>
  <c r="IO472" i="53"/>
  <c r="IQ471" i="53"/>
  <c r="IQ470" i="53"/>
  <c r="IQ469" i="53"/>
  <c r="IO468" i="53"/>
  <c r="IQ467" i="53"/>
  <c r="IQ466" i="53"/>
  <c r="IQ465" i="53"/>
  <c r="IO463" i="53"/>
  <c r="IQ462" i="53"/>
  <c r="IQ461" i="53"/>
  <c r="IQ460" i="53"/>
  <c r="IQ459" i="53"/>
  <c r="IQ458" i="53"/>
  <c r="IQ456" i="53"/>
  <c r="IO456" i="53"/>
  <c r="IO445" i="53"/>
  <c r="IQ444" i="53"/>
  <c r="IQ443" i="53"/>
  <c r="IQ442" i="53"/>
  <c r="IQ441" i="53"/>
  <c r="IQ440" i="53"/>
  <c r="IO439" i="53"/>
  <c r="IQ438" i="53"/>
  <c r="IQ437" i="53"/>
  <c r="IQ436" i="53"/>
  <c r="IQ435" i="53"/>
  <c r="IQ434" i="53"/>
  <c r="IQ433" i="53"/>
  <c r="IQ432" i="53"/>
  <c r="IQ431" i="53"/>
  <c r="IQ430" i="53"/>
  <c r="IQ429" i="53"/>
  <c r="IO428" i="53"/>
  <c r="IQ427" i="53"/>
  <c r="IQ426" i="53"/>
  <c r="IQ424" i="53"/>
  <c r="IQ423" i="53"/>
  <c r="IQ422" i="53"/>
  <c r="IQ421" i="53"/>
  <c r="IQ420" i="53"/>
  <c r="IQ419" i="53"/>
  <c r="IQ418" i="53"/>
  <c r="IO417" i="53"/>
  <c r="IQ416" i="53"/>
  <c r="IQ415" i="53"/>
  <c r="IQ414" i="53"/>
  <c r="IQ413" i="53"/>
  <c r="IQ412" i="53"/>
  <c r="IQ411" i="53"/>
  <c r="IQ410" i="53"/>
  <c r="IQ409" i="53"/>
  <c r="IQ408" i="53"/>
  <c r="IQ407" i="53"/>
  <c r="IO406" i="53"/>
  <c r="IQ405" i="53"/>
  <c r="IQ404" i="53"/>
  <c r="IQ403" i="53"/>
  <c r="IQ402" i="53"/>
  <c r="IQ401" i="53"/>
  <c r="IQ400" i="53"/>
  <c r="IQ399" i="53"/>
  <c r="IQ398" i="53"/>
  <c r="IQ397" i="53"/>
  <c r="IQ396" i="53"/>
  <c r="IO395" i="53"/>
  <c r="IO528" i="53" s="1"/>
  <c r="IQ394" i="53"/>
  <c r="IQ378" i="53"/>
  <c r="IO377" i="53"/>
  <c r="IO527" i="53" s="1"/>
  <c r="IQ376" i="53"/>
  <c r="IQ375" i="53"/>
  <c r="IQ374" i="53"/>
  <c r="IQ373" i="53"/>
  <c r="IQ372" i="53"/>
  <c r="IQ371" i="53"/>
  <c r="IQ370" i="53"/>
  <c r="IQ367" i="53"/>
  <c r="IO366" i="53"/>
  <c r="IO526" i="53" s="1"/>
  <c r="IQ365" i="53"/>
  <c r="IQ364" i="53"/>
  <c r="IQ363" i="53"/>
  <c r="IQ362" i="53"/>
  <c r="IQ361" i="53"/>
  <c r="IQ360" i="53"/>
  <c r="IQ359" i="53"/>
  <c r="IQ358" i="53"/>
  <c r="IQ357" i="53"/>
  <c r="IQ356" i="53"/>
  <c r="IQ355" i="53"/>
  <c r="IO348" i="53"/>
  <c r="IO525" i="53" s="1"/>
  <c r="IQ347" i="53"/>
  <c r="IQ346" i="53"/>
  <c r="IQ345" i="53"/>
  <c r="IQ344" i="53"/>
  <c r="IQ343" i="53"/>
  <c r="IQ342" i="53"/>
  <c r="IO341" i="53"/>
  <c r="IQ340" i="53"/>
  <c r="IQ339" i="53"/>
  <c r="IQ338" i="53"/>
  <c r="IQ337" i="53"/>
  <c r="IQ336" i="53"/>
  <c r="IQ335" i="53"/>
  <c r="IQ334" i="53"/>
  <c r="IO322" i="53"/>
  <c r="IQ320" i="53"/>
  <c r="IQ319" i="53"/>
  <c r="IQ318" i="53"/>
  <c r="IQ314" i="53"/>
  <c r="IQ313" i="53"/>
  <c r="IQ310" i="53"/>
  <c r="IQ309" i="53"/>
  <c r="IQ308" i="53"/>
  <c r="IO307" i="53"/>
  <c r="IQ306" i="53"/>
  <c r="IQ305" i="53"/>
  <c r="IQ304" i="53"/>
  <c r="IQ303" i="53"/>
  <c r="IQ302" i="53"/>
  <c r="IQ301" i="53"/>
  <c r="IQ300" i="53"/>
  <c r="IQ299" i="53"/>
  <c r="IQ298" i="53"/>
  <c r="IQ297" i="53"/>
  <c r="IQ296" i="53"/>
  <c r="IQ295" i="53"/>
  <c r="IQ294" i="53"/>
  <c r="IQ293" i="53"/>
  <c r="IO292" i="53"/>
  <c r="IO508" i="53" s="1"/>
  <c r="IQ258" i="53"/>
  <c r="IQ256" i="53"/>
  <c r="IQ255" i="53"/>
  <c r="IQ254" i="53"/>
  <c r="IQ253" i="53"/>
  <c r="IQ252" i="53"/>
  <c r="IQ251" i="53"/>
  <c r="IQ250" i="53"/>
  <c r="IQ249" i="53"/>
  <c r="IQ248" i="53"/>
  <c r="IQ247" i="53"/>
  <c r="IQ246" i="53"/>
  <c r="IQ245" i="53"/>
  <c r="IQ244" i="53"/>
  <c r="IQ243" i="53"/>
  <c r="IQ242" i="53"/>
  <c r="IQ241" i="53"/>
  <c r="IQ240" i="53"/>
  <c r="IQ239" i="53"/>
  <c r="IQ237" i="53"/>
  <c r="IQ236" i="53"/>
  <c r="IQ235" i="53"/>
  <c r="IQ234" i="53"/>
  <c r="IQ233" i="53"/>
  <c r="IQ232" i="53"/>
  <c r="IQ231" i="53"/>
  <c r="IQ230" i="53"/>
  <c r="IQ238" i="53"/>
  <c r="IQ229" i="53"/>
  <c r="IQ228" i="53"/>
  <c r="IQ227" i="53"/>
  <c r="IQ226" i="53"/>
  <c r="IQ225" i="53"/>
  <c r="IQ224" i="53"/>
  <c r="IQ223" i="53"/>
  <c r="IQ222" i="53"/>
  <c r="IQ221" i="53"/>
  <c r="IQ220" i="53"/>
  <c r="IQ219" i="53"/>
  <c r="IQ218" i="53"/>
  <c r="IQ217" i="53"/>
  <c r="IQ216" i="53"/>
  <c r="IO215" i="53"/>
  <c r="IQ214" i="53"/>
  <c r="IQ213" i="53"/>
  <c r="IQ212" i="53"/>
  <c r="IQ211" i="53"/>
  <c r="IQ210" i="53"/>
  <c r="IQ209" i="53"/>
  <c r="IO208" i="53"/>
  <c r="IO524" i="53" s="1"/>
  <c r="IQ207" i="53"/>
  <c r="IQ206" i="53"/>
  <c r="IQ205" i="53"/>
  <c r="IQ204" i="53"/>
  <c r="IQ203" i="53"/>
  <c r="IQ202" i="53"/>
  <c r="IO201" i="53"/>
  <c r="IQ188" i="53"/>
  <c r="IQ187" i="53"/>
  <c r="IQ186" i="53"/>
  <c r="IQ185" i="53"/>
  <c r="IQ184" i="53"/>
  <c r="IQ183" i="53"/>
  <c r="IQ182" i="53"/>
  <c r="IQ181" i="53"/>
  <c r="IQ180" i="53"/>
  <c r="IQ179" i="53"/>
  <c r="IQ178" i="53"/>
  <c r="IQ177" i="53"/>
  <c r="IQ176" i="53"/>
  <c r="IQ175" i="53"/>
  <c r="IQ174" i="53"/>
  <c r="IQ173" i="53"/>
  <c r="IQ172" i="53"/>
  <c r="IQ171" i="53"/>
  <c r="IQ170" i="53"/>
  <c r="IQ169" i="53"/>
  <c r="IQ168" i="53"/>
  <c r="IQ167" i="53"/>
  <c r="IQ166" i="53"/>
  <c r="IQ165" i="53"/>
  <c r="IQ164" i="53"/>
  <c r="IQ163" i="53"/>
  <c r="IQ162" i="53"/>
  <c r="IQ161" i="53"/>
  <c r="IQ160" i="53"/>
  <c r="IQ159" i="53"/>
  <c r="IQ158" i="53"/>
  <c r="IQ157" i="53"/>
  <c r="IQ156" i="53"/>
  <c r="IO155" i="53"/>
  <c r="IO523" i="53" s="1"/>
  <c r="IQ154" i="53"/>
  <c r="IQ153" i="53"/>
  <c r="IQ152" i="53"/>
  <c r="IQ151" i="53"/>
  <c r="IO150" i="53"/>
  <c r="IQ149" i="53"/>
  <c r="IQ148" i="53"/>
  <c r="IQ147" i="53"/>
  <c r="IQ146" i="53"/>
  <c r="IQ145" i="53"/>
  <c r="IQ144" i="53"/>
  <c r="IO143" i="53"/>
  <c r="IQ142" i="53"/>
  <c r="IQ140" i="53"/>
  <c r="IQ139" i="53"/>
  <c r="IQ138" i="53"/>
  <c r="IQ137" i="53"/>
  <c r="IQ136" i="53"/>
  <c r="IQ135" i="53"/>
  <c r="IQ134" i="53"/>
  <c r="IQ133" i="53"/>
  <c r="IQ132" i="53"/>
  <c r="IQ131" i="53"/>
  <c r="IQ130" i="53"/>
  <c r="IQ129" i="53"/>
  <c r="IQ128" i="53"/>
  <c r="IQ127" i="53"/>
  <c r="IQ126" i="53"/>
  <c r="IQ125" i="53"/>
  <c r="IQ124" i="53"/>
  <c r="IQ123" i="53"/>
  <c r="IQ122" i="53"/>
  <c r="IQ121" i="53"/>
  <c r="IQ120" i="53"/>
  <c r="IQ119" i="53"/>
  <c r="IQ118" i="53"/>
  <c r="IQ117" i="53"/>
  <c r="IQ116" i="53"/>
  <c r="IQ115" i="53"/>
  <c r="IQ114" i="53"/>
  <c r="IQ113" i="53"/>
  <c r="IQ112" i="53"/>
  <c r="IQ111" i="53"/>
  <c r="IQ110" i="53"/>
  <c r="IQ109" i="53"/>
  <c r="IQ108" i="53"/>
  <c r="IQ107" i="53"/>
  <c r="IQ106" i="53"/>
  <c r="IO105" i="53"/>
  <c r="IQ104" i="53"/>
  <c r="IQ103" i="53"/>
  <c r="IQ102" i="53"/>
  <c r="IQ101" i="53"/>
  <c r="IQ100" i="53"/>
  <c r="IO97" i="53"/>
  <c r="IQ96" i="53"/>
  <c r="IQ95" i="53"/>
  <c r="IQ94" i="53"/>
  <c r="IQ93" i="53"/>
  <c r="IQ92" i="53"/>
  <c r="IO91" i="53"/>
  <c r="IQ90" i="53"/>
  <c r="IQ89" i="53"/>
  <c r="IQ88" i="53"/>
  <c r="IQ87" i="53"/>
  <c r="IO86" i="53"/>
  <c r="IQ85" i="53"/>
  <c r="IQ84" i="53"/>
  <c r="IQ83" i="53"/>
  <c r="IQ82" i="53"/>
  <c r="IQ81" i="53"/>
  <c r="IQ80" i="53"/>
  <c r="IO79" i="53"/>
  <c r="IQ78" i="53"/>
  <c r="IQ77" i="53"/>
  <c r="IQ76" i="53"/>
  <c r="IQ75" i="53"/>
  <c r="IQ74" i="53"/>
  <c r="IQ73" i="53"/>
  <c r="IQ72" i="53"/>
  <c r="IO70" i="53"/>
  <c r="IQ69" i="53"/>
  <c r="IQ68" i="53"/>
  <c r="IQ67" i="53"/>
  <c r="IO66" i="53"/>
  <c r="IQ65" i="53"/>
  <c r="IO58" i="53"/>
  <c r="IQ57" i="53"/>
  <c r="IQ55" i="53"/>
  <c r="IQ54" i="53"/>
  <c r="IO53" i="53"/>
  <c r="IQ52" i="53"/>
  <c r="IQ51" i="53"/>
  <c r="IQ50" i="53"/>
  <c r="IQ49" i="53"/>
  <c r="IQ48" i="53"/>
  <c r="IQ47" i="53"/>
  <c r="IO46" i="53"/>
  <c r="IQ45" i="53"/>
  <c r="IQ44" i="53"/>
  <c r="IQ43" i="53"/>
  <c r="IQ42" i="53"/>
  <c r="IQ41" i="53"/>
  <c r="IQ40" i="53"/>
  <c r="IO39" i="53"/>
  <c r="IQ38" i="53"/>
  <c r="IQ37" i="53"/>
  <c r="IQ36" i="53"/>
  <c r="IO34" i="53"/>
  <c r="IQ33" i="53"/>
  <c r="IQ32" i="53"/>
  <c r="IQ31" i="53"/>
  <c r="IQ30" i="53"/>
  <c r="IQ29" i="53"/>
  <c r="IO28" i="53"/>
  <c r="IQ27" i="53"/>
  <c r="IQ26" i="53"/>
  <c r="IQ25" i="53"/>
  <c r="IQ24" i="53"/>
  <c r="IQ23" i="53"/>
  <c r="IQ22" i="53"/>
  <c r="IQ21" i="53"/>
  <c r="IO20" i="53"/>
  <c r="IQ19" i="53"/>
  <c r="IQ18" i="53"/>
  <c r="IQ17" i="53"/>
  <c r="IQ16" i="53"/>
  <c r="IQ15" i="53"/>
  <c r="IQ14" i="53"/>
  <c r="IO13" i="53"/>
  <c r="IQ12" i="53"/>
  <c r="IQ11" i="53"/>
  <c r="IQ10" i="53"/>
  <c r="IQ9" i="53"/>
  <c r="IQ8" i="53"/>
  <c r="IH502" i="53"/>
  <c r="IH503" i="53" s="1"/>
  <c r="IF502" i="53"/>
  <c r="IF503" i="53" s="1"/>
  <c r="IF497" i="53"/>
  <c r="IH496" i="53"/>
  <c r="IH495" i="53"/>
  <c r="IH494" i="53"/>
  <c r="IF493" i="53"/>
  <c r="IH492" i="53"/>
  <c r="IH491" i="53"/>
  <c r="IH490" i="53"/>
  <c r="IF489" i="53"/>
  <c r="IH488" i="53"/>
  <c r="IH487" i="53"/>
  <c r="IH486" i="53"/>
  <c r="IF484" i="53"/>
  <c r="IH483" i="53"/>
  <c r="IH482" i="53"/>
  <c r="IH481" i="53"/>
  <c r="IF480" i="53"/>
  <c r="IH479" i="53"/>
  <c r="IH478" i="53"/>
  <c r="IH477" i="53"/>
  <c r="IF476" i="53"/>
  <c r="IH475" i="53"/>
  <c r="IH474" i="53"/>
  <c r="IH473" i="53"/>
  <c r="IF472" i="53"/>
  <c r="IH471" i="53"/>
  <c r="IH470" i="53"/>
  <c r="IH469" i="53"/>
  <c r="IF468" i="53"/>
  <c r="IH467" i="53"/>
  <c r="IH466" i="53"/>
  <c r="IH465" i="53"/>
  <c r="IF463" i="53"/>
  <c r="IH462" i="53"/>
  <c r="IH460" i="53"/>
  <c r="IH459" i="53"/>
  <c r="IH458" i="53"/>
  <c r="IH456" i="53"/>
  <c r="IF456" i="53"/>
  <c r="IF445" i="53"/>
  <c r="IH444" i="53"/>
  <c r="IH443" i="53"/>
  <c r="IH442" i="53"/>
  <c r="IH441" i="53"/>
  <c r="IH440" i="53"/>
  <c r="IF439" i="53"/>
  <c r="IH438" i="53"/>
  <c r="IH437" i="53"/>
  <c r="IH436" i="53"/>
  <c r="IH435" i="53"/>
  <c r="IH434" i="53"/>
  <c r="IH433" i="53"/>
  <c r="IH432" i="53"/>
  <c r="IH431" i="53"/>
  <c r="IH430" i="53"/>
  <c r="IH429" i="53"/>
  <c r="IF428" i="53"/>
  <c r="IH427" i="53"/>
  <c r="IH426" i="53"/>
  <c r="IH425" i="53"/>
  <c r="IH424" i="53"/>
  <c r="IH423" i="53"/>
  <c r="IH422" i="53"/>
  <c r="IH421" i="53"/>
  <c r="IH420" i="53"/>
  <c r="IH419" i="53"/>
  <c r="IH418" i="53"/>
  <c r="IF417" i="53"/>
  <c r="IH416" i="53"/>
  <c r="IH415" i="53"/>
  <c r="IH414" i="53"/>
  <c r="IH413" i="53"/>
  <c r="IH412" i="53"/>
  <c r="IH411" i="53"/>
  <c r="IH410" i="53"/>
  <c r="IH409" i="53"/>
  <c r="IH408" i="53"/>
  <c r="IH407" i="53"/>
  <c r="IF406" i="53"/>
  <c r="IH405" i="53"/>
  <c r="IH404" i="53"/>
  <c r="IH403" i="53"/>
  <c r="IH402" i="53"/>
  <c r="IH401" i="53"/>
  <c r="IH400" i="53"/>
  <c r="IH399" i="53"/>
  <c r="IH398" i="53"/>
  <c r="IH397" i="53"/>
  <c r="IH396" i="53"/>
  <c r="IF395" i="53"/>
  <c r="IF528" i="53" s="1"/>
  <c r="IH394" i="53"/>
  <c r="IH378" i="53"/>
  <c r="IF377" i="53"/>
  <c r="IF527" i="53" s="1"/>
  <c r="IH376" i="53"/>
  <c r="IH375" i="53"/>
  <c r="IH374" i="53"/>
  <c r="IH373" i="53"/>
  <c r="IH372" i="53"/>
  <c r="IH371" i="53"/>
  <c r="IH370" i="53"/>
  <c r="IH367" i="53"/>
  <c r="IF366" i="53"/>
  <c r="IF526" i="53" s="1"/>
  <c r="IH365" i="53"/>
  <c r="IH364" i="53"/>
  <c r="IH363" i="53"/>
  <c r="IH362" i="53"/>
  <c r="IH361" i="53"/>
  <c r="IH360" i="53"/>
  <c r="IH359" i="53"/>
  <c r="IH358" i="53"/>
  <c r="IH357" i="53"/>
  <c r="IH356" i="53"/>
  <c r="IH355" i="53"/>
  <c r="IF348" i="53"/>
  <c r="IF525" i="53" s="1"/>
  <c r="IH347" i="53"/>
  <c r="IH346" i="53"/>
  <c r="IH345" i="53"/>
  <c r="IH344" i="53"/>
  <c r="IH343" i="53"/>
  <c r="IH342" i="53"/>
  <c r="IF341" i="53"/>
  <c r="IH340" i="53"/>
  <c r="IH339" i="53"/>
  <c r="IH338" i="53"/>
  <c r="IH337" i="53"/>
  <c r="IH336" i="53"/>
  <c r="IH335" i="53"/>
  <c r="IH334" i="53"/>
  <c r="IF322" i="53"/>
  <c r="IH321" i="53"/>
  <c r="IH320" i="53"/>
  <c r="IH319" i="53"/>
  <c r="IH318" i="53"/>
  <c r="IH314" i="53"/>
  <c r="IH313" i="53"/>
  <c r="IH310" i="53"/>
  <c r="IH309" i="53"/>
  <c r="IH308" i="53"/>
  <c r="IF307" i="53"/>
  <c r="IH306" i="53"/>
  <c r="IH305" i="53"/>
  <c r="IH304" i="53"/>
  <c r="IH303" i="53"/>
  <c r="IH302" i="53"/>
  <c r="IH301" i="53"/>
  <c r="IH300" i="53"/>
  <c r="IH299" i="53"/>
  <c r="IH298" i="53"/>
  <c r="IH297" i="53"/>
  <c r="IH296" i="53"/>
  <c r="IH295" i="53"/>
  <c r="IH294" i="53"/>
  <c r="IH293" i="53"/>
  <c r="IF292" i="53"/>
  <c r="IF508" i="53" s="1"/>
  <c r="IH258" i="53"/>
  <c r="IH256" i="53"/>
  <c r="IH255" i="53"/>
  <c r="IH254" i="53"/>
  <c r="IH253" i="53"/>
  <c r="IH252" i="53"/>
  <c r="IH251" i="53"/>
  <c r="IH250" i="53"/>
  <c r="IH249" i="53"/>
  <c r="IH248" i="53"/>
  <c r="IH247" i="53"/>
  <c r="IH246" i="53"/>
  <c r="IH245" i="53"/>
  <c r="IH244" i="53"/>
  <c r="IH243" i="53"/>
  <c r="IH242" i="53"/>
  <c r="IH241" i="53"/>
  <c r="IH240" i="53"/>
  <c r="IH239" i="53"/>
  <c r="IH237" i="53"/>
  <c r="IH236" i="53"/>
  <c r="IH235" i="53"/>
  <c r="IH234" i="53"/>
  <c r="IH233" i="53"/>
  <c r="IH232" i="53"/>
  <c r="IH231" i="53"/>
  <c r="IH230" i="53"/>
  <c r="IH238" i="53"/>
  <c r="IH229" i="53"/>
  <c r="IH228" i="53"/>
  <c r="IH227" i="53"/>
  <c r="IH226" i="53"/>
  <c r="IH225" i="53"/>
  <c r="IH224" i="53"/>
  <c r="IH223" i="53"/>
  <c r="IH222" i="53"/>
  <c r="IH221" i="53"/>
  <c r="IH220" i="53"/>
  <c r="IH219" i="53"/>
  <c r="IH218" i="53"/>
  <c r="IH217" i="53"/>
  <c r="IH216" i="53"/>
  <c r="IF215" i="53"/>
  <c r="IH214" i="53"/>
  <c r="IH213" i="53"/>
  <c r="IH212" i="53"/>
  <c r="IH211" i="53"/>
  <c r="IH210" i="53"/>
  <c r="IH209" i="53"/>
  <c r="IF208" i="53"/>
  <c r="IF524" i="53" s="1"/>
  <c r="IH207" i="53"/>
  <c r="IH206" i="53"/>
  <c r="IH205" i="53"/>
  <c r="IH204" i="53"/>
  <c r="IH203" i="53"/>
  <c r="IH202" i="53"/>
  <c r="IF201" i="53"/>
  <c r="IH188" i="53"/>
  <c r="IH187" i="53"/>
  <c r="IH186" i="53"/>
  <c r="IH185" i="53"/>
  <c r="IH184" i="53"/>
  <c r="IH183" i="53"/>
  <c r="IH182" i="53"/>
  <c r="IH181" i="53"/>
  <c r="IH180" i="53"/>
  <c r="IH179" i="53"/>
  <c r="IH178" i="53"/>
  <c r="IH177" i="53"/>
  <c r="IH176" i="53"/>
  <c r="IH175" i="53"/>
  <c r="IH174" i="53"/>
  <c r="IH173" i="53"/>
  <c r="IH172" i="53"/>
  <c r="IH171" i="53"/>
  <c r="IH170" i="53"/>
  <c r="IH169" i="53"/>
  <c r="IH168" i="53"/>
  <c r="IH167" i="53"/>
  <c r="IH166" i="53"/>
  <c r="IH165" i="53"/>
  <c r="IH164" i="53"/>
  <c r="IH163" i="53"/>
  <c r="IH162" i="53"/>
  <c r="IH161" i="53"/>
  <c r="IH160" i="53"/>
  <c r="IH159" i="53"/>
  <c r="IH158" i="53"/>
  <c r="IH157" i="53"/>
  <c r="IH156" i="53"/>
  <c r="IF155" i="53"/>
  <c r="IF523" i="53" s="1"/>
  <c r="IH154" i="53"/>
  <c r="IH153" i="53"/>
  <c r="IH152" i="53"/>
  <c r="IH151" i="53"/>
  <c r="IF150" i="53"/>
  <c r="IH149" i="53"/>
  <c r="IH148" i="53"/>
  <c r="IH147" i="53"/>
  <c r="IH146" i="53"/>
  <c r="IH145" i="53"/>
  <c r="IH144" i="53"/>
  <c r="IF143" i="53"/>
  <c r="IH142" i="53"/>
  <c r="IH141" i="53"/>
  <c r="IH140" i="53"/>
  <c r="IH139" i="53"/>
  <c r="IH138" i="53"/>
  <c r="IH137" i="53"/>
  <c r="IH136" i="53"/>
  <c r="IH135" i="53"/>
  <c r="IH134" i="53"/>
  <c r="IH133" i="53"/>
  <c r="IH132" i="53"/>
  <c r="IH131" i="53"/>
  <c r="IH130" i="53"/>
  <c r="IH129" i="53"/>
  <c r="IH128" i="53"/>
  <c r="IH127" i="53"/>
  <c r="IH126" i="53"/>
  <c r="IH125" i="53"/>
  <c r="IH124" i="53"/>
  <c r="IH123" i="53"/>
  <c r="IH122" i="53"/>
  <c r="IH121" i="53"/>
  <c r="IH120" i="53"/>
  <c r="IH119" i="53"/>
  <c r="IH118" i="53"/>
  <c r="IH117" i="53"/>
  <c r="IH116" i="53"/>
  <c r="IH115" i="53"/>
  <c r="IH114" i="53"/>
  <c r="IH113" i="53"/>
  <c r="IH112" i="53"/>
  <c r="IH111" i="53"/>
  <c r="IH110" i="53"/>
  <c r="IH109" i="53"/>
  <c r="IH108" i="53"/>
  <c r="IH107" i="53"/>
  <c r="IH106" i="53"/>
  <c r="IF105" i="53"/>
  <c r="IH104" i="53"/>
  <c r="IH103" i="53"/>
  <c r="IH102" i="53"/>
  <c r="IH101" i="53"/>
  <c r="IH100" i="53"/>
  <c r="IF97" i="53"/>
  <c r="IH96" i="53"/>
  <c r="IH95" i="53"/>
  <c r="IH94" i="53"/>
  <c r="IH93" i="53"/>
  <c r="IH92" i="53"/>
  <c r="IF91" i="53"/>
  <c r="IH90" i="53"/>
  <c r="IH89" i="53"/>
  <c r="IH88" i="53"/>
  <c r="IH87" i="53"/>
  <c r="IF86" i="53"/>
  <c r="IH85" i="53"/>
  <c r="IH84" i="53"/>
  <c r="IH83" i="53"/>
  <c r="IH82" i="53"/>
  <c r="IH81" i="53"/>
  <c r="IH80" i="53"/>
  <c r="IF79" i="53"/>
  <c r="IH78" i="53"/>
  <c r="IH77" i="53"/>
  <c r="IH76" i="53"/>
  <c r="IH75" i="53"/>
  <c r="IH74" i="53"/>
  <c r="IH73" i="53"/>
  <c r="IH72" i="53"/>
  <c r="IF70" i="53"/>
  <c r="IH69" i="53"/>
  <c r="IH68" i="53"/>
  <c r="IH67" i="53"/>
  <c r="IF66" i="53"/>
  <c r="IH65" i="53"/>
  <c r="IF58" i="53"/>
  <c r="IH57" i="53"/>
  <c r="IH55" i="53"/>
  <c r="IH54" i="53"/>
  <c r="IF53" i="53"/>
  <c r="IH52" i="53"/>
  <c r="IH51" i="53"/>
  <c r="IH50" i="53"/>
  <c r="IH49" i="53"/>
  <c r="IH48" i="53"/>
  <c r="IH47" i="53"/>
  <c r="IF46" i="53"/>
  <c r="IH45" i="53"/>
  <c r="IH44" i="53"/>
  <c r="IH43" i="53"/>
  <c r="IH42" i="53"/>
  <c r="IH41" i="53"/>
  <c r="IH40" i="53"/>
  <c r="IF39" i="53"/>
  <c r="IH38" i="53"/>
  <c r="IH37" i="53"/>
  <c r="IH36" i="53"/>
  <c r="IF34" i="53"/>
  <c r="IH33" i="53"/>
  <c r="IH32" i="53"/>
  <c r="IH31" i="53"/>
  <c r="IH30" i="53"/>
  <c r="IH29" i="53"/>
  <c r="IF28" i="53"/>
  <c r="IH27" i="53"/>
  <c r="IH26" i="53"/>
  <c r="IH25" i="53"/>
  <c r="IH24" i="53"/>
  <c r="IH23" i="53"/>
  <c r="IH22" i="53"/>
  <c r="IH21" i="53"/>
  <c r="IF20" i="53"/>
  <c r="IH19" i="53"/>
  <c r="IH18" i="53"/>
  <c r="IH17" i="53"/>
  <c r="IH16" i="53"/>
  <c r="IH15" i="53"/>
  <c r="IH14" i="53"/>
  <c r="IF13" i="53"/>
  <c r="IH12" i="53"/>
  <c r="IH11" i="53"/>
  <c r="IH10" i="53"/>
  <c r="IH9" i="53"/>
  <c r="IH8" i="53"/>
  <c r="HG502" i="53"/>
  <c r="HG503" i="53" s="1"/>
  <c r="HE502" i="53"/>
  <c r="HE503" i="53" s="1"/>
  <c r="HE497" i="53"/>
  <c r="HG496" i="53"/>
  <c r="HG495" i="53"/>
  <c r="HG494" i="53"/>
  <c r="HE493" i="53"/>
  <c r="HG492" i="53"/>
  <c r="HG491" i="53"/>
  <c r="HG490" i="53"/>
  <c r="HE489" i="53"/>
  <c r="HG488" i="53"/>
  <c r="HG487" i="53"/>
  <c r="HG486" i="53"/>
  <c r="HE484" i="53"/>
  <c r="HG483" i="53"/>
  <c r="HG482" i="53"/>
  <c r="HG481" i="53"/>
  <c r="HE480" i="53"/>
  <c r="HG479" i="53"/>
  <c r="HG478" i="53"/>
  <c r="HG477" i="53"/>
  <c r="HE476" i="53"/>
  <c r="HG475" i="53"/>
  <c r="HG474" i="53"/>
  <c r="HG473" i="53"/>
  <c r="HE472" i="53"/>
  <c r="HG471" i="53"/>
  <c r="HG470" i="53"/>
  <c r="HG469" i="53"/>
  <c r="HE468" i="53"/>
  <c r="HG467" i="53"/>
  <c r="HG466" i="53"/>
  <c r="HG465" i="53"/>
  <c r="HE463" i="53"/>
  <c r="HG462" i="53"/>
  <c r="HG461" i="53"/>
  <c r="HG460" i="53"/>
  <c r="HG459" i="53"/>
  <c r="HG458" i="53"/>
  <c r="HE456" i="53"/>
  <c r="HG450" i="53"/>
  <c r="HG448" i="53"/>
  <c r="HE445" i="53"/>
  <c r="HG444" i="53"/>
  <c r="HG443" i="53"/>
  <c r="HG442" i="53"/>
  <c r="HG441" i="53"/>
  <c r="HG440" i="53"/>
  <c r="HE439" i="53"/>
  <c r="HG438" i="53"/>
  <c r="HG437" i="53"/>
  <c r="HG436" i="53"/>
  <c r="HG435" i="53"/>
  <c r="HG434" i="53"/>
  <c r="HG433" i="53"/>
  <c r="HG432" i="53"/>
  <c r="HG431" i="53"/>
  <c r="HG430" i="53"/>
  <c r="HG429" i="53"/>
  <c r="HE428" i="53"/>
  <c r="HG427" i="53"/>
  <c r="HG426" i="53"/>
  <c r="HG425" i="53"/>
  <c r="HG424" i="53"/>
  <c r="HG423" i="53"/>
  <c r="HG422" i="53"/>
  <c r="HG421" i="53"/>
  <c r="HG420" i="53"/>
  <c r="HG419" i="53"/>
  <c r="HG418" i="53"/>
  <c r="HE417" i="53"/>
  <c r="HG416" i="53"/>
  <c r="HG415" i="53"/>
  <c r="HG414" i="53"/>
  <c r="HG413" i="53"/>
  <c r="HG412" i="53"/>
  <c r="HG411" i="53"/>
  <c r="HG410" i="53"/>
  <c r="HG409" i="53"/>
  <c r="HG408" i="53"/>
  <c r="HG407" i="53"/>
  <c r="HE406" i="53"/>
  <c r="HG405" i="53"/>
  <c r="HG404" i="53"/>
  <c r="HG403" i="53"/>
  <c r="HG402" i="53"/>
  <c r="HG401" i="53"/>
  <c r="HG400" i="53"/>
  <c r="HG399" i="53"/>
  <c r="HG398" i="53"/>
  <c r="HG397" i="53"/>
  <c r="HG396" i="53"/>
  <c r="HE395" i="53"/>
  <c r="HE528" i="53" s="1"/>
  <c r="HG394" i="53"/>
  <c r="HG378" i="53"/>
  <c r="HE377" i="53"/>
  <c r="HE527" i="53" s="1"/>
  <c r="HG376" i="53"/>
  <c r="HG375" i="53"/>
  <c r="HG374" i="53"/>
  <c r="HG373" i="53"/>
  <c r="HG372" i="53"/>
  <c r="HG371" i="53"/>
  <c r="HG370" i="53"/>
  <c r="HG367" i="53"/>
  <c r="HE366" i="53"/>
  <c r="HE526" i="53" s="1"/>
  <c r="HG365" i="53"/>
  <c r="HG364" i="53"/>
  <c r="HG363" i="53"/>
  <c r="HG362" i="53"/>
  <c r="HG361" i="53"/>
  <c r="HG360" i="53"/>
  <c r="HG359" i="53"/>
  <c r="HG358" i="53"/>
  <c r="HG357" i="53"/>
  <c r="HG356" i="53"/>
  <c r="HG355" i="53"/>
  <c r="HE348" i="53"/>
  <c r="HE525" i="53" s="1"/>
  <c r="HG347" i="53"/>
  <c r="HG346" i="53"/>
  <c r="HG345" i="53"/>
  <c r="HG344" i="53"/>
  <c r="HG343" i="53"/>
  <c r="HG342" i="53"/>
  <c r="HE341" i="53"/>
  <c r="HG340" i="53"/>
  <c r="HG339" i="53"/>
  <c r="HG338" i="53"/>
  <c r="HG337" i="53"/>
  <c r="HG336" i="53"/>
  <c r="HG335" i="53"/>
  <c r="HG334" i="53"/>
  <c r="HE322" i="53"/>
  <c r="HG321" i="53"/>
  <c r="HG320" i="53"/>
  <c r="HG319" i="53"/>
  <c r="HY319" i="53" s="1"/>
  <c r="HG310" i="53"/>
  <c r="HG309" i="53"/>
  <c r="HG308" i="53"/>
  <c r="HE307" i="53"/>
  <c r="HG306" i="53"/>
  <c r="HG305" i="53"/>
  <c r="HG304" i="53"/>
  <c r="HG303" i="53"/>
  <c r="HG302" i="53"/>
  <c r="HG301" i="53"/>
  <c r="HG300" i="53"/>
  <c r="HG299" i="53"/>
  <c r="HG298" i="53"/>
  <c r="HG297" i="53"/>
  <c r="HG296" i="53"/>
  <c r="HG295" i="53"/>
  <c r="HG294" i="53"/>
  <c r="HG293" i="53"/>
  <c r="HE292" i="53"/>
  <c r="HE508" i="53" s="1"/>
  <c r="HG258" i="53"/>
  <c r="HG256" i="53"/>
  <c r="HG255" i="53"/>
  <c r="HG254" i="53"/>
  <c r="HG253" i="53"/>
  <c r="HG252" i="53"/>
  <c r="HG251" i="53"/>
  <c r="HG250" i="53"/>
  <c r="HG249" i="53"/>
  <c r="HG248" i="53"/>
  <c r="HG247" i="53"/>
  <c r="HG246" i="53"/>
  <c r="HG245" i="53"/>
  <c r="HG244" i="53"/>
  <c r="HG243" i="53"/>
  <c r="HG242" i="53"/>
  <c r="HG241" i="53"/>
  <c r="HG240" i="53"/>
  <c r="HG239" i="53"/>
  <c r="HG237" i="53"/>
  <c r="HG236" i="53"/>
  <c r="HG235" i="53"/>
  <c r="HG234" i="53"/>
  <c r="HG233" i="53"/>
  <c r="HG232" i="53"/>
  <c r="HG231" i="53"/>
  <c r="HG230" i="53"/>
  <c r="HG238" i="53"/>
  <c r="HG229" i="53"/>
  <c r="HG228" i="53"/>
  <c r="HG227" i="53"/>
  <c r="HG226" i="53"/>
  <c r="HG225" i="53"/>
  <c r="HG224" i="53"/>
  <c r="HG223" i="53"/>
  <c r="HG222" i="53"/>
  <c r="HG221" i="53"/>
  <c r="HG220" i="53"/>
  <c r="HG219" i="53"/>
  <c r="HG218" i="53"/>
  <c r="HG217" i="53"/>
  <c r="HG216" i="53"/>
  <c r="HE215" i="53"/>
  <c r="HG214" i="53"/>
  <c r="HG213" i="53"/>
  <c r="HG212" i="53"/>
  <c r="HG211" i="53"/>
  <c r="HG210" i="53"/>
  <c r="HG209" i="53"/>
  <c r="HE208" i="53"/>
  <c r="HE524" i="53" s="1"/>
  <c r="HG207" i="53"/>
  <c r="HG206" i="53"/>
  <c r="HG205" i="53"/>
  <c r="HG204" i="53"/>
  <c r="HG203" i="53"/>
  <c r="HG202" i="53"/>
  <c r="HE201" i="53"/>
  <c r="HG188" i="53"/>
  <c r="HG187" i="53"/>
  <c r="HG186" i="53"/>
  <c r="HG185" i="53"/>
  <c r="HG184" i="53"/>
  <c r="HG183" i="53"/>
  <c r="HG182" i="53"/>
  <c r="HG181" i="53"/>
  <c r="HG180" i="53"/>
  <c r="HG179" i="53"/>
  <c r="HG178" i="53"/>
  <c r="HG177" i="53"/>
  <c r="HG176" i="53"/>
  <c r="HG175" i="53"/>
  <c r="HG174" i="53"/>
  <c r="HG173" i="53"/>
  <c r="HG172" i="53"/>
  <c r="HG171" i="53"/>
  <c r="HG170" i="53"/>
  <c r="HG169" i="53"/>
  <c r="HG168" i="53"/>
  <c r="HG167" i="53"/>
  <c r="HG166" i="53"/>
  <c r="HG165" i="53"/>
  <c r="HG164" i="53"/>
  <c r="HG163" i="53"/>
  <c r="HG162" i="53"/>
  <c r="HG161" i="53"/>
  <c r="HG160" i="53"/>
  <c r="HG159" i="53"/>
  <c r="HG158" i="53"/>
  <c r="HG157" i="53"/>
  <c r="HG156" i="53"/>
  <c r="HE155" i="53"/>
  <c r="HE523" i="53" s="1"/>
  <c r="HG154" i="53"/>
  <c r="HG153" i="53"/>
  <c r="HG152" i="53"/>
  <c r="HG151" i="53"/>
  <c r="HE150" i="53"/>
  <c r="HG149" i="53"/>
  <c r="HG148" i="53"/>
  <c r="HG147" i="53"/>
  <c r="HG146" i="53"/>
  <c r="HG145" i="53"/>
  <c r="HG144" i="53"/>
  <c r="HE143" i="53"/>
  <c r="HG142" i="53"/>
  <c r="HG141" i="53"/>
  <c r="HG140" i="53"/>
  <c r="HG139" i="53"/>
  <c r="HG138" i="53"/>
  <c r="HG137" i="53"/>
  <c r="HG136" i="53"/>
  <c r="HG135" i="53"/>
  <c r="HG134" i="53"/>
  <c r="HG133" i="53"/>
  <c r="HG132" i="53"/>
  <c r="HG131" i="53"/>
  <c r="HG130" i="53"/>
  <c r="HG129" i="53"/>
  <c r="HG128" i="53"/>
  <c r="HG127" i="53"/>
  <c r="HG126" i="53"/>
  <c r="HG125" i="53"/>
  <c r="HG124" i="53"/>
  <c r="HG123" i="53"/>
  <c r="HG122" i="53"/>
  <c r="HG121" i="53"/>
  <c r="HG120" i="53"/>
  <c r="HG119" i="53"/>
  <c r="HG118" i="53"/>
  <c r="HG117" i="53"/>
  <c r="HG116" i="53"/>
  <c r="HG115" i="53"/>
  <c r="HG114" i="53"/>
  <c r="HG113" i="53"/>
  <c r="HG112" i="53"/>
  <c r="HG111" i="53"/>
  <c r="HG110" i="53"/>
  <c r="HG109" i="53"/>
  <c r="HG108" i="53"/>
  <c r="HG107" i="53"/>
  <c r="HG106" i="53"/>
  <c r="HE105" i="53"/>
  <c r="HG104" i="53"/>
  <c r="HG103" i="53"/>
  <c r="HG102" i="53"/>
  <c r="HG101" i="53"/>
  <c r="HG100" i="53"/>
  <c r="HE97" i="53"/>
  <c r="HG96" i="53"/>
  <c r="HG95" i="53"/>
  <c r="HG94" i="53"/>
  <c r="HG93" i="53"/>
  <c r="HG92" i="53"/>
  <c r="HE91" i="53"/>
  <c r="HG90" i="53"/>
  <c r="HG89" i="53"/>
  <c r="HG88" i="53"/>
  <c r="HG87" i="53"/>
  <c r="HE86" i="53"/>
  <c r="HG85" i="53"/>
  <c r="HG84" i="53"/>
  <c r="HG83" i="53"/>
  <c r="HG82" i="53"/>
  <c r="HG81" i="53"/>
  <c r="HG80" i="53"/>
  <c r="HE79" i="53"/>
  <c r="HG78" i="53"/>
  <c r="HG77" i="53"/>
  <c r="HG76" i="53"/>
  <c r="HG75" i="53"/>
  <c r="HG74" i="53"/>
  <c r="HG73" i="53"/>
  <c r="HG72" i="53"/>
  <c r="HE70" i="53"/>
  <c r="HG69" i="53"/>
  <c r="HG68" i="53"/>
  <c r="HG67" i="53"/>
  <c r="HE66" i="53"/>
  <c r="HG65" i="53"/>
  <c r="HE58" i="53"/>
  <c r="HG57" i="53"/>
  <c r="HG55" i="53"/>
  <c r="HG54" i="53"/>
  <c r="HE53" i="53"/>
  <c r="HG52" i="53"/>
  <c r="HG51" i="53"/>
  <c r="HG50" i="53"/>
  <c r="HG49" i="53"/>
  <c r="HG48" i="53"/>
  <c r="HG47" i="53"/>
  <c r="HE46" i="53"/>
  <c r="HG45" i="53"/>
  <c r="HG44" i="53"/>
  <c r="HG43" i="53"/>
  <c r="HG42" i="53"/>
  <c r="HG41" i="53"/>
  <c r="HG40" i="53"/>
  <c r="HE39" i="53"/>
  <c r="HG38" i="53"/>
  <c r="HG37" i="53"/>
  <c r="HG36" i="53"/>
  <c r="HE34" i="53"/>
  <c r="HG33" i="53"/>
  <c r="HG32" i="53"/>
  <c r="HG31" i="53"/>
  <c r="HG30" i="53"/>
  <c r="HG29" i="53"/>
  <c r="HE28" i="53"/>
  <c r="HG27" i="53"/>
  <c r="HG26" i="53"/>
  <c r="HG25" i="53"/>
  <c r="HG24" i="53"/>
  <c r="HG23" i="53"/>
  <c r="HG22" i="53"/>
  <c r="HG21" i="53"/>
  <c r="HE20" i="53"/>
  <c r="HG19" i="53"/>
  <c r="HG18" i="53"/>
  <c r="HG17" i="53"/>
  <c r="HG16" i="53"/>
  <c r="HG15" i="53"/>
  <c r="HG14" i="53"/>
  <c r="HE13" i="53"/>
  <c r="HG12" i="53"/>
  <c r="HG11" i="53"/>
  <c r="HG10" i="53"/>
  <c r="HG9" i="53"/>
  <c r="HG8" i="53"/>
  <c r="GX502" i="53"/>
  <c r="GX503" i="53" s="1"/>
  <c r="GV502" i="53"/>
  <c r="GV503" i="53" s="1"/>
  <c r="GV497" i="53"/>
  <c r="GX496" i="53"/>
  <c r="GX495" i="53"/>
  <c r="GX494" i="53"/>
  <c r="GV493" i="53"/>
  <c r="GX492" i="53"/>
  <c r="GX491" i="53"/>
  <c r="GX490" i="53"/>
  <c r="GV489" i="53"/>
  <c r="GX488" i="53"/>
  <c r="GX487" i="53"/>
  <c r="GX486" i="53"/>
  <c r="GV484" i="53"/>
  <c r="GX483" i="53"/>
  <c r="GX482" i="53"/>
  <c r="GX481" i="53"/>
  <c r="GV480" i="53"/>
  <c r="GX479" i="53"/>
  <c r="GX478" i="53"/>
  <c r="GX477" i="53"/>
  <c r="GV476" i="53"/>
  <c r="GX475" i="53"/>
  <c r="GX474" i="53"/>
  <c r="GX473" i="53"/>
  <c r="GV472" i="53"/>
  <c r="GX471" i="53"/>
  <c r="GX470" i="53"/>
  <c r="GX469" i="53"/>
  <c r="GV468" i="53"/>
  <c r="GX467" i="53"/>
  <c r="GX466" i="53"/>
  <c r="GX465" i="53"/>
  <c r="GV463" i="53"/>
  <c r="GX462" i="53"/>
  <c r="GX460" i="53"/>
  <c r="GX459" i="53"/>
  <c r="GV456" i="53"/>
  <c r="GX455" i="53"/>
  <c r="GV445" i="53"/>
  <c r="GX444" i="53"/>
  <c r="GX443" i="53"/>
  <c r="GX442" i="53"/>
  <c r="GX441" i="53"/>
  <c r="GX440" i="53"/>
  <c r="GV439" i="53"/>
  <c r="GX438" i="53"/>
  <c r="GX437" i="53"/>
  <c r="GX436" i="53"/>
  <c r="GX435" i="53"/>
  <c r="GX434" i="53"/>
  <c r="GX433" i="53"/>
  <c r="GX432" i="53"/>
  <c r="GX431" i="53"/>
  <c r="GX430" i="53"/>
  <c r="GX429" i="53"/>
  <c r="GV428" i="53"/>
  <c r="GX427" i="53"/>
  <c r="GX426" i="53"/>
  <c r="GX425" i="53"/>
  <c r="GX424" i="53"/>
  <c r="GX423" i="53"/>
  <c r="GX422" i="53"/>
  <c r="GX421" i="53"/>
  <c r="GX420" i="53"/>
  <c r="GX419" i="53"/>
  <c r="GX418" i="53"/>
  <c r="GV417" i="53"/>
  <c r="GX416" i="53"/>
  <c r="GX415" i="53"/>
  <c r="GX414" i="53"/>
  <c r="GX413" i="53"/>
  <c r="GX412" i="53"/>
  <c r="GX411" i="53"/>
  <c r="GX410" i="53"/>
  <c r="GX409" i="53"/>
  <c r="GX408" i="53"/>
  <c r="GX407" i="53"/>
  <c r="GV406" i="53"/>
  <c r="GX405" i="53"/>
  <c r="GX404" i="53"/>
  <c r="GX403" i="53"/>
  <c r="GX402" i="53"/>
  <c r="GX401" i="53"/>
  <c r="GX400" i="53"/>
  <c r="GX399" i="53"/>
  <c r="GX398" i="53"/>
  <c r="GX397" i="53"/>
  <c r="GX396" i="53"/>
  <c r="GV395" i="53"/>
  <c r="GV528" i="53" s="1"/>
  <c r="GX394" i="53"/>
  <c r="GX378" i="53"/>
  <c r="GV377" i="53"/>
  <c r="GV527" i="53" s="1"/>
  <c r="GX376" i="53"/>
  <c r="GX375" i="53"/>
  <c r="GX374" i="53"/>
  <c r="GX373" i="53"/>
  <c r="GX372" i="53"/>
  <c r="GX371" i="53"/>
  <c r="GX370" i="53"/>
  <c r="GX367" i="53"/>
  <c r="GV366" i="53"/>
  <c r="GV526" i="53" s="1"/>
  <c r="GX365" i="53"/>
  <c r="GX364" i="53"/>
  <c r="GX363" i="53"/>
  <c r="GX362" i="53"/>
  <c r="GX361" i="53"/>
  <c r="GX360" i="53"/>
  <c r="GX359" i="53"/>
  <c r="GX358" i="53"/>
  <c r="GX357" i="53"/>
  <c r="GX356" i="53"/>
  <c r="GX355" i="53"/>
  <c r="GV348" i="53"/>
  <c r="GV525" i="53" s="1"/>
  <c r="GX347" i="53"/>
  <c r="GX346" i="53"/>
  <c r="GX345" i="53"/>
  <c r="GX344" i="53"/>
  <c r="GX343" i="53"/>
  <c r="GX342" i="53"/>
  <c r="GV341" i="53"/>
  <c r="GX340" i="53"/>
  <c r="GX339" i="53"/>
  <c r="GX338" i="53"/>
  <c r="GX337" i="53"/>
  <c r="GX336" i="53"/>
  <c r="GX335" i="53"/>
  <c r="GX334" i="53"/>
  <c r="GV322" i="53"/>
  <c r="GX321" i="53"/>
  <c r="GX320" i="53"/>
  <c r="GX309" i="53"/>
  <c r="GX308" i="53"/>
  <c r="GV307" i="53"/>
  <c r="GX306" i="53"/>
  <c r="GX305" i="53"/>
  <c r="GX304" i="53"/>
  <c r="GX303" i="53"/>
  <c r="GX302" i="53"/>
  <c r="GX301" i="53"/>
  <c r="GX300" i="53"/>
  <c r="GX299" i="53"/>
  <c r="GX298" i="53"/>
  <c r="GX297" i="53"/>
  <c r="GX296" i="53"/>
  <c r="GX295" i="53"/>
  <c r="GX294" i="53"/>
  <c r="GX293" i="53"/>
  <c r="GV292" i="53"/>
  <c r="GV508" i="53" s="1"/>
  <c r="GX258" i="53"/>
  <c r="GX256" i="53"/>
  <c r="GX255" i="53"/>
  <c r="GX254" i="53"/>
  <c r="GX253" i="53"/>
  <c r="GX252" i="53"/>
  <c r="GX251" i="53"/>
  <c r="GX250" i="53"/>
  <c r="GX249" i="53"/>
  <c r="GX248" i="53"/>
  <c r="GX247" i="53"/>
  <c r="GX246" i="53"/>
  <c r="GX245" i="53"/>
  <c r="GX244" i="53"/>
  <c r="GX243" i="53"/>
  <c r="GX242" i="53"/>
  <c r="GX241" i="53"/>
  <c r="GX240" i="53"/>
  <c r="GX239" i="53"/>
  <c r="GX237" i="53"/>
  <c r="GX236" i="53"/>
  <c r="GX235" i="53"/>
  <c r="GX234" i="53"/>
  <c r="GX233" i="53"/>
  <c r="GX232" i="53"/>
  <c r="GX231" i="53"/>
  <c r="GX230" i="53"/>
  <c r="GX238" i="53"/>
  <c r="GX229" i="53"/>
  <c r="GX228" i="53"/>
  <c r="GX227" i="53"/>
  <c r="GX226" i="53"/>
  <c r="GX225" i="53"/>
  <c r="GX224" i="53"/>
  <c r="GX223" i="53"/>
  <c r="GX222" i="53"/>
  <c r="GX221" i="53"/>
  <c r="GX220" i="53"/>
  <c r="GX219" i="53"/>
  <c r="GX218" i="53"/>
  <c r="GX217" i="53"/>
  <c r="GX216" i="53"/>
  <c r="GV215" i="53"/>
  <c r="GX214" i="53"/>
  <c r="GX213" i="53"/>
  <c r="GX212" i="53"/>
  <c r="GX211" i="53"/>
  <c r="GX210" i="53"/>
  <c r="GX209" i="53"/>
  <c r="GV208" i="53"/>
  <c r="GV524" i="53" s="1"/>
  <c r="GX207" i="53"/>
  <c r="GX206" i="53"/>
  <c r="GX205" i="53"/>
  <c r="GX204" i="53"/>
  <c r="GX203" i="53"/>
  <c r="GX202" i="53"/>
  <c r="GV201" i="53"/>
  <c r="GX188" i="53"/>
  <c r="GX187" i="53"/>
  <c r="GX186" i="53"/>
  <c r="GX185" i="53"/>
  <c r="GX184" i="53"/>
  <c r="GX183" i="53"/>
  <c r="GX182" i="53"/>
  <c r="GX181" i="53"/>
  <c r="GX180" i="53"/>
  <c r="GX179" i="53"/>
  <c r="GX178" i="53"/>
  <c r="GX177" i="53"/>
  <c r="GX176" i="53"/>
  <c r="GX175" i="53"/>
  <c r="GX174" i="53"/>
  <c r="GX173" i="53"/>
  <c r="GX172" i="53"/>
  <c r="GX171" i="53"/>
  <c r="GX170" i="53"/>
  <c r="GX169" i="53"/>
  <c r="GX168" i="53"/>
  <c r="GX167" i="53"/>
  <c r="GX166" i="53"/>
  <c r="GX165" i="53"/>
  <c r="GX164" i="53"/>
  <c r="GX163" i="53"/>
  <c r="GX162" i="53"/>
  <c r="GX161" i="53"/>
  <c r="GX160" i="53"/>
  <c r="GX159" i="53"/>
  <c r="GX158" i="53"/>
  <c r="GX157" i="53"/>
  <c r="GX156" i="53"/>
  <c r="GV155" i="53"/>
  <c r="GV523" i="53" s="1"/>
  <c r="GX154" i="53"/>
  <c r="GX153" i="53"/>
  <c r="GX152" i="53"/>
  <c r="GX151" i="53"/>
  <c r="GV150" i="53"/>
  <c r="GX149" i="53"/>
  <c r="GX148" i="53"/>
  <c r="GX147" i="53"/>
  <c r="GX146" i="53"/>
  <c r="GX145" i="53"/>
  <c r="GX144" i="53"/>
  <c r="GV143" i="53"/>
  <c r="GX142" i="53"/>
  <c r="GX140" i="53"/>
  <c r="GX139" i="53"/>
  <c r="GX138" i="53"/>
  <c r="GX137" i="53"/>
  <c r="GX136" i="53"/>
  <c r="GX135" i="53"/>
  <c r="GX134" i="53"/>
  <c r="GX133" i="53"/>
  <c r="GX132" i="53"/>
  <c r="GX131" i="53"/>
  <c r="GX130" i="53"/>
  <c r="GX129" i="53"/>
  <c r="GX128" i="53"/>
  <c r="GX127" i="53"/>
  <c r="GX126" i="53"/>
  <c r="GX125" i="53"/>
  <c r="GX124" i="53"/>
  <c r="GX123" i="53"/>
  <c r="GX122" i="53"/>
  <c r="GX121" i="53"/>
  <c r="GX120" i="53"/>
  <c r="GX119" i="53"/>
  <c r="GX118" i="53"/>
  <c r="GX117" i="53"/>
  <c r="GX116" i="53"/>
  <c r="GX115" i="53"/>
  <c r="GX114" i="53"/>
  <c r="GX113" i="53"/>
  <c r="GX112" i="53"/>
  <c r="GX111" i="53"/>
  <c r="GX110" i="53"/>
  <c r="GX109" i="53"/>
  <c r="GX108" i="53"/>
  <c r="GX107" i="53"/>
  <c r="GX106" i="53"/>
  <c r="GV105" i="53"/>
  <c r="GX104" i="53"/>
  <c r="GX103" i="53"/>
  <c r="GX102" i="53"/>
  <c r="GX101" i="53"/>
  <c r="GX100" i="53"/>
  <c r="GV97" i="53"/>
  <c r="GX96" i="53"/>
  <c r="GX95" i="53"/>
  <c r="GX94" i="53"/>
  <c r="GX93" i="53"/>
  <c r="GX92" i="53"/>
  <c r="GV91" i="53"/>
  <c r="GX90" i="53"/>
  <c r="GX89" i="53"/>
  <c r="GX88" i="53"/>
  <c r="GX87" i="53"/>
  <c r="GV86" i="53"/>
  <c r="GX85" i="53"/>
  <c r="GX84" i="53"/>
  <c r="GX83" i="53"/>
  <c r="GX82" i="53"/>
  <c r="GX81" i="53"/>
  <c r="GX80" i="53"/>
  <c r="GV79" i="53"/>
  <c r="GX78" i="53"/>
  <c r="GX77" i="53"/>
  <c r="GX76" i="53"/>
  <c r="GX75" i="53"/>
  <c r="GX74" i="53"/>
  <c r="GX73" i="53"/>
  <c r="GX72" i="53"/>
  <c r="GV70" i="53"/>
  <c r="GX69" i="53"/>
  <c r="GX68" i="53"/>
  <c r="GX67" i="53"/>
  <c r="GV66" i="53"/>
  <c r="GX65" i="53"/>
  <c r="GV58" i="53"/>
  <c r="GX57" i="53"/>
  <c r="GX55" i="53"/>
  <c r="GX54" i="53"/>
  <c r="GV53" i="53"/>
  <c r="GX52" i="53"/>
  <c r="GX51" i="53"/>
  <c r="GX50" i="53"/>
  <c r="GX49" i="53"/>
  <c r="GX48" i="53"/>
  <c r="GX47" i="53"/>
  <c r="GV46" i="53"/>
  <c r="GX45" i="53"/>
  <c r="GX44" i="53"/>
  <c r="GX43" i="53"/>
  <c r="GX42" i="53"/>
  <c r="GX41" i="53"/>
  <c r="GX40" i="53"/>
  <c r="GV39" i="53"/>
  <c r="GX38" i="53"/>
  <c r="GX37" i="53"/>
  <c r="GX36" i="53"/>
  <c r="GV34" i="53"/>
  <c r="GX33" i="53"/>
  <c r="GX32" i="53"/>
  <c r="GX31" i="53"/>
  <c r="GX30" i="53"/>
  <c r="GX29" i="53"/>
  <c r="GV28" i="53"/>
  <c r="GX27" i="53"/>
  <c r="GX26" i="53"/>
  <c r="GX25" i="53"/>
  <c r="GX24" i="53"/>
  <c r="GX23" i="53"/>
  <c r="GX22" i="53"/>
  <c r="GX21" i="53"/>
  <c r="GV20" i="53"/>
  <c r="GX19" i="53"/>
  <c r="GX18" i="53"/>
  <c r="GX17" i="53"/>
  <c r="GX16" i="53"/>
  <c r="GX15" i="53"/>
  <c r="GX14" i="53"/>
  <c r="GV13" i="53"/>
  <c r="GX12" i="53"/>
  <c r="GX11" i="53"/>
  <c r="GX10" i="53"/>
  <c r="GX9" i="53"/>
  <c r="GX8" i="53"/>
  <c r="GF502" i="53"/>
  <c r="GF503" i="53" s="1"/>
  <c r="GD502" i="53"/>
  <c r="GD503" i="53" s="1"/>
  <c r="GD497" i="53"/>
  <c r="GF496" i="53"/>
  <c r="GF495" i="53"/>
  <c r="GF494" i="53"/>
  <c r="GD493" i="53"/>
  <c r="GF492" i="53"/>
  <c r="GF491" i="53"/>
  <c r="GF490" i="53"/>
  <c r="GD489" i="53"/>
  <c r="GF488" i="53"/>
  <c r="GF487" i="53"/>
  <c r="GF486" i="53"/>
  <c r="GD484" i="53"/>
  <c r="GF483" i="53"/>
  <c r="GF482" i="53"/>
  <c r="GF481" i="53"/>
  <c r="GD480" i="53"/>
  <c r="GF479" i="53"/>
  <c r="GF478" i="53"/>
  <c r="GF477" i="53"/>
  <c r="GD476" i="53"/>
  <c r="GF475" i="53"/>
  <c r="GF474" i="53"/>
  <c r="GF473" i="53"/>
  <c r="GD472" i="53"/>
  <c r="GF471" i="53"/>
  <c r="GF470" i="53"/>
  <c r="GF469" i="53"/>
  <c r="GD468" i="53"/>
  <c r="GF467" i="53"/>
  <c r="GF466" i="53"/>
  <c r="GF465" i="53"/>
  <c r="GD463" i="53"/>
  <c r="GF462" i="53"/>
  <c r="GF461" i="53"/>
  <c r="GF460" i="53"/>
  <c r="GF459" i="53"/>
  <c r="GD456" i="53"/>
  <c r="GD445" i="53"/>
  <c r="GF444" i="53"/>
  <c r="GF443" i="53"/>
  <c r="GF442" i="53"/>
  <c r="GF441" i="53"/>
  <c r="GF440" i="53"/>
  <c r="GD439" i="53"/>
  <c r="GF438" i="53"/>
  <c r="GF437" i="53"/>
  <c r="GF436" i="53"/>
  <c r="GF435" i="53"/>
  <c r="GF434" i="53"/>
  <c r="GF433" i="53"/>
  <c r="GF432" i="53"/>
  <c r="GF431" i="53"/>
  <c r="GF430" i="53"/>
  <c r="GF429" i="53"/>
  <c r="GD428" i="53"/>
  <c r="GF427" i="53"/>
  <c r="GF426" i="53"/>
  <c r="GF425" i="53"/>
  <c r="GF424" i="53"/>
  <c r="GF423" i="53"/>
  <c r="GF422" i="53"/>
  <c r="GF421" i="53"/>
  <c r="GF420" i="53"/>
  <c r="GF419" i="53"/>
  <c r="GF418" i="53"/>
  <c r="GD417" i="53"/>
  <c r="GF416" i="53"/>
  <c r="GF415" i="53"/>
  <c r="GF414" i="53"/>
  <c r="GF413" i="53"/>
  <c r="GF412" i="53"/>
  <c r="GF411" i="53"/>
  <c r="GF410" i="53"/>
  <c r="GF409" i="53"/>
  <c r="GF408" i="53"/>
  <c r="GF407" i="53"/>
  <c r="GD406" i="53"/>
  <c r="GF405" i="53"/>
  <c r="GF404" i="53"/>
  <c r="GF403" i="53"/>
  <c r="GF402" i="53"/>
  <c r="GF401" i="53"/>
  <c r="GF400" i="53"/>
  <c r="GF399" i="53"/>
  <c r="GF398" i="53"/>
  <c r="GF397" i="53"/>
  <c r="GF396" i="53"/>
  <c r="GD395" i="53"/>
  <c r="GD528" i="53" s="1"/>
  <c r="GF394" i="53"/>
  <c r="GF378" i="53"/>
  <c r="GD377" i="53"/>
  <c r="GD527" i="53" s="1"/>
  <c r="GF376" i="53"/>
  <c r="GF375" i="53"/>
  <c r="GF374" i="53"/>
  <c r="GF373" i="53"/>
  <c r="GF372" i="53"/>
  <c r="GF371" i="53"/>
  <c r="GF370" i="53"/>
  <c r="GF367" i="53"/>
  <c r="GD366" i="53"/>
  <c r="GD526" i="53" s="1"/>
  <c r="GF365" i="53"/>
  <c r="GF364" i="53"/>
  <c r="GF363" i="53"/>
  <c r="GF362" i="53"/>
  <c r="GF361" i="53"/>
  <c r="GF360" i="53"/>
  <c r="GF359" i="53"/>
  <c r="GF358" i="53"/>
  <c r="GF357" i="53"/>
  <c r="GF356" i="53"/>
  <c r="GF355" i="53"/>
  <c r="GD348" i="53"/>
  <c r="GD525" i="53" s="1"/>
  <c r="GF347" i="53"/>
  <c r="GF346" i="53"/>
  <c r="GF345" i="53"/>
  <c r="GF344" i="53"/>
  <c r="GF343" i="53"/>
  <c r="GF342" i="53"/>
  <c r="GD341" i="53"/>
  <c r="GF340" i="53"/>
  <c r="GF339" i="53"/>
  <c r="GF338" i="53"/>
  <c r="GF337" i="53"/>
  <c r="GF336" i="53"/>
  <c r="GF335" i="53"/>
  <c r="GF334" i="53"/>
  <c r="GD322" i="53"/>
  <c r="GF321" i="53"/>
  <c r="GF320" i="53"/>
  <c r="GF319" i="53"/>
  <c r="GF309" i="53"/>
  <c r="GF308" i="53"/>
  <c r="GD307" i="53"/>
  <c r="GF306" i="53"/>
  <c r="GF305" i="53"/>
  <c r="GF304" i="53"/>
  <c r="GF303" i="53"/>
  <c r="GF302" i="53"/>
  <c r="GF301" i="53"/>
  <c r="GF300" i="53"/>
  <c r="GF299" i="53"/>
  <c r="GF298" i="53"/>
  <c r="GF297" i="53"/>
  <c r="GF296" i="53"/>
  <c r="GF295" i="53"/>
  <c r="GF294" i="53"/>
  <c r="GF293" i="53"/>
  <c r="GD292" i="53"/>
  <c r="GD508" i="53" s="1"/>
  <c r="GF258" i="53"/>
  <c r="GF256" i="53"/>
  <c r="GF255" i="53"/>
  <c r="GF254" i="53"/>
  <c r="GF253" i="53"/>
  <c r="GF252" i="53"/>
  <c r="GF251" i="53"/>
  <c r="GF250" i="53"/>
  <c r="GF249" i="53"/>
  <c r="GF248" i="53"/>
  <c r="GF247" i="53"/>
  <c r="GF245" i="53"/>
  <c r="GF244" i="53"/>
  <c r="GF243" i="53"/>
  <c r="GF242" i="53"/>
  <c r="GF241" i="53"/>
  <c r="GF240" i="53"/>
  <c r="GF239" i="53"/>
  <c r="GF237" i="53"/>
  <c r="GF236" i="53"/>
  <c r="GF235" i="53"/>
  <c r="GF234" i="53"/>
  <c r="GF233" i="53"/>
  <c r="GF232" i="53"/>
  <c r="GF231" i="53"/>
  <c r="GF230" i="53"/>
  <c r="GF238" i="53"/>
  <c r="GF229" i="53"/>
  <c r="GF228" i="53"/>
  <c r="GF227" i="53"/>
  <c r="GF226" i="53"/>
  <c r="GF225" i="53"/>
  <c r="GF224" i="53"/>
  <c r="GF223" i="53"/>
  <c r="GF222" i="53"/>
  <c r="GF221" i="53"/>
  <c r="GF220" i="53"/>
  <c r="GF219" i="53"/>
  <c r="GF218" i="53"/>
  <c r="GF217" i="53"/>
  <c r="GF216" i="53"/>
  <c r="GD215" i="53"/>
  <c r="GF214" i="53"/>
  <c r="GF213" i="53"/>
  <c r="GF212" i="53"/>
  <c r="GF211" i="53"/>
  <c r="GF210" i="53"/>
  <c r="GF209" i="53"/>
  <c r="GD208" i="53"/>
  <c r="GD524" i="53" s="1"/>
  <c r="GF207" i="53"/>
  <c r="GF206" i="53"/>
  <c r="GF205" i="53"/>
  <c r="GF204" i="53"/>
  <c r="GF203" i="53"/>
  <c r="GF202" i="53"/>
  <c r="GD201" i="53"/>
  <c r="GF188" i="53"/>
  <c r="GF187" i="53"/>
  <c r="GF186" i="53"/>
  <c r="GF185" i="53"/>
  <c r="GF184" i="53"/>
  <c r="GF183" i="53"/>
  <c r="GF182" i="53"/>
  <c r="GF181" i="53"/>
  <c r="GF180" i="53"/>
  <c r="GF179" i="53"/>
  <c r="GF178" i="53"/>
  <c r="GF177" i="53"/>
  <c r="GF176" i="53"/>
  <c r="GF175" i="53"/>
  <c r="GF174" i="53"/>
  <c r="GF173" i="53"/>
  <c r="GF172" i="53"/>
  <c r="GF171" i="53"/>
  <c r="GF170" i="53"/>
  <c r="GF169" i="53"/>
  <c r="GF168" i="53"/>
  <c r="GF167" i="53"/>
  <c r="GF166" i="53"/>
  <c r="GF165" i="53"/>
  <c r="GF164" i="53"/>
  <c r="GF163" i="53"/>
  <c r="GF162" i="53"/>
  <c r="GF161" i="53"/>
  <c r="GF160" i="53"/>
  <c r="GF159" i="53"/>
  <c r="GF158" i="53"/>
  <c r="GF157" i="53"/>
  <c r="GF156" i="53"/>
  <c r="GD155" i="53"/>
  <c r="GD523" i="53" s="1"/>
  <c r="GF154" i="53"/>
  <c r="GF153" i="53"/>
  <c r="GF152" i="53"/>
  <c r="GF151" i="53"/>
  <c r="GD150" i="53"/>
  <c r="GF149" i="53"/>
  <c r="GF148" i="53"/>
  <c r="GF147" i="53"/>
  <c r="GF146" i="53"/>
  <c r="GF145" i="53"/>
  <c r="GF144" i="53"/>
  <c r="GD143" i="53"/>
  <c r="GF142" i="53"/>
  <c r="GF141" i="53"/>
  <c r="GF140" i="53"/>
  <c r="GF139" i="53"/>
  <c r="GF138" i="53"/>
  <c r="GF137" i="53"/>
  <c r="GF136" i="53"/>
  <c r="GF135" i="53"/>
  <c r="GF134" i="53"/>
  <c r="GF133" i="53"/>
  <c r="GF132" i="53"/>
  <c r="GF131" i="53"/>
  <c r="GF130" i="53"/>
  <c r="GF129" i="53"/>
  <c r="GF128" i="53"/>
  <c r="GF127" i="53"/>
  <c r="GF126" i="53"/>
  <c r="GF125" i="53"/>
  <c r="GF124" i="53"/>
  <c r="GF123" i="53"/>
  <c r="GF122" i="53"/>
  <c r="GF121" i="53"/>
  <c r="GF120" i="53"/>
  <c r="GF119" i="53"/>
  <c r="GF118" i="53"/>
  <c r="GF117" i="53"/>
  <c r="GF116" i="53"/>
  <c r="GF115" i="53"/>
  <c r="GF114" i="53"/>
  <c r="GF113" i="53"/>
  <c r="GF112" i="53"/>
  <c r="GF111" i="53"/>
  <c r="GF110" i="53"/>
  <c r="GF109" i="53"/>
  <c r="GF108" i="53"/>
  <c r="GF107" i="53"/>
  <c r="GF106" i="53"/>
  <c r="GD105" i="53"/>
  <c r="GF104" i="53"/>
  <c r="GF103" i="53"/>
  <c r="GF102" i="53"/>
  <c r="GF101" i="53"/>
  <c r="GF100" i="53"/>
  <c r="GD97" i="53"/>
  <c r="GF96" i="53"/>
  <c r="GF95" i="53"/>
  <c r="GF94" i="53"/>
  <c r="GF93" i="53"/>
  <c r="GF92" i="53"/>
  <c r="GD91" i="53"/>
  <c r="GF90" i="53"/>
  <c r="GF89" i="53"/>
  <c r="GF88" i="53"/>
  <c r="GF87" i="53"/>
  <c r="GD86" i="53"/>
  <c r="GF85" i="53"/>
  <c r="GF84" i="53"/>
  <c r="GF83" i="53"/>
  <c r="GF82" i="53"/>
  <c r="GF81" i="53"/>
  <c r="GF80" i="53"/>
  <c r="GD79" i="53"/>
  <c r="GF78" i="53"/>
  <c r="GF77" i="53"/>
  <c r="GF76" i="53"/>
  <c r="GF75" i="53"/>
  <c r="GF74" i="53"/>
  <c r="GF73" i="53"/>
  <c r="GF72" i="53"/>
  <c r="GD70" i="53"/>
  <c r="GF69" i="53"/>
  <c r="GF68" i="53"/>
  <c r="GF67" i="53"/>
  <c r="GD66" i="53"/>
  <c r="GF65" i="53"/>
  <c r="GD58" i="53"/>
  <c r="GF57" i="53"/>
  <c r="GF55" i="53"/>
  <c r="GF54" i="53"/>
  <c r="GD53" i="53"/>
  <c r="GF52" i="53"/>
  <c r="GF51" i="53"/>
  <c r="GF50" i="53"/>
  <c r="GF49" i="53"/>
  <c r="GF48" i="53"/>
  <c r="GF47" i="53"/>
  <c r="GD46" i="53"/>
  <c r="GF45" i="53"/>
  <c r="GF44" i="53"/>
  <c r="GF43" i="53"/>
  <c r="GF42" i="53"/>
  <c r="GF41" i="53"/>
  <c r="GF40" i="53"/>
  <c r="GD39" i="53"/>
  <c r="GF38" i="53"/>
  <c r="GF37" i="53"/>
  <c r="GF36" i="53"/>
  <c r="GD34" i="53"/>
  <c r="GF33" i="53"/>
  <c r="GF32" i="53"/>
  <c r="GF31" i="53"/>
  <c r="GF30" i="53"/>
  <c r="GF29" i="53"/>
  <c r="GD28" i="53"/>
  <c r="GF27" i="53"/>
  <c r="GF26" i="53"/>
  <c r="GF25" i="53"/>
  <c r="GF24" i="53"/>
  <c r="GF23" i="53"/>
  <c r="GF22" i="53"/>
  <c r="GF21" i="53"/>
  <c r="GD20" i="53"/>
  <c r="GF19" i="53"/>
  <c r="GF18" i="53"/>
  <c r="GF17" i="53"/>
  <c r="GF16" i="53"/>
  <c r="GF15" i="53"/>
  <c r="GF14" i="53"/>
  <c r="GD13" i="53"/>
  <c r="GF12" i="53"/>
  <c r="GF11" i="53"/>
  <c r="GF10" i="53"/>
  <c r="GF9" i="53"/>
  <c r="GF8" i="53"/>
  <c r="FW502" i="53"/>
  <c r="FW503" i="53" s="1"/>
  <c r="FU502" i="53"/>
  <c r="FU503" i="53" s="1"/>
  <c r="FU497" i="53"/>
  <c r="FW496" i="53"/>
  <c r="FW495" i="53"/>
  <c r="FW494" i="53"/>
  <c r="FU493" i="53"/>
  <c r="FW492" i="53"/>
  <c r="FW491" i="53"/>
  <c r="FW490" i="53"/>
  <c r="FU489" i="53"/>
  <c r="FW488" i="53"/>
  <c r="FW487" i="53"/>
  <c r="FW486" i="53"/>
  <c r="FU484" i="53"/>
  <c r="FW483" i="53"/>
  <c r="FW482" i="53"/>
  <c r="FW481" i="53"/>
  <c r="FU480" i="53"/>
  <c r="FW479" i="53"/>
  <c r="FW478" i="53"/>
  <c r="FW477" i="53"/>
  <c r="FU476" i="53"/>
  <c r="FW475" i="53"/>
  <c r="FW474" i="53"/>
  <c r="FW473" i="53"/>
  <c r="FU472" i="53"/>
  <c r="FW471" i="53"/>
  <c r="FW470" i="53"/>
  <c r="FW469" i="53"/>
  <c r="FU468" i="53"/>
  <c r="FW467" i="53"/>
  <c r="FW466" i="53"/>
  <c r="FW465" i="53"/>
  <c r="FU463" i="53"/>
  <c r="FW462" i="53"/>
  <c r="FW461" i="53"/>
  <c r="FW460" i="53"/>
  <c r="FW459" i="53"/>
  <c r="FW458" i="53"/>
  <c r="FU456" i="53"/>
  <c r="FW453" i="53"/>
  <c r="FW450" i="53"/>
  <c r="FU445" i="53"/>
  <c r="FW444" i="53"/>
  <c r="FW443" i="53"/>
  <c r="FW442" i="53"/>
  <c r="FW441" i="53"/>
  <c r="FW440" i="53"/>
  <c r="FU439" i="53"/>
  <c r="FW438" i="53"/>
  <c r="FW437" i="53"/>
  <c r="FW436" i="53"/>
  <c r="FW435" i="53"/>
  <c r="FW434" i="53"/>
  <c r="FW433" i="53"/>
  <c r="FW432" i="53"/>
  <c r="FW431" i="53"/>
  <c r="FW430" i="53"/>
  <c r="FW429" i="53"/>
  <c r="FU428" i="53"/>
  <c r="FW427" i="53"/>
  <c r="FW426" i="53"/>
  <c r="FW425" i="53"/>
  <c r="FW424" i="53"/>
  <c r="FW423" i="53"/>
  <c r="FW422" i="53"/>
  <c r="FW421" i="53"/>
  <c r="FW420" i="53"/>
  <c r="FW419" i="53"/>
  <c r="FW418" i="53"/>
  <c r="FU417" i="53"/>
  <c r="FW416" i="53"/>
  <c r="FW415" i="53"/>
  <c r="FW414" i="53"/>
  <c r="FW413" i="53"/>
  <c r="FW412" i="53"/>
  <c r="FW411" i="53"/>
  <c r="FW410" i="53"/>
  <c r="FW409" i="53"/>
  <c r="FW408" i="53"/>
  <c r="FW407" i="53"/>
  <c r="FU406" i="53"/>
  <c r="FW405" i="53"/>
  <c r="FW404" i="53"/>
  <c r="FW403" i="53"/>
  <c r="FW402" i="53"/>
  <c r="FW401" i="53"/>
  <c r="FW400" i="53"/>
  <c r="FW399" i="53"/>
  <c r="FW398" i="53"/>
  <c r="FW397" i="53"/>
  <c r="FW396" i="53"/>
  <c r="FU395" i="53"/>
  <c r="FU528" i="53" s="1"/>
  <c r="FW394" i="53"/>
  <c r="FW378" i="53"/>
  <c r="FU377" i="53"/>
  <c r="FU527" i="53" s="1"/>
  <c r="FW376" i="53"/>
  <c r="FW375" i="53"/>
  <c r="FW374" i="53"/>
  <c r="FW373" i="53"/>
  <c r="FW372" i="53"/>
  <c r="FW371" i="53"/>
  <c r="FW370" i="53"/>
  <c r="FW367" i="53"/>
  <c r="FU366" i="53"/>
  <c r="FU526" i="53" s="1"/>
  <c r="FW365" i="53"/>
  <c r="FW364" i="53"/>
  <c r="FW363" i="53"/>
  <c r="FW362" i="53"/>
  <c r="FW361" i="53"/>
  <c r="FW360" i="53"/>
  <c r="FW359" i="53"/>
  <c r="FW358" i="53"/>
  <c r="FW357" i="53"/>
  <c r="FW356" i="53"/>
  <c r="FW355" i="53"/>
  <c r="FU348" i="53"/>
  <c r="FU525" i="53" s="1"/>
  <c r="FW347" i="53"/>
  <c r="FW346" i="53"/>
  <c r="FW345" i="53"/>
  <c r="FW344" i="53"/>
  <c r="FW343" i="53"/>
  <c r="FW342" i="53"/>
  <c r="FU341" i="53"/>
  <c r="FW340" i="53"/>
  <c r="FW339" i="53"/>
  <c r="FW338" i="53"/>
  <c r="FW337" i="53"/>
  <c r="FW336" i="53"/>
  <c r="FW335" i="53"/>
  <c r="FW334" i="53"/>
  <c r="FU322" i="53"/>
  <c r="FW321" i="53"/>
  <c r="FW320" i="53"/>
  <c r="FW319" i="53"/>
  <c r="FW310" i="53"/>
  <c r="FW309" i="53"/>
  <c r="FW308" i="53"/>
  <c r="FU307" i="53"/>
  <c r="FW306" i="53"/>
  <c r="FW305" i="53"/>
  <c r="FW304" i="53"/>
  <c r="FW303" i="53"/>
  <c r="FW302" i="53"/>
  <c r="FW301" i="53"/>
  <c r="FW300" i="53"/>
  <c r="FW299" i="53"/>
  <c r="FW298" i="53"/>
  <c r="FW297" i="53"/>
  <c r="FW296" i="53"/>
  <c r="FW295" i="53"/>
  <c r="FW294" i="53"/>
  <c r="FW293" i="53"/>
  <c r="FU292" i="53"/>
  <c r="FU508" i="53" s="1"/>
  <c r="FW258" i="53"/>
  <c r="FW256" i="53"/>
  <c r="FW255" i="53"/>
  <c r="FW254" i="53"/>
  <c r="FW253" i="53"/>
  <c r="FW252" i="53"/>
  <c r="FW251" i="53"/>
  <c r="FW250" i="53"/>
  <c r="FW249" i="53"/>
  <c r="FW248" i="53"/>
  <c r="FW247" i="53"/>
  <c r="FW245" i="53"/>
  <c r="FW244" i="53"/>
  <c r="FW243" i="53"/>
  <c r="FW242" i="53"/>
  <c r="FW241" i="53"/>
  <c r="FW240" i="53"/>
  <c r="FW239" i="53"/>
  <c r="FW237" i="53"/>
  <c r="FW236" i="53"/>
  <c r="FW235" i="53"/>
  <c r="FW234" i="53"/>
  <c r="FW233" i="53"/>
  <c r="FW232" i="53"/>
  <c r="FW231" i="53"/>
  <c r="FW230" i="53"/>
  <c r="FW238" i="53"/>
  <c r="FW229" i="53"/>
  <c r="FW228" i="53"/>
  <c r="FW227" i="53"/>
  <c r="FW226" i="53"/>
  <c r="FW225" i="53"/>
  <c r="FW224" i="53"/>
  <c r="FW223" i="53"/>
  <c r="FW222" i="53"/>
  <c r="FW221" i="53"/>
  <c r="FW220" i="53"/>
  <c r="FW219" i="53"/>
  <c r="FW218" i="53"/>
  <c r="FW217" i="53"/>
  <c r="FW216" i="53"/>
  <c r="FU215" i="53"/>
  <c r="FW214" i="53"/>
  <c r="FW213" i="53"/>
  <c r="FW212" i="53"/>
  <c r="FW211" i="53"/>
  <c r="FW210" i="53"/>
  <c r="FW209" i="53"/>
  <c r="FU208" i="53"/>
  <c r="FU524" i="53" s="1"/>
  <c r="FW207" i="53"/>
  <c r="FW206" i="53"/>
  <c r="FW205" i="53"/>
  <c r="FW204" i="53"/>
  <c r="FW203" i="53"/>
  <c r="FW202" i="53"/>
  <c r="FU201" i="53"/>
  <c r="FW188" i="53"/>
  <c r="FW187" i="53"/>
  <c r="FW186" i="53"/>
  <c r="FW185" i="53"/>
  <c r="FW184" i="53"/>
  <c r="FW183" i="53"/>
  <c r="FW182" i="53"/>
  <c r="FW181" i="53"/>
  <c r="FW180" i="53"/>
  <c r="FW179" i="53"/>
  <c r="FW178" i="53"/>
  <c r="FW177" i="53"/>
  <c r="FW176" i="53"/>
  <c r="FW175" i="53"/>
  <c r="FW174" i="53"/>
  <c r="FW173" i="53"/>
  <c r="FW172" i="53"/>
  <c r="FW171" i="53"/>
  <c r="FW170" i="53"/>
  <c r="FW169" i="53"/>
  <c r="FW168" i="53"/>
  <c r="FW167" i="53"/>
  <c r="FW166" i="53"/>
  <c r="FW165" i="53"/>
  <c r="FW164" i="53"/>
  <c r="FW163" i="53"/>
  <c r="FW162" i="53"/>
  <c r="FW161" i="53"/>
  <c r="FW160" i="53"/>
  <c r="FW159" i="53"/>
  <c r="FW158" i="53"/>
  <c r="FW157" i="53"/>
  <c r="FW156" i="53"/>
  <c r="FU155" i="53"/>
  <c r="FU523" i="53" s="1"/>
  <c r="FW154" i="53"/>
  <c r="FW153" i="53"/>
  <c r="FW152" i="53"/>
  <c r="FW151" i="53"/>
  <c r="FU150" i="53"/>
  <c r="FW149" i="53"/>
  <c r="FW148" i="53"/>
  <c r="FW147" i="53"/>
  <c r="FW146" i="53"/>
  <c r="FW145" i="53"/>
  <c r="FW144" i="53"/>
  <c r="FU143" i="53"/>
  <c r="FW142" i="53"/>
  <c r="FW141" i="53"/>
  <c r="FW140" i="53"/>
  <c r="FW139" i="53"/>
  <c r="FW138" i="53"/>
  <c r="FW137" i="53"/>
  <c r="FW136" i="53"/>
  <c r="FW135" i="53"/>
  <c r="FW134" i="53"/>
  <c r="FW133" i="53"/>
  <c r="FW132" i="53"/>
  <c r="FW131" i="53"/>
  <c r="FW130" i="53"/>
  <c r="FW129" i="53"/>
  <c r="FW128" i="53"/>
  <c r="FW127" i="53"/>
  <c r="FW126" i="53"/>
  <c r="FW125" i="53"/>
  <c r="FW124" i="53"/>
  <c r="FW123" i="53"/>
  <c r="FW122" i="53"/>
  <c r="FW121" i="53"/>
  <c r="FW120" i="53"/>
  <c r="FW119" i="53"/>
  <c r="FW118" i="53"/>
  <c r="FW117" i="53"/>
  <c r="FW116" i="53"/>
  <c r="FW115" i="53"/>
  <c r="FW114" i="53"/>
  <c r="FW113" i="53"/>
  <c r="FW112" i="53"/>
  <c r="FW111" i="53"/>
  <c r="FW110" i="53"/>
  <c r="FW109" i="53"/>
  <c r="FW108" i="53"/>
  <c r="FW107" i="53"/>
  <c r="FW106" i="53"/>
  <c r="FU105" i="53"/>
  <c r="FW104" i="53"/>
  <c r="FW103" i="53"/>
  <c r="FW102" i="53"/>
  <c r="FW101" i="53"/>
  <c r="FW100" i="53"/>
  <c r="FU97" i="53"/>
  <c r="FW96" i="53"/>
  <c r="FW95" i="53"/>
  <c r="FW94" i="53"/>
  <c r="FW93" i="53"/>
  <c r="FW92" i="53"/>
  <c r="FU91" i="53"/>
  <c r="FW90" i="53"/>
  <c r="FW89" i="53"/>
  <c r="FW88" i="53"/>
  <c r="FW87" i="53"/>
  <c r="FU86" i="53"/>
  <c r="FW85" i="53"/>
  <c r="FW84" i="53"/>
  <c r="FW83" i="53"/>
  <c r="FW82" i="53"/>
  <c r="FW81" i="53"/>
  <c r="FW80" i="53"/>
  <c r="FU79" i="53"/>
  <c r="FW78" i="53"/>
  <c r="FW77" i="53"/>
  <c r="FW76" i="53"/>
  <c r="FW75" i="53"/>
  <c r="FW74" i="53"/>
  <c r="FW73" i="53"/>
  <c r="FW72" i="53"/>
  <c r="FU70" i="53"/>
  <c r="FW69" i="53"/>
  <c r="FW68" i="53"/>
  <c r="FW67" i="53"/>
  <c r="FU66" i="53"/>
  <c r="FW65" i="53"/>
  <c r="FU58" i="53"/>
  <c r="FW57" i="53"/>
  <c r="FW55" i="53"/>
  <c r="FW54" i="53"/>
  <c r="FU53" i="53"/>
  <c r="FW52" i="53"/>
  <c r="FW51" i="53"/>
  <c r="FW50" i="53"/>
  <c r="FW49" i="53"/>
  <c r="FW48" i="53"/>
  <c r="FW47" i="53"/>
  <c r="FU46" i="53"/>
  <c r="FW45" i="53"/>
  <c r="FW44" i="53"/>
  <c r="FW43" i="53"/>
  <c r="FW42" i="53"/>
  <c r="FW41" i="53"/>
  <c r="FW40" i="53"/>
  <c r="FU39" i="53"/>
  <c r="FW38" i="53"/>
  <c r="FW37" i="53"/>
  <c r="FW36" i="53"/>
  <c r="FU34" i="53"/>
  <c r="FW33" i="53"/>
  <c r="FW32" i="53"/>
  <c r="FW31" i="53"/>
  <c r="FW30" i="53"/>
  <c r="FW29" i="53"/>
  <c r="FU28" i="53"/>
  <c r="FW27" i="53"/>
  <c r="FW26" i="53"/>
  <c r="FW25" i="53"/>
  <c r="FW24" i="53"/>
  <c r="FW23" i="53"/>
  <c r="FW22" i="53"/>
  <c r="FW21" i="53"/>
  <c r="FU20" i="53"/>
  <c r="FW19" i="53"/>
  <c r="FW18" i="53"/>
  <c r="FW14" i="53"/>
  <c r="FU13" i="53"/>
  <c r="FW12" i="53"/>
  <c r="FW11" i="53"/>
  <c r="FW10" i="53"/>
  <c r="FW9" i="53"/>
  <c r="FW8" i="53"/>
  <c r="FN502" i="53"/>
  <c r="FN503" i="53" s="1"/>
  <c r="FL502" i="53"/>
  <c r="FL503" i="53" s="1"/>
  <c r="FL497" i="53"/>
  <c r="FN496" i="53"/>
  <c r="FN495" i="53"/>
  <c r="FN494" i="53"/>
  <c r="FL493" i="53"/>
  <c r="FN492" i="53"/>
  <c r="FN491" i="53"/>
  <c r="FN490" i="53"/>
  <c r="FL489" i="53"/>
  <c r="FN488" i="53"/>
  <c r="FN487" i="53"/>
  <c r="FN486" i="53"/>
  <c r="FL484" i="53"/>
  <c r="FN483" i="53"/>
  <c r="FN482" i="53"/>
  <c r="FN481" i="53"/>
  <c r="FL480" i="53"/>
  <c r="FN479" i="53"/>
  <c r="FN478" i="53"/>
  <c r="FN477" i="53"/>
  <c r="FL476" i="53"/>
  <c r="FN475" i="53"/>
  <c r="FN474" i="53"/>
  <c r="FN473" i="53"/>
  <c r="FL472" i="53"/>
  <c r="FN471" i="53"/>
  <c r="FN470" i="53"/>
  <c r="FN469" i="53"/>
  <c r="FL468" i="53"/>
  <c r="FN467" i="53"/>
  <c r="FN466" i="53"/>
  <c r="FN465" i="53"/>
  <c r="FL463" i="53"/>
  <c r="FN462" i="53"/>
  <c r="FN461" i="53"/>
  <c r="FN460" i="53"/>
  <c r="FN459" i="53"/>
  <c r="FN458" i="53"/>
  <c r="FL456" i="53"/>
  <c r="FN455" i="53"/>
  <c r="FN453" i="53"/>
  <c r="FN452" i="53"/>
  <c r="FN450" i="53"/>
  <c r="FL445" i="53"/>
  <c r="FN444" i="53"/>
  <c r="FN443" i="53"/>
  <c r="FN442" i="53"/>
  <c r="FN441" i="53"/>
  <c r="FN440" i="53"/>
  <c r="FL439" i="53"/>
  <c r="FN438" i="53"/>
  <c r="FN437" i="53"/>
  <c r="FN436" i="53"/>
  <c r="FN435" i="53"/>
  <c r="FN434" i="53"/>
  <c r="FN433" i="53"/>
  <c r="FN432" i="53"/>
  <c r="FN431" i="53"/>
  <c r="FN430" i="53"/>
  <c r="FN429" i="53"/>
  <c r="FL428" i="53"/>
  <c r="FN427" i="53"/>
  <c r="FN426" i="53"/>
  <c r="FN425" i="53"/>
  <c r="FN424" i="53"/>
  <c r="FN423" i="53"/>
  <c r="FN422" i="53"/>
  <c r="FN421" i="53"/>
  <c r="FN420" i="53"/>
  <c r="FN419" i="53"/>
  <c r="FN418" i="53"/>
  <c r="FL417" i="53"/>
  <c r="FN416" i="53"/>
  <c r="FN415" i="53"/>
  <c r="FN414" i="53"/>
  <c r="FN413" i="53"/>
  <c r="FN412" i="53"/>
  <c r="FN411" i="53"/>
  <c r="FN410" i="53"/>
  <c r="FN409" i="53"/>
  <c r="FN408" i="53"/>
  <c r="FN407" i="53"/>
  <c r="FL406" i="53"/>
  <c r="FN405" i="53"/>
  <c r="FN404" i="53"/>
  <c r="FN403" i="53"/>
  <c r="FN402" i="53"/>
  <c r="FN401" i="53"/>
  <c r="FN400" i="53"/>
  <c r="FN399" i="53"/>
  <c r="FN398" i="53"/>
  <c r="FN397" i="53"/>
  <c r="FN396" i="53"/>
  <c r="FL395" i="53"/>
  <c r="FL528" i="53" s="1"/>
  <c r="FN378" i="53"/>
  <c r="FL377" i="53"/>
  <c r="FL527" i="53" s="1"/>
  <c r="FN376" i="53"/>
  <c r="FN375" i="53"/>
  <c r="FN374" i="53"/>
  <c r="FN373" i="53"/>
  <c r="FN372" i="53"/>
  <c r="FN371" i="53"/>
  <c r="FN370" i="53"/>
  <c r="FN367" i="53"/>
  <c r="FL366" i="53"/>
  <c r="FL526" i="53" s="1"/>
  <c r="FN365" i="53"/>
  <c r="FN364" i="53"/>
  <c r="FN363" i="53"/>
  <c r="FN362" i="53"/>
  <c r="FN361" i="53"/>
  <c r="FN360" i="53"/>
  <c r="FN359" i="53"/>
  <c r="FN358" i="53"/>
  <c r="FN357" i="53"/>
  <c r="FN356" i="53"/>
  <c r="FN355" i="53"/>
  <c r="FL348" i="53"/>
  <c r="FL525" i="53" s="1"/>
  <c r="FN347" i="53"/>
  <c r="FN346" i="53"/>
  <c r="FN345" i="53"/>
  <c r="FN344" i="53"/>
  <c r="FN343" i="53"/>
  <c r="FN342" i="53"/>
  <c r="FL341" i="53"/>
  <c r="FN340" i="53"/>
  <c r="FN339" i="53"/>
  <c r="FN338" i="53"/>
  <c r="FN337" i="53"/>
  <c r="FN336" i="53"/>
  <c r="FN335" i="53"/>
  <c r="FN334" i="53"/>
  <c r="FL322" i="53"/>
  <c r="FN321" i="53"/>
  <c r="FN320" i="53"/>
  <c r="FN310" i="53"/>
  <c r="FN309" i="53"/>
  <c r="FN308" i="53"/>
  <c r="FL307" i="53"/>
  <c r="FN306" i="53"/>
  <c r="FN305" i="53"/>
  <c r="FN304" i="53"/>
  <c r="FN303" i="53"/>
  <c r="FN302" i="53"/>
  <c r="FN301" i="53"/>
  <c r="FN300" i="53"/>
  <c r="FN299" i="53"/>
  <c r="FN298" i="53"/>
  <c r="FN297" i="53"/>
  <c r="FN296" i="53"/>
  <c r="FN295" i="53"/>
  <c r="FN294" i="53"/>
  <c r="FN293" i="53"/>
  <c r="FL292" i="53"/>
  <c r="FL508" i="53" s="1"/>
  <c r="FN258" i="53"/>
  <c r="FN256" i="53"/>
  <c r="FN255" i="53"/>
  <c r="FN254" i="53"/>
  <c r="FN253" i="53"/>
  <c r="FN252" i="53"/>
  <c r="FN251" i="53"/>
  <c r="FN250" i="53"/>
  <c r="FN249" i="53"/>
  <c r="FN248" i="53"/>
  <c r="FN247" i="53"/>
  <c r="FN245" i="53"/>
  <c r="FN244" i="53"/>
  <c r="FN243" i="53"/>
  <c r="FN242" i="53"/>
  <c r="FN241" i="53"/>
  <c r="FN240" i="53"/>
  <c r="FN239" i="53"/>
  <c r="FN237" i="53"/>
  <c r="FN236" i="53"/>
  <c r="FN235" i="53"/>
  <c r="FN234" i="53"/>
  <c r="FN233" i="53"/>
  <c r="FN232" i="53"/>
  <c r="FN231" i="53"/>
  <c r="FN230" i="53"/>
  <c r="FN238" i="53"/>
  <c r="FN229" i="53"/>
  <c r="FN228" i="53"/>
  <c r="FN227" i="53"/>
  <c r="FN226" i="53"/>
  <c r="FN225" i="53"/>
  <c r="FN224" i="53"/>
  <c r="FN223" i="53"/>
  <c r="FN222" i="53"/>
  <c r="FN221" i="53"/>
  <c r="FN220" i="53"/>
  <c r="FN219" i="53"/>
  <c r="FN218" i="53"/>
  <c r="FN217" i="53"/>
  <c r="FN216" i="53"/>
  <c r="FL215" i="53"/>
  <c r="FN214" i="53"/>
  <c r="FN213" i="53"/>
  <c r="FN212" i="53"/>
  <c r="FN211" i="53"/>
  <c r="FN210" i="53"/>
  <c r="FN209" i="53"/>
  <c r="FL208" i="53"/>
  <c r="FL524" i="53" s="1"/>
  <c r="FN207" i="53"/>
  <c r="FN206" i="53"/>
  <c r="FN205" i="53"/>
  <c r="FN204" i="53"/>
  <c r="FN203" i="53"/>
  <c r="FN202" i="53"/>
  <c r="FL201" i="53"/>
  <c r="FN188" i="53"/>
  <c r="FN187" i="53"/>
  <c r="FN186" i="53"/>
  <c r="FN185" i="53"/>
  <c r="FN184" i="53"/>
  <c r="FN183" i="53"/>
  <c r="FN182" i="53"/>
  <c r="FN181" i="53"/>
  <c r="FN180" i="53"/>
  <c r="FN179" i="53"/>
  <c r="FN178" i="53"/>
  <c r="FN177" i="53"/>
  <c r="FN176" i="53"/>
  <c r="FN175" i="53"/>
  <c r="FN174" i="53"/>
  <c r="FN173" i="53"/>
  <c r="FN172" i="53"/>
  <c r="FN171" i="53"/>
  <c r="FN170" i="53"/>
  <c r="FN169" i="53"/>
  <c r="FN168" i="53"/>
  <c r="FN167" i="53"/>
  <c r="FN166" i="53"/>
  <c r="FN165" i="53"/>
  <c r="FN164" i="53"/>
  <c r="FN163" i="53"/>
  <c r="FN162" i="53"/>
  <c r="FN161" i="53"/>
  <c r="FN160" i="53"/>
  <c r="FN159" i="53"/>
  <c r="FN157" i="53"/>
  <c r="FN156" i="53"/>
  <c r="FL155" i="53"/>
  <c r="FL523" i="53" s="1"/>
  <c r="FN154" i="53"/>
  <c r="FN153" i="53"/>
  <c r="FN152" i="53"/>
  <c r="FN151" i="53"/>
  <c r="FL150" i="53"/>
  <c r="FN149" i="53"/>
  <c r="FN148" i="53"/>
  <c r="FN147" i="53"/>
  <c r="FN146" i="53"/>
  <c r="FN145" i="53"/>
  <c r="FN144" i="53"/>
  <c r="FL143" i="53"/>
  <c r="FN142" i="53"/>
  <c r="FN140" i="53"/>
  <c r="FN139" i="53"/>
  <c r="FN138" i="53"/>
  <c r="FN137" i="53"/>
  <c r="FN136" i="53"/>
  <c r="FN135" i="53"/>
  <c r="FN134" i="53"/>
  <c r="FN133" i="53"/>
  <c r="FN132" i="53"/>
  <c r="FN131" i="53"/>
  <c r="FN130" i="53"/>
  <c r="FN129" i="53"/>
  <c r="FN128" i="53"/>
  <c r="FN127" i="53"/>
  <c r="FN126" i="53"/>
  <c r="FN125" i="53"/>
  <c r="FN124" i="53"/>
  <c r="FN123" i="53"/>
  <c r="FN122" i="53"/>
  <c r="FN121" i="53"/>
  <c r="FN120" i="53"/>
  <c r="FN119" i="53"/>
  <c r="FN118" i="53"/>
  <c r="FN117" i="53"/>
  <c r="FN116" i="53"/>
  <c r="FN115" i="53"/>
  <c r="FN114" i="53"/>
  <c r="FN113" i="53"/>
  <c r="FN112" i="53"/>
  <c r="FN111" i="53"/>
  <c r="FN110" i="53"/>
  <c r="FN109" i="53"/>
  <c r="FN108" i="53"/>
  <c r="FN107" i="53"/>
  <c r="FN106" i="53"/>
  <c r="FL105" i="53"/>
  <c r="FN104" i="53"/>
  <c r="FN103" i="53"/>
  <c r="FN102" i="53"/>
  <c r="FN101" i="53"/>
  <c r="FN100" i="53"/>
  <c r="FL97" i="53"/>
  <c r="FN96" i="53"/>
  <c r="FN95" i="53"/>
  <c r="FN94" i="53"/>
  <c r="FN93" i="53"/>
  <c r="FN92" i="53"/>
  <c r="FL91" i="53"/>
  <c r="FN90" i="53"/>
  <c r="FN89" i="53"/>
  <c r="FN88" i="53"/>
  <c r="FN87" i="53"/>
  <c r="FL86" i="53"/>
  <c r="FN85" i="53"/>
  <c r="FN84" i="53"/>
  <c r="FN83" i="53"/>
  <c r="FN82" i="53"/>
  <c r="FN81" i="53"/>
  <c r="FN80" i="53"/>
  <c r="FL79" i="53"/>
  <c r="FN78" i="53"/>
  <c r="FN77" i="53"/>
  <c r="FN76" i="53"/>
  <c r="FN75" i="53"/>
  <c r="FN74" i="53"/>
  <c r="FN73" i="53"/>
  <c r="FN72" i="53"/>
  <c r="FL70" i="53"/>
  <c r="FN69" i="53"/>
  <c r="FN68" i="53"/>
  <c r="FN67" i="53"/>
  <c r="FL66" i="53"/>
  <c r="FN65" i="53"/>
  <c r="FL58" i="53"/>
  <c r="FN57" i="53"/>
  <c r="FN55" i="53"/>
  <c r="FN54" i="53"/>
  <c r="FL53" i="53"/>
  <c r="FN52" i="53"/>
  <c r="FN51" i="53"/>
  <c r="FN50" i="53"/>
  <c r="FN49" i="53"/>
  <c r="FN48" i="53"/>
  <c r="FN47" i="53"/>
  <c r="FL46" i="53"/>
  <c r="FN45" i="53"/>
  <c r="FN44" i="53"/>
  <c r="FN43" i="53"/>
  <c r="FN42" i="53"/>
  <c r="FN41" i="53"/>
  <c r="FN40" i="53"/>
  <c r="FL39" i="53"/>
  <c r="FN38" i="53"/>
  <c r="FN37" i="53"/>
  <c r="FN36" i="53"/>
  <c r="FL34" i="53"/>
  <c r="FN33" i="53"/>
  <c r="FN32" i="53"/>
  <c r="FN31" i="53"/>
  <c r="FN30" i="53"/>
  <c r="FN29" i="53"/>
  <c r="FL28" i="53"/>
  <c r="FN27" i="53"/>
  <c r="FN26" i="53"/>
  <c r="FN25" i="53"/>
  <c r="FN24" i="53"/>
  <c r="FN23" i="53"/>
  <c r="FN22" i="53"/>
  <c r="FN21" i="53"/>
  <c r="FL20" i="53"/>
  <c r="FN19" i="53"/>
  <c r="FN18" i="53"/>
  <c r="FN17" i="53"/>
  <c r="FN16" i="53"/>
  <c r="FN15" i="53"/>
  <c r="FN14" i="53"/>
  <c r="FL13" i="53"/>
  <c r="FN12" i="53"/>
  <c r="FN11" i="53"/>
  <c r="FN10" i="53"/>
  <c r="FN9" i="53"/>
  <c r="FN8" i="53"/>
  <c r="KS309" i="53" l="1"/>
  <c r="HY320" i="53"/>
  <c r="IX507" i="53"/>
  <c r="IO507" i="53"/>
  <c r="KH507" i="53"/>
  <c r="FU507" i="53"/>
  <c r="JY507" i="53"/>
  <c r="GD507" i="53"/>
  <c r="HE507" i="53"/>
  <c r="IF507" i="53"/>
  <c r="GV507" i="53"/>
  <c r="FL507" i="53"/>
  <c r="JP507" i="53"/>
  <c r="GO320" i="53"/>
  <c r="GO321" i="53"/>
  <c r="KS310" i="53"/>
  <c r="KS320" i="53"/>
  <c r="KS321" i="53"/>
  <c r="JI320" i="53"/>
  <c r="JI313" i="53"/>
  <c r="JI314" i="53"/>
  <c r="JI318" i="53"/>
  <c r="GO319" i="53"/>
  <c r="JI319" i="53"/>
  <c r="GD506" i="53"/>
  <c r="KH522" i="53"/>
  <c r="KH530" i="53" s="1"/>
  <c r="JY506" i="53"/>
  <c r="GV506" i="53"/>
  <c r="IF506" i="53"/>
  <c r="FL522" i="53"/>
  <c r="FL530" i="53" s="1"/>
  <c r="FU522" i="53"/>
  <c r="FU530" i="53" s="1"/>
  <c r="KH506" i="53"/>
  <c r="IO522" i="53"/>
  <c r="IO530" i="53" s="1"/>
  <c r="HE522" i="53"/>
  <c r="HE530" i="53" s="1"/>
  <c r="FL506" i="53"/>
  <c r="IX522" i="53"/>
  <c r="IX530" i="53" s="1"/>
  <c r="IF522" i="53"/>
  <c r="IF530" i="53" s="1"/>
  <c r="JP506" i="53"/>
  <c r="GD522" i="53"/>
  <c r="GD530" i="53" s="1"/>
  <c r="FU506" i="53"/>
  <c r="IX506" i="53"/>
  <c r="GV522" i="53"/>
  <c r="GV530" i="53" s="1"/>
  <c r="IO506" i="53"/>
  <c r="JY522" i="53"/>
  <c r="JY530" i="53" s="1"/>
  <c r="JP522" i="53"/>
  <c r="JP530" i="53" s="1"/>
  <c r="HE506" i="53"/>
  <c r="IO498" i="53"/>
  <c r="JY485" i="53"/>
  <c r="JY542" i="53" s="1"/>
  <c r="FU485" i="53"/>
  <c r="FU542" i="53" s="1"/>
  <c r="KH485" i="53"/>
  <c r="KH542" i="53" s="1"/>
  <c r="HE498" i="53"/>
  <c r="IX485" i="53"/>
  <c r="IX542" i="53" s="1"/>
  <c r="GD485" i="53"/>
  <c r="GD542" i="53" s="1"/>
  <c r="FU498" i="53"/>
  <c r="JP498" i="53"/>
  <c r="JY498" i="53"/>
  <c r="IO485" i="53"/>
  <c r="IO542" i="53" s="1"/>
  <c r="JP485" i="53"/>
  <c r="JP542" i="53" s="1"/>
  <c r="IX498" i="53"/>
  <c r="GV498" i="53"/>
  <c r="GD498" i="53"/>
  <c r="FL485" i="53"/>
  <c r="FL542" i="53" s="1"/>
  <c r="IF498" i="53"/>
  <c r="GV485" i="53"/>
  <c r="GV542" i="53" s="1"/>
  <c r="HE485" i="53"/>
  <c r="HE542" i="53" s="1"/>
  <c r="FL498" i="53"/>
  <c r="GX105" i="53"/>
  <c r="HE71" i="53"/>
  <c r="HG46" i="53"/>
  <c r="HG58" i="53"/>
  <c r="HG66" i="53"/>
  <c r="HG70" i="53"/>
  <c r="HG86" i="53"/>
  <c r="IH105" i="53"/>
  <c r="IH143" i="53"/>
  <c r="IH150" i="53"/>
  <c r="IH201" i="53"/>
  <c r="IH215" i="53"/>
  <c r="IH307" i="53"/>
  <c r="IH341" i="53"/>
  <c r="IH395" i="53"/>
  <c r="IH417" i="53"/>
  <c r="IH439" i="53"/>
  <c r="IQ34" i="53"/>
  <c r="IQ46" i="53"/>
  <c r="IQ58" i="53"/>
  <c r="IO98" i="53"/>
  <c r="IQ86" i="53"/>
  <c r="IQ91" i="53"/>
  <c r="IQ105" i="53"/>
  <c r="IQ143" i="53"/>
  <c r="IQ201" i="53"/>
  <c r="IQ322" i="53"/>
  <c r="IQ341" i="53"/>
  <c r="IQ348" i="53"/>
  <c r="IQ377" i="53"/>
  <c r="IQ406" i="53"/>
  <c r="IQ428" i="53"/>
  <c r="IQ445" i="53"/>
  <c r="IQ472" i="53"/>
  <c r="IQ476" i="53"/>
  <c r="IQ480" i="53"/>
  <c r="IQ484" i="53"/>
  <c r="IQ493" i="53"/>
  <c r="IQ497" i="53"/>
  <c r="IZ20" i="53"/>
  <c r="KA58" i="53"/>
  <c r="JY98" i="53"/>
  <c r="KA86" i="53"/>
  <c r="KA91" i="53"/>
  <c r="KA143" i="53"/>
  <c r="KA201" i="53"/>
  <c r="KA208" i="53"/>
  <c r="KA322" i="53"/>
  <c r="KA341" i="53"/>
  <c r="KA348" i="53"/>
  <c r="KA377" i="53"/>
  <c r="KA406" i="53"/>
  <c r="KA428" i="53"/>
  <c r="KA445" i="53"/>
  <c r="KA463" i="53"/>
  <c r="KJ34" i="53"/>
  <c r="KJ46" i="53"/>
  <c r="KJ58" i="53"/>
  <c r="KH98" i="53"/>
  <c r="KJ86" i="53"/>
  <c r="KJ91" i="53"/>
  <c r="KJ105" i="53"/>
  <c r="KJ143" i="53"/>
  <c r="KJ155" i="53"/>
  <c r="KJ201" i="53"/>
  <c r="KJ208" i="53"/>
  <c r="KJ322" i="53"/>
  <c r="KJ341" i="53"/>
  <c r="KJ348" i="53"/>
  <c r="KJ377" i="53"/>
  <c r="KJ406" i="53"/>
  <c r="KJ428" i="53"/>
  <c r="KJ445" i="53"/>
  <c r="KJ463" i="53"/>
  <c r="IF98" i="53"/>
  <c r="KA105" i="53"/>
  <c r="IF485" i="53"/>
  <c r="IF542" i="53" s="1"/>
  <c r="IH366" i="53"/>
  <c r="KH498" i="53"/>
  <c r="FN34" i="53"/>
  <c r="FN46" i="53"/>
  <c r="FN58" i="53"/>
  <c r="FL98" i="53"/>
  <c r="FN86" i="53"/>
  <c r="FN91" i="53"/>
  <c r="FN105" i="53"/>
  <c r="FN143" i="53"/>
  <c r="FN201" i="53"/>
  <c r="FN208" i="53"/>
  <c r="FN322" i="53"/>
  <c r="FN341" i="53"/>
  <c r="FN348" i="53"/>
  <c r="FN377" i="53"/>
  <c r="FN406" i="53"/>
  <c r="FN428" i="53"/>
  <c r="FN445" i="53"/>
  <c r="FN463" i="53"/>
  <c r="FW20" i="53"/>
  <c r="FW53" i="53"/>
  <c r="FU98" i="53"/>
  <c r="FW105" i="53"/>
  <c r="FW150" i="53"/>
  <c r="FW201" i="53"/>
  <c r="FW215" i="53"/>
  <c r="FW307" i="53"/>
  <c r="FW341" i="53"/>
  <c r="FW366" i="53"/>
  <c r="FW395" i="53"/>
  <c r="FW417" i="53"/>
  <c r="FW439" i="53"/>
  <c r="FW456" i="53"/>
  <c r="FW463" i="53"/>
  <c r="FW472" i="53"/>
  <c r="FW476" i="53"/>
  <c r="FW480" i="53"/>
  <c r="FW484" i="53"/>
  <c r="FW493" i="53"/>
  <c r="FW497" i="53"/>
  <c r="GF20" i="53"/>
  <c r="GD71" i="53"/>
  <c r="GF53" i="53"/>
  <c r="GF66" i="53"/>
  <c r="GF70" i="53"/>
  <c r="GF97" i="53"/>
  <c r="GF150" i="53"/>
  <c r="GF215" i="53"/>
  <c r="GF307" i="53"/>
  <c r="GF366" i="53"/>
  <c r="GF395" i="53"/>
  <c r="GF417" i="53"/>
  <c r="GF439" i="53"/>
  <c r="GF456" i="53"/>
  <c r="GF463" i="53"/>
  <c r="GF472" i="53"/>
  <c r="GF476" i="53"/>
  <c r="GF480" i="53"/>
  <c r="GF484" i="53"/>
  <c r="GF493" i="53"/>
  <c r="GF497" i="53"/>
  <c r="GX28" i="53"/>
  <c r="GX46" i="53"/>
  <c r="GX58" i="53"/>
  <c r="GX66" i="53"/>
  <c r="GX70" i="53"/>
  <c r="GX86" i="53"/>
  <c r="GX155" i="53"/>
  <c r="GX208" i="53"/>
  <c r="GX322" i="53"/>
  <c r="GX348" i="53"/>
  <c r="GX377" i="53"/>
  <c r="GX406" i="53"/>
  <c r="GX428" i="53"/>
  <c r="GX445" i="53"/>
  <c r="HG20" i="53"/>
  <c r="HG34" i="53"/>
  <c r="HG105" i="53"/>
  <c r="HG143" i="53"/>
  <c r="HG150" i="53"/>
  <c r="HG201" i="53"/>
  <c r="HG215" i="53"/>
  <c r="HG307" i="53"/>
  <c r="HG341" i="53"/>
  <c r="HG366" i="53"/>
  <c r="HG395" i="53"/>
  <c r="HG417" i="53"/>
  <c r="HG439" i="53"/>
  <c r="HG456" i="53"/>
  <c r="HG463" i="53"/>
  <c r="HG472" i="53"/>
  <c r="HG476" i="53"/>
  <c r="HG480" i="53"/>
  <c r="HG484" i="53"/>
  <c r="HG493" i="53"/>
  <c r="HG497" i="53"/>
  <c r="IH28" i="53"/>
  <c r="IZ34" i="53"/>
  <c r="IZ46" i="53"/>
  <c r="IZ58" i="53"/>
  <c r="IX98" i="53"/>
  <c r="IZ86" i="53"/>
  <c r="IZ91" i="53"/>
  <c r="IZ105" i="53"/>
  <c r="IZ143" i="53"/>
  <c r="IZ208" i="53"/>
  <c r="IZ322" i="53"/>
  <c r="IZ341" i="53"/>
  <c r="IZ348" i="53"/>
  <c r="IZ377" i="53"/>
  <c r="IZ406" i="53"/>
  <c r="IZ428" i="53"/>
  <c r="IZ445" i="53"/>
  <c r="IZ472" i="53"/>
  <c r="IZ476" i="53"/>
  <c r="IZ480" i="53"/>
  <c r="IZ484" i="53"/>
  <c r="IZ493" i="53"/>
  <c r="IZ497" i="53"/>
  <c r="JR20" i="53"/>
  <c r="JR53" i="53"/>
  <c r="JR66" i="53"/>
  <c r="JR70" i="53"/>
  <c r="JR97" i="53"/>
  <c r="JR150" i="53"/>
  <c r="JR215" i="53"/>
  <c r="JR307" i="53"/>
  <c r="JR366" i="53"/>
  <c r="JR395" i="53"/>
  <c r="JR417" i="53"/>
  <c r="JR439" i="53"/>
  <c r="JR456" i="53"/>
  <c r="JR463" i="53"/>
  <c r="JR472" i="53"/>
  <c r="JR476" i="53"/>
  <c r="JR480" i="53"/>
  <c r="JR484" i="53"/>
  <c r="JR493" i="53"/>
  <c r="JR497" i="53"/>
  <c r="KA20" i="53"/>
  <c r="KA28" i="53"/>
  <c r="GX292" i="53"/>
  <c r="JR292" i="53"/>
  <c r="IQ208" i="53"/>
  <c r="FN20" i="53"/>
  <c r="FN28" i="53"/>
  <c r="FL71" i="53"/>
  <c r="FN53" i="53"/>
  <c r="FN66" i="53"/>
  <c r="FN70" i="53"/>
  <c r="FN97" i="53"/>
  <c r="FN150" i="53"/>
  <c r="FN215" i="53"/>
  <c r="FN307" i="53"/>
  <c r="FN366" i="53"/>
  <c r="FN395" i="53"/>
  <c r="FN417" i="53"/>
  <c r="FN439" i="53"/>
  <c r="FN456" i="53"/>
  <c r="FN472" i="53"/>
  <c r="FN476" i="53"/>
  <c r="FN480" i="53"/>
  <c r="FN484" i="53"/>
  <c r="FN493" i="53"/>
  <c r="FN497" i="53"/>
  <c r="FW28" i="53"/>
  <c r="FU71" i="53"/>
  <c r="FW58" i="53"/>
  <c r="FW66" i="53"/>
  <c r="FW70" i="53"/>
  <c r="FW86" i="53"/>
  <c r="FW91" i="53"/>
  <c r="FW97" i="53"/>
  <c r="FW155" i="53"/>
  <c r="FW208" i="53"/>
  <c r="FW322" i="53"/>
  <c r="FW348" i="53"/>
  <c r="FW377" i="53"/>
  <c r="FW406" i="53"/>
  <c r="FW428" i="53"/>
  <c r="FW445" i="53"/>
  <c r="GF34" i="53"/>
  <c r="GF46" i="53"/>
  <c r="GF58" i="53"/>
  <c r="GD98" i="53"/>
  <c r="GF86" i="53"/>
  <c r="GF91" i="53"/>
  <c r="GF105" i="53"/>
  <c r="GF143" i="53"/>
  <c r="GF155" i="53"/>
  <c r="GF201" i="53"/>
  <c r="GF208" i="53"/>
  <c r="GF322" i="53"/>
  <c r="GF341" i="53"/>
  <c r="GF348" i="53"/>
  <c r="GF377" i="53"/>
  <c r="GF406" i="53"/>
  <c r="GF428" i="53"/>
  <c r="GF445" i="53"/>
  <c r="GX20" i="53"/>
  <c r="GX34" i="53"/>
  <c r="GX53" i="53"/>
  <c r="GV98" i="53"/>
  <c r="GX91" i="53"/>
  <c r="GX97" i="53"/>
  <c r="GX143" i="53"/>
  <c r="GX150" i="53"/>
  <c r="GX201" i="53"/>
  <c r="GX215" i="53"/>
  <c r="GX307" i="53"/>
  <c r="GX341" i="53"/>
  <c r="GX366" i="53"/>
  <c r="GX395" i="53"/>
  <c r="GX417" i="53"/>
  <c r="GX439" i="53"/>
  <c r="GX456" i="53"/>
  <c r="GX463" i="53"/>
  <c r="GX472" i="53"/>
  <c r="GX476" i="53"/>
  <c r="GX480" i="53"/>
  <c r="GX484" i="53"/>
  <c r="GX493" i="53"/>
  <c r="GX497" i="53"/>
  <c r="HG28" i="53"/>
  <c r="HG53" i="53"/>
  <c r="HE98" i="53"/>
  <c r="HG91" i="53"/>
  <c r="HG97" i="53"/>
  <c r="HG155" i="53"/>
  <c r="HG208" i="53"/>
  <c r="HG322" i="53"/>
  <c r="HG348" i="53"/>
  <c r="HG377" i="53"/>
  <c r="HG406" i="53"/>
  <c r="HG428" i="53"/>
  <c r="HG445" i="53"/>
  <c r="IH20" i="53"/>
  <c r="IH34" i="53"/>
  <c r="IH58" i="53"/>
  <c r="IH66" i="53"/>
  <c r="IH70" i="53"/>
  <c r="IH86" i="53"/>
  <c r="IH91" i="53"/>
  <c r="IH97" i="53"/>
  <c r="IH155" i="53"/>
  <c r="IH208" i="53"/>
  <c r="IH322" i="53"/>
  <c r="IH348" i="53"/>
  <c r="IH377" i="53"/>
  <c r="IH406" i="53"/>
  <c r="IH428" i="53"/>
  <c r="IH445" i="53"/>
  <c r="IH463" i="53"/>
  <c r="IH472" i="53"/>
  <c r="IH476" i="53"/>
  <c r="IH480" i="53"/>
  <c r="IH484" i="53"/>
  <c r="IH493" i="53"/>
  <c r="IH497" i="53"/>
  <c r="IQ20" i="53"/>
  <c r="IQ53" i="53"/>
  <c r="IQ66" i="53"/>
  <c r="IQ70" i="53"/>
  <c r="IQ97" i="53"/>
  <c r="IQ150" i="53"/>
  <c r="IQ215" i="53"/>
  <c r="IQ307" i="53"/>
  <c r="IQ366" i="53"/>
  <c r="IQ395" i="53"/>
  <c r="IQ417" i="53"/>
  <c r="IQ439" i="53"/>
  <c r="IQ463" i="53"/>
  <c r="IZ53" i="53"/>
  <c r="IZ66" i="53"/>
  <c r="IZ70" i="53"/>
  <c r="IZ97" i="53"/>
  <c r="IZ150" i="53"/>
  <c r="IZ215" i="53"/>
  <c r="IZ307" i="53"/>
  <c r="IZ366" i="53"/>
  <c r="IZ395" i="53"/>
  <c r="IZ417" i="53"/>
  <c r="IZ439" i="53"/>
  <c r="IZ463" i="53"/>
  <c r="JR34" i="53"/>
  <c r="JR46" i="53"/>
  <c r="JR58" i="53"/>
  <c r="JP98" i="53"/>
  <c r="JR86" i="53"/>
  <c r="JR91" i="53"/>
  <c r="JR105" i="53"/>
  <c r="JR201" i="53"/>
  <c r="JR208" i="53"/>
  <c r="JR322" i="53"/>
  <c r="JR341" i="53"/>
  <c r="JR348" i="53"/>
  <c r="JR377" i="53"/>
  <c r="JR406" i="53"/>
  <c r="JR428" i="53"/>
  <c r="JR445" i="53"/>
  <c r="KA34" i="53"/>
  <c r="KA53" i="53"/>
  <c r="KA66" i="53"/>
  <c r="KA70" i="53"/>
  <c r="KA79" i="53"/>
  <c r="KA97" i="53"/>
  <c r="KA150" i="53"/>
  <c r="KA155" i="53"/>
  <c r="KA215" i="53"/>
  <c r="KA307" i="53"/>
  <c r="KA366" i="53"/>
  <c r="KA395" i="53"/>
  <c r="KA417" i="53"/>
  <c r="KA439" i="53"/>
  <c r="KA472" i="53"/>
  <c r="KA476" i="53"/>
  <c r="KA480" i="53"/>
  <c r="KA484" i="53"/>
  <c r="KA493" i="53"/>
  <c r="KA497" i="53"/>
  <c r="KJ20" i="53"/>
  <c r="KJ53" i="53"/>
  <c r="KJ66" i="53"/>
  <c r="KJ70" i="53"/>
  <c r="KJ97" i="53"/>
  <c r="KJ150" i="53"/>
  <c r="KJ215" i="53"/>
  <c r="KJ307" i="53"/>
  <c r="KJ366" i="53"/>
  <c r="KJ395" i="53"/>
  <c r="KJ417" i="53"/>
  <c r="KJ439" i="53"/>
  <c r="KJ456" i="53"/>
  <c r="KJ472" i="53"/>
  <c r="KJ476" i="53"/>
  <c r="KJ480" i="53"/>
  <c r="KJ484" i="53"/>
  <c r="KJ493" i="53"/>
  <c r="KJ497" i="53"/>
  <c r="GF292" i="53"/>
  <c r="FN292" i="53"/>
  <c r="FW292" i="53"/>
  <c r="HG292" i="53"/>
  <c r="IH292" i="53"/>
  <c r="IQ292" i="53"/>
  <c r="IZ292" i="53"/>
  <c r="KA292" i="53"/>
  <c r="KJ292" i="53"/>
  <c r="IZ201" i="53"/>
  <c r="JR143" i="53"/>
  <c r="FW143" i="53"/>
  <c r="JR155" i="53"/>
  <c r="IZ155" i="53"/>
  <c r="IQ155" i="53"/>
  <c r="FN155" i="53"/>
  <c r="IH53" i="53"/>
  <c r="GV71" i="53"/>
  <c r="IX71" i="53"/>
  <c r="KA46" i="53"/>
  <c r="FW46" i="53"/>
  <c r="JP71" i="53"/>
  <c r="IO71" i="53"/>
  <c r="KH71" i="53"/>
  <c r="JY71" i="53"/>
  <c r="IF71" i="53"/>
  <c r="IH46" i="53"/>
  <c r="KJ13" i="53"/>
  <c r="KJ28" i="53"/>
  <c r="KJ79" i="53"/>
  <c r="KH464" i="53"/>
  <c r="KJ468" i="53"/>
  <c r="KH35" i="53"/>
  <c r="KJ39" i="53"/>
  <c r="KJ489" i="53"/>
  <c r="KA13" i="53"/>
  <c r="JY464" i="53"/>
  <c r="KA468" i="53"/>
  <c r="JY35" i="53"/>
  <c r="KA39" i="53"/>
  <c r="KA489" i="53"/>
  <c r="JR13" i="53"/>
  <c r="JR28" i="53"/>
  <c r="JR79" i="53"/>
  <c r="JP464" i="53"/>
  <c r="JR468" i="53"/>
  <c r="JP35" i="53"/>
  <c r="JR39" i="53"/>
  <c r="JR489" i="53"/>
  <c r="IZ13" i="53"/>
  <c r="IZ28" i="53"/>
  <c r="IZ79" i="53"/>
  <c r="IX464" i="53"/>
  <c r="IZ468" i="53"/>
  <c r="IX35" i="53"/>
  <c r="IZ39" i="53"/>
  <c r="IZ489" i="53"/>
  <c r="IQ13" i="53"/>
  <c r="IQ28" i="53"/>
  <c r="IQ79" i="53"/>
  <c r="IO464" i="53"/>
  <c r="IQ468" i="53"/>
  <c r="IO35" i="53"/>
  <c r="IQ39" i="53"/>
  <c r="IQ489" i="53"/>
  <c r="IH39" i="53"/>
  <c r="IF35" i="53"/>
  <c r="IF464" i="53"/>
  <c r="IH468" i="53"/>
  <c r="IH13" i="53"/>
  <c r="IH79" i="53"/>
  <c r="IH489" i="53"/>
  <c r="HE35" i="53"/>
  <c r="HG39" i="53"/>
  <c r="HE464" i="53"/>
  <c r="HG468" i="53"/>
  <c r="HG13" i="53"/>
  <c r="HG79" i="53"/>
  <c r="HG489" i="53"/>
  <c r="GV35" i="53"/>
  <c r="GX39" i="53"/>
  <c r="GV464" i="53"/>
  <c r="GX468" i="53"/>
  <c r="GX13" i="53"/>
  <c r="GX79" i="53"/>
  <c r="GX489" i="53"/>
  <c r="GF13" i="53"/>
  <c r="GF28" i="53"/>
  <c r="GF79" i="53"/>
  <c r="GD464" i="53"/>
  <c r="GF468" i="53"/>
  <c r="GD35" i="53"/>
  <c r="GF39" i="53"/>
  <c r="GF489" i="53"/>
  <c r="FU35" i="53"/>
  <c r="FW34" i="53"/>
  <c r="FW39" i="53"/>
  <c r="FU464" i="53"/>
  <c r="FW468" i="53"/>
  <c r="FW13" i="53"/>
  <c r="FW79" i="53"/>
  <c r="FW489" i="53"/>
  <c r="FN13" i="53"/>
  <c r="FN79" i="53"/>
  <c r="FL464" i="53"/>
  <c r="FN468" i="53"/>
  <c r="FL35" i="53"/>
  <c r="FN39" i="53"/>
  <c r="FN489" i="53"/>
  <c r="LB320" i="53" l="1"/>
  <c r="LB319" i="53"/>
  <c r="JL318" i="53"/>
  <c r="LB318" i="53"/>
  <c r="LE318" i="53" s="1"/>
  <c r="JL314" i="53"/>
  <c r="LB314" i="53"/>
  <c r="LE314" i="53" s="1"/>
  <c r="JL313" i="53"/>
  <c r="LB313" i="53"/>
  <c r="LE313" i="53" s="1"/>
  <c r="KH518" i="53"/>
  <c r="IX518" i="53"/>
  <c r="IF518" i="53"/>
  <c r="IX540" i="53"/>
  <c r="IX509" i="53"/>
  <c r="IX510" i="53" s="1"/>
  <c r="GD540" i="53"/>
  <c r="GD509" i="53"/>
  <c r="GD510" i="53" s="1"/>
  <c r="FL540" i="53"/>
  <c r="FL509" i="53"/>
  <c r="FL510" i="53" s="1"/>
  <c r="FL518" i="53"/>
  <c r="FU540" i="53"/>
  <c r="FU509" i="53"/>
  <c r="FU510" i="53" s="1"/>
  <c r="IF540" i="53"/>
  <c r="IF509" i="53"/>
  <c r="IF510" i="53" s="1"/>
  <c r="GV540" i="53"/>
  <c r="GV509" i="53"/>
  <c r="GV510" i="53" s="1"/>
  <c r="KH540" i="53"/>
  <c r="KH509" i="53"/>
  <c r="KH510" i="53" s="1"/>
  <c r="JP518" i="53"/>
  <c r="GV518" i="53"/>
  <c r="JY518" i="53"/>
  <c r="JY540" i="53"/>
  <c r="JY509" i="53"/>
  <c r="JY510" i="53" s="1"/>
  <c r="FU518" i="53"/>
  <c r="IO540" i="53"/>
  <c r="IO509" i="53"/>
  <c r="IO510" i="53" s="1"/>
  <c r="JP540" i="53"/>
  <c r="JP509" i="53"/>
  <c r="JP510" i="53" s="1"/>
  <c r="IO518" i="53"/>
  <c r="HE540" i="53"/>
  <c r="HE509" i="53"/>
  <c r="HE510" i="53" s="1"/>
  <c r="HE518" i="53"/>
  <c r="GD518" i="53"/>
  <c r="HE99" i="53"/>
  <c r="KA98" i="53"/>
  <c r="IO99" i="53"/>
  <c r="IO512" i="53" s="1"/>
  <c r="IO514" i="53" s="1"/>
  <c r="KA464" i="53"/>
  <c r="KA540" i="53" s="1"/>
  <c r="JY99" i="53"/>
  <c r="JY512" i="53" s="1"/>
  <c r="JY514" i="53" s="1"/>
  <c r="IQ498" i="53"/>
  <c r="IQ485" i="53"/>
  <c r="IQ542" i="53" s="1"/>
  <c r="GX71" i="53"/>
  <c r="IH498" i="53"/>
  <c r="IQ71" i="53"/>
  <c r="IQ98" i="53"/>
  <c r="IZ498" i="53"/>
  <c r="IZ485" i="53"/>
  <c r="IZ542" i="53" s="1"/>
  <c r="JR485" i="53"/>
  <c r="JR542" i="53" s="1"/>
  <c r="FN498" i="53"/>
  <c r="FN71" i="53"/>
  <c r="FN485" i="53"/>
  <c r="FN542" i="53" s="1"/>
  <c r="FN98" i="53"/>
  <c r="FW498" i="53"/>
  <c r="FW35" i="53"/>
  <c r="FW71" i="53"/>
  <c r="GF498" i="53"/>
  <c r="GF71" i="53"/>
  <c r="GF485" i="53"/>
  <c r="GF542" i="53" s="1"/>
  <c r="GF98" i="53"/>
  <c r="HG498" i="53"/>
  <c r="IH98" i="53"/>
  <c r="JR464" i="53"/>
  <c r="JR540" i="53" s="1"/>
  <c r="FL99" i="53"/>
  <c r="FL512" i="53" s="1"/>
  <c r="FL514" i="53" s="1"/>
  <c r="FW98" i="53"/>
  <c r="FW485" i="53"/>
  <c r="FW542" i="53" s="1"/>
  <c r="FU99" i="53"/>
  <c r="FU512" i="53" s="1"/>
  <c r="FU514" i="53" s="1"/>
  <c r="GX498" i="53"/>
  <c r="HG485" i="53"/>
  <c r="HG542" i="53" s="1"/>
  <c r="IH35" i="53"/>
  <c r="IH464" i="53"/>
  <c r="IH540" i="53" s="1"/>
  <c r="IZ464" i="53"/>
  <c r="IZ540" i="53" s="1"/>
  <c r="JR498" i="53"/>
  <c r="KJ498" i="53"/>
  <c r="KJ71" i="53"/>
  <c r="KJ485" i="53"/>
  <c r="KJ542" i="53" s="1"/>
  <c r="KJ98" i="53"/>
  <c r="FN464" i="53"/>
  <c r="FN540" i="53" s="1"/>
  <c r="GF464" i="53"/>
  <c r="GF540" i="53" s="1"/>
  <c r="GX98" i="53"/>
  <c r="GX485" i="53"/>
  <c r="GX542" i="53" s="1"/>
  <c r="GX464" i="53"/>
  <c r="GX540" i="53" s="1"/>
  <c r="HG98" i="53"/>
  <c r="HG464" i="53"/>
  <c r="HG540" i="53" s="1"/>
  <c r="HG71" i="53"/>
  <c r="IH485" i="53"/>
  <c r="IH542" i="53" s="1"/>
  <c r="IH71" i="53"/>
  <c r="IQ464" i="53"/>
  <c r="IQ540" i="53" s="1"/>
  <c r="IZ71" i="53"/>
  <c r="IZ98" i="53"/>
  <c r="IZ35" i="53"/>
  <c r="JR71" i="53"/>
  <c r="JR98" i="53"/>
  <c r="KA498" i="53"/>
  <c r="KA485" i="53"/>
  <c r="KA542" i="53" s="1"/>
  <c r="KA35" i="53"/>
  <c r="KJ464" i="53"/>
  <c r="KJ540" i="53" s="1"/>
  <c r="FW464" i="53"/>
  <c r="FW540" i="53" s="1"/>
  <c r="KH99" i="53"/>
  <c r="KH512" i="53" s="1"/>
  <c r="KH514" i="53" s="1"/>
  <c r="KJ35" i="53"/>
  <c r="KA71" i="53"/>
  <c r="JP99" i="53"/>
  <c r="JP512" i="53" s="1"/>
  <c r="JP514" i="53" s="1"/>
  <c r="JR35" i="53"/>
  <c r="IX99" i="53"/>
  <c r="IX512" i="53" s="1"/>
  <c r="IX514" i="53" s="1"/>
  <c r="IQ35" i="53"/>
  <c r="IF99" i="53"/>
  <c r="IF512" i="53" s="1"/>
  <c r="IF514" i="53" s="1"/>
  <c r="HG35" i="53"/>
  <c r="GV99" i="53"/>
  <c r="GV512" i="53" s="1"/>
  <c r="GV514" i="53" s="1"/>
  <c r="GX35" i="53"/>
  <c r="GD99" i="53"/>
  <c r="GD512" i="53" s="1"/>
  <c r="GD514" i="53" s="1"/>
  <c r="GF35" i="53"/>
  <c r="FN35" i="53"/>
  <c r="IF516" i="53" l="1"/>
  <c r="GV516" i="53"/>
  <c r="JP516" i="53"/>
  <c r="IO516" i="53"/>
  <c r="FU516" i="53"/>
  <c r="JY516" i="53"/>
  <c r="HE504" i="53"/>
  <c r="HE543" i="53" s="1"/>
  <c r="HE512" i="53"/>
  <c r="HE514" i="53" s="1"/>
  <c r="HE516" i="53" s="1"/>
  <c r="KH516" i="53"/>
  <c r="FL516" i="53"/>
  <c r="GD516" i="53"/>
  <c r="IX516" i="53"/>
  <c r="GF99" i="53"/>
  <c r="GF541" i="53" s="1"/>
  <c r="KJ99" i="53"/>
  <c r="KJ541" i="53" s="1"/>
  <c r="KA99" i="53"/>
  <c r="KA541" i="53" s="1"/>
  <c r="KH541" i="53"/>
  <c r="FL541" i="53"/>
  <c r="JY541" i="53"/>
  <c r="GD541" i="53"/>
  <c r="GV541" i="53"/>
  <c r="IF541" i="53"/>
  <c r="IX541" i="53"/>
  <c r="JP541" i="53"/>
  <c r="FU541" i="53"/>
  <c r="IO541" i="53"/>
  <c r="HE541" i="53"/>
  <c r="IO504" i="53"/>
  <c r="IO543" i="53" s="1"/>
  <c r="JY504" i="53"/>
  <c r="JY543" i="53" s="1"/>
  <c r="IZ99" i="53"/>
  <c r="FL504" i="53"/>
  <c r="FL543" i="53" s="1"/>
  <c r="FW99" i="53"/>
  <c r="IH99" i="53"/>
  <c r="IH541" i="53" s="1"/>
  <c r="FN99" i="53"/>
  <c r="FU504" i="53"/>
  <c r="FU543" i="53" s="1"/>
  <c r="GD504" i="53"/>
  <c r="GD543" i="53" s="1"/>
  <c r="JR99" i="53"/>
  <c r="KH504" i="53"/>
  <c r="KH543" i="53" s="1"/>
  <c r="JP504" i="53"/>
  <c r="JP543" i="53" s="1"/>
  <c r="IX504" i="53"/>
  <c r="IX543" i="53" s="1"/>
  <c r="IQ99" i="53"/>
  <c r="IF504" i="53"/>
  <c r="IF543" i="53" s="1"/>
  <c r="HG99" i="53"/>
  <c r="GX99" i="53"/>
  <c r="GV504" i="53"/>
  <c r="GV543" i="53" s="1"/>
  <c r="KA504" i="53" l="1"/>
  <c r="KA543" i="53" s="1"/>
  <c r="GF504" i="53"/>
  <c r="GF543" i="53" s="1"/>
  <c r="KJ504" i="53"/>
  <c r="KJ543" i="53" s="1"/>
  <c r="IH504" i="53"/>
  <c r="IH543" i="53" s="1"/>
  <c r="HG504" i="53"/>
  <c r="HG543" i="53" s="1"/>
  <c r="HG541" i="53"/>
  <c r="IQ504" i="53"/>
  <c r="IQ543" i="53" s="1"/>
  <c r="IQ541" i="53"/>
  <c r="JR504" i="53"/>
  <c r="JR543" i="53" s="1"/>
  <c r="JR541" i="53"/>
  <c r="GX504" i="53"/>
  <c r="GX543" i="53" s="1"/>
  <c r="GX541" i="53"/>
  <c r="FN504" i="53"/>
  <c r="FN543" i="53" s="1"/>
  <c r="FN541" i="53"/>
  <c r="FW504" i="53"/>
  <c r="FW543" i="53" s="1"/>
  <c r="FW541" i="53"/>
  <c r="IZ504" i="53"/>
  <c r="IZ543" i="53" s="1"/>
  <c r="IZ541" i="53"/>
  <c r="V13" i="70"/>
  <c r="T13" i="70"/>
  <c r="R13" i="70"/>
  <c r="P13" i="70"/>
  <c r="N13" i="70"/>
  <c r="K12" i="70"/>
  <c r="IN54" i="53" l="1"/>
  <c r="D107" i="71"/>
  <c r="KG227" i="53"/>
  <c r="FK184" i="53"/>
  <c r="P10" i="70"/>
  <c r="R10" i="70" s="1"/>
  <c r="L18" i="70"/>
  <c r="N18" i="70" s="1"/>
  <c r="KG502" i="53"/>
  <c r="KG503" i="53" s="1"/>
  <c r="KE502" i="53"/>
  <c r="KE503" i="53" s="1"/>
  <c r="JX502" i="53"/>
  <c r="JX503" i="53" s="1"/>
  <c r="JV502" i="53"/>
  <c r="JV503" i="53" s="1"/>
  <c r="JO502" i="53"/>
  <c r="JO503" i="53" s="1"/>
  <c r="JM502" i="53"/>
  <c r="JM503" i="53" s="1"/>
  <c r="IW502" i="53"/>
  <c r="IW503" i="53" s="1"/>
  <c r="IU502" i="53"/>
  <c r="IU503" i="53" s="1"/>
  <c r="IN502" i="53"/>
  <c r="IN503" i="53" s="1"/>
  <c r="IL502" i="53"/>
  <c r="IL503" i="53" s="1"/>
  <c r="IE502" i="53"/>
  <c r="IE503" i="53" s="1"/>
  <c r="IC502" i="53"/>
  <c r="IC503" i="53" s="1"/>
  <c r="HM502" i="53"/>
  <c r="HM503" i="53" s="1"/>
  <c r="HK502" i="53"/>
  <c r="HK503" i="53" s="1"/>
  <c r="HD502" i="53"/>
  <c r="HD503" i="53" s="1"/>
  <c r="HB502" i="53"/>
  <c r="HB503" i="53" s="1"/>
  <c r="GU502" i="53"/>
  <c r="GU503" i="53" s="1"/>
  <c r="GS502" i="53"/>
  <c r="GS503" i="53" s="1"/>
  <c r="GC502" i="53"/>
  <c r="GC503" i="53" s="1"/>
  <c r="GA502" i="53"/>
  <c r="GA503" i="53" s="1"/>
  <c r="FT502" i="53"/>
  <c r="FT503" i="53" s="1"/>
  <c r="FR502" i="53"/>
  <c r="FR503" i="53" s="1"/>
  <c r="FK502" i="53"/>
  <c r="FK503" i="53" s="1"/>
  <c r="FI502" i="53"/>
  <c r="FI503" i="53" s="1"/>
  <c r="KS501" i="53"/>
  <c r="KQ501" i="53"/>
  <c r="KP501" i="53"/>
  <c r="KN501" i="53"/>
  <c r="KM501" i="53"/>
  <c r="KL501" i="53"/>
  <c r="KK501" i="53"/>
  <c r="KD501" i="53"/>
  <c r="KC501" i="53"/>
  <c r="KB501" i="53"/>
  <c r="JU501" i="53"/>
  <c r="JT501" i="53"/>
  <c r="JS501" i="53"/>
  <c r="JI501" i="53"/>
  <c r="JG501" i="53"/>
  <c r="JF501" i="53"/>
  <c r="JD501" i="53"/>
  <c r="JC501" i="53"/>
  <c r="JB501" i="53"/>
  <c r="JA501" i="53"/>
  <c r="IT501" i="53"/>
  <c r="IS501" i="53"/>
  <c r="IR501" i="53"/>
  <c r="IK501" i="53"/>
  <c r="IJ501" i="53"/>
  <c r="II501" i="53"/>
  <c r="HY501" i="53"/>
  <c r="HW501" i="53"/>
  <c r="HV501" i="53"/>
  <c r="HT501" i="53"/>
  <c r="HS501" i="53"/>
  <c r="HR501" i="53"/>
  <c r="HQ501" i="53"/>
  <c r="HJ501" i="53"/>
  <c r="HI501" i="53"/>
  <c r="HH501" i="53"/>
  <c r="HA501" i="53"/>
  <c r="GZ501" i="53"/>
  <c r="GY501" i="53"/>
  <c r="GQ501" i="53"/>
  <c r="GO501" i="53"/>
  <c r="GM501" i="53"/>
  <c r="GL501" i="53"/>
  <c r="GJ501" i="53"/>
  <c r="GI501" i="53"/>
  <c r="GH501" i="53"/>
  <c r="GG501" i="53"/>
  <c r="FZ501" i="53"/>
  <c r="FY501" i="53"/>
  <c r="FX501" i="53"/>
  <c r="FQ501" i="53"/>
  <c r="FP501" i="53"/>
  <c r="FO501" i="53"/>
  <c r="KS499" i="53"/>
  <c r="KQ499" i="53"/>
  <c r="KP499" i="53"/>
  <c r="KN499" i="53"/>
  <c r="KM499" i="53"/>
  <c r="KL499" i="53"/>
  <c r="KK499" i="53"/>
  <c r="KD499" i="53"/>
  <c r="KC499" i="53"/>
  <c r="KB499" i="53"/>
  <c r="JU499" i="53"/>
  <c r="JT499" i="53"/>
  <c r="JS499" i="53"/>
  <c r="JI499" i="53"/>
  <c r="JG499" i="53"/>
  <c r="JF499" i="53"/>
  <c r="JD499" i="53"/>
  <c r="JC499" i="53"/>
  <c r="JB499" i="53"/>
  <c r="JA499" i="53"/>
  <c r="IT499" i="53"/>
  <c r="IS499" i="53"/>
  <c r="IR499" i="53"/>
  <c r="IK499" i="53"/>
  <c r="IJ499" i="53"/>
  <c r="II499" i="53"/>
  <c r="HY499" i="53"/>
  <c r="HW499" i="53"/>
  <c r="HV499" i="53"/>
  <c r="HT499" i="53"/>
  <c r="HS499" i="53"/>
  <c r="HR499" i="53"/>
  <c r="HQ499" i="53"/>
  <c r="HJ499" i="53"/>
  <c r="HI499" i="53"/>
  <c r="HH499" i="53"/>
  <c r="HA499" i="53"/>
  <c r="GZ499" i="53"/>
  <c r="GY499" i="53"/>
  <c r="GQ499" i="53"/>
  <c r="GO499" i="53"/>
  <c r="GM499" i="53"/>
  <c r="GL499" i="53"/>
  <c r="GJ499" i="53"/>
  <c r="GI499" i="53"/>
  <c r="GH499" i="53"/>
  <c r="GG499" i="53"/>
  <c r="FZ499" i="53"/>
  <c r="FY499" i="53"/>
  <c r="FX499" i="53"/>
  <c r="FQ499" i="53"/>
  <c r="FP499" i="53"/>
  <c r="FO499" i="53"/>
  <c r="KE497" i="53"/>
  <c r="JV497" i="53"/>
  <c r="JM497" i="53"/>
  <c r="IU497" i="53"/>
  <c r="IL497" i="53"/>
  <c r="IC497" i="53"/>
  <c r="HK497" i="53"/>
  <c r="HB497" i="53"/>
  <c r="GS497" i="53"/>
  <c r="GA497" i="53"/>
  <c r="FR497" i="53"/>
  <c r="FI497" i="53"/>
  <c r="KQ496" i="53"/>
  <c r="KN496" i="53"/>
  <c r="KL496" i="53"/>
  <c r="KK496" i="53"/>
  <c r="KG496" i="53"/>
  <c r="KC496" i="53"/>
  <c r="KB496" i="53"/>
  <c r="JX496" i="53"/>
  <c r="JT496" i="53"/>
  <c r="JS496" i="53"/>
  <c r="KS496" i="53"/>
  <c r="KR496" i="53" s="1"/>
  <c r="JO496" i="53"/>
  <c r="JG496" i="53"/>
  <c r="JD496" i="53"/>
  <c r="JB496" i="53"/>
  <c r="JA496" i="53"/>
  <c r="IW496" i="53"/>
  <c r="IS496" i="53"/>
  <c r="IR496" i="53"/>
  <c r="IN496" i="53"/>
  <c r="IJ496" i="53"/>
  <c r="II496" i="53"/>
  <c r="IE496" i="53"/>
  <c r="HW496" i="53"/>
  <c r="HT496" i="53"/>
  <c r="HR496" i="53"/>
  <c r="HQ496" i="53"/>
  <c r="HM496" i="53"/>
  <c r="HI496" i="53"/>
  <c r="HH496" i="53"/>
  <c r="HD496" i="53"/>
  <c r="GZ496" i="53"/>
  <c r="GY496" i="53"/>
  <c r="GU496" i="53"/>
  <c r="GM496" i="53"/>
  <c r="GJ496" i="53"/>
  <c r="GH496" i="53"/>
  <c r="GG496" i="53"/>
  <c r="GC496" i="53"/>
  <c r="FY496" i="53"/>
  <c r="FX496" i="53"/>
  <c r="FT496" i="53"/>
  <c r="FP496" i="53"/>
  <c r="FO496" i="53"/>
  <c r="GO496" i="53"/>
  <c r="FK496" i="53"/>
  <c r="KQ495" i="53"/>
  <c r="KN495" i="53"/>
  <c r="KL495" i="53"/>
  <c r="KK495" i="53"/>
  <c r="KG495" i="53"/>
  <c r="KC495" i="53"/>
  <c r="KB495" i="53"/>
  <c r="JX495" i="53"/>
  <c r="JT495" i="53"/>
  <c r="JS495" i="53"/>
  <c r="KS495" i="53"/>
  <c r="KR495" i="53" s="1"/>
  <c r="JO495" i="53"/>
  <c r="JG495" i="53"/>
  <c r="JD495" i="53"/>
  <c r="JB495" i="53"/>
  <c r="JA495" i="53"/>
  <c r="IW495" i="53"/>
  <c r="IS495" i="53"/>
  <c r="IR495" i="53"/>
  <c r="IN495" i="53"/>
  <c r="IJ495" i="53"/>
  <c r="II495" i="53"/>
  <c r="JI495" i="53"/>
  <c r="JH495" i="53" s="1"/>
  <c r="IE495" i="53"/>
  <c r="HW495" i="53"/>
  <c r="HT495" i="53"/>
  <c r="HR495" i="53"/>
  <c r="HQ495" i="53"/>
  <c r="HM495" i="53"/>
  <c r="HI495" i="53"/>
  <c r="HH495" i="53"/>
  <c r="HD495" i="53"/>
  <c r="GZ495" i="53"/>
  <c r="GY495" i="53"/>
  <c r="HY495" i="53"/>
  <c r="HX495" i="53" s="1"/>
  <c r="GU495" i="53"/>
  <c r="GM495" i="53"/>
  <c r="GJ495" i="53"/>
  <c r="GH495" i="53"/>
  <c r="GG495" i="53"/>
  <c r="GC495" i="53"/>
  <c r="FY495" i="53"/>
  <c r="FX495" i="53"/>
  <c r="FT495" i="53"/>
  <c r="FP495" i="53"/>
  <c r="FO495" i="53"/>
  <c r="GO495" i="53"/>
  <c r="FK495" i="53"/>
  <c r="KQ494" i="53"/>
  <c r="KN494" i="53"/>
  <c r="KL494" i="53"/>
  <c r="KK494" i="53"/>
  <c r="KG494" i="53"/>
  <c r="KC494" i="53"/>
  <c r="KB494" i="53"/>
  <c r="JX494" i="53"/>
  <c r="JT494" i="53"/>
  <c r="JS494" i="53"/>
  <c r="KS494" i="53"/>
  <c r="JO494" i="53"/>
  <c r="JG494" i="53"/>
  <c r="JD494" i="53"/>
  <c r="JB494" i="53"/>
  <c r="JA494" i="53"/>
  <c r="IW494" i="53"/>
  <c r="IS494" i="53"/>
  <c r="IR494" i="53"/>
  <c r="IN494" i="53"/>
  <c r="IJ494" i="53"/>
  <c r="II494" i="53"/>
  <c r="IE494" i="53"/>
  <c r="HW494" i="53"/>
  <c r="HT494" i="53"/>
  <c r="HR494" i="53"/>
  <c r="HQ494" i="53"/>
  <c r="HM494" i="53"/>
  <c r="HI494" i="53"/>
  <c r="HH494" i="53"/>
  <c r="HD494" i="53"/>
  <c r="GZ494" i="53"/>
  <c r="GY494" i="53"/>
  <c r="GU494" i="53"/>
  <c r="GM494" i="53"/>
  <c r="GJ494" i="53"/>
  <c r="GH494" i="53"/>
  <c r="GG494" i="53"/>
  <c r="GC494" i="53"/>
  <c r="FY494" i="53"/>
  <c r="FX494" i="53"/>
  <c r="FT494" i="53"/>
  <c r="FP494" i="53"/>
  <c r="FO494" i="53"/>
  <c r="GO494" i="53"/>
  <c r="GN494" i="53" s="1"/>
  <c r="FK494" i="53"/>
  <c r="KE493" i="53"/>
  <c r="JV493" i="53"/>
  <c r="JM493" i="53"/>
  <c r="IU493" i="53"/>
  <c r="IL493" i="53"/>
  <c r="IC493" i="53"/>
  <c r="HK493" i="53"/>
  <c r="HB493" i="53"/>
  <c r="GS493" i="53"/>
  <c r="GA493" i="53"/>
  <c r="FR493" i="53"/>
  <c r="FI493" i="53"/>
  <c r="KQ492" i="53"/>
  <c r="KN492" i="53"/>
  <c r="KL492" i="53"/>
  <c r="KK492" i="53"/>
  <c r="KG492" i="53"/>
  <c r="KC492" i="53"/>
  <c r="KB492" i="53"/>
  <c r="JX492" i="53"/>
  <c r="JT492" i="53"/>
  <c r="JS492" i="53"/>
  <c r="JO492" i="53"/>
  <c r="JG492" i="53"/>
  <c r="JD492" i="53"/>
  <c r="JB492" i="53"/>
  <c r="JA492" i="53"/>
  <c r="IW492" i="53"/>
  <c r="IS492" i="53"/>
  <c r="IR492" i="53"/>
  <c r="IN492" i="53"/>
  <c r="IJ492" i="53"/>
  <c r="II492" i="53"/>
  <c r="IE492" i="53"/>
  <c r="HW492" i="53"/>
  <c r="HT492" i="53"/>
  <c r="HR492" i="53"/>
  <c r="HQ492" i="53"/>
  <c r="HM492" i="53"/>
  <c r="HI492" i="53"/>
  <c r="HH492" i="53"/>
  <c r="HD492" i="53"/>
  <c r="GZ492" i="53"/>
  <c r="GY492" i="53"/>
  <c r="HY492" i="53"/>
  <c r="HX492" i="53" s="1"/>
  <c r="GU492" i="53"/>
  <c r="GM492" i="53"/>
  <c r="GJ492" i="53"/>
  <c r="GH492" i="53"/>
  <c r="GG492" i="53"/>
  <c r="GC492" i="53"/>
  <c r="FY492" i="53"/>
  <c r="FX492" i="53"/>
  <c r="FT492" i="53"/>
  <c r="FP492" i="53"/>
  <c r="FO492" i="53"/>
  <c r="GO492" i="53"/>
  <c r="GN492" i="53" s="1"/>
  <c r="FK492" i="53"/>
  <c r="KQ491" i="53"/>
  <c r="KN491" i="53"/>
  <c r="KL491" i="53"/>
  <c r="KK491" i="53"/>
  <c r="KG491" i="53"/>
  <c r="KC491" i="53"/>
  <c r="KB491" i="53"/>
  <c r="JX491" i="53"/>
  <c r="JT491" i="53"/>
  <c r="JS491" i="53"/>
  <c r="KS491" i="53"/>
  <c r="JO491" i="53"/>
  <c r="JG491" i="53"/>
  <c r="JD491" i="53"/>
  <c r="JB491" i="53"/>
  <c r="JA491" i="53"/>
  <c r="IW491" i="53"/>
  <c r="IS491" i="53"/>
  <c r="IR491" i="53"/>
  <c r="IN491" i="53"/>
  <c r="IJ491" i="53"/>
  <c r="II491" i="53"/>
  <c r="JI491" i="53"/>
  <c r="JH491" i="53" s="1"/>
  <c r="IE491" i="53"/>
  <c r="HW491" i="53"/>
  <c r="HT491" i="53"/>
  <c r="HR491" i="53"/>
  <c r="HQ491" i="53"/>
  <c r="HM491" i="53"/>
  <c r="HI491" i="53"/>
  <c r="HH491" i="53"/>
  <c r="HD491" i="53"/>
  <c r="GZ491" i="53"/>
  <c r="GY491" i="53"/>
  <c r="HY491" i="53"/>
  <c r="GU491" i="53"/>
  <c r="GM491" i="53"/>
  <c r="GJ491" i="53"/>
  <c r="GH491" i="53"/>
  <c r="GG491" i="53"/>
  <c r="GC491" i="53"/>
  <c r="FY491" i="53"/>
  <c r="FX491" i="53"/>
  <c r="FT491" i="53"/>
  <c r="FP491" i="53"/>
  <c r="FO491" i="53"/>
  <c r="FK491" i="53"/>
  <c r="KQ490" i="53"/>
  <c r="KN490" i="53"/>
  <c r="KL490" i="53"/>
  <c r="KK490" i="53"/>
  <c r="KG490" i="53"/>
  <c r="KC490" i="53"/>
  <c r="KB490" i="53"/>
  <c r="JX490" i="53"/>
  <c r="JT490" i="53"/>
  <c r="JS490" i="53"/>
  <c r="JO490" i="53"/>
  <c r="JG490" i="53"/>
  <c r="JD490" i="53"/>
  <c r="JB490" i="53"/>
  <c r="JA490" i="53"/>
  <c r="IW490" i="53"/>
  <c r="IS490" i="53"/>
  <c r="IR490" i="53"/>
  <c r="IN490" i="53"/>
  <c r="IJ490" i="53"/>
  <c r="II490" i="53"/>
  <c r="JI490" i="53"/>
  <c r="IE490" i="53"/>
  <c r="HW490" i="53"/>
  <c r="HT490" i="53"/>
  <c r="HR490" i="53"/>
  <c r="HQ490" i="53"/>
  <c r="HM490" i="53"/>
  <c r="HI490" i="53"/>
  <c r="HH490" i="53"/>
  <c r="HD490" i="53"/>
  <c r="GZ490" i="53"/>
  <c r="GY490" i="53"/>
  <c r="GU490" i="53"/>
  <c r="GM490" i="53"/>
  <c r="GJ490" i="53"/>
  <c r="GH490" i="53"/>
  <c r="GG490" i="53"/>
  <c r="GC490" i="53"/>
  <c r="FY490" i="53"/>
  <c r="FX490" i="53"/>
  <c r="FT490" i="53"/>
  <c r="FP490" i="53"/>
  <c r="FO490" i="53"/>
  <c r="GO490" i="53"/>
  <c r="FK490" i="53"/>
  <c r="KE489" i="53"/>
  <c r="JV489" i="53"/>
  <c r="JM489" i="53"/>
  <c r="IU489" i="53"/>
  <c r="IL489" i="53"/>
  <c r="IC489" i="53"/>
  <c r="HK489" i="53"/>
  <c r="HB489" i="53"/>
  <c r="GS489" i="53"/>
  <c r="GA489" i="53"/>
  <c r="FR489" i="53"/>
  <c r="FI489" i="53"/>
  <c r="KQ488" i="53"/>
  <c r="KN488" i="53"/>
  <c r="KL488" i="53"/>
  <c r="KK488" i="53"/>
  <c r="KG488" i="53"/>
  <c r="KC488" i="53"/>
  <c r="KB488" i="53"/>
  <c r="JX488" i="53"/>
  <c r="JT488" i="53"/>
  <c r="JS488" i="53"/>
  <c r="KS488" i="53"/>
  <c r="KR488" i="53" s="1"/>
  <c r="JO488" i="53"/>
  <c r="JG488" i="53"/>
  <c r="JD488" i="53"/>
  <c r="JB488" i="53"/>
  <c r="JA488" i="53"/>
  <c r="IW488" i="53"/>
  <c r="IS488" i="53"/>
  <c r="IR488" i="53"/>
  <c r="IN488" i="53"/>
  <c r="IJ488" i="53"/>
  <c r="II488" i="53"/>
  <c r="JI488" i="53"/>
  <c r="JH488" i="53" s="1"/>
  <c r="IE488" i="53"/>
  <c r="HW488" i="53"/>
  <c r="HT488" i="53"/>
  <c r="HR488" i="53"/>
  <c r="HQ488" i="53"/>
  <c r="HM488" i="53"/>
  <c r="HI488" i="53"/>
  <c r="HH488" i="53"/>
  <c r="HD488" i="53"/>
  <c r="GZ488" i="53"/>
  <c r="GY488" i="53"/>
  <c r="HY488" i="53"/>
  <c r="GU488" i="53"/>
  <c r="GM488" i="53"/>
  <c r="GJ488" i="53"/>
  <c r="GH488" i="53"/>
  <c r="GG488" i="53"/>
  <c r="GC488" i="53"/>
  <c r="FY488" i="53"/>
  <c r="FX488" i="53"/>
  <c r="FT488" i="53"/>
  <c r="FP488" i="53"/>
  <c r="FO488" i="53"/>
  <c r="GO488" i="53"/>
  <c r="GN488" i="53" s="1"/>
  <c r="FK488" i="53"/>
  <c r="KQ487" i="53"/>
  <c r="KN487" i="53"/>
  <c r="KL487" i="53"/>
  <c r="KK487" i="53"/>
  <c r="KG487" i="53"/>
  <c r="KC487" i="53"/>
  <c r="KB487" i="53"/>
  <c r="JX487" i="53"/>
  <c r="JT487" i="53"/>
  <c r="JS487" i="53"/>
  <c r="KS487" i="53"/>
  <c r="KR487" i="53" s="1"/>
  <c r="JO487" i="53"/>
  <c r="JG487" i="53"/>
  <c r="JD487" i="53"/>
  <c r="JB487" i="53"/>
  <c r="JA487" i="53"/>
  <c r="IW487" i="53"/>
  <c r="IS487" i="53"/>
  <c r="IR487" i="53"/>
  <c r="IN487" i="53"/>
  <c r="IJ487" i="53"/>
  <c r="II487" i="53"/>
  <c r="IE487" i="53"/>
  <c r="HW487" i="53"/>
  <c r="HT487" i="53"/>
  <c r="HR487" i="53"/>
  <c r="HQ487" i="53"/>
  <c r="HM487" i="53"/>
  <c r="HI487" i="53"/>
  <c r="HH487" i="53"/>
  <c r="HD487" i="53"/>
  <c r="GZ487" i="53"/>
  <c r="GY487" i="53"/>
  <c r="HY487" i="53"/>
  <c r="HX487" i="53" s="1"/>
  <c r="GU487" i="53"/>
  <c r="GM487" i="53"/>
  <c r="GJ487" i="53"/>
  <c r="GH487" i="53"/>
  <c r="GG487" i="53"/>
  <c r="GC487" i="53"/>
  <c r="FY487" i="53"/>
  <c r="FX487" i="53"/>
  <c r="FT487" i="53"/>
  <c r="FP487" i="53"/>
  <c r="FO487" i="53"/>
  <c r="GO487" i="53"/>
  <c r="GN487" i="53" s="1"/>
  <c r="FK487" i="53"/>
  <c r="KQ486" i="53"/>
  <c r="KN486" i="53"/>
  <c r="KL486" i="53"/>
  <c r="KK486" i="53"/>
  <c r="KG486" i="53"/>
  <c r="KC486" i="53"/>
  <c r="KB486" i="53"/>
  <c r="JX486" i="53"/>
  <c r="JT486" i="53"/>
  <c r="JS486" i="53"/>
  <c r="JO486" i="53"/>
  <c r="JG486" i="53"/>
  <c r="JD486" i="53"/>
  <c r="JB486" i="53"/>
  <c r="JA486" i="53"/>
  <c r="IW486" i="53"/>
  <c r="IS486" i="53"/>
  <c r="IR486" i="53"/>
  <c r="IN486" i="53"/>
  <c r="IJ486" i="53"/>
  <c r="II486" i="53"/>
  <c r="IE486" i="53"/>
  <c r="HW486" i="53"/>
  <c r="HT486" i="53"/>
  <c r="HR486" i="53"/>
  <c r="HQ486" i="53"/>
  <c r="HM486" i="53"/>
  <c r="HI486" i="53"/>
  <c r="HH486" i="53"/>
  <c r="HD486" i="53"/>
  <c r="GZ486" i="53"/>
  <c r="GY486" i="53"/>
  <c r="GU486" i="53"/>
  <c r="GM486" i="53"/>
  <c r="GJ486" i="53"/>
  <c r="GH486" i="53"/>
  <c r="GG486" i="53"/>
  <c r="GC486" i="53"/>
  <c r="FY486" i="53"/>
  <c r="FX486" i="53"/>
  <c r="FT486" i="53"/>
  <c r="FP486" i="53"/>
  <c r="FO486" i="53"/>
  <c r="FK486" i="53"/>
  <c r="KE484" i="53"/>
  <c r="JV484" i="53"/>
  <c r="JM484" i="53"/>
  <c r="IU484" i="53"/>
  <c r="IL484" i="53"/>
  <c r="IC484" i="53"/>
  <c r="HK484" i="53"/>
  <c r="HB484" i="53"/>
  <c r="GS484" i="53"/>
  <c r="GA484" i="53"/>
  <c r="FR484" i="53"/>
  <c r="FI484" i="53"/>
  <c r="KQ483" i="53"/>
  <c r="KN483" i="53"/>
  <c r="KL483" i="53"/>
  <c r="KK483" i="53"/>
  <c r="KG483" i="53"/>
  <c r="KC483" i="53"/>
  <c r="KB483" i="53"/>
  <c r="JX483" i="53"/>
  <c r="JT483" i="53"/>
  <c r="JS483" i="53"/>
  <c r="KS483" i="53"/>
  <c r="KR483" i="53" s="1"/>
  <c r="JO483" i="53"/>
  <c r="JG483" i="53"/>
  <c r="JD483" i="53"/>
  <c r="JB483" i="53"/>
  <c r="JA483" i="53"/>
  <c r="IW483" i="53"/>
  <c r="IS483" i="53"/>
  <c r="IR483" i="53"/>
  <c r="IN483" i="53"/>
  <c r="IJ483" i="53"/>
  <c r="II483" i="53"/>
  <c r="JI483" i="53"/>
  <c r="JH483" i="53" s="1"/>
  <c r="IE483" i="53"/>
  <c r="HW483" i="53"/>
  <c r="HT483" i="53"/>
  <c r="HR483" i="53"/>
  <c r="HQ483" i="53"/>
  <c r="HM483" i="53"/>
  <c r="HI483" i="53"/>
  <c r="HH483" i="53"/>
  <c r="HD483" i="53"/>
  <c r="GZ483" i="53"/>
  <c r="GY483" i="53"/>
  <c r="HY483" i="53"/>
  <c r="HX483" i="53" s="1"/>
  <c r="GU483" i="53"/>
  <c r="GM483" i="53"/>
  <c r="GJ483" i="53"/>
  <c r="GH483" i="53"/>
  <c r="GG483" i="53"/>
  <c r="GC483" i="53"/>
  <c r="FY483" i="53"/>
  <c r="FX483" i="53"/>
  <c r="FT483" i="53"/>
  <c r="FP483" i="53"/>
  <c r="FO483" i="53"/>
  <c r="GO483" i="53"/>
  <c r="GN483" i="53" s="1"/>
  <c r="FK483" i="53"/>
  <c r="KQ482" i="53"/>
  <c r="KN482" i="53"/>
  <c r="KL482" i="53"/>
  <c r="KK482" i="53"/>
  <c r="KG482" i="53"/>
  <c r="KC482" i="53"/>
  <c r="KB482" i="53"/>
  <c r="JX482" i="53"/>
  <c r="JT482" i="53"/>
  <c r="JS482" i="53"/>
  <c r="KS482" i="53"/>
  <c r="KR482" i="53" s="1"/>
  <c r="JO482" i="53"/>
  <c r="JG482" i="53"/>
  <c r="JD482" i="53"/>
  <c r="JB482" i="53"/>
  <c r="JA482" i="53"/>
  <c r="IW482" i="53"/>
  <c r="IS482" i="53"/>
  <c r="IR482" i="53"/>
  <c r="IN482" i="53"/>
  <c r="IJ482" i="53"/>
  <c r="II482" i="53"/>
  <c r="JI482" i="53"/>
  <c r="IE482" i="53"/>
  <c r="HW482" i="53"/>
  <c r="HT482" i="53"/>
  <c r="HR482" i="53"/>
  <c r="HQ482" i="53"/>
  <c r="HM482" i="53"/>
  <c r="HI482" i="53"/>
  <c r="HH482" i="53"/>
  <c r="HD482" i="53"/>
  <c r="GZ482" i="53"/>
  <c r="GY482" i="53"/>
  <c r="HY482" i="53"/>
  <c r="HX482" i="53" s="1"/>
  <c r="GU482" i="53"/>
  <c r="GM482" i="53"/>
  <c r="GJ482" i="53"/>
  <c r="GH482" i="53"/>
  <c r="GG482" i="53"/>
  <c r="GC482" i="53"/>
  <c r="FY482" i="53"/>
  <c r="FX482" i="53"/>
  <c r="FT482" i="53"/>
  <c r="FP482" i="53"/>
  <c r="FO482" i="53"/>
  <c r="GO482" i="53"/>
  <c r="FK482" i="53"/>
  <c r="KQ481" i="53"/>
  <c r="KN481" i="53"/>
  <c r="KL481" i="53"/>
  <c r="KK481" i="53"/>
  <c r="KG481" i="53"/>
  <c r="KC481" i="53"/>
  <c r="KB481" i="53"/>
  <c r="JX481" i="53"/>
  <c r="JT481" i="53"/>
  <c r="JS481" i="53"/>
  <c r="KS481" i="53"/>
  <c r="KR481" i="53" s="1"/>
  <c r="JO481" i="53"/>
  <c r="JG481" i="53"/>
  <c r="JD481" i="53"/>
  <c r="JB481" i="53"/>
  <c r="JA481" i="53"/>
  <c r="IW481" i="53"/>
  <c r="IS481" i="53"/>
  <c r="IR481" i="53"/>
  <c r="IN481" i="53"/>
  <c r="IJ481" i="53"/>
  <c r="II481" i="53"/>
  <c r="IE481" i="53"/>
  <c r="HW481" i="53"/>
  <c r="HT481" i="53"/>
  <c r="HR481" i="53"/>
  <c r="HQ481" i="53"/>
  <c r="HM481" i="53"/>
  <c r="HI481" i="53"/>
  <c r="HH481" i="53"/>
  <c r="HD481" i="53"/>
  <c r="GZ481" i="53"/>
  <c r="GY481" i="53"/>
  <c r="GU481" i="53"/>
  <c r="GM481" i="53"/>
  <c r="GJ481" i="53"/>
  <c r="GH481" i="53"/>
  <c r="GG481" i="53"/>
  <c r="GC481" i="53"/>
  <c r="FY481" i="53"/>
  <c r="FX481" i="53"/>
  <c r="FT481" i="53"/>
  <c r="FP481" i="53"/>
  <c r="FO481" i="53"/>
  <c r="FK481" i="53"/>
  <c r="KE480" i="53"/>
  <c r="JV480" i="53"/>
  <c r="JM480" i="53"/>
  <c r="IU480" i="53"/>
  <c r="IL480" i="53"/>
  <c r="IC480" i="53"/>
  <c r="HK480" i="53"/>
  <c r="HB480" i="53"/>
  <c r="GS480" i="53"/>
  <c r="GA480" i="53"/>
  <c r="FR480" i="53"/>
  <c r="FI480" i="53"/>
  <c r="KQ479" i="53"/>
  <c r="KN479" i="53"/>
  <c r="KL479" i="53"/>
  <c r="KK479" i="53"/>
  <c r="KG479" i="53"/>
  <c r="KC479" i="53"/>
  <c r="KB479" i="53"/>
  <c r="JX479" i="53"/>
  <c r="JT479" i="53"/>
  <c r="JS479" i="53"/>
  <c r="KS479" i="53"/>
  <c r="KR479" i="53" s="1"/>
  <c r="JO479" i="53"/>
  <c r="JG479" i="53"/>
  <c r="JD479" i="53"/>
  <c r="JB479" i="53"/>
  <c r="JA479" i="53"/>
  <c r="IW479" i="53"/>
  <c r="IS479" i="53"/>
  <c r="IR479" i="53"/>
  <c r="IN479" i="53"/>
  <c r="IJ479" i="53"/>
  <c r="II479" i="53"/>
  <c r="IE479" i="53"/>
  <c r="HW479" i="53"/>
  <c r="HT479" i="53"/>
  <c r="HR479" i="53"/>
  <c r="HQ479" i="53"/>
  <c r="HM479" i="53"/>
  <c r="HI479" i="53"/>
  <c r="HH479" i="53"/>
  <c r="HD479" i="53"/>
  <c r="GZ479" i="53"/>
  <c r="GY479" i="53"/>
  <c r="HY479" i="53"/>
  <c r="HX479" i="53" s="1"/>
  <c r="GU479" i="53"/>
  <c r="GM479" i="53"/>
  <c r="GJ479" i="53"/>
  <c r="GH479" i="53"/>
  <c r="GG479" i="53"/>
  <c r="GC479" i="53"/>
  <c r="FY479" i="53"/>
  <c r="FX479" i="53"/>
  <c r="FT479" i="53"/>
  <c r="FP479" i="53"/>
  <c r="FO479" i="53"/>
  <c r="FK479" i="53"/>
  <c r="KQ478" i="53"/>
  <c r="KN478" i="53"/>
  <c r="KL478" i="53"/>
  <c r="KK478" i="53"/>
  <c r="KG478" i="53"/>
  <c r="KC478" i="53"/>
  <c r="KB478" i="53"/>
  <c r="JX478" i="53"/>
  <c r="JT478" i="53"/>
  <c r="JS478" i="53"/>
  <c r="KS478" i="53"/>
  <c r="JO478" i="53"/>
  <c r="JG478" i="53"/>
  <c r="JD478" i="53"/>
  <c r="JB478" i="53"/>
  <c r="JA478" i="53"/>
  <c r="IW478" i="53"/>
  <c r="IS478" i="53"/>
  <c r="IR478" i="53"/>
  <c r="IN478" i="53"/>
  <c r="IJ478" i="53"/>
  <c r="II478" i="53"/>
  <c r="JI478" i="53"/>
  <c r="JH478" i="53" s="1"/>
  <c r="IE478" i="53"/>
  <c r="HW478" i="53"/>
  <c r="HT478" i="53"/>
  <c r="HR478" i="53"/>
  <c r="HQ478" i="53"/>
  <c r="HM478" i="53"/>
  <c r="HI478" i="53"/>
  <c r="HH478" i="53"/>
  <c r="HD478" i="53"/>
  <c r="GZ478" i="53"/>
  <c r="GY478" i="53"/>
  <c r="GU478" i="53"/>
  <c r="GM478" i="53"/>
  <c r="GJ478" i="53"/>
  <c r="GH478" i="53"/>
  <c r="GG478" i="53"/>
  <c r="GC478" i="53"/>
  <c r="FY478" i="53"/>
  <c r="FX478" i="53"/>
  <c r="FT478" i="53"/>
  <c r="FP478" i="53"/>
  <c r="FO478" i="53"/>
  <c r="FK478" i="53"/>
  <c r="KQ477" i="53"/>
  <c r="KN477" i="53"/>
  <c r="KL477" i="53"/>
  <c r="KK477" i="53"/>
  <c r="KG477" i="53"/>
  <c r="KC477" i="53"/>
  <c r="KB477" i="53"/>
  <c r="JX477" i="53"/>
  <c r="JT477" i="53"/>
  <c r="JS477" i="53"/>
  <c r="JO477" i="53"/>
  <c r="JG477" i="53"/>
  <c r="JD477" i="53"/>
  <c r="JB477" i="53"/>
  <c r="JA477" i="53"/>
  <c r="IW477" i="53"/>
  <c r="IS477" i="53"/>
  <c r="IR477" i="53"/>
  <c r="IN477" i="53"/>
  <c r="IJ477" i="53"/>
  <c r="II477" i="53"/>
  <c r="JI477" i="53"/>
  <c r="JH477" i="53" s="1"/>
  <c r="IE477" i="53"/>
  <c r="HW477" i="53"/>
  <c r="HT477" i="53"/>
  <c r="HR477" i="53"/>
  <c r="HQ477" i="53"/>
  <c r="HM477" i="53"/>
  <c r="HI477" i="53"/>
  <c r="HH477" i="53"/>
  <c r="HD477" i="53"/>
  <c r="GZ477" i="53"/>
  <c r="GY477" i="53"/>
  <c r="GU477" i="53"/>
  <c r="GM477" i="53"/>
  <c r="GJ477" i="53"/>
  <c r="GH477" i="53"/>
  <c r="GG477" i="53"/>
  <c r="GC477" i="53"/>
  <c r="FY477" i="53"/>
  <c r="FX477" i="53"/>
  <c r="FT477" i="53"/>
  <c r="FP477" i="53"/>
  <c r="FO477" i="53"/>
  <c r="FK477" i="53"/>
  <c r="KE476" i="53"/>
  <c r="JV476" i="53"/>
  <c r="JM476" i="53"/>
  <c r="IU476" i="53"/>
  <c r="IL476" i="53"/>
  <c r="IC476" i="53"/>
  <c r="HK476" i="53"/>
  <c r="HB476" i="53"/>
  <c r="GS476" i="53"/>
  <c r="GA476" i="53"/>
  <c r="FR476" i="53"/>
  <c r="FI476" i="53"/>
  <c r="KQ475" i="53"/>
  <c r="KN475" i="53"/>
  <c r="KL475" i="53"/>
  <c r="KK475" i="53"/>
  <c r="KG475" i="53"/>
  <c r="KC475" i="53"/>
  <c r="KB475" i="53"/>
  <c r="JX475" i="53"/>
  <c r="JT475" i="53"/>
  <c r="JS475" i="53"/>
  <c r="KS475" i="53"/>
  <c r="KR475" i="53" s="1"/>
  <c r="JO475" i="53"/>
  <c r="JG475" i="53"/>
  <c r="JD475" i="53"/>
  <c r="JB475" i="53"/>
  <c r="JA475" i="53"/>
  <c r="IW475" i="53"/>
  <c r="IS475" i="53"/>
  <c r="IR475" i="53"/>
  <c r="IN475" i="53"/>
  <c r="IJ475" i="53"/>
  <c r="II475" i="53"/>
  <c r="JI475" i="53"/>
  <c r="JH475" i="53" s="1"/>
  <c r="IE475" i="53"/>
  <c r="HW475" i="53"/>
  <c r="HT475" i="53"/>
  <c r="HR475" i="53"/>
  <c r="HQ475" i="53"/>
  <c r="HM475" i="53"/>
  <c r="HI475" i="53"/>
  <c r="HH475" i="53"/>
  <c r="HD475" i="53"/>
  <c r="GZ475" i="53"/>
  <c r="GY475" i="53"/>
  <c r="HY475" i="53"/>
  <c r="GU475" i="53"/>
  <c r="GM475" i="53"/>
  <c r="GJ475" i="53"/>
  <c r="GH475" i="53"/>
  <c r="GG475" i="53"/>
  <c r="GC475" i="53"/>
  <c r="FY475" i="53"/>
  <c r="FX475" i="53"/>
  <c r="FT475" i="53"/>
  <c r="FP475" i="53"/>
  <c r="FO475" i="53"/>
  <c r="GO475" i="53"/>
  <c r="GN475" i="53" s="1"/>
  <c r="FK475" i="53"/>
  <c r="KQ474" i="53"/>
  <c r="KN474" i="53"/>
  <c r="KL474" i="53"/>
  <c r="KK474" i="53"/>
  <c r="KG474" i="53"/>
  <c r="KC474" i="53"/>
  <c r="KB474" i="53"/>
  <c r="JX474" i="53"/>
  <c r="JT474" i="53"/>
  <c r="JS474" i="53"/>
  <c r="JO474" i="53"/>
  <c r="JG474" i="53"/>
  <c r="JD474" i="53"/>
  <c r="JB474" i="53"/>
  <c r="JA474" i="53"/>
  <c r="IW474" i="53"/>
  <c r="IS474" i="53"/>
  <c r="IR474" i="53"/>
  <c r="IN474" i="53"/>
  <c r="IJ474" i="53"/>
  <c r="II474" i="53"/>
  <c r="JI474" i="53"/>
  <c r="IE474" i="53"/>
  <c r="HW474" i="53"/>
  <c r="HT474" i="53"/>
  <c r="HR474" i="53"/>
  <c r="HQ474" i="53"/>
  <c r="HM474" i="53"/>
  <c r="HI474" i="53"/>
  <c r="HH474" i="53"/>
  <c r="HD474" i="53"/>
  <c r="GZ474" i="53"/>
  <c r="GY474" i="53"/>
  <c r="GU474" i="53"/>
  <c r="GM474" i="53"/>
  <c r="GJ474" i="53"/>
  <c r="GH474" i="53"/>
  <c r="GG474" i="53"/>
  <c r="GC474" i="53"/>
  <c r="FY474" i="53"/>
  <c r="FX474" i="53"/>
  <c r="FT474" i="53"/>
  <c r="FP474" i="53"/>
  <c r="FO474" i="53"/>
  <c r="GO474" i="53"/>
  <c r="FK474" i="53"/>
  <c r="KQ473" i="53"/>
  <c r="KN473" i="53"/>
  <c r="KL473" i="53"/>
  <c r="KK473" i="53"/>
  <c r="KG473" i="53"/>
  <c r="KC473" i="53"/>
  <c r="KB473" i="53"/>
  <c r="JX473" i="53"/>
  <c r="JT473" i="53"/>
  <c r="JS473" i="53"/>
  <c r="KS473" i="53"/>
  <c r="KR473" i="53" s="1"/>
  <c r="JO473" i="53"/>
  <c r="JG473" i="53"/>
  <c r="JD473" i="53"/>
  <c r="JB473" i="53"/>
  <c r="JA473" i="53"/>
  <c r="IW473" i="53"/>
  <c r="IS473" i="53"/>
  <c r="IR473" i="53"/>
  <c r="IN473" i="53"/>
  <c r="IJ473" i="53"/>
  <c r="II473" i="53"/>
  <c r="IE473" i="53"/>
  <c r="HW473" i="53"/>
  <c r="HT473" i="53"/>
  <c r="HR473" i="53"/>
  <c r="HQ473" i="53"/>
  <c r="HM473" i="53"/>
  <c r="HI473" i="53"/>
  <c r="HH473" i="53"/>
  <c r="HD473" i="53"/>
  <c r="GZ473" i="53"/>
  <c r="GY473" i="53"/>
  <c r="HY473" i="53"/>
  <c r="GU473" i="53"/>
  <c r="GM473" i="53"/>
  <c r="GJ473" i="53"/>
  <c r="GH473" i="53"/>
  <c r="GG473" i="53"/>
  <c r="GC473" i="53"/>
  <c r="FY473" i="53"/>
  <c r="FX473" i="53"/>
  <c r="FT473" i="53"/>
  <c r="FP473" i="53"/>
  <c r="FO473" i="53"/>
  <c r="FK473" i="53"/>
  <c r="KE472" i="53"/>
  <c r="JV472" i="53"/>
  <c r="JM472" i="53"/>
  <c r="IU472" i="53"/>
  <c r="IL472" i="53"/>
  <c r="IC472" i="53"/>
  <c r="HK472" i="53"/>
  <c r="HB472" i="53"/>
  <c r="GS472" i="53"/>
  <c r="GA472" i="53"/>
  <c r="FR472" i="53"/>
  <c r="FI472" i="53"/>
  <c r="KQ471" i="53"/>
  <c r="KN471" i="53"/>
  <c r="KL471" i="53"/>
  <c r="KK471" i="53"/>
  <c r="KG471" i="53"/>
  <c r="KC471" i="53"/>
  <c r="KB471" i="53"/>
  <c r="JX471" i="53"/>
  <c r="JT471" i="53"/>
  <c r="JS471" i="53"/>
  <c r="KS471" i="53"/>
  <c r="KR471" i="53" s="1"/>
  <c r="JO471" i="53"/>
  <c r="JG471" i="53"/>
  <c r="JD471" i="53"/>
  <c r="JB471" i="53"/>
  <c r="JA471" i="53"/>
  <c r="IW471" i="53"/>
  <c r="IS471" i="53"/>
  <c r="IR471" i="53"/>
  <c r="IN471" i="53"/>
  <c r="IJ471" i="53"/>
  <c r="II471" i="53"/>
  <c r="JI471" i="53"/>
  <c r="IE471" i="53"/>
  <c r="HW471" i="53"/>
  <c r="HT471" i="53"/>
  <c r="HR471" i="53"/>
  <c r="HQ471" i="53"/>
  <c r="HM471" i="53"/>
  <c r="HI471" i="53"/>
  <c r="HH471" i="53"/>
  <c r="HD471" i="53"/>
  <c r="GZ471" i="53"/>
  <c r="GY471" i="53"/>
  <c r="HY471" i="53"/>
  <c r="HX471" i="53" s="1"/>
  <c r="GU471" i="53"/>
  <c r="GM471" i="53"/>
  <c r="GJ471" i="53"/>
  <c r="GH471" i="53"/>
  <c r="GG471" i="53"/>
  <c r="GC471" i="53"/>
  <c r="FY471" i="53"/>
  <c r="FX471" i="53"/>
  <c r="FT471" i="53"/>
  <c r="FP471" i="53"/>
  <c r="FO471" i="53"/>
  <c r="GO471" i="53"/>
  <c r="FK471" i="53"/>
  <c r="KQ470" i="53"/>
  <c r="KN470" i="53"/>
  <c r="KL470" i="53"/>
  <c r="KK470" i="53"/>
  <c r="KG470" i="53"/>
  <c r="KC470" i="53"/>
  <c r="KB470" i="53"/>
  <c r="JX470" i="53"/>
  <c r="JT470" i="53"/>
  <c r="JS470" i="53"/>
  <c r="KS470" i="53"/>
  <c r="KR470" i="53" s="1"/>
  <c r="JO470" i="53"/>
  <c r="JG470" i="53"/>
  <c r="JD470" i="53"/>
  <c r="JB470" i="53"/>
  <c r="JA470" i="53"/>
  <c r="IW470" i="53"/>
  <c r="IS470" i="53"/>
  <c r="IR470" i="53"/>
  <c r="IN470" i="53"/>
  <c r="IJ470" i="53"/>
  <c r="II470" i="53"/>
  <c r="JI470" i="53"/>
  <c r="JH470" i="53" s="1"/>
  <c r="IE470" i="53"/>
  <c r="HW470" i="53"/>
  <c r="HT470" i="53"/>
  <c r="HR470" i="53"/>
  <c r="HQ470" i="53"/>
  <c r="HM470" i="53"/>
  <c r="HI470" i="53"/>
  <c r="HH470" i="53"/>
  <c r="HD470" i="53"/>
  <c r="GZ470" i="53"/>
  <c r="GY470" i="53"/>
  <c r="HY470" i="53"/>
  <c r="GU470" i="53"/>
  <c r="GM470" i="53"/>
  <c r="GJ470" i="53"/>
  <c r="GH470" i="53"/>
  <c r="GG470" i="53"/>
  <c r="GC470" i="53"/>
  <c r="FY470" i="53"/>
  <c r="FX470" i="53"/>
  <c r="FT470" i="53"/>
  <c r="FP470" i="53"/>
  <c r="FO470" i="53"/>
  <c r="FK470" i="53"/>
  <c r="KQ469" i="53"/>
  <c r="KN469" i="53"/>
  <c r="KL469" i="53"/>
  <c r="KK469" i="53"/>
  <c r="KG469" i="53"/>
  <c r="KC469" i="53"/>
  <c r="KB469" i="53"/>
  <c r="JX469" i="53"/>
  <c r="JT469" i="53"/>
  <c r="JS469" i="53"/>
  <c r="JO469" i="53"/>
  <c r="JG469" i="53"/>
  <c r="JD469" i="53"/>
  <c r="JB469" i="53"/>
  <c r="JA469" i="53"/>
  <c r="IW469" i="53"/>
  <c r="IS469" i="53"/>
  <c r="IR469" i="53"/>
  <c r="IN469" i="53"/>
  <c r="IJ469" i="53"/>
  <c r="II469" i="53"/>
  <c r="IE469" i="53"/>
  <c r="HW469" i="53"/>
  <c r="HT469" i="53"/>
  <c r="HR469" i="53"/>
  <c r="HQ469" i="53"/>
  <c r="HM469" i="53"/>
  <c r="HI469" i="53"/>
  <c r="HH469" i="53"/>
  <c r="HD469" i="53"/>
  <c r="GZ469" i="53"/>
  <c r="GY469" i="53"/>
  <c r="GU469" i="53"/>
  <c r="GM469" i="53"/>
  <c r="GJ469" i="53"/>
  <c r="GH469" i="53"/>
  <c r="GG469" i="53"/>
  <c r="GC469" i="53"/>
  <c r="FY469" i="53"/>
  <c r="FX469" i="53"/>
  <c r="FT469" i="53"/>
  <c r="FP469" i="53"/>
  <c r="FO469" i="53"/>
  <c r="FK469" i="53"/>
  <c r="KE468" i="53"/>
  <c r="JV468" i="53"/>
  <c r="JM468" i="53"/>
  <c r="IU468" i="53"/>
  <c r="IL468" i="53"/>
  <c r="IC468" i="53"/>
  <c r="HK468" i="53"/>
  <c r="HB468" i="53"/>
  <c r="GS468" i="53"/>
  <c r="GA468" i="53"/>
  <c r="FR468" i="53"/>
  <c r="FI468" i="53"/>
  <c r="KQ467" i="53"/>
  <c r="KN467" i="53"/>
  <c r="KL467" i="53"/>
  <c r="KK467" i="53"/>
  <c r="KG467" i="53"/>
  <c r="KC467" i="53"/>
  <c r="KB467" i="53"/>
  <c r="JX467" i="53"/>
  <c r="JT467" i="53"/>
  <c r="JS467" i="53"/>
  <c r="KS467" i="53"/>
  <c r="JO467" i="53"/>
  <c r="JG467" i="53"/>
  <c r="JD467" i="53"/>
  <c r="JB467" i="53"/>
  <c r="JA467" i="53"/>
  <c r="IW467" i="53"/>
  <c r="IS467" i="53"/>
  <c r="IR467" i="53"/>
  <c r="IN467" i="53"/>
  <c r="IJ467" i="53"/>
  <c r="II467" i="53"/>
  <c r="JI467" i="53"/>
  <c r="JH467" i="53" s="1"/>
  <c r="IE467" i="53"/>
  <c r="HW467" i="53"/>
  <c r="HT467" i="53"/>
  <c r="HR467" i="53"/>
  <c r="HQ467" i="53"/>
  <c r="HM467" i="53"/>
  <c r="HI467" i="53"/>
  <c r="HH467" i="53"/>
  <c r="HD467" i="53"/>
  <c r="GZ467" i="53"/>
  <c r="GY467" i="53"/>
  <c r="GU467" i="53"/>
  <c r="GM467" i="53"/>
  <c r="GJ467" i="53"/>
  <c r="GH467" i="53"/>
  <c r="GG467" i="53"/>
  <c r="GC467" i="53"/>
  <c r="FY467" i="53"/>
  <c r="FX467" i="53"/>
  <c r="FT467" i="53"/>
  <c r="FP467" i="53"/>
  <c r="FO467" i="53"/>
  <c r="FK467" i="53"/>
  <c r="KQ466" i="53"/>
  <c r="KN466" i="53"/>
  <c r="KL466" i="53"/>
  <c r="KK466" i="53"/>
  <c r="KG466" i="53"/>
  <c r="KC466" i="53"/>
  <c r="KB466" i="53"/>
  <c r="JX466" i="53"/>
  <c r="JT466" i="53"/>
  <c r="JS466" i="53"/>
  <c r="JO466" i="53"/>
  <c r="JG466" i="53"/>
  <c r="JD466" i="53"/>
  <c r="JB466" i="53"/>
  <c r="JA466" i="53"/>
  <c r="IW466" i="53"/>
  <c r="IS466" i="53"/>
  <c r="IR466" i="53"/>
  <c r="IN466" i="53"/>
  <c r="IJ466" i="53"/>
  <c r="II466" i="53"/>
  <c r="JI466" i="53"/>
  <c r="IE466" i="53"/>
  <c r="HW466" i="53"/>
  <c r="HT466" i="53"/>
  <c r="HR466" i="53"/>
  <c r="HQ466" i="53"/>
  <c r="HM466" i="53"/>
  <c r="HI466" i="53"/>
  <c r="HH466" i="53"/>
  <c r="HD466" i="53"/>
  <c r="GZ466" i="53"/>
  <c r="GY466" i="53"/>
  <c r="GU466" i="53"/>
  <c r="GM466" i="53"/>
  <c r="GJ466" i="53"/>
  <c r="GH466" i="53"/>
  <c r="GG466" i="53"/>
  <c r="GC466" i="53"/>
  <c r="FY466" i="53"/>
  <c r="FX466" i="53"/>
  <c r="FT466" i="53"/>
  <c r="FP466" i="53"/>
  <c r="FO466" i="53"/>
  <c r="FK466" i="53"/>
  <c r="KQ465" i="53"/>
  <c r="KN465" i="53"/>
  <c r="KL465" i="53"/>
  <c r="KK465" i="53"/>
  <c r="KG465" i="53"/>
  <c r="KC465" i="53"/>
  <c r="KB465" i="53"/>
  <c r="JX465" i="53"/>
  <c r="JT465" i="53"/>
  <c r="JS465" i="53"/>
  <c r="JO465" i="53"/>
  <c r="JG465" i="53"/>
  <c r="JD465" i="53"/>
  <c r="JB465" i="53"/>
  <c r="JA465" i="53"/>
  <c r="IW465" i="53"/>
  <c r="IS465" i="53"/>
  <c r="IR465" i="53"/>
  <c r="IN465" i="53"/>
  <c r="IJ465" i="53"/>
  <c r="II465" i="53"/>
  <c r="IE465" i="53"/>
  <c r="HW465" i="53"/>
  <c r="HT465" i="53"/>
  <c r="HR465" i="53"/>
  <c r="HQ465" i="53"/>
  <c r="HM465" i="53"/>
  <c r="HI465" i="53"/>
  <c r="HH465" i="53"/>
  <c r="HD465" i="53"/>
  <c r="GZ465" i="53"/>
  <c r="GY465" i="53"/>
  <c r="GU465" i="53"/>
  <c r="GM465" i="53"/>
  <c r="GJ465" i="53"/>
  <c r="GH465" i="53"/>
  <c r="GG465" i="53"/>
  <c r="GC465" i="53"/>
  <c r="FY465" i="53"/>
  <c r="FX465" i="53"/>
  <c r="FT465" i="53"/>
  <c r="FP465" i="53"/>
  <c r="FO465" i="53"/>
  <c r="FK465" i="53"/>
  <c r="KE463" i="53"/>
  <c r="JV463" i="53"/>
  <c r="JM463" i="53"/>
  <c r="IU463" i="53"/>
  <c r="IL463" i="53"/>
  <c r="IC463" i="53"/>
  <c r="HK463" i="53"/>
  <c r="HB463" i="53"/>
  <c r="GS463" i="53"/>
  <c r="GA463" i="53"/>
  <c r="FR463" i="53"/>
  <c r="FI463" i="53"/>
  <c r="KQ462" i="53"/>
  <c r="KN462" i="53"/>
  <c r="KL462" i="53"/>
  <c r="KK462" i="53"/>
  <c r="KG462" i="53"/>
  <c r="KC462" i="53"/>
  <c r="KB462" i="53"/>
  <c r="JX462" i="53"/>
  <c r="JT462" i="53"/>
  <c r="JS462" i="53"/>
  <c r="JO462" i="53"/>
  <c r="JG462" i="53"/>
  <c r="JD462" i="53"/>
  <c r="JB462" i="53"/>
  <c r="JA462" i="53"/>
  <c r="IW462" i="53"/>
  <c r="IS462" i="53"/>
  <c r="IR462" i="53"/>
  <c r="IN462" i="53"/>
  <c r="IJ462" i="53"/>
  <c r="II462" i="53"/>
  <c r="IE462" i="53"/>
  <c r="HW462" i="53"/>
  <c r="HT462" i="53"/>
  <c r="HR462" i="53"/>
  <c r="HQ462" i="53"/>
  <c r="HM462" i="53"/>
  <c r="HI462" i="53"/>
  <c r="HH462" i="53"/>
  <c r="HD462" i="53"/>
  <c r="GZ462" i="53"/>
  <c r="GY462" i="53"/>
  <c r="HY462" i="53"/>
  <c r="HX462" i="53" s="1"/>
  <c r="GU462" i="53"/>
  <c r="GM462" i="53"/>
  <c r="GJ462" i="53"/>
  <c r="GH462" i="53"/>
  <c r="GG462" i="53"/>
  <c r="GC462" i="53"/>
  <c r="FY462" i="53"/>
  <c r="FX462" i="53"/>
  <c r="FT462" i="53"/>
  <c r="FP462" i="53"/>
  <c r="FO462" i="53"/>
  <c r="GO462" i="53"/>
  <c r="GN462" i="53" s="1"/>
  <c r="FK462" i="53"/>
  <c r="KQ461" i="53"/>
  <c r="KN461" i="53"/>
  <c r="KL461" i="53"/>
  <c r="KK461" i="53"/>
  <c r="KS461" i="53"/>
  <c r="KR461" i="53" s="1"/>
  <c r="KG461" i="53"/>
  <c r="KP461" i="53" s="1"/>
  <c r="KD461" i="53"/>
  <c r="KC461" i="53"/>
  <c r="KB461" i="53"/>
  <c r="JU461" i="53"/>
  <c r="JT461" i="53"/>
  <c r="JS461" i="53"/>
  <c r="JG461" i="53"/>
  <c r="JD461" i="53"/>
  <c r="JB461" i="53"/>
  <c r="JA461" i="53"/>
  <c r="IW461" i="53"/>
  <c r="IS461" i="53"/>
  <c r="IR461" i="53"/>
  <c r="IN461" i="53"/>
  <c r="IK461" i="53"/>
  <c r="IJ461" i="53"/>
  <c r="II461" i="53"/>
  <c r="HW461" i="53"/>
  <c r="HT461" i="53"/>
  <c r="HR461" i="53"/>
  <c r="HQ461" i="53"/>
  <c r="HM461" i="53"/>
  <c r="HI461" i="53"/>
  <c r="HH461" i="53"/>
  <c r="HD461" i="53"/>
  <c r="HA461" i="53"/>
  <c r="GZ461" i="53"/>
  <c r="GY461" i="53"/>
  <c r="GM461" i="53"/>
  <c r="GJ461" i="53"/>
  <c r="GH461" i="53"/>
  <c r="GG461" i="53"/>
  <c r="GC461" i="53"/>
  <c r="FY461" i="53"/>
  <c r="FX461" i="53"/>
  <c r="FT461" i="53"/>
  <c r="FP461" i="53"/>
  <c r="FO461" i="53"/>
  <c r="GO461" i="53"/>
  <c r="GN461" i="53" s="1"/>
  <c r="FK461" i="53"/>
  <c r="KQ460" i="53"/>
  <c r="KN460" i="53"/>
  <c r="KL460" i="53"/>
  <c r="KK460" i="53"/>
  <c r="KG460" i="53"/>
  <c r="KC460" i="53"/>
  <c r="KB460" i="53"/>
  <c r="JX460" i="53"/>
  <c r="JT460" i="53"/>
  <c r="JS460" i="53"/>
  <c r="KS460" i="53"/>
  <c r="KR460" i="53" s="1"/>
  <c r="JO460" i="53"/>
  <c r="JG460" i="53"/>
  <c r="JD460" i="53"/>
  <c r="JB460" i="53"/>
  <c r="JA460" i="53"/>
  <c r="IW460" i="53"/>
  <c r="IS460" i="53"/>
  <c r="IR460" i="53"/>
  <c r="IN460" i="53"/>
  <c r="IJ460" i="53"/>
  <c r="II460" i="53"/>
  <c r="JI460" i="53"/>
  <c r="IE460" i="53"/>
  <c r="HW460" i="53"/>
  <c r="HT460" i="53"/>
  <c r="HR460" i="53"/>
  <c r="HQ460" i="53"/>
  <c r="HM460" i="53"/>
  <c r="HI460" i="53"/>
  <c r="HH460" i="53"/>
  <c r="HD460" i="53"/>
  <c r="GZ460" i="53"/>
  <c r="GY460" i="53"/>
  <c r="HY460" i="53"/>
  <c r="HX460" i="53" s="1"/>
  <c r="GU460" i="53"/>
  <c r="GM460" i="53"/>
  <c r="GJ460" i="53"/>
  <c r="GH460" i="53"/>
  <c r="GG460" i="53"/>
  <c r="GC460" i="53"/>
  <c r="FY460" i="53"/>
  <c r="FX460" i="53"/>
  <c r="FT460" i="53"/>
  <c r="FP460" i="53"/>
  <c r="FO460" i="53"/>
  <c r="FK460" i="53"/>
  <c r="KQ459" i="53"/>
  <c r="KN459" i="53"/>
  <c r="KL459" i="53"/>
  <c r="KK459" i="53"/>
  <c r="KG459" i="53"/>
  <c r="KC459" i="53"/>
  <c r="KB459" i="53"/>
  <c r="JX459" i="53"/>
  <c r="JT459" i="53"/>
  <c r="JS459" i="53"/>
  <c r="KS459" i="53"/>
  <c r="KR459" i="53" s="1"/>
  <c r="JO459" i="53"/>
  <c r="JG459" i="53"/>
  <c r="JD459" i="53"/>
  <c r="JB459" i="53"/>
  <c r="JA459" i="53"/>
  <c r="IW459" i="53"/>
  <c r="IS459" i="53"/>
  <c r="IR459" i="53"/>
  <c r="IN459" i="53"/>
  <c r="IJ459" i="53"/>
  <c r="II459" i="53"/>
  <c r="JI459" i="53"/>
  <c r="JH459" i="53" s="1"/>
  <c r="IE459" i="53"/>
  <c r="HW459" i="53"/>
  <c r="HT459" i="53"/>
  <c r="HR459" i="53"/>
  <c r="HQ459" i="53"/>
  <c r="HM459" i="53"/>
  <c r="HI459" i="53"/>
  <c r="HH459" i="53"/>
  <c r="HD459" i="53"/>
  <c r="GZ459" i="53"/>
  <c r="GY459" i="53"/>
  <c r="HY459" i="53"/>
  <c r="GU459" i="53"/>
  <c r="GM459" i="53"/>
  <c r="GJ459" i="53"/>
  <c r="GH459" i="53"/>
  <c r="GG459" i="53"/>
  <c r="GC459" i="53"/>
  <c r="FY459" i="53"/>
  <c r="FX459" i="53"/>
  <c r="FT459" i="53"/>
  <c r="FP459" i="53"/>
  <c r="FO459" i="53"/>
  <c r="GO459" i="53"/>
  <c r="FK459" i="53"/>
  <c r="KQ458" i="53"/>
  <c r="KN458" i="53"/>
  <c r="KL458" i="53"/>
  <c r="KK458" i="53"/>
  <c r="KG458" i="53"/>
  <c r="KC458" i="53"/>
  <c r="KB458" i="53"/>
  <c r="JX458" i="53"/>
  <c r="JT458" i="53"/>
  <c r="JS458" i="53"/>
  <c r="JO458" i="53"/>
  <c r="JG458" i="53"/>
  <c r="JD458" i="53"/>
  <c r="JC458" i="53"/>
  <c r="JB458" i="53"/>
  <c r="JA458" i="53"/>
  <c r="IS458" i="53"/>
  <c r="IR458" i="53"/>
  <c r="IN458" i="53"/>
  <c r="IJ458" i="53"/>
  <c r="II458" i="53"/>
  <c r="IE458" i="53"/>
  <c r="HW458" i="53"/>
  <c r="HT458" i="53"/>
  <c r="HR458" i="53"/>
  <c r="HQ458" i="53"/>
  <c r="HM458" i="53"/>
  <c r="HI458" i="53"/>
  <c r="HH458" i="53"/>
  <c r="HD458" i="53"/>
  <c r="HA458" i="53"/>
  <c r="GZ458" i="53"/>
  <c r="GY458" i="53"/>
  <c r="GM458" i="53"/>
  <c r="GJ458" i="53"/>
  <c r="GI458" i="53"/>
  <c r="GH458" i="53"/>
  <c r="GG458" i="53"/>
  <c r="FY458" i="53"/>
  <c r="FX458" i="53"/>
  <c r="FT458" i="53"/>
  <c r="FP458" i="53"/>
  <c r="FO458" i="53"/>
  <c r="FK458" i="53"/>
  <c r="KE456" i="53"/>
  <c r="JV456" i="53"/>
  <c r="JM456" i="53"/>
  <c r="IU456" i="53"/>
  <c r="IL456" i="53"/>
  <c r="IC456" i="53"/>
  <c r="HK456" i="53"/>
  <c r="HB456" i="53"/>
  <c r="GS456" i="53"/>
  <c r="GA456" i="53"/>
  <c r="FR456" i="53"/>
  <c r="FI456" i="53"/>
  <c r="KS455" i="53"/>
  <c r="KQ455" i="53"/>
  <c r="KN455" i="53"/>
  <c r="KM455" i="53"/>
  <c r="KL455" i="53"/>
  <c r="KK455" i="53"/>
  <c r="KC455" i="53"/>
  <c r="KB455" i="53"/>
  <c r="JX455" i="53"/>
  <c r="KP455" i="53" s="1"/>
  <c r="JU455" i="53"/>
  <c r="JT455" i="53"/>
  <c r="JS455" i="53"/>
  <c r="JI455" i="53"/>
  <c r="JG455" i="53"/>
  <c r="JD455" i="53"/>
  <c r="JC455" i="53"/>
  <c r="JB455" i="53"/>
  <c r="JA455" i="53"/>
  <c r="IS455" i="53"/>
  <c r="IR455" i="53"/>
  <c r="IN455" i="53"/>
  <c r="IK455" i="53"/>
  <c r="IJ455" i="53"/>
  <c r="II455" i="53"/>
  <c r="HW455" i="53"/>
  <c r="HT455" i="53"/>
  <c r="HR455" i="53"/>
  <c r="HQ455" i="53"/>
  <c r="HS455" i="53"/>
  <c r="HJ455" i="53"/>
  <c r="HI455" i="53"/>
  <c r="HH455" i="53"/>
  <c r="GZ455" i="53"/>
  <c r="GY455" i="53"/>
  <c r="HY455" i="53"/>
  <c r="GM455" i="53"/>
  <c r="GJ455" i="53"/>
  <c r="GH455" i="53"/>
  <c r="GG455" i="53"/>
  <c r="FY455" i="53"/>
  <c r="FX455" i="53"/>
  <c r="FP455" i="53"/>
  <c r="FO455" i="53"/>
  <c r="GO455" i="53"/>
  <c r="FK455" i="53"/>
  <c r="KS454" i="53"/>
  <c r="KQ454" i="53"/>
  <c r="KN454" i="53"/>
  <c r="KM454" i="53"/>
  <c r="KL454" i="53"/>
  <c r="KK454" i="53"/>
  <c r="KC454" i="53"/>
  <c r="KB454" i="53"/>
  <c r="JX454" i="53"/>
  <c r="JU454" i="53"/>
  <c r="JT454" i="53"/>
  <c r="JS454" i="53"/>
  <c r="JG454" i="53"/>
  <c r="JD454" i="53"/>
  <c r="JB454" i="53"/>
  <c r="JA454" i="53"/>
  <c r="JF454" i="53"/>
  <c r="IT454" i="53"/>
  <c r="IS454" i="53"/>
  <c r="IR454" i="53"/>
  <c r="IJ454" i="53"/>
  <c r="II454" i="53"/>
  <c r="HW454" i="53"/>
  <c r="HT454" i="53"/>
  <c r="HR454" i="53"/>
  <c r="HQ454" i="53"/>
  <c r="HS454" i="53"/>
  <c r="HJ454" i="53"/>
  <c r="HI454" i="53"/>
  <c r="HH454" i="53"/>
  <c r="GZ454" i="53"/>
  <c r="GY454" i="53"/>
  <c r="HY454" i="53"/>
  <c r="GM454" i="53"/>
  <c r="GH454" i="53"/>
  <c r="GG454" i="53"/>
  <c r="FZ454" i="53"/>
  <c r="FY454" i="53"/>
  <c r="FX454" i="53"/>
  <c r="FP454" i="53"/>
  <c r="FO454" i="53"/>
  <c r="KQ453" i="53"/>
  <c r="KN453" i="53"/>
  <c r="KM453" i="53"/>
  <c r="KL453" i="53"/>
  <c r="KK453" i="53"/>
  <c r="KD453" i="53"/>
  <c r="KC453" i="53"/>
  <c r="KB453" i="53"/>
  <c r="JT453" i="53"/>
  <c r="JS453" i="53"/>
  <c r="KS453" i="53"/>
  <c r="KP453" i="53"/>
  <c r="JI453" i="53"/>
  <c r="JG453" i="53"/>
  <c r="JF453" i="53"/>
  <c r="JD453" i="53"/>
  <c r="JC453" i="53"/>
  <c r="JB453" i="53"/>
  <c r="JA453" i="53"/>
  <c r="IT453" i="53"/>
  <c r="IS453" i="53"/>
  <c r="IR453" i="53"/>
  <c r="IK453" i="53"/>
  <c r="IJ453" i="53"/>
  <c r="II453" i="53"/>
  <c r="HW453" i="53"/>
  <c r="HT453" i="53"/>
  <c r="HR453" i="53"/>
  <c r="HQ453" i="53"/>
  <c r="HY453" i="53"/>
  <c r="HM453" i="53"/>
  <c r="HV453" i="53" s="1"/>
  <c r="HJ453" i="53"/>
  <c r="HI453" i="53"/>
  <c r="HH453" i="53"/>
  <c r="HA453" i="53"/>
  <c r="GZ453" i="53"/>
  <c r="GY453" i="53"/>
  <c r="GM453" i="53"/>
  <c r="GH453" i="53"/>
  <c r="GG453" i="53"/>
  <c r="FY453" i="53"/>
  <c r="FX453" i="53"/>
  <c r="FP453" i="53"/>
  <c r="FO453" i="53"/>
  <c r="GO453" i="53"/>
  <c r="FK453" i="53"/>
  <c r="KS452" i="53"/>
  <c r="KR452" i="53" s="1"/>
  <c r="KQ452" i="53"/>
  <c r="KP452" i="53"/>
  <c r="KN452" i="53"/>
  <c r="KM452" i="53"/>
  <c r="KL452" i="53"/>
  <c r="KK452" i="53"/>
  <c r="KD452" i="53"/>
  <c r="KC452" i="53"/>
  <c r="KB452" i="53"/>
  <c r="JU452" i="53"/>
  <c r="JT452" i="53"/>
  <c r="JS452" i="53"/>
  <c r="JI452" i="53"/>
  <c r="JG452" i="53"/>
  <c r="JF452" i="53"/>
  <c r="JD452" i="53"/>
  <c r="JC452" i="53"/>
  <c r="JB452" i="53"/>
  <c r="JA452" i="53"/>
  <c r="IT452" i="53"/>
  <c r="IS452" i="53"/>
  <c r="IR452" i="53"/>
  <c r="IK452" i="53"/>
  <c r="IJ452" i="53"/>
  <c r="II452" i="53"/>
  <c r="HW452" i="53"/>
  <c r="HT452" i="53"/>
  <c r="HR452" i="53"/>
  <c r="HQ452" i="53"/>
  <c r="HM452" i="53"/>
  <c r="HJ452" i="53"/>
  <c r="HI452" i="53"/>
  <c r="HH452" i="53"/>
  <c r="GZ452" i="53"/>
  <c r="GY452" i="53"/>
  <c r="GM452" i="53"/>
  <c r="GH452" i="53"/>
  <c r="GG452" i="53"/>
  <c r="GC452" i="53"/>
  <c r="FY452" i="53"/>
  <c r="FX452" i="53"/>
  <c r="FT452" i="53"/>
  <c r="FP452" i="53"/>
  <c r="FO452" i="53"/>
  <c r="FK452" i="53"/>
  <c r="KS451" i="53"/>
  <c r="KQ451" i="53"/>
  <c r="KP451" i="53"/>
  <c r="KN451" i="53"/>
  <c r="KM451" i="53"/>
  <c r="KL451" i="53"/>
  <c r="KK451" i="53"/>
  <c r="KD451" i="53"/>
  <c r="KC451" i="53"/>
  <c r="KB451" i="53"/>
  <c r="JU451" i="53"/>
  <c r="JT451" i="53"/>
  <c r="JS451" i="53"/>
  <c r="JI451" i="53"/>
  <c r="JG451" i="53"/>
  <c r="JF451" i="53"/>
  <c r="JD451" i="53"/>
  <c r="JC451" i="53"/>
  <c r="JB451" i="53"/>
  <c r="JA451" i="53"/>
  <c r="IT451" i="53"/>
  <c r="IS451" i="53"/>
  <c r="IR451" i="53"/>
  <c r="IK451" i="53"/>
  <c r="IJ451" i="53"/>
  <c r="II451" i="53"/>
  <c r="HY451" i="53"/>
  <c r="HW451" i="53"/>
  <c r="HT451" i="53"/>
  <c r="HS451" i="53"/>
  <c r="HR451" i="53"/>
  <c r="HQ451" i="53"/>
  <c r="HJ451" i="53"/>
  <c r="HI451" i="53"/>
  <c r="HH451" i="53"/>
  <c r="GZ451" i="53"/>
  <c r="GY451" i="53"/>
  <c r="GM451" i="53"/>
  <c r="GI451" i="53"/>
  <c r="GH451" i="53"/>
  <c r="GG451" i="53"/>
  <c r="FZ451" i="53"/>
  <c r="FY451" i="53"/>
  <c r="FX451" i="53"/>
  <c r="FP451" i="53"/>
  <c r="FO451" i="53"/>
  <c r="GO451" i="53"/>
  <c r="KS450" i="53"/>
  <c r="KQ450" i="53"/>
  <c r="KP450" i="53"/>
  <c r="KN450" i="53"/>
  <c r="KM450" i="53"/>
  <c r="KL450" i="53"/>
  <c r="KK450" i="53"/>
  <c r="KD450" i="53"/>
  <c r="KC450" i="53"/>
  <c r="KB450" i="53"/>
  <c r="JU450" i="53"/>
  <c r="JT450" i="53"/>
  <c r="JS450" i="53"/>
  <c r="JI450" i="53"/>
  <c r="JG450" i="53"/>
  <c r="JF450" i="53"/>
  <c r="JD450" i="53"/>
  <c r="JC450" i="53"/>
  <c r="JB450" i="53"/>
  <c r="JA450" i="53"/>
  <c r="IT450" i="53"/>
  <c r="IS450" i="53"/>
  <c r="IR450" i="53"/>
  <c r="IK450" i="53"/>
  <c r="IJ450" i="53"/>
  <c r="II450" i="53"/>
  <c r="HW450" i="53"/>
  <c r="HT450" i="53"/>
  <c r="HS450" i="53"/>
  <c r="HR450" i="53"/>
  <c r="HQ450" i="53"/>
  <c r="HI450" i="53"/>
  <c r="HH450" i="53"/>
  <c r="HD450" i="53"/>
  <c r="HV450" i="53" s="1"/>
  <c r="HA450" i="53"/>
  <c r="GZ450" i="53"/>
  <c r="GY450" i="53"/>
  <c r="GM450" i="53"/>
  <c r="GH450" i="53"/>
  <c r="GG450" i="53"/>
  <c r="GC450" i="53"/>
  <c r="FY450" i="53"/>
  <c r="FX450" i="53"/>
  <c r="FT450" i="53"/>
  <c r="FP450" i="53"/>
  <c r="FO450" i="53"/>
  <c r="FK450" i="53"/>
  <c r="KS449" i="53"/>
  <c r="KQ449" i="53"/>
  <c r="KP449" i="53"/>
  <c r="KN449" i="53"/>
  <c r="KM449" i="53"/>
  <c r="KL449" i="53"/>
  <c r="KK449" i="53"/>
  <c r="KD449" i="53"/>
  <c r="KC449" i="53"/>
  <c r="KB449" i="53"/>
  <c r="JU449" i="53"/>
  <c r="JT449" i="53"/>
  <c r="JS449" i="53"/>
  <c r="JI449" i="53"/>
  <c r="JG449" i="53"/>
  <c r="JF449" i="53"/>
  <c r="JD449" i="53"/>
  <c r="JC449" i="53"/>
  <c r="JB449" i="53"/>
  <c r="JA449" i="53"/>
  <c r="IT449" i="53"/>
  <c r="IS449" i="53"/>
  <c r="IR449" i="53"/>
  <c r="IK449" i="53"/>
  <c r="IJ449" i="53"/>
  <c r="II449" i="53"/>
  <c r="HW449" i="53"/>
  <c r="HV449" i="53"/>
  <c r="HT449" i="53"/>
  <c r="HS449" i="53"/>
  <c r="HR449" i="53"/>
  <c r="HQ449" i="53"/>
  <c r="HJ449" i="53"/>
  <c r="HI449" i="53"/>
  <c r="HH449" i="53"/>
  <c r="GZ449" i="53"/>
  <c r="GY449" i="53"/>
  <c r="GO449" i="53"/>
  <c r="GM449" i="53"/>
  <c r="GL449" i="53"/>
  <c r="GI449" i="53"/>
  <c r="GH449" i="53"/>
  <c r="GG449" i="53"/>
  <c r="FZ449" i="53"/>
  <c r="FY449" i="53"/>
  <c r="FX449" i="53"/>
  <c r="FQ449" i="53"/>
  <c r="FP449" i="53"/>
  <c r="FO449" i="53"/>
  <c r="KQ448" i="53"/>
  <c r="KN448" i="53"/>
  <c r="KM448" i="53"/>
  <c r="KL448" i="53"/>
  <c r="KK448" i="53"/>
  <c r="KC448" i="53"/>
  <c r="KB448" i="53"/>
  <c r="JX448" i="53"/>
  <c r="JU448" i="53"/>
  <c r="JT448" i="53"/>
  <c r="JS448" i="53"/>
  <c r="JI448" i="53"/>
  <c r="JG448" i="53"/>
  <c r="JF448" i="53"/>
  <c r="JD448" i="53"/>
  <c r="JC448" i="53"/>
  <c r="JB448" i="53"/>
  <c r="JA448" i="53"/>
  <c r="IT448" i="53"/>
  <c r="IS448" i="53"/>
  <c r="IR448" i="53"/>
  <c r="IK448" i="53"/>
  <c r="IJ448" i="53"/>
  <c r="II448" i="53"/>
  <c r="HW448" i="53"/>
  <c r="HT448" i="53"/>
  <c r="HS448" i="53"/>
  <c r="HR448" i="53"/>
  <c r="HQ448" i="53"/>
  <c r="HI448" i="53"/>
  <c r="HH448" i="53"/>
  <c r="HD448" i="53"/>
  <c r="HA448" i="53"/>
  <c r="GZ448" i="53"/>
  <c r="GY448" i="53"/>
  <c r="GO448" i="53"/>
  <c r="GM448" i="53"/>
  <c r="GL448" i="53"/>
  <c r="GJ448" i="53"/>
  <c r="GI448" i="53"/>
  <c r="GH448" i="53"/>
  <c r="GG448" i="53"/>
  <c r="FZ448" i="53"/>
  <c r="FY448" i="53"/>
  <c r="FX448" i="53"/>
  <c r="FQ448" i="53"/>
  <c r="FP448" i="53"/>
  <c r="FO448" i="53"/>
  <c r="KQ447" i="53"/>
  <c r="KN447" i="53"/>
  <c r="KL447" i="53"/>
  <c r="KK447" i="53"/>
  <c r="KD447" i="53"/>
  <c r="KC447" i="53"/>
  <c r="KB447" i="53"/>
  <c r="JT447" i="53"/>
  <c r="JS447" i="53"/>
  <c r="JI447" i="53"/>
  <c r="JG447" i="53"/>
  <c r="JF447" i="53"/>
  <c r="JD447" i="53"/>
  <c r="JC447" i="53"/>
  <c r="JB447" i="53"/>
  <c r="JA447" i="53"/>
  <c r="IT447" i="53"/>
  <c r="IS447" i="53"/>
  <c r="IR447" i="53"/>
  <c r="IK447" i="53"/>
  <c r="IJ447" i="53"/>
  <c r="II447" i="53"/>
  <c r="HY447" i="53"/>
  <c r="HW447" i="53"/>
  <c r="HV447" i="53"/>
  <c r="HT447" i="53"/>
  <c r="HS447" i="53"/>
  <c r="HR447" i="53"/>
  <c r="HQ447" i="53"/>
  <c r="HJ447" i="53"/>
  <c r="HI447" i="53"/>
  <c r="HH447" i="53"/>
  <c r="HA447" i="53"/>
  <c r="GZ447" i="53"/>
  <c r="GY447" i="53"/>
  <c r="GO447" i="53"/>
  <c r="GM447" i="53"/>
  <c r="GL447" i="53"/>
  <c r="GJ447" i="53"/>
  <c r="GI447" i="53"/>
  <c r="GH447" i="53"/>
  <c r="GG447" i="53"/>
  <c r="FZ447" i="53"/>
  <c r="FY447" i="53"/>
  <c r="FX447" i="53"/>
  <c r="FQ447" i="53"/>
  <c r="FP447" i="53"/>
  <c r="FO447" i="53"/>
  <c r="KQ446" i="53"/>
  <c r="KN446" i="53"/>
  <c r="KL446" i="53"/>
  <c r="KK446" i="53"/>
  <c r="KG446" i="53"/>
  <c r="KC446" i="53"/>
  <c r="KB446" i="53"/>
  <c r="JT446" i="53"/>
  <c r="JS446" i="53"/>
  <c r="JO446" i="53"/>
  <c r="JG446" i="53"/>
  <c r="JD446" i="53"/>
  <c r="JC446" i="53"/>
  <c r="JB446" i="53"/>
  <c r="JA446" i="53"/>
  <c r="IT446" i="53"/>
  <c r="IS446" i="53"/>
  <c r="IR446" i="53"/>
  <c r="IJ446" i="53"/>
  <c r="II446" i="53"/>
  <c r="JI446" i="53"/>
  <c r="HY446" i="53"/>
  <c r="HW446" i="53"/>
  <c r="HV446" i="53"/>
  <c r="HT446" i="53"/>
  <c r="HS446" i="53"/>
  <c r="HR446" i="53"/>
  <c r="HQ446" i="53"/>
  <c r="HJ446" i="53"/>
  <c r="HI446" i="53"/>
  <c r="HH446" i="53"/>
  <c r="HA446" i="53"/>
  <c r="GZ446" i="53"/>
  <c r="GY446" i="53"/>
  <c r="GO446" i="53"/>
  <c r="GM446" i="53"/>
  <c r="GL446" i="53"/>
  <c r="GJ446" i="53"/>
  <c r="GI446" i="53"/>
  <c r="GH446" i="53"/>
  <c r="GG446" i="53"/>
  <c r="FZ446" i="53"/>
  <c r="FY446" i="53"/>
  <c r="FX446" i="53"/>
  <c r="FQ446" i="53"/>
  <c r="FP446" i="53"/>
  <c r="FO446" i="53"/>
  <c r="KE445" i="53"/>
  <c r="JV445" i="53"/>
  <c r="JM445" i="53"/>
  <c r="IU445" i="53"/>
  <c r="IL445" i="53"/>
  <c r="IC445" i="53"/>
  <c r="HB445" i="53"/>
  <c r="GS445" i="53"/>
  <c r="GA445" i="53"/>
  <c r="FR445" i="53"/>
  <c r="FI445" i="53"/>
  <c r="KQ444" i="53"/>
  <c r="KN444" i="53"/>
  <c r="KL444" i="53"/>
  <c r="KK444" i="53"/>
  <c r="KG444" i="53"/>
  <c r="KC444" i="53"/>
  <c r="KB444" i="53"/>
  <c r="JX444" i="53"/>
  <c r="JT444" i="53"/>
  <c r="JS444" i="53"/>
  <c r="JO444" i="53"/>
  <c r="JG444" i="53"/>
  <c r="JD444" i="53"/>
  <c r="JB444" i="53"/>
  <c r="JA444" i="53"/>
  <c r="IW444" i="53"/>
  <c r="IS444" i="53"/>
  <c r="IR444" i="53"/>
  <c r="IN444" i="53"/>
  <c r="IJ444" i="53"/>
  <c r="II444" i="53"/>
  <c r="IE444" i="53"/>
  <c r="HW444" i="53"/>
  <c r="HT444" i="53"/>
  <c r="HR444" i="53"/>
  <c r="HQ444" i="53"/>
  <c r="HM444" i="53"/>
  <c r="HI444" i="53"/>
  <c r="HH444" i="53"/>
  <c r="HD444" i="53"/>
  <c r="GZ444" i="53"/>
  <c r="GY444" i="53"/>
  <c r="GU444" i="53"/>
  <c r="GM444" i="53"/>
  <c r="GJ444" i="53"/>
  <c r="GH444" i="53"/>
  <c r="GG444" i="53"/>
  <c r="GC444" i="53"/>
  <c r="FY444" i="53"/>
  <c r="FX444" i="53"/>
  <c r="FT444" i="53"/>
  <c r="FP444" i="53"/>
  <c r="FO444" i="53"/>
  <c r="FK444" i="53"/>
  <c r="KQ443" i="53"/>
  <c r="KN443" i="53"/>
  <c r="KL443" i="53"/>
  <c r="KK443" i="53"/>
  <c r="KG443" i="53"/>
  <c r="KC443" i="53"/>
  <c r="KB443" i="53"/>
  <c r="JX443" i="53"/>
  <c r="JT443" i="53"/>
  <c r="JS443" i="53"/>
  <c r="JO443" i="53"/>
  <c r="JG443" i="53"/>
  <c r="JD443" i="53"/>
  <c r="JB443" i="53"/>
  <c r="JA443" i="53"/>
  <c r="IW443" i="53"/>
  <c r="IS443" i="53"/>
  <c r="IR443" i="53"/>
  <c r="IN443" i="53"/>
  <c r="IJ443" i="53"/>
  <c r="II443" i="53"/>
  <c r="IE443" i="53"/>
  <c r="HW443" i="53"/>
  <c r="HT443" i="53"/>
  <c r="HR443" i="53"/>
  <c r="HQ443" i="53"/>
  <c r="HM443" i="53"/>
  <c r="HI443" i="53"/>
  <c r="HH443" i="53"/>
  <c r="HD443" i="53"/>
  <c r="GZ443" i="53"/>
  <c r="GY443" i="53"/>
  <c r="GU443" i="53"/>
  <c r="GM443" i="53"/>
  <c r="GJ443" i="53"/>
  <c r="GH443" i="53"/>
  <c r="GG443" i="53"/>
  <c r="GC443" i="53"/>
  <c r="FY443" i="53"/>
  <c r="FX443" i="53"/>
  <c r="FT443" i="53"/>
  <c r="FP443" i="53"/>
  <c r="FO443" i="53"/>
  <c r="GO443" i="53"/>
  <c r="GN443" i="53" s="1"/>
  <c r="FK443" i="53"/>
  <c r="KQ442" i="53"/>
  <c r="KN442" i="53"/>
  <c r="KL442" i="53"/>
  <c r="KK442" i="53"/>
  <c r="KG442" i="53"/>
  <c r="KC442" i="53"/>
  <c r="KB442" i="53"/>
  <c r="JX442" i="53"/>
  <c r="JT442" i="53"/>
  <c r="JS442" i="53"/>
  <c r="JO442" i="53"/>
  <c r="JG442" i="53"/>
  <c r="JD442" i="53"/>
  <c r="JB442" i="53"/>
  <c r="JA442" i="53"/>
  <c r="IW442" i="53"/>
  <c r="IS442" i="53"/>
  <c r="IR442" i="53"/>
  <c r="IN442" i="53"/>
  <c r="IJ442" i="53"/>
  <c r="II442" i="53"/>
  <c r="IE442" i="53"/>
  <c r="HW442" i="53"/>
  <c r="HT442" i="53"/>
  <c r="HR442" i="53"/>
  <c r="HQ442" i="53"/>
  <c r="HM442" i="53"/>
  <c r="HI442" i="53"/>
  <c r="HH442" i="53"/>
  <c r="HD442" i="53"/>
  <c r="GZ442" i="53"/>
  <c r="GY442" i="53"/>
  <c r="HY442" i="53"/>
  <c r="GU442" i="53"/>
  <c r="GM442" i="53"/>
  <c r="GJ442" i="53"/>
  <c r="GH442" i="53"/>
  <c r="GG442" i="53"/>
  <c r="GC442" i="53"/>
  <c r="FY442" i="53"/>
  <c r="FX442" i="53"/>
  <c r="FT442" i="53"/>
  <c r="FP442" i="53"/>
  <c r="FO442" i="53"/>
  <c r="FK442" i="53"/>
  <c r="KQ441" i="53"/>
  <c r="KN441" i="53"/>
  <c r="KL441" i="53"/>
  <c r="KK441" i="53"/>
  <c r="KG441" i="53"/>
  <c r="KC441" i="53"/>
  <c r="KB441" i="53"/>
  <c r="JX441" i="53"/>
  <c r="JT441" i="53"/>
  <c r="JS441" i="53"/>
  <c r="JO441" i="53"/>
  <c r="JG441" i="53"/>
  <c r="JD441" i="53"/>
  <c r="JB441" i="53"/>
  <c r="JA441" i="53"/>
  <c r="IW441" i="53"/>
  <c r="IS441" i="53"/>
  <c r="IR441" i="53"/>
  <c r="IN441" i="53"/>
  <c r="IJ441" i="53"/>
  <c r="II441" i="53"/>
  <c r="IE441" i="53"/>
  <c r="HW441" i="53"/>
  <c r="HT441" i="53"/>
  <c r="HR441" i="53"/>
  <c r="HQ441" i="53"/>
  <c r="HM441" i="53"/>
  <c r="HI441" i="53"/>
  <c r="HH441" i="53"/>
  <c r="HD441" i="53"/>
  <c r="GZ441" i="53"/>
  <c r="GY441" i="53"/>
  <c r="GU441" i="53"/>
  <c r="GM441" i="53"/>
  <c r="GJ441" i="53"/>
  <c r="GH441" i="53"/>
  <c r="GG441" i="53"/>
  <c r="GC441" i="53"/>
  <c r="FY441" i="53"/>
  <c r="FX441" i="53"/>
  <c r="FT441" i="53"/>
  <c r="FP441" i="53"/>
  <c r="FO441" i="53"/>
  <c r="FK441" i="53"/>
  <c r="KQ440" i="53"/>
  <c r="KN440" i="53"/>
  <c r="KL440" i="53"/>
  <c r="KK440" i="53"/>
  <c r="KG440" i="53"/>
  <c r="KC440" i="53"/>
  <c r="KB440" i="53"/>
  <c r="JX440" i="53"/>
  <c r="JT440" i="53"/>
  <c r="JS440" i="53"/>
  <c r="JO440" i="53"/>
  <c r="JG440" i="53"/>
  <c r="JD440" i="53"/>
  <c r="JB440" i="53"/>
  <c r="JA440" i="53"/>
  <c r="IW440" i="53"/>
  <c r="IS440" i="53"/>
  <c r="IR440" i="53"/>
  <c r="IN440" i="53"/>
  <c r="IJ440" i="53"/>
  <c r="II440" i="53"/>
  <c r="IE440" i="53"/>
  <c r="HW440" i="53"/>
  <c r="HT440" i="53"/>
  <c r="HR440" i="53"/>
  <c r="HQ440" i="53"/>
  <c r="HM440" i="53"/>
  <c r="HI440" i="53"/>
  <c r="HH440" i="53"/>
  <c r="HD440" i="53"/>
  <c r="GZ440" i="53"/>
  <c r="GY440" i="53"/>
  <c r="GU440" i="53"/>
  <c r="GM440" i="53"/>
  <c r="GJ440" i="53"/>
  <c r="GH440" i="53"/>
  <c r="GG440" i="53"/>
  <c r="GC440" i="53"/>
  <c r="FY440" i="53"/>
  <c r="FX440" i="53"/>
  <c r="FT440" i="53"/>
  <c r="FP440" i="53"/>
  <c r="FO440" i="53"/>
  <c r="FK440" i="53"/>
  <c r="KE439" i="53"/>
  <c r="JV439" i="53"/>
  <c r="JM439" i="53"/>
  <c r="IU439" i="53"/>
  <c r="IL439" i="53"/>
  <c r="IC439" i="53"/>
  <c r="HK439" i="53"/>
  <c r="HB439" i="53"/>
  <c r="GS439" i="53"/>
  <c r="GA439" i="53"/>
  <c r="FR439" i="53"/>
  <c r="FI439" i="53"/>
  <c r="KQ438" i="53"/>
  <c r="KN438" i="53"/>
  <c r="KL438" i="53"/>
  <c r="KK438" i="53"/>
  <c r="KG438" i="53"/>
  <c r="KC438" i="53"/>
  <c r="KB438" i="53"/>
  <c r="JX438" i="53"/>
  <c r="JT438" i="53"/>
  <c r="JS438" i="53"/>
  <c r="JO438" i="53"/>
  <c r="JG438" i="53"/>
  <c r="JD438" i="53"/>
  <c r="JB438" i="53"/>
  <c r="JA438" i="53"/>
  <c r="IW438" i="53"/>
  <c r="IS438" i="53"/>
  <c r="IR438" i="53"/>
  <c r="IN438" i="53"/>
  <c r="IJ438" i="53"/>
  <c r="II438" i="53"/>
  <c r="IE438" i="53"/>
  <c r="HW438" i="53"/>
  <c r="HT438" i="53"/>
  <c r="HR438" i="53"/>
  <c r="HQ438" i="53"/>
  <c r="HM438" i="53"/>
  <c r="HI438" i="53"/>
  <c r="HH438" i="53"/>
  <c r="HD438" i="53"/>
  <c r="GZ438" i="53"/>
  <c r="GY438" i="53"/>
  <c r="GU438" i="53"/>
  <c r="GM438" i="53"/>
  <c r="GJ438" i="53"/>
  <c r="GH438" i="53"/>
  <c r="GG438" i="53"/>
  <c r="GC438" i="53"/>
  <c r="FY438" i="53"/>
  <c r="FX438" i="53"/>
  <c r="FT438" i="53"/>
  <c r="FP438" i="53"/>
  <c r="FO438" i="53"/>
  <c r="GO438" i="53"/>
  <c r="GN438" i="53" s="1"/>
  <c r="FK438" i="53"/>
  <c r="KQ437" i="53"/>
  <c r="KN437" i="53"/>
  <c r="KL437" i="53"/>
  <c r="KK437" i="53"/>
  <c r="KG437" i="53"/>
  <c r="KC437" i="53"/>
  <c r="KB437" i="53"/>
  <c r="JX437" i="53"/>
  <c r="JT437" i="53"/>
  <c r="JS437" i="53"/>
  <c r="JO437" i="53"/>
  <c r="JG437" i="53"/>
  <c r="JD437" i="53"/>
  <c r="JB437" i="53"/>
  <c r="JA437" i="53"/>
  <c r="IW437" i="53"/>
  <c r="IS437" i="53"/>
  <c r="IR437" i="53"/>
  <c r="IN437" i="53"/>
  <c r="IJ437" i="53"/>
  <c r="II437" i="53"/>
  <c r="IE437" i="53"/>
  <c r="HW437" i="53"/>
  <c r="HT437" i="53"/>
  <c r="HR437" i="53"/>
  <c r="HQ437" i="53"/>
  <c r="HM437" i="53"/>
  <c r="HI437" i="53"/>
  <c r="HH437" i="53"/>
  <c r="HD437" i="53"/>
  <c r="GZ437" i="53"/>
  <c r="GY437" i="53"/>
  <c r="GU437" i="53"/>
  <c r="GM437" i="53"/>
  <c r="GJ437" i="53"/>
  <c r="GH437" i="53"/>
  <c r="GG437" i="53"/>
  <c r="GC437" i="53"/>
  <c r="FY437" i="53"/>
  <c r="FX437" i="53"/>
  <c r="FT437" i="53"/>
  <c r="FP437" i="53"/>
  <c r="FO437" i="53"/>
  <c r="FK437" i="53"/>
  <c r="KQ436" i="53"/>
  <c r="KN436" i="53"/>
  <c r="KL436" i="53"/>
  <c r="KK436" i="53"/>
  <c r="KG436" i="53"/>
  <c r="KC436" i="53"/>
  <c r="KB436" i="53"/>
  <c r="JX436" i="53"/>
  <c r="JT436" i="53"/>
  <c r="JS436" i="53"/>
  <c r="JO436" i="53"/>
  <c r="JG436" i="53"/>
  <c r="JD436" i="53"/>
  <c r="JB436" i="53"/>
  <c r="JA436" i="53"/>
  <c r="IW436" i="53"/>
  <c r="IS436" i="53"/>
  <c r="IR436" i="53"/>
  <c r="IN436" i="53"/>
  <c r="IJ436" i="53"/>
  <c r="II436" i="53"/>
  <c r="IE436" i="53"/>
  <c r="HW436" i="53"/>
  <c r="HT436" i="53"/>
  <c r="HR436" i="53"/>
  <c r="HQ436" i="53"/>
  <c r="HM436" i="53"/>
  <c r="HI436" i="53"/>
  <c r="HH436" i="53"/>
  <c r="HD436" i="53"/>
  <c r="GZ436" i="53"/>
  <c r="GY436" i="53"/>
  <c r="GU436" i="53"/>
  <c r="GM436" i="53"/>
  <c r="GJ436" i="53"/>
  <c r="GH436" i="53"/>
  <c r="GG436" i="53"/>
  <c r="GC436" i="53"/>
  <c r="FY436" i="53"/>
  <c r="FX436" i="53"/>
  <c r="FT436" i="53"/>
  <c r="FP436" i="53"/>
  <c r="FO436" i="53"/>
  <c r="FK436" i="53"/>
  <c r="KQ435" i="53"/>
  <c r="KN435" i="53"/>
  <c r="KL435" i="53"/>
  <c r="KK435" i="53"/>
  <c r="KG435" i="53"/>
  <c r="KC435" i="53"/>
  <c r="KB435" i="53"/>
  <c r="JX435" i="53"/>
  <c r="JT435" i="53"/>
  <c r="JS435" i="53"/>
  <c r="JO435" i="53"/>
  <c r="JG435" i="53"/>
  <c r="JD435" i="53"/>
  <c r="JB435" i="53"/>
  <c r="JA435" i="53"/>
  <c r="IW435" i="53"/>
  <c r="IS435" i="53"/>
  <c r="IR435" i="53"/>
  <c r="IN435" i="53"/>
  <c r="IJ435" i="53"/>
  <c r="II435" i="53"/>
  <c r="IE435" i="53"/>
  <c r="HW435" i="53"/>
  <c r="HT435" i="53"/>
  <c r="HR435" i="53"/>
  <c r="HQ435" i="53"/>
  <c r="HM435" i="53"/>
  <c r="HI435" i="53"/>
  <c r="HH435" i="53"/>
  <c r="HD435" i="53"/>
  <c r="GZ435" i="53"/>
  <c r="GY435" i="53"/>
  <c r="GU435" i="53"/>
  <c r="GM435" i="53"/>
  <c r="GJ435" i="53"/>
  <c r="GH435" i="53"/>
  <c r="GG435" i="53"/>
  <c r="GC435" i="53"/>
  <c r="FY435" i="53"/>
  <c r="FX435" i="53"/>
  <c r="FT435" i="53"/>
  <c r="FP435" i="53"/>
  <c r="FO435" i="53"/>
  <c r="FK435" i="53"/>
  <c r="KQ434" i="53"/>
  <c r="KN434" i="53"/>
  <c r="KL434" i="53"/>
  <c r="KK434" i="53"/>
  <c r="KG434" i="53"/>
  <c r="KC434" i="53"/>
  <c r="KB434" i="53"/>
  <c r="JX434" i="53"/>
  <c r="JT434" i="53"/>
  <c r="JS434" i="53"/>
  <c r="JO434" i="53"/>
  <c r="JG434" i="53"/>
  <c r="JD434" i="53"/>
  <c r="JB434" i="53"/>
  <c r="JA434" i="53"/>
  <c r="IW434" i="53"/>
  <c r="IS434" i="53"/>
  <c r="IR434" i="53"/>
  <c r="IN434" i="53"/>
  <c r="IJ434" i="53"/>
  <c r="II434" i="53"/>
  <c r="IE434" i="53"/>
  <c r="HW434" i="53"/>
  <c r="HT434" i="53"/>
  <c r="HR434" i="53"/>
  <c r="HQ434" i="53"/>
  <c r="HM434" i="53"/>
  <c r="HI434" i="53"/>
  <c r="HH434" i="53"/>
  <c r="HD434" i="53"/>
  <c r="GZ434" i="53"/>
  <c r="GY434" i="53"/>
  <c r="GU434" i="53"/>
  <c r="GM434" i="53"/>
  <c r="GJ434" i="53"/>
  <c r="GH434" i="53"/>
  <c r="GG434" i="53"/>
  <c r="GC434" i="53"/>
  <c r="FY434" i="53"/>
  <c r="FX434" i="53"/>
  <c r="FT434" i="53"/>
  <c r="FP434" i="53"/>
  <c r="FO434" i="53"/>
  <c r="GO434" i="53"/>
  <c r="GN434" i="53" s="1"/>
  <c r="FK434" i="53"/>
  <c r="KQ433" i="53"/>
  <c r="KN433" i="53"/>
  <c r="KL433" i="53"/>
  <c r="KK433" i="53"/>
  <c r="KG433" i="53"/>
  <c r="KC433" i="53"/>
  <c r="KB433" i="53"/>
  <c r="JX433" i="53"/>
  <c r="JT433" i="53"/>
  <c r="JS433" i="53"/>
  <c r="JO433" i="53"/>
  <c r="JG433" i="53"/>
  <c r="JD433" i="53"/>
  <c r="JB433" i="53"/>
  <c r="JA433" i="53"/>
  <c r="IW433" i="53"/>
  <c r="IS433" i="53"/>
  <c r="IR433" i="53"/>
  <c r="IN433" i="53"/>
  <c r="IJ433" i="53"/>
  <c r="II433" i="53"/>
  <c r="IE433" i="53"/>
  <c r="HW433" i="53"/>
  <c r="HT433" i="53"/>
  <c r="HR433" i="53"/>
  <c r="HQ433" i="53"/>
  <c r="HM433" i="53"/>
  <c r="HI433" i="53"/>
  <c r="HH433" i="53"/>
  <c r="HD433" i="53"/>
  <c r="GZ433" i="53"/>
  <c r="GY433" i="53"/>
  <c r="GU433" i="53"/>
  <c r="GM433" i="53"/>
  <c r="GJ433" i="53"/>
  <c r="GH433" i="53"/>
  <c r="GG433" i="53"/>
  <c r="GC433" i="53"/>
  <c r="FY433" i="53"/>
  <c r="FX433" i="53"/>
  <c r="FT433" i="53"/>
  <c r="FP433" i="53"/>
  <c r="FO433" i="53"/>
  <c r="FK433" i="53"/>
  <c r="KQ432" i="53"/>
  <c r="KN432" i="53"/>
  <c r="KL432" i="53"/>
  <c r="KK432" i="53"/>
  <c r="KG432" i="53"/>
  <c r="KC432" i="53"/>
  <c r="KB432" i="53"/>
  <c r="JX432" i="53"/>
  <c r="JT432" i="53"/>
  <c r="JS432" i="53"/>
  <c r="JO432" i="53"/>
  <c r="JG432" i="53"/>
  <c r="JD432" i="53"/>
  <c r="JB432" i="53"/>
  <c r="JA432" i="53"/>
  <c r="IW432" i="53"/>
  <c r="IS432" i="53"/>
  <c r="IR432" i="53"/>
  <c r="IN432" i="53"/>
  <c r="IJ432" i="53"/>
  <c r="II432" i="53"/>
  <c r="IE432" i="53"/>
  <c r="HW432" i="53"/>
  <c r="HT432" i="53"/>
  <c r="HR432" i="53"/>
  <c r="HQ432" i="53"/>
  <c r="HM432" i="53"/>
  <c r="HI432" i="53"/>
  <c r="HH432" i="53"/>
  <c r="HD432" i="53"/>
  <c r="GZ432" i="53"/>
  <c r="GY432" i="53"/>
  <c r="GU432" i="53"/>
  <c r="GM432" i="53"/>
  <c r="GJ432" i="53"/>
  <c r="GH432" i="53"/>
  <c r="GG432" i="53"/>
  <c r="GC432" i="53"/>
  <c r="FY432" i="53"/>
  <c r="FX432" i="53"/>
  <c r="FT432" i="53"/>
  <c r="FP432" i="53"/>
  <c r="FO432" i="53"/>
  <c r="GO432" i="53"/>
  <c r="GN432" i="53" s="1"/>
  <c r="FK432" i="53"/>
  <c r="KQ431" i="53"/>
  <c r="KN431" i="53"/>
  <c r="KL431" i="53"/>
  <c r="KK431" i="53"/>
  <c r="KG431" i="53"/>
  <c r="KD431" i="53"/>
  <c r="KC431" i="53"/>
  <c r="KB431" i="53"/>
  <c r="JT431" i="53"/>
  <c r="JS431" i="53"/>
  <c r="JO431" i="53"/>
  <c r="JG431" i="53"/>
  <c r="JD431" i="53"/>
  <c r="JB431" i="53"/>
  <c r="JA431" i="53"/>
  <c r="IW431" i="53"/>
  <c r="IS431" i="53"/>
  <c r="IR431" i="53"/>
  <c r="IN431" i="53"/>
  <c r="IJ431" i="53"/>
  <c r="II431" i="53"/>
  <c r="IE431" i="53"/>
  <c r="HW431" i="53"/>
  <c r="HT431" i="53"/>
  <c r="HR431" i="53"/>
  <c r="HQ431" i="53"/>
  <c r="HM431" i="53"/>
  <c r="HI431" i="53"/>
  <c r="HH431" i="53"/>
  <c r="HD431" i="53"/>
  <c r="GZ431" i="53"/>
  <c r="GY431" i="53"/>
  <c r="GU431" i="53"/>
  <c r="GM431" i="53"/>
  <c r="GJ431" i="53"/>
  <c r="GH431" i="53"/>
  <c r="GG431" i="53"/>
  <c r="GC431" i="53"/>
  <c r="FY431" i="53"/>
  <c r="FX431" i="53"/>
  <c r="FT431" i="53"/>
  <c r="FP431" i="53"/>
  <c r="FO431" i="53"/>
  <c r="GO431" i="53"/>
  <c r="FK431" i="53"/>
  <c r="KQ430" i="53"/>
  <c r="KN430" i="53"/>
  <c r="KL430" i="53"/>
  <c r="KK430" i="53"/>
  <c r="KG430" i="53"/>
  <c r="KC430" i="53"/>
  <c r="KB430" i="53"/>
  <c r="JX430" i="53"/>
  <c r="JT430" i="53"/>
  <c r="JS430" i="53"/>
  <c r="JO430" i="53"/>
  <c r="JG430" i="53"/>
  <c r="JD430" i="53"/>
  <c r="JB430" i="53"/>
  <c r="JA430" i="53"/>
  <c r="IW430" i="53"/>
  <c r="IS430" i="53"/>
  <c r="IR430" i="53"/>
  <c r="IN430" i="53"/>
  <c r="IJ430" i="53"/>
  <c r="II430" i="53"/>
  <c r="IE430" i="53"/>
  <c r="HW430" i="53"/>
  <c r="HT430" i="53"/>
  <c r="HR430" i="53"/>
  <c r="HQ430" i="53"/>
  <c r="HM430" i="53"/>
  <c r="HI430" i="53"/>
  <c r="HH430" i="53"/>
  <c r="HD430" i="53"/>
  <c r="GZ430" i="53"/>
  <c r="GY430" i="53"/>
  <c r="GU430" i="53"/>
  <c r="GM430" i="53"/>
  <c r="GJ430" i="53"/>
  <c r="GH430" i="53"/>
  <c r="GG430" i="53"/>
  <c r="GC430" i="53"/>
  <c r="FY430" i="53"/>
  <c r="FX430" i="53"/>
  <c r="FT430" i="53"/>
  <c r="FP430" i="53"/>
  <c r="FO430" i="53"/>
  <c r="FK430" i="53"/>
  <c r="KQ429" i="53"/>
  <c r="KN429" i="53"/>
  <c r="KL429" i="53"/>
  <c r="KK429" i="53"/>
  <c r="KG429" i="53"/>
  <c r="KC429" i="53"/>
  <c r="KB429" i="53"/>
  <c r="JX429" i="53"/>
  <c r="JT429" i="53"/>
  <c r="JS429" i="53"/>
  <c r="JO429" i="53"/>
  <c r="JG429" i="53"/>
  <c r="JD429" i="53"/>
  <c r="JB429" i="53"/>
  <c r="JA429" i="53"/>
  <c r="IW429" i="53"/>
  <c r="IS429" i="53"/>
  <c r="IR429" i="53"/>
  <c r="IN429" i="53"/>
  <c r="IJ429" i="53"/>
  <c r="II429" i="53"/>
  <c r="IE429" i="53"/>
  <c r="HW429" i="53"/>
  <c r="HT429" i="53"/>
  <c r="HR429" i="53"/>
  <c r="HQ429" i="53"/>
  <c r="HM429" i="53"/>
  <c r="HI429" i="53"/>
  <c r="HH429" i="53"/>
  <c r="HD429" i="53"/>
  <c r="GZ429" i="53"/>
  <c r="GY429" i="53"/>
  <c r="GU429" i="53"/>
  <c r="GM429" i="53"/>
  <c r="GJ429" i="53"/>
  <c r="GH429" i="53"/>
  <c r="GG429" i="53"/>
  <c r="GC429" i="53"/>
  <c r="FY429" i="53"/>
  <c r="FX429" i="53"/>
  <c r="FT429" i="53"/>
  <c r="FP429" i="53"/>
  <c r="FO429" i="53"/>
  <c r="FK429" i="53"/>
  <c r="KE428" i="53"/>
  <c r="JV428" i="53"/>
  <c r="JM428" i="53"/>
  <c r="IU428" i="53"/>
  <c r="IL428" i="53"/>
  <c r="IC428" i="53"/>
  <c r="HK428" i="53"/>
  <c r="HB428" i="53"/>
  <c r="GS428" i="53"/>
  <c r="GA428" i="53"/>
  <c r="FR428" i="53"/>
  <c r="FI428" i="53"/>
  <c r="KQ427" i="53"/>
  <c r="KN427" i="53"/>
  <c r="KL427" i="53"/>
  <c r="KK427" i="53"/>
  <c r="KG427" i="53"/>
  <c r="KC427" i="53"/>
  <c r="KB427" i="53"/>
  <c r="JX427" i="53"/>
  <c r="JT427" i="53"/>
  <c r="JS427" i="53"/>
  <c r="JO427" i="53"/>
  <c r="JG427" i="53"/>
  <c r="JD427" i="53"/>
  <c r="JB427" i="53"/>
  <c r="JA427" i="53"/>
  <c r="IW427" i="53"/>
  <c r="IS427" i="53"/>
  <c r="IR427" i="53"/>
  <c r="IN427" i="53"/>
  <c r="IJ427" i="53"/>
  <c r="II427" i="53"/>
  <c r="IE427" i="53"/>
  <c r="HW427" i="53"/>
  <c r="HT427" i="53"/>
  <c r="HR427" i="53"/>
  <c r="HQ427" i="53"/>
  <c r="HM427" i="53"/>
  <c r="HI427" i="53"/>
  <c r="HH427" i="53"/>
  <c r="HD427" i="53"/>
  <c r="GZ427" i="53"/>
  <c r="GY427" i="53"/>
  <c r="GU427" i="53"/>
  <c r="GM427" i="53"/>
  <c r="GJ427" i="53"/>
  <c r="GH427" i="53"/>
  <c r="GG427" i="53"/>
  <c r="GC427" i="53"/>
  <c r="FY427" i="53"/>
  <c r="FX427" i="53"/>
  <c r="FT427" i="53"/>
  <c r="FP427" i="53"/>
  <c r="FO427" i="53"/>
  <c r="FK427" i="53"/>
  <c r="KQ426" i="53"/>
  <c r="KN426" i="53"/>
  <c r="KL426" i="53"/>
  <c r="KK426" i="53"/>
  <c r="KG426" i="53"/>
  <c r="KC426" i="53"/>
  <c r="KB426" i="53"/>
  <c r="JX426" i="53"/>
  <c r="JT426" i="53"/>
  <c r="JS426" i="53"/>
  <c r="JO426" i="53"/>
  <c r="JG426" i="53"/>
  <c r="JD426" i="53"/>
  <c r="JB426" i="53"/>
  <c r="JA426" i="53"/>
  <c r="IW426" i="53"/>
  <c r="IS426" i="53"/>
  <c r="IR426" i="53"/>
  <c r="IN426" i="53"/>
  <c r="IJ426" i="53"/>
  <c r="II426" i="53"/>
  <c r="IE426" i="53"/>
  <c r="HW426" i="53"/>
  <c r="HT426" i="53"/>
  <c r="HR426" i="53"/>
  <c r="HQ426" i="53"/>
  <c r="HM426" i="53"/>
  <c r="HI426" i="53"/>
  <c r="HH426" i="53"/>
  <c r="HD426" i="53"/>
  <c r="GZ426" i="53"/>
  <c r="GY426" i="53"/>
  <c r="GU426" i="53"/>
  <c r="GM426" i="53"/>
  <c r="GJ426" i="53"/>
  <c r="GH426" i="53"/>
  <c r="GG426" i="53"/>
  <c r="GC426" i="53"/>
  <c r="FY426" i="53"/>
  <c r="FX426" i="53"/>
  <c r="FT426" i="53"/>
  <c r="FP426" i="53"/>
  <c r="FO426" i="53"/>
  <c r="FK426" i="53"/>
  <c r="KQ425" i="53"/>
  <c r="KN425" i="53"/>
  <c r="KL425" i="53"/>
  <c r="KK425" i="53"/>
  <c r="KC425" i="53"/>
  <c r="KB425" i="53"/>
  <c r="JT425" i="53"/>
  <c r="JS425" i="53"/>
  <c r="JG425" i="53"/>
  <c r="JD425" i="53"/>
  <c r="JB425" i="53"/>
  <c r="JA425" i="53"/>
  <c r="IS425" i="53"/>
  <c r="IR425" i="53"/>
  <c r="IJ425" i="53"/>
  <c r="II425" i="53"/>
  <c r="IE425" i="53"/>
  <c r="HW425" i="53"/>
  <c r="HT425" i="53"/>
  <c r="HR425" i="53"/>
  <c r="HQ425" i="53"/>
  <c r="HM425" i="53"/>
  <c r="HI425" i="53"/>
  <c r="HH425" i="53"/>
  <c r="HD425" i="53"/>
  <c r="GZ425" i="53"/>
  <c r="GY425" i="53"/>
  <c r="GU425" i="53"/>
  <c r="GM425" i="53"/>
  <c r="GJ425" i="53"/>
  <c r="GH425" i="53"/>
  <c r="GG425" i="53"/>
  <c r="GC425" i="53"/>
  <c r="FY425" i="53"/>
  <c r="FX425" i="53"/>
  <c r="FT425" i="53"/>
  <c r="FP425" i="53"/>
  <c r="FO425" i="53"/>
  <c r="FK425" i="53"/>
  <c r="D18" i="70"/>
  <c r="KQ424" i="53"/>
  <c r="KN424" i="53"/>
  <c r="KL424" i="53"/>
  <c r="KK424" i="53"/>
  <c r="KG424" i="53"/>
  <c r="KC424" i="53"/>
  <c r="KB424" i="53"/>
  <c r="JX424" i="53"/>
  <c r="JT424" i="53"/>
  <c r="JS424" i="53"/>
  <c r="JO424" i="53"/>
  <c r="JG424" i="53"/>
  <c r="JD424" i="53"/>
  <c r="JB424" i="53"/>
  <c r="JA424" i="53"/>
  <c r="IW424" i="53"/>
  <c r="IS424" i="53"/>
  <c r="IR424" i="53"/>
  <c r="IN424" i="53"/>
  <c r="IJ424" i="53"/>
  <c r="II424" i="53"/>
  <c r="IE424" i="53"/>
  <c r="HW424" i="53"/>
  <c r="HT424" i="53"/>
  <c r="HR424" i="53"/>
  <c r="HQ424" i="53"/>
  <c r="HM424" i="53"/>
  <c r="HI424" i="53"/>
  <c r="HH424" i="53"/>
  <c r="HD424" i="53"/>
  <c r="GZ424" i="53"/>
  <c r="GY424" i="53"/>
  <c r="GU424" i="53"/>
  <c r="GM424" i="53"/>
  <c r="GJ424" i="53"/>
  <c r="GH424" i="53"/>
  <c r="GG424" i="53"/>
  <c r="GC424" i="53"/>
  <c r="FY424" i="53"/>
  <c r="FX424" i="53"/>
  <c r="FT424" i="53"/>
  <c r="FP424" i="53"/>
  <c r="FO424" i="53"/>
  <c r="FK424" i="53"/>
  <c r="KQ423" i="53"/>
  <c r="KN423" i="53"/>
  <c r="KL423" i="53"/>
  <c r="KK423" i="53"/>
  <c r="KG423" i="53"/>
  <c r="KC423" i="53"/>
  <c r="KB423" i="53"/>
  <c r="JX423" i="53"/>
  <c r="JT423" i="53"/>
  <c r="JS423" i="53"/>
  <c r="JO423" i="53"/>
  <c r="JG423" i="53"/>
  <c r="JD423" i="53"/>
  <c r="JB423" i="53"/>
  <c r="JA423" i="53"/>
  <c r="IW423" i="53"/>
  <c r="IS423" i="53"/>
  <c r="IR423" i="53"/>
  <c r="IN423" i="53"/>
  <c r="IJ423" i="53"/>
  <c r="II423" i="53"/>
  <c r="IE423" i="53"/>
  <c r="HW423" i="53"/>
  <c r="HT423" i="53"/>
  <c r="HR423" i="53"/>
  <c r="HQ423" i="53"/>
  <c r="HM423" i="53"/>
  <c r="HI423" i="53"/>
  <c r="HH423" i="53"/>
  <c r="HD423" i="53"/>
  <c r="GZ423" i="53"/>
  <c r="GY423" i="53"/>
  <c r="GU423" i="53"/>
  <c r="GM423" i="53"/>
  <c r="GJ423" i="53"/>
  <c r="GH423" i="53"/>
  <c r="GG423" i="53"/>
  <c r="GC423" i="53"/>
  <c r="FY423" i="53"/>
  <c r="FX423" i="53"/>
  <c r="FT423" i="53"/>
  <c r="FP423" i="53"/>
  <c r="FO423" i="53"/>
  <c r="GO423" i="53"/>
  <c r="GN423" i="53" s="1"/>
  <c r="FK423" i="53"/>
  <c r="KQ422" i="53"/>
  <c r="KN422" i="53"/>
  <c r="KL422" i="53"/>
  <c r="KK422" i="53"/>
  <c r="KG422" i="53"/>
  <c r="KC422" i="53"/>
  <c r="KB422" i="53"/>
  <c r="JX422" i="53"/>
  <c r="JT422" i="53"/>
  <c r="JS422" i="53"/>
  <c r="JO422" i="53"/>
  <c r="JG422" i="53"/>
  <c r="JD422" i="53"/>
  <c r="JB422" i="53"/>
  <c r="JA422" i="53"/>
  <c r="IW422" i="53"/>
  <c r="IS422" i="53"/>
  <c r="IR422" i="53"/>
  <c r="IN422" i="53"/>
  <c r="IJ422" i="53"/>
  <c r="II422" i="53"/>
  <c r="IE422" i="53"/>
  <c r="HW422" i="53"/>
  <c r="HT422" i="53"/>
  <c r="HR422" i="53"/>
  <c r="HQ422" i="53"/>
  <c r="HM422" i="53"/>
  <c r="HI422" i="53"/>
  <c r="HH422" i="53"/>
  <c r="HD422" i="53"/>
  <c r="GZ422" i="53"/>
  <c r="GY422" i="53"/>
  <c r="GU422" i="53"/>
  <c r="GM422" i="53"/>
  <c r="GJ422" i="53"/>
  <c r="GH422" i="53"/>
  <c r="GG422" i="53"/>
  <c r="GC422" i="53"/>
  <c r="FY422" i="53"/>
  <c r="FX422" i="53"/>
  <c r="FT422" i="53"/>
  <c r="FP422" i="53"/>
  <c r="FO422" i="53"/>
  <c r="FK422" i="53"/>
  <c r="KQ421" i="53"/>
  <c r="KN421" i="53"/>
  <c r="KL421" i="53"/>
  <c r="KK421" i="53"/>
  <c r="KG421" i="53"/>
  <c r="KC421" i="53"/>
  <c r="KB421" i="53"/>
  <c r="JX421" i="53"/>
  <c r="JT421" i="53"/>
  <c r="JS421" i="53"/>
  <c r="JO421" i="53"/>
  <c r="JG421" i="53"/>
  <c r="JD421" i="53"/>
  <c r="JB421" i="53"/>
  <c r="JA421" i="53"/>
  <c r="IW421" i="53"/>
  <c r="IS421" i="53"/>
  <c r="IR421" i="53"/>
  <c r="IN421" i="53"/>
  <c r="IJ421" i="53"/>
  <c r="II421" i="53"/>
  <c r="IE421" i="53"/>
  <c r="HW421" i="53"/>
  <c r="HT421" i="53"/>
  <c r="HR421" i="53"/>
  <c r="HQ421" i="53"/>
  <c r="HM421" i="53"/>
  <c r="HI421" i="53"/>
  <c r="HH421" i="53"/>
  <c r="HD421" i="53"/>
  <c r="GZ421" i="53"/>
  <c r="GY421" i="53"/>
  <c r="GU421" i="53"/>
  <c r="GM421" i="53"/>
  <c r="GJ421" i="53"/>
  <c r="GH421" i="53"/>
  <c r="GG421" i="53"/>
  <c r="GC421" i="53"/>
  <c r="FY421" i="53"/>
  <c r="FX421" i="53"/>
  <c r="FT421" i="53"/>
  <c r="FP421" i="53"/>
  <c r="FO421" i="53"/>
  <c r="FK421" i="53"/>
  <c r="KQ420" i="53"/>
  <c r="KN420" i="53"/>
  <c r="KL420" i="53"/>
  <c r="KK420" i="53"/>
  <c r="KG420" i="53"/>
  <c r="KC420" i="53"/>
  <c r="KB420" i="53"/>
  <c r="JX420" i="53"/>
  <c r="JT420" i="53"/>
  <c r="JS420" i="53"/>
  <c r="JO420" i="53"/>
  <c r="JG420" i="53"/>
  <c r="JD420" i="53"/>
  <c r="JB420" i="53"/>
  <c r="JA420" i="53"/>
  <c r="IW420" i="53"/>
  <c r="IS420" i="53"/>
  <c r="IR420" i="53"/>
  <c r="IN420" i="53"/>
  <c r="IJ420" i="53"/>
  <c r="II420" i="53"/>
  <c r="IE420" i="53"/>
  <c r="HW420" i="53"/>
  <c r="HT420" i="53"/>
  <c r="HR420" i="53"/>
  <c r="HQ420" i="53"/>
  <c r="HM420" i="53"/>
  <c r="HI420" i="53"/>
  <c r="HH420" i="53"/>
  <c r="HD420" i="53"/>
  <c r="GZ420" i="53"/>
  <c r="GY420" i="53"/>
  <c r="GU420" i="53"/>
  <c r="GM420" i="53"/>
  <c r="GJ420" i="53"/>
  <c r="GH420" i="53"/>
  <c r="GG420" i="53"/>
  <c r="GC420" i="53"/>
  <c r="FY420" i="53"/>
  <c r="FX420" i="53"/>
  <c r="FT420" i="53"/>
  <c r="FP420" i="53"/>
  <c r="FO420" i="53"/>
  <c r="FK420" i="53"/>
  <c r="KQ419" i="53"/>
  <c r="KN419" i="53"/>
  <c r="KL419" i="53"/>
  <c r="KK419" i="53"/>
  <c r="KG419" i="53"/>
  <c r="KC419" i="53"/>
  <c r="KB419" i="53"/>
  <c r="JX419" i="53"/>
  <c r="JT419" i="53"/>
  <c r="JS419" i="53"/>
  <c r="JO419" i="53"/>
  <c r="JG419" i="53"/>
  <c r="JD419" i="53"/>
  <c r="JB419" i="53"/>
  <c r="JA419" i="53"/>
  <c r="IW419" i="53"/>
  <c r="IS419" i="53"/>
  <c r="IR419" i="53"/>
  <c r="IN419" i="53"/>
  <c r="IJ419" i="53"/>
  <c r="II419" i="53"/>
  <c r="IE419" i="53"/>
  <c r="HW419" i="53"/>
  <c r="HT419" i="53"/>
  <c r="HR419" i="53"/>
  <c r="HQ419" i="53"/>
  <c r="HM419" i="53"/>
  <c r="HI419" i="53"/>
  <c r="HH419" i="53"/>
  <c r="HD419" i="53"/>
  <c r="GZ419" i="53"/>
  <c r="GY419" i="53"/>
  <c r="GU419" i="53"/>
  <c r="GM419" i="53"/>
  <c r="GJ419" i="53"/>
  <c r="GH419" i="53"/>
  <c r="GG419" i="53"/>
  <c r="GC419" i="53"/>
  <c r="FY419" i="53"/>
  <c r="FX419" i="53"/>
  <c r="FT419" i="53"/>
  <c r="FP419" i="53"/>
  <c r="FO419" i="53"/>
  <c r="FK419" i="53"/>
  <c r="KQ418" i="53"/>
  <c r="KN418" i="53"/>
  <c r="KL418" i="53"/>
  <c r="KK418" i="53"/>
  <c r="KG418" i="53"/>
  <c r="KC418" i="53"/>
  <c r="KB418" i="53"/>
  <c r="JX418" i="53"/>
  <c r="JT418" i="53"/>
  <c r="JS418" i="53"/>
  <c r="JO418" i="53"/>
  <c r="JG418" i="53"/>
  <c r="JD418" i="53"/>
  <c r="JB418" i="53"/>
  <c r="JA418" i="53"/>
  <c r="IW418" i="53"/>
  <c r="IS418" i="53"/>
  <c r="IR418" i="53"/>
  <c r="IN418" i="53"/>
  <c r="IJ418" i="53"/>
  <c r="II418" i="53"/>
  <c r="IE418" i="53"/>
  <c r="HW418" i="53"/>
  <c r="HT418" i="53"/>
  <c r="HR418" i="53"/>
  <c r="HQ418" i="53"/>
  <c r="HM418" i="53"/>
  <c r="HI418" i="53"/>
  <c r="HH418" i="53"/>
  <c r="HD418" i="53"/>
  <c r="GZ418" i="53"/>
  <c r="GY418" i="53"/>
  <c r="GU418" i="53"/>
  <c r="GM418" i="53"/>
  <c r="GJ418" i="53"/>
  <c r="GH418" i="53"/>
  <c r="GG418" i="53"/>
  <c r="GC418" i="53"/>
  <c r="FY418" i="53"/>
  <c r="FX418" i="53"/>
  <c r="FT418" i="53"/>
  <c r="FP418" i="53"/>
  <c r="FO418" i="53"/>
  <c r="FK418" i="53"/>
  <c r="KE417" i="53"/>
  <c r="JV417" i="53"/>
  <c r="JM417" i="53"/>
  <c r="IU417" i="53"/>
  <c r="IL417" i="53"/>
  <c r="IC417" i="53"/>
  <c r="HK417" i="53"/>
  <c r="HB417" i="53"/>
  <c r="GS417" i="53"/>
  <c r="GA417" i="53"/>
  <c r="FR417" i="53"/>
  <c r="FI417" i="53"/>
  <c r="KQ416" i="53"/>
  <c r="KN416" i="53"/>
  <c r="KL416" i="53"/>
  <c r="KK416" i="53"/>
  <c r="KG416" i="53"/>
  <c r="KC416" i="53"/>
  <c r="KB416" i="53"/>
  <c r="JX416" i="53"/>
  <c r="JT416" i="53"/>
  <c r="JS416" i="53"/>
  <c r="JO416" i="53"/>
  <c r="JG416" i="53"/>
  <c r="JD416" i="53"/>
  <c r="JB416" i="53"/>
  <c r="JA416" i="53"/>
  <c r="IW416" i="53"/>
  <c r="IS416" i="53"/>
  <c r="IR416" i="53"/>
  <c r="IN416" i="53"/>
  <c r="IJ416" i="53"/>
  <c r="II416" i="53"/>
  <c r="IE416" i="53"/>
  <c r="HW416" i="53"/>
  <c r="HT416" i="53"/>
  <c r="HR416" i="53"/>
  <c r="HQ416" i="53"/>
  <c r="HM416" i="53"/>
  <c r="HI416" i="53"/>
  <c r="HH416" i="53"/>
  <c r="HD416" i="53"/>
  <c r="GZ416" i="53"/>
  <c r="GY416" i="53"/>
  <c r="HY416" i="53"/>
  <c r="HX416" i="53" s="1"/>
  <c r="GU416" i="53"/>
  <c r="GM416" i="53"/>
  <c r="GJ416" i="53"/>
  <c r="GH416" i="53"/>
  <c r="GG416" i="53"/>
  <c r="GC416" i="53"/>
  <c r="FY416" i="53"/>
  <c r="FX416" i="53"/>
  <c r="FT416" i="53"/>
  <c r="FP416" i="53"/>
  <c r="FO416" i="53"/>
  <c r="FK416" i="53"/>
  <c r="KQ415" i="53"/>
  <c r="KN415" i="53"/>
  <c r="KL415" i="53"/>
  <c r="KK415" i="53"/>
  <c r="KG415" i="53"/>
  <c r="JX415" i="53"/>
  <c r="JT415" i="53"/>
  <c r="JS415" i="53"/>
  <c r="JO415" i="53"/>
  <c r="JG415" i="53"/>
  <c r="JD415" i="53"/>
  <c r="JB415" i="53"/>
  <c r="JA415" i="53"/>
  <c r="IW415" i="53"/>
  <c r="IS415" i="53"/>
  <c r="IR415" i="53"/>
  <c r="IN415" i="53"/>
  <c r="IJ415" i="53"/>
  <c r="II415" i="53"/>
  <c r="IE415" i="53"/>
  <c r="HW415" i="53"/>
  <c r="HT415" i="53"/>
  <c r="HR415" i="53"/>
  <c r="HQ415" i="53"/>
  <c r="HM415" i="53"/>
  <c r="HI415" i="53"/>
  <c r="HH415" i="53"/>
  <c r="HD415" i="53"/>
  <c r="GZ415" i="53"/>
  <c r="GY415" i="53"/>
  <c r="GU415" i="53"/>
  <c r="GM415" i="53"/>
  <c r="GJ415" i="53"/>
  <c r="GH415" i="53"/>
  <c r="GG415" i="53"/>
  <c r="GC415" i="53"/>
  <c r="FY415" i="53"/>
  <c r="FX415" i="53"/>
  <c r="FT415" i="53"/>
  <c r="FP415" i="53"/>
  <c r="FO415" i="53"/>
  <c r="GO415" i="53"/>
  <c r="FK415" i="53"/>
  <c r="KQ414" i="53"/>
  <c r="KN414" i="53"/>
  <c r="KL414" i="53"/>
  <c r="KK414" i="53"/>
  <c r="KG414" i="53"/>
  <c r="KC414" i="53"/>
  <c r="KB414" i="53"/>
  <c r="JX414" i="53"/>
  <c r="JT414" i="53"/>
  <c r="JS414" i="53"/>
  <c r="KS414" i="53"/>
  <c r="KR414" i="53" s="1"/>
  <c r="JO414" i="53"/>
  <c r="JG414" i="53"/>
  <c r="JD414" i="53"/>
  <c r="JB414" i="53"/>
  <c r="JA414" i="53"/>
  <c r="IW414" i="53"/>
  <c r="IS414" i="53"/>
  <c r="IR414" i="53"/>
  <c r="IN414" i="53"/>
  <c r="IJ414" i="53"/>
  <c r="II414" i="53"/>
  <c r="IE414" i="53"/>
  <c r="HW414" i="53"/>
  <c r="HT414" i="53"/>
  <c r="HR414" i="53"/>
  <c r="HQ414" i="53"/>
  <c r="HM414" i="53"/>
  <c r="HI414" i="53"/>
  <c r="HH414" i="53"/>
  <c r="HD414" i="53"/>
  <c r="GZ414" i="53"/>
  <c r="GY414" i="53"/>
  <c r="GU414" i="53"/>
  <c r="GM414" i="53"/>
  <c r="GJ414" i="53"/>
  <c r="GH414" i="53"/>
  <c r="GG414" i="53"/>
  <c r="GC414" i="53"/>
  <c r="FY414" i="53"/>
  <c r="FX414" i="53"/>
  <c r="FT414" i="53"/>
  <c r="FP414" i="53"/>
  <c r="FO414" i="53"/>
  <c r="FK414" i="53"/>
  <c r="KQ413" i="53"/>
  <c r="KN413" i="53"/>
  <c r="KL413" i="53"/>
  <c r="KK413" i="53"/>
  <c r="KG413" i="53"/>
  <c r="KC413" i="53"/>
  <c r="KB413" i="53"/>
  <c r="JX413" i="53"/>
  <c r="JT413" i="53"/>
  <c r="JS413" i="53"/>
  <c r="JO413" i="53"/>
  <c r="JG413" i="53"/>
  <c r="JD413" i="53"/>
  <c r="JB413" i="53"/>
  <c r="JA413" i="53"/>
  <c r="IW413" i="53"/>
  <c r="IS413" i="53"/>
  <c r="IR413" i="53"/>
  <c r="IN413" i="53"/>
  <c r="IJ413" i="53"/>
  <c r="II413" i="53"/>
  <c r="IE413" i="53"/>
  <c r="HW413" i="53"/>
  <c r="HT413" i="53"/>
  <c r="HR413" i="53"/>
  <c r="HQ413" i="53"/>
  <c r="HM413" i="53"/>
  <c r="HI413" i="53"/>
  <c r="HH413" i="53"/>
  <c r="HD413" i="53"/>
  <c r="GZ413" i="53"/>
  <c r="GY413" i="53"/>
  <c r="GU413" i="53"/>
  <c r="GM413" i="53"/>
  <c r="GJ413" i="53"/>
  <c r="GH413" i="53"/>
  <c r="GG413" i="53"/>
  <c r="GC413" i="53"/>
  <c r="FY413" i="53"/>
  <c r="FX413" i="53"/>
  <c r="FT413" i="53"/>
  <c r="FP413" i="53"/>
  <c r="FO413" i="53"/>
  <c r="FK413" i="53"/>
  <c r="KQ412" i="53"/>
  <c r="KN412" i="53"/>
  <c r="KL412" i="53"/>
  <c r="KK412" i="53"/>
  <c r="KG412" i="53"/>
  <c r="KC412" i="53"/>
  <c r="KB412" i="53"/>
  <c r="JX412" i="53"/>
  <c r="JT412" i="53"/>
  <c r="JS412" i="53"/>
  <c r="JO412" i="53"/>
  <c r="JG412" i="53"/>
  <c r="JD412" i="53"/>
  <c r="JB412" i="53"/>
  <c r="JA412" i="53"/>
  <c r="IW412" i="53"/>
  <c r="IS412" i="53"/>
  <c r="IR412" i="53"/>
  <c r="IN412" i="53"/>
  <c r="IJ412" i="53"/>
  <c r="II412" i="53"/>
  <c r="IE412" i="53"/>
  <c r="HW412" i="53"/>
  <c r="HT412" i="53"/>
  <c r="HR412" i="53"/>
  <c r="HQ412" i="53"/>
  <c r="HM412" i="53"/>
  <c r="HI412" i="53"/>
  <c r="HH412" i="53"/>
  <c r="HD412" i="53"/>
  <c r="GZ412" i="53"/>
  <c r="GY412" i="53"/>
  <c r="GU412" i="53"/>
  <c r="GM412" i="53"/>
  <c r="GJ412" i="53"/>
  <c r="GH412" i="53"/>
  <c r="GG412" i="53"/>
  <c r="GC412" i="53"/>
  <c r="FY412" i="53"/>
  <c r="FX412" i="53"/>
  <c r="FT412" i="53"/>
  <c r="FP412" i="53"/>
  <c r="FO412" i="53"/>
  <c r="FK412" i="53"/>
  <c r="KQ411" i="53"/>
  <c r="KN411" i="53"/>
  <c r="KL411" i="53"/>
  <c r="KK411" i="53"/>
  <c r="KG411" i="53"/>
  <c r="KC411" i="53"/>
  <c r="KB411" i="53"/>
  <c r="JX411" i="53"/>
  <c r="JT411" i="53"/>
  <c r="JS411" i="53"/>
  <c r="JO411" i="53"/>
  <c r="JG411" i="53"/>
  <c r="JD411" i="53"/>
  <c r="JB411" i="53"/>
  <c r="JA411" i="53"/>
  <c r="IW411" i="53"/>
  <c r="IS411" i="53"/>
  <c r="IR411" i="53"/>
  <c r="IN411" i="53"/>
  <c r="IJ411" i="53"/>
  <c r="II411" i="53"/>
  <c r="IE411" i="53"/>
  <c r="HW411" i="53"/>
  <c r="HT411" i="53"/>
  <c r="HR411" i="53"/>
  <c r="HQ411" i="53"/>
  <c r="HM411" i="53"/>
  <c r="HI411" i="53"/>
  <c r="HH411" i="53"/>
  <c r="HD411" i="53"/>
  <c r="GZ411" i="53"/>
  <c r="GY411" i="53"/>
  <c r="GU411" i="53"/>
  <c r="GM411" i="53"/>
  <c r="GJ411" i="53"/>
  <c r="GH411" i="53"/>
  <c r="GG411" i="53"/>
  <c r="GC411" i="53"/>
  <c r="FY411" i="53"/>
  <c r="FX411" i="53"/>
  <c r="FT411" i="53"/>
  <c r="FP411" i="53"/>
  <c r="FO411" i="53"/>
  <c r="FK411" i="53"/>
  <c r="KQ410" i="53"/>
  <c r="KN410" i="53"/>
  <c r="KL410" i="53"/>
  <c r="KK410" i="53"/>
  <c r="KG410" i="53"/>
  <c r="KC410" i="53"/>
  <c r="KB410" i="53"/>
  <c r="JX410" i="53"/>
  <c r="JT410" i="53"/>
  <c r="JS410" i="53"/>
  <c r="JO410" i="53"/>
  <c r="JG410" i="53"/>
  <c r="JD410" i="53"/>
  <c r="JB410" i="53"/>
  <c r="JA410" i="53"/>
  <c r="IW410" i="53"/>
  <c r="IS410" i="53"/>
  <c r="IR410" i="53"/>
  <c r="IN410" i="53"/>
  <c r="IJ410" i="53"/>
  <c r="II410" i="53"/>
  <c r="IE410" i="53"/>
  <c r="HW410" i="53"/>
  <c r="HT410" i="53"/>
  <c r="HR410" i="53"/>
  <c r="HQ410" i="53"/>
  <c r="HM410" i="53"/>
  <c r="HI410" i="53"/>
  <c r="HH410" i="53"/>
  <c r="HD410" i="53"/>
  <c r="GZ410" i="53"/>
  <c r="GY410" i="53"/>
  <c r="GU410" i="53"/>
  <c r="GM410" i="53"/>
  <c r="GJ410" i="53"/>
  <c r="GH410" i="53"/>
  <c r="GG410" i="53"/>
  <c r="GC410" i="53"/>
  <c r="FY410" i="53"/>
  <c r="FX410" i="53"/>
  <c r="FT410" i="53"/>
  <c r="FP410" i="53"/>
  <c r="FO410" i="53"/>
  <c r="FK410" i="53"/>
  <c r="KQ409" i="53"/>
  <c r="KN409" i="53"/>
  <c r="KL409" i="53"/>
  <c r="KK409" i="53"/>
  <c r="KG409" i="53"/>
  <c r="KC409" i="53"/>
  <c r="KB409" i="53"/>
  <c r="JX409" i="53"/>
  <c r="JT409" i="53"/>
  <c r="JS409" i="53"/>
  <c r="JO409" i="53"/>
  <c r="JG409" i="53"/>
  <c r="JD409" i="53"/>
  <c r="JB409" i="53"/>
  <c r="JA409" i="53"/>
  <c r="IW409" i="53"/>
  <c r="IS409" i="53"/>
  <c r="IR409" i="53"/>
  <c r="IN409" i="53"/>
  <c r="IJ409" i="53"/>
  <c r="II409" i="53"/>
  <c r="IE409" i="53"/>
  <c r="HW409" i="53"/>
  <c r="HT409" i="53"/>
  <c r="HR409" i="53"/>
  <c r="HQ409" i="53"/>
  <c r="HM409" i="53"/>
  <c r="HI409" i="53"/>
  <c r="HH409" i="53"/>
  <c r="HD409" i="53"/>
  <c r="GZ409" i="53"/>
  <c r="GY409" i="53"/>
  <c r="GU409" i="53"/>
  <c r="GM409" i="53"/>
  <c r="GJ409" i="53"/>
  <c r="GH409" i="53"/>
  <c r="GG409" i="53"/>
  <c r="GC409" i="53"/>
  <c r="FY409" i="53"/>
  <c r="FX409" i="53"/>
  <c r="FT409" i="53"/>
  <c r="FP409" i="53"/>
  <c r="FO409" i="53"/>
  <c r="FK409" i="53"/>
  <c r="KQ408" i="53"/>
  <c r="KN408" i="53"/>
  <c r="KL408" i="53"/>
  <c r="KK408" i="53"/>
  <c r="KG408" i="53"/>
  <c r="KC408" i="53"/>
  <c r="KB408" i="53"/>
  <c r="JX408" i="53"/>
  <c r="JT408" i="53"/>
  <c r="JS408" i="53"/>
  <c r="JO408" i="53"/>
  <c r="JG408" i="53"/>
  <c r="JD408" i="53"/>
  <c r="JB408" i="53"/>
  <c r="JA408" i="53"/>
  <c r="IW408" i="53"/>
  <c r="IS408" i="53"/>
  <c r="IR408" i="53"/>
  <c r="IN408" i="53"/>
  <c r="IJ408" i="53"/>
  <c r="II408" i="53"/>
  <c r="IE408" i="53"/>
  <c r="HW408" i="53"/>
  <c r="HT408" i="53"/>
  <c r="HR408" i="53"/>
  <c r="HQ408" i="53"/>
  <c r="HM408" i="53"/>
  <c r="HI408" i="53"/>
  <c r="HH408" i="53"/>
  <c r="HD408" i="53"/>
  <c r="GZ408" i="53"/>
  <c r="GY408" i="53"/>
  <c r="GU408" i="53"/>
  <c r="GM408" i="53"/>
  <c r="GJ408" i="53"/>
  <c r="GH408" i="53"/>
  <c r="GG408" i="53"/>
  <c r="GC408" i="53"/>
  <c r="FY408" i="53"/>
  <c r="FX408" i="53"/>
  <c r="FT408" i="53"/>
  <c r="FP408" i="53"/>
  <c r="FO408" i="53"/>
  <c r="FK408" i="53"/>
  <c r="KQ407" i="53"/>
  <c r="KN407" i="53"/>
  <c r="KL407" i="53"/>
  <c r="KK407" i="53"/>
  <c r="KG407" i="53"/>
  <c r="KC407" i="53"/>
  <c r="KB407" i="53"/>
  <c r="JX407" i="53"/>
  <c r="JT407" i="53"/>
  <c r="JS407" i="53"/>
  <c r="JO407" i="53"/>
  <c r="JG407" i="53"/>
  <c r="JD407" i="53"/>
  <c r="JB407" i="53"/>
  <c r="JA407" i="53"/>
  <c r="IW407" i="53"/>
  <c r="IS407" i="53"/>
  <c r="IR407" i="53"/>
  <c r="IN407" i="53"/>
  <c r="IJ407" i="53"/>
  <c r="II407" i="53"/>
  <c r="IE407" i="53"/>
  <c r="HW407" i="53"/>
  <c r="HT407" i="53"/>
  <c r="HR407" i="53"/>
  <c r="HQ407" i="53"/>
  <c r="HM407" i="53"/>
  <c r="HI407" i="53"/>
  <c r="HH407" i="53"/>
  <c r="HD407" i="53"/>
  <c r="GZ407" i="53"/>
  <c r="GY407" i="53"/>
  <c r="GU407" i="53"/>
  <c r="GM407" i="53"/>
  <c r="GJ407" i="53"/>
  <c r="GH407" i="53"/>
  <c r="GG407" i="53"/>
  <c r="GC407" i="53"/>
  <c r="FY407" i="53"/>
  <c r="FX407" i="53"/>
  <c r="FT407" i="53"/>
  <c r="FP407" i="53"/>
  <c r="FO407" i="53"/>
  <c r="FK407" i="53"/>
  <c r="KE406" i="53"/>
  <c r="JV406" i="53"/>
  <c r="JM406" i="53"/>
  <c r="IU406" i="53"/>
  <c r="IL406" i="53"/>
  <c r="IC406" i="53"/>
  <c r="HK406" i="53"/>
  <c r="HB406" i="53"/>
  <c r="GS406" i="53"/>
  <c r="GA406" i="53"/>
  <c r="FR406" i="53"/>
  <c r="FI406" i="53"/>
  <c r="KQ405" i="53"/>
  <c r="KN405" i="53"/>
  <c r="KL405" i="53"/>
  <c r="KK405" i="53"/>
  <c r="KG405" i="53"/>
  <c r="KC405" i="53"/>
  <c r="KB405" i="53"/>
  <c r="JX405" i="53"/>
  <c r="JT405" i="53"/>
  <c r="JS405" i="53"/>
  <c r="KS405" i="53"/>
  <c r="KR405" i="53" s="1"/>
  <c r="JO405" i="53"/>
  <c r="JG405" i="53"/>
  <c r="JD405" i="53"/>
  <c r="JB405" i="53"/>
  <c r="JA405" i="53"/>
  <c r="IW405" i="53"/>
  <c r="IS405" i="53"/>
  <c r="IR405" i="53"/>
  <c r="IN405" i="53"/>
  <c r="IJ405" i="53"/>
  <c r="II405" i="53"/>
  <c r="IE405" i="53"/>
  <c r="HW405" i="53"/>
  <c r="HT405" i="53"/>
  <c r="HR405" i="53"/>
  <c r="HQ405" i="53"/>
  <c r="HM405" i="53"/>
  <c r="HI405" i="53"/>
  <c r="HH405" i="53"/>
  <c r="HD405" i="53"/>
  <c r="GZ405" i="53"/>
  <c r="GY405" i="53"/>
  <c r="GU405" i="53"/>
  <c r="GM405" i="53"/>
  <c r="GJ405" i="53"/>
  <c r="GH405" i="53"/>
  <c r="GG405" i="53"/>
  <c r="GC405" i="53"/>
  <c r="FY405" i="53"/>
  <c r="FX405" i="53"/>
  <c r="FT405" i="53"/>
  <c r="FP405" i="53"/>
  <c r="FO405" i="53"/>
  <c r="FK405" i="53"/>
  <c r="KQ404" i="53"/>
  <c r="KN404" i="53"/>
  <c r="KL404" i="53"/>
  <c r="KK404" i="53"/>
  <c r="KG404" i="53"/>
  <c r="KC404" i="53"/>
  <c r="KB404" i="53"/>
  <c r="JX404" i="53"/>
  <c r="JT404" i="53"/>
  <c r="JS404" i="53"/>
  <c r="JO404" i="53"/>
  <c r="JG404" i="53"/>
  <c r="JD404" i="53"/>
  <c r="JB404" i="53"/>
  <c r="JA404" i="53"/>
  <c r="IW404" i="53"/>
  <c r="IS404" i="53"/>
  <c r="IR404" i="53"/>
  <c r="IN404" i="53"/>
  <c r="IJ404" i="53"/>
  <c r="II404" i="53"/>
  <c r="IE404" i="53"/>
  <c r="HW404" i="53"/>
  <c r="HT404" i="53"/>
  <c r="HR404" i="53"/>
  <c r="HQ404" i="53"/>
  <c r="HM404" i="53"/>
  <c r="HI404" i="53"/>
  <c r="HH404" i="53"/>
  <c r="HD404" i="53"/>
  <c r="GZ404" i="53"/>
  <c r="GY404" i="53"/>
  <c r="GU404" i="53"/>
  <c r="GM404" i="53"/>
  <c r="GJ404" i="53"/>
  <c r="GH404" i="53"/>
  <c r="GG404" i="53"/>
  <c r="GC404" i="53"/>
  <c r="FY404" i="53"/>
  <c r="FX404" i="53"/>
  <c r="FT404" i="53"/>
  <c r="FP404" i="53"/>
  <c r="FO404" i="53"/>
  <c r="FK404" i="53"/>
  <c r="KQ403" i="53"/>
  <c r="KN403" i="53"/>
  <c r="KL403" i="53"/>
  <c r="KK403" i="53"/>
  <c r="KG403" i="53"/>
  <c r="KC403" i="53"/>
  <c r="KB403" i="53"/>
  <c r="JX403" i="53"/>
  <c r="JT403" i="53"/>
  <c r="JS403" i="53"/>
  <c r="JO403" i="53"/>
  <c r="JG403" i="53"/>
  <c r="JD403" i="53"/>
  <c r="JB403" i="53"/>
  <c r="JA403" i="53"/>
  <c r="IW403" i="53"/>
  <c r="IS403" i="53"/>
  <c r="IR403" i="53"/>
  <c r="IN403" i="53"/>
  <c r="IJ403" i="53"/>
  <c r="II403" i="53"/>
  <c r="IE403" i="53"/>
  <c r="HW403" i="53"/>
  <c r="HT403" i="53"/>
  <c r="HR403" i="53"/>
  <c r="HQ403" i="53"/>
  <c r="HM403" i="53"/>
  <c r="HI403" i="53"/>
  <c r="HH403" i="53"/>
  <c r="HD403" i="53"/>
  <c r="GZ403" i="53"/>
  <c r="GY403" i="53"/>
  <c r="HY403" i="53"/>
  <c r="HX403" i="53" s="1"/>
  <c r="GU403" i="53"/>
  <c r="GM403" i="53"/>
  <c r="GJ403" i="53"/>
  <c r="GH403" i="53"/>
  <c r="GG403" i="53"/>
  <c r="GC403" i="53"/>
  <c r="FY403" i="53"/>
  <c r="FX403" i="53"/>
  <c r="FT403" i="53"/>
  <c r="FP403" i="53"/>
  <c r="FO403" i="53"/>
  <c r="FK403" i="53"/>
  <c r="KQ402" i="53"/>
  <c r="KN402" i="53"/>
  <c r="KL402" i="53"/>
  <c r="KK402" i="53"/>
  <c r="KG402" i="53"/>
  <c r="KC402" i="53"/>
  <c r="KB402" i="53"/>
  <c r="JX402" i="53"/>
  <c r="JT402" i="53"/>
  <c r="JS402" i="53"/>
  <c r="JO402" i="53"/>
  <c r="JG402" i="53"/>
  <c r="JD402" i="53"/>
  <c r="JB402" i="53"/>
  <c r="JA402" i="53"/>
  <c r="IW402" i="53"/>
  <c r="IS402" i="53"/>
  <c r="IR402" i="53"/>
  <c r="IN402" i="53"/>
  <c r="IJ402" i="53"/>
  <c r="II402" i="53"/>
  <c r="IE402" i="53"/>
  <c r="HW402" i="53"/>
  <c r="HT402" i="53"/>
  <c r="HR402" i="53"/>
  <c r="HQ402" i="53"/>
  <c r="HM402" i="53"/>
  <c r="HI402" i="53"/>
  <c r="HH402" i="53"/>
  <c r="HD402" i="53"/>
  <c r="GZ402" i="53"/>
  <c r="GY402" i="53"/>
  <c r="GU402" i="53"/>
  <c r="GM402" i="53"/>
  <c r="GJ402" i="53"/>
  <c r="GH402" i="53"/>
  <c r="GG402" i="53"/>
  <c r="GC402" i="53"/>
  <c r="FY402" i="53"/>
  <c r="FX402" i="53"/>
  <c r="FT402" i="53"/>
  <c r="FP402" i="53"/>
  <c r="FO402" i="53"/>
  <c r="FK402" i="53"/>
  <c r="KQ401" i="53"/>
  <c r="KN401" i="53"/>
  <c r="KL401" i="53"/>
  <c r="KK401" i="53"/>
  <c r="KG401" i="53"/>
  <c r="KC401" i="53"/>
  <c r="KB401" i="53"/>
  <c r="JX401" i="53"/>
  <c r="JT401" i="53"/>
  <c r="JS401" i="53"/>
  <c r="JO401" i="53"/>
  <c r="JG401" i="53"/>
  <c r="JD401" i="53"/>
  <c r="JB401" i="53"/>
  <c r="JA401" i="53"/>
  <c r="IW401" i="53"/>
  <c r="IS401" i="53"/>
  <c r="IR401" i="53"/>
  <c r="IN401" i="53"/>
  <c r="IJ401" i="53"/>
  <c r="II401" i="53"/>
  <c r="IE401" i="53"/>
  <c r="HW401" i="53"/>
  <c r="HT401" i="53"/>
  <c r="HR401" i="53"/>
  <c r="HQ401" i="53"/>
  <c r="HM401" i="53"/>
  <c r="HI401" i="53"/>
  <c r="HH401" i="53"/>
  <c r="HD401" i="53"/>
  <c r="GZ401" i="53"/>
  <c r="GY401" i="53"/>
  <c r="GU401" i="53"/>
  <c r="GM401" i="53"/>
  <c r="GJ401" i="53"/>
  <c r="GH401" i="53"/>
  <c r="GG401" i="53"/>
  <c r="GC401" i="53"/>
  <c r="FY401" i="53"/>
  <c r="FX401" i="53"/>
  <c r="FT401" i="53"/>
  <c r="FP401" i="53"/>
  <c r="FO401" i="53"/>
  <c r="FK401" i="53"/>
  <c r="KQ400" i="53"/>
  <c r="KN400" i="53"/>
  <c r="KL400" i="53"/>
  <c r="KK400" i="53"/>
  <c r="KG400" i="53"/>
  <c r="KC400" i="53"/>
  <c r="KB400" i="53"/>
  <c r="JX400" i="53"/>
  <c r="JT400" i="53"/>
  <c r="JS400" i="53"/>
  <c r="JO400" i="53"/>
  <c r="JG400" i="53"/>
  <c r="JD400" i="53"/>
  <c r="JB400" i="53"/>
  <c r="JA400" i="53"/>
  <c r="IW400" i="53"/>
  <c r="IS400" i="53"/>
  <c r="IR400" i="53"/>
  <c r="IN400" i="53"/>
  <c r="IJ400" i="53"/>
  <c r="II400" i="53"/>
  <c r="IE400" i="53"/>
  <c r="HW400" i="53"/>
  <c r="HT400" i="53"/>
  <c r="HR400" i="53"/>
  <c r="HQ400" i="53"/>
  <c r="HM400" i="53"/>
  <c r="HI400" i="53"/>
  <c r="HH400" i="53"/>
  <c r="HD400" i="53"/>
  <c r="GZ400" i="53"/>
  <c r="GY400" i="53"/>
  <c r="GU400" i="53"/>
  <c r="GM400" i="53"/>
  <c r="GJ400" i="53"/>
  <c r="GH400" i="53"/>
  <c r="GG400" i="53"/>
  <c r="GC400" i="53"/>
  <c r="FY400" i="53"/>
  <c r="FX400" i="53"/>
  <c r="FT400" i="53"/>
  <c r="FP400" i="53"/>
  <c r="FO400" i="53"/>
  <c r="FK400" i="53"/>
  <c r="KQ399" i="53"/>
  <c r="KQ529" i="53" s="1"/>
  <c r="KN399" i="53"/>
  <c r="KN529" i="53" s="1"/>
  <c r="KL399" i="53"/>
  <c r="KK399" i="53"/>
  <c r="KG399" i="53"/>
  <c r="KC399" i="53"/>
  <c r="KB399" i="53"/>
  <c r="JX399" i="53"/>
  <c r="JT399" i="53"/>
  <c r="JS399" i="53"/>
  <c r="JO399" i="53"/>
  <c r="JG399" i="53"/>
  <c r="JG529" i="53" s="1"/>
  <c r="JD399" i="53"/>
  <c r="JD529" i="53" s="1"/>
  <c r="JB399" i="53"/>
  <c r="JA399" i="53"/>
  <c r="IW399" i="53"/>
  <c r="IS399" i="53"/>
  <c r="IR399" i="53"/>
  <c r="IN399" i="53"/>
  <c r="IJ399" i="53"/>
  <c r="II399" i="53"/>
  <c r="IE399" i="53"/>
  <c r="HW399" i="53"/>
  <c r="HW529" i="53" s="1"/>
  <c r="HT399" i="53"/>
  <c r="HT529" i="53" s="1"/>
  <c r="HR399" i="53"/>
  <c r="HQ399" i="53"/>
  <c r="HM399" i="53"/>
  <c r="HI399" i="53"/>
  <c r="HH399" i="53"/>
  <c r="HD399" i="53"/>
  <c r="GZ399" i="53"/>
  <c r="GY399" i="53"/>
  <c r="GU399" i="53"/>
  <c r="GM399" i="53"/>
  <c r="GM529" i="53" s="1"/>
  <c r="GJ399" i="53"/>
  <c r="GJ529" i="53" s="1"/>
  <c r="GH399" i="53"/>
  <c r="GG399" i="53"/>
  <c r="GC399" i="53"/>
  <c r="FY399" i="53"/>
  <c r="FX399" i="53"/>
  <c r="FT399" i="53"/>
  <c r="FP399" i="53"/>
  <c r="FO399" i="53"/>
  <c r="GO399" i="53"/>
  <c r="FK399" i="53"/>
  <c r="KQ398" i="53"/>
  <c r="KN398" i="53"/>
  <c r="KL398" i="53"/>
  <c r="KK398" i="53"/>
  <c r="KG398" i="53"/>
  <c r="KC398" i="53"/>
  <c r="KB398" i="53"/>
  <c r="JX398" i="53"/>
  <c r="JT398" i="53"/>
  <c r="JS398" i="53"/>
  <c r="JO398" i="53"/>
  <c r="JG398" i="53"/>
  <c r="JD398" i="53"/>
  <c r="JB398" i="53"/>
  <c r="JA398" i="53"/>
  <c r="IW398" i="53"/>
  <c r="IS398" i="53"/>
  <c r="IR398" i="53"/>
  <c r="IN398" i="53"/>
  <c r="IJ398" i="53"/>
  <c r="II398" i="53"/>
  <c r="IE398" i="53"/>
  <c r="HW398" i="53"/>
  <c r="HT398" i="53"/>
  <c r="HR398" i="53"/>
  <c r="HQ398" i="53"/>
  <c r="HM398" i="53"/>
  <c r="HI398" i="53"/>
  <c r="HH398" i="53"/>
  <c r="HD398" i="53"/>
  <c r="GZ398" i="53"/>
  <c r="GY398" i="53"/>
  <c r="GU398" i="53"/>
  <c r="GM398" i="53"/>
  <c r="GJ398" i="53"/>
  <c r="GH398" i="53"/>
  <c r="GG398" i="53"/>
  <c r="GC398" i="53"/>
  <c r="FY398" i="53"/>
  <c r="FX398" i="53"/>
  <c r="FT398" i="53"/>
  <c r="FP398" i="53"/>
  <c r="FO398" i="53"/>
  <c r="FK398" i="53"/>
  <c r="KQ397" i="53"/>
  <c r="KN397" i="53"/>
  <c r="KL397" i="53"/>
  <c r="KK397" i="53"/>
  <c r="KG397" i="53"/>
  <c r="KC397" i="53"/>
  <c r="KB397" i="53"/>
  <c r="JX397" i="53"/>
  <c r="JT397" i="53"/>
  <c r="JS397" i="53"/>
  <c r="JO397" i="53"/>
  <c r="JG397" i="53"/>
  <c r="JD397" i="53"/>
  <c r="JB397" i="53"/>
  <c r="JA397" i="53"/>
  <c r="IW397" i="53"/>
  <c r="IS397" i="53"/>
  <c r="IR397" i="53"/>
  <c r="IN397" i="53"/>
  <c r="IJ397" i="53"/>
  <c r="II397" i="53"/>
  <c r="IE397" i="53"/>
  <c r="HW397" i="53"/>
  <c r="HT397" i="53"/>
  <c r="HR397" i="53"/>
  <c r="HQ397" i="53"/>
  <c r="HM397" i="53"/>
  <c r="HI397" i="53"/>
  <c r="HH397" i="53"/>
  <c r="HD397" i="53"/>
  <c r="GZ397" i="53"/>
  <c r="GY397" i="53"/>
  <c r="GU397" i="53"/>
  <c r="GM397" i="53"/>
  <c r="GJ397" i="53"/>
  <c r="GH397" i="53"/>
  <c r="GG397" i="53"/>
  <c r="GC397" i="53"/>
  <c r="FY397" i="53"/>
  <c r="FX397" i="53"/>
  <c r="FT397" i="53"/>
  <c r="FP397" i="53"/>
  <c r="FO397" i="53"/>
  <c r="FK397" i="53"/>
  <c r="KQ396" i="53"/>
  <c r="KN396" i="53"/>
  <c r="KL396" i="53"/>
  <c r="KK396" i="53"/>
  <c r="KG396" i="53"/>
  <c r="KC396" i="53"/>
  <c r="KB396" i="53"/>
  <c r="JX396" i="53"/>
  <c r="JT396" i="53"/>
  <c r="JS396" i="53"/>
  <c r="JO396" i="53"/>
  <c r="JG396" i="53"/>
  <c r="JD396" i="53"/>
  <c r="JB396" i="53"/>
  <c r="JA396" i="53"/>
  <c r="IW396" i="53"/>
  <c r="IS396" i="53"/>
  <c r="IR396" i="53"/>
  <c r="IN396" i="53"/>
  <c r="IJ396" i="53"/>
  <c r="II396" i="53"/>
  <c r="IE396" i="53"/>
  <c r="HW396" i="53"/>
  <c r="HT396" i="53"/>
  <c r="HR396" i="53"/>
  <c r="HQ396" i="53"/>
  <c r="HM396" i="53"/>
  <c r="HI396" i="53"/>
  <c r="HH396" i="53"/>
  <c r="HD396" i="53"/>
  <c r="GZ396" i="53"/>
  <c r="GY396" i="53"/>
  <c r="GU396" i="53"/>
  <c r="GM396" i="53"/>
  <c r="GJ396" i="53"/>
  <c r="GH396" i="53"/>
  <c r="GG396" i="53"/>
  <c r="GC396" i="53"/>
  <c r="FY396" i="53"/>
  <c r="FX396" i="53"/>
  <c r="FT396" i="53"/>
  <c r="FP396" i="53"/>
  <c r="FO396" i="53"/>
  <c r="FK396" i="53"/>
  <c r="KE395" i="53"/>
  <c r="KE528" i="53" s="1"/>
  <c r="JV395" i="53"/>
  <c r="JV528" i="53" s="1"/>
  <c r="JM395" i="53"/>
  <c r="JM528" i="53" s="1"/>
  <c r="IU395" i="53"/>
  <c r="IU528" i="53" s="1"/>
  <c r="IL395" i="53"/>
  <c r="IL528" i="53" s="1"/>
  <c r="IC395" i="53"/>
  <c r="IC528" i="53" s="1"/>
  <c r="HK395" i="53"/>
  <c r="HK528" i="53" s="1"/>
  <c r="HB395" i="53"/>
  <c r="HB528" i="53" s="1"/>
  <c r="GS395" i="53"/>
  <c r="GS528" i="53" s="1"/>
  <c r="GA395" i="53"/>
  <c r="GA528" i="53" s="1"/>
  <c r="FR395" i="53"/>
  <c r="FR528" i="53" s="1"/>
  <c r="FI395" i="53"/>
  <c r="FI528" i="53" s="1"/>
  <c r="KQ394" i="53"/>
  <c r="KN394" i="53"/>
  <c r="KL394" i="53"/>
  <c r="KK394" i="53"/>
  <c r="KG394" i="53"/>
  <c r="KC394" i="53"/>
  <c r="KB394" i="53"/>
  <c r="JX394" i="53"/>
  <c r="JT394" i="53"/>
  <c r="JS394" i="53"/>
  <c r="JO394" i="53"/>
  <c r="JG394" i="53"/>
  <c r="JD394" i="53"/>
  <c r="JB394" i="53"/>
  <c r="JA394" i="53"/>
  <c r="IW394" i="53"/>
  <c r="IS394" i="53"/>
  <c r="IR394" i="53"/>
  <c r="IN394" i="53"/>
  <c r="IJ394" i="53"/>
  <c r="II394" i="53"/>
  <c r="IE394" i="53"/>
  <c r="HW394" i="53"/>
  <c r="HT394" i="53"/>
  <c r="HR394" i="53"/>
  <c r="HQ394" i="53"/>
  <c r="HM394" i="53"/>
  <c r="HI394" i="53"/>
  <c r="HH394" i="53"/>
  <c r="HD394" i="53"/>
  <c r="GZ394" i="53"/>
  <c r="GY394" i="53"/>
  <c r="GU394" i="53"/>
  <c r="GM394" i="53"/>
  <c r="GJ394" i="53"/>
  <c r="GH394" i="53"/>
  <c r="GG394" i="53"/>
  <c r="GC394" i="53"/>
  <c r="FY394" i="53"/>
  <c r="FX394" i="53"/>
  <c r="FT394" i="53"/>
  <c r="FP394" i="53"/>
  <c r="FO394" i="53"/>
  <c r="KQ378" i="53"/>
  <c r="KN378" i="53"/>
  <c r="KL378" i="53"/>
  <c r="KK378" i="53"/>
  <c r="KG378" i="53"/>
  <c r="KC378" i="53"/>
  <c r="KB378" i="53"/>
  <c r="JX378" i="53"/>
  <c r="JT378" i="53"/>
  <c r="JS378" i="53"/>
  <c r="JO378" i="53"/>
  <c r="JG378" i="53"/>
  <c r="JD378" i="53"/>
  <c r="JB378" i="53"/>
  <c r="JA378" i="53"/>
  <c r="IW378" i="53"/>
  <c r="IS378" i="53"/>
  <c r="IR378" i="53"/>
  <c r="IN378" i="53"/>
  <c r="IJ378" i="53"/>
  <c r="II378" i="53"/>
  <c r="IE378" i="53"/>
  <c r="HW378" i="53"/>
  <c r="HT378" i="53"/>
  <c r="HR378" i="53"/>
  <c r="HQ378" i="53"/>
  <c r="HM378" i="53"/>
  <c r="HI378" i="53"/>
  <c r="HH378" i="53"/>
  <c r="HD378" i="53"/>
  <c r="GZ378" i="53"/>
  <c r="GY378" i="53"/>
  <c r="GU378" i="53"/>
  <c r="GM378" i="53"/>
  <c r="GJ378" i="53"/>
  <c r="GH378" i="53"/>
  <c r="GG378" i="53"/>
  <c r="GC378" i="53"/>
  <c r="FY378" i="53"/>
  <c r="FX378" i="53"/>
  <c r="FT378" i="53"/>
  <c r="FP378" i="53"/>
  <c r="FO378" i="53"/>
  <c r="FK378" i="53"/>
  <c r="KE377" i="53"/>
  <c r="KE527" i="53" s="1"/>
  <c r="JV377" i="53"/>
  <c r="JV527" i="53" s="1"/>
  <c r="JM377" i="53"/>
  <c r="JM527" i="53" s="1"/>
  <c r="IU377" i="53"/>
  <c r="IU527" i="53" s="1"/>
  <c r="IL377" i="53"/>
  <c r="IL527" i="53" s="1"/>
  <c r="IC377" i="53"/>
  <c r="IC527" i="53" s="1"/>
  <c r="HK377" i="53"/>
  <c r="HK527" i="53" s="1"/>
  <c r="HB377" i="53"/>
  <c r="HB527" i="53" s="1"/>
  <c r="GS377" i="53"/>
  <c r="GS527" i="53" s="1"/>
  <c r="GA377" i="53"/>
  <c r="GA527" i="53" s="1"/>
  <c r="FR377" i="53"/>
  <c r="FR527" i="53" s="1"/>
  <c r="FI377" i="53"/>
  <c r="FI527" i="53" s="1"/>
  <c r="KQ376" i="53"/>
  <c r="KN376" i="53"/>
  <c r="KL376" i="53"/>
  <c r="KK376" i="53"/>
  <c r="KG376" i="53"/>
  <c r="KC376" i="53"/>
  <c r="KB376" i="53"/>
  <c r="JX376" i="53"/>
  <c r="JT376" i="53"/>
  <c r="JS376" i="53"/>
  <c r="JO376" i="53"/>
  <c r="JG376" i="53"/>
  <c r="JD376" i="53"/>
  <c r="JB376" i="53"/>
  <c r="JA376" i="53"/>
  <c r="IW376" i="53"/>
  <c r="IS376" i="53"/>
  <c r="IR376" i="53"/>
  <c r="IN376" i="53"/>
  <c r="IJ376" i="53"/>
  <c r="II376" i="53"/>
  <c r="IE376" i="53"/>
  <c r="HW376" i="53"/>
  <c r="HT376" i="53"/>
  <c r="HR376" i="53"/>
  <c r="HQ376" i="53"/>
  <c r="HM376" i="53"/>
  <c r="HI376" i="53"/>
  <c r="HH376" i="53"/>
  <c r="HD376" i="53"/>
  <c r="GZ376" i="53"/>
  <c r="GY376" i="53"/>
  <c r="GU376" i="53"/>
  <c r="GM376" i="53"/>
  <c r="GJ376" i="53"/>
  <c r="GH376" i="53"/>
  <c r="GG376" i="53"/>
  <c r="GC376" i="53"/>
  <c r="FY376" i="53"/>
  <c r="FX376" i="53"/>
  <c r="FT376" i="53"/>
  <c r="FP376" i="53"/>
  <c r="FO376" i="53"/>
  <c r="GO376" i="53"/>
  <c r="GN376" i="53" s="1"/>
  <c r="FK376" i="53"/>
  <c r="KQ375" i="53"/>
  <c r="KN375" i="53"/>
  <c r="KL375" i="53"/>
  <c r="KK375" i="53"/>
  <c r="KG375" i="53"/>
  <c r="KC375" i="53"/>
  <c r="KB375" i="53"/>
  <c r="JX375" i="53"/>
  <c r="JT375" i="53"/>
  <c r="JS375" i="53"/>
  <c r="JO375" i="53"/>
  <c r="JG375" i="53"/>
  <c r="JD375" i="53"/>
  <c r="JB375" i="53"/>
  <c r="JA375" i="53"/>
  <c r="IW375" i="53"/>
  <c r="IS375" i="53"/>
  <c r="IR375" i="53"/>
  <c r="IN375" i="53"/>
  <c r="IJ375" i="53"/>
  <c r="II375" i="53"/>
  <c r="IE375" i="53"/>
  <c r="HW375" i="53"/>
  <c r="HT375" i="53"/>
  <c r="HR375" i="53"/>
  <c r="HQ375" i="53"/>
  <c r="HM375" i="53"/>
  <c r="HI375" i="53"/>
  <c r="HH375" i="53"/>
  <c r="HD375" i="53"/>
  <c r="GZ375" i="53"/>
  <c r="GY375" i="53"/>
  <c r="HY375" i="53"/>
  <c r="GU375" i="53"/>
  <c r="GM375" i="53"/>
  <c r="GJ375" i="53"/>
  <c r="GH375" i="53"/>
  <c r="GG375" i="53"/>
  <c r="GC375" i="53"/>
  <c r="FY375" i="53"/>
  <c r="FX375" i="53"/>
  <c r="FT375" i="53"/>
  <c r="FP375" i="53"/>
  <c r="FO375" i="53"/>
  <c r="FK375" i="53"/>
  <c r="KQ374" i="53"/>
  <c r="KN374" i="53"/>
  <c r="KL374" i="53"/>
  <c r="KK374" i="53"/>
  <c r="KG374" i="53"/>
  <c r="KC374" i="53"/>
  <c r="KB374" i="53"/>
  <c r="JX374" i="53"/>
  <c r="JT374" i="53"/>
  <c r="JS374" i="53"/>
  <c r="JO374" i="53"/>
  <c r="JG374" i="53"/>
  <c r="JD374" i="53"/>
  <c r="JB374" i="53"/>
  <c r="JA374" i="53"/>
  <c r="IW374" i="53"/>
  <c r="IS374" i="53"/>
  <c r="IR374" i="53"/>
  <c r="IN374" i="53"/>
  <c r="IJ374" i="53"/>
  <c r="II374" i="53"/>
  <c r="IE374" i="53"/>
  <c r="HW374" i="53"/>
  <c r="HT374" i="53"/>
  <c r="HR374" i="53"/>
  <c r="HQ374" i="53"/>
  <c r="HM374" i="53"/>
  <c r="HI374" i="53"/>
  <c r="HH374" i="53"/>
  <c r="HD374" i="53"/>
  <c r="GZ374" i="53"/>
  <c r="GY374" i="53"/>
  <c r="GU374" i="53"/>
  <c r="GM374" i="53"/>
  <c r="GJ374" i="53"/>
  <c r="GH374" i="53"/>
  <c r="GG374" i="53"/>
  <c r="GC374" i="53"/>
  <c r="FY374" i="53"/>
  <c r="FX374" i="53"/>
  <c r="FT374" i="53"/>
  <c r="FP374" i="53"/>
  <c r="FO374" i="53"/>
  <c r="FK374" i="53"/>
  <c r="KQ373" i="53"/>
  <c r="KN373" i="53"/>
  <c r="KL373" i="53"/>
  <c r="KK373" i="53"/>
  <c r="KG373" i="53"/>
  <c r="KC373" i="53"/>
  <c r="KB373" i="53"/>
  <c r="JX373" i="53"/>
  <c r="JT373" i="53"/>
  <c r="JS373" i="53"/>
  <c r="JO373" i="53"/>
  <c r="JG373" i="53"/>
  <c r="JD373" i="53"/>
  <c r="JB373" i="53"/>
  <c r="JA373" i="53"/>
  <c r="IW373" i="53"/>
  <c r="IS373" i="53"/>
  <c r="IR373" i="53"/>
  <c r="IN373" i="53"/>
  <c r="IJ373" i="53"/>
  <c r="II373" i="53"/>
  <c r="IE373" i="53"/>
  <c r="HW373" i="53"/>
  <c r="HT373" i="53"/>
  <c r="HR373" i="53"/>
  <c r="HQ373" i="53"/>
  <c r="HM373" i="53"/>
  <c r="HI373" i="53"/>
  <c r="HH373" i="53"/>
  <c r="HD373" i="53"/>
  <c r="GZ373" i="53"/>
  <c r="GY373" i="53"/>
  <c r="GU373" i="53"/>
  <c r="GM373" i="53"/>
  <c r="GJ373" i="53"/>
  <c r="GH373" i="53"/>
  <c r="GG373" i="53"/>
  <c r="GC373" i="53"/>
  <c r="FY373" i="53"/>
  <c r="FX373" i="53"/>
  <c r="FT373" i="53"/>
  <c r="FP373" i="53"/>
  <c r="FO373" i="53"/>
  <c r="FK373" i="53"/>
  <c r="KQ372" i="53"/>
  <c r="KN372" i="53"/>
  <c r="KL372" i="53"/>
  <c r="KK372" i="53"/>
  <c r="KG372" i="53"/>
  <c r="KC372" i="53"/>
  <c r="KB372" i="53"/>
  <c r="JX372" i="53"/>
  <c r="JT372" i="53"/>
  <c r="JS372" i="53"/>
  <c r="JO372" i="53"/>
  <c r="JG372" i="53"/>
  <c r="JD372" i="53"/>
  <c r="JB372" i="53"/>
  <c r="JA372" i="53"/>
  <c r="IW372" i="53"/>
  <c r="IS372" i="53"/>
  <c r="IR372" i="53"/>
  <c r="IN372" i="53"/>
  <c r="IJ372" i="53"/>
  <c r="II372" i="53"/>
  <c r="IE372" i="53"/>
  <c r="HW372" i="53"/>
  <c r="HT372" i="53"/>
  <c r="HR372" i="53"/>
  <c r="HQ372" i="53"/>
  <c r="HM372" i="53"/>
  <c r="HI372" i="53"/>
  <c r="HH372" i="53"/>
  <c r="HD372" i="53"/>
  <c r="GZ372" i="53"/>
  <c r="GY372" i="53"/>
  <c r="GU372" i="53"/>
  <c r="GM372" i="53"/>
  <c r="GJ372" i="53"/>
  <c r="GH372" i="53"/>
  <c r="GG372" i="53"/>
  <c r="GC372" i="53"/>
  <c r="FY372" i="53"/>
  <c r="FX372" i="53"/>
  <c r="FT372" i="53"/>
  <c r="FP372" i="53"/>
  <c r="FO372" i="53"/>
  <c r="FK372" i="53"/>
  <c r="KQ371" i="53"/>
  <c r="KN371" i="53"/>
  <c r="KL371" i="53"/>
  <c r="KK371" i="53"/>
  <c r="KG371" i="53"/>
  <c r="KC371" i="53"/>
  <c r="KB371" i="53"/>
  <c r="JX371" i="53"/>
  <c r="JT371" i="53"/>
  <c r="JS371" i="53"/>
  <c r="JO371" i="53"/>
  <c r="JG371" i="53"/>
  <c r="JD371" i="53"/>
  <c r="JB371" i="53"/>
  <c r="JA371" i="53"/>
  <c r="IW371" i="53"/>
  <c r="IS371" i="53"/>
  <c r="IR371" i="53"/>
  <c r="IN371" i="53"/>
  <c r="IJ371" i="53"/>
  <c r="II371" i="53"/>
  <c r="IE371" i="53"/>
  <c r="HW371" i="53"/>
  <c r="HT371" i="53"/>
  <c r="HR371" i="53"/>
  <c r="HQ371" i="53"/>
  <c r="HM371" i="53"/>
  <c r="HI371" i="53"/>
  <c r="HH371" i="53"/>
  <c r="HD371" i="53"/>
  <c r="GZ371" i="53"/>
  <c r="GY371" i="53"/>
  <c r="GU371" i="53"/>
  <c r="GM371" i="53"/>
  <c r="GJ371" i="53"/>
  <c r="GH371" i="53"/>
  <c r="GG371" i="53"/>
  <c r="GC371" i="53"/>
  <c r="FY371" i="53"/>
  <c r="FX371" i="53"/>
  <c r="FT371" i="53"/>
  <c r="FP371" i="53"/>
  <c r="FO371" i="53"/>
  <c r="FK371" i="53"/>
  <c r="KQ370" i="53"/>
  <c r="KN370" i="53"/>
  <c r="KL370" i="53"/>
  <c r="KK370" i="53"/>
  <c r="KG370" i="53"/>
  <c r="KC370" i="53"/>
  <c r="KB370" i="53"/>
  <c r="JX370" i="53"/>
  <c r="JT370" i="53"/>
  <c r="JS370" i="53"/>
  <c r="JO370" i="53"/>
  <c r="JG370" i="53"/>
  <c r="JD370" i="53"/>
  <c r="JB370" i="53"/>
  <c r="JA370" i="53"/>
  <c r="IW370" i="53"/>
  <c r="IS370" i="53"/>
  <c r="IR370" i="53"/>
  <c r="IN370" i="53"/>
  <c r="IJ370" i="53"/>
  <c r="II370" i="53"/>
  <c r="IE370" i="53"/>
  <c r="HW370" i="53"/>
  <c r="HT370" i="53"/>
  <c r="HR370" i="53"/>
  <c r="HQ370" i="53"/>
  <c r="HM370" i="53"/>
  <c r="HI370" i="53"/>
  <c r="HH370" i="53"/>
  <c r="HD370" i="53"/>
  <c r="GZ370" i="53"/>
  <c r="GY370" i="53"/>
  <c r="GU370" i="53"/>
  <c r="GM370" i="53"/>
  <c r="GJ370" i="53"/>
  <c r="GH370" i="53"/>
  <c r="GG370" i="53"/>
  <c r="GC370" i="53"/>
  <c r="FY370" i="53"/>
  <c r="FX370" i="53"/>
  <c r="FT370" i="53"/>
  <c r="FP370" i="53"/>
  <c r="FO370" i="53"/>
  <c r="FK370" i="53"/>
  <c r="KQ367" i="53"/>
  <c r="KN367" i="53"/>
  <c r="KL367" i="53"/>
  <c r="KK367" i="53"/>
  <c r="KG367" i="53"/>
  <c r="KC367" i="53"/>
  <c r="KB367" i="53"/>
  <c r="JX367" i="53"/>
  <c r="JT367" i="53"/>
  <c r="JS367" i="53"/>
  <c r="JO367" i="53"/>
  <c r="JG367" i="53"/>
  <c r="JD367" i="53"/>
  <c r="JB367" i="53"/>
  <c r="JA367" i="53"/>
  <c r="IW367" i="53"/>
  <c r="IS367" i="53"/>
  <c r="IR367" i="53"/>
  <c r="IN367" i="53"/>
  <c r="IJ367" i="53"/>
  <c r="II367" i="53"/>
  <c r="IE367" i="53"/>
  <c r="HW367" i="53"/>
  <c r="HT367" i="53"/>
  <c r="HR367" i="53"/>
  <c r="HQ367" i="53"/>
  <c r="HM367" i="53"/>
  <c r="HI367" i="53"/>
  <c r="HH367" i="53"/>
  <c r="HD367" i="53"/>
  <c r="GZ367" i="53"/>
  <c r="GY367" i="53"/>
  <c r="GU367" i="53"/>
  <c r="GM367" i="53"/>
  <c r="GJ367" i="53"/>
  <c r="GH367" i="53"/>
  <c r="GG367" i="53"/>
  <c r="GC367" i="53"/>
  <c r="FY367" i="53"/>
  <c r="FX367" i="53"/>
  <c r="FT367" i="53"/>
  <c r="FP367" i="53"/>
  <c r="FO367" i="53"/>
  <c r="FK367" i="53"/>
  <c r="KE366" i="53"/>
  <c r="KE526" i="53" s="1"/>
  <c r="JV366" i="53"/>
  <c r="JV526" i="53" s="1"/>
  <c r="JM366" i="53"/>
  <c r="JM526" i="53" s="1"/>
  <c r="IU366" i="53"/>
  <c r="IU526" i="53" s="1"/>
  <c r="IL366" i="53"/>
  <c r="IL526" i="53" s="1"/>
  <c r="IC366" i="53"/>
  <c r="IC526" i="53" s="1"/>
  <c r="HK366" i="53"/>
  <c r="HK526" i="53" s="1"/>
  <c r="HB366" i="53"/>
  <c r="HB526" i="53" s="1"/>
  <c r="GS366" i="53"/>
  <c r="GS526" i="53" s="1"/>
  <c r="GA366" i="53"/>
  <c r="GA526" i="53" s="1"/>
  <c r="FR366" i="53"/>
  <c r="FR526" i="53" s="1"/>
  <c r="FI366" i="53"/>
  <c r="FI526" i="53" s="1"/>
  <c r="KQ365" i="53"/>
  <c r="KN365" i="53"/>
  <c r="KL365" i="53"/>
  <c r="KK365" i="53"/>
  <c r="KG365" i="53"/>
  <c r="KC365" i="53"/>
  <c r="KB365" i="53"/>
  <c r="JX365" i="53"/>
  <c r="JT365" i="53"/>
  <c r="JS365" i="53"/>
  <c r="KS365" i="53"/>
  <c r="JO365" i="53"/>
  <c r="JG365" i="53"/>
  <c r="JD365" i="53"/>
  <c r="JB365" i="53"/>
  <c r="JA365" i="53"/>
  <c r="IW365" i="53"/>
  <c r="IS365" i="53"/>
  <c r="IR365" i="53"/>
  <c r="IN365" i="53"/>
  <c r="IJ365" i="53"/>
  <c r="II365" i="53"/>
  <c r="IE365" i="53"/>
  <c r="HW365" i="53"/>
  <c r="HT365" i="53"/>
  <c r="HR365" i="53"/>
  <c r="HQ365" i="53"/>
  <c r="HM365" i="53"/>
  <c r="HI365" i="53"/>
  <c r="HH365" i="53"/>
  <c r="HD365" i="53"/>
  <c r="GZ365" i="53"/>
  <c r="GY365" i="53"/>
  <c r="GU365" i="53"/>
  <c r="GM365" i="53"/>
  <c r="GJ365" i="53"/>
  <c r="GH365" i="53"/>
  <c r="GG365" i="53"/>
  <c r="GC365" i="53"/>
  <c r="FY365" i="53"/>
  <c r="FX365" i="53"/>
  <c r="FT365" i="53"/>
  <c r="FP365" i="53"/>
  <c r="FO365" i="53"/>
  <c r="FK365" i="53"/>
  <c r="KQ364" i="53"/>
  <c r="KN364" i="53"/>
  <c r="KL364" i="53"/>
  <c r="KK364" i="53"/>
  <c r="KG364" i="53"/>
  <c r="KC364" i="53"/>
  <c r="KB364" i="53"/>
  <c r="JX364" i="53"/>
  <c r="JT364" i="53"/>
  <c r="JS364" i="53"/>
  <c r="JO364" i="53"/>
  <c r="JG364" i="53"/>
  <c r="JD364" i="53"/>
  <c r="JB364" i="53"/>
  <c r="JA364" i="53"/>
  <c r="IW364" i="53"/>
  <c r="IS364" i="53"/>
  <c r="IR364" i="53"/>
  <c r="IN364" i="53"/>
  <c r="IJ364" i="53"/>
  <c r="II364" i="53"/>
  <c r="IE364" i="53"/>
  <c r="HW364" i="53"/>
  <c r="HT364" i="53"/>
  <c r="HR364" i="53"/>
  <c r="HQ364" i="53"/>
  <c r="HM364" i="53"/>
  <c r="HI364" i="53"/>
  <c r="HH364" i="53"/>
  <c r="HD364" i="53"/>
  <c r="GZ364" i="53"/>
  <c r="GY364" i="53"/>
  <c r="GU364" i="53"/>
  <c r="GM364" i="53"/>
  <c r="GJ364" i="53"/>
  <c r="GH364" i="53"/>
  <c r="GG364" i="53"/>
  <c r="GC364" i="53"/>
  <c r="FY364" i="53"/>
  <c r="FX364" i="53"/>
  <c r="FT364" i="53"/>
  <c r="FP364" i="53"/>
  <c r="FO364" i="53"/>
  <c r="FK364" i="53"/>
  <c r="KQ363" i="53"/>
  <c r="KN363" i="53"/>
  <c r="KL363" i="53"/>
  <c r="KK363" i="53"/>
  <c r="KG363" i="53"/>
  <c r="KC363" i="53"/>
  <c r="KB363" i="53"/>
  <c r="JX363" i="53"/>
  <c r="JT363" i="53"/>
  <c r="JS363" i="53"/>
  <c r="JO363" i="53"/>
  <c r="JG363" i="53"/>
  <c r="JD363" i="53"/>
  <c r="JB363" i="53"/>
  <c r="JA363" i="53"/>
  <c r="IW363" i="53"/>
  <c r="IS363" i="53"/>
  <c r="IR363" i="53"/>
  <c r="IN363" i="53"/>
  <c r="IJ363" i="53"/>
  <c r="II363" i="53"/>
  <c r="IE363" i="53"/>
  <c r="HW363" i="53"/>
  <c r="HT363" i="53"/>
  <c r="HR363" i="53"/>
  <c r="HQ363" i="53"/>
  <c r="HM363" i="53"/>
  <c r="HI363" i="53"/>
  <c r="HH363" i="53"/>
  <c r="HD363" i="53"/>
  <c r="GZ363" i="53"/>
  <c r="GY363" i="53"/>
  <c r="GU363" i="53"/>
  <c r="GM363" i="53"/>
  <c r="GJ363" i="53"/>
  <c r="GH363" i="53"/>
  <c r="GG363" i="53"/>
  <c r="GC363" i="53"/>
  <c r="FY363" i="53"/>
  <c r="FX363" i="53"/>
  <c r="FT363" i="53"/>
  <c r="FP363" i="53"/>
  <c r="FO363" i="53"/>
  <c r="FK363" i="53"/>
  <c r="KQ362" i="53"/>
  <c r="KN362" i="53"/>
  <c r="KL362" i="53"/>
  <c r="KK362" i="53"/>
  <c r="KG362" i="53"/>
  <c r="KC362" i="53"/>
  <c r="KB362" i="53"/>
  <c r="JX362" i="53"/>
  <c r="JT362" i="53"/>
  <c r="JS362" i="53"/>
  <c r="JO362" i="53"/>
  <c r="JG362" i="53"/>
  <c r="JD362" i="53"/>
  <c r="JB362" i="53"/>
  <c r="JA362" i="53"/>
  <c r="IW362" i="53"/>
  <c r="IS362" i="53"/>
  <c r="IR362" i="53"/>
  <c r="IN362" i="53"/>
  <c r="IJ362" i="53"/>
  <c r="II362" i="53"/>
  <c r="IE362" i="53"/>
  <c r="HW362" i="53"/>
  <c r="HT362" i="53"/>
  <c r="HR362" i="53"/>
  <c r="HQ362" i="53"/>
  <c r="HM362" i="53"/>
  <c r="HI362" i="53"/>
  <c r="HH362" i="53"/>
  <c r="HD362" i="53"/>
  <c r="GZ362" i="53"/>
  <c r="GY362" i="53"/>
  <c r="GU362" i="53"/>
  <c r="GM362" i="53"/>
  <c r="GJ362" i="53"/>
  <c r="GH362" i="53"/>
  <c r="GG362" i="53"/>
  <c r="GC362" i="53"/>
  <c r="FY362" i="53"/>
  <c r="FX362" i="53"/>
  <c r="FT362" i="53"/>
  <c r="FP362" i="53"/>
  <c r="FO362" i="53"/>
  <c r="GO362" i="53"/>
  <c r="GN362" i="53" s="1"/>
  <c r="FK362" i="53"/>
  <c r="KQ361" i="53"/>
  <c r="KN361" i="53"/>
  <c r="KL361" i="53"/>
  <c r="KK361" i="53"/>
  <c r="KG361" i="53"/>
  <c r="KC361" i="53"/>
  <c r="KB361" i="53"/>
  <c r="JX361" i="53"/>
  <c r="JT361" i="53"/>
  <c r="JS361" i="53"/>
  <c r="JO361" i="53"/>
  <c r="JG361" i="53"/>
  <c r="JD361" i="53"/>
  <c r="JB361" i="53"/>
  <c r="JA361" i="53"/>
  <c r="IW361" i="53"/>
  <c r="IS361" i="53"/>
  <c r="IR361" i="53"/>
  <c r="IN361" i="53"/>
  <c r="IJ361" i="53"/>
  <c r="II361" i="53"/>
  <c r="IE361" i="53"/>
  <c r="HW361" i="53"/>
  <c r="HT361" i="53"/>
  <c r="HR361" i="53"/>
  <c r="HQ361" i="53"/>
  <c r="HM361" i="53"/>
  <c r="HI361" i="53"/>
  <c r="HH361" i="53"/>
  <c r="HD361" i="53"/>
  <c r="GZ361" i="53"/>
  <c r="GY361" i="53"/>
  <c r="GU361" i="53"/>
  <c r="GM361" i="53"/>
  <c r="GJ361" i="53"/>
  <c r="GH361" i="53"/>
  <c r="GG361" i="53"/>
  <c r="GC361" i="53"/>
  <c r="FY361" i="53"/>
  <c r="FX361" i="53"/>
  <c r="FT361" i="53"/>
  <c r="FP361" i="53"/>
  <c r="FO361" i="53"/>
  <c r="FK361" i="53"/>
  <c r="KQ360" i="53"/>
  <c r="KN360" i="53"/>
  <c r="KL360" i="53"/>
  <c r="KK360" i="53"/>
  <c r="KG360" i="53"/>
  <c r="KC360" i="53"/>
  <c r="KB360" i="53"/>
  <c r="JX360" i="53"/>
  <c r="JT360" i="53"/>
  <c r="JS360" i="53"/>
  <c r="JO360" i="53"/>
  <c r="JG360" i="53"/>
  <c r="JD360" i="53"/>
  <c r="JB360" i="53"/>
  <c r="JA360" i="53"/>
  <c r="IW360" i="53"/>
  <c r="IS360" i="53"/>
  <c r="IR360" i="53"/>
  <c r="IN360" i="53"/>
  <c r="IJ360" i="53"/>
  <c r="II360" i="53"/>
  <c r="IE360" i="53"/>
  <c r="HW360" i="53"/>
  <c r="HT360" i="53"/>
  <c r="HR360" i="53"/>
  <c r="HQ360" i="53"/>
  <c r="HM360" i="53"/>
  <c r="HI360" i="53"/>
  <c r="HH360" i="53"/>
  <c r="HD360" i="53"/>
  <c r="GZ360" i="53"/>
  <c r="GY360" i="53"/>
  <c r="GU360" i="53"/>
  <c r="GM360" i="53"/>
  <c r="GJ360" i="53"/>
  <c r="GH360" i="53"/>
  <c r="GG360" i="53"/>
  <c r="GC360" i="53"/>
  <c r="FY360" i="53"/>
  <c r="FX360" i="53"/>
  <c r="FT360" i="53"/>
  <c r="FP360" i="53"/>
  <c r="FO360" i="53"/>
  <c r="FK360" i="53"/>
  <c r="KQ359" i="53"/>
  <c r="KN359" i="53"/>
  <c r="KL359" i="53"/>
  <c r="KK359" i="53"/>
  <c r="KG359" i="53"/>
  <c r="KC359" i="53"/>
  <c r="KB359" i="53"/>
  <c r="JX359" i="53"/>
  <c r="JT359" i="53"/>
  <c r="JS359" i="53"/>
  <c r="JO359" i="53"/>
  <c r="JG359" i="53"/>
  <c r="JD359" i="53"/>
  <c r="JB359" i="53"/>
  <c r="JA359" i="53"/>
  <c r="IW359" i="53"/>
  <c r="IS359" i="53"/>
  <c r="IR359" i="53"/>
  <c r="IN359" i="53"/>
  <c r="IJ359" i="53"/>
  <c r="II359" i="53"/>
  <c r="IE359" i="53"/>
  <c r="HW359" i="53"/>
  <c r="HT359" i="53"/>
  <c r="HR359" i="53"/>
  <c r="HQ359" i="53"/>
  <c r="HM359" i="53"/>
  <c r="HI359" i="53"/>
  <c r="HH359" i="53"/>
  <c r="HD359" i="53"/>
  <c r="GZ359" i="53"/>
  <c r="GY359" i="53"/>
  <c r="GU359" i="53"/>
  <c r="GM359" i="53"/>
  <c r="GJ359" i="53"/>
  <c r="GH359" i="53"/>
  <c r="GG359" i="53"/>
  <c r="GC359" i="53"/>
  <c r="FY359" i="53"/>
  <c r="FX359" i="53"/>
  <c r="FT359" i="53"/>
  <c r="FP359" i="53"/>
  <c r="FO359" i="53"/>
  <c r="GO359" i="53"/>
  <c r="FK359" i="53"/>
  <c r="KQ358" i="53"/>
  <c r="KN358" i="53"/>
  <c r="KL358" i="53"/>
  <c r="KK358" i="53"/>
  <c r="KG358" i="53"/>
  <c r="KC358" i="53"/>
  <c r="KB358" i="53"/>
  <c r="JX358" i="53"/>
  <c r="JT358" i="53"/>
  <c r="JS358" i="53"/>
  <c r="JO358" i="53"/>
  <c r="JG358" i="53"/>
  <c r="JD358" i="53"/>
  <c r="JB358" i="53"/>
  <c r="JA358" i="53"/>
  <c r="IW358" i="53"/>
  <c r="IS358" i="53"/>
  <c r="IR358" i="53"/>
  <c r="IN358" i="53"/>
  <c r="IJ358" i="53"/>
  <c r="II358" i="53"/>
  <c r="IE358" i="53"/>
  <c r="HW358" i="53"/>
  <c r="HT358" i="53"/>
  <c r="HR358" i="53"/>
  <c r="HQ358" i="53"/>
  <c r="HM358" i="53"/>
  <c r="HI358" i="53"/>
  <c r="HH358" i="53"/>
  <c r="HD358" i="53"/>
  <c r="GZ358" i="53"/>
  <c r="GY358" i="53"/>
  <c r="GU358" i="53"/>
  <c r="GM358" i="53"/>
  <c r="GJ358" i="53"/>
  <c r="GH358" i="53"/>
  <c r="GG358" i="53"/>
  <c r="GC358" i="53"/>
  <c r="FY358" i="53"/>
  <c r="FX358" i="53"/>
  <c r="FT358" i="53"/>
  <c r="FP358" i="53"/>
  <c r="FO358" i="53"/>
  <c r="GO358" i="53"/>
  <c r="FK358" i="53"/>
  <c r="KQ357" i="53"/>
  <c r="KN357" i="53"/>
  <c r="KL357" i="53"/>
  <c r="KK357" i="53"/>
  <c r="KG357" i="53"/>
  <c r="KC357" i="53"/>
  <c r="KB357" i="53"/>
  <c r="JX357" i="53"/>
  <c r="JT357" i="53"/>
  <c r="JS357" i="53"/>
  <c r="JO357" i="53"/>
  <c r="JG357" i="53"/>
  <c r="JD357" i="53"/>
  <c r="JB357" i="53"/>
  <c r="JA357" i="53"/>
  <c r="IW357" i="53"/>
  <c r="IS357" i="53"/>
  <c r="IR357" i="53"/>
  <c r="IN357" i="53"/>
  <c r="IJ357" i="53"/>
  <c r="II357" i="53"/>
  <c r="IE357" i="53"/>
  <c r="HW357" i="53"/>
  <c r="HT357" i="53"/>
  <c r="HR357" i="53"/>
  <c r="HQ357" i="53"/>
  <c r="HM357" i="53"/>
  <c r="HI357" i="53"/>
  <c r="HH357" i="53"/>
  <c r="HD357" i="53"/>
  <c r="GZ357" i="53"/>
  <c r="GY357" i="53"/>
  <c r="GU357" i="53"/>
  <c r="GM357" i="53"/>
  <c r="GJ357" i="53"/>
  <c r="GH357" i="53"/>
  <c r="GG357" i="53"/>
  <c r="GC357" i="53"/>
  <c r="FY357" i="53"/>
  <c r="FX357" i="53"/>
  <c r="FT357" i="53"/>
  <c r="FP357" i="53"/>
  <c r="FO357" i="53"/>
  <c r="FK357" i="53"/>
  <c r="KQ356" i="53"/>
  <c r="KN356" i="53"/>
  <c r="KL356" i="53"/>
  <c r="KK356" i="53"/>
  <c r="KG356" i="53"/>
  <c r="KC356" i="53"/>
  <c r="KB356" i="53"/>
  <c r="JX356" i="53"/>
  <c r="JT356" i="53"/>
  <c r="JS356" i="53"/>
  <c r="JO356" i="53"/>
  <c r="JG356" i="53"/>
  <c r="JD356" i="53"/>
  <c r="JB356" i="53"/>
  <c r="JA356" i="53"/>
  <c r="IW356" i="53"/>
  <c r="IS356" i="53"/>
  <c r="IR356" i="53"/>
  <c r="IN356" i="53"/>
  <c r="IJ356" i="53"/>
  <c r="II356" i="53"/>
  <c r="IE356" i="53"/>
  <c r="HW356" i="53"/>
  <c r="HT356" i="53"/>
  <c r="HR356" i="53"/>
  <c r="HQ356" i="53"/>
  <c r="HM356" i="53"/>
  <c r="HI356" i="53"/>
  <c r="HH356" i="53"/>
  <c r="HD356" i="53"/>
  <c r="GZ356" i="53"/>
  <c r="GY356" i="53"/>
  <c r="GU356" i="53"/>
  <c r="GM356" i="53"/>
  <c r="GJ356" i="53"/>
  <c r="GH356" i="53"/>
  <c r="GG356" i="53"/>
  <c r="GC356" i="53"/>
  <c r="FY356" i="53"/>
  <c r="FX356" i="53"/>
  <c r="FT356" i="53"/>
  <c r="FP356" i="53"/>
  <c r="FO356" i="53"/>
  <c r="FK356" i="53"/>
  <c r="KQ355" i="53"/>
  <c r="KN355" i="53"/>
  <c r="KL355" i="53"/>
  <c r="KK355" i="53"/>
  <c r="KG355" i="53"/>
  <c r="KC355" i="53"/>
  <c r="KB355" i="53"/>
  <c r="JX355" i="53"/>
  <c r="JT355" i="53"/>
  <c r="JS355" i="53"/>
  <c r="JO355" i="53"/>
  <c r="JG355" i="53"/>
  <c r="JD355" i="53"/>
  <c r="JB355" i="53"/>
  <c r="JA355" i="53"/>
  <c r="IW355" i="53"/>
  <c r="IS355" i="53"/>
  <c r="IR355" i="53"/>
  <c r="IN355" i="53"/>
  <c r="IJ355" i="53"/>
  <c r="II355" i="53"/>
  <c r="JI355" i="53"/>
  <c r="IE355" i="53"/>
  <c r="HW355" i="53"/>
  <c r="HT355" i="53"/>
  <c r="HR355" i="53"/>
  <c r="HQ355" i="53"/>
  <c r="HM355" i="53"/>
  <c r="HI355" i="53"/>
  <c r="HH355" i="53"/>
  <c r="HD355" i="53"/>
  <c r="GZ355" i="53"/>
  <c r="GY355" i="53"/>
  <c r="GU355" i="53"/>
  <c r="GM355" i="53"/>
  <c r="GJ355" i="53"/>
  <c r="GH355" i="53"/>
  <c r="GG355" i="53"/>
  <c r="GC355" i="53"/>
  <c r="FY355" i="53"/>
  <c r="FX355" i="53"/>
  <c r="FT355" i="53"/>
  <c r="FP355" i="53"/>
  <c r="FO355" i="53"/>
  <c r="FK355" i="53"/>
  <c r="KE348" i="53"/>
  <c r="KE525" i="53" s="1"/>
  <c r="JV348" i="53"/>
  <c r="JV525" i="53" s="1"/>
  <c r="JM348" i="53"/>
  <c r="JM525" i="53" s="1"/>
  <c r="IU348" i="53"/>
  <c r="IU525" i="53" s="1"/>
  <c r="IL348" i="53"/>
  <c r="IL525" i="53" s="1"/>
  <c r="IC348" i="53"/>
  <c r="IC525" i="53" s="1"/>
  <c r="HK348" i="53"/>
  <c r="HK525" i="53" s="1"/>
  <c r="HB348" i="53"/>
  <c r="HB525" i="53" s="1"/>
  <c r="GS348" i="53"/>
  <c r="GS525" i="53" s="1"/>
  <c r="GA348" i="53"/>
  <c r="GA525" i="53" s="1"/>
  <c r="FR348" i="53"/>
  <c r="FR525" i="53" s="1"/>
  <c r="FI348" i="53"/>
  <c r="FI525" i="53" s="1"/>
  <c r="KQ347" i="53"/>
  <c r="KN347" i="53"/>
  <c r="KL347" i="53"/>
  <c r="KK347" i="53"/>
  <c r="KG347" i="53"/>
  <c r="KC347" i="53"/>
  <c r="KB347" i="53"/>
  <c r="JX347" i="53"/>
  <c r="JT347" i="53"/>
  <c r="JS347" i="53"/>
  <c r="JO347" i="53"/>
  <c r="JG347" i="53"/>
  <c r="JD347" i="53"/>
  <c r="JB347" i="53"/>
  <c r="JA347" i="53"/>
  <c r="IW347" i="53"/>
  <c r="IS347" i="53"/>
  <c r="IR347" i="53"/>
  <c r="IN347" i="53"/>
  <c r="IJ347" i="53"/>
  <c r="II347" i="53"/>
  <c r="IE347" i="53"/>
  <c r="HW347" i="53"/>
  <c r="HT347" i="53"/>
  <c r="HR347" i="53"/>
  <c r="HQ347" i="53"/>
  <c r="HM347" i="53"/>
  <c r="HI347" i="53"/>
  <c r="HH347" i="53"/>
  <c r="HD347" i="53"/>
  <c r="GZ347" i="53"/>
  <c r="GY347" i="53"/>
  <c r="GU347" i="53"/>
  <c r="GM347" i="53"/>
  <c r="GJ347" i="53"/>
  <c r="GH347" i="53"/>
  <c r="GG347" i="53"/>
  <c r="GC347" i="53"/>
  <c r="FY347" i="53"/>
  <c r="FX347" i="53"/>
  <c r="FT347" i="53"/>
  <c r="FP347" i="53"/>
  <c r="FO347" i="53"/>
  <c r="GO347" i="53"/>
  <c r="GN347" i="53" s="1"/>
  <c r="FK347" i="53"/>
  <c r="KQ346" i="53"/>
  <c r="KN346" i="53"/>
  <c r="KL346" i="53"/>
  <c r="KK346" i="53"/>
  <c r="KG346" i="53"/>
  <c r="KC346" i="53"/>
  <c r="KB346" i="53"/>
  <c r="JX346" i="53"/>
  <c r="JT346" i="53"/>
  <c r="JS346" i="53"/>
  <c r="JO346" i="53"/>
  <c r="JG346" i="53"/>
  <c r="JD346" i="53"/>
  <c r="JB346" i="53"/>
  <c r="JA346" i="53"/>
  <c r="IW346" i="53"/>
  <c r="IS346" i="53"/>
  <c r="IR346" i="53"/>
  <c r="IN346" i="53"/>
  <c r="IJ346" i="53"/>
  <c r="II346" i="53"/>
  <c r="IE346" i="53"/>
  <c r="HW346" i="53"/>
  <c r="HT346" i="53"/>
  <c r="HR346" i="53"/>
  <c r="HQ346" i="53"/>
  <c r="HM346" i="53"/>
  <c r="HI346" i="53"/>
  <c r="HH346" i="53"/>
  <c r="HD346" i="53"/>
  <c r="GZ346" i="53"/>
  <c r="GY346" i="53"/>
  <c r="GU346" i="53"/>
  <c r="GM346" i="53"/>
  <c r="GJ346" i="53"/>
  <c r="GH346" i="53"/>
  <c r="GG346" i="53"/>
  <c r="GC346" i="53"/>
  <c r="FY346" i="53"/>
  <c r="FX346" i="53"/>
  <c r="FT346" i="53"/>
  <c r="FP346" i="53"/>
  <c r="FO346" i="53"/>
  <c r="FK346" i="53"/>
  <c r="KQ345" i="53"/>
  <c r="KN345" i="53"/>
  <c r="KL345" i="53"/>
  <c r="KK345" i="53"/>
  <c r="KG345" i="53"/>
  <c r="KC345" i="53"/>
  <c r="KB345" i="53"/>
  <c r="JX345" i="53"/>
  <c r="JT345" i="53"/>
  <c r="JS345" i="53"/>
  <c r="JO345" i="53"/>
  <c r="JG345" i="53"/>
  <c r="JD345" i="53"/>
  <c r="JB345" i="53"/>
  <c r="JA345" i="53"/>
  <c r="IW345" i="53"/>
  <c r="IS345" i="53"/>
  <c r="IR345" i="53"/>
  <c r="IN345" i="53"/>
  <c r="IJ345" i="53"/>
  <c r="II345" i="53"/>
  <c r="IE345" i="53"/>
  <c r="HW345" i="53"/>
  <c r="HT345" i="53"/>
  <c r="HR345" i="53"/>
  <c r="HQ345" i="53"/>
  <c r="HM345" i="53"/>
  <c r="HI345" i="53"/>
  <c r="HH345" i="53"/>
  <c r="HD345" i="53"/>
  <c r="GZ345" i="53"/>
  <c r="GY345" i="53"/>
  <c r="HY345" i="53"/>
  <c r="GU345" i="53"/>
  <c r="GM345" i="53"/>
  <c r="GJ345" i="53"/>
  <c r="GH345" i="53"/>
  <c r="GG345" i="53"/>
  <c r="GC345" i="53"/>
  <c r="FY345" i="53"/>
  <c r="FX345" i="53"/>
  <c r="FT345" i="53"/>
  <c r="FP345" i="53"/>
  <c r="FO345" i="53"/>
  <c r="FK345" i="53"/>
  <c r="KQ344" i="53"/>
  <c r="KN344" i="53"/>
  <c r="KL344" i="53"/>
  <c r="KK344" i="53"/>
  <c r="KG344" i="53"/>
  <c r="KC344" i="53"/>
  <c r="KB344" i="53"/>
  <c r="JX344" i="53"/>
  <c r="JT344" i="53"/>
  <c r="JS344" i="53"/>
  <c r="JO344" i="53"/>
  <c r="JG344" i="53"/>
  <c r="JD344" i="53"/>
  <c r="JB344" i="53"/>
  <c r="JA344" i="53"/>
  <c r="IW344" i="53"/>
  <c r="IS344" i="53"/>
  <c r="IR344" i="53"/>
  <c r="IN344" i="53"/>
  <c r="IJ344" i="53"/>
  <c r="II344" i="53"/>
  <c r="IE344" i="53"/>
  <c r="HW344" i="53"/>
  <c r="HT344" i="53"/>
  <c r="HR344" i="53"/>
  <c r="HQ344" i="53"/>
  <c r="HM344" i="53"/>
  <c r="HI344" i="53"/>
  <c r="HH344" i="53"/>
  <c r="HD344" i="53"/>
  <c r="GZ344" i="53"/>
  <c r="GY344" i="53"/>
  <c r="HY344" i="53"/>
  <c r="GU344" i="53"/>
  <c r="GM344" i="53"/>
  <c r="GJ344" i="53"/>
  <c r="GH344" i="53"/>
  <c r="GG344" i="53"/>
  <c r="GC344" i="53"/>
  <c r="FY344" i="53"/>
  <c r="FX344" i="53"/>
  <c r="FT344" i="53"/>
  <c r="FP344" i="53"/>
  <c r="FO344" i="53"/>
  <c r="FK344" i="53"/>
  <c r="KQ343" i="53"/>
  <c r="KN343" i="53"/>
  <c r="KL343" i="53"/>
  <c r="KK343" i="53"/>
  <c r="KG343" i="53"/>
  <c r="KC343" i="53"/>
  <c r="KB343" i="53"/>
  <c r="JX343" i="53"/>
  <c r="JT343" i="53"/>
  <c r="JS343" i="53"/>
  <c r="JO343" i="53"/>
  <c r="JG343" i="53"/>
  <c r="JD343" i="53"/>
  <c r="JB343" i="53"/>
  <c r="JA343" i="53"/>
  <c r="IW343" i="53"/>
  <c r="IS343" i="53"/>
  <c r="IR343" i="53"/>
  <c r="IN343" i="53"/>
  <c r="IJ343" i="53"/>
  <c r="II343" i="53"/>
  <c r="JI343" i="53"/>
  <c r="IE343" i="53"/>
  <c r="HW343" i="53"/>
  <c r="HT343" i="53"/>
  <c r="HR343" i="53"/>
  <c r="HQ343" i="53"/>
  <c r="HM343" i="53"/>
  <c r="HI343" i="53"/>
  <c r="HH343" i="53"/>
  <c r="HD343" i="53"/>
  <c r="GZ343" i="53"/>
  <c r="GY343" i="53"/>
  <c r="GU343" i="53"/>
  <c r="GM343" i="53"/>
  <c r="GJ343" i="53"/>
  <c r="GH343" i="53"/>
  <c r="GG343" i="53"/>
  <c r="GC343" i="53"/>
  <c r="FY343" i="53"/>
  <c r="FX343" i="53"/>
  <c r="FT343" i="53"/>
  <c r="FP343" i="53"/>
  <c r="FO343" i="53"/>
  <c r="FK343" i="53"/>
  <c r="KQ342" i="53"/>
  <c r="KN342" i="53"/>
  <c r="KL342" i="53"/>
  <c r="KK342" i="53"/>
  <c r="KG342" i="53"/>
  <c r="KC342" i="53"/>
  <c r="KB342" i="53"/>
  <c r="JX342" i="53"/>
  <c r="JT342" i="53"/>
  <c r="JS342" i="53"/>
  <c r="JO342" i="53"/>
  <c r="JG342" i="53"/>
  <c r="JD342" i="53"/>
  <c r="JB342" i="53"/>
  <c r="JA342" i="53"/>
  <c r="IW342" i="53"/>
  <c r="IS342" i="53"/>
  <c r="IR342" i="53"/>
  <c r="IN342" i="53"/>
  <c r="IJ342" i="53"/>
  <c r="II342" i="53"/>
  <c r="JI342" i="53"/>
  <c r="JH342" i="53" s="1"/>
  <c r="IE342" i="53"/>
  <c r="HW342" i="53"/>
  <c r="HT342" i="53"/>
  <c r="HR342" i="53"/>
  <c r="HQ342" i="53"/>
  <c r="HM342" i="53"/>
  <c r="HI342" i="53"/>
  <c r="HH342" i="53"/>
  <c r="HD342" i="53"/>
  <c r="GZ342" i="53"/>
  <c r="GY342" i="53"/>
  <c r="GU342" i="53"/>
  <c r="GM342" i="53"/>
  <c r="GJ342" i="53"/>
  <c r="GH342" i="53"/>
  <c r="GG342" i="53"/>
  <c r="GC342" i="53"/>
  <c r="FY342" i="53"/>
  <c r="FX342" i="53"/>
  <c r="FT342" i="53"/>
  <c r="FP342" i="53"/>
  <c r="FO342" i="53"/>
  <c r="FK342" i="53"/>
  <c r="KE341" i="53"/>
  <c r="JV341" i="53"/>
  <c r="JM341" i="53"/>
  <c r="IU341" i="53"/>
  <c r="IL341" i="53"/>
  <c r="IC341" i="53"/>
  <c r="HK341" i="53"/>
  <c r="HB341" i="53"/>
  <c r="GS341" i="53"/>
  <c r="GA341" i="53"/>
  <c r="FR341" i="53"/>
  <c r="FI341" i="53"/>
  <c r="KQ340" i="53"/>
  <c r="KN340" i="53"/>
  <c r="KL340" i="53"/>
  <c r="KK340" i="53"/>
  <c r="KG340" i="53"/>
  <c r="KC340" i="53"/>
  <c r="KB340" i="53"/>
  <c r="JX340" i="53"/>
  <c r="JT340" i="53"/>
  <c r="JS340" i="53"/>
  <c r="JO340" i="53"/>
  <c r="JG340" i="53"/>
  <c r="JD340" i="53"/>
  <c r="JB340" i="53"/>
  <c r="JA340" i="53"/>
  <c r="IW340" i="53"/>
  <c r="IS340" i="53"/>
  <c r="IR340" i="53"/>
  <c r="IN340" i="53"/>
  <c r="IJ340" i="53"/>
  <c r="II340" i="53"/>
  <c r="IE340" i="53"/>
  <c r="HW340" i="53"/>
  <c r="HT340" i="53"/>
  <c r="HR340" i="53"/>
  <c r="HQ340" i="53"/>
  <c r="HM340" i="53"/>
  <c r="HI340" i="53"/>
  <c r="HH340" i="53"/>
  <c r="HD340" i="53"/>
  <c r="GZ340" i="53"/>
  <c r="GY340" i="53"/>
  <c r="GU340" i="53"/>
  <c r="GM340" i="53"/>
  <c r="GJ340" i="53"/>
  <c r="GH340" i="53"/>
  <c r="GG340" i="53"/>
  <c r="GC340" i="53"/>
  <c r="FY340" i="53"/>
  <c r="FX340" i="53"/>
  <c r="FT340" i="53"/>
  <c r="FP340" i="53"/>
  <c r="FO340" i="53"/>
  <c r="FK340" i="53"/>
  <c r="KQ339" i="53"/>
  <c r="KN339" i="53"/>
  <c r="KL339" i="53"/>
  <c r="KK339" i="53"/>
  <c r="KG339" i="53"/>
  <c r="KC339" i="53"/>
  <c r="KB339" i="53"/>
  <c r="JX339" i="53"/>
  <c r="JT339" i="53"/>
  <c r="JS339" i="53"/>
  <c r="JO339" i="53"/>
  <c r="JG339" i="53"/>
  <c r="JD339" i="53"/>
  <c r="JB339" i="53"/>
  <c r="JA339" i="53"/>
  <c r="IW339" i="53"/>
  <c r="IS339" i="53"/>
  <c r="IR339" i="53"/>
  <c r="IN339" i="53"/>
  <c r="IJ339" i="53"/>
  <c r="II339" i="53"/>
  <c r="JI339" i="53"/>
  <c r="IE339" i="53"/>
  <c r="HW339" i="53"/>
  <c r="HT339" i="53"/>
  <c r="HR339" i="53"/>
  <c r="HQ339" i="53"/>
  <c r="HM339" i="53"/>
  <c r="HI339" i="53"/>
  <c r="HH339" i="53"/>
  <c r="HD339" i="53"/>
  <c r="GZ339" i="53"/>
  <c r="GY339" i="53"/>
  <c r="GU339" i="53"/>
  <c r="GM339" i="53"/>
  <c r="GJ339" i="53"/>
  <c r="GH339" i="53"/>
  <c r="GG339" i="53"/>
  <c r="GC339" i="53"/>
  <c r="FY339" i="53"/>
  <c r="FX339" i="53"/>
  <c r="FT339" i="53"/>
  <c r="FP339" i="53"/>
  <c r="FO339" i="53"/>
  <c r="FK339" i="53"/>
  <c r="KQ338" i="53"/>
  <c r="KN338" i="53"/>
  <c r="KL338" i="53"/>
  <c r="KK338" i="53"/>
  <c r="KG338" i="53"/>
  <c r="KC338" i="53"/>
  <c r="KB338" i="53"/>
  <c r="JX338" i="53"/>
  <c r="JT338" i="53"/>
  <c r="JS338" i="53"/>
  <c r="JO338" i="53"/>
  <c r="JG338" i="53"/>
  <c r="JD338" i="53"/>
  <c r="JB338" i="53"/>
  <c r="JA338" i="53"/>
  <c r="IW338" i="53"/>
  <c r="IS338" i="53"/>
  <c r="IR338" i="53"/>
  <c r="IN338" i="53"/>
  <c r="IJ338" i="53"/>
  <c r="II338" i="53"/>
  <c r="IE338" i="53"/>
  <c r="HW338" i="53"/>
  <c r="HT338" i="53"/>
  <c r="HR338" i="53"/>
  <c r="HQ338" i="53"/>
  <c r="HM338" i="53"/>
  <c r="HI338" i="53"/>
  <c r="HH338" i="53"/>
  <c r="HD338" i="53"/>
  <c r="GZ338" i="53"/>
  <c r="GY338" i="53"/>
  <c r="GU338" i="53"/>
  <c r="GM338" i="53"/>
  <c r="GJ338" i="53"/>
  <c r="GH338" i="53"/>
  <c r="GG338" i="53"/>
  <c r="GC338" i="53"/>
  <c r="FY338" i="53"/>
  <c r="FX338" i="53"/>
  <c r="FT338" i="53"/>
  <c r="FP338" i="53"/>
  <c r="FO338" i="53"/>
  <c r="FK338" i="53"/>
  <c r="KQ337" i="53"/>
  <c r="KN337" i="53"/>
  <c r="KL337" i="53"/>
  <c r="KK337" i="53"/>
  <c r="KG337" i="53"/>
  <c r="KC337" i="53"/>
  <c r="KB337" i="53"/>
  <c r="JX337" i="53"/>
  <c r="JT337" i="53"/>
  <c r="JS337" i="53"/>
  <c r="JO337" i="53"/>
  <c r="JG337" i="53"/>
  <c r="JD337" i="53"/>
  <c r="JB337" i="53"/>
  <c r="JA337" i="53"/>
  <c r="IW337" i="53"/>
  <c r="IS337" i="53"/>
  <c r="IR337" i="53"/>
  <c r="IN337" i="53"/>
  <c r="IJ337" i="53"/>
  <c r="II337" i="53"/>
  <c r="IE337" i="53"/>
  <c r="HW337" i="53"/>
  <c r="HT337" i="53"/>
  <c r="HR337" i="53"/>
  <c r="HQ337" i="53"/>
  <c r="HM337" i="53"/>
  <c r="HI337" i="53"/>
  <c r="HH337" i="53"/>
  <c r="HD337" i="53"/>
  <c r="GZ337" i="53"/>
  <c r="GY337" i="53"/>
  <c r="GU337" i="53"/>
  <c r="GM337" i="53"/>
  <c r="GJ337" i="53"/>
  <c r="GH337" i="53"/>
  <c r="GG337" i="53"/>
  <c r="GC337" i="53"/>
  <c r="FY337" i="53"/>
  <c r="FX337" i="53"/>
  <c r="FT337" i="53"/>
  <c r="FP337" i="53"/>
  <c r="FO337" i="53"/>
  <c r="FK337" i="53"/>
  <c r="KQ336" i="53"/>
  <c r="KN336" i="53"/>
  <c r="KL336" i="53"/>
  <c r="KK336" i="53"/>
  <c r="KG336" i="53"/>
  <c r="KC336" i="53"/>
  <c r="KB336" i="53"/>
  <c r="JX336" i="53"/>
  <c r="JT336" i="53"/>
  <c r="JS336" i="53"/>
  <c r="JO336" i="53"/>
  <c r="JG336" i="53"/>
  <c r="JD336" i="53"/>
  <c r="JB336" i="53"/>
  <c r="JA336" i="53"/>
  <c r="IW336" i="53"/>
  <c r="IS336" i="53"/>
  <c r="IR336" i="53"/>
  <c r="IN336" i="53"/>
  <c r="IJ336" i="53"/>
  <c r="II336" i="53"/>
  <c r="IE336" i="53"/>
  <c r="HW336" i="53"/>
  <c r="HT336" i="53"/>
  <c r="HR336" i="53"/>
  <c r="HQ336" i="53"/>
  <c r="HM336" i="53"/>
  <c r="HI336" i="53"/>
  <c r="HH336" i="53"/>
  <c r="HD336" i="53"/>
  <c r="GZ336" i="53"/>
  <c r="GY336" i="53"/>
  <c r="GU336" i="53"/>
  <c r="GM336" i="53"/>
  <c r="GJ336" i="53"/>
  <c r="GH336" i="53"/>
  <c r="GG336" i="53"/>
  <c r="GC336" i="53"/>
  <c r="FY336" i="53"/>
  <c r="FX336" i="53"/>
  <c r="FT336" i="53"/>
  <c r="FP336" i="53"/>
  <c r="FO336" i="53"/>
  <c r="FK336" i="53"/>
  <c r="KQ335" i="53"/>
  <c r="KN335" i="53"/>
  <c r="KL335" i="53"/>
  <c r="KK335" i="53"/>
  <c r="KG335" i="53"/>
  <c r="KC335" i="53"/>
  <c r="KB335" i="53"/>
  <c r="JX335" i="53"/>
  <c r="JT335" i="53"/>
  <c r="JS335" i="53"/>
  <c r="JO335" i="53"/>
  <c r="JG335" i="53"/>
  <c r="JD335" i="53"/>
  <c r="JB335" i="53"/>
  <c r="JA335" i="53"/>
  <c r="IW335" i="53"/>
  <c r="IS335" i="53"/>
  <c r="IR335" i="53"/>
  <c r="IN335" i="53"/>
  <c r="IJ335" i="53"/>
  <c r="II335" i="53"/>
  <c r="IE335" i="53"/>
  <c r="HW335" i="53"/>
  <c r="HT335" i="53"/>
  <c r="HR335" i="53"/>
  <c r="HQ335" i="53"/>
  <c r="HM335" i="53"/>
  <c r="HI335" i="53"/>
  <c r="HH335" i="53"/>
  <c r="HD335" i="53"/>
  <c r="GZ335" i="53"/>
  <c r="GY335" i="53"/>
  <c r="GU335" i="53"/>
  <c r="GM335" i="53"/>
  <c r="GJ335" i="53"/>
  <c r="GH335" i="53"/>
  <c r="GG335" i="53"/>
  <c r="GC335" i="53"/>
  <c r="FY335" i="53"/>
  <c r="FX335" i="53"/>
  <c r="FT335" i="53"/>
  <c r="FP335" i="53"/>
  <c r="FO335" i="53"/>
  <c r="FK335" i="53"/>
  <c r="KQ334" i="53"/>
  <c r="KN334" i="53"/>
  <c r="KL334" i="53"/>
  <c r="KK334" i="53"/>
  <c r="KG334" i="53"/>
  <c r="KC334" i="53"/>
  <c r="KB334" i="53"/>
  <c r="JX334" i="53"/>
  <c r="JT334" i="53"/>
  <c r="JS334" i="53"/>
  <c r="JO334" i="53"/>
  <c r="JG334" i="53"/>
  <c r="JD334" i="53"/>
  <c r="JB334" i="53"/>
  <c r="JA334" i="53"/>
  <c r="IS334" i="53"/>
  <c r="IR334" i="53"/>
  <c r="IN334" i="53"/>
  <c r="IJ334" i="53"/>
  <c r="II334" i="53"/>
  <c r="IE334" i="53"/>
  <c r="HW334" i="53"/>
  <c r="HT334" i="53"/>
  <c r="HR334" i="53"/>
  <c r="HQ334" i="53"/>
  <c r="HM334" i="53"/>
  <c r="HI334" i="53"/>
  <c r="HH334" i="53"/>
  <c r="HD334" i="53"/>
  <c r="GZ334" i="53"/>
  <c r="GY334" i="53"/>
  <c r="GU334" i="53"/>
  <c r="GM334" i="53"/>
  <c r="GJ334" i="53"/>
  <c r="GH334" i="53"/>
  <c r="GG334" i="53"/>
  <c r="GC334" i="53"/>
  <c r="FY334" i="53"/>
  <c r="FX334" i="53"/>
  <c r="FT334" i="53"/>
  <c r="FP334" i="53"/>
  <c r="FO334" i="53"/>
  <c r="FK334" i="53"/>
  <c r="LE333" i="53"/>
  <c r="LD333" i="53"/>
  <c r="LC333" i="53"/>
  <c r="LE332" i="53"/>
  <c r="LD332" i="53"/>
  <c r="LC332" i="53"/>
  <c r="LE331" i="53"/>
  <c r="LD331" i="53"/>
  <c r="LC331" i="53"/>
  <c r="LE330" i="53"/>
  <c r="LD330" i="53"/>
  <c r="LC330" i="53"/>
  <c r="LE329" i="53"/>
  <c r="LD329" i="53"/>
  <c r="LC329" i="53"/>
  <c r="LE328" i="53"/>
  <c r="LD328" i="53"/>
  <c r="LC328" i="53"/>
  <c r="LE327" i="53"/>
  <c r="LD327" i="53"/>
  <c r="LC327" i="53"/>
  <c r="LE326" i="53"/>
  <c r="LD326" i="53"/>
  <c r="LC326" i="53"/>
  <c r="LE325" i="53"/>
  <c r="LD325" i="53"/>
  <c r="LC325" i="53"/>
  <c r="LE324" i="53"/>
  <c r="LD324" i="53"/>
  <c r="LC324" i="53"/>
  <c r="LE323" i="53"/>
  <c r="LD323" i="53"/>
  <c r="LC323" i="53"/>
  <c r="KE322" i="53"/>
  <c r="JV322" i="53"/>
  <c r="JM322" i="53"/>
  <c r="IU322" i="53"/>
  <c r="IL322" i="53"/>
  <c r="IC322" i="53"/>
  <c r="HK322" i="53"/>
  <c r="HB322" i="53"/>
  <c r="GS322" i="53"/>
  <c r="GA322" i="53"/>
  <c r="FR322" i="53"/>
  <c r="FI322" i="53"/>
  <c r="KQ321" i="53"/>
  <c r="KN321" i="53"/>
  <c r="KL321" i="53"/>
  <c r="KK321" i="53"/>
  <c r="KG321" i="53"/>
  <c r="KC321" i="53"/>
  <c r="KB321" i="53"/>
  <c r="JX321" i="53"/>
  <c r="JT321" i="53"/>
  <c r="JS321" i="53"/>
  <c r="JO321" i="53"/>
  <c r="JG321" i="53"/>
  <c r="JD321" i="53"/>
  <c r="JB321" i="53"/>
  <c r="JA321" i="53"/>
  <c r="IW321" i="53"/>
  <c r="IS321" i="53"/>
  <c r="IR321" i="53"/>
  <c r="IN321" i="53"/>
  <c r="IJ321" i="53"/>
  <c r="II321" i="53"/>
  <c r="JI321" i="53"/>
  <c r="IE321" i="53"/>
  <c r="HW321" i="53"/>
  <c r="HT321" i="53"/>
  <c r="HR321" i="53"/>
  <c r="HQ321" i="53"/>
  <c r="HM321" i="53"/>
  <c r="HI321" i="53"/>
  <c r="HH321" i="53"/>
  <c r="HD321" i="53"/>
  <c r="GZ321" i="53"/>
  <c r="GY321" i="53"/>
  <c r="GU321" i="53"/>
  <c r="GM321" i="53"/>
  <c r="GJ321" i="53"/>
  <c r="GH321" i="53"/>
  <c r="GG321" i="53"/>
  <c r="GC321" i="53"/>
  <c r="FY321" i="53"/>
  <c r="FX321" i="53"/>
  <c r="FT321" i="53"/>
  <c r="FP321" i="53"/>
  <c r="FO321" i="53"/>
  <c r="FK321" i="53"/>
  <c r="KQ320" i="53"/>
  <c r="KN320" i="53"/>
  <c r="KL320" i="53"/>
  <c r="KK320" i="53"/>
  <c r="KG320" i="53"/>
  <c r="KC320" i="53"/>
  <c r="KB320" i="53"/>
  <c r="JX320" i="53"/>
  <c r="JT320" i="53"/>
  <c r="JS320" i="53"/>
  <c r="JO320" i="53"/>
  <c r="JG320" i="53"/>
  <c r="JD320" i="53"/>
  <c r="JB320" i="53"/>
  <c r="JA320" i="53"/>
  <c r="IW320" i="53"/>
  <c r="IS320" i="53"/>
  <c r="IR320" i="53"/>
  <c r="IN320" i="53"/>
  <c r="IJ320" i="53"/>
  <c r="II320" i="53"/>
  <c r="IE320" i="53"/>
  <c r="HW320" i="53"/>
  <c r="HT320" i="53"/>
  <c r="HR320" i="53"/>
  <c r="HQ320" i="53"/>
  <c r="HI320" i="53"/>
  <c r="HH320" i="53"/>
  <c r="HD320" i="53"/>
  <c r="GZ320" i="53"/>
  <c r="GY320" i="53"/>
  <c r="GU320" i="53"/>
  <c r="GM320" i="53"/>
  <c r="GJ320" i="53"/>
  <c r="GH320" i="53"/>
  <c r="GG320" i="53"/>
  <c r="GC320" i="53"/>
  <c r="FY320" i="53"/>
  <c r="FX320" i="53"/>
  <c r="FT320" i="53"/>
  <c r="FP320" i="53"/>
  <c r="FO320" i="53"/>
  <c r="FK320" i="53"/>
  <c r="KQ319" i="53"/>
  <c r="KN319" i="53"/>
  <c r="KL319" i="53"/>
  <c r="KK319" i="53"/>
  <c r="KC319" i="53"/>
  <c r="KB319" i="53"/>
  <c r="JX319" i="53"/>
  <c r="KP319" i="53" s="1"/>
  <c r="KV319" i="53" s="1"/>
  <c r="JT319" i="53"/>
  <c r="JS319" i="53"/>
  <c r="JG319" i="53"/>
  <c r="JD319" i="53"/>
  <c r="JB319" i="53"/>
  <c r="JA319" i="53"/>
  <c r="IS319" i="53"/>
  <c r="IR319" i="53"/>
  <c r="IJ319" i="53"/>
  <c r="II319" i="53"/>
  <c r="IE319" i="53"/>
  <c r="JF319" i="53" s="1"/>
  <c r="JL319" i="53" s="1"/>
  <c r="HW319" i="53"/>
  <c r="HT319" i="53"/>
  <c r="HR319" i="53"/>
  <c r="HQ319" i="53"/>
  <c r="HI319" i="53"/>
  <c r="HH319" i="53"/>
  <c r="GZ319" i="53"/>
  <c r="GY319" i="53"/>
  <c r="GU319" i="53"/>
  <c r="HV319" i="53" s="1"/>
  <c r="IB319" i="53" s="1"/>
  <c r="GM319" i="53"/>
  <c r="GJ319" i="53"/>
  <c r="GH319" i="53"/>
  <c r="GG319" i="53"/>
  <c r="FY319" i="53"/>
  <c r="FX319" i="53"/>
  <c r="FT319" i="53"/>
  <c r="FP319" i="53"/>
  <c r="FO319" i="53"/>
  <c r="FK319" i="53"/>
  <c r="KQ318" i="53"/>
  <c r="KN318" i="53"/>
  <c r="KL318" i="53"/>
  <c r="KK318" i="53"/>
  <c r="KC318" i="53"/>
  <c r="KB318" i="53"/>
  <c r="JT318" i="53"/>
  <c r="JS318" i="53"/>
  <c r="JG318" i="53"/>
  <c r="JD318" i="53"/>
  <c r="JB318" i="53"/>
  <c r="JA318" i="53"/>
  <c r="IS318" i="53"/>
  <c r="IR318" i="53"/>
  <c r="IJ318" i="53"/>
  <c r="II318" i="53"/>
  <c r="HW318" i="53"/>
  <c r="HT318" i="53"/>
  <c r="HR318" i="53"/>
  <c r="HQ318" i="53"/>
  <c r="HI318" i="53"/>
  <c r="HH318" i="53"/>
  <c r="GZ318" i="53"/>
  <c r="GY318" i="53"/>
  <c r="GM318" i="53"/>
  <c r="GJ318" i="53"/>
  <c r="GH318" i="53"/>
  <c r="GG318" i="53"/>
  <c r="FY318" i="53"/>
  <c r="FX318" i="53"/>
  <c r="FP318" i="53"/>
  <c r="FO318" i="53"/>
  <c r="KQ314" i="53"/>
  <c r="KN314" i="53"/>
  <c r="KL314" i="53"/>
  <c r="KK314" i="53"/>
  <c r="KC314" i="53"/>
  <c r="KB314" i="53"/>
  <c r="JT314" i="53"/>
  <c r="JS314" i="53"/>
  <c r="JG314" i="53"/>
  <c r="JD314" i="53"/>
  <c r="JB314" i="53"/>
  <c r="JA314" i="53"/>
  <c r="IS314" i="53"/>
  <c r="IR314" i="53"/>
  <c r="IJ314" i="53"/>
  <c r="II314" i="53"/>
  <c r="HW314" i="53"/>
  <c r="HT314" i="53"/>
  <c r="HR314" i="53"/>
  <c r="HQ314" i="53"/>
  <c r="HI314" i="53"/>
  <c r="HH314" i="53"/>
  <c r="GZ314" i="53"/>
  <c r="GY314" i="53"/>
  <c r="GM314" i="53"/>
  <c r="GJ314" i="53"/>
  <c r="GH314" i="53"/>
  <c r="GG314" i="53"/>
  <c r="FY314" i="53"/>
  <c r="FX314" i="53"/>
  <c r="FP314" i="53"/>
  <c r="FO314" i="53"/>
  <c r="KQ313" i="53"/>
  <c r="KN313" i="53"/>
  <c r="KL313" i="53"/>
  <c r="KK313" i="53"/>
  <c r="KC313" i="53"/>
  <c r="KB313" i="53"/>
  <c r="JT313" i="53"/>
  <c r="JS313" i="53"/>
  <c r="JG313" i="53"/>
  <c r="JD313" i="53"/>
  <c r="JB313" i="53"/>
  <c r="JA313" i="53"/>
  <c r="IS313" i="53"/>
  <c r="IR313" i="53"/>
  <c r="IJ313" i="53"/>
  <c r="II313" i="53"/>
  <c r="HW313" i="53"/>
  <c r="HT313" i="53"/>
  <c r="HR313" i="53"/>
  <c r="HQ313" i="53"/>
  <c r="HI313" i="53"/>
  <c r="HH313" i="53"/>
  <c r="GZ313" i="53"/>
  <c r="GY313" i="53"/>
  <c r="GM313" i="53"/>
  <c r="GJ313" i="53"/>
  <c r="GH313" i="53"/>
  <c r="GG313" i="53"/>
  <c r="FY313" i="53"/>
  <c r="FX313" i="53"/>
  <c r="FP313" i="53"/>
  <c r="FO313" i="53"/>
  <c r="KQ310" i="53"/>
  <c r="KN310" i="53"/>
  <c r="KL310" i="53"/>
  <c r="KK310" i="53"/>
  <c r="KG310" i="53"/>
  <c r="KC310" i="53"/>
  <c r="KB310" i="53"/>
  <c r="JX310" i="53"/>
  <c r="JT310" i="53"/>
  <c r="JS310" i="53"/>
  <c r="JO310" i="53"/>
  <c r="JG310" i="53"/>
  <c r="JD310" i="53"/>
  <c r="JB310" i="53"/>
  <c r="JA310" i="53"/>
  <c r="IS310" i="53"/>
  <c r="IR310" i="53"/>
  <c r="IJ310" i="53"/>
  <c r="II310" i="53"/>
  <c r="HW310" i="53"/>
  <c r="HT310" i="53"/>
  <c r="HR310" i="53"/>
  <c r="HQ310" i="53"/>
  <c r="HM310" i="53"/>
  <c r="HI310" i="53"/>
  <c r="HH310" i="53"/>
  <c r="HD310" i="53"/>
  <c r="GZ310" i="53"/>
  <c r="GY310" i="53"/>
  <c r="GM310" i="53"/>
  <c r="GJ310" i="53"/>
  <c r="GH310" i="53"/>
  <c r="GG310" i="53"/>
  <c r="FY310" i="53"/>
  <c r="FX310" i="53"/>
  <c r="FT310" i="53"/>
  <c r="FP310" i="53"/>
  <c r="FO310" i="53"/>
  <c r="GO310" i="53"/>
  <c r="KQ309" i="53"/>
  <c r="KN309" i="53"/>
  <c r="KL309" i="53"/>
  <c r="KK309" i="53"/>
  <c r="KG309" i="53"/>
  <c r="KC309" i="53"/>
  <c r="KB309" i="53"/>
  <c r="JX309" i="53"/>
  <c r="JT309" i="53"/>
  <c r="JS309" i="53"/>
  <c r="JO309" i="53"/>
  <c r="JG309" i="53"/>
  <c r="JD309" i="53"/>
  <c r="JB309" i="53"/>
  <c r="JA309" i="53"/>
  <c r="IW309" i="53"/>
  <c r="IS309" i="53"/>
  <c r="IR309" i="53"/>
  <c r="IN309" i="53"/>
  <c r="IJ309" i="53"/>
  <c r="II309" i="53"/>
  <c r="IE309" i="53"/>
  <c r="HW309" i="53"/>
  <c r="HT309" i="53"/>
  <c r="HR309" i="53"/>
  <c r="HQ309" i="53"/>
  <c r="HM309" i="53"/>
  <c r="HI309" i="53"/>
  <c r="HH309" i="53"/>
  <c r="HD309" i="53"/>
  <c r="GZ309" i="53"/>
  <c r="GY309" i="53"/>
  <c r="GU309" i="53"/>
  <c r="GM309" i="53"/>
  <c r="GJ309" i="53"/>
  <c r="GH309" i="53"/>
  <c r="GG309" i="53"/>
  <c r="GC309" i="53"/>
  <c r="FY309" i="53"/>
  <c r="FX309" i="53"/>
  <c r="FT309" i="53"/>
  <c r="FP309" i="53"/>
  <c r="FO309" i="53"/>
  <c r="FK309" i="53"/>
  <c r="KQ308" i="53"/>
  <c r="KN308" i="53"/>
  <c r="KL308" i="53"/>
  <c r="KK308" i="53"/>
  <c r="KG308" i="53"/>
  <c r="KC308" i="53"/>
  <c r="KB308" i="53"/>
  <c r="JX308" i="53"/>
  <c r="JT308" i="53"/>
  <c r="JS308" i="53"/>
  <c r="KS308" i="53"/>
  <c r="KR308" i="53" s="1"/>
  <c r="JO308" i="53"/>
  <c r="JG308" i="53"/>
  <c r="JD308" i="53"/>
  <c r="JB308" i="53"/>
  <c r="JA308" i="53"/>
  <c r="IW308" i="53"/>
  <c r="IS308" i="53"/>
  <c r="IR308" i="53"/>
  <c r="IN308" i="53"/>
  <c r="IJ308" i="53"/>
  <c r="II308" i="53"/>
  <c r="IE308" i="53"/>
  <c r="HW308" i="53"/>
  <c r="HT308" i="53"/>
  <c r="HR308" i="53"/>
  <c r="HQ308" i="53"/>
  <c r="HM308" i="53"/>
  <c r="HI308" i="53"/>
  <c r="HH308" i="53"/>
  <c r="HD308" i="53"/>
  <c r="GZ308" i="53"/>
  <c r="GY308" i="53"/>
  <c r="GU308" i="53"/>
  <c r="GM308" i="53"/>
  <c r="GJ308" i="53"/>
  <c r="GH308" i="53"/>
  <c r="GG308" i="53"/>
  <c r="GC308" i="53"/>
  <c r="FY308" i="53"/>
  <c r="FX308" i="53"/>
  <c r="FT308" i="53"/>
  <c r="FP308" i="53"/>
  <c r="FO308" i="53"/>
  <c r="FK308" i="53"/>
  <c r="KE307" i="53"/>
  <c r="JV307" i="53"/>
  <c r="JM307" i="53"/>
  <c r="IU307" i="53"/>
  <c r="IL307" i="53"/>
  <c r="IC307" i="53"/>
  <c r="HK307" i="53"/>
  <c r="HB307" i="53"/>
  <c r="GS307" i="53"/>
  <c r="GA307" i="53"/>
  <c r="FR307" i="53"/>
  <c r="FI307" i="53"/>
  <c r="KQ306" i="53"/>
  <c r="KN306" i="53"/>
  <c r="KL306" i="53"/>
  <c r="KK306" i="53"/>
  <c r="KG306" i="53"/>
  <c r="KC306" i="53"/>
  <c r="KB306" i="53"/>
  <c r="JX306" i="53"/>
  <c r="JT306" i="53"/>
  <c r="JS306" i="53"/>
  <c r="JO306" i="53"/>
  <c r="JG306" i="53"/>
  <c r="JD306" i="53"/>
  <c r="JB306" i="53"/>
  <c r="JA306" i="53"/>
  <c r="IW306" i="53"/>
  <c r="IS306" i="53"/>
  <c r="IR306" i="53"/>
  <c r="IN306" i="53"/>
  <c r="IJ306" i="53"/>
  <c r="II306" i="53"/>
  <c r="JI306" i="53"/>
  <c r="JH306" i="53" s="1"/>
  <c r="IE306" i="53"/>
  <c r="HW306" i="53"/>
  <c r="HT306" i="53"/>
  <c r="HR306" i="53"/>
  <c r="HQ306" i="53"/>
  <c r="HM306" i="53"/>
  <c r="HI306" i="53"/>
  <c r="HH306" i="53"/>
  <c r="HD306" i="53"/>
  <c r="GZ306" i="53"/>
  <c r="GY306" i="53"/>
  <c r="GU306" i="53"/>
  <c r="GM306" i="53"/>
  <c r="GJ306" i="53"/>
  <c r="GH306" i="53"/>
  <c r="GG306" i="53"/>
  <c r="GC306" i="53"/>
  <c r="FY306" i="53"/>
  <c r="FX306" i="53"/>
  <c r="FT306" i="53"/>
  <c r="FP306" i="53"/>
  <c r="FO306" i="53"/>
  <c r="FK306" i="53"/>
  <c r="KQ305" i="53"/>
  <c r="KN305" i="53"/>
  <c r="KL305" i="53"/>
  <c r="KK305" i="53"/>
  <c r="KG305" i="53"/>
  <c r="KC305" i="53"/>
  <c r="KB305" i="53"/>
  <c r="JX305" i="53"/>
  <c r="JT305" i="53"/>
  <c r="JS305" i="53"/>
  <c r="JO305" i="53"/>
  <c r="JG305" i="53"/>
  <c r="JD305" i="53"/>
  <c r="JB305" i="53"/>
  <c r="JA305" i="53"/>
  <c r="IW305" i="53"/>
  <c r="IS305" i="53"/>
  <c r="IR305" i="53"/>
  <c r="IN305" i="53"/>
  <c r="IJ305" i="53"/>
  <c r="II305" i="53"/>
  <c r="IE305" i="53"/>
  <c r="HW305" i="53"/>
  <c r="HT305" i="53"/>
  <c r="HR305" i="53"/>
  <c r="HQ305" i="53"/>
  <c r="HM305" i="53"/>
  <c r="HI305" i="53"/>
  <c r="HH305" i="53"/>
  <c r="HD305" i="53"/>
  <c r="GZ305" i="53"/>
  <c r="GY305" i="53"/>
  <c r="HY305" i="53"/>
  <c r="GU305" i="53"/>
  <c r="GM305" i="53"/>
  <c r="GJ305" i="53"/>
  <c r="GH305" i="53"/>
  <c r="GG305" i="53"/>
  <c r="GC305" i="53"/>
  <c r="FY305" i="53"/>
  <c r="FX305" i="53"/>
  <c r="FT305" i="53"/>
  <c r="FP305" i="53"/>
  <c r="FO305" i="53"/>
  <c r="FK305" i="53"/>
  <c r="KQ304" i="53"/>
  <c r="KN304" i="53"/>
  <c r="KL304" i="53"/>
  <c r="KK304" i="53"/>
  <c r="KG304" i="53"/>
  <c r="KC304" i="53"/>
  <c r="KB304" i="53"/>
  <c r="JX304" i="53"/>
  <c r="JT304" i="53"/>
  <c r="JS304" i="53"/>
  <c r="JO304" i="53"/>
  <c r="JG304" i="53"/>
  <c r="JD304" i="53"/>
  <c r="JB304" i="53"/>
  <c r="JA304" i="53"/>
  <c r="IW304" i="53"/>
  <c r="IS304" i="53"/>
  <c r="IR304" i="53"/>
  <c r="IN304" i="53"/>
  <c r="IJ304" i="53"/>
  <c r="II304" i="53"/>
  <c r="IE304" i="53"/>
  <c r="HW304" i="53"/>
  <c r="HT304" i="53"/>
  <c r="HR304" i="53"/>
  <c r="HQ304" i="53"/>
  <c r="HM304" i="53"/>
  <c r="HI304" i="53"/>
  <c r="HH304" i="53"/>
  <c r="HD304" i="53"/>
  <c r="GZ304" i="53"/>
  <c r="GY304" i="53"/>
  <c r="GU304" i="53"/>
  <c r="GM304" i="53"/>
  <c r="GJ304" i="53"/>
  <c r="GH304" i="53"/>
  <c r="GG304" i="53"/>
  <c r="GC304" i="53"/>
  <c r="FY304" i="53"/>
  <c r="FX304" i="53"/>
  <c r="FT304" i="53"/>
  <c r="FP304" i="53"/>
  <c r="FO304" i="53"/>
  <c r="FK304" i="53"/>
  <c r="KQ303" i="53"/>
  <c r="KN303" i="53"/>
  <c r="KL303" i="53"/>
  <c r="KK303" i="53"/>
  <c r="KG303" i="53"/>
  <c r="KC303" i="53"/>
  <c r="KB303" i="53"/>
  <c r="JX303" i="53"/>
  <c r="JT303" i="53"/>
  <c r="JS303" i="53"/>
  <c r="JO303" i="53"/>
  <c r="JG303" i="53"/>
  <c r="JD303" i="53"/>
  <c r="JB303" i="53"/>
  <c r="JA303" i="53"/>
  <c r="IW303" i="53"/>
  <c r="IS303" i="53"/>
  <c r="IR303" i="53"/>
  <c r="IN303" i="53"/>
  <c r="IJ303" i="53"/>
  <c r="II303" i="53"/>
  <c r="IE303" i="53"/>
  <c r="HW303" i="53"/>
  <c r="HT303" i="53"/>
  <c r="HR303" i="53"/>
  <c r="HQ303" i="53"/>
  <c r="HM303" i="53"/>
  <c r="HI303" i="53"/>
  <c r="HH303" i="53"/>
  <c r="HD303" i="53"/>
  <c r="GZ303" i="53"/>
  <c r="GY303" i="53"/>
  <c r="GU303" i="53"/>
  <c r="GM303" i="53"/>
  <c r="GJ303" i="53"/>
  <c r="GH303" i="53"/>
  <c r="GG303" i="53"/>
  <c r="GC303" i="53"/>
  <c r="FY303" i="53"/>
  <c r="FX303" i="53"/>
  <c r="FT303" i="53"/>
  <c r="FP303" i="53"/>
  <c r="FO303" i="53"/>
  <c r="FK303" i="53"/>
  <c r="KQ302" i="53"/>
  <c r="KN302" i="53"/>
  <c r="KL302" i="53"/>
  <c r="KK302" i="53"/>
  <c r="KG302" i="53"/>
  <c r="KC302" i="53"/>
  <c r="KB302" i="53"/>
  <c r="JX302" i="53"/>
  <c r="JT302" i="53"/>
  <c r="JS302" i="53"/>
  <c r="KS302" i="53"/>
  <c r="KR302" i="53" s="1"/>
  <c r="JO302" i="53"/>
  <c r="JG302" i="53"/>
  <c r="JD302" i="53"/>
  <c r="JB302" i="53"/>
  <c r="JA302" i="53"/>
  <c r="IW302" i="53"/>
  <c r="IS302" i="53"/>
  <c r="IR302" i="53"/>
  <c r="IN302" i="53"/>
  <c r="IJ302" i="53"/>
  <c r="II302" i="53"/>
  <c r="IE302" i="53"/>
  <c r="HW302" i="53"/>
  <c r="HT302" i="53"/>
  <c r="HR302" i="53"/>
  <c r="HQ302" i="53"/>
  <c r="HM302" i="53"/>
  <c r="HI302" i="53"/>
  <c r="HH302" i="53"/>
  <c r="HD302" i="53"/>
  <c r="GZ302" i="53"/>
  <c r="GY302" i="53"/>
  <c r="GU302" i="53"/>
  <c r="GM302" i="53"/>
  <c r="GJ302" i="53"/>
  <c r="GH302" i="53"/>
  <c r="GG302" i="53"/>
  <c r="GC302" i="53"/>
  <c r="FY302" i="53"/>
  <c r="FX302" i="53"/>
  <c r="FT302" i="53"/>
  <c r="FP302" i="53"/>
  <c r="FO302" i="53"/>
  <c r="FK302" i="53"/>
  <c r="KQ301" i="53"/>
  <c r="KN301" i="53"/>
  <c r="KL301" i="53"/>
  <c r="KK301" i="53"/>
  <c r="KG301" i="53"/>
  <c r="KC301" i="53"/>
  <c r="KB301" i="53"/>
  <c r="JX301" i="53"/>
  <c r="JT301" i="53"/>
  <c r="JS301" i="53"/>
  <c r="JO301" i="53"/>
  <c r="JG301" i="53"/>
  <c r="JD301" i="53"/>
  <c r="JB301" i="53"/>
  <c r="JA301" i="53"/>
  <c r="IW301" i="53"/>
  <c r="IS301" i="53"/>
  <c r="IR301" i="53"/>
  <c r="IN301" i="53"/>
  <c r="IJ301" i="53"/>
  <c r="II301" i="53"/>
  <c r="IE301" i="53"/>
  <c r="HW301" i="53"/>
  <c r="HT301" i="53"/>
  <c r="HR301" i="53"/>
  <c r="HQ301" i="53"/>
  <c r="HM301" i="53"/>
  <c r="HI301" i="53"/>
  <c r="HH301" i="53"/>
  <c r="HD301" i="53"/>
  <c r="GZ301" i="53"/>
  <c r="GY301" i="53"/>
  <c r="GU301" i="53"/>
  <c r="GM301" i="53"/>
  <c r="GJ301" i="53"/>
  <c r="GH301" i="53"/>
  <c r="GG301" i="53"/>
  <c r="GC301" i="53"/>
  <c r="FY301" i="53"/>
  <c r="FX301" i="53"/>
  <c r="FT301" i="53"/>
  <c r="FP301" i="53"/>
  <c r="FO301" i="53"/>
  <c r="FK301" i="53"/>
  <c r="KQ300" i="53"/>
  <c r="KN300" i="53"/>
  <c r="KL300" i="53"/>
  <c r="KK300" i="53"/>
  <c r="KG300" i="53"/>
  <c r="KC300" i="53"/>
  <c r="KB300" i="53"/>
  <c r="JX300" i="53"/>
  <c r="JT300" i="53"/>
  <c r="JS300" i="53"/>
  <c r="JO300" i="53"/>
  <c r="JG300" i="53"/>
  <c r="JD300" i="53"/>
  <c r="JB300" i="53"/>
  <c r="JA300" i="53"/>
  <c r="IW300" i="53"/>
  <c r="IS300" i="53"/>
  <c r="IR300" i="53"/>
  <c r="IN300" i="53"/>
  <c r="IJ300" i="53"/>
  <c r="II300" i="53"/>
  <c r="IE300" i="53"/>
  <c r="HW300" i="53"/>
  <c r="HT300" i="53"/>
  <c r="HR300" i="53"/>
  <c r="HQ300" i="53"/>
  <c r="HM300" i="53"/>
  <c r="HI300" i="53"/>
  <c r="HH300" i="53"/>
  <c r="HD300" i="53"/>
  <c r="GZ300" i="53"/>
  <c r="GY300" i="53"/>
  <c r="GU300" i="53"/>
  <c r="GM300" i="53"/>
  <c r="GJ300" i="53"/>
  <c r="GH300" i="53"/>
  <c r="GG300" i="53"/>
  <c r="GC300" i="53"/>
  <c r="FY300" i="53"/>
  <c r="FX300" i="53"/>
  <c r="FT300" i="53"/>
  <c r="FP300" i="53"/>
  <c r="FO300" i="53"/>
  <c r="FK300" i="53"/>
  <c r="KQ299" i="53"/>
  <c r="KN299" i="53"/>
  <c r="KL299" i="53"/>
  <c r="KK299" i="53"/>
  <c r="KG299" i="53"/>
  <c r="KC299" i="53"/>
  <c r="KB299" i="53"/>
  <c r="JX299" i="53"/>
  <c r="JT299" i="53"/>
  <c r="JS299" i="53"/>
  <c r="JO299" i="53"/>
  <c r="JG299" i="53"/>
  <c r="JD299" i="53"/>
  <c r="JB299" i="53"/>
  <c r="JA299" i="53"/>
  <c r="IW299" i="53"/>
  <c r="IS299" i="53"/>
  <c r="IR299" i="53"/>
  <c r="IN299" i="53"/>
  <c r="IJ299" i="53"/>
  <c r="II299" i="53"/>
  <c r="IE299" i="53"/>
  <c r="HW299" i="53"/>
  <c r="HT299" i="53"/>
  <c r="HR299" i="53"/>
  <c r="HQ299" i="53"/>
  <c r="HM299" i="53"/>
  <c r="HI299" i="53"/>
  <c r="HH299" i="53"/>
  <c r="HD299" i="53"/>
  <c r="GZ299" i="53"/>
  <c r="GY299" i="53"/>
  <c r="GU299" i="53"/>
  <c r="GM299" i="53"/>
  <c r="GJ299" i="53"/>
  <c r="GH299" i="53"/>
  <c r="GG299" i="53"/>
  <c r="GC299" i="53"/>
  <c r="FY299" i="53"/>
  <c r="FX299" i="53"/>
  <c r="FT299" i="53"/>
  <c r="FP299" i="53"/>
  <c r="FO299" i="53"/>
  <c r="FK299" i="53"/>
  <c r="KQ298" i="53"/>
  <c r="KN298" i="53"/>
  <c r="KL298" i="53"/>
  <c r="KK298" i="53"/>
  <c r="KG298" i="53"/>
  <c r="KC298" i="53"/>
  <c r="KB298" i="53"/>
  <c r="JX298" i="53"/>
  <c r="JT298" i="53"/>
  <c r="JS298" i="53"/>
  <c r="JO298" i="53"/>
  <c r="JG298" i="53"/>
  <c r="JD298" i="53"/>
  <c r="JB298" i="53"/>
  <c r="JA298" i="53"/>
  <c r="IW298" i="53"/>
  <c r="IS298" i="53"/>
  <c r="IR298" i="53"/>
  <c r="IN298" i="53"/>
  <c r="IJ298" i="53"/>
  <c r="II298" i="53"/>
  <c r="IE298" i="53"/>
  <c r="HW298" i="53"/>
  <c r="HT298" i="53"/>
  <c r="HR298" i="53"/>
  <c r="HQ298" i="53"/>
  <c r="HM298" i="53"/>
  <c r="HI298" i="53"/>
  <c r="HH298" i="53"/>
  <c r="HD298" i="53"/>
  <c r="GZ298" i="53"/>
  <c r="GY298" i="53"/>
  <c r="GU298" i="53"/>
  <c r="GM298" i="53"/>
  <c r="GJ298" i="53"/>
  <c r="GH298" i="53"/>
  <c r="GG298" i="53"/>
  <c r="GC298" i="53"/>
  <c r="FY298" i="53"/>
  <c r="FX298" i="53"/>
  <c r="FT298" i="53"/>
  <c r="FP298" i="53"/>
  <c r="FO298" i="53"/>
  <c r="FK298" i="53"/>
  <c r="KQ297" i="53"/>
  <c r="KN297" i="53"/>
  <c r="KL297" i="53"/>
  <c r="KK297" i="53"/>
  <c r="KG297" i="53"/>
  <c r="KC297" i="53"/>
  <c r="KB297" i="53"/>
  <c r="JX297" i="53"/>
  <c r="JT297" i="53"/>
  <c r="JS297" i="53"/>
  <c r="JO297" i="53"/>
  <c r="JG297" i="53"/>
  <c r="JD297" i="53"/>
  <c r="JB297" i="53"/>
  <c r="JA297" i="53"/>
  <c r="IW297" i="53"/>
  <c r="IS297" i="53"/>
  <c r="IR297" i="53"/>
  <c r="IN297" i="53"/>
  <c r="IJ297" i="53"/>
  <c r="II297" i="53"/>
  <c r="IE297" i="53"/>
  <c r="HW297" i="53"/>
  <c r="HT297" i="53"/>
  <c r="HR297" i="53"/>
  <c r="HQ297" i="53"/>
  <c r="HM297" i="53"/>
  <c r="HI297" i="53"/>
  <c r="HH297" i="53"/>
  <c r="HD297" i="53"/>
  <c r="GZ297" i="53"/>
  <c r="GY297" i="53"/>
  <c r="GU297" i="53"/>
  <c r="GM297" i="53"/>
  <c r="GJ297" i="53"/>
  <c r="GH297" i="53"/>
  <c r="GG297" i="53"/>
  <c r="GC297" i="53"/>
  <c r="FY297" i="53"/>
  <c r="FX297" i="53"/>
  <c r="FT297" i="53"/>
  <c r="FP297" i="53"/>
  <c r="FO297" i="53"/>
  <c r="FK297" i="53"/>
  <c r="KQ296" i="53"/>
  <c r="KN296" i="53"/>
  <c r="KL296" i="53"/>
  <c r="KK296" i="53"/>
  <c r="KG296" i="53"/>
  <c r="KC296" i="53"/>
  <c r="KB296" i="53"/>
  <c r="JX296" i="53"/>
  <c r="JT296" i="53"/>
  <c r="JS296" i="53"/>
  <c r="JO296" i="53"/>
  <c r="JG296" i="53"/>
  <c r="JD296" i="53"/>
  <c r="JB296" i="53"/>
  <c r="JA296" i="53"/>
  <c r="IW296" i="53"/>
  <c r="IS296" i="53"/>
  <c r="IR296" i="53"/>
  <c r="IN296" i="53"/>
  <c r="IJ296" i="53"/>
  <c r="II296" i="53"/>
  <c r="IE296" i="53"/>
  <c r="HW296" i="53"/>
  <c r="HT296" i="53"/>
  <c r="HR296" i="53"/>
  <c r="HQ296" i="53"/>
  <c r="HM296" i="53"/>
  <c r="HI296" i="53"/>
  <c r="HH296" i="53"/>
  <c r="HD296" i="53"/>
  <c r="GZ296" i="53"/>
  <c r="GY296" i="53"/>
  <c r="GU296" i="53"/>
  <c r="GM296" i="53"/>
  <c r="GJ296" i="53"/>
  <c r="GH296" i="53"/>
  <c r="GG296" i="53"/>
  <c r="GC296" i="53"/>
  <c r="FY296" i="53"/>
  <c r="FX296" i="53"/>
  <c r="FT296" i="53"/>
  <c r="FP296" i="53"/>
  <c r="FO296" i="53"/>
  <c r="GO296" i="53"/>
  <c r="FK296" i="53"/>
  <c r="KQ295" i="53"/>
  <c r="KN295" i="53"/>
  <c r="KL295" i="53"/>
  <c r="KK295" i="53"/>
  <c r="KG295" i="53"/>
  <c r="KC295" i="53"/>
  <c r="KB295" i="53"/>
  <c r="JX295" i="53"/>
  <c r="JT295" i="53"/>
  <c r="JS295" i="53"/>
  <c r="JO295" i="53"/>
  <c r="JG295" i="53"/>
  <c r="JD295" i="53"/>
  <c r="JB295" i="53"/>
  <c r="JA295" i="53"/>
  <c r="IW295" i="53"/>
  <c r="IS295" i="53"/>
  <c r="IR295" i="53"/>
  <c r="IN295" i="53"/>
  <c r="IJ295" i="53"/>
  <c r="II295" i="53"/>
  <c r="IE295" i="53"/>
  <c r="HW295" i="53"/>
  <c r="HT295" i="53"/>
  <c r="HR295" i="53"/>
  <c r="HQ295" i="53"/>
  <c r="HM295" i="53"/>
  <c r="HI295" i="53"/>
  <c r="HH295" i="53"/>
  <c r="HD295" i="53"/>
  <c r="GZ295" i="53"/>
  <c r="GY295" i="53"/>
  <c r="GU295" i="53"/>
  <c r="GM295" i="53"/>
  <c r="GJ295" i="53"/>
  <c r="GH295" i="53"/>
  <c r="GG295" i="53"/>
  <c r="GC295" i="53"/>
  <c r="FY295" i="53"/>
  <c r="FX295" i="53"/>
  <c r="FT295" i="53"/>
  <c r="FP295" i="53"/>
  <c r="FO295" i="53"/>
  <c r="FK295" i="53"/>
  <c r="KQ294" i="53"/>
  <c r="KN294" i="53"/>
  <c r="KL294" i="53"/>
  <c r="KK294" i="53"/>
  <c r="KG294" i="53"/>
  <c r="KC294" i="53"/>
  <c r="KB294" i="53"/>
  <c r="JX294" i="53"/>
  <c r="JT294" i="53"/>
  <c r="JS294" i="53"/>
  <c r="JO294" i="53"/>
  <c r="JG294" i="53"/>
  <c r="JD294" i="53"/>
  <c r="JB294" i="53"/>
  <c r="JA294" i="53"/>
  <c r="IW294" i="53"/>
  <c r="IS294" i="53"/>
  <c r="IR294" i="53"/>
  <c r="IN294" i="53"/>
  <c r="IJ294" i="53"/>
  <c r="II294" i="53"/>
  <c r="IE294" i="53"/>
  <c r="HW294" i="53"/>
  <c r="HT294" i="53"/>
  <c r="HR294" i="53"/>
  <c r="HQ294" i="53"/>
  <c r="HM294" i="53"/>
  <c r="HI294" i="53"/>
  <c r="HH294" i="53"/>
  <c r="HD294" i="53"/>
  <c r="GZ294" i="53"/>
  <c r="GY294" i="53"/>
  <c r="GU294" i="53"/>
  <c r="GM294" i="53"/>
  <c r="GJ294" i="53"/>
  <c r="GH294" i="53"/>
  <c r="GG294" i="53"/>
  <c r="GC294" i="53"/>
  <c r="FY294" i="53"/>
  <c r="FX294" i="53"/>
  <c r="FT294" i="53"/>
  <c r="FP294" i="53"/>
  <c r="FO294" i="53"/>
  <c r="FK294" i="53"/>
  <c r="KQ293" i="53"/>
  <c r="KN293" i="53"/>
  <c r="KL293" i="53"/>
  <c r="KK293" i="53"/>
  <c r="KG293" i="53"/>
  <c r="KC293" i="53"/>
  <c r="KB293" i="53"/>
  <c r="JX293" i="53"/>
  <c r="JT293" i="53"/>
  <c r="JS293" i="53"/>
  <c r="JO293" i="53"/>
  <c r="JG293" i="53"/>
  <c r="JD293" i="53"/>
  <c r="JB293" i="53"/>
  <c r="JA293" i="53"/>
  <c r="IW293" i="53"/>
  <c r="IS293" i="53"/>
  <c r="IR293" i="53"/>
  <c r="IN293" i="53"/>
  <c r="IJ293" i="53"/>
  <c r="II293" i="53"/>
  <c r="IE293" i="53"/>
  <c r="HW293" i="53"/>
  <c r="HT293" i="53"/>
  <c r="HR293" i="53"/>
  <c r="HQ293" i="53"/>
  <c r="HM293" i="53"/>
  <c r="HI293" i="53"/>
  <c r="HH293" i="53"/>
  <c r="HD293" i="53"/>
  <c r="GZ293" i="53"/>
  <c r="GY293" i="53"/>
  <c r="GU293" i="53"/>
  <c r="GM293" i="53"/>
  <c r="GJ293" i="53"/>
  <c r="GH293" i="53"/>
  <c r="GG293" i="53"/>
  <c r="GC293" i="53"/>
  <c r="FY293" i="53"/>
  <c r="FX293" i="53"/>
  <c r="FT293" i="53"/>
  <c r="FP293" i="53"/>
  <c r="FO293" i="53"/>
  <c r="FK293" i="53"/>
  <c r="KE292" i="53"/>
  <c r="KE508" i="53" s="1"/>
  <c r="JV292" i="53"/>
  <c r="JV508" i="53" s="1"/>
  <c r="JM292" i="53"/>
  <c r="JM508" i="53" s="1"/>
  <c r="IU292" i="53"/>
  <c r="IU508" i="53" s="1"/>
  <c r="IL292" i="53"/>
  <c r="IL508" i="53" s="1"/>
  <c r="IC292" i="53"/>
  <c r="IC508" i="53" s="1"/>
  <c r="HK292" i="53"/>
  <c r="HK508" i="53" s="1"/>
  <c r="HB292" i="53"/>
  <c r="HB508" i="53" s="1"/>
  <c r="GS292" i="53"/>
  <c r="GS508" i="53" s="1"/>
  <c r="GA292" i="53"/>
  <c r="GA508" i="53" s="1"/>
  <c r="FR292" i="53"/>
  <c r="FR508" i="53" s="1"/>
  <c r="FI292" i="53"/>
  <c r="FI508" i="53" s="1"/>
  <c r="KQ258" i="53"/>
  <c r="KN258" i="53"/>
  <c r="KL258" i="53"/>
  <c r="KK258" i="53"/>
  <c r="KG258" i="53"/>
  <c r="KC258" i="53"/>
  <c r="JX258" i="53"/>
  <c r="JT258" i="53"/>
  <c r="JS258" i="53"/>
  <c r="JO258" i="53"/>
  <c r="JG258" i="53"/>
  <c r="JD258" i="53"/>
  <c r="JB258" i="53"/>
  <c r="JA258" i="53"/>
  <c r="IW258" i="53"/>
  <c r="IS258" i="53"/>
  <c r="IR258" i="53"/>
  <c r="IN258" i="53"/>
  <c r="IJ258" i="53"/>
  <c r="II258" i="53"/>
  <c r="IE258" i="53"/>
  <c r="HW258" i="53"/>
  <c r="HT258" i="53"/>
  <c r="HR258" i="53"/>
  <c r="HQ258" i="53"/>
  <c r="HM258" i="53"/>
  <c r="HI258" i="53"/>
  <c r="HH258" i="53"/>
  <c r="HD258" i="53"/>
  <c r="GZ258" i="53"/>
  <c r="GY258" i="53"/>
  <c r="GU258" i="53"/>
  <c r="GM258" i="53"/>
  <c r="GJ258" i="53"/>
  <c r="GH258" i="53"/>
  <c r="GG258" i="53"/>
  <c r="GC258" i="53"/>
  <c r="FY258" i="53"/>
  <c r="FX258" i="53"/>
  <c r="FT258" i="53"/>
  <c r="FP258" i="53"/>
  <c r="FO258" i="53"/>
  <c r="FK258" i="53"/>
  <c r="KQ256" i="53"/>
  <c r="KN256" i="53"/>
  <c r="KL256" i="53"/>
  <c r="KK256" i="53"/>
  <c r="KG256" i="53"/>
  <c r="KC256" i="53"/>
  <c r="JX256" i="53"/>
  <c r="JT256" i="53"/>
  <c r="JS256" i="53"/>
  <c r="JO256" i="53"/>
  <c r="JG256" i="53"/>
  <c r="JD256" i="53"/>
  <c r="JB256" i="53"/>
  <c r="JA256" i="53"/>
  <c r="IW256" i="53"/>
  <c r="IS256" i="53"/>
  <c r="IR256" i="53"/>
  <c r="IN256" i="53"/>
  <c r="IJ256" i="53"/>
  <c r="II256" i="53"/>
  <c r="IE256" i="53"/>
  <c r="HW256" i="53"/>
  <c r="HT256" i="53"/>
  <c r="HR256" i="53"/>
  <c r="HQ256" i="53"/>
  <c r="HM256" i="53"/>
  <c r="HI256" i="53"/>
  <c r="HH256" i="53"/>
  <c r="HD256" i="53"/>
  <c r="GZ256" i="53"/>
  <c r="GY256" i="53"/>
  <c r="GU256" i="53"/>
  <c r="GM256" i="53"/>
  <c r="GJ256" i="53"/>
  <c r="GH256" i="53"/>
  <c r="GG256" i="53"/>
  <c r="GC256" i="53"/>
  <c r="FY256" i="53"/>
  <c r="FX256" i="53"/>
  <c r="FT256" i="53"/>
  <c r="FP256" i="53"/>
  <c r="FO256" i="53"/>
  <c r="FK256" i="53"/>
  <c r="KQ255" i="53"/>
  <c r="KN255" i="53"/>
  <c r="KL255" i="53"/>
  <c r="KK255" i="53"/>
  <c r="KG255" i="53"/>
  <c r="KC255" i="53"/>
  <c r="JX255" i="53"/>
  <c r="JT255" i="53"/>
  <c r="JS255" i="53"/>
  <c r="JO255" i="53"/>
  <c r="JG255" i="53"/>
  <c r="JD255" i="53"/>
  <c r="JB255" i="53"/>
  <c r="JA255" i="53"/>
  <c r="IW255" i="53"/>
  <c r="IS255" i="53"/>
  <c r="IR255" i="53"/>
  <c r="IN255" i="53"/>
  <c r="IJ255" i="53"/>
  <c r="II255" i="53"/>
  <c r="IE255" i="53"/>
  <c r="HW255" i="53"/>
  <c r="HT255" i="53"/>
  <c r="HR255" i="53"/>
  <c r="HQ255" i="53"/>
  <c r="HM255" i="53"/>
  <c r="HI255" i="53"/>
  <c r="HH255" i="53"/>
  <c r="HD255" i="53"/>
  <c r="GZ255" i="53"/>
  <c r="GY255" i="53"/>
  <c r="GU255" i="53"/>
  <c r="GM255" i="53"/>
  <c r="GJ255" i="53"/>
  <c r="GH255" i="53"/>
  <c r="GG255" i="53"/>
  <c r="GC255" i="53"/>
  <c r="FY255" i="53"/>
  <c r="FX255" i="53"/>
  <c r="FT255" i="53"/>
  <c r="FP255" i="53"/>
  <c r="FO255" i="53"/>
  <c r="FK255" i="53"/>
  <c r="KQ254" i="53"/>
  <c r="KN254" i="53"/>
  <c r="KL254" i="53"/>
  <c r="KK254" i="53"/>
  <c r="KG254" i="53"/>
  <c r="KC254" i="53"/>
  <c r="JX254" i="53"/>
  <c r="JT254" i="53"/>
  <c r="JS254" i="53"/>
  <c r="KS254" i="53"/>
  <c r="KR254" i="53" s="1"/>
  <c r="JO254" i="53"/>
  <c r="JG254" i="53"/>
  <c r="JD254" i="53"/>
  <c r="JB254" i="53"/>
  <c r="JA254" i="53"/>
  <c r="IW254" i="53"/>
  <c r="IS254" i="53"/>
  <c r="IR254" i="53"/>
  <c r="IN254" i="53"/>
  <c r="IJ254" i="53"/>
  <c r="II254" i="53"/>
  <c r="IE254" i="53"/>
  <c r="HW254" i="53"/>
  <c r="HT254" i="53"/>
  <c r="HR254" i="53"/>
  <c r="HQ254" i="53"/>
  <c r="HM254" i="53"/>
  <c r="HI254" i="53"/>
  <c r="HH254" i="53"/>
  <c r="HD254" i="53"/>
  <c r="GZ254" i="53"/>
  <c r="GY254" i="53"/>
  <c r="GU254" i="53"/>
  <c r="GM254" i="53"/>
  <c r="GJ254" i="53"/>
  <c r="GH254" i="53"/>
  <c r="GG254" i="53"/>
  <c r="GC254" i="53"/>
  <c r="FY254" i="53"/>
  <c r="FX254" i="53"/>
  <c r="FT254" i="53"/>
  <c r="FP254" i="53"/>
  <c r="FO254" i="53"/>
  <c r="FK254" i="53"/>
  <c r="KQ253" i="53"/>
  <c r="KN253" i="53"/>
  <c r="KL253" i="53"/>
  <c r="KK253" i="53"/>
  <c r="KG253" i="53"/>
  <c r="KC253" i="53"/>
  <c r="JX253" i="53"/>
  <c r="JT253" i="53"/>
  <c r="JS253" i="53"/>
  <c r="JO253" i="53"/>
  <c r="JG253" i="53"/>
  <c r="JD253" i="53"/>
  <c r="JB253" i="53"/>
  <c r="JA253" i="53"/>
  <c r="IW253" i="53"/>
  <c r="IS253" i="53"/>
  <c r="IR253" i="53"/>
  <c r="IN253" i="53"/>
  <c r="IJ253" i="53"/>
  <c r="II253" i="53"/>
  <c r="IE253" i="53"/>
  <c r="HW253" i="53"/>
  <c r="HT253" i="53"/>
  <c r="HR253" i="53"/>
  <c r="HQ253" i="53"/>
  <c r="HM253" i="53"/>
  <c r="HI253" i="53"/>
  <c r="HH253" i="53"/>
  <c r="HD253" i="53"/>
  <c r="GZ253" i="53"/>
  <c r="GY253" i="53"/>
  <c r="GU253" i="53"/>
  <c r="GM253" i="53"/>
  <c r="GJ253" i="53"/>
  <c r="GH253" i="53"/>
  <c r="GG253" i="53"/>
  <c r="GC253" i="53"/>
  <c r="FY253" i="53"/>
  <c r="FX253" i="53"/>
  <c r="FT253" i="53"/>
  <c r="FP253" i="53"/>
  <c r="FO253" i="53"/>
  <c r="FK253" i="53"/>
  <c r="KQ252" i="53"/>
  <c r="KN252" i="53"/>
  <c r="KL252" i="53"/>
  <c r="KK252" i="53"/>
  <c r="KG252" i="53"/>
  <c r="KC252" i="53"/>
  <c r="JX252" i="53"/>
  <c r="JT252" i="53"/>
  <c r="JS252" i="53"/>
  <c r="JO252" i="53"/>
  <c r="JG252" i="53"/>
  <c r="JD252" i="53"/>
  <c r="JB252" i="53"/>
  <c r="JA252" i="53"/>
  <c r="IW252" i="53"/>
  <c r="IS252" i="53"/>
  <c r="IR252" i="53"/>
  <c r="IN252" i="53"/>
  <c r="IJ252" i="53"/>
  <c r="II252" i="53"/>
  <c r="IE252" i="53"/>
  <c r="HW252" i="53"/>
  <c r="HT252" i="53"/>
  <c r="HR252" i="53"/>
  <c r="HQ252" i="53"/>
  <c r="HM252" i="53"/>
  <c r="HI252" i="53"/>
  <c r="HH252" i="53"/>
  <c r="HD252" i="53"/>
  <c r="GZ252" i="53"/>
  <c r="GY252" i="53"/>
  <c r="GU252" i="53"/>
  <c r="GM252" i="53"/>
  <c r="GJ252" i="53"/>
  <c r="GH252" i="53"/>
  <c r="GG252" i="53"/>
  <c r="GC252" i="53"/>
  <c r="FY252" i="53"/>
  <c r="FX252" i="53"/>
  <c r="FT252" i="53"/>
  <c r="FP252" i="53"/>
  <c r="FO252" i="53"/>
  <c r="FK252" i="53"/>
  <c r="KQ251" i="53"/>
  <c r="KN251" i="53"/>
  <c r="KL251" i="53"/>
  <c r="KK251" i="53"/>
  <c r="KG251" i="53"/>
  <c r="KC251" i="53"/>
  <c r="JX251" i="53"/>
  <c r="JT251" i="53"/>
  <c r="JS251" i="53"/>
  <c r="JO251" i="53"/>
  <c r="JG251" i="53"/>
  <c r="JD251" i="53"/>
  <c r="JB251" i="53"/>
  <c r="JA251" i="53"/>
  <c r="IW251" i="53"/>
  <c r="IS251" i="53"/>
  <c r="IR251" i="53"/>
  <c r="IN251" i="53"/>
  <c r="IJ251" i="53"/>
  <c r="II251" i="53"/>
  <c r="IE251" i="53"/>
  <c r="HW251" i="53"/>
  <c r="HT251" i="53"/>
  <c r="HR251" i="53"/>
  <c r="HQ251" i="53"/>
  <c r="HM251" i="53"/>
  <c r="HI251" i="53"/>
  <c r="HH251" i="53"/>
  <c r="HD251" i="53"/>
  <c r="GZ251" i="53"/>
  <c r="GY251" i="53"/>
  <c r="GU251" i="53"/>
  <c r="GM251" i="53"/>
  <c r="GJ251" i="53"/>
  <c r="GH251" i="53"/>
  <c r="GG251" i="53"/>
  <c r="GC251" i="53"/>
  <c r="FY251" i="53"/>
  <c r="FX251" i="53"/>
  <c r="FT251" i="53"/>
  <c r="FP251" i="53"/>
  <c r="FO251" i="53"/>
  <c r="FK251" i="53"/>
  <c r="KQ250" i="53"/>
  <c r="KN250" i="53"/>
  <c r="KL250" i="53"/>
  <c r="KK250" i="53"/>
  <c r="KG250" i="53"/>
  <c r="KC250" i="53"/>
  <c r="KB250" i="53"/>
  <c r="JX250" i="53"/>
  <c r="JT250" i="53"/>
  <c r="JS250" i="53"/>
  <c r="JO250" i="53"/>
  <c r="JG250" i="53"/>
  <c r="JD250" i="53"/>
  <c r="JB250" i="53"/>
  <c r="JA250" i="53"/>
  <c r="IW250" i="53"/>
  <c r="IS250" i="53"/>
  <c r="IR250" i="53"/>
  <c r="IN250" i="53"/>
  <c r="IJ250" i="53"/>
  <c r="II250" i="53"/>
  <c r="IE250" i="53"/>
  <c r="HW250" i="53"/>
  <c r="HT250" i="53"/>
  <c r="HR250" i="53"/>
  <c r="HQ250" i="53"/>
  <c r="HM250" i="53"/>
  <c r="HI250" i="53"/>
  <c r="HH250" i="53"/>
  <c r="HD250" i="53"/>
  <c r="GZ250" i="53"/>
  <c r="GY250" i="53"/>
  <c r="GU250" i="53"/>
  <c r="GM250" i="53"/>
  <c r="GJ250" i="53"/>
  <c r="GH250" i="53"/>
  <c r="GG250" i="53"/>
  <c r="GC250" i="53"/>
  <c r="FY250" i="53"/>
  <c r="FX250" i="53"/>
  <c r="FT250" i="53"/>
  <c r="FP250" i="53"/>
  <c r="FO250" i="53"/>
  <c r="FK250" i="53"/>
  <c r="KQ249" i="53"/>
  <c r="KN249" i="53"/>
  <c r="KL249" i="53"/>
  <c r="KK249" i="53"/>
  <c r="KC249" i="53"/>
  <c r="KB249" i="53"/>
  <c r="JX249" i="53"/>
  <c r="JT249" i="53"/>
  <c r="JS249" i="53"/>
  <c r="JO249" i="53"/>
  <c r="JG249" i="53"/>
  <c r="JD249" i="53"/>
  <c r="JB249" i="53"/>
  <c r="JA249" i="53"/>
  <c r="IW249" i="53"/>
  <c r="IS249" i="53"/>
  <c r="IR249" i="53"/>
  <c r="IN249" i="53"/>
  <c r="IJ249" i="53"/>
  <c r="II249" i="53"/>
  <c r="IE249" i="53"/>
  <c r="HW249" i="53"/>
  <c r="HT249" i="53"/>
  <c r="HR249" i="53"/>
  <c r="HQ249" i="53"/>
  <c r="HM249" i="53"/>
  <c r="HI249" i="53"/>
  <c r="HH249" i="53"/>
  <c r="HD249" i="53"/>
  <c r="GZ249" i="53"/>
  <c r="GY249" i="53"/>
  <c r="GU249" i="53"/>
  <c r="GM249" i="53"/>
  <c r="GJ249" i="53"/>
  <c r="GH249" i="53"/>
  <c r="GG249" i="53"/>
  <c r="GC249" i="53"/>
  <c r="FY249" i="53"/>
  <c r="FX249" i="53"/>
  <c r="FT249" i="53"/>
  <c r="FP249" i="53"/>
  <c r="FO249" i="53"/>
  <c r="FK249" i="53"/>
  <c r="KQ248" i="53"/>
  <c r="KN248" i="53"/>
  <c r="KL248" i="53"/>
  <c r="KK248" i="53"/>
  <c r="KG248" i="53"/>
  <c r="KC248" i="53"/>
  <c r="KB248" i="53"/>
  <c r="JX248" i="53"/>
  <c r="JT248" i="53"/>
  <c r="JS248" i="53"/>
  <c r="JO248" i="53"/>
  <c r="JG248" i="53"/>
  <c r="JD248" i="53"/>
  <c r="JB248" i="53"/>
  <c r="JA248" i="53"/>
  <c r="IW248" i="53"/>
  <c r="IS248" i="53"/>
  <c r="IR248" i="53"/>
  <c r="IN248" i="53"/>
  <c r="IJ248" i="53"/>
  <c r="II248" i="53"/>
  <c r="IE248" i="53"/>
  <c r="HW248" i="53"/>
  <c r="HT248" i="53"/>
  <c r="HR248" i="53"/>
  <c r="HQ248" i="53"/>
  <c r="HM248" i="53"/>
  <c r="HI248" i="53"/>
  <c r="HH248" i="53"/>
  <c r="HD248" i="53"/>
  <c r="GZ248" i="53"/>
  <c r="GY248" i="53"/>
  <c r="HY248" i="53"/>
  <c r="GU248" i="53"/>
  <c r="GM248" i="53"/>
  <c r="GJ248" i="53"/>
  <c r="GH248" i="53"/>
  <c r="GG248" i="53"/>
  <c r="GC248" i="53"/>
  <c r="FY248" i="53"/>
  <c r="FX248" i="53"/>
  <c r="FT248" i="53"/>
  <c r="FP248" i="53"/>
  <c r="FO248" i="53"/>
  <c r="FK248" i="53"/>
  <c r="KQ247" i="53"/>
  <c r="KN247" i="53"/>
  <c r="KL247" i="53"/>
  <c r="KK247" i="53"/>
  <c r="KG247" i="53"/>
  <c r="KC247" i="53"/>
  <c r="KB247" i="53"/>
  <c r="JX247" i="53"/>
  <c r="JT247" i="53"/>
  <c r="JS247" i="53"/>
  <c r="JO247" i="53"/>
  <c r="JG247" i="53"/>
  <c r="JD247" i="53"/>
  <c r="JB247" i="53"/>
  <c r="JA247" i="53"/>
  <c r="IW247" i="53"/>
  <c r="IS247" i="53"/>
  <c r="IR247" i="53"/>
  <c r="IN247" i="53"/>
  <c r="IJ247" i="53"/>
  <c r="II247" i="53"/>
  <c r="IE247" i="53"/>
  <c r="HW247" i="53"/>
  <c r="HT247" i="53"/>
  <c r="HR247" i="53"/>
  <c r="HQ247" i="53"/>
  <c r="HM247" i="53"/>
  <c r="HI247" i="53"/>
  <c r="HH247" i="53"/>
  <c r="HD247" i="53"/>
  <c r="GZ247" i="53"/>
  <c r="GY247" i="53"/>
  <c r="GU247" i="53"/>
  <c r="GM247" i="53"/>
  <c r="GJ247" i="53"/>
  <c r="GH247" i="53"/>
  <c r="GG247" i="53"/>
  <c r="GC247" i="53"/>
  <c r="FY247" i="53"/>
  <c r="FX247" i="53"/>
  <c r="FT247" i="53"/>
  <c r="FP247" i="53"/>
  <c r="FO247" i="53"/>
  <c r="FK247" i="53"/>
  <c r="KQ246" i="53"/>
  <c r="KN246" i="53"/>
  <c r="KL246" i="53"/>
  <c r="KK246" i="53"/>
  <c r="KG246" i="53"/>
  <c r="KC246" i="53"/>
  <c r="KB246" i="53"/>
  <c r="JX246" i="53"/>
  <c r="JT246" i="53"/>
  <c r="JS246" i="53"/>
  <c r="JO246" i="53"/>
  <c r="JG246" i="53"/>
  <c r="JD246" i="53"/>
  <c r="JB246" i="53"/>
  <c r="JA246" i="53"/>
  <c r="IW246" i="53"/>
  <c r="IS246" i="53"/>
  <c r="IR246" i="53"/>
  <c r="IN246" i="53"/>
  <c r="IJ246" i="53"/>
  <c r="II246" i="53"/>
  <c r="IE246" i="53"/>
  <c r="HW246" i="53"/>
  <c r="HT246" i="53"/>
  <c r="HR246" i="53"/>
  <c r="HQ246" i="53"/>
  <c r="HM246" i="53"/>
  <c r="HI246" i="53"/>
  <c r="HH246" i="53"/>
  <c r="HD246" i="53"/>
  <c r="GZ246" i="53"/>
  <c r="GY246" i="53"/>
  <c r="GU246" i="53"/>
  <c r="GM246" i="53"/>
  <c r="GJ246" i="53"/>
  <c r="GH246" i="53"/>
  <c r="GG246" i="53"/>
  <c r="FY246" i="53"/>
  <c r="FX246" i="53"/>
  <c r="FP246" i="53"/>
  <c r="FO246" i="53"/>
  <c r="KQ245" i="53"/>
  <c r="KN245" i="53"/>
  <c r="KL245" i="53"/>
  <c r="KK245" i="53"/>
  <c r="KG245" i="53"/>
  <c r="KC245" i="53"/>
  <c r="KB245" i="53"/>
  <c r="JX245" i="53"/>
  <c r="JT245" i="53"/>
  <c r="JS245" i="53"/>
  <c r="JO245" i="53"/>
  <c r="JG245" i="53"/>
  <c r="JD245" i="53"/>
  <c r="JB245" i="53"/>
  <c r="JA245" i="53"/>
  <c r="IW245" i="53"/>
  <c r="IS245" i="53"/>
  <c r="IR245" i="53"/>
  <c r="IN245" i="53"/>
  <c r="IJ245" i="53"/>
  <c r="II245" i="53"/>
  <c r="IE245" i="53"/>
  <c r="HW245" i="53"/>
  <c r="HT245" i="53"/>
  <c r="HR245" i="53"/>
  <c r="HQ245" i="53"/>
  <c r="HM245" i="53"/>
  <c r="HI245" i="53"/>
  <c r="HH245" i="53"/>
  <c r="HD245" i="53"/>
  <c r="GZ245" i="53"/>
  <c r="GY245" i="53"/>
  <c r="GU245" i="53"/>
  <c r="GM245" i="53"/>
  <c r="GJ245" i="53"/>
  <c r="GH245" i="53"/>
  <c r="GG245" i="53"/>
  <c r="GC245" i="53"/>
  <c r="FY245" i="53"/>
  <c r="FX245" i="53"/>
  <c r="FT245" i="53"/>
  <c r="FP245" i="53"/>
  <c r="FO245" i="53"/>
  <c r="FK245" i="53"/>
  <c r="KQ244" i="53"/>
  <c r="KN244" i="53"/>
  <c r="KL244" i="53"/>
  <c r="KK244" i="53"/>
  <c r="KG244" i="53"/>
  <c r="KC244" i="53"/>
  <c r="KB244" i="53"/>
  <c r="JX244" i="53"/>
  <c r="JT244" i="53"/>
  <c r="JS244" i="53"/>
  <c r="JO244" i="53"/>
  <c r="JG244" i="53"/>
  <c r="JD244" i="53"/>
  <c r="JB244" i="53"/>
  <c r="JA244" i="53"/>
  <c r="IW244" i="53"/>
  <c r="IS244" i="53"/>
  <c r="IR244" i="53"/>
  <c r="IN244" i="53"/>
  <c r="IJ244" i="53"/>
  <c r="II244" i="53"/>
  <c r="IE244" i="53"/>
  <c r="HW244" i="53"/>
  <c r="HT244" i="53"/>
  <c r="HR244" i="53"/>
  <c r="HQ244" i="53"/>
  <c r="HM244" i="53"/>
  <c r="HI244" i="53"/>
  <c r="HH244" i="53"/>
  <c r="HD244" i="53"/>
  <c r="GZ244" i="53"/>
  <c r="GY244" i="53"/>
  <c r="GU244" i="53"/>
  <c r="GM244" i="53"/>
  <c r="GJ244" i="53"/>
  <c r="GH244" i="53"/>
  <c r="GG244" i="53"/>
  <c r="GC244" i="53"/>
  <c r="FY244" i="53"/>
  <c r="FX244" i="53"/>
  <c r="FT244" i="53"/>
  <c r="FP244" i="53"/>
  <c r="FO244" i="53"/>
  <c r="FK244" i="53"/>
  <c r="KQ243" i="53"/>
  <c r="KN243" i="53"/>
  <c r="KL243" i="53"/>
  <c r="KK243" i="53"/>
  <c r="KG243" i="53"/>
  <c r="KC243" i="53"/>
  <c r="KB243" i="53"/>
  <c r="JX243" i="53"/>
  <c r="JT243" i="53"/>
  <c r="JS243" i="53"/>
  <c r="JO243" i="53"/>
  <c r="JG243" i="53"/>
  <c r="JD243" i="53"/>
  <c r="JB243" i="53"/>
  <c r="JA243" i="53"/>
  <c r="IW243" i="53"/>
  <c r="IS243" i="53"/>
  <c r="IR243" i="53"/>
  <c r="IN243" i="53"/>
  <c r="IJ243" i="53"/>
  <c r="II243" i="53"/>
  <c r="IE243" i="53"/>
  <c r="HW243" i="53"/>
  <c r="HT243" i="53"/>
  <c r="HR243" i="53"/>
  <c r="HQ243" i="53"/>
  <c r="HM243" i="53"/>
  <c r="HI243" i="53"/>
  <c r="HH243" i="53"/>
  <c r="HD243" i="53"/>
  <c r="GZ243" i="53"/>
  <c r="GY243" i="53"/>
  <c r="GU243" i="53"/>
  <c r="GM243" i="53"/>
  <c r="GJ243" i="53"/>
  <c r="GH243" i="53"/>
  <c r="GG243" i="53"/>
  <c r="GC243" i="53"/>
  <c r="FY243" i="53"/>
  <c r="FX243" i="53"/>
  <c r="FT243" i="53"/>
  <c r="FP243" i="53"/>
  <c r="FO243" i="53"/>
  <c r="FK243" i="53"/>
  <c r="KQ242" i="53"/>
  <c r="KN242" i="53"/>
  <c r="KL242" i="53"/>
  <c r="KK242" i="53"/>
  <c r="KG242" i="53"/>
  <c r="KC242" i="53"/>
  <c r="KB242" i="53"/>
  <c r="JX242" i="53"/>
  <c r="JT242" i="53"/>
  <c r="JS242" i="53"/>
  <c r="JO242" i="53"/>
  <c r="JG242" i="53"/>
  <c r="JD242" i="53"/>
  <c r="JB242" i="53"/>
  <c r="JA242" i="53"/>
  <c r="IW242" i="53"/>
  <c r="IS242" i="53"/>
  <c r="IR242" i="53"/>
  <c r="IN242" i="53"/>
  <c r="IJ242" i="53"/>
  <c r="II242" i="53"/>
  <c r="IE242" i="53"/>
  <c r="HW242" i="53"/>
  <c r="HT242" i="53"/>
  <c r="HR242" i="53"/>
  <c r="HQ242" i="53"/>
  <c r="HM242" i="53"/>
  <c r="HI242" i="53"/>
  <c r="HH242" i="53"/>
  <c r="HD242" i="53"/>
  <c r="GZ242" i="53"/>
  <c r="GY242" i="53"/>
  <c r="GU242" i="53"/>
  <c r="GM242" i="53"/>
  <c r="GJ242" i="53"/>
  <c r="GH242" i="53"/>
  <c r="GG242" i="53"/>
  <c r="GC242" i="53"/>
  <c r="FY242" i="53"/>
  <c r="FX242" i="53"/>
  <c r="FT242" i="53"/>
  <c r="FP242" i="53"/>
  <c r="FO242" i="53"/>
  <c r="FK242" i="53"/>
  <c r="KQ241" i="53"/>
  <c r="KN241" i="53"/>
  <c r="KL241" i="53"/>
  <c r="KK241" i="53"/>
  <c r="KG241" i="53"/>
  <c r="KC241" i="53"/>
  <c r="KB241" i="53"/>
  <c r="JX241" i="53"/>
  <c r="JT241" i="53"/>
  <c r="JS241" i="53"/>
  <c r="JO241" i="53"/>
  <c r="JG241" i="53"/>
  <c r="JD241" i="53"/>
  <c r="JB241" i="53"/>
  <c r="JA241" i="53"/>
  <c r="IW241" i="53"/>
  <c r="IS241" i="53"/>
  <c r="IR241" i="53"/>
  <c r="IN241" i="53"/>
  <c r="IJ241" i="53"/>
  <c r="II241" i="53"/>
  <c r="IE241" i="53"/>
  <c r="HW241" i="53"/>
  <c r="HT241" i="53"/>
  <c r="HR241" i="53"/>
  <c r="HQ241" i="53"/>
  <c r="HM241" i="53"/>
  <c r="HI241" i="53"/>
  <c r="HH241" i="53"/>
  <c r="HD241" i="53"/>
  <c r="GZ241" i="53"/>
  <c r="GY241" i="53"/>
  <c r="GU241" i="53"/>
  <c r="GM241" i="53"/>
  <c r="GJ241" i="53"/>
  <c r="GH241" i="53"/>
  <c r="GG241" i="53"/>
  <c r="GC241" i="53"/>
  <c r="FY241" i="53"/>
  <c r="FX241" i="53"/>
  <c r="FT241" i="53"/>
  <c r="FP241" i="53"/>
  <c r="FO241" i="53"/>
  <c r="FK241" i="53"/>
  <c r="KQ240" i="53"/>
  <c r="KN240" i="53"/>
  <c r="KL240" i="53"/>
  <c r="KK240" i="53"/>
  <c r="KG240" i="53"/>
  <c r="KC240" i="53"/>
  <c r="KB240" i="53"/>
  <c r="JX240" i="53"/>
  <c r="JT240" i="53"/>
  <c r="JS240" i="53"/>
  <c r="JO240" i="53"/>
  <c r="JG240" i="53"/>
  <c r="JD240" i="53"/>
  <c r="JB240" i="53"/>
  <c r="JA240" i="53"/>
  <c r="IW240" i="53"/>
  <c r="IS240" i="53"/>
  <c r="IR240" i="53"/>
  <c r="IN240" i="53"/>
  <c r="IJ240" i="53"/>
  <c r="II240" i="53"/>
  <c r="IE240" i="53"/>
  <c r="HW240" i="53"/>
  <c r="HT240" i="53"/>
  <c r="HR240" i="53"/>
  <c r="HQ240" i="53"/>
  <c r="HM240" i="53"/>
  <c r="HI240" i="53"/>
  <c r="HH240" i="53"/>
  <c r="HD240" i="53"/>
  <c r="GZ240" i="53"/>
  <c r="GY240" i="53"/>
  <c r="GU240" i="53"/>
  <c r="GM240" i="53"/>
  <c r="GJ240" i="53"/>
  <c r="GH240" i="53"/>
  <c r="GG240" i="53"/>
  <c r="GC240" i="53"/>
  <c r="FY240" i="53"/>
  <c r="FX240" i="53"/>
  <c r="FT240" i="53"/>
  <c r="FP240" i="53"/>
  <c r="FO240" i="53"/>
  <c r="FK240" i="53"/>
  <c r="KQ239" i="53"/>
  <c r="KN239" i="53"/>
  <c r="KL239" i="53"/>
  <c r="KK239" i="53"/>
  <c r="KG239" i="53"/>
  <c r="KC239" i="53"/>
  <c r="KB239" i="53"/>
  <c r="JX239" i="53"/>
  <c r="JT239" i="53"/>
  <c r="JS239" i="53"/>
  <c r="JO239" i="53"/>
  <c r="JG239" i="53"/>
  <c r="JD239" i="53"/>
  <c r="JB239" i="53"/>
  <c r="JA239" i="53"/>
  <c r="IW239" i="53"/>
  <c r="IS239" i="53"/>
  <c r="IR239" i="53"/>
  <c r="IN239" i="53"/>
  <c r="IJ239" i="53"/>
  <c r="II239" i="53"/>
  <c r="IE239" i="53"/>
  <c r="HW239" i="53"/>
  <c r="HT239" i="53"/>
  <c r="HR239" i="53"/>
  <c r="HQ239" i="53"/>
  <c r="HM239" i="53"/>
  <c r="HI239" i="53"/>
  <c r="HH239" i="53"/>
  <c r="HD239" i="53"/>
  <c r="GZ239" i="53"/>
  <c r="GY239" i="53"/>
  <c r="HY239" i="53"/>
  <c r="GU239" i="53"/>
  <c r="GM239" i="53"/>
  <c r="GJ239" i="53"/>
  <c r="GH239" i="53"/>
  <c r="GG239" i="53"/>
  <c r="GC239" i="53"/>
  <c r="FY239" i="53"/>
  <c r="FX239" i="53"/>
  <c r="FT239" i="53"/>
  <c r="FP239" i="53"/>
  <c r="FO239" i="53"/>
  <c r="FK239" i="53"/>
  <c r="KQ237" i="53"/>
  <c r="KN237" i="53"/>
  <c r="KL237" i="53"/>
  <c r="KK237" i="53"/>
  <c r="KG237" i="53"/>
  <c r="KC237" i="53"/>
  <c r="KB237" i="53"/>
  <c r="JX237" i="53"/>
  <c r="JT237" i="53"/>
  <c r="JS237" i="53"/>
  <c r="JO237" i="53"/>
  <c r="JG237" i="53"/>
  <c r="JD237" i="53"/>
  <c r="JB237" i="53"/>
  <c r="JA237" i="53"/>
  <c r="IW237" i="53"/>
  <c r="JC237" i="53" s="1"/>
  <c r="IS237" i="53"/>
  <c r="IR237" i="53"/>
  <c r="IN237" i="53"/>
  <c r="IJ237" i="53"/>
  <c r="II237" i="53"/>
  <c r="JI237" i="53"/>
  <c r="JH237" i="53" s="1"/>
  <c r="IE237" i="53"/>
  <c r="HW237" i="53"/>
  <c r="HT237" i="53"/>
  <c r="HR237" i="53"/>
  <c r="HQ237" i="53"/>
  <c r="HM237" i="53"/>
  <c r="HI237" i="53"/>
  <c r="HH237" i="53"/>
  <c r="HD237" i="53"/>
  <c r="GZ237" i="53"/>
  <c r="GY237" i="53"/>
  <c r="GU237" i="53"/>
  <c r="GM237" i="53"/>
  <c r="GJ237" i="53"/>
  <c r="GH237" i="53"/>
  <c r="GG237" i="53"/>
  <c r="GC237" i="53"/>
  <c r="FY237" i="53"/>
  <c r="FX237" i="53"/>
  <c r="FT237" i="53"/>
  <c r="FP237" i="53"/>
  <c r="FO237" i="53"/>
  <c r="FK237" i="53"/>
  <c r="KQ236" i="53"/>
  <c r="KN236" i="53"/>
  <c r="KL236" i="53"/>
  <c r="KK236" i="53"/>
  <c r="KG236" i="53"/>
  <c r="KC236" i="53"/>
  <c r="JX236" i="53"/>
  <c r="JT236" i="53"/>
  <c r="JS236" i="53"/>
  <c r="JO236" i="53"/>
  <c r="JG236" i="53"/>
  <c r="JD236" i="53"/>
  <c r="JB236" i="53"/>
  <c r="JA236" i="53"/>
  <c r="IW236" i="53"/>
  <c r="IS236" i="53"/>
  <c r="IR236" i="53"/>
  <c r="IN236" i="53"/>
  <c r="IJ236" i="53"/>
  <c r="II236" i="53"/>
  <c r="IE236" i="53"/>
  <c r="HW236" i="53"/>
  <c r="HT236" i="53"/>
  <c r="HR236" i="53"/>
  <c r="HQ236" i="53"/>
  <c r="HM236" i="53"/>
  <c r="HI236" i="53"/>
  <c r="HH236" i="53"/>
  <c r="HD236" i="53"/>
  <c r="GZ236" i="53"/>
  <c r="GY236" i="53"/>
  <c r="HY236" i="53"/>
  <c r="GU236" i="53"/>
  <c r="GM236" i="53"/>
  <c r="GJ236" i="53"/>
  <c r="GH236" i="53"/>
  <c r="GG236" i="53"/>
  <c r="GC236" i="53"/>
  <c r="FY236" i="53"/>
  <c r="FX236" i="53"/>
  <c r="FT236" i="53"/>
  <c r="FP236" i="53"/>
  <c r="FO236" i="53"/>
  <c r="GO236" i="53"/>
  <c r="FK236" i="53"/>
  <c r="KQ235" i="53"/>
  <c r="KN235" i="53"/>
  <c r="KL235" i="53"/>
  <c r="KK235" i="53"/>
  <c r="KG235" i="53"/>
  <c r="KC235" i="53"/>
  <c r="KB235" i="53"/>
  <c r="JX235" i="53"/>
  <c r="JT235" i="53"/>
  <c r="JS235" i="53"/>
  <c r="KS235" i="53"/>
  <c r="JO235" i="53"/>
  <c r="JG235" i="53"/>
  <c r="JD235" i="53"/>
  <c r="JB235" i="53"/>
  <c r="JA235" i="53"/>
  <c r="IW235" i="53"/>
  <c r="IS235" i="53"/>
  <c r="IR235" i="53"/>
  <c r="IN235" i="53"/>
  <c r="IJ235" i="53"/>
  <c r="II235" i="53"/>
  <c r="IE235" i="53"/>
  <c r="HW235" i="53"/>
  <c r="HT235" i="53"/>
  <c r="HR235" i="53"/>
  <c r="HQ235" i="53"/>
  <c r="HM235" i="53"/>
  <c r="HI235" i="53"/>
  <c r="HH235" i="53"/>
  <c r="HD235" i="53"/>
  <c r="GZ235" i="53"/>
  <c r="GY235" i="53"/>
  <c r="GU235" i="53"/>
  <c r="GM235" i="53"/>
  <c r="GJ235" i="53"/>
  <c r="GH235" i="53"/>
  <c r="GG235" i="53"/>
  <c r="GC235" i="53"/>
  <c r="FY235" i="53"/>
  <c r="FX235" i="53"/>
  <c r="FT235" i="53"/>
  <c r="FP235" i="53"/>
  <c r="FO235" i="53"/>
  <c r="FK235" i="53"/>
  <c r="KQ234" i="53"/>
  <c r="KN234" i="53"/>
  <c r="KL234" i="53"/>
  <c r="KK234" i="53"/>
  <c r="KG234" i="53"/>
  <c r="KC234" i="53"/>
  <c r="KB234" i="53"/>
  <c r="JX234" i="53"/>
  <c r="JT234" i="53"/>
  <c r="JS234" i="53"/>
  <c r="KS234" i="53"/>
  <c r="JO234" i="53"/>
  <c r="JG234" i="53"/>
  <c r="JD234" i="53"/>
  <c r="JB234" i="53"/>
  <c r="JA234" i="53"/>
  <c r="IW234" i="53"/>
  <c r="IS234" i="53"/>
  <c r="IR234" i="53"/>
  <c r="IN234" i="53"/>
  <c r="IJ234" i="53"/>
  <c r="II234" i="53"/>
  <c r="JI234" i="53"/>
  <c r="IE234" i="53"/>
  <c r="HW234" i="53"/>
  <c r="HT234" i="53"/>
  <c r="HR234" i="53"/>
  <c r="HQ234" i="53"/>
  <c r="HM234" i="53"/>
  <c r="HI234" i="53"/>
  <c r="HH234" i="53"/>
  <c r="HD234" i="53"/>
  <c r="GZ234" i="53"/>
  <c r="GY234" i="53"/>
  <c r="GU234" i="53"/>
  <c r="GM234" i="53"/>
  <c r="GJ234" i="53"/>
  <c r="GH234" i="53"/>
  <c r="GG234" i="53"/>
  <c r="GC234" i="53"/>
  <c r="FY234" i="53"/>
  <c r="FX234" i="53"/>
  <c r="FT234" i="53"/>
  <c r="FP234" i="53"/>
  <c r="FO234" i="53"/>
  <c r="FK234" i="53"/>
  <c r="KQ233" i="53"/>
  <c r="KN233" i="53"/>
  <c r="KL233" i="53"/>
  <c r="KK233" i="53"/>
  <c r="KG233" i="53"/>
  <c r="KC233" i="53"/>
  <c r="KB233" i="53"/>
  <c r="JX233" i="53"/>
  <c r="JT233" i="53"/>
  <c r="JS233" i="53"/>
  <c r="JO233" i="53"/>
  <c r="JG233" i="53"/>
  <c r="JD233" i="53"/>
  <c r="JB233" i="53"/>
  <c r="JA233" i="53"/>
  <c r="IW233" i="53"/>
  <c r="IS233" i="53"/>
  <c r="IR233" i="53"/>
  <c r="IN233" i="53"/>
  <c r="IJ233" i="53"/>
  <c r="II233" i="53"/>
  <c r="IE233" i="53"/>
  <c r="HW233" i="53"/>
  <c r="HT233" i="53"/>
  <c r="HR233" i="53"/>
  <c r="HQ233" i="53"/>
  <c r="HM233" i="53"/>
  <c r="HI233" i="53"/>
  <c r="HH233" i="53"/>
  <c r="HD233" i="53"/>
  <c r="GZ233" i="53"/>
  <c r="GY233" i="53"/>
  <c r="HY233" i="53"/>
  <c r="GU233" i="53"/>
  <c r="GM233" i="53"/>
  <c r="GJ233" i="53"/>
  <c r="GH233" i="53"/>
  <c r="GG233" i="53"/>
  <c r="GC233" i="53"/>
  <c r="FY233" i="53"/>
  <c r="FX233" i="53"/>
  <c r="FT233" i="53"/>
  <c r="FP233" i="53"/>
  <c r="FO233" i="53"/>
  <c r="FK233" i="53"/>
  <c r="KQ232" i="53"/>
  <c r="KN232" i="53"/>
  <c r="KL232" i="53"/>
  <c r="KK232" i="53"/>
  <c r="KG232" i="53"/>
  <c r="KC232" i="53"/>
  <c r="KB232" i="53"/>
  <c r="JX232" i="53"/>
  <c r="JT232" i="53"/>
  <c r="JS232" i="53"/>
  <c r="KS232" i="53"/>
  <c r="JO232" i="53"/>
  <c r="JG232" i="53"/>
  <c r="JD232" i="53"/>
  <c r="JB232" i="53"/>
  <c r="JA232" i="53"/>
  <c r="IW232" i="53"/>
  <c r="IS232" i="53"/>
  <c r="IR232" i="53"/>
  <c r="IN232" i="53"/>
  <c r="IJ232" i="53"/>
  <c r="II232" i="53"/>
  <c r="IE232" i="53"/>
  <c r="HW232" i="53"/>
  <c r="HT232" i="53"/>
  <c r="HR232" i="53"/>
  <c r="HQ232" i="53"/>
  <c r="HM232" i="53"/>
  <c r="HI232" i="53"/>
  <c r="HH232" i="53"/>
  <c r="HD232" i="53"/>
  <c r="GZ232" i="53"/>
  <c r="GY232" i="53"/>
  <c r="GU232" i="53"/>
  <c r="GM232" i="53"/>
  <c r="GJ232" i="53"/>
  <c r="GH232" i="53"/>
  <c r="GG232" i="53"/>
  <c r="GC232" i="53"/>
  <c r="FY232" i="53"/>
  <c r="FX232" i="53"/>
  <c r="FT232" i="53"/>
  <c r="FP232" i="53"/>
  <c r="FO232" i="53"/>
  <c r="FK232" i="53"/>
  <c r="KQ231" i="53"/>
  <c r="KN231" i="53"/>
  <c r="KL231" i="53"/>
  <c r="KK231" i="53"/>
  <c r="KG231" i="53"/>
  <c r="KC231" i="53"/>
  <c r="KB231" i="53"/>
  <c r="JX231" i="53"/>
  <c r="JT231" i="53"/>
  <c r="JS231" i="53"/>
  <c r="JO231" i="53"/>
  <c r="JG231" i="53"/>
  <c r="JD231" i="53"/>
  <c r="JB231" i="53"/>
  <c r="JA231" i="53"/>
  <c r="IW231" i="53"/>
  <c r="IS231" i="53"/>
  <c r="IR231" i="53"/>
  <c r="IN231" i="53"/>
  <c r="IJ231" i="53"/>
  <c r="II231" i="53"/>
  <c r="IE231" i="53"/>
  <c r="HW231" i="53"/>
  <c r="HT231" i="53"/>
  <c r="HR231" i="53"/>
  <c r="HQ231" i="53"/>
  <c r="HM231" i="53"/>
  <c r="HI231" i="53"/>
  <c r="HH231" i="53"/>
  <c r="HD231" i="53"/>
  <c r="GZ231" i="53"/>
  <c r="GY231" i="53"/>
  <c r="GU231" i="53"/>
  <c r="GM231" i="53"/>
  <c r="GJ231" i="53"/>
  <c r="GH231" i="53"/>
  <c r="GG231" i="53"/>
  <c r="GC231" i="53"/>
  <c r="FY231" i="53"/>
  <c r="FX231" i="53"/>
  <c r="FT231" i="53"/>
  <c r="FP231" i="53"/>
  <c r="FO231" i="53"/>
  <c r="GO231" i="53"/>
  <c r="GN231" i="53" s="1"/>
  <c r="FK231" i="53"/>
  <c r="KQ230" i="53"/>
  <c r="KN230" i="53"/>
  <c r="KL230" i="53"/>
  <c r="KK230" i="53"/>
  <c r="KG230" i="53"/>
  <c r="KC230" i="53"/>
  <c r="KB230" i="53"/>
  <c r="JX230" i="53"/>
  <c r="JT230" i="53"/>
  <c r="JS230" i="53"/>
  <c r="JO230" i="53"/>
  <c r="JG230" i="53"/>
  <c r="JD230" i="53"/>
  <c r="JB230" i="53"/>
  <c r="JA230" i="53"/>
  <c r="IW230" i="53"/>
  <c r="IS230" i="53"/>
  <c r="IR230" i="53"/>
  <c r="IN230" i="53"/>
  <c r="IJ230" i="53"/>
  <c r="II230" i="53"/>
  <c r="IE230" i="53"/>
  <c r="HW230" i="53"/>
  <c r="HT230" i="53"/>
  <c r="HR230" i="53"/>
  <c r="HQ230" i="53"/>
  <c r="HM230" i="53"/>
  <c r="HI230" i="53"/>
  <c r="HH230" i="53"/>
  <c r="HD230" i="53"/>
  <c r="GZ230" i="53"/>
  <c r="GY230" i="53"/>
  <c r="HY230" i="53"/>
  <c r="GU230" i="53"/>
  <c r="GM230" i="53"/>
  <c r="GJ230" i="53"/>
  <c r="GH230" i="53"/>
  <c r="GG230" i="53"/>
  <c r="GC230" i="53"/>
  <c r="FY230" i="53"/>
  <c r="FX230" i="53"/>
  <c r="FT230" i="53"/>
  <c r="FP230" i="53"/>
  <c r="FO230" i="53"/>
  <c r="FK230" i="53"/>
  <c r="KQ238" i="53"/>
  <c r="KN238" i="53"/>
  <c r="KL238" i="53"/>
  <c r="KK238" i="53"/>
  <c r="KG238" i="53"/>
  <c r="KC238" i="53"/>
  <c r="KB238" i="53"/>
  <c r="JX238" i="53"/>
  <c r="JT238" i="53"/>
  <c r="JS238" i="53"/>
  <c r="JO238" i="53"/>
  <c r="JG238" i="53"/>
  <c r="JD238" i="53"/>
  <c r="JB238" i="53"/>
  <c r="JA238" i="53"/>
  <c r="IW238" i="53"/>
  <c r="IS238" i="53"/>
  <c r="IR238" i="53"/>
  <c r="IN238" i="53"/>
  <c r="IJ238" i="53"/>
  <c r="II238" i="53"/>
  <c r="IE238" i="53"/>
  <c r="HW238" i="53"/>
  <c r="HT238" i="53"/>
  <c r="HR238" i="53"/>
  <c r="HQ238" i="53"/>
  <c r="HM238" i="53"/>
  <c r="HI238" i="53"/>
  <c r="HH238" i="53"/>
  <c r="HD238" i="53"/>
  <c r="GZ238" i="53"/>
  <c r="GY238" i="53"/>
  <c r="HY238" i="53"/>
  <c r="GU238" i="53"/>
  <c r="GM238" i="53"/>
  <c r="GJ238" i="53"/>
  <c r="GH238" i="53"/>
  <c r="GG238" i="53"/>
  <c r="GC238" i="53"/>
  <c r="FY238" i="53"/>
  <c r="FX238" i="53"/>
  <c r="FT238" i="53"/>
  <c r="FP238" i="53"/>
  <c r="FO238" i="53"/>
  <c r="FK238" i="53"/>
  <c r="KQ229" i="53"/>
  <c r="KN229" i="53"/>
  <c r="KL229" i="53"/>
  <c r="KK229" i="53"/>
  <c r="KG229" i="53"/>
  <c r="KC229" i="53"/>
  <c r="KB229" i="53"/>
  <c r="JX229" i="53"/>
  <c r="JT229" i="53"/>
  <c r="JS229" i="53"/>
  <c r="KS229" i="53"/>
  <c r="JO229" i="53"/>
  <c r="JG229" i="53"/>
  <c r="JD229" i="53"/>
  <c r="JB229" i="53"/>
  <c r="JA229" i="53"/>
  <c r="IW229" i="53"/>
  <c r="IS229" i="53"/>
  <c r="IR229" i="53"/>
  <c r="IN229" i="53"/>
  <c r="IJ229" i="53"/>
  <c r="II229" i="53"/>
  <c r="JI229" i="53"/>
  <c r="IE229" i="53"/>
  <c r="HW229" i="53"/>
  <c r="HT229" i="53"/>
  <c r="HR229" i="53"/>
  <c r="HQ229" i="53"/>
  <c r="HM229" i="53"/>
  <c r="HI229" i="53"/>
  <c r="HH229" i="53"/>
  <c r="HD229" i="53"/>
  <c r="GZ229" i="53"/>
  <c r="GY229" i="53"/>
  <c r="GU229" i="53"/>
  <c r="GM229" i="53"/>
  <c r="GJ229" i="53"/>
  <c r="GH229" i="53"/>
  <c r="GG229" i="53"/>
  <c r="GC229" i="53"/>
  <c r="FY229" i="53"/>
  <c r="FX229" i="53"/>
  <c r="FT229" i="53"/>
  <c r="FP229" i="53"/>
  <c r="FO229" i="53"/>
  <c r="FK229" i="53"/>
  <c r="KQ228" i="53"/>
  <c r="KN228" i="53"/>
  <c r="KL228" i="53"/>
  <c r="KK228" i="53"/>
  <c r="KG228" i="53"/>
  <c r="KC228" i="53"/>
  <c r="KB228" i="53"/>
  <c r="JX228" i="53"/>
  <c r="JT228" i="53"/>
  <c r="JS228" i="53"/>
  <c r="JO228" i="53"/>
  <c r="JG228" i="53"/>
  <c r="JD228" i="53"/>
  <c r="JB228" i="53"/>
  <c r="JA228" i="53"/>
  <c r="IW228" i="53"/>
  <c r="IS228" i="53"/>
  <c r="IR228" i="53"/>
  <c r="IN228" i="53"/>
  <c r="IJ228" i="53"/>
  <c r="II228" i="53"/>
  <c r="IE228" i="53"/>
  <c r="HW228" i="53"/>
  <c r="HT228" i="53"/>
  <c r="HR228" i="53"/>
  <c r="HQ228" i="53"/>
  <c r="HM228" i="53"/>
  <c r="HI228" i="53"/>
  <c r="HH228" i="53"/>
  <c r="HD228" i="53"/>
  <c r="GZ228" i="53"/>
  <c r="GY228" i="53"/>
  <c r="GU228" i="53"/>
  <c r="GM228" i="53"/>
  <c r="GJ228" i="53"/>
  <c r="GH228" i="53"/>
  <c r="GG228" i="53"/>
  <c r="GC228" i="53"/>
  <c r="FY228" i="53"/>
  <c r="FX228" i="53"/>
  <c r="FT228" i="53"/>
  <c r="FP228" i="53"/>
  <c r="FO228" i="53"/>
  <c r="FK228" i="53"/>
  <c r="KQ227" i="53"/>
  <c r="KN227" i="53"/>
  <c r="KL227" i="53"/>
  <c r="KK227" i="53"/>
  <c r="KC227" i="53"/>
  <c r="KB227" i="53"/>
  <c r="JX227" i="53"/>
  <c r="JT227" i="53"/>
  <c r="JS227" i="53"/>
  <c r="JO227" i="53"/>
  <c r="JG227" i="53"/>
  <c r="JD227" i="53"/>
  <c r="JB227" i="53"/>
  <c r="JA227" i="53"/>
  <c r="IW227" i="53"/>
  <c r="IS227" i="53"/>
  <c r="IR227" i="53"/>
  <c r="IN227" i="53"/>
  <c r="IJ227" i="53"/>
  <c r="II227" i="53"/>
  <c r="IE227" i="53"/>
  <c r="HW227" i="53"/>
  <c r="HT227" i="53"/>
  <c r="HR227" i="53"/>
  <c r="HQ227" i="53"/>
  <c r="HM227" i="53"/>
  <c r="HI227" i="53"/>
  <c r="HH227" i="53"/>
  <c r="HD227" i="53"/>
  <c r="GZ227" i="53"/>
  <c r="GY227" i="53"/>
  <c r="GU227" i="53"/>
  <c r="GM227" i="53"/>
  <c r="GJ227" i="53"/>
  <c r="GH227" i="53"/>
  <c r="GG227" i="53"/>
  <c r="GC227" i="53"/>
  <c r="FY227" i="53"/>
  <c r="FX227" i="53"/>
  <c r="FT227" i="53"/>
  <c r="FP227" i="53"/>
  <c r="FO227" i="53"/>
  <c r="FK227" i="53"/>
  <c r="KQ226" i="53"/>
  <c r="KN226" i="53"/>
  <c r="KL226" i="53"/>
  <c r="KK226" i="53"/>
  <c r="KG226" i="53"/>
  <c r="KC226" i="53"/>
  <c r="KB226" i="53"/>
  <c r="JX226" i="53"/>
  <c r="JT226" i="53"/>
  <c r="JS226" i="53"/>
  <c r="JO226" i="53"/>
  <c r="JG226" i="53"/>
  <c r="JD226" i="53"/>
  <c r="JB226" i="53"/>
  <c r="JA226" i="53"/>
  <c r="IW226" i="53"/>
  <c r="IS226" i="53"/>
  <c r="IR226" i="53"/>
  <c r="IN226" i="53"/>
  <c r="IJ226" i="53"/>
  <c r="II226" i="53"/>
  <c r="IE226" i="53"/>
  <c r="HW226" i="53"/>
  <c r="HT226" i="53"/>
  <c r="HR226" i="53"/>
  <c r="HQ226" i="53"/>
  <c r="HM226" i="53"/>
  <c r="HI226" i="53"/>
  <c r="HH226" i="53"/>
  <c r="HD226" i="53"/>
  <c r="GZ226" i="53"/>
  <c r="GY226" i="53"/>
  <c r="GU226" i="53"/>
  <c r="GM226" i="53"/>
  <c r="GJ226" i="53"/>
  <c r="GH226" i="53"/>
  <c r="GG226" i="53"/>
  <c r="GC226" i="53"/>
  <c r="FY226" i="53"/>
  <c r="FX226" i="53"/>
  <c r="FT226" i="53"/>
  <c r="FP226" i="53"/>
  <c r="FO226" i="53"/>
  <c r="FK226" i="53"/>
  <c r="KQ225" i="53"/>
  <c r="KN225" i="53"/>
  <c r="KL225" i="53"/>
  <c r="KK225" i="53"/>
  <c r="KG225" i="53"/>
  <c r="KC225" i="53"/>
  <c r="KB225" i="53"/>
  <c r="JX225" i="53"/>
  <c r="JT225" i="53"/>
  <c r="JS225" i="53"/>
  <c r="JO225" i="53"/>
  <c r="JG225" i="53"/>
  <c r="JD225" i="53"/>
  <c r="JB225" i="53"/>
  <c r="JA225" i="53"/>
  <c r="IW225" i="53"/>
  <c r="IS225" i="53"/>
  <c r="IR225" i="53"/>
  <c r="IN225" i="53"/>
  <c r="IJ225" i="53"/>
  <c r="II225" i="53"/>
  <c r="IE225" i="53"/>
  <c r="HW225" i="53"/>
  <c r="HT225" i="53"/>
  <c r="HR225" i="53"/>
  <c r="HQ225" i="53"/>
  <c r="HM225" i="53"/>
  <c r="HI225" i="53"/>
  <c r="HH225" i="53"/>
  <c r="HD225" i="53"/>
  <c r="GZ225" i="53"/>
  <c r="GY225" i="53"/>
  <c r="GU225" i="53"/>
  <c r="GM225" i="53"/>
  <c r="GJ225" i="53"/>
  <c r="GH225" i="53"/>
  <c r="GG225" i="53"/>
  <c r="GC225" i="53"/>
  <c r="FY225" i="53"/>
  <c r="FX225" i="53"/>
  <c r="FT225" i="53"/>
  <c r="FP225" i="53"/>
  <c r="FO225" i="53"/>
  <c r="FK225" i="53"/>
  <c r="KQ224" i="53"/>
  <c r="KN224" i="53"/>
  <c r="KL224" i="53"/>
  <c r="KK224" i="53"/>
  <c r="KG224" i="53"/>
  <c r="KC224" i="53"/>
  <c r="KB224" i="53"/>
  <c r="JX224" i="53"/>
  <c r="JT224" i="53"/>
  <c r="JS224" i="53"/>
  <c r="JO224" i="53"/>
  <c r="JG224" i="53"/>
  <c r="JD224" i="53"/>
  <c r="JB224" i="53"/>
  <c r="JA224" i="53"/>
  <c r="IW224" i="53"/>
  <c r="IS224" i="53"/>
  <c r="IR224" i="53"/>
  <c r="IN224" i="53"/>
  <c r="IJ224" i="53"/>
  <c r="II224" i="53"/>
  <c r="IE224" i="53"/>
  <c r="HW224" i="53"/>
  <c r="HT224" i="53"/>
  <c r="HR224" i="53"/>
  <c r="HQ224" i="53"/>
  <c r="HM224" i="53"/>
  <c r="HI224" i="53"/>
  <c r="HH224" i="53"/>
  <c r="HD224" i="53"/>
  <c r="GZ224" i="53"/>
  <c r="GY224" i="53"/>
  <c r="GU224" i="53"/>
  <c r="GM224" i="53"/>
  <c r="GJ224" i="53"/>
  <c r="GH224" i="53"/>
  <c r="GG224" i="53"/>
  <c r="GC224" i="53"/>
  <c r="FY224" i="53"/>
  <c r="FX224" i="53"/>
  <c r="FT224" i="53"/>
  <c r="FP224" i="53"/>
  <c r="FO224" i="53"/>
  <c r="FK224" i="53"/>
  <c r="KQ223" i="53"/>
  <c r="KN223" i="53"/>
  <c r="KL223" i="53"/>
  <c r="KK223" i="53"/>
  <c r="KG223" i="53"/>
  <c r="KC223" i="53"/>
  <c r="KB223" i="53"/>
  <c r="JX223" i="53"/>
  <c r="JT223" i="53"/>
  <c r="JS223" i="53"/>
  <c r="JO223" i="53"/>
  <c r="JG223" i="53"/>
  <c r="JD223" i="53"/>
  <c r="JB223" i="53"/>
  <c r="JA223" i="53"/>
  <c r="IW223" i="53"/>
  <c r="IS223" i="53"/>
  <c r="IR223" i="53"/>
  <c r="IN223" i="53"/>
  <c r="IJ223" i="53"/>
  <c r="II223" i="53"/>
  <c r="IE223" i="53"/>
  <c r="HW223" i="53"/>
  <c r="HT223" i="53"/>
  <c r="HR223" i="53"/>
  <c r="HQ223" i="53"/>
  <c r="HM223" i="53"/>
  <c r="HI223" i="53"/>
  <c r="HH223" i="53"/>
  <c r="HD223" i="53"/>
  <c r="GZ223" i="53"/>
  <c r="GY223" i="53"/>
  <c r="GU223" i="53"/>
  <c r="GM223" i="53"/>
  <c r="GJ223" i="53"/>
  <c r="GH223" i="53"/>
  <c r="GG223" i="53"/>
  <c r="GC223" i="53"/>
  <c r="FY223" i="53"/>
  <c r="FX223" i="53"/>
  <c r="FT223" i="53"/>
  <c r="FP223" i="53"/>
  <c r="FO223" i="53"/>
  <c r="FK223" i="53"/>
  <c r="KQ222" i="53"/>
  <c r="KN222" i="53"/>
  <c r="KL222" i="53"/>
  <c r="KK222" i="53"/>
  <c r="KG222" i="53"/>
  <c r="KC222" i="53"/>
  <c r="KB222" i="53"/>
  <c r="JX222" i="53"/>
  <c r="JT222" i="53"/>
  <c r="JS222" i="53"/>
  <c r="JO222" i="53"/>
  <c r="JG222" i="53"/>
  <c r="JD222" i="53"/>
  <c r="JB222" i="53"/>
  <c r="JA222" i="53"/>
  <c r="IW222" i="53"/>
  <c r="IS222" i="53"/>
  <c r="IR222" i="53"/>
  <c r="IN222" i="53"/>
  <c r="IJ222" i="53"/>
  <c r="II222" i="53"/>
  <c r="IE222" i="53"/>
  <c r="HW222" i="53"/>
  <c r="HT222" i="53"/>
  <c r="HR222" i="53"/>
  <c r="HQ222" i="53"/>
  <c r="HM222" i="53"/>
  <c r="HI222" i="53"/>
  <c r="HH222" i="53"/>
  <c r="HD222" i="53"/>
  <c r="GZ222" i="53"/>
  <c r="GY222" i="53"/>
  <c r="GU222" i="53"/>
  <c r="GM222" i="53"/>
  <c r="GJ222" i="53"/>
  <c r="GH222" i="53"/>
  <c r="GG222" i="53"/>
  <c r="GC222" i="53"/>
  <c r="FY222" i="53"/>
  <c r="FX222" i="53"/>
  <c r="FT222" i="53"/>
  <c r="FP222" i="53"/>
  <c r="FO222" i="53"/>
  <c r="FK222" i="53"/>
  <c r="KQ221" i="53"/>
  <c r="KN221" i="53"/>
  <c r="KL221" i="53"/>
  <c r="KK221" i="53"/>
  <c r="KG221" i="53"/>
  <c r="KC221" i="53"/>
  <c r="KB221" i="53"/>
  <c r="JX221" i="53"/>
  <c r="JT221" i="53"/>
  <c r="JS221" i="53"/>
  <c r="JO221" i="53"/>
  <c r="JG221" i="53"/>
  <c r="JD221" i="53"/>
  <c r="JB221" i="53"/>
  <c r="JA221" i="53"/>
  <c r="IW221" i="53"/>
  <c r="IS221" i="53"/>
  <c r="IR221" i="53"/>
  <c r="IN221" i="53"/>
  <c r="IJ221" i="53"/>
  <c r="II221" i="53"/>
  <c r="IE221" i="53"/>
  <c r="HW221" i="53"/>
  <c r="HT221" i="53"/>
  <c r="HR221" i="53"/>
  <c r="HQ221" i="53"/>
  <c r="HM221" i="53"/>
  <c r="HI221" i="53"/>
  <c r="HH221" i="53"/>
  <c r="HD221" i="53"/>
  <c r="GZ221" i="53"/>
  <c r="GY221" i="53"/>
  <c r="GU221" i="53"/>
  <c r="GM221" i="53"/>
  <c r="GJ221" i="53"/>
  <c r="GH221" i="53"/>
  <c r="GG221" i="53"/>
  <c r="GC221" i="53"/>
  <c r="FY221" i="53"/>
  <c r="FX221" i="53"/>
  <c r="FT221" i="53"/>
  <c r="FP221" i="53"/>
  <c r="FO221" i="53"/>
  <c r="FK221" i="53"/>
  <c r="KQ220" i="53"/>
  <c r="KN220" i="53"/>
  <c r="KL220" i="53"/>
  <c r="KK220" i="53"/>
  <c r="KG220" i="53"/>
  <c r="KC220" i="53"/>
  <c r="KB220" i="53"/>
  <c r="JX220" i="53"/>
  <c r="JT220" i="53"/>
  <c r="JS220" i="53"/>
  <c r="JO220" i="53"/>
  <c r="JG220" i="53"/>
  <c r="JD220" i="53"/>
  <c r="JB220" i="53"/>
  <c r="JA220" i="53"/>
  <c r="IW220" i="53"/>
  <c r="IS220" i="53"/>
  <c r="IR220" i="53"/>
  <c r="IN220" i="53"/>
  <c r="IJ220" i="53"/>
  <c r="II220" i="53"/>
  <c r="IE220" i="53"/>
  <c r="HW220" i="53"/>
  <c r="HT220" i="53"/>
  <c r="HR220" i="53"/>
  <c r="HQ220" i="53"/>
  <c r="HM220" i="53"/>
  <c r="HI220" i="53"/>
  <c r="HH220" i="53"/>
  <c r="HD220" i="53"/>
  <c r="GZ220" i="53"/>
  <c r="GY220" i="53"/>
  <c r="GU220" i="53"/>
  <c r="GM220" i="53"/>
  <c r="GJ220" i="53"/>
  <c r="GH220" i="53"/>
  <c r="GG220" i="53"/>
  <c r="GC220" i="53"/>
  <c r="FY220" i="53"/>
  <c r="FX220" i="53"/>
  <c r="FT220" i="53"/>
  <c r="FP220" i="53"/>
  <c r="FO220" i="53"/>
  <c r="FK220" i="53"/>
  <c r="KQ219" i="53"/>
  <c r="KN219" i="53"/>
  <c r="KL219" i="53"/>
  <c r="KK219" i="53"/>
  <c r="KG219" i="53"/>
  <c r="KC219" i="53"/>
  <c r="KB219" i="53"/>
  <c r="JX219" i="53"/>
  <c r="JT219" i="53"/>
  <c r="JS219" i="53"/>
  <c r="JO219" i="53"/>
  <c r="JG219" i="53"/>
  <c r="JD219" i="53"/>
  <c r="JB219" i="53"/>
  <c r="JA219" i="53"/>
  <c r="IW219" i="53"/>
  <c r="IS219" i="53"/>
  <c r="IR219" i="53"/>
  <c r="IN219" i="53"/>
  <c r="IJ219" i="53"/>
  <c r="II219" i="53"/>
  <c r="IE219" i="53"/>
  <c r="HW219" i="53"/>
  <c r="HT219" i="53"/>
  <c r="HR219" i="53"/>
  <c r="HQ219" i="53"/>
  <c r="HM219" i="53"/>
  <c r="HI219" i="53"/>
  <c r="HH219" i="53"/>
  <c r="HD219" i="53"/>
  <c r="GZ219" i="53"/>
  <c r="GY219" i="53"/>
  <c r="GU219" i="53"/>
  <c r="GM219" i="53"/>
  <c r="GJ219" i="53"/>
  <c r="GH219" i="53"/>
  <c r="GG219" i="53"/>
  <c r="GC219" i="53"/>
  <c r="FY219" i="53"/>
  <c r="FX219" i="53"/>
  <c r="FT219" i="53"/>
  <c r="FP219" i="53"/>
  <c r="FO219" i="53"/>
  <c r="FK219" i="53"/>
  <c r="KQ218" i="53"/>
  <c r="KN218" i="53"/>
  <c r="KL218" i="53"/>
  <c r="KK218" i="53"/>
  <c r="KG218" i="53"/>
  <c r="KC218" i="53"/>
  <c r="KB218" i="53"/>
  <c r="JX218" i="53"/>
  <c r="JT218" i="53"/>
  <c r="JS218" i="53"/>
  <c r="JO218" i="53"/>
  <c r="JG218" i="53"/>
  <c r="JD218" i="53"/>
  <c r="JB218" i="53"/>
  <c r="JA218" i="53"/>
  <c r="IW218" i="53"/>
  <c r="IS218" i="53"/>
  <c r="IR218" i="53"/>
  <c r="IN218" i="53"/>
  <c r="IJ218" i="53"/>
  <c r="II218" i="53"/>
  <c r="IE218" i="53"/>
  <c r="HW218" i="53"/>
  <c r="HT218" i="53"/>
  <c r="HR218" i="53"/>
  <c r="HQ218" i="53"/>
  <c r="HM218" i="53"/>
  <c r="HI218" i="53"/>
  <c r="HH218" i="53"/>
  <c r="HD218" i="53"/>
  <c r="GZ218" i="53"/>
  <c r="GY218" i="53"/>
  <c r="GU218" i="53"/>
  <c r="GM218" i="53"/>
  <c r="GJ218" i="53"/>
  <c r="GH218" i="53"/>
  <c r="GG218" i="53"/>
  <c r="GC218" i="53"/>
  <c r="FY218" i="53"/>
  <c r="FX218" i="53"/>
  <c r="FT218" i="53"/>
  <c r="FP218" i="53"/>
  <c r="FO218" i="53"/>
  <c r="FK218" i="53"/>
  <c r="KQ217" i="53"/>
  <c r="KN217" i="53"/>
  <c r="KL217" i="53"/>
  <c r="KK217" i="53"/>
  <c r="KG217" i="53"/>
  <c r="KC217" i="53"/>
  <c r="KB217" i="53"/>
  <c r="JX217" i="53"/>
  <c r="JT217" i="53"/>
  <c r="JS217" i="53"/>
  <c r="JO217" i="53"/>
  <c r="JG217" i="53"/>
  <c r="JD217" i="53"/>
  <c r="JB217" i="53"/>
  <c r="JA217" i="53"/>
  <c r="IW217" i="53"/>
  <c r="IS217" i="53"/>
  <c r="IR217" i="53"/>
  <c r="IN217" i="53"/>
  <c r="IJ217" i="53"/>
  <c r="II217" i="53"/>
  <c r="IE217" i="53"/>
  <c r="HW217" i="53"/>
  <c r="HT217" i="53"/>
  <c r="HR217" i="53"/>
  <c r="HQ217" i="53"/>
  <c r="HM217" i="53"/>
  <c r="HI217" i="53"/>
  <c r="HH217" i="53"/>
  <c r="HD217" i="53"/>
  <c r="GZ217" i="53"/>
  <c r="GY217" i="53"/>
  <c r="GU217" i="53"/>
  <c r="GM217" i="53"/>
  <c r="GJ217" i="53"/>
  <c r="GH217" i="53"/>
  <c r="GG217" i="53"/>
  <c r="GC217" i="53"/>
  <c r="FY217" i="53"/>
  <c r="FX217" i="53"/>
  <c r="FT217" i="53"/>
  <c r="FP217" i="53"/>
  <c r="FO217" i="53"/>
  <c r="FK217" i="53"/>
  <c r="KQ216" i="53"/>
  <c r="KN216" i="53"/>
  <c r="KL216" i="53"/>
  <c r="KK216" i="53"/>
  <c r="KG216" i="53"/>
  <c r="KC216" i="53"/>
  <c r="KB216" i="53"/>
  <c r="JX216" i="53"/>
  <c r="JT216" i="53"/>
  <c r="JS216" i="53"/>
  <c r="JO216" i="53"/>
  <c r="JG216" i="53"/>
  <c r="JD216" i="53"/>
  <c r="JB216" i="53"/>
  <c r="JA216" i="53"/>
  <c r="IW216" i="53"/>
  <c r="IS216" i="53"/>
  <c r="IR216" i="53"/>
  <c r="IN216" i="53"/>
  <c r="IJ216" i="53"/>
  <c r="II216" i="53"/>
  <c r="IE216" i="53"/>
  <c r="HW216" i="53"/>
  <c r="HT216" i="53"/>
  <c r="HR216" i="53"/>
  <c r="HQ216" i="53"/>
  <c r="HM216" i="53"/>
  <c r="HI216" i="53"/>
  <c r="HH216" i="53"/>
  <c r="HD216" i="53"/>
  <c r="GZ216" i="53"/>
  <c r="GY216" i="53"/>
  <c r="GU216" i="53"/>
  <c r="GM216" i="53"/>
  <c r="GJ216" i="53"/>
  <c r="GH216" i="53"/>
  <c r="GG216" i="53"/>
  <c r="GC216" i="53"/>
  <c r="FY216" i="53"/>
  <c r="FX216" i="53"/>
  <c r="FT216" i="53"/>
  <c r="FP216" i="53"/>
  <c r="FO216" i="53"/>
  <c r="FK216" i="53"/>
  <c r="KE215" i="53"/>
  <c r="JV215" i="53"/>
  <c r="JM215" i="53"/>
  <c r="IU215" i="53"/>
  <c r="IL215" i="53"/>
  <c r="IC215" i="53"/>
  <c r="HK215" i="53"/>
  <c r="HB215" i="53"/>
  <c r="GS215" i="53"/>
  <c r="GA215" i="53"/>
  <c r="FR215" i="53"/>
  <c r="FI215" i="53"/>
  <c r="KQ214" i="53"/>
  <c r="KN214" i="53"/>
  <c r="KL214" i="53"/>
  <c r="KK214" i="53"/>
  <c r="KG214" i="53"/>
  <c r="KC214" i="53"/>
  <c r="KB214" i="53"/>
  <c r="JX214" i="53"/>
  <c r="JT214" i="53"/>
  <c r="JS214" i="53"/>
  <c r="JO214" i="53"/>
  <c r="JG214" i="53"/>
  <c r="JD214" i="53"/>
  <c r="JB214" i="53"/>
  <c r="JA214" i="53"/>
  <c r="IW214" i="53"/>
  <c r="IS214" i="53"/>
  <c r="IR214" i="53"/>
  <c r="IN214" i="53"/>
  <c r="IJ214" i="53"/>
  <c r="II214" i="53"/>
  <c r="IE214" i="53"/>
  <c r="HW214" i="53"/>
  <c r="HT214" i="53"/>
  <c r="HR214" i="53"/>
  <c r="HQ214" i="53"/>
  <c r="HM214" i="53"/>
  <c r="HI214" i="53"/>
  <c r="HH214" i="53"/>
  <c r="HD214" i="53"/>
  <c r="GZ214" i="53"/>
  <c r="GY214" i="53"/>
  <c r="GU214" i="53"/>
  <c r="GM214" i="53"/>
  <c r="GJ214" i="53"/>
  <c r="GH214" i="53"/>
  <c r="GG214" i="53"/>
  <c r="GC214" i="53"/>
  <c r="FY214" i="53"/>
  <c r="FX214" i="53"/>
  <c r="FT214" i="53"/>
  <c r="FP214" i="53"/>
  <c r="FO214" i="53"/>
  <c r="FK214" i="53"/>
  <c r="KQ213" i="53"/>
  <c r="KN213" i="53"/>
  <c r="KL213" i="53"/>
  <c r="KK213" i="53"/>
  <c r="KG213" i="53"/>
  <c r="KC213" i="53"/>
  <c r="KB213" i="53"/>
  <c r="JX213" i="53"/>
  <c r="JT213" i="53"/>
  <c r="JS213" i="53"/>
  <c r="JO213" i="53"/>
  <c r="JG213" i="53"/>
  <c r="JD213" i="53"/>
  <c r="JB213" i="53"/>
  <c r="JA213" i="53"/>
  <c r="IW213" i="53"/>
  <c r="IS213" i="53"/>
  <c r="IR213" i="53"/>
  <c r="IN213" i="53"/>
  <c r="IJ213" i="53"/>
  <c r="II213" i="53"/>
  <c r="IE213" i="53"/>
  <c r="HW213" i="53"/>
  <c r="HT213" i="53"/>
  <c r="HR213" i="53"/>
  <c r="HQ213" i="53"/>
  <c r="HM213" i="53"/>
  <c r="HI213" i="53"/>
  <c r="HH213" i="53"/>
  <c r="HD213" i="53"/>
  <c r="GZ213" i="53"/>
  <c r="GY213" i="53"/>
  <c r="GU213" i="53"/>
  <c r="GM213" i="53"/>
  <c r="GJ213" i="53"/>
  <c r="GH213" i="53"/>
  <c r="GG213" i="53"/>
  <c r="GC213" i="53"/>
  <c r="FY213" i="53"/>
  <c r="FX213" i="53"/>
  <c r="FT213" i="53"/>
  <c r="FP213" i="53"/>
  <c r="FO213" i="53"/>
  <c r="FK213" i="53"/>
  <c r="KQ212" i="53"/>
  <c r="KN212" i="53"/>
  <c r="KL212" i="53"/>
  <c r="KK212" i="53"/>
  <c r="KG212" i="53"/>
  <c r="KC212" i="53"/>
  <c r="KB212" i="53"/>
  <c r="JX212" i="53"/>
  <c r="JT212" i="53"/>
  <c r="JS212" i="53"/>
  <c r="JO212" i="53"/>
  <c r="JG212" i="53"/>
  <c r="JD212" i="53"/>
  <c r="JB212" i="53"/>
  <c r="JA212" i="53"/>
  <c r="IW212" i="53"/>
  <c r="IS212" i="53"/>
  <c r="IR212" i="53"/>
  <c r="IN212" i="53"/>
  <c r="IJ212" i="53"/>
  <c r="II212" i="53"/>
  <c r="IE212" i="53"/>
  <c r="HW212" i="53"/>
  <c r="HT212" i="53"/>
  <c r="HR212" i="53"/>
  <c r="HQ212" i="53"/>
  <c r="HM212" i="53"/>
  <c r="HI212" i="53"/>
  <c r="HH212" i="53"/>
  <c r="HD212" i="53"/>
  <c r="GZ212" i="53"/>
  <c r="GY212" i="53"/>
  <c r="GU212" i="53"/>
  <c r="GM212" i="53"/>
  <c r="GJ212" i="53"/>
  <c r="GH212" i="53"/>
  <c r="GG212" i="53"/>
  <c r="GC212" i="53"/>
  <c r="FY212" i="53"/>
  <c r="FX212" i="53"/>
  <c r="FT212" i="53"/>
  <c r="FP212" i="53"/>
  <c r="FO212" i="53"/>
  <c r="FK212" i="53"/>
  <c r="KQ211" i="53"/>
  <c r="KN211" i="53"/>
  <c r="KL211" i="53"/>
  <c r="KK211" i="53"/>
  <c r="KG211" i="53"/>
  <c r="KC211" i="53"/>
  <c r="KB211" i="53"/>
  <c r="JX211" i="53"/>
  <c r="JT211" i="53"/>
  <c r="JS211" i="53"/>
  <c r="JO211" i="53"/>
  <c r="JG211" i="53"/>
  <c r="JD211" i="53"/>
  <c r="JB211" i="53"/>
  <c r="JA211" i="53"/>
  <c r="IW211" i="53"/>
  <c r="IS211" i="53"/>
  <c r="IR211" i="53"/>
  <c r="IN211" i="53"/>
  <c r="IJ211" i="53"/>
  <c r="II211" i="53"/>
  <c r="IE211" i="53"/>
  <c r="HW211" i="53"/>
  <c r="HT211" i="53"/>
  <c r="HR211" i="53"/>
  <c r="HQ211" i="53"/>
  <c r="HM211" i="53"/>
  <c r="HI211" i="53"/>
  <c r="HH211" i="53"/>
  <c r="HD211" i="53"/>
  <c r="GZ211" i="53"/>
  <c r="GY211" i="53"/>
  <c r="GU211" i="53"/>
  <c r="GM211" i="53"/>
  <c r="GJ211" i="53"/>
  <c r="GH211" i="53"/>
  <c r="GG211" i="53"/>
  <c r="GC211" i="53"/>
  <c r="FY211" i="53"/>
  <c r="FX211" i="53"/>
  <c r="FT211" i="53"/>
  <c r="FP211" i="53"/>
  <c r="FO211" i="53"/>
  <c r="FK211" i="53"/>
  <c r="KQ210" i="53"/>
  <c r="KN210" i="53"/>
  <c r="KL210" i="53"/>
  <c r="KK210" i="53"/>
  <c r="KG210" i="53"/>
  <c r="KC210" i="53"/>
  <c r="KB210" i="53"/>
  <c r="JX210" i="53"/>
  <c r="JT210" i="53"/>
  <c r="JS210" i="53"/>
  <c r="JO210" i="53"/>
  <c r="JG210" i="53"/>
  <c r="JD210" i="53"/>
  <c r="JB210" i="53"/>
  <c r="JA210" i="53"/>
  <c r="IW210" i="53"/>
  <c r="IS210" i="53"/>
  <c r="IR210" i="53"/>
  <c r="IN210" i="53"/>
  <c r="IJ210" i="53"/>
  <c r="II210" i="53"/>
  <c r="IE210" i="53"/>
  <c r="HW210" i="53"/>
  <c r="HT210" i="53"/>
  <c r="HR210" i="53"/>
  <c r="HQ210" i="53"/>
  <c r="HM210" i="53"/>
  <c r="HI210" i="53"/>
  <c r="HH210" i="53"/>
  <c r="HD210" i="53"/>
  <c r="GZ210" i="53"/>
  <c r="GY210" i="53"/>
  <c r="HY210" i="53"/>
  <c r="GU210" i="53"/>
  <c r="GM210" i="53"/>
  <c r="GJ210" i="53"/>
  <c r="GH210" i="53"/>
  <c r="GG210" i="53"/>
  <c r="GC210" i="53"/>
  <c r="FY210" i="53"/>
  <c r="FX210" i="53"/>
  <c r="FT210" i="53"/>
  <c r="FP210" i="53"/>
  <c r="FO210" i="53"/>
  <c r="FK210" i="53"/>
  <c r="KQ209" i="53"/>
  <c r="KN209" i="53"/>
  <c r="KL209" i="53"/>
  <c r="KK209" i="53"/>
  <c r="KG209" i="53"/>
  <c r="KC209" i="53"/>
  <c r="KB209" i="53"/>
  <c r="JX209" i="53"/>
  <c r="JT209" i="53"/>
  <c r="JS209" i="53"/>
  <c r="JO209" i="53"/>
  <c r="JG209" i="53"/>
  <c r="JD209" i="53"/>
  <c r="JB209" i="53"/>
  <c r="JA209" i="53"/>
  <c r="IW209" i="53"/>
  <c r="IS209" i="53"/>
  <c r="IR209" i="53"/>
  <c r="IN209" i="53"/>
  <c r="IJ209" i="53"/>
  <c r="II209" i="53"/>
  <c r="IE209" i="53"/>
  <c r="HW209" i="53"/>
  <c r="HT209" i="53"/>
  <c r="HR209" i="53"/>
  <c r="HQ209" i="53"/>
  <c r="HM209" i="53"/>
  <c r="HI209" i="53"/>
  <c r="HH209" i="53"/>
  <c r="HD209" i="53"/>
  <c r="GZ209" i="53"/>
  <c r="GY209" i="53"/>
  <c r="GU209" i="53"/>
  <c r="GM209" i="53"/>
  <c r="GJ209" i="53"/>
  <c r="GH209" i="53"/>
  <c r="GG209" i="53"/>
  <c r="GC209" i="53"/>
  <c r="FY209" i="53"/>
  <c r="FX209" i="53"/>
  <c r="FT209" i="53"/>
  <c r="FP209" i="53"/>
  <c r="FO209" i="53"/>
  <c r="FK209" i="53"/>
  <c r="KE208" i="53"/>
  <c r="KE524" i="53" s="1"/>
  <c r="JV208" i="53"/>
  <c r="JV524" i="53" s="1"/>
  <c r="JM208" i="53"/>
  <c r="JM524" i="53" s="1"/>
  <c r="IU208" i="53"/>
  <c r="IU524" i="53" s="1"/>
  <c r="IL208" i="53"/>
  <c r="IL524" i="53" s="1"/>
  <c r="IC208" i="53"/>
  <c r="IC524" i="53" s="1"/>
  <c r="HK208" i="53"/>
  <c r="HK524" i="53" s="1"/>
  <c r="HB208" i="53"/>
  <c r="HB524" i="53" s="1"/>
  <c r="GS208" i="53"/>
  <c r="GS524" i="53" s="1"/>
  <c r="GA208" i="53"/>
  <c r="GA524" i="53" s="1"/>
  <c r="FR208" i="53"/>
  <c r="FR524" i="53" s="1"/>
  <c r="FI208" i="53"/>
  <c r="FI524" i="53" s="1"/>
  <c r="KQ207" i="53"/>
  <c r="KN207" i="53"/>
  <c r="KL207" i="53"/>
  <c r="KK207" i="53"/>
  <c r="KG207" i="53"/>
  <c r="KC207" i="53"/>
  <c r="KB207" i="53"/>
  <c r="JX207" i="53"/>
  <c r="JT207" i="53"/>
  <c r="JS207" i="53"/>
  <c r="JO207" i="53"/>
  <c r="JG207" i="53"/>
  <c r="JD207" i="53"/>
  <c r="JB207" i="53"/>
  <c r="JA207" i="53"/>
  <c r="IW207" i="53"/>
  <c r="IS207" i="53"/>
  <c r="IR207" i="53"/>
  <c r="IN207" i="53"/>
  <c r="IJ207" i="53"/>
  <c r="II207" i="53"/>
  <c r="IE207" i="53"/>
  <c r="HW207" i="53"/>
  <c r="HT207" i="53"/>
  <c r="HR207" i="53"/>
  <c r="HQ207" i="53"/>
  <c r="HM207" i="53"/>
  <c r="HI207" i="53"/>
  <c r="HH207" i="53"/>
  <c r="HD207" i="53"/>
  <c r="GZ207" i="53"/>
  <c r="GY207" i="53"/>
  <c r="GU207" i="53"/>
  <c r="GM207" i="53"/>
  <c r="GJ207" i="53"/>
  <c r="GH207" i="53"/>
  <c r="GG207" i="53"/>
  <c r="GC207" i="53"/>
  <c r="FY207" i="53"/>
  <c r="FX207" i="53"/>
  <c r="FT207" i="53"/>
  <c r="FP207" i="53"/>
  <c r="FO207" i="53"/>
  <c r="GO207" i="53"/>
  <c r="GN207" i="53" s="1"/>
  <c r="FK207" i="53"/>
  <c r="KQ206" i="53"/>
  <c r="KN206" i="53"/>
  <c r="KL206" i="53"/>
  <c r="KK206" i="53"/>
  <c r="KG206" i="53"/>
  <c r="KC206" i="53"/>
  <c r="KB206" i="53"/>
  <c r="JX206" i="53"/>
  <c r="JT206" i="53"/>
  <c r="JS206" i="53"/>
  <c r="JO206" i="53"/>
  <c r="JG206" i="53"/>
  <c r="JD206" i="53"/>
  <c r="JB206" i="53"/>
  <c r="JA206" i="53"/>
  <c r="IW206" i="53"/>
  <c r="IS206" i="53"/>
  <c r="IR206" i="53"/>
  <c r="IN206" i="53"/>
  <c r="IJ206" i="53"/>
  <c r="II206" i="53"/>
  <c r="IE206" i="53"/>
  <c r="HW206" i="53"/>
  <c r="HT206" i="53"/>
  <c r="HR206" i="53"/>
  <c r="HQ206" i="53"/>
  <c r="HM206" i="53"/>
  <c r="HI206" i="53"/>
  <c r="HH206" i="53"/>
  <c r="HD206" i="53"/>
  <c r="GZ206" i="53"/>
  <c r="GY206" i="53"/>
  <c r="GU206" i="53"/>
  <c r="GM206" i="53"/>
  <c r="GJ206" i="53"/>
  <c r="GH206" i="53"/>
  <c r="GG206" i="53"/>
  <c r="GC206" i="53"/>
  <c r="FY206" i="53"/>
  <c r="FX206" i="53"/>
  <c r="FT206" i="53"/>
  <c r="FP206" i="53"/>
  <c r="FO206" i="53"/>
  <c r="FK206" i="53"/>
  <c r="KQ205" i="53"/>
  <c r="KN205" i="53"/>
  <c r="KL205" i="53"/>
  <c r="KK205" i="53"/>
  <c r="KG205" i="53"/>
  <c r="KC205" i="53"/>
  <c r="KB205" i="53"/>
  <c r="JX205" i="53"/>
  <c r="JT205" i="53"/>
  <c r="JS205" i="53"/>
  <c r="JO205" i="53"/>
  <c r="JG205" i="53"/>
  <c r="JD205" i="53"/>
  <c r="JB205" i="53"/>
  <c r="JA205" i="53"/>
  <c r="IW205" i="53"/>
  <c r="IS205" i="53"/>
  <c r="IR205" i="53"/>
  <c r="IN205" i="53"/>
  <c r="IJ205" i="53"/>
  <c r="II205" i="53"/>
  <c r="IE205" i="53"/>
  <c r="HW205" i="53"/>
  <c r="HT205" i="53"/>
  <c r="HR205" i="53"/>
  <c r="HQ205" i="53"/>
  <c r="HM205" i="53"/>
  <c r="HI205" i="53"/>
  <c r="HH205" i="53"/>
  <c r="HD205" i="53"/>
  <c r="GZ205" i="53"/>
  <c r="GY205" i="53"/>
  <c r="GU205" i="53"/>
  <c r="GM205" i="53"/>
  <c r="GJ205" i="53"/>
  <c r="GH205" i="53"/>
  <c r="GG205" i="53"/>
  <c r="GC205" i="53"/>
  <c r="FY205" i="53"/>
  <c r="FX205" i="53"/>
  <c r="FT205" i="53"/>
  <c r="FP205" i="53"/>
  <c r="FO205" i="53"/>
  <c r="FK205" i="53"/>
  <c r="KQ204" i="53"/>
  <c r="KN204" i="53"/>
  <c r="KL204" i="53"/>
  <c r="KK204" i="53"/>
  <c r="KG204" i="53"/>
  <c r="KC204" i="53"/>
  <c r="KB204" i="53"/>
  <c r="JX204" i="53"/>
  <c r="JT204" i="53"/>
  <c r="JS204" i="53"/>
  <c r="JO204" i="53"/>
  <c r="JG204" i="53"/>
  <c r="JD204" i="53"/>
  <c r="JB204" i="53"/>
  <c r="JA204" i="53"/>
  <c r="IW204" i="53"/>
  <c r="IS204" i="53"/>
  <c r="IR204" i="53"/>
  <c r="IN204" i="53"/>
  <c r="IJ204" i="53"/>
  <c r="II204" i="53"/>
  <c r="IE204" i="53"/>
  <c r="HW204" i="53"/>
  <c r="HT204" i="53"/>
  <c r="HR204" i="53"/>
  <c r="HQ204" i="53"/>
  <c r="HM204" i="53"/>
  <c r="HI204" i="53"/>
  <c r="HH204" i="53"/>
  <c r="HD204" i="53"/>
  <c r="GZ204" i="53"/>
  <c r="GY204" i="53"/>
  <c r="GU204" i="53"/>
  <c r="GM204" i="53"/>
  <c r="GJ204" i="53"/>
  <c r="GH204" i="53"/>
  <c r="GG204" i="53"/>
  <c r="GC204" i="53"/>
  <c r="FY204" i="53"/>
  <c r="FX204" i="53"/>
  <c r="FT204" i="53"/>
  <c r="FP204" i="53"/>
  <c r="FO204" i="53"/>
  <c r="FK204" i="53"/>
  <c r="KQ203" i="53"/>
  <c r="KN203" i="53"/>
  <c r="KL203" i="53"/>
  <c r="KK203" i="53"/>
  <c r="KG203" i="53"/>
  <c r="KC203" i="53"/>
  <c r="JX203" i="53"/>
  <c r="JT203" i="53"/>
  <c r="JS203" i="53"/>
  <c r="JO203" i="53"/>
  <c r="JG203" i="53"/>
  <c r="JD203" i="53"/>
  <c r="JB203" i="53"/>
  <c r="JA203" i="53"/>
  <c r="IW203" i="53"/>
  <c r="IS203" i="53"/>
  <c r="IR203" i="53"/>
  <c r="IN203" i="53"/>
  <c r="IJ203" i="53"/>
  <c r="II203" i="53"/>
  <c r="IE203" i="53"/>
  <c r="HW203" i="53"/>
  <c r="HT203" i="53"/>
  <c r="HR203" i="53"/>
  <c r="HQ203" i="53"/>
  <c r="HM203" i="53"/>
  <c r="HI203" i="53"/>
  <c r="HH203" i="53"/>
  <c r="HD203" i="53"/>
  <c r="GZ203" i="53"/>
  <c r="GY203" i="53"/>
  <c r="GU203" i="53"/>
  <c r="GM203" i="53"/>
  <c r="GJ203" i="53"/>
  <c r="GH203" i="53"/>
  <c r="GG203" i="53"/>
  <c r="GC203" i="53"/>
  <c r="FY203" i="53"/>
  <c r="FX203" i="53"/>
  <c r="FT203" i="53"/>
  <c r="FP203" i="53"/>
  <c r="FO203" i="53"/>
  <c r="FK203" i="53"/>
  <c r="KQ202" i="53"/>
  <c r="KN202" i="53"/>
  <c r="KL202" i="53"/>
  <c r="KK202" i="53"/>
  <c r="KG202" i="53"/>
  <c r="KC202" i="53"/>
  <c r="KB202" i="53"/>
  <c r="JX202" i="53"/>
  <c r="JT202" i="53"/>
  <c r="JS202" i="53"/>
  <c r="JO202" i="53"/>
  <c r="JG202" i="53"/>
  <c r="JD202" i="53"/>
  <c r="JB202" i="53"/>
  <c r="JA202" i="53"/>
  <c r="IW202" i="53"/>
  <c r="IS202" i="53"/>
  <c r="IR202" i="53"/>
  <c r="IN202" i="53"/>
  <c r="IJ202" i="53"/>
  <c r="II202" i="53"/>
  <c r="IE202" i="53"/>
  <c r="HW202" i="53"/>
  <c r="HT202" i="53"/>
  <c r="HR202" i="53"/>
  <c r="HQ202" i="53"/>
  <c r="HM202" i="53"/>
  <c r="HI202" i="53"/>
  <c r="HH202" i="53"/>
  <c r="HD202" i="53"/>
  <c r="GZ202" i="53"/>
  <c r="GY202" i="53"/>
  <c r="GU202" i="53"/>
  <c r="GM202" i="53"/>
  <c r="GJ202" i="53"/>
  <c r="GH202" i="53"/>
  <c r="GG202" i="53"/>
  <c r="GC202" i="53"/>
  <c r="FY202" i="53"/>
  <c r="FX202" i="53"/>
  <c r="FT202" i="53"/>
  <c r="FP202" i="53"/>
  <c r="FO202" i="53"/>
  <c r="FK202" i="53"/>
  <c r="KE201" i="53"/>
  <c r="JV201" i="53"/>
  <c r="JM201" i="53"/>
  <c r="IU201" i="53"/>
  <c r="IL201" i="53"/>
  <c r="IC201" i="53"/>
  <c r="HK201" i="53"/>
  <c r="HB201" i="53"/>
  <c r="GS201" i="53"/>
  <c r="GA201" i="53"/>
  <c r="FR201" i="53"/>
  <c r="FI201" i="53"/>
  <c r="KQ188" i="53"/>
  <c r="KN188" i="53"/>
  <c r="KL188" i="53"/>
  <c r="KK188" i="53"/>
  <c r="KG188" i="53"/>
  <c r="KC188" i="53"/>
  <c r="KB188" i="53"/>
  <c r="JX188" i="53"/>
  <c r="JT188" i="53"/>
  <c r="JS188" i="53"/>
  <c r="JO188" i="53"/>
  <c r="JG188" i="53"/>
  <c r="JD188" i="53"/>
  <c r="JB188" i="53"/>
  <c r="JA188" i="53"/>
  <c r="IW188" i="53"/>
  <c r="IS188" i="53"/>
  <c r="IR188" i="53"/>
  <c r="IJ188" i="53"/>
  <c r="II188" i="53"/>
  <c r="IE188" i="53"/>
  <c r="HW188" i="53"/>
  <c r="HT188" i="53"/>
  <c r="HR188" i="53"/>
  <c r="HQ188" i="53"/>
  <c r="HM188" i="53"/>
  <c r="HI188" i="53"/>
  <c r="HH188" i="53"/>
  <c r="HD188" i="53"/>
  <c r="GZ188" i="53"/>
  <c r="GY188" i="53"/>
  <c r="GU188" i="53"/>
  <c r="GM188" i="53"/>
  <c r="GJ188" i="53"/>
  <c r="GH188" i="53"/>
  <c r="GG188" i="53"/>
  <c r="GC188" i="53"/>
  <c r="FY188" i="53"/>
  <c r="FX188" i="53"/>
  <c r="FT188" i="53"/>
  <c r="FP188" i="53"/>
  <c r="FO188" i="53"/>
  <c r="FK188" i="53"/>
  <c r="KQ187" i="53"/>
  <c r="KN187" i="53"/>
  <c r="KL187" i="53"/>
  <c r="KK187" i="53"/>
  <c r="KG187" i="53"/>
  <c r="KC187" i="53"/>
  <c r="KB187" i="53"/>
  <c r="JX187" i="53"/>
  <c r="JT187" i="53"/>
  <c r="JS187" i="53"/>
  <c r="JO187" i="53"/>
  <c r="JG187" i="53"/>
  <c r="JD187" i="53"/>
  <c r="JB187" i="53"/>
  <c r="JA187" i="53"/>
  <c r="IW187" i="53"/>
  <c r="IS187" i="53"/>
  <c r="IR187" i="53"/>
  <c r="IJ187" i="53"/>
  <c r="II187" i="53"/>
  <c r="IE187" i="53"/>
  <c r="HW187" i="53"/>
  <c r="HT187" i="53"/>
  <c r="HR187" i="53"/>
  <c r="HQ187" i="53"/>
  <c r="HM187" i="53"/>
  <c r="HI187" i="53"/>
  <c r="HH187" i="53"/>
  <c r="HD187" i="53"/>
  <c r="GZ187" i="53"/>
  <c r="GY187" i="53"/>
  <c r="GU187" i="53"/>
  <c r="GM187" i="53"/>
  <c r="GJ187" i="53"/>
  <c r="GH187" i="53"/>
  <c r="GG187" i="53"/>
  <c r="GC187" i="53"/>
  <c r="FY187" i="53"/>
  <c r="FX187" i="53"/>
  <c r="FT187" i="53"/>
  <c r="FP187" i="53"/>
  <c r="FO187" i="53"/>
  <c r="FK187" i="53"/>
  <c r="KQ186" i="53"/>
  <c r="KN186" i="53"/>
  <c r="KL186" i="53"/>
  <c r="KK186" i="53"/>
  <c r="KG186" i="53"/>
  <c r="KC186" i="53"/>
  <c r="KB186" i="53"/>
  <c r="JX186" i="53"/>
  <c r="JT186" i="53"/>
  <c r="JS186" i="53"/>
  <c r="JO186" i="53"/>
  <c r="JG186" i="53"/>
  <c r="JD186" i="53"/>
  <c r="JB186" i="53"/>
  <c r="JA186" i="53"/>
  <c r="IW186" i="53"/>
  <c r="IS186" i="53"/>
  <c r="IR186" i="53"/>
  <c r="IJ186" i="53"/>
  <c r="II186" i="53"/>
  <c r="IE186" i="53"/>
  <c r="HW186" i="53"/>
  <c r="HT186" i="53"/>
  <c r="HR186" i="53"/>
  <c r="HQ186" i="53"/>
  <c r="HM186" i="53"/>
  <c r="HI186" i="53"/>
  <c r="HH186" i="53"/>
  <c r="HD186" i="53"/>
  <c r="GZ186" i="53"/>
  <c r="GY186" i="53"/>
  <c r="GU186" i="53"/>
  <c r="GM186" i="53"/>
  <c r="GJ186" i="53"/>
  <c r="GH186" i="53"/>
  <c r="GG186" i="53"/>
  <c r="GC186" i="53"/>
  <c r="FY186" i="53"/>
  <c r="FX186" i="53"/>
  <c r="FT186" i="53"/>
  <c r="FP186" i="53"/>
  <c r="FO186" i="53"/>
  <c r="FK186" i="53"/>
  <c r="KQ185" i="53"/>
  <c r="KN185" i="53"/>
  <c r="KL185" i="53"/>
  <c r="KK185" i="53"/>
  <c r="KG185" i="53"/>
  <c r="KC185" i="53"/>
  <c r="KB185" i="53"/>
  <c r="JX185" i="53"/>
  <c r="JT185" i="53"/>
  <c r="JS185" i="53"/>
  <c r="JO185" i="53"/>
  <c r="JG185" i="53"/>
  <c r="JD185" i="53"/>
  <c r="JB185" i="53"/>
  <c r="JA185" i="53"/>
  <c r="IW185" i="53"/>
  <c r="IS185" i="53"/>
  <c r="IR185" i="53"/>
  <c r="IJ185" i="53"/>
  <c r="II185" i="53"/>
  <c r="IE185" i="53"/>
  <c r="HW185" i="53"/>
  <c r="HT185" i="53"/>
  <c r="HR185" i="53"/>
  <c r="HQ185" i="53"/>
  <c r="HM185" i="53"/>
  <c r="HI185" i="53"/>
  <c r="HH185" i="53"/>
  <c r="HD185" i="53"/>
  <c r="GZ185" i="53"/>
  <c r="GY185" i="53"/>
  <c r="GU185" i="53"/>
  <c r="GM185" i="53"/>
  <c r="GJ185" i="53"/>
  <c r="GH185" i="53"/>
  <c r="GG185" i="53"/>
  <c r="GC185" i="53"/>
  <c r="FY185" i="53"/>
  <c r="FX185" i="53"/>
  <c r="FT185" i="53"/>
  <c r="FP185" i="53"/>
  <c r="FO185" i="53"/>
  <c r="FK185" i="53"/>
  <c r="KQ184" i="53"/>
  <c r="KN184" i="53"/>
  <c r="KL184" i="53"/>
  <c r="KK184" i="53"/>
  <c r="KG184" i="53"/>
  <c r="KC184" i="53"/>
  <c r="KB184" i="53"/>
  <c r="JX184" i="53"/>
  <c r="JT184" i="53"/>
  <c r="JS184" i="53"/>
  <c r="JO184" i="53"/>
  <c r="JG184" i="53"/>
  <c r="JD184" i="53"/>
  <c r="JB184" i="53"/>
  <c r="JA184" i="53"/>
  <c r="IW184" i="53"/>
  <c r="IS184" i="53"/>
  <c r="IR184" i="53"/>
  <c r="IJ184" i="53"/>
  <c r="II184" i="53"/>
  <c r="IE184" i="53"/>
  <c r="HW184" i="53"/>
  <c r="HT184" i="53"/>
  <c r="HR184" i="53"/>
  <c r="HQ184" i="53"/>
  <c r="HM184" i="53"/>
  <c r="HI184" i="53"/>
  <c r="HH184" i="53"/>
  <c r="HD184" i="53"/>
  <c r="GZ184" i="53"/>
  <c r="GY184" i="53"/>
  <c r="GU184" i="53"/>
  <c r="GM184" i="53"/>
  <c r="GJ184" i="53"/>
  <c r="GH184" i="53"/>
  <c r="GG184" i="53"/>
  <c r="GC184" i="53"/>
  <c r="FY184" i="53"/>
  <c r="FX184" i="53"/>
  <c r="FT184" i="53"/>
  <c r="FP184" i="53"/>
  <c r="FO184" i="53"/>
  <c r="KQ183" i="53"/>
  <c r="KN183" i="53"/>
  <c r="KL183" i="53"/>
  <c r="KK183" i="53"/>
  <c r="KG183" i="53"/>
  <c r="KC183" i="53"/>
  <c r="KB183" i="53"/>
  <c r="JX183" i="53"/>
  <c r="JT183" i="53"/>
  <c r="JS183" i="53"/>
  <c r="JO183" i="53"/>
  <c r="JG183" i="53"/>
  <c r="JD183" i="53"/>
  <c r="JB183" i="53"/>
  <c r="JA183" i="53"/>
  <c r="IW183" i="53"/>
  <c r="IS183" i="53"/>
  <c r="IR183" i="53"/>
  <c r="IJ183" i="53"/>
  <c r="II183" i="53"/>
  <c r="IE183" i="53"/>
  <c r="HW183" i="53"/>
  <c r="HT183" i="53"/>
  <c r="HR183" i="53"/>
  <c r="HQ183" i="53"/>
  <c r="HM183" i="53"/>
  <c r="HI183" i="53"/>
  <c r="HH183" i="53"/>
  <c r="HD183" i="53"/>
  <c r="GZ183" i="53"/>
  <c r="GY183" i="53"/>
  <c r="GU183" i="53"/>
  <c r="GM183" i="53"/>
  <c r="GJ183" i="53"/>
  <c r="GH183" i="53"/>
  <c r="GG183" i="53"/>
  <c r="GC183" i="53"/>
  <c r="FY183" i="53"/>
  <c r="FX183" i="53"/>
  <c r="FT183" i="53"/>
  <c r="FP183" i="53"/>
  <c r="FO183" i="53"/>
  <c r="FK183" i="53"/>
  <c r="KQ182" i="53"/>
  <c r="KN182" i="53"/>
  <c r="KL182" i="53"/>
  <c r="KK182" i="53"/>
  <c r="KG182" i="53"/>
  <c r="KC182" i="53"/>
  <c r="KB182" i="53"/>
  <c r="JX182" i="53"/>
  <c r="JT182" i="53"/>
  <c r="JS182" i="53"/>
  <c r="JO182" i="53"/>
  <c r="JG182" i="53"/>
  <c r="JD182" i="53"/>
  <c r="JB182" i="53"/>
  <c r="JA182" i="53"/>
  <c r="IW182" i="53"/>
  <c r="IS182" i="53"/>
  <c r="IR182" i="53"/>
  <c r="IJ182" i="53"/>
  <c r="II182" i="53"/>
  <c r="IE182" i="53"/>
  <c r="HW182" i="53"/>
  <c r="HT182" i="53"/>
  <c r="HR182" i="53"/>
  <c r="HQ182" i="53"/>
  <c r="HM182" i="53"/>
  <c r="HI182" i="53"/>
  <c r="HH182" i="53"/>
  <c r="HD182" i="53"/>
  <c r="GZ182" i="53"/>
  <c r="GY182" i="53"/>
  <c r="GU182" i="53"/>
  <c r="GM182" i="53"/>
  <c r="GJ182" i="53"/>
  <c r="GH182" i="53"/>
  <c r="GG182" i="53"/>
  <c r="GC182" i="53"/>
  <c r="FY182" i="53"/>
  <c r="FX182" i="53"/>
  <c r="FT182" i="53"/>
  <c r="FP182" i="53"/>
  <c r="FO182" i="53"/>
  <c r="FK182" i="53"/>
  <c r="KQ181" i="53"/>
  <c r="KN181" i="53"/>
  <c r="KL181" i="53"/>
  <c r="KK181" i="53"/>
  <c r="KG181" i="53"/>
  <c r="KC181" i="53"/>
  <c r="KB181" i="53"/>
  <c r="JX181" i="53"/>
  <c r="JT181" i="53"/>
  <c r="JS181" i="53"/>
  <c r="JO181" i="53"/>
  <c r="JG181" i="53"/>
  <c r="JD181" i="53"/>
  <c r="JB181" i="53"/>
  <c r="JA181" i="53"/>
  <c r="IW181" i="53"/>
  <c r="IS181" i="53"/>
  <c r="IR181" i="53"/>
  <c r="IJ181" i="53"/>
  <c r="II181" i="53"/>
  <c r="IE181" i="53"/>
  <c r="HW181" i="53"/>
  <c r="HT181" i="53"/>
  <c r="HR181" i="53"/>
  <c r="HQ181" i="53"/>
  <c r="HM181" i="53"/>
  <c r="HI181" i="53"/>
  <c r="HH181" i="53"/>
  <c r="HD181" i="53"/>
  <c r="GZ181" i="53"/>
  <c r="GY181" i="53"/>
  <c r="GU181" i="53"/>
  <c r="GM181" i="53"/>
  <c r="GJ181" i="53"/>
  <c r="GH181" i="53"/>
  <c r="GG181" i="53"/>
  <c r="GC181" i="53"/>
  <c r="FY181" i="53"/>
  <c r="FX181" i="53"/>
  <c r="FT181" i="53"/>
  <c r="FP181" i="53"/>
  <c r="FO181" i="53"/>
  <c r="FK181" i="53"/>
  <c r="KQ180" i="53"/>
  <c r="KN180" i="53"/>
  <c r="KL180" i="53"/>
  <c r="KK180" i="53"/>
  <c r="KG180" i="53"/>
  <c r="KC180" i="53"/>
  <c r="JX180" i="53"/>
  <c r="JT180" i="53"/>
  <c r="JS180" i="53"/>
  <c r="JO180" i="53"/>
  <c r="JG180" i="53"/>
  <c r="JD180" i="53"/>
  <c r="JB180" i="53"/>
  <c r="JA180" i="53"/>
  <c r="IW180" i="53"/>
  <c r="IS180" i="53"/>
  <c r="IR180" i="53"/>
  <c r="IJ180" i="53"/>
  <c r="II180" i="53"/>
  <c r="IE180" i="53"/>
  <c r="HW180" i="53"/>
  <c r="HT180" i="53"/>
  <c r="HR180" i="53"/>
  <c r="HQ180" i="53"/>
  <c r="HM180" i="53"/>
  <c r="HI180" i="53"/>
  <c r="HH180" i="53"/>
  <c r="HD180" i="53"/>
  <c r="GZ180" i="53"/>
  <c r="GY180" i="53"/>
  <c r="GU180" i="53"/>
  <c r="GM180" i="53"/>
  <c r="GJ180" i="53"/>
  <c r="GH180" i="53"/>
  <c r="GG180" i="53"/>
  <c r="GC180" i="53"/>
  <c r="FY180" i="53"/>
  <c r="FX180" i="53"/>
  <c r="FT180" i="53"/>
  <c r="FP180" i="53"/>
  <c r="FO180" i="53"/>
  <c r="FK180" i="53"/>
  <c r="KQ179" i="53"/>
  <c r="KN179" i="53"/>
  <c r="KL179" i="53"/>
  <c r="KK179" i="53"/>
  <c r="KG179" i="53"/>
  <c r="KC179" i="53"/>
  <c r="JX179" i="53"/>
  <c r="JT179" i="53"/>
  <c r="JS179" i="53"/>
  <c r="JO179" i="53"/>
  <c r="JG179" i="53"/>
  <c r="JD179" i="53"/>
  <c r="JB179" i="53"/>
  <c r="JA179" i="53"/>
  <c r="IW179" i="53"/>
  <c r="IS179" i="53"/>
  <c r="IR179" i="53"/>
  <c r="IJ179" i="53"/>
  <c r="II179" i="53"/>
  <c r="IE179" i="53"/>
  <c r="HW179" i="53"/>
  <c r="HT179" i="53"/>
  <c r="HR179" i="53"/>
  <c r="HQ179" i="53"/>
  <c r="HM179" i="53"/>
  <c r="HI179" i="53"/>
  <c r="HH179" i="53"/>
  <c r="HD179" i="53"/>
  <c r="GZ179" i="53"/>
  <c r="GY179" i="53"/>
  <c r="GU179" i="53"/>
  <c r="GM179" i="53"/>
  <c r="GJ179" i="53"/>
  <c r="GH179" i="53"/>
  <c r="GG179" i="53"/>
  <c r="GC179" i="53"/>
  <c r="FY179" i="53"/>
  <c r="FX179" i="53"/>
  <c r="FT179" i="53"/>
  <c r="FP179" i="53"/>
  <c r="FO179" i="53"/>
  <c r="FK179" i="53"/>
  <c r="KQ178" i="53"/>
  <c r="KN178" i="53"/>
  <c r="KL178" i="53"/>
  <c r="KK178" i="53"/>
  <c r="KG178" i="53"/>
  <c r="KC178" i="53"/>
  <c r="JX178" i="53"/>
  <c r="JT178" i="53"/>
  <c r="JS178" i="53"/>
  <c r="JO178" i="53"/>
  <c r="JG178" i="53"/>
  <c r="JD178" i="53"/>
  <c r="JB178" i="53"/>
  <c r="JA178" i="53"/>
  <c r="IW178" i="53"/>
  <c r="IS178" i="53"/>
  <c r="IR178" i="53"/>
  <c r="IJ178" i="53"/>
  <c r="II178" i="53"/>
  <c r="IE178" i="53"/>
  <c r="HW178" i="53"/>
  <c r="HT178" i="53"/>
  <c r="HR178" i="53"/>
  <c r="HQ178" i="53"/>
  <c r="HM178" i="53"/>
  <c r="HI178" i="53"/>
  <c r="HH178" i="53"/>
  <c r="HD178" i="53"/>
  <c r="GZ178" i="53"/>
  <c r="GY178" i="53"/>
  <c r="GU178" i="53"/>
  <c r="GM178" i="53"/>
  <c r="GJ178" i="53"/>
  <c r="GH178" i="53"/>
  <c r="GG178" i="53"/>
  <c r="GC178" i="53"/>
  <c r="FY178" i="53"/>
  <c r="FX178" i="53"/>
  <c r="FT178" i="53"/>
  <c r="FP178" i="53"/>
  <c r="FO178" i="53"/>
  <c r="FK178" i="53"/>
  <c r="KQ177" i="53"/>
  <c r="KN177" i="53"/>
  <c r="KL177" i="53"/>
  <c r="KK177" i="53"/>
  <c r="KG177" i="53"/>
  <c r="KC177" i="53"/>
  <c r="JX177" i="53"/>
  <c r="JT177" i="53"/>
  <c r="JS177" i="53"/>
  <c r="JO177" i="53"/>
  <c r="JG177" i="53"/>
  <c r="JD177" i="53"/>
  <c r="JB177" i="53"/>
  <c r="JA177" i="53"/>
  <c r="IW177" i="53"/>
  <c r="IS177" i="53"/>
  <c r="IR177" i="53"/>
  <c r="IJ177" i="53"/>
  <c r="II177" i="53"/>
  <c r="IE177" i="53"/>
  <c r="HW177" i="53"/>
  <c r="HT177" i="53"/>
  <c r="HR177" i="53"/>
  <c r="HQ177" i="53"/>
  <c r="HM177" i="53"/>
  <c r="HI177" i="53"/>
  <c r="HH177" i="53"/>
  <c r="HD177" i="53"/>
  <c r="GZ177" i="53"/>
  <c r="GY177" i="53"/>
  <c r="GU177" i="53"/>
  <c r="GM177" i="53"/>
  <c r="GJ177" i="53"/>
  <c r="GH177" i="53"/>
  <c r="GG177" i="53"/>
  <c r="GC177" i="53"/>
  <c r="FY177" i="53"/>
  <c r="FX177" i="53"/>
  <c r="FT177" i="53"/>
  <c r="FP177" i="53"/>
  <c r="FO177" i="53"/>
  <c r="FK177" i="53"/>
  <c r="KQ176" i="53"/>
  <c r="KN176" i="53"/>
  <c r="KL176" i="53"/>
  <c r="KK176" i="53"/>
  <c r="KG176" i="53"/>
  <c r="KC176" i="53"/>
  <c r="JX176" i="53"/>
  <c r="JT176" i="53"/>
  <c r="JS176" i="53"/>
  <c r="JO176" i="53"/>
  <c r="JG176" i="53"/>
  <c r="JD176" i="53"/>
  <c r="JB176" i="53"/>
  <c r="JA176" i="53"/>
  <c r="IW176" i="53"/>
  <c r="IS176" i="53"/>
  <c r="IR176" i="53"/>
  <c r="IJ176" i="53"/>
  <c r="II176" i="53"/>
  <c r="IE176" i="53"/>
  <c r="HW176" i="53"/>
  <c r="HT176" i="53"/>
  <c r="HR176" i="53"/>
  <c r="HQ176" i="53"/>
  <c r="HM176" i="53"/>
  <c r="HI176" i="53"/>
  <c r="HH176" i="53"/>
  <c r="HD176" i="53"/>
  <c r="GZ176" i="53"/>
  <c r="GY176" i="53"/>
  <c r="GU176" i="53"/>
  <c r="GM176" i="53"/>
  <c r="GJ176" i="53"/>
  <c r="GH176" i="53"/>
  <c r="GG176" i="53"/>
  <c r="GC176" i="53"/>
  <c r="FY176" i="53"/>
  <c r="FX176" i="53"/>
  <c r="FT176" i="53"/>
  <c r="FP176" i="53"/>
  <c r="FO176" i="53"/>
  <c r="FK176" i="53"/>
  <c r="KQ175" i="53"/>
  <c r="KN175" i="53"/>
  <c r="KL175" i="53"/>
  <c r="KK175" i="53"/>
  <c r="KG175" i="53"/>
  <c r="KC175" i="53"/>
  <c r="JX175" i="53"/>
  <c r="JT175" i="53"/>
  <c r="JS175" i="53"/>
  <c r="JO175" i="53"/>
  <c r="JG175" i="53"/>
  <c r="JD175" i="53"/>
  <c r="JB175" i="53"/>
  <c r="JA175" i="53"/>
  <c r="IW175" i="53"/>
  <c r="IS175" i="53"/>
  <c r="IR175" i="53"/>
  <c r="IJ175" i="53"/>
  <c r="II175" i="53"/>
  <c r="IE175" i="53"/>
  <c r="HW175" i="53"/>
  <c r="HT175" i="53"/>
  <c r="HR175" i="53"/>
  <c r="HQ175" i="53"/>
  <c r="HM175" i="53"/>
  <c r="HI175" i="53"/>
  <c r="HH175" i="53"/>
  <c r="HD175" i="53"/>
  <c r="GZ175" i="53"/>
  <c r="GY175" i="53"/>
  <c r="GU175" i="53"/>
  <c r="GM175" i="53"/>
  <c r="GJ175" i="53"/>
  <c r="GH175" i="53"/>
  <c r="GG175" i="53"/>
  <c r="GC175" i="53"/>
  <c r="FY175" i="53"/>
  <c r="FX175" i="53"/>
  <c r="FT175" i="53"/>
  <c r="FP175" i="53"/>
  <c r="FO175" i="53"/>
  <c r="FK175" i="53"/>
  <c r="KQ174" i="53"/>
  <c r="KN174" i="53"/>
  <c r="KL174" i="53"/>
  <c r="KK174" i="53"/>
  <c r="KG174" i="53"/>
  <c r="KC174" i="53"/>
  <c r="JX174" i="53"/>
  <c r="JT174" i="53"/>
  <c r="JS174" i="53"/>
  <c r="JO174" i="53"/>
  <c r="JG174" i="53"/>
  <c r="JD174" i="53"/>
  <c r="JB174" i="53"/>
  <c r="JA174" i="53"/>
  <c r="IW174" i="53"/>
  <c r="IS174" i="53"/>
  <c r="IR174" i="53"/>
  <c r="IJ174" i="53"/>
  <c r="II174" i="53"/>
  <c r="IE174" i="53"/>
  <c r="HW174" i="53"/>
  <c r="HT174" i="53"/>
  <c r="HR174" i="53"/>
  <c r="HQ174" i="53"/>
  <c r="HM174" i="53"/>
  <c r="HI174" i="53"/>
  <c r="HH174" i="53"/>
  <c r="HD174" i="53"/>
  <c r="GZ174" i="53"/>
  <c r="GY174" i="53"/>
  <c r="GU174" i="53"/>
  <c r="GM174" i="53"/>
  <c r="GJ174" i="53"/>
  <c r="GH174" i="53"/>
  <c r="GG174" i="53"/>
  <c r="GC174" i="53"/>
  <c r="FY174" i="53"/>
  <c r="FX174" i="53"/>
  <c r="FT174" i="53"/>
  <c r="FP174" i="53"/>
  <c r="FO174" i="53"/>
  <c r="FK174" i="53"/>
  <c r="KQ173" i="53"/>
  <c r="KN173" i="53"/>
  <c r="KL173" i="53"/>
  <c r="KK173" i="53"/>
  <c r="KG173" i="53"/>
  <c r="KC173" i="53"/>
  <c r="JX173" i="53"/>
  <c r="JT173" i="53"/>
  <c r="JS173" i="53"/>
  <c r="JO173" i="53"/>
  <c r="JG173" i="53"/>
  <c r="JD173" i="53"/>
  <c r="JB173" i="53"/>
  <c r="JA173" i="53"/>
  <c r="IW173" i="53"/>
  <c r="IS173" i="53"/>
  <c r="IR173" i="53"/>
  <c r="IJ173" i="53"/>
  <c r="II173" i="53"/>
  <c r="IE173" i="53"/>
  <c r="HW173" i="53"/>
  <c r="HT173" i="53"/>
  <c r="HR173" i="53"/>
  <c r="HQ173" i="53"/>
  <c r="HM173" i="53"/>
  <c r="HI173" i="53"/>
  <c r="HH173" i="53"/>
  <c r="HD173" i="53"/>
  <c r="GZ173" i="53"/>
  <c r="GY173" i="53"/>
  <c r="GU173" i="53"/>
  <c r="GM173" i="53"/>
  <c r="GJ173" i="53"/>
  <c r="GH173" i="53"/>
  <c r="GG173" i="53"/>
  <c r="GC173" i="53"/>
  <c r="FY173" i="53"/>
  <c r="FX173" i="53"/>
  <c r="FT173" i="53"/>
  <c r="FP173" i="53"/>
  <c r="FO173" i="53"/>
  <c r="FK173" i="53"/>
  <c r="KQ172" i="53"/>
  <c r="KN172" i="53"/>
  <c r="KL172" i="53"/>
  <c r="KK172" i="53"/>
  <c r="KG172" i="53"/>
  <c r="KC172" i="53"/>
  <c r="JX172" i="53"/>
  <c r="JT172" i="53"/>
  <c r="JS172" i="53"/>
  <c r="JO172" i="53"/>
  <c r="JG172" i="53"/>
  <c r="JD172" i="53"/>
  <c r="JB172" i="53"/>
  <c r="JA172" i="53"/>
  <c r="IW172" i="53"/>
  <c r="IS172" i="53"/>
  <c r="IR172" i="53"/>
  <c r="IJ172" i="53"/>
  <c r="II172" i="53"/>
  <c r="IE172" i="53"/>
  <c r="HW172" i="53"/>
  <c r="HT172" i="53"/>
  <c r="HR172" i="53"/>
  <c r="HQ172" i="53"/>
  <c r="HM172" i="53"/>
  <c r="HI172" i="53"/>
  <c r="HH172" i="53"/>
  <c r="HD172" i="53"/>
  <c r="GZ172" i="53"/>
  <c r="GY172" i="53"/>
  <c r="GU172" i="53"/>
  <c r="GM172" i="53"/>
  <c r="GJ172" i="53"/>
  <c r="GH172" i="53"/>
  <c r="GG172" i="53"/>
  <c r="GC172" i="53"/>
  <c r="FY172" i="53"/>
  <c r="FX172" i="53"/>
  <c r="FT172" i="53"/>
  <c r="FP172" i="53"/>
  <c r="FO172" i="53"/>
  <c r="FK172" i="53"/>
  <c r="KQ171" i="53"/>
  <c r="KN171" i="53"/>
  <c r="KL171" i="53"/>
  <c r="KK171" i="53"/>
  <c r="KG171" i="53"/>
  <c r="KC171" i="53"/>
  <c r="JX171" i="53"/>
  <c r="JT171" i="53"/>
  <c r="JS171" i="53"/>
  <c r="JO171" i="53"/>
  <c r="JG171" i="53"/>
  <c r="JD171" i="53"/>
  <c r="JB171" i="53"/>
  <c r="JA171" i="53"/>
  <c r="IW171" i="53"/>
  <c r="IS171" i="53"/>
  <c r="IR171" i="53"/>
  <c r="IJ171" i="53"/>
  <c r="II171" i="53"/>
  <c r="IE171" i="53"/>
  <c r="HW171" i="53"/>
  <c r="HT171" i="53"/>
  <c r="HR171" i="53"/>
  <c r="HQ171" i="53"/>
  <c r="HM171" i="53"/>
  <c r="HI171" i="53"/>
  <c r="HH171" i="53"/>
  <c r="HD171" i="53"/>
  <c r="GZ171" i="53"/>
  <c r="GY171" i="53"/>
  <c r="GU171" i="53"/>
  <c r="GM171" i="53"/>
  <c r="GJ171" i="53"/>
  <c r="GH171" i="53"/>
  <c r="GG171" i="53"/>
  <c r="GC171" i="53"/>
  <c r="FY171" i="53"/>
  <c r="FX171" i="53"/>
  <c r="FT171" i="53"/>
  <c r="FP171" i="53"/>
  <c r="FO171" i="53"/>
  <c r="FK171" i="53"/>
  <c r="KQ170" i="53"/>
  <c r="KN170" i="53"/>
  <c r="KL170" i="53"/>
  <c r="KK170" i="53"/>
  <c r="KG170" i="53"/>
  <c r="KC170" i="53"/>
  <c r="JX170" i="53"/>
  <c r="JT170" i="53"/>
  <c r="JS170" i="53"/>
  <c r="JO170" i="53"/>
  <c r="JG170" i="53"/>
  <c r="JD170" i="53"/>
  <c r="JB170" i="53"/>
  <c r="JA170" i="53"/>
  <c r="IW170" i="53"/>
  <c r="IS170" i="53"/>
  <c r="IR170" i="53"/>
  <c r="IJ170" i="53"/>
  <c r="II170" i="53"/>
  <c r="IE170" i="53"/>
  <c r="HW170" i="53"/>
  <c r="HT170" i="53"/>
  <c r="HR170" i="53"/>
  <c r="HQ170" i="53"/>
  <c r="HM170" i="53"/>
  <c r="HI170" i="53"/>
  <c r="HH170" i="53"/>
  <c r="HD170" i="53"/>
  <c r="GZ170" i="53"/>
  <c r="GY170" i="53"/>
  <c r="GU170" i="53"/>
  <c r="GM170" i="53"/>
  <c r="GJ170" i="53"/>
  <c r="GH170" i="53"/>
  <c r="GG170" i="53"/>
  <c r="GC170" i="53"/>
  <c r="FY170" i="53"/>
  <c r="FX170" i="53"/>
  <c r="FT170" i="53"/>
  <c r="FP170" i="53"/>
  <c r="FO170" i="53"/>
  <c r="FK170" i="53"/>
  <c r="KQ169" i="53"/>
  <c r="KN169" i="53"/>
  <c r="KL169" i="53"/>
  <c r="KK169" i="53"/>
  <c r="KG169" i="53"/>
  <c r="KC169" i="53"/>
  <c r="JX169" i="53"/>
  <c r="JT169" i="53"/>
  <c r="JS169" i="53"/>
  <c r="JO169" i="53"/>
  <c r="JG169" i="53"/>
  <c r="JD169" i="53"/>
  <c r="JB169" i="53"/>
  <c r="JA169" i="53"/>
  <c r="IW169" i="53"/>
  <c r="IS169" i="53"/>
  <c r="IR169" i="53"/>
  <c r="IJ169" i="53"/>
  <c r="II169" i="53"/>
  <c r="IE169" i="53"/>
  <c r="HW169" i="53"/>
  <c r="HT169" i="53"/>
  <c r="HR169" i="53"/>
  <c r="HQ169" i="53"/>
  <c r="HM169" i="53"/>
  <c r="HI169" i="53"/>
  <c r="HH169" i="53"/>
  <c r="HD169" i="53"/>
  <c r="GZ169" i="53"/>
  <c r="GY169" i="53"/>
  <c r="GU169" i="53"/>
  <c r="GM169" i="53"/>
  <c r="GJ169" i="53"/>
  <c r="GH169" i="53"/>
  <c r="GG169" i="53"/>
  <c r="GC169" i="53"/>
  <c r="FY169" i="53"/>
  <c r="FX169" i="53"/>
  <c r="FT169" i="53"/>
  <c r="FP169" i="53"/>
  <c r="FO169" i="53"/>
  <c r="FK169" i="53"/>
  <c r="KQ168" i="53"/>
  <c r="KN168" i="53"/>
  <c r="KL168" i="53"/>
  <c r="KK168" i="53"/>
  <c r="KG168" i="53"/>
  <c r="KC168" i="53"/>
  <c r="JX168" i="53"/>
  <c r="JT168" i="53"/>
  <c r="JS168" i="53"/>
  <c r="JO168" i="53"/>
  <c r="JG168" i="53"/>
  <c r="JD168" i="53"/>
  <c r="JB168" i="53"/>
  <c r="JA168" i="53"/>
  <c r="IW168" i="53"/>
  <c r="IS168" i="53"/>
  <c r="IR168" i="53"/>
  <c r="IJ168" i="53"/>
  <c r="II168" i="53"/>
  <c r="IE168" i="53"/>
  <c r="HW168" i="53"/>
  <c r="HT168" i="53"/>
  <c r="HR168" i="53"/>
  <c r="HQ168" i="53"/>
  <c r="HM168" i="53"/>
  <c r="HI168" i="53"/>
  <c r="HH168" i="53"/>
  <c r="HD168" i="53"/>
  <c r="GZ168" i="53"/>
  <c r="GY168" i="53"/>
  <c r="GU168" i="53"/>
  <c r="GM168" i="53"/>
  <c r="GJ168" i="53"/>
  <c r="GH168" i="53"/>
  <c r="GG168" i="53"/>
  <c r="GC168" i="53"/>
  <c r="FY168" i="53"/>
  <c r="FX168" i="53"/>
  <c r="FT168" i="53"/>
  <c r="FP168" i="53"/>
  <c r="FO168" i="53"/>
  <c r="FK168" i="53"/>
  <c r="KQ167" i="53"/>
  <c r="KN167" i="53"/>
  <c r="KL167" i="53"/>
  <c r="KK167" i="53"/>
  <c r="KG167" i="53"/>
  <c r="KC167" i="53"/>
  <c r="JX167" i="53"/>
  <c r="JT167" i="53"/>
  <c r="JS167" i="53"/>
  <c r="JO167" i="53"/>
  <c r="JG167" i="53"/>
  <c r="JD167" i="53"/>
  <c r="JB167" i="53"/>
  <c r="JA167" i="53"/>
  <c r="IW167" i="53"/>
  <c r="IS167" i="53"/>
  <c r="IR167" i="53"/>
  <c r="IJ167" i="53"/>
  <c r="II167" i="53"/>
  <c r="IE167" i="53"/>
  <c r="HW167" i="53"/>
  <c r="HT167" i="53"/>
  <c r="HR167" i="53"/>
  <c r="HQ167" i="53"/>
  <c r="HM167" i="53"/>
  <c r="HI167" i="53"/>
  <c r="HH167" i="53"/>
  <c r="HD167" i="53"/>
  <c r="GZ167" i="53"/>
  <c r="GY167" i="53"/>
  <c r="GU167" i="53"/>
  <c r="GM167" i="53"/>
  <c r="GJ167" i="53"/>
  <c r="GH167" i="53"/>
  <c r="GG167" i="53"/>
  <c r="GC167" i="53"/>
  <c r="FY167" i="53"/>
  <c r="FX167" i="53"/>
  <c r="FT167" i="53"/>
  <c r="FP167" i="53"/>
  <c r="FO167" i="53"/>
  <c r="FK167" i="53"/>
  <c r="KQ166" i="53"/>
  <c r="KN166" i="53"/>
  <c r="KL166" i="53"/>
  <c r="KK166" i="53"/>
  <c r="KG166" i="53"/>
  <c r="KC166" i="53"/>
  <c r="JX166" i="53"/>
  <c r="JT166" i="53"/>
  <c r="JS166" i="53"/>
  <c r="JO166" i="53"/>
  <c r="JG166" i="53"/>
  <c r="JD166" i="53"/>
  <c r="JB166" i="53"/>
  <c r="JA166" i="53"/>
  <c r="IW166" i="53"/>
  <c r="IS166" i="53"/>
  <c r="IR166" i="53"/>
  <c r="IJ166" i="53"/>
  <c r="II166" i="53"/>
  <c r="IE166" i="53"/>
  <c r="HW166" i="53"/>
  <c r="HT166" i="53"/>
  <c r="HR166" i="53"/>
  <c r="HQ166" i="53"/>
  <c r="HM166" i="53"/>
  <c r="HI166" i="53"/>
  <c r="HH166" i="53"/>
  <c r="HD166" i="53"/>
  <c r="GZ166" i="53"/>
  <c r="GY166" i="53"/>
  <c r="GU166" i="53"/>
  <c r="GM166" i="53"/>
  <c r="GJ166" i="53"/>
  <c r="GH166" i="53"/>
  <c r="GG166" i="53"/>
  <c r="GC166" i="53"/>
  <c r="FY166" i="53"/>
  <c r="FX166" i="53"/>
  <c r="FT166" i="53"/>
  <c r="FP166" i="53"/>
  <c r="FO166" i="53"/>
  <c r="FK166" i="53"/>
  <c r="KQ165" i="53"/>
  <c r="KN165" i="53"/>
  <c r="KL165" i="53"/>
  <c r="KK165" i="53"/>
  <c r="KG165" i="53"/>
  <c r="KC165" i="53"/>
  <c r="JX165" i="53"/>
  <c r="JT165" i="53"/>
  <c r="JS165" i="53"/>
  <c r="JO165" i="53"/>
  <c r="JG165" i="53"/>
  <c r="JD165" i="53"/>
  <c r="JB165" i="53"/>
  <c r="JA165" i="53"/>
  <c r="IW165" i="53"/>
  <c r="IS165" i="53"/>
  <c r="IR165" i="53"/>
  <c r="IJ165" i="53"/>
  <c r="II165" i="53"/>
  <c r="IE165" i="53"/>
  <c r="HW165" i="53"/>
  <c r="HT165" i="53"/>
  <c r="HR165" i="53"/>
  <c r="HQ165" i="53"/>
  <c r="HM165" i="53"/>
  <c r="HI165" i="53"/>
  <c r="HH165" i="53"/>
  <c r="HD165" i="53"/>
  <c r="GZ165" i="53"/>
  <c r="GY165" i="53"/>
  <c r="GU165" i="53"/>
  <c r="GM165" i="53"/>
  <c r="GJ165" i="53"/>
  <c r="GH165" i="53"/>
  <c r="GG165" i="53"/>
  <c r="GC165" i="53"/>
  <c r="FY165" i="53"/>
  <c r="FX165" i="53"/>
  <c r="FT165" i="53"/>
  <c r="FP165" i="53"/>
  <c r="FO165" i="53"/>
  <c r="FK165" i="53"/>
  <c r="KQ164" i="53"/>
  <c r="KN164" i="53"/>
  <c r="KL164" i="53"/>
  <c r="KK164" i="53"/>
  <c r="KG164" i="53"/>
  <c r="KC164" i="53"/>
  <c r="JX164" i="53"/>
  <c r="JT164" i="53"/>
  <c r="JS164" i="53"/>
  <c r="JO164" i="53"/>
  <c r="JG164" i="53"/>
  <c r="JD164" i="53"/>
  <c r="JB164" i="53"/>
  <c r="JA164" i="53"/>
  <c r="IW164" i="53"/>
  <c r="IS164" i="53"/>
  <c r="IR164" i="53"/>
  <c r="IJ164" i="53"/>
  <c r="II164" i="53"/>
  <c r="IE164" i="53"/>
  <c r="HW164" i="53"/>
  <c r="HT164" i="53"/>
  <c r="HR164" i="53"/>
  <c r="HQ164" i="53"/>
  <c r="HM164" i="53"/>
  <c r="HI164" i="53"/>
  <c r="HH164" i="53"/>
  <c r="HD164" i="53"/>
  <c r="GZ164" i="53"/>
  <c r="GY164" i="53"/>
  <c r="GU164" i="53"/>
  <c r="GM164" i="53"/>
  <c r="GJ164" i="53"/>
  <c r="GH164" i="53"/>
  <c r="GG164" i="53"/>
  <c r="GC164" i="53"/>
  <c r="FY164" i="53"/>
  <c r="FX164" i="53"/>
  <c r="FT164" i="53"/>
  <c r="FP164" i="53"/>
  <c r="FO164" i="53"/>
  <c r="FK164" i="53"/>
  <c r="KQ163" i="53"/>
  <c r="KN163" i="53"/>
  <c r="KL163" i="53"/>
  <c r="KK163" i="53"/>
  <c r="KG163" i="53"/>
  <c r="KC163" i="53"/>
  <c r="KB163" i="53"/>
  <c r="JX163" i="53"/>
  <c r="JT163" i="53"/>
  <c r="JS163" i="53"/>
  <c r="JO163" i="53"/>
  <c r="JG163" i="53"/>
  <c r="JD163" i="53"/>
  <c r="JB163" i="53"/>
  <c r="JA163" i="53"/>
  <c r="IW163" i="53"/>
  <c r="IS163" i="53"/>
  <c r="IR163" i="53"/>
  <c r="IJ163" i="53"/>
  <c r="II163" i="53"/>
  <c r="IE163" i="53"/>
  <c r="HW163" i="53"/>
  <c r="HT163" i="53"/>
  <c r="HR163" i="53"/>
  <c r="HQ163" i="53"/>
  <c r="HM163" i="53"/>
  <c r="HI163" i="53"/>
  <c r="HH163" i="53"/>
  <c r="HD163" i="53"/>
  <c r="GZ163" i="53"/>
  <c r="GY163" i="53"/>
  <c r="GU163" i="53"/>
  <c r="GM163" i="53"/>
  <c r="GJ163" i="53"/>
  <c r="GH163" i="53"/>
  <c r="GG163" i="53"/>
  <c r="GC163" i="53"/>
  <c r="FY163" i="53"/>
  <c r="FX163" i="53"/>
  <c r="FT163" i="53"/>
  <c r="FP163" i="53"/>
  <c r="FO163" i="53"/>
  <c r="FK163" i="53"/>
  <c r="KQ162" i="53"/>
  <c r="KN162" i="53"/>
  <c r="KL162" i="53"/>
  <c r="KK162" i="53"/>
  <c r="KG162" i="53"/>
  <c r="KC162" i="53"/>
  <c r="KB162" i="53"/>
  <c r="JX162" i="53"/>
  <c r="JT162" i="53"/>
  <c r="JS162" i="53"/>
  <c r="JO162" i="53"/>
  <c r="JG162" i="53"/>
  <c r="JD162" i="53"/>
  <c r="JB162" i="53"/>
  <c r="JA162" i="53"/>
  <c r="IW162" i="53"/>
  <c r="IS162" i="53"/>
  <c r="IR162" i="53"/>
  <c r="IJ162" i="53"/>
  <c r="II162" i="53"/>
  <c r="IE162" i="53"/>
  <c r="HW162" i="53"/>
  <c r="HT162" i="53"/>
  <c r="HR162" i="53"/>
  <c r="HQ162" i="53"/>
  <c r="HM162" i="53"/>
  <c r="HI162" i="53"/>
  <c r="HH162" i="53"/>
  <c r="HD162" i="53"/>
  <c r="GZ162" i="53"/>
  <c r="GY162" i="53"/>
  <c r="GU162" i="53"/>
  <c r="GM162" i="53"/>
  <c r="GJ162" i="53"/>
  <c r="GH162" i="53"/>
  <c r="GG162" i="53"/>
  <c r="GC162" i="53"/>
  <c r="FY162" i="53"/>
  <c r="FX162" i="53"/>
  <c r="FT162" i="53"/>
  <c r="FP162" i="53"/>
  <c r="FO162" i="53"/>
  <c r="FK162" i="53"/>
  <c r="KQ161" i="53"/>
  <c r="KN161" i="53"/>
  <c r="KL161" i="53"/>
  <c r="KK161" i="53"/>
  <c r="KG161" i="53"/>
  <c r="KC161" i="53"/>
  <c r="KB161" i="53"/>
  <c r="JX161" i="53"/>
  <c r="JT161" i="53"/>
  <c r="JS161" i="53"/>
  <c r="JO161" i="53"/>
  <c r="JG161" i="53"/>
  <c r="JD161" i="53"/>
  <c r="JB161" i="53"/>
  <c r="JA161" i="53"/>
  <c r="IW161" i="53"/>
  <c r="IS161" i="53"/>
  <c r="IR161" i="53"/>
  <c r="IJ161" i="53"/>
  <c r="II161" i="53"/>
  <c r="IE161" i="53"/>
  <c r="HW161" i="53"/>
  <c r="HT161" i="53"/>
  <c r="HR161" i="53"/>
  <c r="HQ161" i="53"/>
  <c r="HM161" i="53"/>
  <c r="HI161" i="53"/>
  <c r="HH161" i="53"/>
  <c r="HD161" i="53"/>
  <c r="GZ161" i="53"/>
  <c r="GY161" i="53"/>
  <c r="GU161" i="53"/>
  <c r="GM161" i="53"/>
  <c r="GJ161" i="53"/>
  <c r="GH161" i="53"/>
  <c r="GG161" i="53"/>
  <c r="GC161" i="53"/>
  <c r="FY161" i="53"/>
  <c r="FX161" i="53"/>
  <c r="FT161" i="53"/>
  <c r="FP161" i="53"/>
  <c r="FO161" i="53"/>
  <c r="FK161" i="53"/>
  <c r="KQ160" i="53"/>
  <c r="KN160" i="53"/>
  <c r="KL160" i="53"/>
  <c r="KK160" i="53"/>
  <c r="KG160" i="53"/>
  <c r="KC160" i="53"/>
  <c r="KB160" i="53"/>
  <c r="JX160" i="53"/>
  <c r="JT160" i="53"/>
  <c r="JS160" i="53"/>
  <c r="JO160" i="53"/>
  <c r="JG160" i="53"/>
  <c r="JD160" i="53"/>
  <c r="JB160" i="53"/>
  <c r="JA160" i="53"/>
  <c r="IW160" i="53"/>
  <c r="IS160" i="53"/>
  <c r="IR160" i="53"/>
  <c r="IJ160" i="53"/>
  <c r="II160" i="53"/>
  <c r="IE160" i="53"/>
  <c r="HW160" i="53"/>
  <c r="HT160" i="53"/>
  <c r="HR160" i="53"/>
  <c r="HQ160" i="53"/>
  <c r="HM160" i="53"/>
  <c r="HI160" i="53"/>
  <c r="HH160" i="53"/>
  <c r="HD160" i="53"/>
  <c r="GZ160" i="53"/>
  <c r="GY160" i="53"/>
  <c r="GU160" i="53"/>
  <c r="GM160" i="53"/>
  <c r="GJ160" i="53"/>
  <c r="GH160" i="53"/>
  <c r="GG160" i="53"/>
  <c r="GC160" i="53"/>
  <c r="FY160" i="53"/>
  <c r="FX160" i="53"/>
  <c r="FT160" i="53"/>
  <c r="FP160" i="53"/>
  <c r="FO160" i="53"/>
  <c r="FK160" i="53"/>
  <c r="KQ159" i="53"/>
  <c r="KN159" i="53"/>
  <c r="KL159" i="53"/>
  <c r="KK159" i="53"/>
  <c r="KG159" i="53"/>
  <c r="KC159" i="53"/>
  <c r="KB159" i="53"/>
  <c r="JX159" i="53"/>
  <c r="JT159" i="53"/>
  <c r="JS159" i="53"/>
  <c r="JO159" i="53"/>
  <c r="JG159" i="53"/>
  <c r="JD159" i="53"/>
  <c r="JB159" i="53"/>
  <c r="JA159" i="53"/>
  <c r="IW159" i="53"/>
  <c r="IS159" i="53"/>
  <c r="IR159" i="53"/>
  <c r="IN159" i="53"/>
  <c r="IJ159" i="53"/>
  <c r="II159" i="53"/>
  <c r="IE159" i="53"/>
  <c r="HW159" i="53"/>
  <c r="HT159" i="53"/>
  <c r="HR159" i="53"/>
  <c r="HQ159" i="53"/>
  <c r="HM159" i="53"/>
  <c r="HI159" i="53"/>
  <c r="HH159" i="53"/>
  <c r="HD159" i="53"/>
  <c r="GZ159" i="53"/>
  <c r="GY159" i="53"/>
  <c r="GU159" i="53"/>
  <c r="GM159" i="53"/>
  <c r="GJ159" i="53"/>
  <c r="GH159" i="53"/>
  <c r="GG159" i="53"/>
  <c r="GC159" i="53"/>
  <c r="FY159" i="53"/>
  <c r="FX159" i="53"/>
  <c r="FT159" i="53"/>
  <c r="FP159" i="53"/>
  <c r="FO159" i="53"/>
  <c r="FK159" i="53"/>
  <c r="KQ158" i="53"/>
  <c r="KN158" i="53"/>
  <c r="KL158" i="53"/>
  <c r="KK158" i="53"/>
  <c r="KG158" i="53"/>
  <c r="KC158" i="53"/>
  <c r="KB158" i="53"/>
  <c r="JX158" i="53"/>
  <c r="JT158" i="53"/>
  <c r="JS158" i="53"/>
  <c r="JO158" i="53"/>
  <c r="JG158" i="53"/>
  <c r="JD158" i="53"/>
  <c r="JB158" i="53"/>
  <c r="JA158" i="53"/>
  <c r="IW158" i="53"/>
  <c r="IS158" i="53"/>
  <c r="IR158" i="53"/>
  <c r="IN158" i="53"/>
  <c r="IJ158" i="53"/>
  <c r="II158" i="53"/>
  <c r="IE158" i="53"/>
  <c r="HW158" i="53"/>
  <c r="HT158" i="53"/>
  <c r="HR158" i="53"/>
  <c r="HQ158" i="53"/>
  <c r="HM158" i="53"/>
  <c r="HI158" i="53"/>
  <c r="HH158" i="53"/>
  <c r="HD158" i="53"/>
  <c r="GZ158" i="53"/>
  <c r="GY158" i="53"/>
  <c r="GU158" i="53"/>
  <c r="GM158" i="53"/>
  <c r="GJ158" i="53"/>
  <c r="GH158" i="53"/>
  <c r="GG158" i="53"/>
  <c r="GC158" i="53"/>
  <c r="FY158" i="53"/>
  <c r="FX158" i="53"/>
  <c r="FT158" i="53"/>
  <c r="FP158" i="53"/>
  <c r="FO158" i="53"/>
  <c r="FK158" i="53"/>
  <c r="KQ157" i="53"/>
  <c r="KN157" i="53"/>
  <c r="KL157" i="53"/>
  <c r="KK157" i="53"/>
  <c r="KG157" i="53"/>
  <c r="KC157" i="53"/>
  <c r="KB157" i="53"/>
  <c r="JX157" i="53"/>
  <c r="JT157" i="53"/>
  <c r="JS157" i="53"/>
  <c r="JO157" i="53"/>
  <c r="JG157" i="53"/>
  <c r="JD157" i="53"/>
  <c r="JB157" i="53"/>
  <c r="JA157" i="53"/>
  <c r="IW157" i="53"/>
  <c r="IS157" i="53"/>
  <c r="IR157" i="53"/>
  <c r="IN157" i="53"/>
  <c r="IJ157" i="53"/>
  <c r="II157" i="53"/>
  <c r="IE157" i="53"/>
  <c r="HW157" i="53"/>
  <c r="HT157" i="53"/>
  <c r="HR157" i="53"/>
  <c r="HQ157" i="53"/>
  <c r="HM157" i="53"/>
  <c r="HI157" i="53"/>
  <c r="HH157" i="53"/>
  <c r="HD157" i="53"/>
  <c r="GZ157" i="53"/>
  <c r="GY157" i="53"/>
  <c r="GU157" i="53"/>
  <c r="GM157" i="53"/>
  <c r="GJ157" i="53"/>
  <c r="GH157" i="53"/>
  <c r="GG157" i="53"/>
  <c r="GC157" i="53"/>
  <c r="FY157" i="53"/>
  <c r="FX157" i="53"/>
  <c r="FT157" i="53"/>
  <c r="FP157" i="53"/>
  <c r="FO157" i="53"/>
  <c r="FK157" i="53"/>
  <c r="KQ156" i="53"/>
  <c r="KN156" i="53"/>
  <c r="KL156" i="53"/>
  <c r="KK156" i="53"/>
  <c r="KG156" i="53"/>
  <c r="KC156" i="53"/>
  <c r="KB156" i="53"/>
  <c r="JX156" i="53"/>
  <c r="JT156" i="53"/>
  <c r="JS156" i="53"/>
  <c r="JO156" i="53"/>
  <c r="JG156" i="53"/>
  <c r="JD156" i="53"/>
  <c r="JB156" i="53"/>
  <c r="JA156" i="53"/>
  <c r="IW156" i="53"/>
  <c r="IS156" i="53"/>
  <c r="IR156" i="53"/>
  <c r="IN156" i="53"/>
  <c r="IJ156" i="53"/>
  <c r="II156" i="53"/>
  <c r="IE156" i="53"/>
  <c r="HW156" i="53"/>
  <c r="HT156" i="53"/>
  <c r="HR156" i="53"/>
  <c r="HQ156" i="53"/>
  <c r="HM156" i="53"/>
  <c r="HI156" i="53"/>
  <c r="HH156" i="53"/>
  <c r="HD156" i="53"/>
  <c r="GZ156" i="53"/>
  <c r="GY156" i="53"/>
  <c r="GU156" i="53"/>
  <c r="GM156" i="53"/>
  <c r="GJ156" i="53"/>
  <c r="GH156" i="53"/>
  <c r="GG156" i="53"/>
  <c r="GC156" i="53"/>
  <c r="FY156" i="53"/>
  <c r="FX156" i="53"/>
  <c r="FT156" i="53"/>
  <c r="FP156" i="53"/>
  <c r="FO156" i="53"/>
  <c r="FK156" i="53"/>
  <c r="KE155" i="53"/>
  <c r="KE523" i="53" s="1"/>
  <c r="JV155" i="53"/>
  <c r="JV523" i="53" s="1"/>
  <c r="JM155" i="53"/>
  <c r="JM523" i="53" s="1"/>
  <c r="IU155" i="53"/>
  <c r="IU523" i="53" s="1"/>
  <c r="IL155" i="53"/>
  <c r="IL523" i="53" s="1"/>
  <c r="IC155" i="53"/>
  <c r="IC523" i="53" s="1"/>
  <c r="HK155" i="53"/>
  <c r="HK523" i="53" s="1"/>
  <c r="HB155" i="53"/>
  <c r="HB523" i="53" s="1"/>
  <c r="GS155" i="53"/>
  <c r="GS523" i="53" s="1"/>
  <c r="GA155" i="53"/>
  <c r="GA523" i="53" s="1"/>
  <c r="FR155" i="53"/>
  <c r="FR523" i="53" s="1"/>
  <c r="FI155" i="53"/>
  <c r="FI523" i="53" s="1"/>
  <c r="KQ154" i="53"/>
  <c r="KN154" i="53"/>
  <c r="KL154" i="53"/>
  <c r="KK154" i="53"/>
  <c r="KG154" i="53"/>
  <c r="KC154" i="53"/>
  <c r="KB154" i="53"/>
  <c r="JX154" i="53"/>
  <c r="JT154" i="53"/>
  <c r="JS154" i="53"/>
  <c r="JO154" i="53"/>
  <c r="JG154" i="53"/>
  <c r="JD154" i="53"/>
  <c r="JB154" i="53"/>
  <c r="JA154" i="53"/>
  <c r="IW154" i="53"/>
  <c r="IS154" i="53"/>
  <c r="IR154" i="53"/>
  <c r="IN154" i="53"/>
  <c r="IJ154" i="53"/>
  <c r="II154" i="53"/>
  <c r="IE154" i="53"/>
  <c r="HW154" i="53"/>
  <c r="HT154" i="53"/>
  <c r="HR154" i="53"/>
  <c r="HQ154" i="53"/>
  <c r="HM154" i="53"/>
  <c r="HI154" i="53"/>
  <c r="HH154" i="53"/>
  <c r="HD154" i="53"/>
  <c r="GZ154" i="53"/>
  <c r="GY154" i="53"/>
  <c r="GU154" i="53"/>
  <c r="GM154" i="53"/>
  <c r="GJ154" i="53"/>
  <c r="GH154" i="53"/>
  <c r="GG154" i="53"/>
  <c r="GC154" i="53"/>
  <c r="FY154" i="53"/>
  <c r="FX154" i="53"/>
  <c r="FT154" i="53"/>
  <c r="FP154" i="53"/>
  <c r="FO154" i="53"/>
  <c r="FK154" i="53"/>
  <c r="KQ153" i="53"/>
  <c r="KN153" i="53"/>
  <c r="KL153" i="53"/>
  <c r="KK153" i="53"/>
  <c r="KG153" i="53"/>
  <c r="KC153" i="53"/>
  <c r="KB153" i="53"/>
  <c r="JX153" i="53"/>
  <c r="JT153" i="53"/>
  <c r="JS153" i="53"/>
  <c r="JO153" i="53"/>
  <c r="JG153" i="53"/>
  <c r="JD153" i="53"/>
  <c r="JB153" i="53"/>
  <c r="JA153" i="53"/>
  <c r="IW153" i="53"/>
  <c r="IS153" i="53"/>
  <c r="IR153" i="53"/>
  <c r="IN153" i="53"/>
  <c r="IJ153" i="53"/>
  <c r="II153" i="53"/>
  <c r="IE153" i="53"/>
  <c r="HW153" i="53"/>
  <c r="HT153" i="53"/>
  <c r="HR153" i="53"/>
  <c r="HQ153" i="53"/>
  <c r="HM153" i="53"/>
  <c r="HI153" i="53"/>
  <c r="HH153" i="53"/>
  <c r="HD153" i="53"/>
  <c r="GZ153" i="53"/>
  <c r="GY153" i="53"/>
  <c r="GU153" i="53"/>
  <c r="GM153" i="53"/>
  <c r="GJ153" i="53"/>
  <c r="GH153" i="53"/>
  <c r="GG153" i="53"/>
  <c r="GC153" i="53"/>
  <c r="FY153" i="53"/>
  <c r="FX153" i="53"/>
  <c r="FT153" i="53"/>
  <c r="FP153" i="53"/>
  <c r="FO153" i="53"/>
  <c r="FK153" i="53"/>
  <c r="KQ152" i="53"/>
  <c r="KN152" i="53"/>
  <c r="KL152" i="53"/>
  <c r="KK152" i="53"/>
  <c r="KG152" i="53"/>
  <c r="KC152" i="53"/>
  <c r="KB152" i="53"/>
  <c r="JX152" i="53"/>
  <c r="JT152" i="53"/>
  <c r="JS152" i="53"/>
  <c r="JO152" i="53"/>
  <c r="JG152" i="53"/>
  <c r="JD152" i="53"/>
  <c r="JB152" i="53"/>
  <c r="JA152" i="53"/>
  <c r="IW152" i="53"/>
  <c r="IS152" i="53"/>
  <c r="IR152" i="53"/>
  <c r="IN152" i="53"/>
  <c r="IJ152" i="53"/>
  <c r="II152" i="53"/>
  <c r="IE152" i="53"/>
  <c r="HW152" i="53"/>
  <c r="HT152" i="53"/>
  <c r="HR152" i="53"/>
  <c r="HQ152" i="53"/>
  <c r="HM152" i="53"/>
  <c r="HI152" i="53"/>
  <c r="HH152" i="53"/>
  <c r="HD152" i="53"/>
  <c r="GZ152" i="53"/>
  <c r="GY152" i="53"/>
  <c r="GU152" i="53"/>
  <c r="GM152" i="53"/>
  <c r="GJ152" i="53"/>
  <c r="GH152" i="53"/>
  <c r="GG152" i="53"/>
  <c r="GC152" i="53"/>
  <c r="FY152" i="53"/>
  <c r="FX152" i="53"/>
  <c r="FT152" i="53"/>
  <c r="FP152" i="53"/>
  <c r="FO152" i="53"/>
  <c r="FK152" i="53"/>
  <c r="KQ151" i="53"/>
  <c r="KN151" i="53"/>
  <c r="KL151" i="53"/>
  <c r="KK151" i="53"/>
  <c r="KG151" i="53"/>
  <c r="KC151" i="53"/>
  <c r="KB151" i="53"/>
  <c r="JX151" i="53"/>
  <c r="JT151" i="53"/>
  <c r="JS151" i="53"/>
  <c r="JO151" i="53"/>
  <c r="JG151" i="53"/>
  <c r="JD151" i="53"/>
  <c r="JB151" i="53"/>
  <c r="JA151" i="53"/>
  <c r="IW151" i="53"/>
  <c r="IS151" i="53"/>
  <c r="IR151" i="53"/>
  <c r="IN151" i="53"/>
  <c r="IJ151" i="53"/>
  <c r="II151" i="53"/>
  <c r="IE151" i="53"/>
  <c r="HW151" i="53"/>
  <c r="HT151" i="53"/>
  <c r="HR151" i="53"/>
  <c r="HQ151" i="53"/>
  <c r="HM151" i="53"/>
  <c r="HI151" i="53"/>
  <c r="HH151" i="53"/>
  <c r="HD151" i="53"/>
  <c r="GZ151" i="53"/>
  <c r="GY151" i="53"/>
  <c r="GU151" i="53"/>
  <c r="GM151" i="53"/>
  <c r="GJ151" i="53"/>
  <c r="GH151" i="53"/>
  <c r="GG151" i="53"/>
  <c r="GC151" i="53"/>
  <c r="FY151" i="53"/>
  <c r="FX151" i="53"/>
  <c r="FT151" i="53"/>
  <c r="FP151" i="53"/>
  <c r="FO151" i="53"/>
  <c r="FK151" i="53"/>
  <c r="KE150" i="53"/>
  <c r="JV150" i="53"/>
  <c r="JM150" i="53"/>
  <c r="IU150" i="53"/>
  <c r="IL150" i="53"/>
  <c r="IC150" i="53"/>
  <c r="HK150" i="53"/>
  <c r="HB150" i="53"/>
  <c r="GS150" i="53"/>
  <c r="GA150" i="53"/>
  <c r="FR150" i="53"/>
  <c r="FI150" i="53"/>
  <c r="KQ149" i="53"/>
  <c r="KN149" i="53"/>
  <c r="KL149" i="53"/>
  <c r="KK149" i="53"/>
  <c r="KG149" i="53"/>
  <c r="KC149" i="53"/>
  <c r="KB149" i="53"/>
  <c r="JX149" i="53"/>
  <c r="JT149" i="53"/>
  <c r="JS149" i="53"/>
  <c r="JO149" i="53"/>
  <c r="JG149" i="53"/>
  <c r="JD149" i="53"/>
  <c r="JB149" i="53"/>
  <c r="JA149" i="53"/>
  <c r="IW149" i="53"/>
  <c r="IS149" i="53"/>
  <c r="IR149" i="53"/>
  <c r="IN149" i="53"/>
  <c r="IJ149" i="53"/>
  <c r="II149" i="53"/>
  <c r="IE149" i="53"/>
  <c r="HW149" i="53"/>
  <c r="HT149" i="53"/>
  <c r="HR149" i="53"/>
  <c r="HQ149" i="53"/>
  <c r="HM149" i="53"/>
  <c r="HI149" i="53"/>
  <c r="HH149" i="53"/>
  <c r="HD149" i="53"/>
  <c r="GZ149" i="53"/>
  <c r="GY149" i="53"/>
  <c r="GU149" i="53"/>
  <c r="GM149" i="53"/>
  <c r="GJ149" i="53"/>
  <c r="GH149" i="53"/>
  <c r="GG149" i="53"/>
  <c r="GC149" i="53"/>
  <c r="FY149" i="53"/>
  <c r="FX149" i="53"/>
  <c r="FT149" i="53"/>
  <c r="FP149" i="53"/>
  <c r="FO149" i="53"/>
  <c r="FK149" i="53"/>
  <c r="KQ148" i="53"/>
  <c r="KN148" i="53"/>
  <c r="KL148" i="53"/>
  <c r="KK148" i="53"/>
  <c r="KG148" i="53"/>
  <c r="KC148" i="53"/>
  <c r="KB148" i="53"/>
  <c r="JX148" i="53"/>
  <c r="JT148" i="53"/>
  <c r="JS148" i="53"/>
  <c r="JO148" i="53"/>
  <c r="JG148" i="53"/>
  <c r="JD148" i="53"/>
  <c r="JB148" i="53"/>
  <c r="JA148" i="53"/>
  <c r="IW148" i="53"/>
  <c r="IS148" i="53"/>
  <c r="IR148" i="53"/>
  <c r="IN148" i="53"/>
  <c r="IJ148" i="53"/>
  <c r="II148" i="53"/>
  <c r="IE148" i="53"/>
  <c r="HW148" i="53"/>
  <c r="HT148" i="53"/>
  <c r="HR148" i="53"/>
  <c r="HQ148" i="53"/>
  <c r="HM148" i="53"/>
  <c r="HI148" i="53"/>
  <c r="HH148" i="53"/>
  <c r="HD148" i="53"/>
  <c r="GZ148" i="53"/>
  <c r="GY148" i="53"/>
  <c r="GU148" i="53"/>
  <c r="GM148" i="53"/>
  <c r="GJ148" i="53"/>
  <c r="GH148" i="53"/>
  <c r="GG148" i="53"/>
  <c r="GC148" i="53"/>
  <c r="FY148" i="53"/>
  <c r="FX148" i="53"/>
  <c r="FT148" i="53"/>
  <c r="FP148" i="53"/>
  <c r="FO148" i="53"/>
  <c r="FK148" i="53"/>
  <c r="KQ147" i="53"/>
  <c r="KN147" i="53"/>
  <c r="KL147" i="53"/>
  <c r="KK147" i="53"/>
  <c r="KG147" i="53"/>
  <c r="KC147" i="53"/>
  <c r="KB147" i="53"/>
  <c r="JX147" i="53"/>
  <c r="JT147" i="53"/>
  <c r="JS147" i="53"/>
  <c r="JO147" i="53"/>
  <c r="JG147" i="53"/>
  <c r="JD147" i="53"/>
  <c r="JB147" i="53"/>
  <c r="JA147" i="53"/>
  <c r="IW147" i="53"/>
  <c r="IS147" i="53"/>
  <c r="IR147" i="53"/>
  <c r="IN147" i="53"/>
  <c r="IJ147" i="53"/>
  <c r="II147" i="53"/>
  <c r="IE147" i="53"/>
  <c r="HW147" i="53"/>
  <c r="HT147" i="53"/>
  <c r="HR147" i="53"/>
  <c r="HQ147" i="53"/>
  <c r="HM147" i="53"/>
  <c r="HI147" i="53"/>
  <c r="HH147" i="53"/>
  <c r="HD147" i="53"/>
  <c r="GZ147" i="53"/>
  <c r="GY147" i="53"/>
  <c r="GU147" i="53"/>
  <c r="GM147" i="53"/>
  <c r="GJ147" i="53"/>
  <c r="GH147" i="53"/>
  <c r="GG147" i="53"/>
  <c r="GC147" i="53"/>
  <c r="FY147" i="53"/>
  <c r="FX147" i="53"/>
  <c r="FT147" i="53"/>
  <c r="FP147" i="53"/>
  <c r="FO147" i="53"/>
  <c r="FK147" i="53"/>
  <c r="KQ146" i="53"/>
  <c r="KN146" i="53"/>
  <c r="KL146" i="53"/>
  <c r="KK146" i="53"/>
  <c r="KG146" i="53"/>
  <c r="KC146" i="53"/>
  <c r="KB146" i="53"/>
  <c r="JX146" i="53"/>
  <c r="JT146" i="53"/>
  <c r="JS146" i="53"/>
  <c r="JO146" i="53"/>
  <c r="JG146" i="53"/>
  <c r="JD146" i="53"/>
  <c r="JB146" i="53"/>
  <c r="JA146" i="53"/>
  <c r="IW146" i="53"/>
  <c r="IS146" i="53"/>
  <c r="IR146" i="53"/>
  <c r="IN146" i="53"/>
  <c r="IJ146" i="53"/>
  <c r="II146" i="53"/>
  <c r="IE146" i="53"/>
  <c r="HW146" i="53"/>
  <c r="HT146" i="53"/>
  <c r="HR146" i="53"/>
  <c r="HQ146" i="53"/>
  <c r="HM146" i="53"/>
  <c r="HI146" i="53"/>
  <c r="HH146" i="53"/>
  <c r="HD146" i="53"/>
  <c r="GZ146" i="53"/>
  <c r="GY146" i="53"/>
  <c r="GU146" i="53"/>
  <c r="GM146" i="53"/>
  <c r="GJ146" i="53"/>
  <c r="GH146" i="53"/>
  <c r="GG146" i="53"/>
  <c r="GC146" i="53"/>
  <c r="FY146" i="53"/>
  <c r="FX146" i="53"/>
  <c r="FT146" i="53"/>
  <c r="FP146" i="53"/>
  <c r="FO146" i="53"/>
  <c r="FK146" i="53"/>
  <c r="KQ145" i="53"/>
  <c r="KN145" i="53"/>
  <c r="KL145" i="53"/>
  <c r="KK145" i="53"/>
  <c r="KG145" i="53"/>
  <c r="KC145" i="53"/>
  <c r="KB145" i="53"/>
  <c r="JX145" i="53"/>
  <c r="JT145" i="53"/>
  <c r="JS145" i="53"/>
  <c r="JO145" i="53"/>
  <c r="JG145" i="53"/>
  <c r="JD145" i="53"/>
  <c r="JB145" i="53"/>
  <c r="JA145" i="53"/>
  <c r="IW145" i="53"/>
  <c r="IS145" i="53"/>
  <c r="IR145" i="53"/>
  <c r="IN145" i="53"/>
  <c r="IJ145" i="53"/>
  <c r="II145" i="53"/>
  <c r="IE145" i="53"/>
  <c r="HW145" i="53"/>
  <c r="HT145" i="53"/>
  <c r="HR145" i="53"/>
  <c r="HQ145" i="53"/>
  <c r="HM145" i="53"/>
  <c r="HI145" i="53"/>
  <c r="HH145" i="53"/>
  <c r="HD145" i="53"/>
  <c r="GZ145" i="53"/>
  <c r="GY145" i="53"/>
  <c r="GU145" i="53"/>
  <c r="GM145" i="53"/>
  <c r="GJ145" i="53"/>
  <c r="GH145" i="53"/>
  <c r="GG145" i="53"/>
  <c r="GC145" i="53"/>
  <c r="FY145" i="53"/>
  <c r="FX145" i="53"/>
  <c r="FT145" i="53"/>
  <c r="FP145" i="53"/>
  <c r="FO145" i="53"/>
  <c r="FK145" i="53"/>
  <c r="KQ144" i="53"/>
  <c r="KN144" i="53"/>
  <c r="KL144" i="53"/>
  <c r="KK144" i="53"/>
  <c r="KG144" i="53"/>
  <c r="KC144" i="53"/>
  <c r="KB144" i="53"/>
  <c r="JX144" i="53"/>
  <c r="JT144" i="53"/>
  <c r="JS144" i="53"/>
  <c r="JO144" i="53"/>
  <c r="JG144" i="53"/>
  <c r="JD144" i="53"/>
  <c r="JB144" i="53"/>
  <c r="JA144" i="53"/>
  <c r="IW144" i="53"/>
  <c r="IS144" i="53"/>
  <c r="IR144" i="53"/>
  <c r="IN144" i="53"/>
  <c r="IJ144" i="53"/>
  <c r="II144" i="53"/>
  <c r="IE144" i="53"/>
  <c r="HW144" i="53"/>
  <c r="HT144" i="53"/>
  <c r="HR144" i="53"/>
  <c r="HQ144" i="53"/>
  <c r="HM144" i="53"/>
  <c r="HI144" i="53"/>
  <c r="HH144" i="53"/>
  <c r="HD144" i="53"/>
  <c r="GZ144" i="53"/>
  <c r="GY144" i="53"/>
  <c r="GU144" i="53"/>
  <c r="GM144" i="53"/>
  <c r="GJ144" i="53"/>
  <c r="GH144" i="53"/>
  <c r="GG144" i="53"/>
  <c r="GC144" i="53"/>
  <c r="FY144" i="53"/>
  <c r="FX144" i="53"/>
  <c r="FT144" i="53"/>
  <c r="FP144" i="53"/>
  <c r="FO144" i="53"/>
  <c r="FK144" i="53"/>
  <c r="KE143" i="53"/>
  <c r="JV143" i="53"/>
  <c r="JM143" i="53"/>
  <c r="IU143" i="53"/>
  <c r="IL143" i="53"/>
  <c r="IC143" i="53"/>
  <c r="HK143" i="53"/>
  <c r="HB143" i="53"/>
  <c r="GS143" i="53"/>
  <c r="GA143" i="53"/>
  <c r="FR143" i="53"/>
  <c r="FI143" i="53"/>
  <c r="KQ142" i="53"/>
  <c r="KN142" i="53"/>
  <c r="KL142" i="53"/>
  <c r="KK142" i="53"/>
  <c r="KG142" i="53"/>
  <c r="KC142" i="53"/>
  <c r="KB142" i="53"/>
  <c r="JX142" i="53"/>
  <c r="JT142" i="53"/>
  <c r="JS142" i="53"/>
  <c r="JO142" i="53"/>
  <c r="JG142" i="53"/>
  <c r="JD142" i="53"/>
  <c r="JB142" i="53"/>
  <c r="JA142" i="53"/>
  <c r="IW142" i="53"/>
  <c r="IS142" i="53"/>
  <c r="IR142" i="53"/>
  <c r="IN142" i="53"/>
  <c r="IJ142" i="53"/>
  <c r="II142" i="53"/>
  <c r="IE142" i="53"/>
  <c r="HW142" i="53"/>
  <c r="HT142" i="53"/>
  <c r="HR142" i="53"/>
  <c r="HQ142" i="53"/>
  <c r="HM142" i="53"/>
  <c r="HI142" i="53"/>
  <c r="HH142" i="53"/>
  <c r="HD142" i="53"/>
  <c r="GZ142" i="53"/>
  <c r="GY142" i="53"/>
  <c r="GU142" i="53"/>
  <c r="GM142" i="53"/>
  <c r="GJ142" i="53"/>
  <c r="GH142" i="53"/>
  <c r="GG142" i="53"/>
  <c r="GC142" i="53"/>
  <c r="FY142" i="53"/>
  <c r="FX142" i="53"/>
  <c r="FT142" i="53"/>
  <c r="FP142" i="53"/>
  <c r="FO142" i="53"/>
  <c r="FK142" i="53"/>
  <c r="KQ141" i="53"/>
  <c r="KN141" i="53"/>
  <c r="KL141" i="53"/>
  <c r="KK141" i="53"/>
  <c r="KG141" i="53"/>
  <c r="KC141" i="53"/>
  <c r="KB141" i="53"/>
  <c r="JX141" i="53"/>
  <c r="JT141" i="53"/>
  <c r="JS141" i="53"/>
  <c r="JO141" i="53"/>
  <c r="JG141" i="53"/>
  <c r="JD141" i="53"/>
  <c r="JB141" i="53"/>
  <c r="JA141" i="53"/>
  <c r="IW141" i="53"/>
  <c r="IS141" i="53"/>
  <c r="IR141" i="53"/>
  <c r="IN141" i="53"/>
  <c r="IJ141" i="53"/>
  <c r="II141" i="53"/>
  <c r="IE141" i="53"/>
  <c r="HW141" i="53"/>
  <c r="HT141" i="53"/>
  <c r="HR141" i="53"/>
  <c r="HQ141" i="53"/>
  <c r="HM141" i="53"/>
  <c r="HI141" i="53"/>
  <c r="HH141" i="53"/>
  <c r="HD141" i="53"/>
  <c r="GZ141" i="53"/>
  <c r="GY141" i="53"/>
  <c r="GM141" i="53"/>
  <c r="GJ141" i="53"/>
  <c r="GH141" i="53"/>
  <c r="GG141" i="53"/>
  <c r="GC141" i="53"/>
  <c r="FY141" i="53"/>
  <c r="FX141" i="53"/>
  <c r="FT141" i="53"/>
  <c r="FP141" i="53"/>
  <c r="FO141" i="53"/>
  <c r="FK141" i="53"/>
  <c r="KQ140" i="53"/>
  <c r="KN140" i="53"/>
  <c r="KL140" i="53"/>
  <c r="KK140" i="53"/>
  <c r="KG140" i="53"/>
  <c r="KC140" i="53"/>
  <c r="KB140" i="53"/>
  <c r="JX140" i="53"/>
  <c r="JT140" i="53"/>
  <c r="JS140" i="53"/>
  <c r="JO140" i="53"/>
  <c r="JG140" i="53"/>
  <c r="JD140" i="53"/>
  <c r="JB140" i="53"/>
  <c r="JA140" i="53"/>
  <c r="IW140" i="53"/>
  <c r="IS140" i="53"/>
  <c r="IR140" i="53"/>
  <c r="IN140" i="53"/>
  <c r="IJ140" i="53"/>
  <c r="II140" i="53"/>
  <c r="IE140" i="53"/>
  <c r="HW140" i="53"/>
  <c r="HT140" i="53"/>
  <c r="HR140" i="53"/>
  <c r="HQ140" i="53"/>
  <c r="HM140" i="53"/>
  <c r="HI140" i="53"/>
  <c r="HH140" i="53"/>
  <c r="HD140" i="53"/>
  <c r="GZ140" i="53"/>
  <c r="GY140" i="53"/>
  <c r="GU140" i="53"/>
  <c r="GM140" i="53"/>
  <c r="GJ140" i="53"/>
  <c r="GH140" i="53"/>
  <c r="GG140" i="53"/>
  <c r="GC140" i="53"/>
  <c r="FY140" i="53"/>
  <c r="FX140" i="53"/>
  <c r="FT140" i="53"/>
  <c r="FP140" i="53"/>
  <c r="FO140" i="53"/>
  <c r="FK140" i="53"/>
  <c r="KQ139" i="53"/>
  <c r="KN139" i="53"/>
  <c r="KL139" i="53"/>
  <c r="KK139" i="53"/>
  <c r="KG139" i="53"/>
  <c r="KC139" i="53"/>
  <c r="KB139" i="53"/>
  <c r="JX139" i="53"/>
  <c r="JT139" i="53"/>
  <c r="JS139" i="53"/>
  <c r="JO139" i="53"/>
  <c r="JG139" i="53"/>
  <c r="JD139" i="53"/>
  <c r="JB139" i="53"/>
  <c r="JA139" i="53"/>
  <c r="IW139" i="53"/>
  <c r="IS139" i="53"/>
  <c r="IR139" i="53"/>
  <c r="IN139" i="53"/>
  <c r="IJ139" i="53"/>
  <c r="II139" i="53"/>
  <c r="IE139" i="53"/>
  <c r="HW139" i="53"/>
  <c r="HT139" i="53"/>
  <c r="HR139" i="53"/>
  <c r="HQ139" i="53"/>
  <c r="HM139" i="53"/>
  <c r="HI139" i="53"/>
  <c r="HH139" i="53"/>
  <c r="HD139" i="53"/>
  <c r="GZ139" i="53"/>
  <c r="GY139" i="53"/>
  <c r="GU139" i="53"/>
  <c r="GM139" i="53"/>
  <c r="GJ139" i="53"/>
  <c r="GH139" i="53"/>
  <c r="GG139" i="53"/>
  <c r="GC139" i="53"/>
  <c r="FY139" i="53"/>
  <c r="FX139" i="53"/>
  <c r="FT139" i="53"/>
  <c r="FP139" i="53"/>
  <c r="FO139" i="53"/>
  <c r="FK139" i="53"/>
  <c r="KQ138" i="53"/>
  <c r="KN138" i="53"/>
  <c r="KL138" i="53"/>
  <c r="KK138" i="53"/>
  <c r="KG138" i="53"/>
  <c r="KC138" i="53"/>
  <c r="KB138" i="53"/>
  <c r="JX138" i="53"/>
  <c r="JT138" i="53"/>
  <c r="JS138" i="53"/>
  <c r="JO138" i="53"/>
  <c r="JG138" i="53"/>
  <c r="JD138" i="53"/>
  <c r="JB138" i="53"/>
  <c r="JA138" i="53"/>
  <c r="IW138" i="53"/>
  <c r="IS138" i="53"/>
  <c r="IR138" i="53"/>
  <c r="IN138" i="53"/>
  <c r="IJ138" i="53"/>
  <c r="II138" i="53"/>
  <c r="IE138" i="53"/>
  <c r="HW138" i="53"/>
  <c r="HT138" i="53"/>
  <c r="HR138" i="53"/>
  <c r="HQ138" i="53"/>
  <c r="HM138" i="53"/>
  <c r="HI138" i="53"/>
  <c r="HH138" i="53"/>
  <c r="HD138" i="53"/>
  <c r="GZ138" i="53"/>
  <c r="GY138" i="53"/>
  <c r="GU138" i="53"/>
  <c r="GM138" i="53"/>
  <c r="GJ138" i="53"/>
  <c r="GH138" i="53"/>
  <c r="GG138" i="53"/>
  <c r="GC138" i="53"/>
  <c r="FY138" i="53"/>
  <c r="FX138" i="53"/>
  <c r="FT138" i="53"/>
  <c r="FP138" i="53"/>
  <c r="FO138" i="53"/>
  <c r="GO138" i="53"/>
  <c r="GN138" i="53" s="1"/>
  <c r="FK138" i="53"/>
  <c r="KQ137" i="53"/>
  <c r="KN137" i="53"/>
  <c r="KL137" i="53"/>
  <c r="KK137" i="53"/>
  <c r="KG137" i="53"/>
  <c r="KC137" i="53"/>
  <c r="KB137" i="53"/>
  <c r="JX137" i="53"/>
  <c r="JT137" i="53"/>
  <c r="JS137" i="53"/>
  <c r="JO137" i="53"/>
  <c r="JG137" i="53"/>
  <c r="JD137" i="53"/>
  <c r="JB137" i="53"/>
  <c r="JA137" i="53"/>
  <c r="IW137" i="53"/>
  <c r="IS137" i="53"/>
  <c r="IR137" i="53"/>
  <c r="IN137" i="53"/>
  <c r="IJ137" i="53"/>
  <c r="II137" i="53"/>
  <c r="IE137" i="53"/>
  <c r="HW137" i="53"/>
  <c r="HT137" i="53"/>
  <c r="HR137" i="53"/>
  <c r="HQ137" i="53"/>
  <c r="HM137" i="53"/>
  <c r="HI137" i="53"/>
  <c r="HH137" i="53"/>
  <c r="HD137" i="53"/>
  <c r="GZ137" i="53"/>
  <c r="GY137" i="53"/>
  <c r="GU137" i="53"/>
  <c r="GM137" i="53"/>
  <c r="GJ137" i="53"/>
  <c r="GH137" i="53"/>
  <c r="GG137" i="53"/>
  <c r="GC137" i="53"/>
  <c r="FY137" i="53"/>
  <c r="FX137" i="53"/>
  <c r="FT137" i="53"/>
  <c r="FP137" i="53"/>
  <c r="FO137" i="53"/>
  <c r="FK137" i="53"/>
  <c r="KQ136" i="53"/>
  <c r="KN136" i="53"/>
  <c r="KL136" i="53"/>
  <c r="KK136" i="53"/>
  <c r="KG136" i="53"/>
  <c r="KC136" i="53"/>
  <c r="KB136" i="53"/>
  <c r="JX136" i="53"/>
  <c r="JT136" i="53"/>
  <c r="JS136" i="53"/>
  <c r="JO136" i="53"/>
  <c r="JG136" i="53"/>
  <c r="JD136" i="53"/>
  <c r="JB136" i="53"/>
  <c r="JA136" i="53"/>
  <c r="IW136" i="53"/>
  <c r="IS136" i="53"/>
  <c r="IR136" i="53"/>
  <c r="IN136" i="53"/>
  <c r="IJ136" i="53"/>
  <c r="II136" i="53"/>
  <c r="IE136" i="53"/>
  <c r="HW136" i="53"/>
  <c r="HT136" i="53"/>
  <c r="HR136" i="53"/>
  <c r="HQ136" i="53"/>
  <c r="HM136" i="53"/>
  <c r="HI136" i="53"/>
  <c r="HH136" i="53"/>
  <c r="HD136" i="53"/>
  <c r="GZ136" i="53"/>
  <c r="GY136" i="53"/>
  <c r="GU136" i="53"/>
  <c r="GM136" i="53"/>
  <c r="GJ136" i="53"/>
  <c r="GH136" i="53"/>
  <c r="GG136" i="53"/>
  <c r="GC136" i="53"/>
  <c r="FY136" i="53"/>
  <c r="FX136" i="53"/>
  <c r="FT136" i="53"/>
  <c r="FP136" i="53"/>
  <c r="FO136" i="53"/>
  <c r="FK136" i="53"/>
  <c r="KQ135" i="53"/>
  <c r="KN135" i="53"/>
  <c r="KL135" i="53"/>
  <c r="KK135" i="53"/>
  <c r="KG135" i="53"/>
  <c r="KC135" i="53"/>
  <c r="KB135" i="53"/>
  <c r="JX135" i="53"/>
  <c r="JT135" i="53"/>
  <c r="JS135" i="53"/>
  <c r="JO135" i="53"/>
  <c r="JG135" i="53"/>
  <c r="JD135" i="53"/>
  <c r="JB135" i="53"/>
  <c r="JA135" i="53"/>
  <c r="IW135" i="53"/>
  <c r="IS135" i="53"/>
  <c r="IR135" i="53"/>
  <c r="IN135" i="53"/>
  <c r="IJ135" i="53"/>
  <c r="II135" i="53"/>
  <c r="IE135" i="53"/>
  <c r="HW135" i="53"/>
  <c r="HT135" i="53"/>
  <c r="HR135" i="53"/>
  <c r="HQ135" i="53"/>
  <c r="HM135" i="53"/>
  <c r="HI135" i="53"/>
  <c r="HH135" i="53"/>
  <c r="HD135" i="53"/>
  <c r="GZ135" i="53"/>
  <c r="GY135" i="53"/>
  <c r="GU135" i="53"/>
  <c r="GM135" i="53"/>
  <c r="GJ135" i="53"/>
  <c r="GH135" i="53"/>
  <c r="GG135" i="53"/>
  <c r="GC135" i="53"/>
  <c r="FY135" i="53"/>
  <c r="FX135" i="53"/>
  <c r="FT135" i="53"/>
  <c r="FP135" i="53"/>
  <c r="FO135" i="53"/>
  <c r="FK135" i="53"/>
  <c r="KQ134" i="53"/>
  <c r="KN134" i="53"/>
  <c r="KL134" i="53"/>
  <c r="KK134" i="53"/>
  <c r="KG134" i="53"/>
  <c r="KC134" i="53"/>
  <c r="KB134" i="53"/>
  <c r="JX134" i="53"/>
  <c r="JT134" i="53"/>
  <c r="JS134" i="53"/>
  <c r="JO134" i="53"/>
  <c r="JG134" i="53"/>
  <c r="JD134" i="53"/>
  <c r="JB134" i="53"/>
  <c r="JA134" i="53"/>
  <c r="IW134" i="53"/>
  <c r="IS134" i="53"/>
  <c r="IR134" i="53"/>
  <c r="IN134" i="53"/>
  <c r="IJ134" i="53"/>
  <c r="II134" i="53"/>
  <c r="IE134" i="53"/>
  <c r="HW134" i="53"/>
  <c r="HT134" i="53"/>
  <c r="HR134" i="53"/>
  <c r="HQ134" i="53"/>
  <c r="HM134" i="53"/>
  <c r="HI134" i="53"/>
  <c r="HH134" i="53"/>
  <c r="HD134" i="53"/>
  <c r="GZ134" i="53"/>
  <c r="GY134" i="53"/>
  <c r="GU134" i="53"/>
  <c r="GM134" i="53"/>
  <c r="GJ134" i="53"/>
  <c r="GH134" i="53"/>
  <c r="GG134" i="53"/>
  <c r="GC134" i="53"/>
  <c r="FY134" i="53"/>
  <c r="FX134" i="53"/>
  <c r="FT134" i="53"/>
  <c r="FP134" i="53"/>
  <c r="FO134" i="53"/>
  <c r="FK134" i="53"/>
  <c r="KQ133" i="53"/>
  <c r="KN133" i="53"/>
  <c r="KL133" i="53"/>
  <c r="KK133" i="53"/>
  <c r="KG133" i="53"/>
  <c r="KC133" i="53"/>
  <c r="KB133" i="53"/>
  <c r="JX133" i="53"/>
  <c r="JT133" i="53"/>
  <c r="JS133" i="53"/>
  <c r="JO133" i="53"/>
  <c r="JG133" i="53"/>
  <c r="JD133" i="53"/>
  <c r="JB133" i="53"/>
  <c r="JA133" i="53"/>
  <c r="IW133" i="53"/>
  <c r="IS133" i="53"/>
  <c r="IR133" i="53"/>
  <c r="IN133" i="53"/>
  <c r="IJ133" i="53"/>
  <c r="II133" i="53"/>
  <c r="IE133" i="53"/>
  <c r="HW133" i="53"/>
  <c r="HT133" i="53"/>
  <c r="HR133" i="53"/>
  <c r="HQ133" i="53"/>
  <c r="HM133" i="53"/>
  <c r="HI133" i="53"/>
  <c r="HH133" i="53"/>
  <c r="HD133" i="53"/>
  <c r="GZ133" i="53"/>
  <c r="GY133" i="53"/>
  <c r="GU133" i="53"/>
  <c r="GM133" i="53"/>
  <c r="GJ133" i="53"/>
  <c r="GH133" i="53"/>
  <c r="GG133" i="53"/>
  <c r="GC133" i="53"/>
  <c r="FY133" i="53"/>
  <c r="FX133" i="53"/>
  <c r="FT133" i="53"/>
  <c r="FP133" i="53"/>
  <c r="FO133" i="53"/>
  <c r="FK133" i="53"/>
  <c r="KQ132" i="53"/>
  <c r="KN132" i="53"/>
  <c r="KL132" i="53"/>
  <c r="KK132" i="53"/>
  <c r="KG132" i="53"/>
  <c r="KC132" i="53"/>
  <c r="KB132" i="53"/>
  <c r="JX132" i="53"/>
  <c r="JT132" i="53"/>
  <c r="JS132" i="53"/>
  <c r="JO132" i="53"/>
  <c r="JG132" i="53"/>
  <c r="JD132" i="53"/>
  <c r="JB132" i="53"/>
  <c r="JA132" i="53"/>
  <c r="IW132" i="53"/>
  <c r="IS132" i="53"/>
  <c r="IR132" i="53"/>
  <c r="IN132" i="53"/>
  <c r="IJ132" i="53"/>
  <c r="II132" i="53"/>
  <c r="IE132" i="53"/>
  <c r="HW132" i="53"/>
  <c r="HT132" i="53"/>
  <c r="HR132" i="53"/>
  <c r="HQ132" i="53"/>
  <c r="HM132" i="53"/>
  <c r="HI132" i="53"/>
  <c r="HH132" i="53"/>
  <c r="HD132" i="53"/>
  <c r="GZ132" i="53"/>
  <c r="GY132" i="53"/>
  <c r="GU132" i="53"/>
  <c r="GM132" i="53"/>
  <c r="GJ132" i="53"/>
  <c r="GH132" i="53"/>
  <c r="GG132" i="53"/>
  <c r="GC132" i="53"/>
  <c r="FY132" i="53"/>
  <c r="FX132" i="53"/>
  <c r="FT132" i="53"/>
  <c r="FP132" i="53"/>
  <c r="FO132" i="53"/>
  <c r="FK132" i="53"/>
  <c r="KQ131" i="53"/>
  <c r="KN131" i="53"/>
  <c r="KL131" i="53"/>
  <c r="KK131" i="53"/>
  <c r="KG131" i="53"/>
  <c r="KC131" i="53"/>
  <c r="KB131" i="53"/>
  <c r="JX131" i="53"/>
  <c r="JT131" i="53"/>
  <c r="JS131" i="53"/>
  <c r="JO131" i="53"/>
  <c r="JG131" i="53"/>
  <c r="JD131" i="53"/>
  <c r="JB131" i="53"/>
  <c r="JA131" i="53"/>
  <c r="IW131" i="53"/>
  <c r="IS131" i="53"/>
  <c r="IR131" i="53"/>
  <c r="IN131" i="53"/>
  <c r="IJ131" i="53"/>
  <c r="II131" i="53"/>
  <c r="IE131" i="53"/>
  <c r="HW131" i="53"/>
  <c r="HT131" i="53"/>
  <c r="HR131" i="53"/>
  <c r="HQ131" i="53"/>
  <c r="HM131" i="53"/>
  <c r="HI131" i="53"/>
  <c r="HH131" i="53"/>
  <c r="HD131" i="53"/>
  <c r="GZ131" i="53"/>
  <c r="GY131" i="53"/>
  <c r="GU131" i="53"/>
  <c r="GM131" i="53"/>
  <c r="GJ131" i="53"/>
  <c r="GH131" i="53"/>
  <c r="GG131" i="53"/>
  <c r="GC131" i="53"/>
  <c r="FY131" i="53"/>
  <c r="FX131" i="53"/>
  <c r="FT131" i="53"/>
  <c r="FP131" i="53"/>
  <c r="FO131" i="53"/>
  <c r="FK131" i="53"/>
  <c r="KQ130" i="53"/>
  <c r="KN130" i="53"/>
  <c r="KL130" i="53"/>
  <c r="KK130" i="53"/>
  <c r="KG130" i="53"/>
  <c r="KC130" i="53"/>
  <c r="KB130" i="53"/>
  <c r="JX130" i="53"/>
  <c r="JT130" i="53"/>
  <c r="JS130" i="53"/>
  <c r="JO130" i="53"/>
  <c r="JG130" i="53"/>
  <c r="JD130" i="53"/>
  <c r="JB130" i="53"/>
  <c r="JA130" i="53"/>
  <c r="IW130" i="53"/>
  <c r="IS130" i="53"/>
  <c r="IR130" i="53"/>
  <c r="IN130" i="53"/>
  <c r="IJ130" i="53"/>
  <c r="II130" i="53"/>
  <c r="IE130" i="53"/>
  <c r="HW130" i="53"/>
  <c r="HT130" i="53"/>
  <c r="HR130" i="53"/>
  <c r="HQ130" i="53"/>
  <c r="HM130" i="53"/>
  <c r="HI130" i="53"/>
  <c r="HH130" i="53"/>
  <c r="HD130" i="53"/>
  <c r="GZ130" i="53"/>
  <c r="GY130" i="53"/>
  <c r="GU130" i="53"/>
  <c r="GM130" i="53"/>
  <c r="GJ130" i="53"/>
  <c r="GH130" i="53"/>
  <c r="GG130" i="53"/>
  <c r="GC130" i="53"/>
  <c r="FY130" i="53"/>
  <c r="FX130" i="53"/>
  <c r="FT130" i="53"/>
  <c r="FP130" i="53"/>
  <c r="FO130" i="53"/>
  <c r="FK130" i="53"/>
  <c r="KQ129" i="53"/>
  <c r="KN129" i="53"/>
  <c r="KL129" i="53"/>
  <c r="KK129" i="53"/>
  <c r="KG129" i="53"/>
  <c r="KC129" i="53"/>
  <c r="KB129" i="53"/>
  <c r="JX129" i="53"/>
  <c r="JT129" i="53"/>
  <c r="JS129" i="53"/>
  <c r="JO129" i="53"/>
  <c r="JG129" i="53"/>
  <c r="JD129" i="53"/>
  <c r="JB129" i="53"/>
  <c r="JA129" i="53"/>
  <c r="IW129" i="53"/>
  <c r="IS129" i="53"/>
  <c r="IR129" i="53"/>
  <c r="IN129" i="53"/>
  <c r="IJ129" i="53"/>
  <c r="II129" i="53"/>
  <c r="IE129" i="53"/>
  <c r="HW129" i="53"/>
  <c r="HT129" i="53"/>
  <c r="HR129" i="53"/>
  <c r="HQ129" i="53"/>
  <c r="HM129" i="53"/>
  <c r="HI129" i="53"/>
  <c r="HH129" i="53"/>
  <c r="HD129" i="53"/>
  <c r="GZ129" i="53"/>
  <c r="GY129" i="53"/>
  <c r="GU129" i="53"/>
  <c r="GM129" i="53"/>
  <c r="GJ129" i="53"/>
  <c r="GH129" i="53"/>
  <c r="GG129" i="53"/>
  <c r="GC129" i="53"/>
  <c r="FY129" i="53"/>
  <c r="FX129" i="53"/>
  <c r="FT129" i="53"/>
  <c r="FP129" i="53"/>
  <c r="FO129" i="53"/>
  <c r="FK129" i="53"/>
  <c r="KQ128" i="53"/>
  <c r="KN128" i="53"/>
  <c r="KL128" i="53"/>
  <c r="KK128" i="53"/>
  <c r="KG128" i="53"/>
  <c r="KC128" i="53"/>
  <c r="KB128" i="53"/>
  <c r="JX128" i="53"/>
  <c r="JT128" i="53"/>
  <c r="JS128" i="53"/>
  <c r="JO128" i="53"/>
  <c r="JG128" i="53"/>
  <c r="JD128" i="53"/>
  <c r="JB128" i="53"/>
  <c r="JA128" i="53"/>
  <c r="IW128" i="53"/>
  <c r="IS128" i="53"/>
  <c r="IR128" i="53"/>
  <c r="IN128" i="53"/>
  <c r="IJ128" i="53"/>
  <c r="II128" i="53"/>
  <c r="IE128" i="53"/>
  <c r="HW128" i="53"/>
  <c r="HT128" i="53"/>
  <c r="HR128" i="53"/>
  <c r="HQ128" i="53"/>
  <c r="HM128" i="53"/>
  <c r="HI128" i="53"/>
  <c r="HH128" i="53"/>
  <c r="HD128" i="53"/>
  <c r="GZ128" i="53"/>
  <c r="GY128" i="53"/>
  <c r="GU128" i="53"/>
  <c r="GM128" i="53"/>
  <c r="GJ128" i="53"/>
  <c r="GH128" i="53"/>
  <c r="GG128" i="53"/>
  <c r="GC128" i="53"/>
  <c r="FY128" i="53"/>
  <c r="FX128" i="53"/>
  <c r="FT128" i="53"/>
  <c r="FP128" i="53"/>
  <c r="FO128" i="53"/>
  <c r="FK128" i="53"/>
  <c r="KQ127" i="53"/>
  <c r="KN127" i="53"/>
  <c r="KL127" i="53"/>
  <c r="KK127" i="53"/>
  <c r="KG127" i="53"/>
  <c r="KC127" i="53"/>
  <c r="KB127" i="53"/>
  <c r="JX127" i="53"/>
  <c r="JT127" i="53"/>
  <c r="JS127" i="53"/>
  <c r="JO127" i="53"/>
  <c r="JG127" i="53"/>
  <c r="JD127" i="53"/>
  <c r="JB127" i="53"/>
  <c r="JA127" i="53"/>
  <c r="IW127" i="53"/>
  <c r="IS127" i="53"/>
  <c r="IR127" i="53"/>
  <c r="IN127" i="53"/>
  <c r="IJ127" i="53"/>
  <c r="II127" i="53"/>
  <c r="IE127" i="53"/>
  <c r="HW127" i="53"/>
  <c r="HT127" i="53"/>
  <c r="HR127" i="53"/>
  <c r="HQ127" i="53"/>
  <c r="HM127" i="53"/>
  <c r="HI127" i="53"/>
  <c r="HH127" i="53"/>
  <c r="HD127" i="53"/>
  <c r="GZ127" i="53"/>
  <c r="GY127" i="53"/>
  <c r="GU127" i="53"/>
  <c r="GM127" i="53"/>
  <c r="GH127" i="53"/>
  <c r="GG127" i="53"/>
  <c r="GC127" i="53"/>
  <c r="FY127" i="53"/>
  <c r="FX127" i="53"/>
  <c r="FT127" i="53"/>
  <c r="FP127" i="53"/>
  <c r="FO127" i="53"/>
  <c r="FK127" i="53"/>
  <c r="KQ126" i="53"/>
  <c r="KN126" i="53"/>
  <c r="KL126" i="53"/>
  <c r="KK126" i="53"/>
  <c r="KG126" i="53"/>
  <c r="KC126" i="53"/>
  <c r="KB126" i="53"/>
  <c r="JX126" i="53"/>
  <c r="JT126" i="53"/>
  <c r="JS126" i="53"/>
  <c r="JO126" i="53"/>
  <c r="JG126" i="53"/>
  <c r="JD126" i="53"/>
  <c r="JB126" i="53"/>
  <c r="JA126" i="53"/>
  <c r="IW126" i="53"/>
  <c r="IS126" i="53"/>
  <c r="IR126" i="53"/>
  <c r="IN126" i="53"/>
  <c r="IJ126" i="53"/>
  <c r="II126" i="53"/>
  <c r="IE126" i="53"/>
  <c r="HW126" i="53"/>
  <c r="HT126" i="53"/>
  <c r="HR126" i="53"/>
  <c r="HQ126" i="53"/>
  <c r="HM126" i="53"/>
  <c r="HI126" i="53"/>
  <c r="HH126" i="53"/>
  <c r="HD126" i="53"/>
  <c r="GZ126" i="53"/>
  <c r="GY126" i="53"/>
  <c r="GU126" i="53"/>
  <c r="GM126" i="53"/>
  <c r="GJ126" i="53"/>
  <c r="GH126" i="53"/>
  <c r="GG126" i="53"/>
  <c r="GC126" i="53"/>
  <c r="FY126" i="53"/>
  <c r="FX126" i="53"/>
  <c r="FT126" i="53"/>
  <c r="FP126" i="53"/>
  <c r="FO126" i="53"/>
  <c r="FK126" i="53"/>
  <c r="KQ125" i="53"/>
  <c r="KN125" i="53"/>
  <c r="KL125" i="53"/>
  <c r="KK125" i="53"/>
  <c r="KG125" i="53"/>
  <c r="KC125" i="53"/>
  <c r="KB125" i="53"/>
  <c r="JX125" i="53"/>
  <c r="JT125" i="53"/>
  <c r="JS125" i="53"/>
  <c r="JO125" i="53"/>
  <c r="JG125" i="53"/>
  <c r="JD125" i="53"/>
  <c r="JB125" i="53"/>
  <c r="JA125" i="53"/>
  <c r="IW125" i="53"/>
  <c r="IS125" i="53"/>
  <c r="IR125" i="53"/>
  <c r="IN125" i="53"/>
  <c r="IJ125" i="53"/>
  <c r="II125" i="53"/>
  <c r="IE125" i="53"/>
  <c r="HW125" i="53"/>
  <c r="HT125" i="53"/>
  <c r="HR125" i="53"/>
  <c r="HQ125" i="53"/>
  <c r="HM125" i="53"/>
  <c r="HI125" i="53"/>
  <c r="HH125" i="53"/>
  <c r="HD125" i="53"/>
  <c r="GZ125" i="53"/>
  <c r="GY125" i="53"/>
  <c r="GU125" i="53"/>
  <c r="GM125" i="53"/>
  <c r="GJ125" i="53"/>
  <c r="GH125" i="53"/>
  <c r="GG125" i="53"/>
  <c r="GC125" i="53"/>
  <c r="FY125" i="53"/>
  <c r="FX125" i="53"/>
  <c r="FT125" i="53"/>
  <c r="FP125" i="53"/>
  <c r="FO125" i="53"/>
  <c r="FK125" i="53"/>
  <c r="KQ124" i="53"/>
  <c r="KN124" i="53"/>
  <c r="KL124" i="53"/>
  <c r="KK124" i="53"/>
  <c r="KG124" i="53"/>
  <c r="KC124" i="53"/>
  <c r="KB124" i="53"/>
  <c r="JX124" i="53"/>
  <c r="JT124" i="53"/>
  <c r="JS124" i="53"/>
  <c r="JO124" i="53"/>
  <c r="JG124" i="53"/>
  <c r="JD124" i="53"/>
  <c r="JB124" i="53"/>
  <c r="JA124" i="53"/>
  <c r="IW124" i="53"/>
  <c r="IS124" i="53"/>
  <c r="IR124" i="53"/>
  <c r="IN124" i="53"/>
  <c r="IJ124" i="53"/>
  <c r="II124" i="53"/>
  <c r="IE124" i="53"/>
  <c r="HW124" i="53"/>
  <c r="HT124" i="53"/>
  <c r="HR124" i="53"/>
  <c r="HQ124" i="53"/>
  <c r="HM124" i="53"/>
  <c r="HI124" i="53"/>
  <c r="HH124" i="53"/>
  <c r="HD124" i="53"/>
  <c r="GZ124" i="53"/>
  <c r="GY124" i="53"/>
  <c r="GU124" i="53"/>
  <c r="GM124" i="53"/>
  <c r="GJ124" i="53"/>
  <c r="GH124" i="53"/>
  <c r="GG124" i="53"/>
  <c r="GC124" i="53"/>
  <c r="FY124" i="53"/>
  <c r="FX124" i="53"/>
  <c r="FT124" i="53"/>
  <c r="FP124" i="53"/>
  <c r="FO124" i="53"/>
  <c r="FK124" i="53"/>
  <c r="KQ123" i="53"/>
  <c r="KN123" i="53"/>
  <c r="KL123" i="53"/>
  <c r="KK123" i="53"/>
  <c r="KG123" i="53"/>
  <c r="KC123" i="53"/>
  <c r="KB123" i="53"/>
  <c r="JX123" i="53"/>
  <c r="JT123" i="53"/>
  <c r="JS123" i="53"/>
  <c r="JO123" i="53"/>
  <c r="JG123" i="53"/>
  <c r="JD123" i="53"/>
  <c r="JB123" i="53"/>
  <c r="JA123" i="53"/>
  <c r="IW123" i="53"/>
  <c r="IS123" i="53"/>
  <c r="IR123" i="53"/>
  <c r="IN123" i="53"/>
  <c r="IJ123" i="53"/>
  <c r="II123" i="53"/>
  <c r="IE123" i="53"/>
  <c r="HW123" i="53"/>
  <c r="HT123" i="53"/>
  <c r="HR123" i="53"/>
  <c r="HQ123" i="53"/>
  <c r="HM123" i="53"/>
  <c r="HI123" i="53"/>
  <c r="HH123" i="53"/>
  <c r="HD123" i="53"/>
  <c r="GZ123" i="53"/>
  <c r="GY123" i="53"/>
  <c r="GU123" i="53"/>
  <c r="GM123" i="53"/>
  <c r="GJ123" i="53"/>
  <c r="GH123" i="53"/>
  <c r="GG123" i="53"/>
  <c r="GC123" i="53"/>
  <c r="FY123" i="53"/>
  <c r="FX123" i="53"/>
  <c r="FT123" i="53"/>
  <c r="FP123" i="53"/>
  <c r="FO123" i="53"/>
  <c r="FK123" i="53"/>
  <c r="KQ122" i="53"/>
  <c r="KN122" i="53"/>
  <c r="KL122" i="53"/>
  <c r="KK122" i="53"/>
  <c r="KG122" i="53"/>
  <c r="KC122" i="53"/>
  <c r="KB122" i="53"/>
  <c r="JX122" i="53"/>
  <c r="JT122" i="53"/>
  <c r="JS122" i="53"/>
  <c r="JO122" i="53"/>
  <c r="JG122" i="53"/>
  <c r="JD122" i="53"/>
  <c r="JB122" i="53"/>
  <c r="JA122" i="53"/>
  <c r="IW122" i="53"/>
  <c r="IS122" i="53"/>
  <c r="IR122" i="53"/>
  <c r="IN122" i="53"/>
  <c r="IJ122" i="53"/>
  <c r="II122" i="53"/>
  <c r="IE122" i="53"/>
  <c r="HW122" i="53"/>
  <c r="HT122" i="53"/>
  <c r="HR122" i="53"/>
  <c r="HQ122" i="53"/>
  <c r="HM122" i="53"/>
  <c r="HI122" i="53"/>
  <c r="HH122" i="53"/>
  <c r="HD122" i="53"/>
  <c r="GZ122" i="53"/>
  <c r="GY122" i="53"/>
  <c r="GU122" i="53"/>
  <c r="GM122" i="53"/>
  <c r="GJ122" i="53"/>
  <c r="GH122" i="53"/>
  <c r="GG122" i="53"/>
  <c r="GC122" i="53"/>
  <c r="FY122" i="53"/>
  <c r="FX122" i="53"/>
  <c r="FT122" i="53"/>
  <c r="FP122" i="53"/>
  <c r="FO122" i="53"/>
  <c r="FK122" i="53"/>
  <c r="KQ121" i="53"/>
  <c r="KN121" i="53"/>
  <c r="KL121" i="53"/>
  <c r="KK121" i="53"/>
  <c r="KG121" i="53"/>
  <c r="KC121" i="53"/>
  <c r="KB121" i="53"/>
  <c r="JX121" i="53"/>
  <c r="JT121" i="53"/>
  <c r="JS121" i="53"/>
  <c r="JO121" i="53"/>
  <c r="JG121" i="53"/>
  <c r="JD121" i="53"/>
  <c r="JB121" i="53"/>
  <c r="JA121" i="53"/>
  <c r="IW121" i="53"/>
  <c r="IS121" i="53"/>
  <c r="IR121" i="53"/>
  <c r="IN121" i="53"/>
  <c r="IJ121" i="53"/>
  <c r="II121" i="53"/>
  <c r="IE121" i="53"/>
  <c r="HW121" i="53"/>
  <c r="HT121" i="53"/>
  <c r="HR121" i="53"/>
  <c r="HQ121" i="53"/>
  <c r="HM121" i="53"/>
  <c r="HI121" i="53"/>
  <c r="HH121" i="53"/>
  <c r="HD121" i="53"/>
  <c r="GZ121" i="53"/>
  <c r="GY121" i="53"/>
  <c r="GU121" i="53"/>
  <c r="GM121" i="53"/>
  <c r="GJ121" i="53"/>
  <c r="GH121" i="53"/>
  <c r="GG121" i="53"/>
  <c r="GC121" i="53"/>
  <c r="FY121" i="53"/>
  <c r="FX121" i="53"/>
  <c r="FT121" i="53"/>
  <c r="FP121" i="53"/>
  <c r="FO121" i="53"/>
  <c r="FK121" i="53"/>
  <c r="KQ120" i="53"/>
  <c r="KN120" i="53"/>
  <c r="KL120" i="53"/>
  <c r="KK120" i="53"/>
  <c r="KG120" i="53"/>
  <c r="KC120" i="53"/>
  <c r="KB120" i="53"/>
  <c r="JX120" i="53"/>
  <c r="JT120" i="53"/>
  <c r="JS120" i="53"/>
  <c r="KS120" i="53"/>
  <c r="JO120" i="53"/>
  <c r="JG120" i="53"/>
  <c r="JD120" i="53"/>
  <c r="JB120" i="53"/>
  <c r="JA120" i="53"/>
  <c r="IW120" i="53"/>
  <c r="IS120" i="53"/>
  <c r="IR120" i="53"/>
  <c r="IN120" i="53"/>
  <c r="IJ120" i="53"/>
  <c r="II120" i="53"/>
  <c r="IE120" i="53"/>
  <c r="HW120" i="53"/>
  <c r="HT120" i="53"/>
  <c r="HR120" i="53"/>
  <c r="HQ120" i="53"/>
  <c r="HM120" i="53"/>
  <c r="HI120" i="53"/>
  <c r="HH120" i="53"/>
  <c r="HD120" i="53"/>
  <c r="GZ120" i="53"/>
  <c r="GY120" i="53"/>
  <c r="GU120" i="53"/>
  <c r="GM120" i="53"/>
  <c r="GJ120" i="53"/>
  <c r="GH120" i="53"/>
  <c r="GG120" i="53"/>
  <c r="GC120" i="53"/>
  <c r="FY120" i="53"/>
  <c r="FX120" i="53"/>
  <c r="FT120" i="53"/>
  <c r="FP120" i="53"/>
  <c r="FO120" i="53"/>
  <c r="FK120" i="53"/>
  <c r="KQ119" i="53"/>
  <c r="KN119" i="53"/>
  <c r="KL119" i="53"/>
  <c r="KK119" i="53"/>
  <c r="KG119" i="53"/>
  <c r="KC119" i="53"/>
  <c r="JX119" i="53"/>
  <c r="JT119" i="53"/>
  <c r="JS119" i="53"/>
  <c r="JO119" i="53"/>
  <c r="JG119" i="53"/>
  <c r="JD119" i="53"/>
  <c r="JB119" i="53"/>
  <c r="JA119" i="53"/>
  <c r="IW119" i="53"/>
  <c r="IS119" i="53"/>
  <c r="IR119" i="53"/>
  <c r="IN119" i="53"/>
  <c r="IJ119" i="53"/>
  <c r="II119" i="53"/>
  <c r="IE119" i="53"/>
  <c r="HW119" i="53"/>
  <c r="HT119" i="53"/>
  <c r="HR119" i="53"/>
  <c r="HQ119" i="53"/>
  <c r="HM119" i="53"/>
  <c r="HI119" i="53"/>
  <c r="HH119" i="53"/>
  <c r="HD119" i="53"/>
  <c r="GZ119" i="53"/>
  <c r="GY119" i="53"/>
  <c r="GU119" i="53"/>
  <c r="GM119" i="53"/>
  <c r="GJ119" i="53"/>
  <c r="GH119" i="53"/>
  <c r="GG119" i="53"/>
  <c r="GC119" i="53"/>
  <c r="FY119" i="53"/>
  <c r="FX119" i="53"/>
  <c r="FT119" i="53"/>
  <c r="FP119" i="53"/>
  <c r="FO119" i="53"/>
  <c r="FK119" i="53"/>
  <c r="KQ118" i="53"/>
  <c r="KN118" i="53"/>
  <c r="KL118" i="53"/>
  <c r="KK118" i="53"/>
  <c r="KG118" i="53"/>
  <c r="KC118" i="53"/>
  <c r="JX118" i="53"/>
  <c r="JT118" i="53"/>
  <c r="JS118" i="53"/>
  <c r="JO118" i="53"/>
  <c r="JG118" i="53"/>
  <c r="JD118" i="53"/>
  <c r="JB118" i="53"/>
  <c r="JA118" i="53"/>
  <c r="IW118" i="53"/>
  <c r="IS118" i="53"/>
  <c r="IR118" i="53"/>
  <c r="IN118" i="53"/>
  <c r="IJ118" i="53"/>
  <c r="II118" i="53"/>
  <c r="IE118" i="53"/>
  <c r="HW118" i="53"/>
  <c r="HT118" i="53"/>
  <c r="HR118" i="53"/>
  <c r="HQ118" i="53"/>
  <c r="HM118" i="53"/>
  <c r="HI118" i="53"/>
  <c r="HH118" i="53"/>
  <c r="HD118" i="53"/>
  <c r="GZ118" i="53"/>
  <c r="GY118" i="53"/>
  <c r="GU118" i="53"/>
  <c r="GM118" i="53"/>
  <c r="GJ118" i="53"/>
  <c r="GH118" i="53"/>
  <c r="GG118" i="53"/>
  <c r="GC118" i="53"/>
  <c r="FY118" i="53"/>
  <c r="FX118" i="53"/>
  <c r="FT118" i="53"/>
  <c r="FP118" i="53"/>
  <c r="FO118" i="53"/>
  <c r="FK118" i="53"/>
  <c r="KQ117" i="53"/>
  <c r="KN117" i="53"/>
  <c r="KL117" i="53"/>
  <c r="KK117" i="53"/>
  <c r="KG117" i="53"/>
  <c r="KC117" i="53"/>
  <c r="JX117" i="53"/>
  <c r="JT117" i="53"/>
  <c r="JS117" i="53"/>
  <c r="JO117" i="53"/>
  <c r="JG117" i="53"/>
  <c r="JD117" i="53"/>
  <c r="JB117" i="53"/>
  <c r="JA117" i="53"/>
  <c r="IW117" i="53"/>
  <c r="IS117" i="53"/>
  <c r="IR117" i="53"/>
  <c r="IN117" i="53"/>
  <c r="IJ117" i="53"/>
  <c r="II117" i="53"/>
  <c r="IE117" i="53"/>
  <c r="HW117" i="53"/>
  <c r="HT117" i="53"/>
  <c r="HR117" i="53"/>
  <c r="HQ117" i="53"/>
  <c r="HM117" i="53"/>
  <c r="HI117" i="53"/>
  <c r="HH117" i="53"/>
  <c r="HD117" i="53"/>
  <c r="GZ117" i="53"/>
  <c r="GY117" i="53"/>
  <c r="GU117" i="53"/>
  <c r="GM117" i="53"/>
  <c r="GJ117" i="53"/>
  <c r="GH117" i="53"/>
  <c r="GG117" i="53"/>
  <c r="GC117" i="53"/>
  <c r="FY117" i="53"/>
  <c r="FX117" i="53"/>
  <c r="FT117" i="53"/>
  <c r="FP117" i="53"/>
  <c r="FO117" i="53"/>
  <c r="FK117" i="53"/>
  <c r="KQ116" i="53"/>
  <c r="KN116" i="53"/>
  <c r="KL116" i="53"/>
  <c r="KK116" i="53"/>
  <c r="KG116" i="53"/>
  <c r="KC116" i="53"/>
  <c r="JX116" i="53"/>
  <c r="JT116" i="53"/>
  <c r="JS116" i="53"/>
  <c r="JO116" i="53"/>
  <c r="JG116" i="53"/>
  <c r="JD116" i="53"/>
  <c r="JB116" i="53"/>
  <c r="JA116" i="53"/>
  <c r="IW116" i="53"/>
  <c r="IS116" i="53"/>
  <c r="IR116" i="53"/>
  <c r="IN116" i="53"/>
  <c r="IJ116" i="53"/>
  <c r="II116" i="53"/>
  <c r="JI116" i="53"/>
  <c r="IE116" i="53"/>
  <c r="HW116" i="53"/>
  <c r="HT116" i="53"/>
  <c r="HR116" i="53"/>
  <c r="HQ116" i="53"/>
  <c r="HM116" i="53"/>
  <c r="HI116" i="53"/>
  <c r="HH116" i="53"/>
  <c r="HD116" i="53"/>
  <c r="GZ116" i="53"/>
  <c r="GY116" i="53"/>
  <c r="GU116" i="53"/>
  <c r="GM116" i="53"/>
  <c r="GJ116" i="53"/>
  <c r="GH116" i="53"/>
  <c r="GG116" i="53"/>
  <c r="GC116" i="53"/>
  <c r="FY116" i="53"/>
  <c r="FX116" i="53"/>
  <c r="FT116" i="53"/>
  <c r="FP116" i="53"/>
  <c r="FO116" i="53"/>
  <c r="GO116" i="53"/>
  <c r="FK116" i="53"/>
  <c r="KQ115" i="53"/>
  <c r="KN115" i="53"/>
  <c r="KL115" i="53"/>
  <c r="KK115" i="53"/>
  <c r="KG115" i="53"/>
  <c r="KC115" i="53"/>
  <c r="JX115" i="53"/>
  <c r="JT115" i="53"/>
  <c r="JS115" i="53"/>
  <c r="JO115" i="53"/>
  <c r="JG115" i="53"/>
  <c r="JD115" i="53"/>
  <c r="JB115" i="53"/>
  <c r="JA115" i="53"/>
  <c r="IW115" i="53"/>
  <c r="IS115" i="53"/>
  <c r="IR115" i="53"/>
  <c r="IN115" i="53"/>
  <c r="IJ115" i="53"/>
  <c r="II115" i="53"/>
  <c r="IE115" i="53"/>
  <c r="HW115" i="53"/>
  <c r="HT115" i="53"/>
  <c r="HR115" i="53"/>
  <c r="HQ115" i="53"/>
  <c r="HM115" i="53"/>
  <c r="HI115" i="53"/>
  <c r="HH115" i="53"/>
  <c r="HD115" i="53"/>
  <c r="GZ115" i="53"/>
  <c r="GY115" i="53"/>
  <c r="GU115" i="53"/>
  <c r="GM115" i="53"/>
  <c r="GJ115" i="53"/>
  <c r="GH115" i="53"/>
  <c r="GG115" i="53"/>
  <c r="GC115" i="53"/>
  <c r="FY115" i="53"/>
  <c r="FX115" i="53"/>
  <c r="FT115" i="53"/>
  <c r="FP115" i="53"/>
  <c r="FO115" i="53"/>
  <c r="FK115" i="53"/>
  <c r="KQ114" i="53"/>
  <c r="KN114" i="53"/>
  <c r="KL114" i="53"/>
  <c r="KK114" i="53"/>
  <c r="KG114" i="53"/>
  <c r="KC114" i="53"/>
  <c r="JX114" i="53"/>
  <c r="JT114" i="53"/>
  <c r="JS114" i="53"/>
  <c r="JO114" i="53"/>
  <c r="JG114" i="53"/>
  <c r="JD114" i="53"/>
  <c r="JB114" i="53"/>
  <c r="JA114" i="53"/>
  <c r="IW114" i="53"/>
  <c r="IS114" i="53"/>
  <c r="IR114" i="53"/>
  <c r="IN114" i="53"/>
  <c r="IJ114" i="53"/>
  <c r="II114" i="53"/>
  <c r="IE114" i="53"/>
  <c r="HW114" i="53"/>
  <c r="HT114" i="53"/>
  <c r="HR114" i="53"/>
  <c r="HQ114" i="53"/>
  <c r="HM114" i="53"/>
  <c r="HI114" i="53"/>
  <c r="HH114" i="53"/>
  <c r="HD114" i="53"/>
  <c r="GZ114" i="53"/>
  <c r="GY114" i="53"/>
  <c r="GU114" i="53"/>
  <c r="GM114" i="53"/>
  <c r="GJ114" i="53"/>
  <c r="GH114" i="53"/>
  <c r="GG114" i="53"/>
  <c r="GC114" i="53"/>
  <c r="FY114" i="53"/>
  <c r="FX114" i="53"/>
  <c r="FT114" i="53"/>
  <c r="FP114" i="53"/>
  <c r="FO114" i="53"/>
  <c r="GO114" i="53"/>
  <c r="FK114" i="53"/>
  <c r="KQ113" i="53"/>
  <c r="KN113" i="53"/>
  <c r="KL113" i="53"/>
  <c r="KK113" i="53"/>
  <c r="KG113" i="53"/>
  <c r="KC113" i="53"/>
  <c r="JX113" i="53"/>
  <c r="JT113" i="53"/>
  <c r="JS113" i="53"/>
  <c r="JO113" i="53"/>
  <c r="JG113" i="53"/>
  <c r="JD113" i="53"/>
  <c r="JB113" i="53"/>
  <c r="JA113" i="53"/>
  <c r="IW113" i="53"/>
  <c r="IS113" i="53"/>
  <c r="IR113" i="53"/>
  <c r="IN113" i="53"/>
  <c r="IJ113" i="53"/>
  <c r="II113" i="53"/>
  <c r="IE113" i="53"/>
  <c r="HW113" i="53"/>
  <c r="HT113" i="53"/>
  <c r="HR113" i="53"/>
  <c r="HQ113" i="53"/>
  <c r="HM113" i="53"/>
  <c r="HI113" i="53"/>
  <c r="HH113" i="53"/>
  <c r="HD113" i="53"/>
  <c r="GZ113" i="53"/>
  <c r="GY113" i="53"/>
  <c r="GU113" i="53"/>
  <c r="GM113" i="53"/>
  <c r="GJ113" i="53"/>
  <c r="GH113" i="53"/>
  <c r="GG113" i="53"/>
  <c r="GC113" i="53"/>
  <c r="FY113" i="53"/>
  <c r="FX113" i="53"/>
  <c r="FT113" i="53"/>
  <c r="FP113" i="53"/>
  <c r="FO113" i="53"/>
  <c r="FK113" i="53"/>
  <c r="KQ112" i="53"/>
  <c r="KN112" i="53"/>
  <c r="KL112" i="53"/>
  <c r="KK112" i="53"/>
  <c r="KG112" i="53"/>
  <c r="KC112" i="53"/>
  <c r="JX112" i="53"/>
  <c r="JT112" i="53"/>
  <c r="JS112" i="53"/>
  <c r="KS112" i="53"/>
  <c r="JO112" i="53"/>
  <c r="JG112" i="53"/>
  <c r="JD112" i="53"/>
  <c r="JB112" i="53"/>
  <c r="JA112" i="53"/>
  <c r="IW112" i="53"/>
  <c r="IS112" i="53"/>
  <c r="IR112" i="53"/>
  <c r="IN112" i="53"/>
  <c r="IJ112" i="53"/>
  <c r="II112" i="53"/>
  <c r="IE112" i="53"/>
  <c r="HW112" i="53"/>
  <c r="HT112" i="53"/>
  <c r="HR112" i="53"/>
  <c r="HQ112" i="53"/>
  <c r="HM112" i="53"/>
  <c r="HI112" i="53"/>
  <c r="HH112" i="53"/>
  <c r="HD112" i="53"/>
  <c r="GZ112" i="53"/>
  <c r="GY112" i="53"/>
  <c r="GU112" i="53"/>
  <c r="GM112" i="53"/>
  <c r="GJ112" i="53"/>
  <c r="GH112" i="53"/>
  <c r="GG112" i="53"/>
  <c r="GC112" i="53"/>
  <c r="FY112" i="53"/>
  <c r="FX112" i="53"/>
  <c r="FT112" i="53"/>
  <c r="FP112" i="53"/>
  <c r="FO112" i="53"/>
  <c r="FK112" i="53"/>
  <c r="KQ111" i="53"/>
  <c r="KN111" i="53"/>
  <c r="KL111" i="53"/>
  <c r="KK111" i="53"/>
  <c r="KG111" i="53"/>
  <c r="KC111" i="53"/>
  <c r="JX111" i="53"/>
  <c r="JT111" i="53"/>
  <c r="JS111" i="53"/>
  <c r="JO111" i="53"/>
  <c r="JG111" i="53"/>
  <c r="JD111" i="53"/>
  <c r="JB111" i="53"/>
  <c r="JA111" i="53"/>
  <c r="IW111" i="53"/>
  <c r="IS111" i="53"/>
  <c r="IR111" i="53"/>
  <c r="IN111" i="53"/>
  <c r="IJ111" i="53"/>
  <c r="II111" i="53"/>
  <c r="IE111" i="53"/>
  <c r="HW111" i="53"/>
  <c r="HT111" i="53"/>
  <c r="HR111" i="53"/>
  <c r="HQ111" i="53"/>
  <c r="HM111" i="53"/>
  <c r="HI111" i="53"/>
  <c r="HH111" i="53"/>
  <c r="HD111" i="53"/>
  <c r="GZ111" i="53"/>
  <c r="GY111" i="53"/>
  <c r="GU111" i="53"/>
  <c r="GM111" i="53"/>
  <c r="GJ111" i="53"/>
  <c r="GH111" i="53"/>
  <c r="GG111" i="53"/>
  <c r="GC111" i="53"/>
  <c r="FY111" i="53"/>
  <c r="FX111" i="53"/>
  <c r="FT111" i="53"/>
  <c r="FP111" i="53"/>
  <c r="FO111" i="53"/>
  <c r="FK111" i="53"/>
  <c r="KQ110" i="53"/>
  <c r="KN110" i="53"/>
  <c r="KL110" i="53"/>
  <c r="KK110" i="53"/>
  <c r="KG110" i="53"/>
  <c r="KC110" i="53"/>
  <c r="JX110" i="53"/>
  <c r="JT110" i="53"/>
  <c r="JS110" i="53"/>
  <c r="JO110" i="53"/>
  <c r="JG110" i="53"/>
  <c r="JD110" i="53"/>
  <c r="JB110" i="53"/>
  <c r="JA110" i="53"/>
  <c r="IW110" i="53"/>
  <c r="IS110" i="53"/>
  <c r="IR110" i="53"/>
  <c r="IN110" i="53"/>
  <c r="IJ110" i="53"/>
  <c r="II110" i="53"/>
  <c r="IE110" i="53"/>
  <c r="HW110" i="53"/>
  <c r="HT110" i="53"/>
  <c r="HR110" i="53"/>
  <c r="HQ110" i="53"/>
  <c r="HM110" i="53"/>
  <c r="HI110" i="53"/>
  <c r="HH110" i="53"/>
  <c r="HD110" i="53"/>
  <c r="GZ110" i="53"/>
  <c r="GY110" i="53"/>
  <c r="GU110" i="53"/>
  <c r="GM110" i="53"/>
  <c r="GJ110" i="53"/>
  <c r="GH110" i="53"/>
  <c r="GG110" i="53"/>
  <c r="GC110" i="53"/>
  <c r="FY110" i="53"/>
  <c r="FX110" i="53"/>
  <c r="FT110" i="53"/>
  <c r="FP110" i="53"/>
  <c r="FO110" i="53"/>
  <c r="FK110" i="53"/>
  <c r="KQ109" i="53"/>
  <c r="KN109" i="53"/>
  <c r="KL109" i="53"/>
  <c r="KK109" i="53"/>
  <c r="KG109" i="53"/>
  <c r="KC109" i="53"/>
  <c r="JX109" i="53"/>
  <c r="JT109" i="53"/>
  <c r="JS109" i="53"/>
  <c r="JO109" i="53"/>
  <c r="JG109" i="53"/>
  <c r="JD109" i="53"/>
  <c r="JB109" i="53"/>
  <c r="JA109" i="53"/>
  <c r="IW109" i="53"/>
  <c r="IS109" i="53"/>
  <c r="IR109" i="53"/>
  <c r="IN109" i="53"/>
  <c r="IJ109" i="53"/>
  <c r="II109" i="53"/>
  <c r="IE109" i="53"/>
  <c r="HW109" i="53"/>
  <c r="HT109" i="53"/>
  <c r="HR109" i="53"/>
  <c r="HQ109" i="53"/>
  <c r="HM109" i="53"/>
  <c r="HI109" i="53"/>
  <c r="HH109" i="53"/>
  <c r="HD109" i="53"/>
  <c r="GZ109" i="53"/>
  <c r="GY109" i="53"/>
  <c r="HY109" i="53"/>
  <c r="GU109" i="53"/>
  <c r="GM109" i="53"/>
  <c r="GJ109" i="53"/>
  <c r="GH109" i="53"/>
  <c r="GG109" i="53"/>
  <c r="GC109" i="53"/>
  <c r="FY109" i="53"/>
  <c r="FX109" i="53"/>
  <c r="FT109" i="53"/>
  <c r="FP109" i="53"/>
  <c r="FO109" i="53"/>
  <c r="FK109" i="53"/>
  <c r="KQ108" i="53"/>
  <c r="KN108" i="53"/>
  <c r="KL108" i="53"/>
  <c r="KK108" i="53"/>
  <c r="KG108" i="53"/>
  <c r="KC108" i="53"/>
  <c r="JX108" i="53"/>
  <c r="JT108" i="53"/>
  <c r="JS108" i="53"/>
  <c r="JO108" i="53"/>
  <c r="JG108" i="53"/>
  <c r="JD108" i="53"/>
  <c r="JB108" i="53"/>
  <c r="JA108" i="53"/>
  <c r="IW108" i="53"/>
  <c r="IS108" i="53"/>
  <c r="IR108" i="53"/>
  <c r="IN108" i="53"/>
  <c r="IJ108" i="53"/>
  <c r="II108" i="53"/>
  <c r="IE108" i="53"/>
  <c r="HW108" i="53"/>
  <c r="HT108" i="53"/>
  <c r="HR108" i="53"/>
  <c r="HQ108" i="53"/>
  <c r="HM108" i="53"/>
  <c r="HI108" i="53"/>
  <c r="HH108" i="53"/>
  <c r="HD108" i="53"/>
  <c r="GZ108" i="53"/>
  <c r="GY108" i="53"/>
  <c r="GU108" i="53"/>
  <c r="GM108" i="53"/>
  <c r="GJ108" i="53"/>
  <c r="GH108" i="53"/>
  <c r="GG108" i="53"/>
  <c r="GC108" i="53"/>
  <c r="FY108" i="53"/>
  <c r="FX108" i="53"/>
  <c r="FT108" i="53"/>
  <c r="FP108" i="53"/>
  <c r="FO108" i="53"/>
  <c r="FK108" i="53"/>
  <c r="KQ107" i="53"/>
  <c r="KN107" i="53"/>
  <c r="KL107" i="53"/>
  <c r="KK107" i="53"/>
  <c r="KG107" i="53"/>
  <c r="KC107" i="53"/>
  <c r="JX107" i="53"/>
  <c r="JT107" i="53"/>
  <c r="JS107" i="53"/>
  <c r="KS107" i="53"/>
  <c r="JO107" i="53"/>
  <c r="JG107" i="53"/>
  <c r="JD107" i="53"/>
  <c r="JB107" i="53"/>
  <c r="JA107" i="53"/>
  <c r="IW107" i="53"/>
  <c r="IS107" i="53"/>
  <c r="IR107" i="53"/>
  <c r="IN107" i="53"/>
  <c r="IJ107" i="53"/>
  <c r="II107" i="53"/>
  <c r="IE107" i="53"/>
  <c r="HW107" i="53"/>
  <c r="HT107" i="53"/>
  <c r="HR107" i="53"/>
  <c r="HQ107" i="53"/>
  <c r="HM107" i="53"/>
  <c r="HI107" i="53"/>
  <c r="HH107" i="53"/>
  <c r="HD107" i="53"/>
  <c r="GZ107" i="53"/>
  <c r="GY107" i="53"/>
  <c r="GU107" i="53"/>
  <c r="GM107" i="53"/>
  <c r="GJ107" i="53"/>
  <c r="GH107" i="53"/>
  <c r="GG107" i="53"/>
  <c r="GC107" i="53"/>
  <c r="FY107" i="53"/>
  <c r="FX107" i="53"/>
  <c r="FT107" i="53"/>
  <c r="FP107" i="53"/>
  <c r="FO107" i="53"/>
  <c r="FK107" i="53"/>
  <c r="KQ106" i="53"/>
  <c r="KN106" i="53"/>
  <c r="KL106" i="53"/>
  <c r="KK106" i="53"/>
  <c r="KG106" i="53"/>
  <c r="KC106" i="53"/>
  <c r="KB106" i="53"/>
  <c r="JX106" i="53"/>
  <c r="JT106" i="53"/>
  <c r="JS106" i="53"/>
  <c r="JO106" i="53"/>
  <c r="JG106" i="53"/>
  <c r="JD106" i="53"/>
  <c r="JB106" i="53"/>
  <c r="JA106" i="53"/>
  <c r="IW106" i="53"/>
  <c r="IS106" i="53"/>
  <c r="IR106" i="53"/>
  <c r="IN106" i="53"/>
  <c r="IJ106" i="53"/>
  <c r="II106" i="53"/>
  <c r="IE106" i="53"/>
  <c r="HW106" i="53"/>
  <c r="HT106" i="53"/>
  <c r="HR106" i="53"/>
  <c r="HQ106" i="53"/>
  <c r="HM106" i="53"/>
  <c r="HI106" i="53"/>
  <c r="HH106" i="53"/>
  <c r="HD106" i="53"/>
  <c r="GZ106" i="53"/>
  <c r="GY106" i="53"/>
  <c r="GU106" i="53"/>
  <c r="GM106" i="53"/>
  <c r="GJ106" i="53"/>
  <c r="GH106" i="53"/>
  <c r="GG106" i="53"/>
  <c r="GC106" i="53"/>
  <c r="FY106" i="53"/>
  <c r="FX106" i="53"/>
  <c r="FT106" i="53"/>
  <c r="FP106" i="53"/>
  <c r="FO106" i="53"/>
  <c r="FK106" i="53"/>
  <c r="KE105" i="53"/>
  <c r="JV105" i="53"/>
  <c r="JM105" i="53"/>
  <c r="IU105" i="53"/>
  <c r="IL105" i="53"/>
  <c r="IC105" i="53"/>
  <c r="HK105" i="53"/>
  <c r="HB105" i="53"/>
  <c r="GS105" i="53"/>
  <c r="GA105" i="53"/>
  <c r="FR105" i="53"/>
  <c r="FI105" i="53"/>
  <c r="KQ104" i="53"/>
  <c r="KN104" i="53"/>
  <c r="KL104" i="53"/>
  <c r="KK104" i="53"/>
  <c r="KG104" i="53"/>
  <c r="KC104" i="53"/>
  <c r="KB104" i="53"/>
  <c r="JX104" i="53"/>
  <c r="JT104" i="53"/>
  <c r="JS104" i="53"/>
  <c r="JO104" i="53"/>
  <c r="JG104" i="53"/>
  <c r="JD104" i="53"/>
  <c r="JB104" i="53"/>
  <c r="JA104" i="53"/>
  <c r="IW104" i="53"/>
  <c r="IS104" i="53"/>
  <c r="IR104" i="53"/>
  <c r="IN104" i="53"/>
  <c r="IJ104" i="53"/>
  <c r="II104" i="53"/>
  <c r="IE104" i="53"/>
  <c r="HW104" i="53"/>
  <c r="HT104" i="53"/>
  <c r="HR104" i="53"/>
  <c r="HQ104" i="53"/>
  <c r="HM104" i="53"/>
  <c r="HI104" i="53"/>
  <c r="HH104" i="53"/>
  <c r="HD104" i="53"/>
  <c r="GZ104" i="53"/>
  <c r="GY104" i="53"/>
  <c r="GU104" i="53"/>
  <c r="GM104" i="53"/>
  <c r="GJ104" i="53"/>
  <c r="GH104" i="53"/>
  <c r="GG104" i="53"/>
  <c r="GC104" i="53"/>
  <c r="FY104" i="53"/>
  <c r="FX104" i="53"/>
  <c r="FT104" i="53"/>
  <c r="FP104" i="53"/>
  <c r="FO104" i="53"/>
  <c r="FK104" i="53"/>
  <c r="KQ103" i="53"/>
  <c r="KN103" i="53"/>
  <c r="KL103" i="53"/>
  <c r="KK103" i="53"/>
  <c r="KG103" i="53"/>
  <c r="KC103" i="53"/>
  <c r="KB103" i="53"/>
  <c r="JX103" i="53"/>
  <c r="JT103" i="53"/>
  <c r="JS103" i="53"/>
  <c r="KS103" i="53"/>
  <c r="KR103" i="53" s="1"/>
  <c r="JO103" i="53"/>
  <c r="JG103" i="53"/>
  <c r="JD103" i="53"/>
  <c r="JB103" i="53"/>
  <c r="JA103" i="53"/>
  <c r="IW103" i="53"/>
  <c r="IS103" i="53"/>
  <c r="IR103" i="53"/>
  <c r="IN103" i="53"/>
  <c r="IJ103" i="53"/>
  <c r="II103" i="53"/>
  <c r="IE103" i="53"/>
  <c r="HW103" i="53"/>
  <c r="HT103" i="53"/>
  <c r="HR103" i="53"/>
  <c r="HQ103" i="53"/>
  <c r="HM103" i="53"/>
  <c r="HI103" i="53"/>
  <c r="HH103" i="53"/>
  <c r="HD103" i="53"/>
  <c r="GZ103" i="53"/>
  <c r="GY103" i="53"/>
  <c r="GU103" i="53"/>
  <c r="GM103" i="53"/>
  <c r="GJ103" i="53"/>
  <c r="GH103" i="53"/>
  <c r="GG103" i="53"/>
  <c r="GC103" i="53"/>
  <c r="FY103" i="53"/>
  <c r="FX103" i="53"/>
  <c r="FT103" i="53"/>
  <c r="FP103" i="53"/>
  <c r="FO103" i="53"/>
  <c r="FK103" i="53"/>
  <c r="KQ102" i="53"/>
  <c r="KN102" i="53"/>
  <c r="KL102" i="53"/>
  <c r="KK102" i="53"/>
  <c r="KG102" i="53"/>
  <c r="KC102" i="53"/>
  <c r="KB102" i="53"/>
  <c r="JX102" i="53"/>
  <c r="JT102" i="53"/>
  <c r="JS102" i="53"/>
  <c r="JO102" i="53"/>
  <c r="JG102" i="53"/>
  <c r="JD102" i="53"/>
  <c r="JB102" i="53"/>
  <c r="JA102" i="53"/>
  <c r="IW102" i="53"/>
  <c r="IS102" i="53"/>
  <c r="IR102" i="53"/>
  <c r="IN102" i="53"/>
  <c r="IJ102" i="53"/>
  <c r="II102" i="53"/>
  <c r="IE102" i="53"/>
  <c r="HW102" i="53"/>
  <c r="HT102" i="53"/>
  <c r="HR102" i="53"/>
  <c r="HQ102" i="53"/>
  <c r="HM102" i="53"/>
  <c r="HI102" i="53"/>
  <c r="HH102" i="53"/>
  <c r="HD102" i="53"/>
  <c r="GZ102" i="53"/>
  <c r="GY102" i="53"/>
  <c r="GU102" i="53"/>
  <c r="GM102" i="53"/>
  <c r="GJ102" i="53"/>
  <c r="GH102" i="53"/>
  <c r="GG102" i="53"/>
  <c r="GC102" i="53"/>
  <c r="FY102" i="53"/>
  <c r="FX102" i="53"/>
  <c r="FT102" i="53"/>
  <c r="FP102" i="53"/>
  <c r="FO102" i="53"/>
  <c r="FK102" i="53"/>
  <c r="KQ101" i="53"/>
  <c r="KN101" i="53"/>
  <c r="KL101" i="53"/>
  <c r="KK101" i="53"/>
  <c r="KG101" i="53"/>
  <c r="KC101" i="53"/>
  <c r="KB101" i="53"/>
  <c r="JX101" i="53"/>
  <c r="JT101" i="53"/>
  <c r="JS101" i="53"/>
  <c r="JO101" i="53"/>
  <c r="JG101" i="53"/>
  <c r="JD101" i="53"/>
  <c r="JB101" i="53"/>
  <c r="JA101" i="53"/>
  <c r="IW101" i="53"/>
  <c r="IS101" i="53"/>
  <c r="IR101" i="53"/>
  <c r="IN101" i="53"/>
  <c r="IJ101" i="53"/>
  <c r="II101" i="53"/>
  <c r="IE101" i="53"/>
  <c r="HW101" i="53"/>
  <c r="HT101" i="53"/>
  <c r="HR101" i="53"/>
  <c r="HQ101" i="53"/>
  <c r="HM101" i="53"/>
  <c r="HI101" i="53"/>
  <c r="HH101" i="53"/>
  <c r="HD101" i="53"/>
  <c r="GZ101" i="53"/>
  <c r="GY101" i="53"/>
  <c r="GU101" i="53"/>
  <c r="GM101" i="53"/>
  <c r="GJ101" i="53"/>
  <c r="GH101" i="53"/>
  <c r="GG101" i="53"/>
  <c r="GC101" i="53"/>
  <c r="FY101" i="53"/>
  <c r="FX101" i="53"/>
  <c r="FT101" i="53"/>
  <c r="FP101" i="53"/>
  <c r="FO101" i="53"/>
  <c r="FK101" i="53"/>
  <c r="KQ100" i="53"/>
  <c r="KN100" i="53"/>
  <c r="KL100" i="53"/>
  <c r="KK100" i="53"/>
  <c r="KG100" i="53"/>
  <c r="KC100" i="53"/>
  <c r="KB100" i="53"/>
  <c r="JX100" i="53"/>
  <c r="JT100" i="53"/>
  <c r="JS100" i="53"/>
  <c r="JO100" i="53"/>
  <c r="JG100" i="53"/>
  <c r="JD100" i="53"/>
  <c r="JB100" i="53"/>
  <c r="JA100" i="53"/>
  <c r="IW100" i="53"/>
  <c r="IS100" i="53"/>
  <c r="IR100" i="53"/>
  <c r="IN100" i="53"/>
  <c r="IJ100" i="53"/>
  <c r="II100" i="53"/>
  <c r="IE100" i="53"/>
  <c r="HW100" i="53"/>
  <c r="HT100" i="53"/>
  <c r="HR100" i="53"/>
  <c r="HQ100" i="53"/>
  <c r="HM100" i="53"/>
  <c r="HI100" i="53"/>
  <c r="HH100" i="53"/>
  <c r="HD100" i="53"/>
  <c r="GZ100" i="53"/>
  <c r="GY100" i="53"/>
  <c r="GU100" i="53"/>
  <c r="GM100" i="53"/>
  <c r="GJ100" i="53"/>
  <c r="GH100" i="53"/>
  <c r="GG100" i="53"/>
  <c r="GC100" i="53"/>
  <c r="FY100" i="53"/>
  <c r="FX100" i="53"/>
  <c r="FT100" i="53"/>
  <c r="FP100" i="53"/>
  <c r="FO100" i="53"/>
  <c r="FK100" i="53"/>
  <c r="KE97" i="53"/>
  <c r="JV97" i="53"/>
  <c r="JM97" i="53"/>
  <c r="IU97" i="53"/>
  <c r="IL97" i="53"/>
  <c r="IC97" i="53"/>
  <c r="HK97" i="53"/>
  <c r="HB97" i="53"/>
  <c r="GS97" i="53"/>
  <c r="GA97" i="53"/>
  <c r="FR97" i="53"/>
  <c r="FI97" i="53"/>
  <c r="KQ96" i="53"/>
  <c r="KN96" i="53"/>
  <c r="KL96" i="53"/>
  <c r="KK96" i="53"/>
  <c r="KG96" i="53"/>
  <c r="KC96" i="53"/>
  <c r="KB96" i="53"/>
  <c r="JX96" i="53"/>
  <c r="JT96" i="53"/>
  <c r="JS96" i="53"/>
  <c r="KS96" i="53"/>
  <c r="JO96" i="53"/>
  <c r="JG96" i="53"/>
  <c r="JD96" i="53"/>
  <c r="JB96" i="53"/>
  <c r="JA96" i="53"/>
  <c r="IW96" i="53"/>
  <c r="IS96" i="53"/>
  <c r="IR96" i="53"/>
  <c r="IN96" i="53"/>
  <c r="IJ96" i="53"/>
  <c r="II96" i="53"/>
  <c r="IE96" i="53"/>
  <c r="HW96" i="53"/>
  <c r="HT96" i="53"/>
  <c r="HR96" i="53"/>
  <c r="HQ96" i="53"/>
  <c r="HM96" i="53"/>
  <c r="HI96" i="53"/>
  <c r="HH96" i="53"/>
  <c r="HD96" i="53"/>
  <c r="GZ96" i="53"/>
  <c r="GY96" i="53"/>
  <c r="HY96" i="53"/>
  <c r="HX96" i="53" s="1"/>
  <c r="GU96" i="53"/>
  <c r="GM96" i="53"/>
  <c r="GJ96" i="53"/>
  <c r="GH96" i="53"/>
  <c r="GG96" i="53"/>
  <c r="GC96" i="53"/>
  <c r="FY96" i="53"/>
  <c r="FX96" i="53"/>
  <c r="FT96" i="53"/>
  <c r="FP96" i="53"/>
  <c r="FO96" i="53"/>
  <c r="GO96" i="53"/>
  <c r="GN96" i="53" s="1"/>
  <c r="FK96" i="53"/>
  <c r="KQ95" i="53"/>
  <c r="KN95" i="53"/>
  <c r="KL95" i="53"/>
  <c r="KK95" i="53"/>
  <c r="KG95" i="53"/>
  <c r="KC95" i="53"/>
  <c r="KB95" i="53"/>
  <c r="JX95" i="53"/>
  <c r="JT95" i="53"/>
  <c r="JS95" i="53"/>
  <c r="KS95" i="53"/>
  <c r="JO95" i="53"/>
  <c r="JG95" i="53"/>
  <c r="JD95" i="53"/>
  <c r="JB95" i="53"/>
  <c r="JA95" i="53"/>
  <c r="IW95" i="53"/>
  <c r="IS95" i="53"/>
  <c r="IR95" i="53"/>
  <c r="IN95" i="53"/>
  <c r="IJ95" i="53"/>
  <c r="II95" i="53"/>
  <c r="IE95" i="53"/>
  <c r="HW95" i="53"/>
  <c r="HT95" i="53"/>
  <c r="HR95" i="53"/>
  <c r="HQ95" i="53"/>
  <c r="HM95" i="53"/>
  <c r="HI95" i="53"/>
  <c r="HH95" i="53"/>
  <c r="HD95" i="53"/>
  <c r="GZ95" i="53"/>
  <c r="GY95" i="53"/>
  <c r="GU95" i="53"/>
  <c r="GM95" i="53"/>
  <c r="GJ95" i="53"/>
  <c r="GH95" i="53"/>
  <c r="GG95" i="53"/>
  <c r="GC95" i="53"/>
  <c r="FY95" i="53"/>
  <c r="FX95" i="53"/>
  <c r="FT95" i="53"/>
  <c r="FP95" i="53"/>
  <c r="FO95" i="53"/>
  <c r="FK95" i="53"/>
  <c r="KQ94" i="53"/>
  <c r="KN94" i="53"/>
  <c r="KL94" i="53"/>
  <c r="KK94" i="53"/>
  <c r="KG94" i="53"/>
  <c r="KC94" i="53"/>
  <c r="KB94" i="53"/>
  <c r="JX94" i="53"/>
  <c r="JT94" i="53"/>
  <c r="JS94" i="53"/>
  <c r="JO94" i="53"/>
  <c r="JG94" i="53"/>
  <c r="JD94" i="53"/>
  <c r="JB94" i="53"/>
  <c r="JA94" i="53"/>
  <c r="IW94" i="53"/>
  <c r="IS94" i="53"/>
  <c r="IR94" i="53"/>
  <c r="IN94" i="53"/>
  <c r="IJ94" i="53"/>
  <c r="II94" i="53"/>
  <c r="IE94" i="53"/>
  <c r="HW94" i="53"/>
  <c r="HT94" i="53"/>
  <c r="HR94" i="53"/>
  <c r="HQ94" i="53"/>
  <c r="HM94" i="53"/>
  <c r="HI94" i="53"/>
  <c r="HH94" i="53"/>
  <c r="HD94" i="53"/>
  <c r="GZ94" i="53"/>
  <c r="GY94" i="53"/>
  <c r="HY94" i="53"/>
  <c r="GU94" i="53"/>
  <c r="GM94" i="53"/>
  <c r="GJ94" i="53"/>
  <c r="GH94" i="53"/>
  <c r="GG94" i="53"/>
  <c r="GC94" i="53"/>
  <c r="FY94" i="53"/>
  <c r="FX94" i="53"/>
  <c r="FT94" i="53"/>
  <c r="FP94" i="53"/>
  <c r="FO94" i="53"/>
  <c r="FK94" i="53"/>
  <c r="KQ93" i="53"/>
  <c r="KN93" i="53"/>
  <c r="KL93" i="53"/>
  <c r="KK93" i="53"/>
  <c r="KG93" i="53"/>
  <c r="KC93" i="53"/>
  <c r="KB93" i="53"/>
  <c r="JX93" i="53"/>
  <c r="JT93" i="53"/>
  <c r="JS93" i="53"/>
  <c r="JO93" i="53"/>
  <c r="JG93" i="53"/>
  <c r="JD93" i="53"/>
  <c r="JB93" i="53"/>
  <c r="JA93" i="53"/>
  <c r="IW93" i="53"/>
  <c r="IS93" i="53"/>
  <c r="IR93" i="53"/>
  <c r="IN93" i="53"/>
  <c r="IJ93" i="53"/>
  <c r="II93" i="53"/>
  <c r="IE93" i="53"/>
  <c r="HW93" i="53"/>
  <c r="HT93" i="53"/>
  <c r="HR93" i="53"/>
  <c r="HQ93" i="53"/>
  <c r="HM93" i="53"/>
  <c r="HI93" i="53"/>
  <c r="HH93" i="53"/>
  <c r="HD93" i="53"/>
  <c r="GZ93" i="53"/>
  <c r="GY93" i="53"/>
  <c r="GU93" i="53"/>
  <c r="GM93" i="53"/>
  <c r="GJ93" i="53"/>
  <c r="GH93" i="53"/>
  <c r="GG93" i="53"/>
  <c r="GC93" i="53"/>
  <c r="FY93" i="53"/>
  <c r="FX93" i="53"/>
  <c r="FT93" i="53"/>
  <c r="FP93" i="53"/>
  <c r="FO93" i="53"/>
  <c r="GO93" i="53"/>
  <c r="FK93" i="53"/>
  <c r="KQ92" i="53"/>
  <c r="KN92" i="53"/>
  <c r="KL92" i="53"/>
  <c r="KK92" i="53"/>
  <c r="KG92" i="53"/>
  <c r="KC92" i="53"/>
  <c r="KB92" i="53"/>
  <c r="JX92" i="53"/>
  <c r="JT92" i="53"/>
  <c r="JS92" i="53"/>
  <c r="JO92" i="53"/>
  <c r="JG92" i="53"/>
  <c r="JD92" i="53"/>
  <c r="JB92" i="53"/>
  <c r="JA92" i="53"/>
  <c r="IW92" i="53"/>
  <c r="IS92" i="53"/>
  <c r="IR92" i="53"/>
  <c r="IN92" i="53"/>
  <c r="IJ92" i="53"/>
  <c r="II92" i="53"/>
  <c r="IE92" i="53"/>
  <c r="HW92" i="53"/>
  <c r="HT92" i="53"/>
  <c r="HR92" i="53"/>
  <c r="HQ92" i="53"/>
  <c r="HM92" i="53"/>
  <c r="HI92" i="53"/>
  <c r="HH92" i="53"/>
  <c r="HD92" i="53"/>
  <c r="GZ92" i="53"/>
  <c r="GY92" i="53"/>
  <c r="GU92" i="53"/>
  <c r="GM92" i="53"/>
  <c r="GJ92" i="53"/>
  <c r="GH92" i="53"/>
  <c r="GG92" i="53"/>
  <c r="GC92" i="53"/>
  <c r="FY92" i="53"/>
  <c r="FX92" i="53"/>
  <c r="FT92" i="53"/>
  <c r="FP92" i="53"/>
  <c r="FO92" i="53"/>
  <c r="FK92" i="53"/>
  <c r="KE91" i="53"/>
  <c r="JV91" i="53"/>
  <c r="JM91" i="53"/>
  <c r="IU91" i="53"/>
  <c r="IL91" i="53"/>
  <c r="IC91" i="53"/>
  <c r="HK91" i="53"/>
  <c r="HB91" i="53"/>
  <c r="GS91" i="53"/>
  <c r="GA91" i="53"/>
  <c r="FR91" i="53"/>
  <c r="FI91" i="53"/>
  <c r="KQ90" i="53"/>
  <c r="KN90" i="53"/>
  <c r="KL90" i="53"/>
  <c r="KK90" i="53"/>
  <c r="KG90" i="53"/>
  <c r="KC90" i="53"/>
  <c r="KB90" i="53"/>
  <c r="JX90" i="53"/>
  <c r="JT90" i="53"/>
  <c r="JS90" i="53"/>
  <c r="JO90" i="53"/>
  <c r="JG90" i="53"/>
  <c r="JD90" i="53"/>
  <c r="JB90" i="53"/>
  <c r="JA90" i="53"/>
  <c r="IW90" i="53"/>
  <c r="IS90" i="53"/>
  <c r="IR90" i="53"/>
  <c r="IN90" i="53"/>
  <c r="IJ90" i="53"/>
  <c r="II90" i="53"/>
  <c r="JI90" i="53"/>
  <c r="IE90" i="53"/>
  <c r="HW90" i="53"/>
  <c r="HT90" i="53"/>
  <c r="HR90" i="53"/>
  <c r="HQ90" i="53"/>
  <c r="HM90" i="53"/>
  <c r="HI90" i="53"/>
  <c r="HH90" i="53"/>
  <c r="HD90" i="53"/>
  <c r="GZ90" i="53"/>
  <c r="GY90" i="53"/>
  <c r="HY90" i="53"/>
  <c r="HX90" i="53" s="1"/>
  <c r="GU90" i="53"/>
  <c r="GM90" i="53"/>
  <c r="GJ90" i="53"/>
  <c r="GH90" i="53"/>
  <c r="GG90" i="53"/>
  <c r="GC90" i="53"/>
  <c r="FY90" i="53"/>
  <c r="FX90" i="53"/>
  <c r="FT90" i="53"/>
  <c r="FP90" i="53"/>
  <c r="FO90" i="53"/>
  <c r="FK90" i="53"/>
  <c r="KQ89" i="53"/>
  <c r="KN89" i="53"/>
  <c r="KL89" i="53"/>
  <c r="KK89" i="53"/>
  <c r="KG89" i="53"/>
  <c r="KC89" i="53"/>
  <c r="KB89" i="53"/>
  <c r="JX89" i="53"/>
  <c r="JT89" i="53"/>
  <c r="JS89" i="53"/>
  <c r="KS89" i="53"/>
  <c r="KR89" i="53" s="1"/>
  <c r="JO89" i="53"/>
  <c r="JG89" i="53"/>
  <c r="JD89" i="53"/>
  <c r="JB89" i="53"/>
  <c r="JA89" i="53"/>
  <c r="IW89" i="53"/>
  <c r="IS89" i="53"/>
  <c r="IR89" i="53"/>
  <c r="IN89" i="53"/>
  <c r="IJ89" i="53"/>
  <c r="II89" i="53"/>
  <c r="IE89" i="53"/>
  <c r="HW89" i="53"/>
  <c r="HT89" i="53"/>
  <c r="HR89" i="53"/>
  <c r="HQ89" i="53"/>
  <c r="HM89" i="53"/>
  <c r="HI89" i="53"/>
  <c r="HH89" i="53"/>
  <c r="HD89" i="53"/>
  <c r="GZ89" i="53"/>
  <c r="GY89" i="53"/>
  <c r="HY89" i="53"/>
  <c r="HX89" i="53" s="1"/>
  <c r="GU89" i="53"/>
  <c r="GM89" i="53"/>
  <c r="GJ89" i="53"/>
  <c r="GH89" i="53"/>
  <c r="GG89" i="53"/>
  <c r="GC89" i="53"/>
  <c r="FY89" i="53"/>
  <c r="FX89" i="53"/>
  <c r="FT89" i="53"/>
  <c r="FP89" i="53"/>
  <c r="FO89" i="53"/>
  <c r="FK89" i="53"/>
  <c r="KQ88" i="53"/>
  <c r="KN88" i="53"/>
  <c r="KL88" i="53"/>
  <c r="KK88" i="53"/>
  <c r="KG88" i="53"/>
  <c r="KC88" i="53"/>
  <c r="KB88" i="53"/>
  <c r="JX88" i="53"/>
  <c r="JT88" i="53"/>
  <c r="JS88" i="53"/>
  <c r="JO88" i="53"/>
  <c r="JG88" i="53"/>
  <c r="JD88" i="53"/>
  <c r="JB88" i="53"/>
  <c r="JA88" i="53"/>
  <c r="IW88" i="53"/>
  <c r="IS88" i="53"/>
  <c r="IR88" i="53"/>
  <c r="IN88" i="53"/>
  <c r="IJ88" i="53"/>
  <c r="II88" i="53"/>
  <c r="IE88" i="53"/>
  <c r="HW88" i="53"/>
  <c r="HT88" i="53"/>
  <c r="HR88" i="53"/>
  <c r="HQ88" i="53"/>
  <c r="HM88" i="53"/>
  <c r="HI88" i="53"/>
  <c r="HH88" i="53"/>
  <c r="HD88" i="53"/>
  <c r="GZ88" i="53"/>
  <c r="GY88" i="53"/>
  <c r="GU88" i="53"/>
  <c r="GM88" i="53"/>
  <c r="GJ88" i="53"/>
  <c r="GH88" i="53"/>
  <c r="GG88" i="53"/>
  <c r="GC88" i="53"/>
  <c r="FY88" i="53"/>
  <c r="FX88" i="53"/>
  <c r="FT88" i="53"/>
  <c r="FP88" i="53"/>
  <c r="FO88" i="53"/>
  <c r="FK88" i="53"/>
  <c r="KQ87" i="53"/>
  <c r="KN87" i="53"/>
  <c r="KL87" i="53"/>
  <c r="KK87" i="53"/>
  <c r="KG87" i="53"/>
  <c r="KC87" i="53"/>
  <c r="KB87" i="53"/>
  <c r="JX87" i="53"/>
  <c r="JT87" i="53"/>
  <c r="JS87" i="53"/>
  <c r="JO87" i="53"/>
  <c r="JG87" i="53"/>
  <c r="JD87" i="53"/>
  <c r="JB87" i="53"/>
  <c r="JA87" i="53"/>
  <c r="IW87" i="53"/>
  <c r="IS87" i="53"/>
  <c r="IR87" i="53"/>
  <c r="IN87" i="53"/>
  <c r="IJ87" i="53"/>
  <c r="II87" i="53"/>
  <c r="IE87" i="53"/>
  <c r="HW87" i="53"/>
  <c r="HT87" i="53"/>
  <c r="HR87" i="53"/>
  <c r="HQ87" i="53"/>
  <c r="HM87" i="53"/>
  <c r="HI87" i="53"/>
  <c r="HH87" i="53"/>
  <c r="HD87" i="53"/>
  <c r="GZ87" i="53"/>
  <c r="GY87" i="53"/>
  <c r="GU87" i="53"/>
  <c r="GM87" i="53"/>
  <c r="GJ87" i="53"/>
  <c r="GH87" i="53"/>
  <c r="GG87" i="53"/>
  <c r="GC87" i="53"/>
  <c r="FY87" i="53"/>
  <c r="FX87" i="53"/>
  <c r="FT87" i="53"/>
  <c r="FP87" i="53"/>
  <c r="FO87" i="53"/>
  <c r="FK87" i="53"/>
  <c r="KE86" i="53"/>
  <c r="JV86" i="53"/>
  <c r="JM86" i="53"/>
  <c r="IU86" i="53"/>
  <c r="IL86" i="53"/>
  <c r="IC86" i="53"/>
  <c r="HK86" i="53"/>
  <c r="HB86" i="53"/>
  <c r="GS86" i="53"/>
  <c r="GA86" i="53"/>
  <c r="FR86" i="53"/>
  <c r="FI86" i="53"/>
  <c r="KQ85" i="53"/>
  <c r="KN85" i="53"/>
  <c r="KL85" i="53"/>
  <c r="KK85" i="53"/>
  <c r="KG85" i="53"/>
  <c r="KC85" i="53"/>
  <c r="KB85" i="53"/>
  <c r="JX85" i="53"/>
  <c r="JT85" i="53"/>
  <c r="JS85" i="53"/>
  <c r="JO85" i="53"/>
  <c r="JG85" i="53"/>
  <c r="JD85" i="53"/>
  <c r="JB85" i="53"/>
  <c r="JA85" i="53"/>
  <c r="IW85" i="53"/>
  <c r="IS85" i="53"/>
  <c r="IR85" i="53"/>
  <c r="IN85" i="53"/>
  <c r="IJ85" i="53"/>
  <c r="II85" i="53"/>
  <c r="IE85" i="53"/>
  <c r="HW85" i="53"/>
  <c r="HT85" i="53"/>
  <c r="HR85" i="53"/>
  <c r="HQ85" i="53"/>
  <c r="HM85" i="53"/>
  <c r="HI85" i="53"/>
  <c r="HH85" i="53"/>
  <c r="HD85" i="53"/>
  <c r="GZ85" i="53"/>
  <c r="GY85" i="53"/>
  <c r="GU85" i="53"/>
  <c r="GM85" i="53"/>
  <c r="GJ85" i="53"/>
  <c r="GH85" i="53"/>
  <c r="GG85" i="53"/>
  <c r="GC85" i="53"/>
  <c r="FY85" i="53"/>
  <c r="FX85" i="53"/>
  <c r="FT85" i="53"/>
  <c r="FP85" i="53"/>
  <c r="FO85" i="53"/>
  <c r="GO85" i="53"/>
  <c r="FK85" i="53"/>
  <c r="KQ84" i="53"/>
  <c r="KN84" i="53"/>
  <c r="KL84" i="53"/>
  <c r="KK84" i="53"/>
  <c r="KG84" i="53"/>
  <c r="KC84" i="53"/>
  <c r="KB84" i="53"/>
  <c r="JX84" i="53"/>
  <c r="JT84" i="53"/>
  <c r="JS84" i="53"/>
  <c r="JO84" i="53"/>
  <c r="JG84" i="53"/>
  <c r="JD84" i="53"/>
  <c r="JB84" i="53"/>
  <c r="JA84" i="53"/>
  <c r="IW84" i="53"/>
  <c r="IS84" i="53"/>
  <c r="IR84" i="53"/>
  <c r="IN84" i="53"/>
  <c r="IJ84" i="53"/>
  <c r="II84" i="53"/>
  <c r="IE84" i="53"/>
  <c r="HW84" i="53"/>
  <c r="HT84" i="53"/>
  <c r="HR84" i="53"/>
  <c r="HQ84" i="53"/>
  <c r="HM84" i="53"/>
  <c r="HI84" i="53"/>
  <c r="HH84" i="53"/>
  <c r="HD84" i="53"/>
  <c r="GZ84" i="53"/>
  <c r="GY84" i="53"/>
  <c r="GU84" i="53"/>
  <c r="GM84" i="53"/>
  <c r="GJ84" i="53"/>
  <c r="GH84" i="53"/>
  <c r="GG84" i="53"/>
  <c r="GC84" i="53"/>
  <c r="FY84" i="53"/>
  <c r="FX84" i="53"/>
  <c r="FT84" i="53"/>
  <c r="FP84" i="53"/>
  <c r="FO84" i="53"/>
  <c r="FK84" i="53"/>
  <c r="KQ83" i="53"/>
  <c r="KN83" i="53"/>
  <c r="KL83" i="53"/>
  <c r="KK83" i="53"/>
  <c r="KG83" i="53"/>
  <c r="KC83" i="53"/>
  <c r="KB83" i="53"/>
  <c r="JX83" i="53"/>
  <c r="JT83" i="53"/>
  <c r="JS83" i="53"/>
  <c r="KS83" i="53"/>
  <c r="JO83" i="53"/>
  <c r="JG83" i="53"/>
  <c r="JD83" i="53"/>
  <c r="JB83" i="53"/>
  <c r="JA83" i="53"/>
  <c r="IW83" i="53"/>
  <c r="IS83" i="53"/>
  <c r="IR83" i="53"/>
  <c r="IN83" i="53"/>
  <c r="IJ83" i="53"/>
  <c r="II83" i="53"/>
  <c r="IE83" i="53"/>
  <c r="HW83" i="53"/>
  <c r="HT83" i="53"/>
  <c r="HR83" i="53"/>
  <c r="HQ83" i="53"/>
  <c r="HM83" i="53"/>
  <c r="HI83" i="53"/>
  <c r="HH83" i="53"/>
  <c r="HD83" i="53"/>
  <c r="GZ83" i="53"/>
  <c r="GY83" i="53"/>
  <c r="GU83" i="53"/>
  <c r="GM83" i="53"/>
  <c r="GJ83" i="53"/>
  <c r="GH83" i="53"/>
  <c r="GG83" i="53"/>
  <c r="GC83" i="53"/>
  <c r="FY83" i="53"/>
  <c r="FX83" i="53"/>
  <c r="FT83" i="53"/>
  <c r="FP83" i="53"/>
  <c r="FO83" i="53"/>
  <c r="FK83" i="53"/>
  <c r="KQ82" i="53"/>
  <c r="KN82" i="53"/>
  <c r="KL82" i="53"/>
  <c r="KK82" i="53"/>
  <c r="KG82" i="53"/>
  <c r="KC82" i="53"/>
  <c r="KB82" i="53"/>
  <c r="JX82" i="53"/>
  <c r="JT82" i="53"/>
  <c r="JS82" i="53"/>
  <c r="JO82" i="53"/>
  <c r="JG82" i="53"/>
  <c r="JD82" i="53"/>
  <c r="JB82" i="53"/>
  <c r="JA82" i="53"/>
  <c r="IW82" i="53"/>
  <c r="IS82" i="53"/>
  <c r="IR82" i="53"/>
  <c r="IN82" i="53"/>
  <c r="IJ82" i="53"/>
  <c r="II82" i="53"/>
  <c r="IE82" i="53"/>
  <c r="HW82" i="53"/>
  <c r="HT82" i="53"/>
  <c r="HR82" i="53"/>
  <c r="HQ82" i="53"/>
  <c r="HM82" i="53"/>
  <c r="HI82" i="53"/>
  <c r="HH82" i="53"/>
  <c r="HD82" i="53"/>
  <c r="GZ82" i="53"/>
  <c r="GY82" i="53"/>
  <c r="GU82" i="53"/>
  <c r="GM82" i="53"/>
  <c r="GJ82" i="53"/>
  <c r="GH82" i="53"/>
  <c r="GG82" i="53"/>
  <c r="GC82" i="53"/>
  <c r="FY82" i="53"/>
  <c r="FX82" i="53"/>
  <c r="FT82" i="53"/>
  <c r="FP82" i="53"/>
  <c r="FO82" i="53"/>
  <c r="FK82" i="53"/>
  <c r="KQ81" i="53"/>
  <c r="KN81" i="53"/>
  <c r="KL81" i="53"/>
  <c r="KK81" i="53"/>
  <c r="KG81" i="53"/>
  <c r="KC81" i="53"/>
  <c r="KB81" i="53"/>
  <c r="JX81" i="53"/>
  <c r="JT81" i="53"/>
  <c r="JS81" i="53"/>
  <c r="JO81" i="53"/>
  <c r="JG81" i="53"/>
  <c r="JD81" i="53"/>
  <c r="JB81" i="53"/>
  <c r="JA81" i="53"/>
  <c r="IW81" i="53"/>
  <c r="IS81" i="53"/>
  <c r="IR81" i="53"/>
  <c r="IN81" i="53"/>
  <c r="IJ81" i="53"/>
  <c r="II81" i="53"/>
  <c r="JI81" i="53"/>
  <c r="JH81" i="53" s="1"/>
  <c r="IE81" i="53"/>
  <c r="HW81" i="53"/>
  <c r="HT81" i="53"/>
  <c r="HR81" i="53"/>
  <c r="HQ81" i="53"/>
  <c r="HM81" i="53"/>
  <c r="HI81" i="53"/>
  <c r="HH81" i="53"/>
  <c r="HD81" i="53"/>
  <c r="GZ81" i="53"/>
  <c r="GY81" i="53"/>
  <c r="GU81" i="53"/>
  <c r="GM81" i="53"/>
  <c r="GJ81" i="53"/>
  <c r="GH81" i="53"/>
  <c r="GG81" i="53"/>
  <c r="GC81" i="53"/>
  <c r="FY81" i="53"/>
  <c r="FX81" i="53"/>
  <c r="FT81" i="53"/>
  <c r="FP81" i="53"/>
  <c r="FO81" i="53"/>
  <c r="FK81" i="53"/>
  <c r="KQ80" i="53"/>
  <c r="KN80" i="53"/>
  <c r="KL80" i="53"/>
  <c r="KK80" i="53"/>
  <c r="KG80" i="53"/>
  <c r="KC80" i="53"/>
  <c r="KB80" i="53"/>
  <c r="JX80" i="53"/>
  <c r="JT80" i="53"/>
  <c r="JS80" i="53"/>
  <c r="JO80" i="53"/>
  <c r="JG80" i="53"/>
  <c r="JD80" i="53"/>
  <c r="JB80" i="53"/>
  <c r="JA80" i="53"/>
  <c r="IW80" i="53"/>
  <c r="IS80" i="53"/>
  <c r="IR80" i="53"/>
  <c r="IN80" i="53"/>
  <c r="IJ80" i="53"/>
  <c r="II80" i="53"/>
  <c r="IE80" i="53"/>
  <c r="HW80" i="53"/>
  <c r="HT80" i="53"/>
  <c r="HR80" i="53"/>
  <c r="HQ80" i="53"/>
  <c r="HM80" i="53"/>
  <c r="HI80" i="53"/>
  <c r="HH80" i="53"/>
  <c r="HD80" i="53"/>
  <c r="GZ80" i="53"/>
  <c r="GY80" i="53"/>
  <c r="GU80" i="53"/>
  <c r="GM80" i="53"/>
  <c r="GJ80" i="53"/>
  <c r="GH80" i="53"/>
  <c r="GG80" i="53"/>
  <c r="GC80" i="53"/>
  <c r="FY80" i="53"/>
  <c r="FX80" i="53"/>
  <c r="FT80" i="53"/>
  <c r="FP80" i="53"/>
  <c r="FO80" i="53"/>
  <c r="FK80" i="53"/>
  <c r="KE79" i="53"/>
  <c r="JV79" i="53"/>
  <c r="JM79" i="53"/>
  <c r="IU79" i="53"/>
  <c r="IL79" i="53"/>
  <c r="IC79" i="53"/>
  <c r="HK79" i="53"/>
  <c r="HB79" i="53"/>
  <c r="GS79" i="53"/>
  <c r="GA79" i="53"/>
  <c r="FR79" i="53"/>
  <c r="FI79" i="53"/>
  <c r="KQ78" i="53"/>
  <c r="KN78" i="53"/>
  <c r="KL78" i="53"/>
  <c r="KK78" i="53"/>
  <c r="KG78" i="53"/>
  <c r="KC78" i="53"/>
  <c r="KB78" i="53"/>
  <c r="JX78" i="53"/>
  <c r="JT78" i="53"/>
  <c r="JS78" i="53"/>
  <c r="KS78" i="53"/>
  <c r="KR78" i="53" s="1"/>
  <c r="JO78" i="53"/>
  <c r="JG78" i="53"/>
  <c r="JD78" i="53"/>
  <c r="JB78" i="53"/>
  <c r="JA78" i="53"/>
  <c r="IW78" i="53"/>
  <c r="IS78" i="53"/>
  <c r="IR78" i="53"/>
  <c r="IN78" i="53"/>
  <c r="IJ78" i="53"/>
  <c r="II78" i="53"/>
  <c r="IE78" i="53"/>
  <c r="HW78" i="53"/>
  <c r="HT78" i="53"/>
  <c r="HR78" i="53"/>
  <c r="HQ78" i="53"/>
  <c r="HM78" i="53"/>
  <c r="HI78" i="53"/>
  <c r="HH78" i="53"/>
  <c r="HD78" i="53"/>
  <c r="GZ78" i="53"/>
  <c r="GY78" i="53"/>
  <c r="GU78" i="53"/>
  <c r="GM78" i="53"/>
  <c r="GJ78" i="53"/>
  <c r="GH78" i="53"/>
  <c r="GG78" i="53"/>
  <c r="GC78" i="53"/>
  <c r="FY78" i="53"/>
  <c r="FX78" i="53"/>
  <c r="FT78" i="53"/>
  <c r="FP78" i="53"/>
  <c r="FO78" i="53"/>
  <c r="FK78" i="53"/>
  <c r="KQ77" i="53"/>
  <c r="KN77" i="53"/>
  <c r="KL77" i="53"/>
  <c r="KK77" i="53"/>
  <c r="KG77" i="53"/>
  <c r="KC77" i="53"/>
  <c r="KB77" i="53"/>
  <c r="JX77" i="53"/>
  <c r="JT77" i="53"/>
  <c r="JS77" i="53"/>
  <c r="JO77" i="53"/>
  <c r="JG77" i="53"/>
  <c r="JD77" i="53"/>
  <c r="JB77" i="53"/>
  <c r="JA77" i="53"/>
  <c r="IW77" i="53"/>
  <c r="IS77" i="53"/>
  <c r="IR77" i="53"/>
  <c r="IN77" i="53"/>
  <c r="IJ77" i="53"/>
  <c r="II77" i="53"/>
  <c r="IE77" i="53"/>
  <c r="HW77" i="53"/>
  <c r="HT77" i="53"/>
  <c r="HR77" i="53"/>
  <c r="HQ77" i="53"/>
  <c r="HM77" i="53"/>
  <c r="HI77" i="53"/>
  <c r="HH77" i="53"/>
  <c r="HD77" i="53"/>
  <c r="GZ77" i="53"/>
  <c r="GY77" i="53"/>
  <c r="GU77" i="53"/>
  <c r="GM77" i="53"/>
  <c r="GJ77" i="53"/>
  <c r="GH77" i="53"/>
  <c r="GG77" i="53"/>
  <c r="GC77" i="53"/>
  <c r="FY77" i="53"/>
  <c r="FX77" i="53"/>
  <c r="FT77" i="53"/>
  <c r="FP77" i="53"/>
  <c r="FO77" i="53"/>
  <c r="FK77" i="53"/>
  <c r="KQ76" i="53"/>
  <c r="KN76" i="53"/>
  <c r="KL76" i="53"/>
  <c r="KK76" i="53"/>
  <c r="KG76" i="53"/>
  <c r="KC76" i="53"/>
  <c r="KB76" i="53"/>
  <c r="JX76" i="53"/>
  <c r="JT76" i="53"/>
  <c r="JS76" i="53"/>
  <c r="JO76" i="53"/>
  <c r="JG76" i="53"/>
  <c r="JD76" i="53"/>
  <c r="JB76" i="53"/>
  <c r="JA76" i="53"/>
  <c r="IW76" i="53"/>
  <c r="IS76" i="53"/>
  <c r="IR76" i="53"/>
  <c r="IN76" i="53"/>
  <c r="IJ76" i="53"/>
  <c r="II76" i="53"/>
  <c r="IE76" i="53"/>
  <c r="HW76" i="53"/>
  <c r="HT76" i="53"/>
  <c r="HR76" i="53"/>
  <c r="HQ76" i="53"/>
  <c r="HM76" i="53"/>
  <c r="HI76" i="53"/>
  <c r="HH76" i="53"/>
  <c r="HD76" i="53"/>
  <c r="GZ76" i="53"/>
  <c r="GY76" i="53"/>
  <c r="GU76" i="53"/>
  <c r="GM76" i="53"/>
  <c r="GJ76" i="53"/>
  <c r="GH76" i="53"/>
  <c r="GG76" i="53"/>
  <c r="GC76" i="53"/>
  <c r="FY76" i="53"/>
  <c r="FX76" i="53"/>
  <c r="FT76" i="53"/>
  <c r="FP76" i="53"/>
  <c r="FO76" i="53"/>
  <c r="GO76" i="53"/>
  <c r="GN76" i="53" s="1"/>
  <c r="FK76" i="53"/>
  <c r="KQ75" i="53"/>
  <c r="KN75" i="53"/>
  <c r="KL75" i="53"/>
  <c r="KK75" i="53"/>
  <c r="KG75" i="53"/>
  <c r="KC75" i="53"/>
  <c r="KB75" i="53"/>
  <c r="JX75" i="53"/>
  <c r="JT75" i="53"/>
  <c r="JS75" i="53"/>
  <c r="JO75" i="53"/>
  <c r="JG75" i="53"/>
  <c r="JD75" i="53"/>
  <c r="JB75" i="53"/>
  <c r="JA75" i="53"/>
  <c r="IW75" i="53"/>
  <c r="IS75" i="53"/>
  <c r="IR75" i="53"/>
  <c r="IN75" i="53"/>
  <c r="IJ75" i="53"/>
  <c r="II75" i="53"/>
  <c r="IE75" i="53"/>
  <c r="HW75" i="53"/>
  <c r="HT75" i="53"/>
  <c r="HR75" i="53"/>
  <c r="HQ75" i="53"/>
  <c r="HM75" i="53"/>
  <c r="HI75" i="53"/>
  <c r="HH75" i="53"/>
  <c r="HD75" i="53"/>
  <c r="GZ75" i="53"/>
  <c r="GY75" i="53"/>
  <c r="GU75" i="53"/>
  <c r="GM75" i="53"/>
  <c r="GJ75" i="53"/>
  <c r="GH75" i="53"/>
  <c r="GG75" i="53"/>
  <c r="GC75" i="53"/>
  <c r="FY75" i="53"/>
  <c r="FX75" i="53"/>
  <c r="FT75" i="53"/>
  <c r="FP75" i="53"/>
  <c r="FO75" i="53"/>
  <c r="GO75" i="53"/>
  <c r="GN75" i="53" s="1"/>
  <c r="FK75" i="53"/>
  <c r="KQ74" i="53"/>
  <c r="KN74" i="53"/>
  <c r="KL74" i="53"/>
  <c r="KK74" i="53"/>
  <c r="KG74" i="53"/>
  <c r="KC74" i="53"/>
  <c r="KB74" i="53"/>
  <c r="JX74" i="53"/>
  <c r="JT74" i="53"/>
  <c r="JS74" i="53"/>
  <c r="JO74" i="53"/>
  <c r="JG74" i="53"/>
  <c r="JD74" i="53"/>
  <c r="JB74" i="53"/>
  <c r="JA74" i="53"/>
  <c r="IW74" i="53"/>
  <c r="IS74" i="53"/>
  <c r="IR74" i="53"/>
  <c r="IN74" i="53"/>
  <c r="IJ74" i="53"/>
  <c r="II74" i="53"/>
  <c r="IE74" i="53"/>
  <c r="HW74" i="53"/>
  <c r="HT74" i="53"/>
  <c r="HR74" i="53"/>
  <c r="HQ74" i="53"/>
  <c r="HM74" i="53"/>
  <c r="HI74" i="53"/>
  <c r="HH74" i="53"/>
  <c r="HD74" i="53"/>
  <c r="GZ74" i="53"/>
  <c r="GY74" i="53"/>
  <c r="GU74" i="53"/>
  <c r="GM74" i="53"/>
  <c r="GJ74" i="53"/>
  <c r="GH74" i="53"/>
  <c r="GG74" i="53"/>
  <c r="GC74" i="53"/>
  <c r="FY74" i="53"/>
  <c r="FX74" i="53"/>
  <c r="FT74" i="53"/>
  <c r="FP74" i="53"/>
  <c r="FO74" i="53"/>
  <c r="GO74" i="53"/>
  <c r="FK74" i="53"/>
  <c r="KQ73" i="53"/>
  <c r="KN73" i="53"/>
  <c r="KL73" i="53"/>
  <c r="KK73" i="53"/>
  <c r="KG73" i="53"/>
  <c r="KC73" i="53"/>
  <c r="KB73" i="53"/>
  <c r="JX73" i="53"/>
  <c r="JT73" i="53"/>
  <c r="JS73" i="53"/>
  <c r="JO73" i="53"/>
  <c r="JG73" i="53"/>
  <c r="JD73" i="53"/>
  <c r="JB73" i="53"/>
  <c r="JA73" i="53"/>
  <c r="IW73" i="53"/>
  <c r="IS73" i="53"/>
  <c r="IR73" i="53"/>
  <c r="IN73" i="53"/>
  <c r="IJ73" i="53"/>
  <c r="II73" i="53"/>
  <c r="IE73" i="53"/>
  <c r="HW73" i="53"/>
  <c r="HT73" i="53"/>
  <c r="HR73" i="53"/>
  <c r="HQ73" i="53"/>
  <c r="HM73" i="53"/>
  <c r="HI73" i="53"/>
  <c r="HH73" i="53"/>
  <c r="HD73" i="53"/>
  <c r="GZ73" i="53"/>
  <c r="GY73" i="53"/>
  <c r="GU73" i="53"/>
  <c r="GM73" i="53"/>
  <c r="GJ73" i="53"/>
  <c r="GH73" i="53"/>
  <c r="GG73" i="53"/>
  <c r="GC73" i="53"/>
  <c r="FY73" i="53"/>
  <c r="FX73" i="53"/>
  <c r="FT73" i="53"/>
  <c r="FP73" i="53"/>
  <c r="FO73" i="53"/>
  <c r="GO73" i="53"/>
  <c r="GN73" i="53" s="1"/>
  <c r="FK73" i="53"/>
  <c r="KQ72" i="53"/>
  <c r="KN72" i="53"/>
  <c r="KL72" i="53"/>
  <c r="KK72" i="53"/>
  <c r="KG72" i="53"/>
  <c r="KC72" i="53"/>
  <c r="KB72" i="53"/>
  <c r="JX72" i="53"/>
  <c r="JT72" i="53"/>
  <c r="JS72" i="53"/>
  <c r="JO72" i="53"/>
  <c r="JG72" i="53"/>
  <c r="JD72" i="53"/>
  <c r="JB72" i="53"/>
  <c r="JA72" i="53"/>
  <c r="IW72" i="53"/>
  <c r="IS72" i="53"/>
  <c r="IR72" i="53"/>
  <c r="IN72" i="53"/>
  <c r="IJ72" i="53"/>
  <c r="II72" i="53"/>
  <c r="IE72" i="53"/>
  <c r="HW72" i="53"/>
  <c r="HT72" i="53"/>
  <c r="HR72" i="53"/>
  <c r="HQ72" i="53"/>
  <c r="HM72" i="53"/>
  <c r="HI72" i="53"/>
  <c r="HH72" i="53"/>
  <c r="HD72" i="53"/>
  <c r="GZ72" i="53"/>
  <c r="GY72" i="53"/>
  <c r="GU72" i="53"/>
  <c r="GM72" i="53"/>
  <c r="GJ72" i="53"/>
  <c r="GH72" i="53"/>
  <c r="GG72" i="53"/>
  <c r="GC72" i="53"/>
  <c r="FY72" i="53"/>
  <c r="FX72" i="53"/>
  <c r="FT72" i="53"/>
  <c r="FP72" i="53"/>
  <c r="FO72" i="53"/>
  <c r="FK72" i="53"/>
  <c r="KE70" i="53"/>
  <c r="JV70" i="53"/>
  <c r="JM70" i="53"/>
  <c r="IU70" i="53"/>
  <c r="IL70" i="53"/>
  <c r="IC70" i="53"/>
  <c r="HK70" i="53"/>
  <c r="HB70" i="53"/>
  <c r="GS70" i="53"/>
  <c r="GA70" i="53"/>
  <c r="FR70" i="53"/>
  <c r="FI70" i="53"/>
  <c r="KQ69" i="53"/>
  <c r="KN69" i="53"/>
  <c r="KL69" i="53"/>
  <c r="KK69" i="53"/>
  <c r="KG69" i="53"/>
  <c r="KC69" i="53"/>
  <c r="KB69" i="53"/>
  <c r="JX69" i="53"/>
  <c r="JT69" i="53"/>
  <c r="JS69" i="53"/>
  <c r="JO69" i="53"/>
  <c r="JG69" i="53"/>
  <c r="JD69" i="53"/>
  <c r="JB69" i="53"/>
  <c r="JA69" i="53"/>
  <c r="IW69" i="53"/>
  <c r="IS69" i="53"/>
  <c r="IR69" i="53"/>
  <c r="IN69" i="53"/>
  <c r="IJ69" i="53"/>
  <c r="II69" i="53"/>
  <c r="IE69" i="53"/>
  <c r="HW69" i="53"/>
  <c r="HT69" i="53"/>
  <c r="HR69" i="53"/>
  <c r="HQ69" i="53"/>
  <c r="HM69" i="53"/>
  <c r="HI69" i="53"/>
  <c r="HH69" i="53"/>
  <c r="HD69" i="53"/>
  <c r="GZ69" i="53"/>
  <c r="GY69" i="53"/>
  <c r="GU69" i="53"/>
  <c r="GM69" i="53"/>
  <c r="GJ69" i="53"/>
  <c r="GH69" i="53"/>
  <c r="GG69" i="53"/>
  <c r="GC69" i="53"/>
  <c r="FY69" i="53"/>
  <c r="FX69" i="53"/>
  <c r="FT69" i="53"/>
  <c r="FP69" i="53"/>
  <c r="FO69" i="53"/>
  <c r="FK69" i="53"/>
  <c r="KQ68" i="53"/>
  <c r="KN68" i="53"/>
  <c r="KL68" i="53"/>
  <c r="KK68" i="53"/>
  <c r="KG68" i="53"/>
  <c r="KC68" i="53"/>
  <c r="KB68" i="53"/>
  <c r="JX68" i="53"/>
  <c r="JT68" i="53"/>
  <c r="JS68" i="53"/>
  <c r="KS68" i="53"/>
  <c r="KR68" i="53" s="1"/>
  <c r="JO68" i="53"/>
  <c r="JG68" i="53"/>
  <c r="JD68" i="53"/>
  <c r="JB68" i="53"/>
  <c r="JA68" i="53"/>
  <c r="IW68" i="53"/>
  <c r="IS68" i="53"/>
  <c r="IR68" i="53"/>
  <c r="IN68" i="53"/>
  <c r="IJ68" i="53"/>
  <c r="II68" i="53"/>
  <c r="IE68" i="53"/>
  <c r="HW68" i="53"/>
  <c r="HT68" i="53"/>
  <c r="HR68" i="53"/>
  <c r="HQ68" i="53"/>
  <c r="HM68" i="53"/>
  <c r="HI68" i="53"/>
  <c r="HH68" i="53"/>
  <c r="HD68" i="53"/>
  <c r="GZ68" i="53"/>
  <c r="GY68" i="53"/>
  <c r="GU68" i="53"/>
  <c r="GM68" i="53"/>
  <c r="GJ68" i="53"/>
  <c r="GH68" i="53"/>
  <c r="GG68" i="53"/>
  <c r="GC68" i="53"/>
  <c r="FY68" i="53"/>
  <c r="FX68" i="53"/>
  <c r="FT68" i="53"/>
  <c r="FP68" i="53"/>
  <c r="FO68" i="53"/>
  <c r="FK68" i="53"/>
  <c r="KQ67" i="53"/>
  <c r="KN67" i="53"/>
  <c r="KL67" i="53"/>
  <c r="KK67" i="53"/>
  <c r="KG67" i="53"/>
  <c r="KC67" i="53"/>
  <c r="KB67" i="53"/>
  <c r="JX67" i="53"/>
  <c r="JT67" i="53"/>
  <c r="JS67" i="53"/>
  <c r="JO67" i="53"/>
  <c r="JG67" i="53"/>
  <c r="JD67" i="53"/>
  <c r="JB67" i="53"/>
  <c r="JA67" i="53"/>
  <c r="IW67" i="53"/>
  <c r="IS67" i="53"/>
  <c r="IR67" i="53"/>
  <c r="IN67" i="53"/>
  <c r="IJ67" i="53"/>
  <c r="II67" i="53"/>
  <c r="IE67" i="53"/>
  <c r="HW67" i="53"/>
  <c r="HT67" i="53"/>
  <c r="HR67" i="53"/>
  <c r="HQ67" i="53"/>
  <c r="HM67" i="53"/>
  <c r="HI67" i="53"/>
  <c r="HH67" i="53"/>
  <c r="HD67" i="53"/>
  <c r="GZ67" i="53"/>
  <c r="GY67" i="53"/>
  <c r="GU67" i="53"/>
  <c r="GM67" i="53"/>
  <c r="GJ67" i="53"/>
  <c r="GH67" i="53"/>
  <c r="GG67" i="53"/>
  <c r="GC67" i="53"/>
  <c r="FY67" i="53"/>
  <c r="FX67" i="53"/>
  <c r="FT67" i="53"/>
  <c r="FP67" i="53"/>
  <c r="FO67" i="53"/>
  <c r="FK67" i="53"/>
  <c r="KE66" i="53"/>
  <c r="JV66" i="53"/>
  <c r="JM66" i="53"/>
  <c r="IU66" i="53"/>
  <c r="IL66" i="53"/>
  <c r="IC66" i="53"/>
  <c r="HK66" i="53"/>
  <c r="HB66" i="53"/>
  <c r="GS66" i="53"/>
  <c r="GA66" i="53"/>
  <c r="FR66" i="53"/>
  <c r="FI66" i="53"/>
  <c r="KQ65" i="53"/>
  <c r="KN65" i="53"/>
  <c r="KL65" i="53"/>
  <c r="KK65" i="53"/>
  <c r="KG65" i="53"/>
  <c r="KC65" i="53"/>
  <c r="KB65" i="53"/>
  <c r="JX65" i="53"/>
  <c r="JT65" i="53"/>
  <c r="JS65" i="53"/>
  <c r="JO65" i="53"/>
  <c r="JG65" i="53"/>
  <c r="JD65" i="53"/>
  <c r="JB65" i="53"/>
  <c r="JA65" i="53"/>
  <c r="IW65" i="53"/>
  <c r="IS65" i="53"/>
  <c r="IR65" i="53"/>
  <c r="IN65" i="53"/>
  <c r="IJ65" i="53"/>
  <c r="II65" i="53"/>
  <c r="JI65" i="53"/>
  <c r="JH65" i="53" s="1"/>
  <c r="IE65" i="53"/>
  <c r="HW65" i="53"/>
  <c r="HT65" i="53"/>
  <c r="HR65" i="53"/>
  <c r="HQ65" i="53"/>
  <c r="HM65" i="53"/>
  <c r="HI65" i="53"/>
  <c r="HH65" i="53"/>
  <c r="HD65" i="53"/>
  <c r="GZ65" i="53"/>
  <c r="GY65" i="53"/>
  <c r="GU65" i="53"/>
  <c r="GM65" i="53"/>
  <c r="GJ65" i="53"/>
  <c r="GH65" i="53"/>
  <c r="GG65" i="53"/>
  <c r="GC65" i="53"/>
  <c r="FY65" i="53"/>
  <c r="FX65" i="53"/>
  <c r="FT65" i="53"/>
  <c r="FP65" i="53"/>
  <c r="FO65" i="53"/>
  <c r="GO65" i="53"/>
  <c r="GN65" i="53" s="1"/>
  <c r="FK65" i="53"/>
  <c r="KE58" i="53"/>
  <c r="JV58" i="53"/>
  <c r="JM58" i="53"/>
  <c r="IU58" i="53"/>
  <c r="IL58" i="53"/>
  <c r="IC58" i="53"/>
  <c r="HK58" i="53"/>
  <c r="HB58" i="53"/>
  <c r="GS58" i="53"/>
  <c r="GA58" i="53"/>
  <c r="FR58" i="53"/>
  <c r="FI58" i="53"/>
  <c r="KQ57" i="53"/>
  <c r="KN57" i="53"/>
  <c r="KL57" i="53"/>
  <c r="KK57" i="53"/>
  <c r="KG57" i="53"/>
  <c r="KC57" i="53"/>
  <c r="KB57" i="53"/>
  <c r="JX57" i="53"/>
  <c r="JT57" i="53"/>
  <c r="JS57" i="53"/>
  <c r="JO57" i="53"/>
  <c r="JG57" i="53"/>
  <c r="JD57" i="53"/>
  <c r="JB57" i="53"/>
  <c r="JA57" i="53"/>
  <c r="IW57" i="53"/>
  <c r="IS57" i="53"/>
  <c r="IR57" i="53"/>
  <c r="IN57" i="53"/>
  <c r="IJ57" i="53"/>
  <c r="II57" i="53"/>
  <c r="IE57" i="53"/>
  <c r="HW57" i="53"/>
  <c r="HT57" i="53"/>
  <c r="HR57" i="53"/>
  <c r="HQ57" i="53"/>
  <c r="HM57" i="53"/>
  <c r="HI57" i="53"/>
  <c r="HH57" i="53"/>
  <c r="HD57" i="53"/>
  <c r="GZ57" i="53"/>
  <c r="GY57" i="53"/>
  <c r="GU57" i="53"/>
  <c r="GM57" i="53"/>
  <c r="GJ57" i="53"/>
  <c r="GH57" i="53"/>
  <c r="GG57" i="53"/>
  <c r="GC57" i="53"/>
  <c r="FY57" i="53"/>
  <c r="FX57" i="53"/>
  <c r="FT57" i="53"/>
  <c r="FP57" i="53"/>
  <c r="FO57" i="53"/>
  <c r="FK57" i="53"/>
  <c r="KQ55" i="53"/>
  <c r="KN55" i="53"/>
  <c r="KL55" i="53"/>
  <c r="KK55" i="53"/>
  <c r="KG55" i="53"/>
  <c r="KC55" i="53"/>
  <c r="KB55" i="53"/>
  <c r="JX55" i="53"/>
  <c r="JT55" i="53"/>
  <c r="JS55" i="53"/>
  <c r="JO55" i="53"/>
  <c r="JG55" i="53"/>
  <c r="JD55" i="53"/>
  <c r="JB55" i="53"/>
  <c r="JA55" i="53"/>
  <c r="IW55" i="53"/>
  <c r="IS55" i="53"/>
  <c r="IR55" i="53"/>
  <c r="IN55" i="53"/>
  <c r="IJ55" i="53"/>
  <c r="II55" i="53"/>
  <c r="IE55" i="53"/>
  <c r="HW55" i="53"/>
  <c r="HT55" i="53"/>
  <c r="HR55" i="53"/>
  <c r="HQ55" i="53"/>
  <c r="HM55" i="53"/>
  <c r="HI55" i="53"/>
  <c r="HH55" i="53"/>
  <c r="HD55" i="53"/>
  <c r="GZ55" i="53"/>
  <c r="GY55" i="53"/>
  <c r="GU55" i="53"/>
  <c r="GM55" i="53"/>
  <c r="GJ55" i="53"/>
  <c r="GH55" i="53"/>
  <c r="GG55" i="53"/>
  <c r="GC55" i="53"/>
  <c r="FY55" i="53"/>
  <c r="FX55" i="53"/>
  <c r="FT55" i="53"/>
  <c r="FP55" i="53"/>
  <c r="FO55" i="53"/>
  <c r="FK55" i="53"/>
  <c r="KQ54" i="53"/>
  <c r="KN54" i="53"/>
  <c r="KL54" i="53"/>
  <c r="KK54" i="53"/>
  <c r="KG54" i="53"/>
  <c r="KC54" i="53"/>
  <c r="KB54" i="53"/>
  <c r="JX54" i="53"/>
  <c r="JT54" i="53"/>
  <c r="JS54" i="53"/>
  <c r="JO54" i="53"/>
  <c r="JG54" i="53"/>
  <c r="JD54" i="53"/>
  <c r="JB54" i="53"/>
  <c r="JA54" i="53"/>
  <c r="IW54" i="53"/>
  <c r="IS54" i="53"/>
  <c r="IR54" i="53"/>
  <c r="IJ54" i="53"/>
  <c r="II54" i="53"/>
  <c r="IE54" i="53"/>
  <c r="HW54" i="53"/>
  <c r="HT54" i="53"/>
  <c r="HR54" i="53"/>
  <c r="HQ54" i="53"/>
  <c r="HM54" i="53"/>
  <c r="HI54" i="53"/>
  <c r="HH54" i="53"/>
  <c r="HD54" i="53"/>
  <c r="GZ54" i="53"/>
  <c r="GY54" i="53"/>
  <c r="GU54" i="53"/>
  <c r="GM54" i="53"/>
  <c r="GJ54" i="53"/>
  <c r="GH54" i="53"/>
  <c r="GG54" i="53"/>
  <c r="GC54" i="53"/>
  <c r="FY54" i="53"/>
  <c r="FX54" i="53"/>
  <c r="FT54" i="53"/>
  <c r="FP54" i="53"/>
  <c r="FO54" i="53"/>
  <c r="FK54" i="53"/>
  <c r="KE53" i="53"/>
  <c r="JV53" i="53"/>
  <c r="JM53" i="53"/>
  <c r="IU53" i="53"/>
  <c r="IL53" i="53"/>
  <c r="IC53" i="53"/>
  <c r="HK53" i="53"/>
  <c r="HB53" i="53"/>
  <c r="GS53" i="53"/>
  <c r="GA53" i="53"/>
  <c r="FR53" i="53"/>
  <c r="FI53" i="53"/>
  <c r="KQ52" i="53"/>
  <c r="KN52" i="53"/>
  <c r="KL52" i="53"/>
  <c r="KK52" i="53"/>
  <c r="KG52" i="53"/>
  <c r="KC52" i="53"/>
  <c r="KB52" i="53"/>
  <c r="JX52" i="53"/>
  <c r="JT52" i="53"/>
  <c r="JS52" i="53"/>
  <c r="JO52" i="53"/>
  <c r="JG52" i="53"/>
  <c r="JD52" i="53"/>
  <c r="JB52" i="53"/>
  <c r="JA52" i="53"/>
  <c r="IW52" i="53"/>
  <c r="IS52" i="53"/>
  <c r="IR52" i="53"/>
  <c r="IN52" i="53"/>
  <c r="IJ52" i="53"/>
  <c r="II52" i="53"/>
  <c r="IE52" i="53"/>
  <c r="HW52" i="53"/>
  <c r="HT52" i="53"/>
  <c r="HR52" i="53"/>
  <c r="HQ52" i="53"/>
  <c r="HM52" i="53"/>
  <c r="HI52" i="53"/>
  <c r="HH52" i="53"/>
  <c r="HD52" i="53"/>
  <c r="GZ52" i="53"/>
  <c r="GY52" i="53"/>
  <c r="GU52" i="53"/>
  <c r="GM52" i="53"/>
  <c r="GJ52" i="53"/>
  <c r="GH52" i="53"/>
  <c r="GG52" i="53"/>
  <c r="GC52" i="53"/>
  <c r="FY52" i="53"/>
  <c r="FX52" i="53"/>
  <c r="FT52" i="53"/>
  <c r="FP52" i="53"/>
  <c r="FO52" i="53"/>
  <c r="FK52" i="53"/>
  <c r="KQ51" i="53"/>
  <c r="KN51" i="53"/>
  <c r="KL51" i="53"/>
  <c r="KK51" i="53"/>
  <c r="KG51" i="53"/>
  <c r="KC51" i="53"/>
  <c r="KB51" i="53"/>
  <c r="JX51" i="53"/>
  <c r="JT51" i="53"/>
  <c r="JS51" i="53"/>
  <c r="JO51" i="53"/>
  <c r="JG51" i="53"/>
  <c r="JD51" i="53"/>
  <c r="JB51" i="53"/>
  <c r="JA51" i="53"/>
  <c r="IW51" i="53"/>
  <c r="IS51" i="53"/>
  <c r="IR51" i="53"/>
  <c r="IN51" i="53"/>
  <c r="IJ51" i="53"/>
  <c r="II51" i="53"/>
  <c r="IE51" i="53"/>
  <c r="HW51" i="53"/>
  <c r="HT51" i="53"/>
  <c r="HR51" i="53"/>
  <c r="HQ51" i="53"/>
  <c r="HM51" i="53"/>
  <c r="HI51" i="53"/>
  <c r="HH51" i="53"/>
  <c r="HD51" i="53"/>
  <c r="GZ51" i="53"/>
  <c r="GY51" i="53"/>
  <c r="GU51" i="53"/>
  <c r="GM51" i="53"/>
  <c r="GJ51" i="53"/>
  <c r="GH51" i="53"/>
  <c r="GG51" i="53"/>
  <c r="GC51" i="53"/>
  <c r="FY51" i="53"/>
  <c r="FX51" i="53"/>
  <c r="FT51" i="53"/>
  <c r="FP51" i="53"/>
  <c r="FO51" i="53"/>
  <c r="FK51" i="53"/>
  <c r="KQ50" i="53"/>
  <c r="KN50" i="53"/>
  <c r="KL50" i="53"/>
  <c r="KK50" i="53"/>
  <c r="KG50" i="53"/>
  <c r="KC50" i="53"/>
  <c r="KB50" i="53"/>
  <c r="JX50" i="53"/>
  <c r="JT50" i="53"/>
  <c r="JS50" i="53"/>
  <c r="JO50" i="53"/>
  <c r="JG50" i="53"/>
  <c r="JD50" i="53"/>
  <c r="JB50" i="53"/>
  <c r="JA50" i="53"/>
  <c r="IW50" i="53"/>
  <c r="IS50" i="53"/>
  <c r="IR50" i="53"/>
  <c r="IN50" i="53"/>
  <c r="IJ50" i="53"/>
  <c r="II50" i="53"/>
  <c r="JI50" i="53"/>
  <c r="JH50" i="53" s="1"/>
  <c r="IE50" i="53"/>
  <c r="HW50" i="53"/>
  <c r="HT50" i="53"/>
  <c r="HR50" i="53"/>
  <c r="HQ50" i="53"/>
  <c r="HM50" i="53"/>
  <c r="HI50" i="53"/>
  <c r="HH50" i="53"/>
  <c r="HD50" i="53"/>
  <c r="GZ50" i="53"/>
  <c r="GY50" i="53"/>
  <c r="GU50" i="53"/>
  <c r="GM50" i="53"/>
  <c r="GJ50" i="53"/>
  <c r="GH50" i="53"/>
  <c r="GG50" i="53"/>
  <c r="GC50" i="53"/>
  <c r="FY50" i="53"/>
  <c r="FX50" i="53"/>
  <c r="FT50" i="53"/>
  <c r="FP50" i="53"/>
  <c r="FO50" i="53"/>
  <c r="FK50" i="53"/>
  <c r="KQ49" i="53"/>
  <c r="KN49" i="53"/>
  <c r="KL49" i="53"/>
  <c r="KK49" i="53"/>
  <c r="KG49" i="53"/>
  <c r="KC49" i="53"/>
  <c r="KB49" i="53"/>
  <c r="JX49" i="53"/>
  <c r="JT49" i="53"/>
  <c r="JS49" i="53"/>
  <c r="JO49" i="53"/>
  <c r="JG49" i="53"/>
  <c r="JD49" i="53"/>
  <c r="JB49" i="53"/>
  <c r="JA49" i="53"/>
  <c r="IW49" i="53"/>
  <c r="IS49" i="53"/>
  <c r="IR49" i="53"/>
  <c r="IN49" i="53"/>
  <c r="IJ49" i="53"/>
  <c r="II49" i="53"/>
  <c r="IE49" i="53"/>
  <c r="HW49" i="53"/>
  <c r="HT49" i="53"/>
  <c r="HR49" i="53"/>
  <c r="HQ49" i="53"/>
  <c r="HM49" i="53"/>
  <c r="HI49" i="53"/>
  <c r="HH49" i="53"/>
  <c r="HD49" i="53"/>
  <c r="GZ49" i="53"/>
  <c r="GY49" i="53"/>
  <c r="GU49" i="53"/>
  <c r="GM49" i="53"/>
  <c r="GJ49" i="53"/>
  <c r="GH49" i="53"/>
  <c r="GG49" i="53"/>
  <c r="GC49" i="53"/>
  <c r="FY49" i="53"/>
  <c r="FX49" i="53"/>
  <c r="FT49" i="53"/>
  <c r="FP49" i="53"/>
  <c r="FO49" i="53"/>
  <c r="FK49" i="53"/>
  <c r="KQ48" i="53"/>
  <c r="KN48" i="53"/>
  <c r="KL48" i="53"/>
  <c r="KK48" i="53"/>
  <c r="KG48" i="53"/>
  <c r="KC48" i="53"/>
  <c r="KB48" i="53"/>
  <c r="JX48" i="53"/>
  <c r="JT48" i="53"/>
  <c r="JS48" i="53"/>
  <c r="JO48" i="53"/>
  <c r="JG48" i="53"/>
  <c r="JD48" i="53"/>
  <c r="JB48" i="53"/>
  <c r="JA48" i="53"/>
  <c r="IW48" i="53"/>
  <c r="IS48" i="53"/>
  <c r="IR48" i="53"/>
  <c r="IN48" i="53"/>
  <c r="IJ48" i="53"/>
  <c r="II48" i="53"/>
  <c r="IE48" i="53"/>
  <c r="HW48" i="53"/>
  <c r="HT48" i="53"/>
  <c r="HR48" i="53"/>
  <c r="HQ48" i="53"/>
  <c r="HM48" i="53"/>
  <c r="HI48" i="53"/>
  <c r="HH48" i="53"/>
  <c r="HD48" i="53"/>
  <c r="GZ48" i="53"/>
  <c r="GY48" i="53"/>
  <c r="GU48" i="53"/>
  <c r="GM48" i="53"/>
  <c r="GJ48" i="53"/>
  <c r="GH48" i="53"/>
  <c r="GG48" i="53"/>
  <c r="GC48" i="53"/>
  <c r="FY48" i="53"/>
  <c r="FX48" i="53"/>
  <c r="FT48" i="53"/>
  <c r="FP48" i="53"/>
  <c r="FO48" i="53"/>
  <c r="FK48" i="53"/>
  <c r="KQ47" i="53"/>
  <c r="KN47" i="53"/>
  <c r="KL47" i="53"/>
  <c r="KK47" i="53"/>
  <c r="KG47" i="53"/>
  <c r="KC47" i="53"/>
  <c r="KB47" i="53"/>
  <c r="JX47" i="53"/>
  <c r="JT47" i="53"/>
  <c r="JS47" i="53"/>
  <c r="JO47" i="53"/>
  <c r="JG47" i="53"/>
  <c r="JD47" i="53"/>
  <c r="JB47" i="53"/>
  <c r="JA47" i="53"/>
  <c r="IW47" i="53"/>
  <c r="IS47" i="53"/>
  <c r="IR47" i="53"/>
  <c r="IN47" i="53"/>
  <c r="IJ47" i="53"/>
  <c r="II47" i="53"/>
  <c r="IE47" i="53"/>
  <c r="HW47" i="53"/>
  <c r="HT47" i="53"/>
  <c r="HR47" i="53"/>
  <c r="HQ47" i="53"/>
  <c r="HM47" i="53"/>
  <c r="HI47" i="53"/>
  <c r="HH47" i="53"/>
  <c r="HD47" i="53"/>
  <c r="GZ47" i="53"/>
  <c r="GY47" i="53"/>
  <c r="GU47" i="53"/>
  <c r="GM47" i="53"/>
  <c r="GJ47" i="53"/>
  <c r="GH47" i="53"/>
  <c r="GG47" i="53"/>
  <c r="GC47" i="53"/>
  <c r="FY47" i="53"/>
  <c r="FX47" i="53"/>
  <c r="FT47" i="53"/>
  <c r="FP47" i="53"/>
  <c r="FO47" i="53"/>
  <c r="FK47" i="53"/>
  <c r="KE46" i="53"/>
  <c r="JV46" i="53"/>
  <c r="JM46" i="53"/>
  <c r="IU46" i="53"/>
  <c r="IL46" i="53"/>
  <c r="IC46" i="53"/>
  <c r="HK46" i="53"/>
  <c r="HB46" i="53"/>
  <c r="GS46" i="53"/>
  <c r="GA46" i="53"/>
  <c r="FR46" i="53"/>
  <c r="FI46" i="53"/>
  <c r="KQ45" i="53"/>
  <c r="KN45" i="53"/>
  <c r="KL45" i="53"/>
  <c r="KK45" i="53"/>
  <c r="KG45" i="53"/>
  <c r="KC45" i="53"/>
  <c r="KB45" i="53"/>
  <c r="JX45" i="53"/>
  <c r="JT45" i="53"/>
  <c r="JS45" i="53"/>
  <c r="JO45" i="53"/>
  <c r="JG45" i="53"/>
  <c r="JD45" i="53"/>
  <c r="JB45" i="53"/>
  <c r="JA45" i="53"/>
  <c r="IW45" i="53"/>
  <c r="IS45" i="53"/>
  <c r="IR45" i="53"/>
  <c r="IN45" i="53"/>
  <c r="IJ45" i="53"/>
  <c r="II45" i="53"/>
  <c r="IE45" i="53"/>
  <c r="HW45" i="53"/>
  <c r="HT45" i="53"/>
  <c r="HR45" i="53"/>
  <c r="HQ45" i="53"/>
  <c r="HM45" i="53"/>
  <c r="HI45" i="53"/>
  <c r="HH45" i="53"/>
  <c r="HD45" i="53"/>
  <c r="GZ45" i="53"/>
  <c r="GY45" i="53"/>
  <c r="GU45" i="53"/>
  <c r="GM45" i="53"/>
  <c r="GJ45" i="53"/>
  <c r="GH45" i="53"/>
  <c r="GG45" i="53"/>
  <c r="GC45" i="53"/>
  <c r="FY45" i="53"/>
  <c r="FX45" i="53"/>
  <c r="FT45" i="53"/>
  <c r="FP45" i="53"/>
  <c r="FO45" i="53"/>
  <c r="FK45" i="53"/>
  <c r="KQ44" i="53"/>
  <c r="KN44" i="53"/>
  <c r="KL44" i="53"/>
  <c r="KK44" i="53"/>
  <c r="KG44" i="53"/>
  <c r="KC44" i="53"/>
  <c r="KB44" i="53"/>
  <c r="JX44" i="53"/>
  <c r="JT44" i="53"/>
  <c r="JS44" i="53"/>
  <c r="JO44" i="53"/>
  <c r="JG44" i="53"/>
  <c r="JD44" i="53"/>
  <c r="JB44" i="53"/>
  <c r="JA44" i="53"/>
  <c r="IW44" i="53"/>
  <c r="IS44" i="53"/>
  <c r="IR44" i="53"/>
  <c r="IN44" i="53"/>
  <c r="IJ44" i="53"/>
  <c r="II44" i="53"/>
  <c r="IE44" i="53"/>
  <c r="HW44" i="53"/>
  <c r="HT44" i="53"/>
  <c r="HR44" i="53"/>
  <c r="HQ44" i="53"/>
  <c r="HM44" i="53"/>
  <c r="HI44" i="53"/>
  <c r="HH44" i="53"/>
  <c r="HD44" i="53"/>
  <c r="GZ44" i="53"/>
  <c r="GY44" i="53"/>
  <c r="GU44" i="53"/>
  <c r="GM44" i="53"/>
  <c r="GJ44" i="53"/>
  <c r="GH44" i="53"/>
  <c r="GG44" i="53"/>
  <c r="GC44" i="53"/>
  <c r="FY44" i="53"/>
  <c r="FX44" i="53"/>
  <c r="FT44" i="53"/>
  <c r="FP44" i="53"/>
  <c r="FO44" i="53"/>
  <c r="FK44" i="53"/>
  <c r="KQ43" i="53"/>
  <c r="KN43" i="53"/>
  <c r="KL43" i="53"/>
  <c r="KK43" i="53"/>
  <c r="KG43" i="53"/>
  <c r="KC43" i="53"/>
  <c r="KB43" i="53"/>
  <c r="JX43" i="53"/>
  <c r="JT43" i="53"/>
  <c r="JS43" i="53"/>
  <c r="KS43" i="53"/>
  <c r="JO43" i="53"/>
  <c r="JG43" i="53"/>
  <c r="JD43" i="53"/>
  <c r="JB43" i="53"/>
  <c r="JA43" i="53"/>
  <c r="IW43" i="53"/>
  <c r="IS43" i="53"/>
  <c r="IR43" i="53"/>
  <c r="IN43" i="53"/>
  <c r="IJ43" i="53"/>
  <c r="II43" i="53"/>
  <c r="IE43" i="53"/>
  <c r="HW43" i="53"/>
  <c r="HT43" i="53"/>
  <c r="HR43" i="53"/>
  <c r="HQ43" i="53"/>
  <c r="HM43" i="53"/>
  <c r="HI43" i="53"/>
  <c r="HH43" i="53"/>
  <c r="HD43" i="53"/>
  <c r="GZ43" i="53"/>
  <c r="GY43" i="53"/>
  <c r="GU43" i="53"/>
  <c r="GM43" i="53"/>
  <c r="GJ43" i="53"/>
  <c r="GH43" i="53"/>
  <c r="GG43" i="53"/>
  <c r="GC43" i="53"/>
  <c r="FY43" i="53"/>
  <c r="FX43" i="53"/>
  <c r="FT43" i="53"/>
  <c r="FP43" i="53"/>
  <c r="FO43" i="53"/>
  <c r="FK43" i="53"/>
  <c r="KQ42" i="53"/>
  <c r="KN42" i="53"/>
  <c r="KL42" i="53"/>
  <c r="KK42" i="53"/>
  <c r="KG42" i="53"/>
  <c r="KC42" i="53"/>
  <c r="KB42" i="53"/>
  <c r="JX42" i="53"/>
  <c r="JT42" i="53"/>
  <c r="JS42" i="53"/>
  <c r="JO42" i="53"/>
  <c r="JG42" i="53"/>
  <c r="JD42" i="53"/>
  <c r="JB42" i="53"/>
  <c r="JA42" i="53"/>
  <c r="IW42" i="53"/>
  <c r="IS42" i="53"/>
  <c r="IR42" i="53"/>
  <c r="IN42" i="53"/>
  <c r="IJ42" i="53"/>
  <c r="II42" i="53"/>
  <c r="IE42" i="53"/>
  <c r="HW42" i="53"/>
  <c r="HT42" i="53"/>
  <c r="HR42" i="53"/>
  <c r="HQ42" i="53"/>
  <c r="HM42" i="53"/>
  <c r="HI42" i="53"/>
  <c r="HH42" i="53"/>
  <c r="HD42" i="53"/>
  <c r="GZ42" i="53"/>
  <c r="GY42" i="53"/>
  <c r="GU42" i="53"/>
  <c r="GM42" i="53"/>
  <c r="GJ42" i="53"/>
  <c r="GH42" i="53"/>
  <c r="GG42" i="53"/>
  <c r="GC42" i="53"/>
  <c r="FY42" i="53"/>
  <c r="FX42" i="53"/>
  <c r="FT42" i="53"/>
  <c r="FP42" i="53"/>
  <c r="FO42" i="53"/>
  <c r="FK42" i="53"/>
  <c r="KQ41" i="53"/>
  <c r="KN41" i="53"/>
  <c r="KL41" i="53"/>
  <c r="KK41" i="53"/>
  <c r="KG41" i="53"/>
  <c r="KC41" i="53"/>
  <c r="KB41" i="53"/>
  <c r="JX41" i="53"/>
  <c r="JT41" i="53"/>
  <c r="JS41" i="53"/>
  <c r="JO41" i="53"/>
  <c r="JG41" i="53"/>
  <c r="JD41" i="53"/>
  <c r="JB41" i="53"/>
  <c r="JA41" i="53"/>
  <c r="IW41" i="53"/>
  <c r="IS41" i="53"/>
  <c r="IR41" i="53"/>
  <c r="IN41" i="53"/>
  <c r="IJ41" i="53"/>
  <c r="II41" i="53"/>
  <c r="IE41" i="53"/>
  <c r="HW41" i="53"/>
  <c r="HT41" i="53"/>
  <c r="HR41" i="53"/>
  <c r="HQ41" i="53"/>
  <c r="HM41" i="53"/>
  <c r="HI41" i="53"/>
  <c r="HH41" i="53"/>
  <c r="HD41" i="53"/>
  <c r="GZ41" i="53"/>
  <c r="GY41" i="53"/>
  <c r="GU41" i="53"/>
  <c r="GM41" i="53"/>
  <c r="GJ41" i="53"/>
  <c r="GH41" i="53"/>
  <c r="GG41" i="53"/>
  <c r="GC41" i="53"/>
  <c r="FY41" i="53"/>
  <c r="FX41" i="53"/>
  <c r="FT41" i="53"/>
  <c r="FP41" i="53"/>
  <c r="FO41" i="53"/>
  <c r="FK41" i="53"/>
  <c r="KQ40" i="53"/>
  <c r="KN40" i="53"/>
  <c r="KL40" i="53"/>
  <c r="KK40" i="53"/>
  <c r="KG40" i="53"/>
  <c r="KC40" i="53"/>
  <c r="KB40" i="53"/>
  <c r="JX40" i="53"/>
  <c r="JT40" i="53"/>
  <c r="JS40" i="53"/>
  <c r="JO40" i="53"/>
  <c r="JG40" i="53"/>
  <c r="JD40" i="53"/>
  <c r="JB40" i="53"/>
  <c r="JA40" i="53"/>
  <c r="IW40" i="53"/>
  <c r="IS40" i="53"/>
  <c r="IR40" i="53"/>
  <c r="IN40" i="53"/>
  <c r="IJ40" i="53"/>
  <c r="II40" i="53"/>
  <c r="IE40" i="53"/>
  <c r="HW40" i="53"/>
  <c r="HT40" i="53"/>
  <c r="HR40" i="53"/>
  <c r="HQ40" i="53"/>
  <c r="HM40" i="53"/>
  <c r="HI40" i="53"/>
  <c r="HH40" i="53"/>
  <c r="HD40" i="53"/>
  <c r="GZ40" i="53"/>
  <c r="GY40" i="53"/>
  <c r="GU40" i="53"/>
  <c r="GM40" i="53"/>
  <c r="GJ40" i="53"/>
  <c r="GH40" i="53"/>
  <c r="GG40" i="53"/>
  <c r="GC40" i="53"/>
  <c r="FY40" i="53"/>
  <c r="FX40" i="53"/>
  <c r="FT40" i="53"/>
  <c r="FP40" i="53"/>
  <c r="FO40" i="53"/>
  <c r="FK40" i="53"/>
  <c r="KE39" i="53"/>
  <c r="JV39" i="53"/>
  <c r="JM39" i="53"/>
  <c r="IU39" i="53"/>
  <c r="IL39" i="53"/>
  <c r="IC39" i="53"/>
  <c r="HK39" i="53"/>
  <c r="HB39" i="53"/>
  <c r="GS39" i="53"/>
  <c r="GA39" i="53"/>
  <c r="FR39" i="53"/>
  <c r="FI39" i="53"/>
  <c r="KQ38" i="53"/>
  <c r="KN38" i="53"/>
  <c r="KL38" i="53"/>
  <c r="KK38" i="53"/>
  <c r="KG38" i="53"/>
  <c r="KC38" i="53"/>
  <c r="KB38" i="53"/>
  <c r="JX38" i="53"/>
  <c r="JT38" i="53"/>
  <c r="JS38" i="53"/>
  <c r="JO38" i="53"/>
  <c r="JG38" i="53"/>
  <c r="JD38" i="53"/>
  <c r="JB38" i="53"/>
  <c r="JA38" i="53"/>
  <c r="IW38" i="53"/>
  <c r="IS38" i="53"/>
  <c r="IR38" i="53"/>
  <c r="IN38" i="53"/>
  <c r="IJ38" i="53"/>
  <c r="II38" i="53"/>
  <c r="IE38" i="53"/>
  <c r="HW38" i="53"/>
  <c r="HT38" i="53"/>
  <c r="HR38" i="53"/>
  <c r="HQ38" i="53"/>
  <c r="HM38" i="53"/>
  <c r="HI38" i="53"/>
  <c r="HH38" i="53"/>
  <c r="HD38" i="53"/>
  <c r="GZ38" i="53"/>
  <c r="GY38" i="53"/>
  <c r="GU38" i="53"/>
  <c r="GM38" i="53"/>
  <c r="GJ38" i="53"/>
  <c r="GH38" i="53"/>
  <c r="GG38" i="53"/>
  <c r="GC38" i="53"/>
  <c r="FY38" i="53"/>
  <c r="FX38" i="53"/>
  <c r="FT38" i="53"/>
  <c r="FP38" i="53"/>
  <c r="FO38" i="53"/>
  <c r="FK38" i="53"/>
  <c r="KQ37" i="53"/>
  <c r="KN37" i="53"/>
  <c r="KL37" i="53"/>
  <c r="KK37" i="53"/>
  <c r="KG37" i="53"/>
  <c r="KC37" i="53"/>
  <c r="KB37" i="53"/>
  <c r="JX37" i="53"/>
  <c r="JT37" i="53"/>
  <c r="JS37" i="53"/>
  <c r="KS37" i="53"/>
  <c r="KR37" i="53" s="1"/>
  <c r="JO37" i="53"/>
  <c r="JG37" i="53"/>
  <c r="JD37" i="53"/>
  <c r="JB37" i="53"/>
  <c r="JA37" i="53"/>
  <c r="IW37" i="53"/>
  <c r="IS37" i="53"/>
  <c r="IR37" i="53"/>
  <c r="IN37" i="53"/>
  <c r="IJ37" i="53"/>
  <c r="II37" i="53"/>
  <c r="IE37" i="53"/>
  <c r="HW37" i="53"/>
  <c r="HT37" i="53"/>
  <c r="HR37" i="53"/>
  <c r="HQ37" i="53"/>
  <c r="HM37" i="53"/>
  <c r="HI37" i="53"/>
  <c r="HH37" i="53"/>
  <c r="HD37" i="53"/>
  <c r="GZ37" i="53"/>
  <c r="GY37" i="53"/>
  <c r="GU37" i="53"/>
  <c r="GM37" i="53"/>
  <c r="GJ37" i="53"/>
  <c r="GH37" i="53"/>
  <c r="GG37" i="53"/>
  <c r="GC37" i="53"/>
  <c r="FY37" i="53"/>
  <c r="FX37" i="53"/>
  <c r="FT37" i="53"/>
  <c r="FP37" i="53"/>
  <c r="FO37" i="53"/>
  <c r="FK37" i="53"/>
  <c r="KQ36" i="53"/>
  <c r="KQ513" i="53" s="1"/>
  <c r="KN36" i="53"/>
  <c r="KN513" i="53" s="1"/>
  <c r="KL36" i="53"/>
  <c r="KK36" i="53"/>
  <c r="KG36" i="53"/>
  <c r="KC36" i="53"/>
  <c r="KB36" i="53"/>
  <c r="JX36" i="53"/>
  <c r="JT36" i="53"/>
  <c r="JS36" i="53"/>
  <c r="JO36" i="53"/>
  <c r="JG36" i="53"/>
  <c r="JG513" i="53" s="1"/>
  <c r="JD36" i="53"/>
  <c r="JD513" i="53" s="1"/>
  <c r="JB36" i="53"/>
  <c r="JA36" i="53"/>
  <c r="IW36" i="53"/>
  <c r="IS36" i="53"/>
  <c r="IR36" i="53"/>
  <c r="IN36" i="53"/>
  <c r="IJ36" i="53"/>
  <c r="II36" i="53"/>
  <c r="IE36" i="53"/>
  <c r="HW36" i="53"/>
  <c r="HW513" i="53" s="1"/>
  <c r="HT36" i="53"/>
  <c r="HT513" i="53" s="1"/>
  <c r="HR36" i="53"/>
  <c r="HQ36" i="53"/>
  <c r="HM36" i="53"/>
  <c r="HI36" i="53"/>
  <c r="HH36" i="53"/>
  <c r="HD36" i="53"/>
  <c r="GZ36" i="53"/>
  <c r="GY36" i="53"/>
  <c r="GU36" i="53"/>
  <c r="GM36" i="53"/>
  <c r="GM513" i="53" s="1"/>
  <c r="GJ36" i="53"/>
  <c r="GJ513" i="53" s="1"/>
  <c r="GH36" i="53"/>
  <c r="GG36" i="53"/>
  <c r="GC36" i="53"/>
  <c r="FY36" i="53"/>
  <c r="FX36" i="53"/>
  <c r="FT36" i="53"/>
  <c r="FP36" i="53"/>
  <c r="FO36" i="53"/>
  <c r="FK36" i="53"/>
  <c r="KE34" i="53"/>
  <c r="JV34" i="53"/>
  <c r="JM34" i="53"/>
  <c r="IU34" i="53"/>
  <c r="IL34" i="53"/>
  <c r="IC34" i="53"/>
  <c r="HK34" i="53"/>
  <c r="HB34" i="53"/>
  <c r="GS34" i="53"/>
  <c r="GA34" i="53"/>
  <c r="FR34" i="53"/>
  <c r="FI34" i="53"/>
  <c r="KQ33" i="53"/>
  <c r="KN33" i="53"/>
  <c r="KL33" i="53"/>
  <c r="KK33" i="53"/>
  <c r="KG33" i="53"/>
  <c r="KC33" i="53"/>
  <c r="KB33" i="53"/>
  <c r="JX33" i="53"/>
  <c r="JT33" i="53"/>
  <c r="JS33" i="53"/>
  <c r="JO33" i="53"/>
  <c r="JG33" i="53"/>
  <c r="JD33" i="53"/>
  <c r="JB33" i="53"/>
  <c r="JA33" i="53"/>
  <c r="IW33" i="53"/>
  <c r="IS33" i="53"/>
  <c r="IR33" i="53"/>
  <c r="IN33" i="53"/>
  <c r="IJ33" i="53"/>
  <c r="II33" i="53"/>
  <c r="IE33" i="53"/>
  <c r="HW33" i="53"/>
  <c r="HT33" i="53"/>
  <c r="HR33" i="53"/>
  <c r="HQ33" i="53"/>
  <c r="HM33" i="53"/>
  <c r="HI33" i="53"/>
  <c r="HH33" i="53"/>
  <c r="HD33" i="53"/>
  <c r="GZ33" i="53"/>
  <c r="GY33" i="53"/>
  <c r="GU33" i="53"/>
  <c r="GM33" i="53"/>
  <c r="GJ33" i="53"/>
  <c r="GH33" i="53"/>
  <c r="GG33" i="53"/>
  <c r="GC33" i="53"/>
  <c r="FY33" i="53"/>
  <c r="FX33" i="53"/>
  <c r="FT33" i="53"/>
  <c r="FP33" i="53"/>
  <c r="FO33" i="53"/>
  <c r="FK33" i="53"/>
  <c r="KQ32" i="53"/>
  <c r="KN32" i="53"/>
  <c r="KL32" i="53"/>
  <c r="KK32" i="53"/>
  <c r="KG32" i="53"/>
  <c r="KC32" i="53"/>
  <c r="KB32" i="53"/>
  <c r="JX32" i="53"/>
  <c r="JT32" i="53"/>
  <c r="JS32" i="53"/>
  <c r="JO32" i="53"/>
  <c r="JG32" i="53"/>
  <c r="JD32" i="53"/>
  <c r="JB32" i="53"/>
  <c r="JA32" i="53"/>
  <c r="IW32" i="53"/>
  <c r="IS32" i="53"/>
  <c r="IR32" i="53"/>
  <c r="IN32" i="53"/>
  <c r="IJ32" i="53"/>
  <c r="II32" i="53"/>
  <c r="IE32" i="53"/>
  <c r="HW32" i="53"/>
  <c r="HT32" i="53"/>
  <c r="HR32" i="53"/>
  <c r="HQ32" i="53"/>
  <c r="HM32" i="53"/>
  <c r="HI32" i="53"/>
  <c r="HH32" i="53"/>
  <c r="HD32" i="53"/>
  <c r="GZ32" i="53"/>
  <c r="GY32" i="53"/>
  <c r="GU32" i="53"/>
  <c r="GM32" i="53"/>
  <c r="GJ32" i="53"/>
  <c r="GH32" i="53"/>
  <c r="GG32" i="53"/>
  <c r="GC32" i="53"/>
  <c r="FY32" i="53"/>
  <c r="FX32" i="53"/>
  <c r="FT32" i="53"/>
  <c r="FP32" i="53"/>
  <c r="FO32" i="53"/>
  <c r="FK32" i="53"/>
  <c r="KQ31" i="53"/>
  <c r="KN31" i="53"/>
  <c r="KL31" i="53"/>
  <c r="KK31" i="53"/>
  <c r="KG31" i="53"/>
  <c r="KC31" i="53"/>
  <c r="KB31" i="53"/>
  <c r="JX31" i="53"/>
  <c r="JT31" i="53"/>
  <c r="JS31" i="53"/>
  <c r="JO31" i="53"/>
  <c r="JG31" i="53"/>
  <c r="JD31" i="53"/>
  <c r="JB31" i="53"/>
  <c r="JA31" i="53"/>
  <c r="IW31" i="53"/>
  <c r="IS31" i="53"/>
  <c r="IR31" i="53"/>
  <c r="IN31" i="53"/>
  <c r="IJ31" i="53"/>
  <c r="II31" i="53"/>
  <c r="IE31" i="53"/>
  <c r="HW31" i="53"/>
  <c r="HT31" i="53"/>
  <c r="HR31" i="53"/>
  <c r="HQ31" i="53"/>
  <c r="HM31" i="53"/>
  <c r="HI31" i="53"/>
  <c r="HH31" i="53"/>
  <c r="HD31" i="53"/>
  <c r="GZ31" i="53"/>
  <c r="GY31" i="53"/>
  <c r="GU31" i="53"/>
  <c r="GM31" i="53"/>
  <c r="GJ31" i="53"/>
  <c r="GH31" i="53"/>
  <c r="GG31" i="53"/>
  <c r="GC31" i="53"/>
  <c r="FY31" i="53"/>
  <c r="FX31" i="53"/>
  <c r="FT31" i="53"/>
  <c r="FP31" i="53"/>
  <c r="FO31" i="53"/>
  <c r="FK31" i="53"/>
  <c r="KQ30" i="53"/>
  <c r="KN30" i="53"/>
  <c r="KL30" i="53"/>
  <c r="KK30" i="53"/>
  <c r="KG30" i="53"/>
  <c r="KC30" i="53"/>
  <c r="KB30" i="53"/>
  <c r="JX30" i="53"/>
  <c r="JT30" i="53"/>
  <c r="JS30" i="53"/>
  <c r="JO30" i="53"/>
  <c r="JG30" i="53"/>
  <c r="JD30" i="53"/>
  <c r="JB30" i="53"/>
  <c r="JA30" i="53"/>
  <c r="IW30" i="53"/>
  <c r="IS30" i="53"/>
  <c r="IR30" i="53"/>
  <c r="IN30" i="53"/>
  <c r="IJ30" i="53"/>
  <c r="II30" i="53"/>
  <c r="IE30" i="53"/>
  <c r="HW30" i="53"/>
  <c r="HT30" i="53"/>
  <c r="HR30" i="53"/>
  <c r="HQ30" i="53"/>
  <c r="HM30" i="53"/>
  <c r="HI30" i="53"/>
  <c r="HH30" i="53"/>
  <c r="HD30" i="53"/>
  <c r="GZ30" i="53"/>
  <c r="GY30" i="53"/>
  <c r="GU30" i="53"/>
  <c r="GM30" i="53"/>
  <c r="GJ30" i="53"/>
  <c r="GH30" i="53"/>
  <c r="GG30" i="53"/>
  <c r="GC30" i="53"/>
  <c r="FY30" i="53"/>
  <c r="FX30" i="53"/>
  <c r="FT30" i="53"/>
  <c r="FP30" i="53"/>
  <c r="FO30" i="53"/>
  <c r="FK30" i="53"/>
  <c r="KQ29" i="53"/>
  <c r="KN29" i="53"/>
  <c r="KL29" i="53"/>
  <c r="KK29" i="53"/>
  <c r="KG29" i="53"/>
  <c r="KC29" i="53"/>
  <c r="KB29" i="53"/>
  <c r="JX29" i="53"/>
  <c r="JT29" i="53"/>
  <c r="JS29" i="53"/>
  <c r="JO29" i="53"/>
  <c r="JG29" i="53"/>
  <c r="JD29" i="53"/>
  <c r="JB29" i="53"/>
  <c r="JA29" i="53"/>
  <c r="IW29" i="53"/>
  <c r="IS29" i="53"/>
  <c r="IR29" i="53"/>
  <c r="IN29" i="53"/>
  <c r="IJ29" i="53"/>
  <c r="II29" i="53"/>
  <c r="IE29" i="53"/>
  <c r="HW29" i="53"/>
  <c r="HT29" i="53"/>
  <c r="HR29" i="53"/>
  <c r="HQ29" i="53"/>
  <c r="HM29" i="53"/>
  <c r="HI29" i="53"/>
  <c r="HH29" i="53"/>
  <c r="HD29" i="53"/>
  <c r="GZ29" i="53"/>
  <c r="GY29" i="53"/>
  <c r="GU29" i="53"/>
  <c r="GM29" i="53"/>
  <c r="GJ29" i="53"/>
  <c r="GH29" i="53"/>
  <c r="GG29" i="53"/>
  <c r="GC29" i="53"/>
  <c r="FY29" i="53"/>
  <c r="FX29" i="53"/>
  <c r="FT29" i="53"/>
  <c r="FP29" i="53"/>
  <c r="FO29" i="53"/>
  <c r="FK29" i="53"/>
  <c r="KE28" i="53"/>
  <c r="JV28" i="53"/>
  <c r="JM28" i="53"/>
  <c r="IU28" i="53"/>
  <c r="IL28" i="53"/>
  <c r="IC28" i="53"/>
  <c r="HK28" i="53"/>
  <c r="HB28" i="53"/>
  <c r="GS28" i="53"/>
  <c r="GA28" i="53"/>
  <c r="FR28" i="53"/>
  <c r="FI28" i="53"/>
  <c r="KQ27" i="53"/>
  <c r="KN27" i="53"/>
  <c r="KL27" i="53"/>
  <c r="KK27" i="53"/>
  <c r="KG27" i="53"/>
  <c r="KC27" i="53"/>
  <c r="KB27" i="53"/>
  <c r="JX27" i="53"/>
  <c r="JT27" i="53"/>
  <c r="JS27" i="53"/>
  <c r="JO27" i="53"/>
  <c r="JG27" i="53"/>
  <c r="JD27" i="53"/>
  <c r="JB27" i="53"/>
  <c r="JA27" i="53"/>
  <c r="IW27" i="53"/>
  <c r="IS27" i="53"/>
  <c r="IR27" i="53"/>
  <c r="IN27" i="53"/>
  <c r="IJ27" i="53"/>
  <c r="II27" i="53"/>
  <c r="IE27" i="53"/>
  <c r="HW27" i="53"/>
  <c r="HT27" i="53"/>
  <c r="HR27" i="53"/>
  <c r="HQ27" i="53"/>
  <c r="HM27" i="53"/>
  <c r="HI27" i="53"/>
  <c r="HH27" i="53"/>
  <c r="HD27" i="53"/>
  <c r="GZ27" i="53"/>
  <c r="GY27" i="53"/>
  <c r="GU27" i="53"/>
  <c r="GM27" i="53"/>
  <c r="GJ27" i="53"/>
  <c r="GH27" i="53"/>
  <c r="GG27" i="53"/>
  <c r="GC27" i="53"/>
  <c r="FY27" i="53"/>
  <c r="FX27" i="53"/>
  <c r="FT27" i="53"/>
  <c r="FP27" i="53"/>
  <c r="FO27" i="53"/>
  <c r="FK27" i="53"/>
  <c r="KQ26" i="53"/>
  <c r="KN26" i="53"/>
  <c r="KL26" i="53"/>
  <c r="KK26" i="53"/>
  <c r="KG26" i="53"/>
  <c r="KC26" i="53"/>
  <c r="KB26" i="53"/>
  <c r="JX26" i="53"/>
  <c r="JT26" i="53"/>
  <c r="JS26" i="53"/>
  <c r="JO26" i="53"/>
  <c r="JG26" i="53"/>
  <c r="JD26" i="53"/>
  <c r="JB26" i="53"/>
  <c r="JA26" i="53"/>
  <c r="IW26" i="53"/>
  <c r="IS26" i="53"/>
  <c r="IR26" i="53"/>
  <c r="IN26" i="53"/>
  <c r="IJ26" i="53"/>
  <c r="II26" i="53"/>
  <c r="IE26" i="53"/>
  <c r="HW26" i="53"/>
  <c r="HT26" i="53"/>
  <c r="HR26" i="53"/>
  <c r="HQ26" i="53"/>
  <c r="HM26" i="53"/>
  <c r="HI26" i="53"/>
  <c r="HH26" i="53"/>
  <c r="HD26" i="53"/>
  <c r="GZ26" i="53"/>
  <c r="GY26" i="53"/>
  <c r="GU26" i="53"/>
  <c r="GM26" i="53"/>
  <c r="GJ26" i="53"/>
  <c r="GH26" i="53"/>
  <c r="GG26" i="53"/>
  <c r="GC26" i="53"/>
  <c r="FY26" i="53"/>
  <c r="FX26" i="53"/>
  <c r="FT26" i="53"/>
  <c r="FP26" i="53"/>
  <c r="FO26" i="53"/>
  <c r="FK26" i="53"/>
  <c r="KQ25" i="53"/>
  <c r="KN25" i="53"/>
  <c r="KL25" i="53"/>
  <c r="KK25" i="53"/>
  <c r="KG25" i="53"/>
  <c r="KC25" i="53"/>
  <c r="KB25" i="53"/>
  <c r="JX25" i="53"/>
  <c r="JT25" i="53"/>
  <c r="JS25" i="53"/>
  <c r="JO25" i="53"/>
  <c r="JG25" i="53"/>
  <c r="JD25" i="53"/>
  <c r="JB25" i="53"/>
  <c r="JA25" i="53"/>
  <c r="IW25" i="53"/>
  <c r="IS25" i="53"/>
  <c r="IR25" i="53"/>
  <c r="IN25" i="53"/>
  <c r="IJ25" i="53"/>
  <c r="II25" i="53"/>
  <c r="IE25" i="53"/>
  <c r="HW25" i="53"/>
  <c r="HT25" i="53"/>
  <c r="HR25" i="53"/>
  <c r="HQ25" i="53"/>
  <c r="HM25" i="53"/>
  <c r="HI25" i="53"/>
  <c r="HH25" i="53"/>
  <c r="HD25" i="53"/>
  <c r="GZ25" i="53"/>
  <c r="GY25" i="53"/>
  <c r="GU25" i="53"/>
  <c r="GM25" i="53"/>
  <c r="GJ25" i="53"/>
  <c r="GH25" i="53"/>
  <c r="GG25" i="53"/>
  <c r="GC25" i="53"/>
  <c r="FY25" i="53"/>
  <c r="FX25" i="53"/>
  <c r="FT25" i="53"/>
  <c r="FP25" i="53"/>
  <c r="FO25" i="53"/>
  <c r="FK25" i="53"/>
  <c r="KQ24" i="53"/>
  <c r="KN24" i="53"/>
  <c r="KL24" i="53"/>
  <c r="KK24" i="53"/>
  <c r="KG24" i="53"/>
  <c r="KC24" i="53"/>
  <c r="KB24" i="53"/>
  <c r="JX24" i="53"/>
  <c r="JT24" i="53"/>
  <c r="JS24" i="53"/>
  <c r="JO24" i="53"/>
  <c r="JG24" i="53"/>
  <c r="JD24" i="53"/>
  <c r="JB24" i="53"/>
  <c r="JA24" i="53"/>
  <c r="IW24" i="53"/>
  <c r="IS24" i="53"/>
  <c r="IR24" i="53"/>
  <c r="IN24" i="53"/>
  <c r="IJ24" i="53"/>
  <c r="II24" i="53"/>
  <c r="IE24" i="53"/>
  <c r="HW24" i="53"/>
  <c r="HT24" i="53"/>
  <c r="HR24" i="53"/>
  <c r="HQ24" i="53"/>
  <c r="HM24" i="53"/>
  <c r="HI24" i="53"/>
  <c r="HH24" i="53"/>
  <c r="HD24" i="53"/>
  <c r="GZ24" i="53"/>
  <c r="GY24" i="53"/>
  <c r="GU24" i="53"/>
  <c r="GM24" i="53"/>
  <c r="GJ24" i="53"/>
  <c r="GH24" i="53"/>
  <c r="GG24" i="53"/>
  <c r="GC24" i="53"/>
  <c r="FY24" i="53"/>
  <c r="FX24" i="53"/>
  <c r="FT24" i="53"/>
  <c r="FP24" i="53"/>
  <c r="FO24" i="53"/>
  <c r="FK24" i="53"/>
  <c r="KQ23" i="53"/>
  <c r="KN23" i="53"/>
  <c r="KL23" i="53"/>
  <c r="KK23" i="53"/>
  <c r="KG23" i="53"/>
  <c r="KC23" i="53"/>
  <c r="KB23" i="53"/>
  <c r="JX23" i="53"/>
  <c r="JT23" i="53"/>
  <c r="JS23" i="53"/>
  <c r="JO23" i="53"/>
  <c r="JG23" i="53"/>
  <c r="JD23" i="53"/>
  <c r="JB23" i="53"/>
  <c r="JA23" i="53"/>
  <c r="IW23" i="53"/>
  <c r="IS23" i="53"/>
  <c r="IR23" i="53"/>
  <c r="IN23" i="53"/>
  <c r="IJ23" i="53"/>
  <c r="II23" i="53"/>
  <c r="IE23" i="53"/>
  <c r="HW23" i="53"/>
  <c r="HT23" i="53"/>
  <c r="HR23" i="53"/>
  <c r="HQ23" i="53"/>
  <c r="HM23" i="53"/>
  <c r="HI23" i="53"/>
  <c r="HH23" i="53"/>
  <c r="HD23" i="53"/>
  <c r="GZ23" i="53"/>
  <c r="GY23" i="53"/>
  <c r="GU23" i="53"/>
  <c r="GM23" i="53"/>
  <c r="GJ23" i="53"/>
  <c r="GH23" i="53"/>
  <c r="GG23" i="53"/>
  <c r="GC23" i="53"/>
  <c r="FY23" i="53"/>
  <c r="FX23" i="53"/>
  <c r="FT23" i="53"/>
  <c r="FP23" i="53"/>
  <c r="FO23" i="53"/>
  <c r="FK23" i="53"/>
  <c r="KQ22" i="53"/>
  <c r="KN22" i="53"/>
  <c r="KL22" i="53"/>
  <c r="KK22" i="53"/>
  <c r="KG22" i="53"/>
  <c r="KC22" i="53"/>
  <c r="KB22" i="53"/>
  <c r="JX22" i="53"/>
  <c r="JT22" i="53"/>
  <c r="JS22" i="53"/>
  <c r="JO22" i="53"/>
  <c r="JG22" i="53"/>
  <c r="JD22" i="53"/>
  <c r="JB22" i="53"/>
  <c r="JA22" i="53"/>
  <c r="IW22" i="53"/>
  <c r="IS22" i="53"/>
  <c r="IR22" i="53"/>
  <c r="IN22" i="53"/>
  <c r="IJ22" i="53"/>
  <c r="II22" i="53"/>
  <c r="IE22" i="53"/>
  <c r="HW22" i="53"/>
  <c r="HT22" i="53"/>
  <c r="HR22" i="53"/>
  <c r="HQ22" i="53"/>
  <c r="HM22" i="53"/>
  <c r="HI22" i="53"/>
  <c r="HH22" i="53"/>
  <c r="HD22" i="53"/>
  <c r="GZ22" i="53"/>
  <c r="GY22" i="53"/>
  <c r="GU22" i="53"/>
  <c r="GM22" i="53"/>
  <c r="GJ22" i="53"/>
  <c r="GH22" i="53"/>
  <c r="GG22" i="53"/>
  <c r="GC22" i="53"/>
  <c r="FY22" i="53"/>
  <c r="FX22" i="53"/>
  <c r="FT22" i="53"/>
  <c r="FP22" i="53"/>
  <c r="FO22" i="53"/>
  <c r="FK22" i="53"/>
  <c r="KQ21" i="53"/>
  <c r="KN21" i="53"/>
  <c r="KL21" i="53"/>
  <c r="KK21" i="53"/>
  <c r="KG21" i="53"/>
  <c r="KC21" i="53"/>
  <c r="KB21" i="53"/>
  <c r="JX21" i="53"/>
  <c r="JT21" i="53"/>
  <c r="JS21" i="53"/>
  <c r="JO21" i="53"/>
  <c r="JG21" i="53"/>
  <c r="JD21" i="53"/>
  <c r="JB21" i="53"/>
  <c r="JA21" i="53"/>
  <c r="IW21" i="53"/>
  <c r="IS21" i="53"/>
  <c r="IR21" i="53"/>
  <c r="IN21" i="53"/>
  <c r="IE21" i="53"/>
  <c r="HW21" i="53"/>
  <c r="HT21" i="53"/>
  <c r="HR21" i="53"/>
  <c r="HQ21" i="53"/>
  <c r="HM21" i="53"/>
  <c r="HI21" i="53"/>
  <c r="HH21" i="53"/>
  <c r="HD21" i="53"/>
  <c r="GZ21" i="53"/>
  <c r="GY21" i="53"/>
  <c r="GU21" i="53"/>
  <c r="GM21" i="53"/>
  <c r="GJ21" i="53"/>
  <c r="GH21" i="53"/>
  <c r="GG21" i="53"/>
  <c r="GC21" i="53"/>
  <c r="FY21" i="53"/>
  <c r="FX21" i="53"/>
  <c r="FT21" i="53"/>
  <c r="FP21" i="53"/>
  <c r="FO21" i="53"/>
  <c r="KE20" i="53"/>
  <c r="JV20" i="53"/>
  <c r="JM20" i="53"/>
  <c r="IU20" i="53"/>
  <c r="IL20" i="53"/>
  <c r="IC20" i="53"/>
  <c r="HK20" i="53"/>
  <c r="HB20" i="53"/>
  <c r="GS20" i="53"/>
  <c r="GA20" i="53"/>
  <c r="FR20" i="53"/>
  <c r="FI20" i="53"/>
  <c r="KQ19" i="53"/>
  <c r="KN19" i="53"/>
  <c r="KL19" i="53"/>
  <c r="KK19" i="53"/>
  <c r="KG19" i="53"/>
  <c r="KC19" i="53"/>
  <c r="KB19" i="53"/>
  <c r="JX19" i="53"/>
  <c r="JT19" i="53"/>
  <c r="JS19" i="53"/>
  <c r="JO19" i="53"/>
  <c r="JG19" i="53"/>
  <c r="JD19" i="53"/>
  <c r="JB19" i="53"/>
  <c r="JA19" i="53"/>
  <c r="IW19" i="53"/>
  <c r="IS19" i="53"/>
  <c r="IR19" i="53"/>
  <c r="IN19" i="53"/>
  <c r="IJ19" i="53"/>
  <c r="II19" i="53"/>
  <c r="IE19" i="53"/>
  <c r="HW19" i="53"/>
  <c r="HT19" i="53"/>
  <c r="HR19" i="53"/>
  <c r="HQ19" i="53"/>
  <c r="HM19" i="53"/>
  <c r="HI19" i="53"/>
  <c r="HH19" i="53"/>
  <c r="HD19" i="53"/>
  <c r="GZ19" i="53"/>
  <c r="GY19" i="53"/>
  <c r="GU19" i="53"/>
  <c r="GM19" i="53"/>
  <c r="GJ19" i="53"/>
  <c r="GH19" i="53"/>
  <c r="GG19" i="53"/>
  <c r="GC19" i="53"/>
  <c r="FY19" i="53"/>
  <c r="FX19" i="53"/>
  <c r="FT19" i="53"/>
  <c r="FP19" i="53"/>
  <c r="FO19" i="53"/>
  <c r="FK19" i="53"/>
  <c r="KQ18" i="53"/>
  <c r="KN18" i="53"/>
  <c r="KL18" i="53"/>
  <c r="KK18" i="53"/>
  <c r="KG18" i="53"/>
  <c r="KC18" i="53"/>
  <c r="KB18" i="53"/>
  <c r="JX18" i="53"/>
  <c r="JT18" i="53"/>
  <c r="JS18" i="53"/>
  <c r="JO18" i="53"/>
  <c r="JG18" i="53"/>
  <c r="JD18" i="53"/>
  <c r="JB18" i="53"/>
  <c r="JA18" i="53"/>
  <c r="IW18" i="53"/>
  <c r="IS18" i="53"/>
  <c r="IR18" i="53"/>
  <c r="IN18" i="53"/>
  <c r="IJ18" i="53"/>
  <c r="II18" i="53"/>
  <c r="IE18" i="53"/>
  <c r="HW18" i="53"/>
  <c r="HT18" i="53"/>
  <c r="HR18" i="53"/>
  <c r="HQ18" i="53"/>
  <c r="HM18" i="53"/>
  <c r="HI18" i="53"/>
  <c r="HH18" i="53"/>
  <c r="HD18" i="53"/>
  <c r="GZ18" i="53"/>
  <c r="GY18" i="53"/>
  <c r="GU18" i="53"/>
  <c r="GM18" i="53"/>
  <c r="GJ18" i="53"/>
  <c r="GH18" i="53"/>
  <c r="GG18" i="53"/>
  <c r="GC18" i="53"/>
  <c r="FY18" i="53"/>
  <c r="FX18" i="53"/>
  <c r="FT18" i="53"/>
  <c r="FP18" i="53"/>
  <c r="FO18" i="53"/>
  <c r="FK18" i="53"/>
  <c r="KQ17" i="53"/>
  <c r="KN17" i="53"/>
  <c r="KL17" i="53"/>
  <c r="KK17" i="53"/>
  <c r="KG17" i="53"/>
  <c r="KC17" i="53"/>
  <c r="KB17" i="53"/>
  <c r="JX17" i="53"/>
  <c r="JT17" i="53"/>
  <c r="JS17" i="53"/>
  <c r="JO17" i="53"/>
  <c r="JG17" i="53"/>
  <c r="JD17" i="53"/>
  <c r="JB17" i="53"/>
  <c r="JA17" i="53"/>
  <c r="IW17" i="53"/>
  <c r="IS17" i="53"/>
  <c r="IR17" i="53"/>
  <c r="IN17" i="53"/>
  <c r="IJ17" i="53"/>
  <c r="II17" i="53"/>
  <c r="IE17" i="53"/>
  <c r="HW17" i="53"/>
  <c r="HT17" i="53"/>
  <c r="HR17" i="53"/>
  <c r="HQ17" i="53"/>
  <c r="HM17" i="53"/>
  <c r="HI17" i="53"/>
  <c r="HH17" i="53"/>
  <c r="HD17" i="53"/>
  <c r="GZ17" i="53"/>
  <c r="GY17" i="53"/>
  <c r="GU17" i="53"/>
  <c r="GM17" i="53"/>
  <c r="GJ17" i="53"/>
  <c r="GH17" i="53"/>
  <c r="GG17" i="53"/>
  <c r="GC17" i="53"/>
  <c r="FY17" i="53"/>
  <c r="FX17" i="53"/>
  <c r="FT17" i="53"/>
  <c r="FP17" i="53"/>
  <c r="FO17" i="53"/>
  <c r="KQ16" i="53"/>
  <c r="KN16" i="53"/>
  <c r="KL16" i="53"/>
  <c r="KK16" i="53"/>
  <c r="KG16" i="53"/>
  <c r="KC16" i="53"/>
  <c r="KB16" i="53"/>
  <c r="JX16" i="53"/>
  <c r="JT16" i="53"/>
  <c r="JS16" i="53"/>
  <c r="JO16" i="53"/>
  <c r="JG16" i="53"/>
  <c r="JD16" i="53"/>
  <c r="JB16" i="53"/>
  <c r="JA16" i="53"/>
  <c r="IW16" i="53"/>
  <c r="IS16" i="53"/>
  <c r="IR16" i="53"/>
  <c r="IN16" i="53"/>
  <c r="IJ16" i="53"/>
  <c r="II16" i="53"/>
  <c r="IE16" i="53"/>
  <c r="HW16" i="53"/>
  <c r="HT16" i="53"/>
  <c r="HR16" i="53"/>
  <c r="HQ16" i="53"/>
  <c r="HM16" i="53"/>
  <c r="HI16" i="53"/>
  <c r="HH16" i="53"/>
  <c r="HD16" i="53"/>
  <c r="GZ16" i="53"/>
  <c r="GY16" i="53"/>
  <c r="GU16" i="53"/>
  <c r="GM16" i="53"/>
  <c r="GJ16" i="53"/>
  <c r="GH16" i="53"/>
  <c r="GG16" i="53"/>
  <c r="GC16" i="53"/>
  <c r="FY16" i="53"/>
  <c r="FX16" i="53"/>
  <c r="FT16" i="53"/>
  <c r="FP16" i="53"/>
  <c r="FO16" i="53"/>
  <c r="FK16" i="53"/>
  <c r="KQ15" i="53"/>
  <c r="KN15" i="53"/>
  <c r="KL15" i="53"/>
  <c r="KK15" i="53"/>
  <c r="KG15" i="53"/>
  <c r="KC15" i="53"/>
  <c r="KB15" i="53"/>
  <c r="JX15" i="53"/>
  <c r="JT15" i="53"/>
  <c r="JS15" i="53"/>
  <c r="JO15" i="53"/>
  <c r="JG15" i="53"/>
  <c r="JD15" i="53"/>
  <c r="JB15" i="53"/>
  <c r="JA15" i="53"/>
  <c r="IW15" i="53"/>
  <c r="IS15" i="53"/>
  <c r="IR15" i="53"/>
  <c r="IN15" i="53"/>
  <c r="IJ15" i="53"/>
  <c r="II15" i="53"/>
  <c r="IE15" i="53"/>
  <c r="HW15" i="53"/>
  <c r="HT15" i="53"/>
  <c r="HR15" i="53"/>
  <c r="HQ15" i="53"/>
  <c r="HM15" i="53"/>
  <c r="HI15" i="53"/>
  <c r="HH15" i="53"/>
  <c r="HD15" i="53"/>
  <c r="GZ15" i="53"/>
  <c r="GY15" i="53"/>
  <c r="GU15" i="53"/>
  <c r="GM15" i="53"/>
  <c r="GJ15" i="53"/>
  <c r="GH15" i="53"/>
  <c r="GG15" i="53"/>
  <c r="GC15" i="53"/>
  <c r="FY15" i="53"/>
  <c r="FX15" i="53"/>
  <c r="FT15" i="53"/>
  <c r="FP15" i="53"/>
  <c r="FO15" i="53"/>
  <c r="FK15" i="53"/>
  <c r="KQ14" i="53"/>
  <c r="KN14" i="53"/>
  <c r="KL14" i="53"/>
  <c r="KK14" i="53"/>
  <c r="KG14" i="53"/>
  <c r="KC14" i="53"/>
  <c r="KB14" i="53"/>
  <c r="JX14" i="53"/>
  <c r="JT14" i="53"/>
  <c r="JS14" i="53"/>
  <c r="JO14" i="53"/>
  <c r="JG14" i="53"/>
  <c r="JD14" i="53"/>
  <c r="JB14" i="53"/>
  <c r="JA14" i="53"/>
  <c r="IW14" i="53"/>
  <c r="IS14" i="53"/>
  <c r="IR14" i="53"/>
  <c r="IN14" i="53"/>
  <c r="IJ14" i="53"/>
  <c r="II14" i="53"/>
  <c r="IE14" i="53"/>
  <c r="HW14" i="53"/>
  <c r="HT14" i="53"/>
  <c r="HR14" i="53"/>
  <c r="HQ14" i="53"/>
  <c r="HM14" i="53"/>
  <c r="HI14" i="53"/>
  <c r="HH14" i="53"/>
  <c r="HD14" i="53"/>
  <c r="GZ14" i="53"/>
  <c r="GY14" i="53"/>
  <c r="GU14" i="53"/>
  <c r="GM14" i="53"/>
  <c r="GJ14" i="53"/>
  <c r="GH14" i="53"/>
  <c r="GG14" i="53"/>
  <c r="GC14" i="53"/>
  <c r="FY14" i="53"/>
  <c r="FX14" i="53"/>
  <c r="FT14" i="53"/>
  <c r="FP14" i="53"/>
  <c r="FO14" i="53"/>
  <c r="FK14" i="53"/>
  <c r="KE13" i="53"/>
  <c r="JV13" i="53"/>
  <c r="JM13" i="53"/>
  <c r="IU13" i="53"/>
  <c r="IL13" i="53"/>
  <c r="IC13" i="53"/>
  <c r="HK13" i="53"/>
  <c r="HB13" i="53"/>
  <c r="GS13" i="53"/>
  <c r="GA13" i="53"/>
  <c r="FR13" i="53"/>
  <c r="FI13" i="53"/>
  <c r="KQ12" i="53"/>
  <c r="KN12" i="53"/>
  <c r="KL12" i="53"/>
  <c r="KK12" i="53"/>
  <c r="KG12" i="53"/>
  <c r="KC12" i="53"/>
  <c r="KB12" i="53"/>
  <c r="JX12" i="53"/>
  <c r="JT12" i="53"/>
  <c r="JS12" i="53"/>
  <c r="JO12" i="53"/>
  <c r="JG12" i="53"/>
  <c r="JD12" i="53"/>
  <c r="JB12" i="53"/>
  <c r="JA12" i="53"/>
  <c r="IW12" i="53"/>
  <c r="IS12" i="53"/>
  <c r="IR12" i="53"/>
  <c r="IN12" i="53"/>
  <c r="IJ12" i="53"/>
  <c r="II12" i="53"/>
  <c r="IE12" i="53"/>
  <c r="HW12" i="53"/>
  <c r="HT12" i="53"/>
  <c r="HR12" i="53"/>
  <c r="HQ12" i="53"/>
  <c r="HM12" i="53"/>
  <c r="HI12" i="53"/>
  <c r="HH12" i="53"/>
  <c r="HD12" i="53"/>
  <c r="GZ12" i="53"/>
  <c r="GY12" i="53"/>
  <c r="GU12" i="53"/>
  <c r="GM12" i="53"/>
  <c r="GJ12" i="53"/>
  <c r="GH12" i="53"/>
  <c r="GG12" i="53"/>
  <c r="GC12" i="53"/>
  <c r="FY12" i="53"/>
  <c r="FX12" i="53"/>
  <c r="FT12" i="53"/>
  <c r="FP12" i="53"/>
  <c r="FO12" i="53"/>
  <c r="FK12" i="53"/>
  <c r="KQ11" i="53"/>
  <c r="KN11" i="53"/>
  <c r="KL11" i="53"/>
  <c r="KK11" i="53"/>
  <c r="KG11" i="53"/>
  <c r="KC11" i="53"/>
  <c r="KB11" i="53"/>
  <c r="JX11" i="53"/>
  <c r="JT11" i="53"/>
  <c r="JS11" i="53"/>
  <c r="JO11" i="53"/>
  <c r="JG11" i="53"/>
  <c r="JD11" i="53"/>
  <c r="JB11" i="53"/>
  <c r="JA11" i="53"/>
  <c r="IW11" i="53"/>
  <c r="IS11" i="53"/>
  <c r="IR11" i="53"/>
  <c r="IN11" i="53"/>
  <c r="IJ11" i="53"/>
  <c r="II11" i="53"/>
  <c r="IE11" i="53"/>
  <c r="HW11" i="53"/>
  <c r="HT11" i="53"/>
  <c r="HR11" i="53"/>
  <c r="HQ11" i="53"/>
  <c r="HM11" i="53"/>
  <c r="HI11" i="53"/>
  <c r="HH11" i="53"/>
  <c r="HD11" i="53"/>
  <c r="GZ11" i="53"/>
  <c r="GY11" i="53"/>
  <c r="GU11" i="53"/>
  <c r="GM11" i="53"/>
  <c r="GJ11" i="53"/>
  <c r="GH11" i="53"/>
  <c r="GG11" i="53"/>
  <c r="GC11" i="53"/>
  <c r="FY11" i="53"/>
  <c r="FX11" i="53"/>
  <c r="FT11" i="53"/>
  <c r="FP11" i="53"/>
  <c r="FO11" i="53"/>
  <c r="FK11" i="53"/>
  <c r="KQ10" i="53"/>
  <c r="KN10" i="53"/>
  <c r="KL10" i="53"/>
  <c r="KK10" i="53"/>
  <c r="KG10" i="53"/>
  <c r="KC10" i="53"/>
  <c r="KB10" i="53"/>
  <c r="JX10" i="53"/>
  <c r="JT10" i="53"/>
  <c r="JS10" i="53"/>
  <c r="JO10" i="53"/>
  <c r="JG10" i="53"/>
  <c r="JD10" i="53"/>
  <c r="JB10" i="53"/>
  <c r="JA10" i="53"/>
  <c r="IW10" i="53"/>
  <c r="IS10" i="53"/>
  <c r="IR10" i="53"/>
  <c r="IN10" i="53"/>
  <c r="IJ10" i="53"/>
  <c r="II10" i="53"/>
  <c r="IE10" i="53"/>
  <c r="HW10" i="53"/>
  <c r="HT10" i="53"/>
  <c r="HR10" i="53"/>
  <c r="HQ10" i="53"/>
  <c r="HM10" i="53"/>
  <c r="HI10" i="53"/>
  <c r="HH10" i="53"/>
  <c r="HD10" i="53"/>
  <c r="GZ10" i="53"/>
  <c r="GY10" i="53"/>
  <c r="GU10" i="53"/>
  <c r="GM10" i="53"/>
  <c r="GJ10" i="53"/>
  <c r="GH10" i="53"/>
  <c r="GG10" i="53"/>
  <c r="GC10" i="53"/>
  <c r="FY10" i="53"/>
  <c r="FX10" i="53"/>
  <c r="FT10" i="53"/>
  <c r="FP10" i="53"/>
  <c r="FO10" i="53"/>
  <c r="FK10" i="53"/>
  <c r="KQ9" i="53"/>
  <c r="KN9" i="53"/>
  <c r="KL9" i="53"/>
  <c r="KK9" i="53"/>
  <c r="KG9" i="53"/>
  <c r="KC9" i="53"/>
  <c r="KB9" i="53"/>
  <c r="JX9" i="53"/>
  <c r="JT9" i="53"/>
  <c r="JS9" i="53"/>
  <c r="JO9" i="53"/>
  <c r="JG9" i="53"/>
  <c r="JD9" i="53"/>
  <c r="JB9" i="53"/>
  <c r="JA9" i="53"/>
  <c r="IW9" i="53"/>
  <c r="IS9" i="53"/>
  <c r="IR9" i="53"/>
  <c r="IN9" i="53"/>
  <c r="IJ9" i="53"/>
  <c r="II9" i="53"/>
  <c r="IE9" i="53"/>
  <c r="HW9" i="53"/>
  <c r="HT9" i="53"/>
  <c r="HR9" i="53"/>
  <c r="HQ9" i="53"/>
  <c r="HM9" i="53"/>
  <c r="HI9" i="53"/>
  <c r="HH9" i="53"/>
  <c r="HD9" i="53"/>
  <c r="GZ9" i="53"/>
  <c r="GY9" i="53"/>
  <c r="GU9" i="53"/>
  <c r="GM9" i="53"/>
  <c r="GJ9" i="53"/>
  <c r="GH9" i="53"/>
  <c r="GG9" i="53"/>
  <c r="GC9" i="53"/>
  <c r="FY9" i="53"/>
  <c r="FX9" i="53"/>
  <c r="FT9" i="53"/>
  <c r="FP9" i="53"/>
  <c r="FO9" i="53"/>
  <c r="FK9" i="53"/>
  <c r="KQ8" i="53"/>
  <c r="KN8" i="53"/>
  <c r="KL8" i="53"/>
  <c r="KK8" i="53"/>
  <c r="KG8" i="53"/>
  <c r="KC8" i="53"/>
  <c r="KB8" i="53"/>
  <c r="JX8" i="53"/>
  <c r="JT8" i="53"/>
  <c r="JS8" i="53"/>
  <c r="JO8" i="53"/>
  <c r="JG8" i="53"/>
  <c r="JD8" i="53"/>
  <c r="JB8" i="53"/>
  <c r="JA8" i="53"/>
  <c r="IW8" i="53"/>
  <c r="IS8" i="53"/>
  <c r="IR8" i="53"/>
  <c r="IN8" i="53"/>
  <c r="IJ8" i="53"/>
  <c r="II8" i="53"/>
  <c r="IE8" i="53"/>
  <c r="HW8" i="53"/>
  <c r="HT8" i="53"/>
  <c r="HR8" i="53"/>
  <c r="HQ8" i="53"/>
  <c r="HM8" i="53"/>
  <c r="HI8" i="53"/>
  <c r="HH8" i="53"/>
  <c r="HD8" i="53"/>
  <c r="GZ8" i="53"/>
  <c r="GY8" i="53"/>
  <c r="GU8" i="53"/>
  <c r="GM8" i="53"/>
  <c r="GJ8" i="53"/>
  <c r="GH8" i="53"/>
  <c r="GG8" i="53"/>
  <c r="GC8" i="53"/>
  <c r="FY8" i="53"/>
  <c r="FX8" i="53"/>
  <c r="FT8" i="53"/>
  <c r="FP8" i="53"/>
  <c r="FO8" i="53"/>
  <c r="FK8" i="53"/>
  <c r="P16" i="70"/>
  <c r="R16" i="70" s="1"/>
  <c r="N16" i="70"/>
  <c r="P15" i="70"/>
  <c r="R15" i="70" s="1"/>
  <c r="N15" i="70"/>
  <c r="J15" i="70"/>
  <c r="S6" i="70"/>
  <c r="S22" i="70" s="1"/>
  <c r="O6" i="70"/>
  <c r="O22" i="70" s="1"/>
  <c r="K6" i="70"/>
  <c r="K22" i="70" s="1"/>
  <c r="G497" i="69"/>
  <c r="F497" i="69"/>
  <c r="E497" i="69"/>
  <c r="D497" i="69"/>
  <c r="C497" i="69"/>
  <c r="G476" i="69"/>
  <c r="F476" i="69"/>
  <c r="E476" i="69"/>
  <c r="D476" i="69"/>
  <c r="C476" i="69"/>
  <c r="P475" i="69"/>
  <c r="O475" i="69"/>
  <c r="N475" i="69"/>
  <c r="M475" i="69"/>
  <c r="L475" i="69"/>
  <c r="G475" i="69"/>
  <c r="F475" i="69"/>
  <c r="E475" i="69"/>
  <c r="D475" i="69"/>
  <c r="C475" i="69"/>
  <c r="P474" i="69"/>
  <c r="O474" i="69"/>
  <c r="N474" i="69"/>
  <c r="M474" i="69"/>
  <c r="L474" i="69"/>
  <c r="G474" i="69"/>
  <c r="F474" i="69"/>
  <c r="E474" i="69"/>
  <c r="D474" i="69"/>
  <c r="C474" i="69"/>
  <c r="P473" i="69"/>
  <c r="O473" i="69"/>
  <c r="N473" i="69"/>
  <c r="M473" i="69"/>
  <c r="L473" i="69"/>
  <c r="G473" i="69"/>
  <c r="F473" i="69"/>
  <c r="E473" i="69"/>
  <c r="D473" i="69"/>
  <c r="C473" i="69"/>
  <c r="P472" i="69"/>
  <c r="O472" i="69"/>
  <c r="N472" i="69"/>
  <c r="M472" i="69"/>
  <c r="L472" i="69"/>
  <c r="G472" i="69"/>
  <c r="F472" i="69"/>
  <c r="E472" i="69"/>
  <c r="D472" i="69"/>
  <c r="C472" i="69"/>
  <c r="O447" i="69"/>
  <c r="N447" i="69"/>
  <c r="M447" i="69"/>
  <c r="L447" i="69"/>
  <c r="K447" i="69"/>
  <c r="O446" i="69"/>
  <c r="N446" i="69"/>
  <c r="M446" i="69"/>
  <c r="L446" i="69"/>
  <c r="K446" i="69"/>
  <c r="X445" i="69"/>
  <c r="W445" i="69"/>
  <c r="V445" i="69"/>
  <c r="U445" i="69"/>
  <c r="T445" i="69"/>
  <c r="O445" i="69"/>
  <c r="N445" i="69"/>
  <c r="M445" i="69"/>
  <c r="L445" i="69"/>
  <c r="K445" i="69"/>
  <c r="G445" i="69"/>
  <c r="F445" i="69"/>
  <c r="E445" i="69"/>
  <c r="D445" i="69"/>
  <c r="C445" i="69"/>
  <c r="O423" i="69"/>
  <c r="N423" i="69"/>
  <c r="M423" i="69"/>
  <c r="L423" i="69"/>
  <c r="K423" i="69"/>
  <c r="G423" i="69"/>
  <c r="F423" i="69"/>
  <c r="E423" i="69"/>
  <c r="D423" i="69"/>
  <c r="C423" i="69"/>
  <c r="V398" i="69"/>
  <c r="R398" i="69"/>
  <c r="N398" i="69"/>
  <c r="J398" i="69"/>
  <c r="F398" i="69"/>
  <c r="V397" i="69"/>
  <c r="U397" i="69"/>
  <c r="T397" i="69"/>
  <c r="S397" i="69"/>
  <c r="R397" i="69"/>
  <c r="Q397" i="69"/>
  <c r="P397" i="69"/>
  <c r="O397" i="69"/>
  <c r="N397" i="69"/>
  <c r="M397" i="69"/>
  <c r="L397" i="69"/>
  <c r="K397" i="69"/>
  <c r="J397" i="69"/>
  <c r="I397" i="69"/>
  <c r="H397" i="69"/>
  <c r="G397" i="69"/>
  <c r="F397" i="69"/>
  <c r="E397" i="69"/>
  <c r="D397" i="69"/>
  <c r="C397" i="69"/>
  <c r="V368" i="69"/>
  <c r="R368" i="69"/>
  <c r="N368" i="69"/>
  <c r="J368" i="69"/>
  <c r="F368" i="69"/>
  <c r="V367" i="69"/>
  <c r="U367" i="69"/>
  <c r="T367" i="69"/>
  <c r="S367" i="69"/>
  <c r="R367" i="69"/>
  <c r="Q367" i="69"/>
  <c r="P367" i="69"/>
  <c r="O367" i="69"/>
  <c r="N367" i="69"/>
  <c r="M367" i="69"/>
  <c r="L367" i="69"/>
  <c r="K367" i="69"/>
  <c r="J367" i="69"/>
  <c r="I367" i="69"/>
  <c r="H367" i="69"/>
  <c r="G367" i="69"/>
  <c r="F367" i="69"/>
  <c r="E367" i="69"/>
  <c r="D367" i="69"/>
  <c r="C367" i="69"/>
  <c r="V366" i="69"/>
  <c r="U366" i="69"/>
  <c r="T366" i="69"/>
  <c r="S366" i="69"/>
  <c r="V365" i="69"/>
  <c r="U365" i="69"/>
  <c r="T365" i="69"/>
  <c r="S365" i="69"/>
  <c r="V364" i="69"/>
  <c r="U364" i="69"/>
  <c r="T364" i="69"/>
  <c r="S364" i="69"/>
  <c r="R364" i="69"/>
  <c r="Q364" i="69"/>
  <c r="P364" i="69"/>
  <c r="O364" i="69"/>
  <c r="N364" i="69"/>
  <c r="M364" i="69"/>
  <c r="L364" i="69"/>
  <c r="K364" i="69"/>
  <c r="J364" i="69"/>
  <c r="I364" i="69"/>
  <c r="H364" i="69"/>
  <c r="G364" i="69"/>
  <c r="F364" i="69"/>
  <c r="E364" i="69"/>
  <c r="D364" i="69"/>
  <c r="C364" i="69"/>
  <c r="V363" i="69"/>
  <c r="U363" i="69"/>
  <c r="T363" i="69"/>
  <c r="S363" i="69"/>
  <c r="R363" i="69"/>
  <c r="Q363" i="69"/>
  <c r="P363" i="69"/>
  <c r="O363" i="69"/>
  <c r="N363" i="69"/>
  <c r="M363" i="69"/>
  <c r="L363" i="69"/>
  <c r="K363" i="69"/>
  <c r="J363" i="69"/>
  <c r="I363" i="69"/>
  <c r="H363" i="69"/>
  <c r="G363" i="69"/>
  <c r="F363" i="69"/>
  <c r="E363" i="69"/>
  <c r="D363" i="69"/>
  <c r="C363" i="69"/>
  <c r="V337" i="69"/>
  <c r="R337" i="69"/>
  <c r="N337" i="69"/>
  <c r="J337" i="69"/>
  <c r="F337" i="69"/>
  <c r="V315" i="69"/>
  <c r="R315" i="69"/>
  <c r="N315" i="69"/>
  <c r="J315" i="69"/>
  <c r="F315" i="69"/>
  <c r="V314" i="69"/>
  <c r="U314" i="69"/>
  <c r="T314" i="69"/>
  <c r="S314" i="69"/>
  <c r="R314" i="69"/>
  <c r="Q314" i="69"/>
  <c r="P314" i="69"/>
  <c r="O314" i="69"/>
  <c r="N314" i="69"/>
  <c r="M314" i="69"/>
  <c r="L314" i="69"/>
  <c r="K314" i="69"/>
  <c r="J314" i="69"/>
  <c r="I314" i="69"/>
  <c r="H314" i="69"/>
  <c r="G314" i="69"/>
  <c r="F314" i="69"/>
  <c r="E314" i="69"/>
  <c r="D314" i="69"/>
  <c r="C314" i="69"/>
  <c r="V313" i="69"/>
  <c r="U313" i="69"/>
  <c r="T313" i="69"/>
  <c r="S313" i="69"/>
  <c r="V312" i="69"/>
  <c r="U312" i="69"/>
  <c r="T312" i="69"/>
  <c r="S312" i="69"/>
  <c r="V291" i="69"/>
  <c r="R291" i="69"/>
  <c r="N291" i="69"/>
  <c r="J291" i="69"/>
  <c r="F291" i="69"/>
  <c r="V290" i="69"/>
  <c r="U290" i="69"/>
  <c r="T290" i="69"/>
  <c r="S290" i="69"/>
  <c r="V268" i="69"/>
  <c r="R268" i="69"/>
  <c r="N268" i="69"/>
  <c r="J268" i="69"/>
  <c r="F268" i="69"/>
  <c r="V267" i="69"/>
  <c r="U267" i="69"/>
  <c r="T267" i="69"/>
  <c r="S267" i="69"/>
  <c r="V246" i="69"/>
  <c r="R246" i="69"/>
  <c r="N246" i="69"/>
  <c r="J246" i="69"/>
  <c r="F246" i="69"/>
  <c r="V245" i="69"/>
  <c r="U245" i="69"/>
  <c r="T245" i="69"/>
  <c r="S245" i="69"/>
  <c r="N220" i="69"/>
  <c r="N219" i="69"/>
  <c r="M219" i="69"/>
  <c r="L219" i="69"/>
  <c r="K219" i="69"/>
  <c r="J219" i="69"/>
  <c r="I219" i="69"/>
  <c r="H219" i="69"/>
  <c r="G219" i="69"/>
  <c r="F219" i="69"/>
  <c r="E219" i="69"/>
  <c r="D219" i="69"/>
  <c r="C219" i="69"/>
  <c r="N197" i="69"/>
  <c r="N175" i="69"/>
  <c r="N154" i="69"/>
  <c r="G497" i="62"/>
  <c r="F497" i="62"/>
  <c r="E497" i="62"/>
  <c r="D497" i="62"/>
  <c r="C497" i="62"/>
  <c r="G476" i="62"/>
  <c r="F476" i="62"/>
  <c r="E476" i="62"/>
  <c r="D476" i="62"/>
  <c r="C476" i="62"/>
  <c r="P475" i="62"/>
  <c r="O475" i="62"/>
  <c r="N475" i="62"/>
  <c r="M475" i="62"/>
  <c r="L475" i="62"/>
  <c r="G475" i="62"/>
  <c r="F475" i="62"/>
  <c r="E475" i="62"/>
  <c r="D475" i="62"/>
  <c r="C475" i="62"/>
  <c r="P474" i="62"/>
  <c r="O474" i="62"/>
  <c r="N474" i="62"/>
  <c r="M474" i="62"/>
  <c r="L474" i="62"/>
  <c r="G474" i="62"/>
  <c r="F474" i="62"/>
  <c r="E474" i="62"/>
  <c r="D474" i="62"/>
  <c r="C474" i="62"/>
  <c r="P473" i="62"/>
  <c r="O473" i="62"/>
  <c r="N473" i="62"/>
  <c r="M473" i="62"/>
  <c r="L473" i="62"/>
  <c r="G473" i="62"/>
  <c r="F473" i="62"/>
  <c r="E473" i="62"/>
  <c r="D473" i="62"/>
  <c r="C473" i="62"/>
  <c r="P472" i="62"/>
  <c r="O472" i="62"/>
  <c r="N472" i="62"/>
  <c r="M472" i="62"/>
  <c r="L472" i="62"/>
  <c r="G472" i="62"/>
  <c r="F472" i="62"/>
  <c r="E472" i="62"/>
  <c r="D472" i="62"/>
  <c r="C472" i="62"/>
  <c r="O447" i="62"/>
  <c r="N447" i="62"/>
  <c r="M447" i="62"/>
  <c r="L447" i="62"/>
  <c r="K447" i="62"/>
  <c r="O446" i="62"/>
  <c r="N446" i="62"/>
  <c r="M446" i="62"/>
  <c r="L446" i="62"/>
  <c r="K446" i="62"/>
  <c r="X445" i="62"/>
  <c r="W445" i="62"/>
  <c r="V445" i="62"/>
  <c r="U445" i="62"/>
  <c r="T445" i="62"/>
  <c r="O445" i="62"/>
  <c r="N445" i="62"/>
  <c r="M445" i="62"/>
  <c r="L445" i="62"/>
  <c r="K445" i="62"/>
  <c r="G445" i="62"/>
  <c r="F445" i="62"/>
  <c r="E445" i="62"/>
  <c r="D445" i="62"/>
  <c r="C445" i="62"/>
  <c r="O423" i="62"/>
  <c r="N423" i="62"/>
  <c r="M423" i="62"/>
  <c r="L423" i="62"/>
  <c r="K423" i="62"/>
  <c r="G423" i="62"/>
  <c r="F423" i="62"/>
  <c r="E423" i="62"/>
  <c r="D423" i="62"/>
  <c r="C423" i="62"/>
  <c r="V398" i="62"/>
  <c r="R398" i="62"/>
  <c r="N398" i="62"/>
  <c r="J398" i="62"/>
  <c r="F398" i="62"/>
  <c r="V397" i="62"/>
  <c r="U397" i="62"/>
  <c r="T397" i="62"/>
  <c r="S397" i="62"/>
  <c r="R397" i="62"/>
  <c r="Q397" i="62"/>
  <c r="P397" i="62"/>
  <c r="O397" i="62"/>
  <c r="N397" i="62"/>
  <c r="M397" i="62"/>
  <c r="L397" i="62"/>
  <c r="K397" i="62"/>
  <c r="J397" i="62"/>
  <c r="I397" i="62"/>
  <c r="H397" i="62"/>
  <c r="G397" i="62"/>
  <c r="F397" i="62"/>
  <c r="E397" i="62"/>
  <c r="D397" i="62"/>
  <c r="C397" i="62"/>
  <c r="V368" i="62"/>
  <c r="R368" i="62"/>
  <c r="N368" i="62"/>
  <c r="J368" i="62"/>
  <c r="F368" i="62"/>
  <c r="V367" i="62"/>
  <c r="U367" i="62"/>
  <c r="T367" i="62"/>
  <c r="S367" i="62"/>
  <c r="R367" i="62"/>
  <c r="Q367" i="62"/>
  <c r="P367" i="62"/>
  <c r="O367" i="62"/>
  <c r="N367" i="62"/>
  <c r="M367" i="62"/>
  <c r="L367" i="62"/>
  <c r="K367" i="62"/>
  <c r="J367" i="62"/>
  <c r="I367" i="62"/>
  <c r="H367" i="62"/>
  <c r="G367" i="62"/>
  <c r="F367" i="62"/>
  <c r="E367" i="62"/>
  <c r="D367" i="62"/>
  <c r="C367" i="62"/>
  <c r="V366" i="62"/>
  <c r="U366" i="62"/>
  <c r="T366" i="62"/>
  <c r="S366" i="62"/>
  <c r="V365" i="62"/>
  <c r="U365" i="62"/>
  <c r="T365" i="62"/>
  <c r="S365" i="62"/>
  <c r="V364" i="62"/>
  <c r="U364" i="62"/>
  <c r="T364" i="62"/>
  <c r="S364" i="62"/>
  <c r="R364" i="62"/>
  <c r="Q364" i="62"/>
  <c r="P364" i="62"/>
  <c r="O364" i="62"/>
  <c r="N364" i="62"/>
  <c r="M364" i="62"/>
  <c r="L364" i="62"/>
  <c r="K364" i="62"/>
  <c r="J364" i="62"/>
  <c r="I364" i="62"/>
  <c r="H364" i="62"/>
  <c r="G364" i="62"/>
  <c r="F364" i="62"/>
  <c r="E364" i="62"/>
  <c r="D364" i="62"/>
  <c r="C364" i="62"/>
  <c r="V363" i="62"/>
  <c r="U363" i="62"/>
  <c r="T363" i="62"/>
  <c r="S363" i="62"/>
  <c r="R363" i="62"/>
  <c r="Q363" i="62"/>
  <c r="P363" i="62"/>
  <c r="O363" i="62"/>
  <c r="N363" i="62"/>
  <c r="M363" i="62"/>
  <c r="L363" i="62"/>
  <c r="K363" i="62"/>
  <c r="J363" i="62"/>
  <c r="I363" i="62"/>
  <c r="H363" i="62"/>
  <c r="G363" i="62"/>
  <c r="F363" i="62"/>
  <c r="E363" i="62"/>
  <c r="D363" i="62"/>
  <c r="C363" i="62"/>
  <c r="V337" i="62"/>
  <c r="R337" i="62"/>
  <c r="N337" i="62"/>
  <c r="J337" i="62"/>
  <c r="F337" i="62"/>
  <c r="V315" i="62"/>
  <c r="R315" i="62"/>
  <c r="N315" i="62"/>
  <c r="J315" i="62"/>
  <c r="F315" i="62"/>
  <c r="V314" i="62"/>
  <c r="U314" i="62"/>
  <c r="T314" i="62"/>
  <c r="S314" i="62"/>
  <c r="R314" i="62"/>
  <c r="Q314" i="62"/>
  <c r="P314" i="62"/>
  <c r="O314" i="62"/>
  <c r="N314" i="62"/>
  <c r="M314" i="62"/>
  <c r="L314" i="62"/>
  <c r="K314" i="62"/>
  <c r="J314" i="62"/>
  <c r="I314" i="62"/>
  <c r="H314" i="62"/>
  <c r="G314" i="62"/>
  <c r="F314" i="62"/>
  <c r="E314" i="62"/>
  <c r="D314" i="62"/>
  <c r="C314" i="62"/>
  <c r="V313" i="62"/>
  <c r="U313" i="62"/>
  <c r="T313" i="62"/>
  <c r="S313" i="62"/>
  <c r="V312" i="62"/>
  <c r="U312" i="62"/>
  <c r="T312" i="62"/>
  <c r="S312" i="62"/>
  <c r="V291" i="62"/>
  <c r="R291" i="62"/>
  <c r="N291" i="62"/>
  <c r="J291" i="62"/>
  <c r="F291" i="62"/>
  <c r="V290" i="62"/>
  <c r="U290" i="62"/>
  <c r="T290" i="62"/>
  <c r="S290" i="62"/>
  <c r="V268" i="62"/>
  <c r="R268" i="62"/>
  <c r="N268" i="62"/>
  <c r="J268" i="62"/>
  <c r="F268" i="62"/>
  <c r="V267" i="62"/>
  <c r="U267" i="62"/>
  <c r="T267" i="62"/>
  <c r="S267" i="62"/>
  <c r="V246" i="62"/>
  <c r="R246" i="62"/>
  <c r="N246" i="62"/>
  <c r="J246" i="62"/>
  <c r="F246" i="62"/>
  <c r="V245" i="62"/>
  <c r="U245" i="62"/>
  <c r="T245" i="62"/>
  <c r="S245" i="62"/>
  <c r="N220" i="62"/>
  <c r="N219" i="62"/>
  <c r="M219" i="62"/>
  <c r="L219" i="62"/>
  <c r="K219" i="62"/>
  <c r="J219" i="62"/>
  <c r="I219" i="62"/>
  <c r="H219" i="62"/>
  <c r="G219" i="62"/>
  <c r="F219" i="62"/>
  <c r="E219" i="62"/>
  <c r="D219" i="62"/>
  <c r="C219" i="62"/>
  <c r="N197" i="62"/>
  <c r="N175" i="62"/>
  <c r="N154" i="62"/>
  <c r="IE456" i="53"/>
  <c r="JI454" i="53"/>
  <c r="IK446" i="53"/>
  <c r="JF446" i="53"/>
  <c r="IK454" i="53"/>
  <c r="N10" i="70"/>
  <c r="T10" i="70"/>
  <c r="V10" i="70" s="1"/>
  <c r="AB13" i="72" l="1"/>
  <c r="AE15" i="72"/>
  <c r="HV310" i="53"/>
  <c r="HU310" i="53" s="1"/>
  <c r="KP310" i="53"/>
  <c r="KV310" i="53" s="1"/>
  <c r="GL320" i="53"/>
  <c r="GR320" i="53" s="1"/>
  <c r="KP320" i="53"/>
  <c r="KV320" i="53" s="1"/>
  <c r="JF321" i="53"/>
  <c r="JL321" i="53" s="1"/>
  <c r="FR507" i="53"/>
  <c r="FI507" i="53"/>
  <c r="HB507" i="53"/>
  <c r="HK507" i="53"/>
  <c r="IC507" i="53"/>
  <c r="GS507" i="53"/>
  <c r="IL507" i="53"/>
  <c r="IU507" i="53"/>
  <c r="JV507" i="53"/>
  <c r="KE507" i="53"/>
  <c r="GA507" i="53"/>
  <c r="JM507" i="53"/>
  <c r="JF320" i="53"/>
  <c r="JL320" i="53" s="1"/>
  <c r="GL319" i="53"/>
  <c r="KY319" i="53" s="1"/>
  <c r="LE319" i="53" s="1"/>
  <c r="HV320" i="53"/>
  <c r="IB320" i="53" s="1"/>
  <c r="KP309" i="53"/>
  <c r="KV309" i="53" s="1"/>
  <c r="HV309" i="53"/>
  <c r="HU309" i="53" s="1"/>
  <c r="GL321" i="53"/>
  <c r="GR321" i="53" s="1"/>
  <c r="KP321" i="53"/>
  <c r="KV321" i="53" s="1"/>
  <c r="JF309" i="53"/>
  <c r="AB14" i="72"/>
  <c r="Y34" i="72"/>
  <c r="AB36" i="72"/>
  <c r="AB35" i="72"/>
  <c r="AE36" i="72"/>
  <c r="JH446" i="53"/>
  <c r="AB34" i="72"/>
  <c r="JH452" i="53"/>
  <c r="GN310" i="53"/>
  <c r="HX94" i="53"/>
  <c r="HX344" i="53"/>
  <c r="GN449" i="53"/>
  <c r="GN431" i="53"/>
  <c r="HZ127" i="53"/>
  <c r="HX455" i="53"/>
  <c r="KO453" i="53"/>
  <c r="JH234" i="53"/>
  <c r="GN447" i="53"/>
  <c r="HX454" i="53"/>
  <c r="GK449" i="53"/>
  <c r="HB506" i="53"/>
  <c r="IC506" i="53"/>
  <c r="IL506" i="53"/>
  <c r="HK506" i="53"/>
  <c r="FR506" i="53"/>
  <c r="GA506" i="53"/>
  <c r="GS506" i="53"/>
  <c r="FI522" i="53"/>
  <c r="FI530" i="53" s="1"/>
  <c r="FR522" i="53"/>
  <c r="FR530" i="53" s="1"/>
  <c r="GS522" i="53"/>
  <c r="GS530" i="53" s="1"/>
  <c r="HB522" i="53"/>
  <c r="HB530" i="53" s="1"/>
  <c r="JV506" i="53"/>
  <c r="IC522" i="53"/>
  <c r="IC530" i="53" s="1"/>
  <c r="HK522" i="53"/>
  <c r="HK530" i="53" s="1"/>
  <c r="KE506" i="53"/>
  <c r="IL522" i="53"/>
  <c r="IL530" i="53" s="1"/>
  <c r="GA522" i="53"/>
  <c r="GA530" i="53" s="1"/>
  <c r="IU522" i="53"/>
  <c r="IU530" i="53" s="1"/>
  <c r="IU506" i="53"/>
  <c r="JM522" i="53"/>
  <c r="JM530" i="53" s="1"/>
  <c r="JV522" i="53"/>
  <c r="JV530" i="53" s="1"/>
  <c r="KE522" i="53"/>
  <c r="KE530" i="53" s="1"/>
  <c r="JM506" i="53"/>
  <c r="FI506" i="53"/>
  <c r="JH449" i="53"/>
  <c r="KR234" i="53"/>
  <c r="KR450" i="53"/>
  <c r="JH447" i="53"/>
  <c r="JH450" i="53"/>
  <c r="HX447" i="53"/>
  <c r="KR449" i="53"/>
  <c r="GN451" i="53"/>
  <c r="IN20" i="53"/>
  <c r="IR20" i="53"/>
  <c r="KZ475" i="53"/>
  <c r="JS13" i="53"/>
  <c r="KR235" i="53"/>
  <c r="GG417" i="53"/>
  <c r="KZ460" i="53"/>
  <c r="FX13" i="53"/>
  <c r="IN150" i="53"/>
  <c r="JH229" i="53"/>
  <c r="FT377" i="53"/>
  <c r="GG13" i="53"/>
  <c r="KK13" i="53"/>
  <c r="IR150" i="53"/>
  <c r="JX150" i="53"/>
  <c r="KB150" i="53"/>
  <c r="KN13" i="53"/>
  <c r="IR13" i="53"/>
  <c r="GY150" i="53"/>
  <c r="GC13" i="53"/>
  <c r="JS28" i="53"/>
  <c r="FT34" i="53"/>
  <c r="JA150" i="53"/>
  <c r="KW491" i="53"/>
  <c r="GN446" i="53"/>
  <c r="HD28" i="53"/>
  <c r="KT499" i="53"/>
  <c r="IB501" i="53"/>
  <c r="JJ501" i="53"/>
  <c r="GN114" i="53"/>
  <c r="JO456" i="53"/>
  <c r="JX66" i="53"/>
  <c r="KK66" i="53"/>
  <c r="HX238" i="53"/>
  <c r="GN296" i="53"/>
  <c r="JL501" i="53"/>
  <c r="JJ448" i="53"/>
  <c r="HX239" i="53"/>
  <c r="GN415" i="53"/>
  <c r="KT501" i="53"/>
  <c r="KG91" i="53"/>
  <c r="GN93" i="53"/>
  <c r="HZ499" i="53"/>
  <c r="GR501" i="53"/>
  <c r="KV501" i="53"/>
  <c r="IW34" i="53"/>
  <c r="FX91" i="53"/>
  <c r="JD13" i="53"/>
  <c r="KG20" i="53"/>
  <c r="HQ20" i="53"/>
  <c r="JS20" i="53"/>
  <c r="IN28" i="53"/>
  <c r="JA28" i="53"/>
  <c r="GC150" i="53"/>
  <c r="FT28" i="53"/>
  <c r="KG13" i="53"/>
  <c r="KZ459" i="53"/>
  <c r="II20" i="53"/>
  <c r="FZ502" i="53"/>
  <c r="FZ503" i="53" s="1"/>
  <c r="HH502" i="53"/>
  <c r="HH503" i="53" s="1"/>
  <c r="HW502" i="53"/>
  <c r="HW503" i="53" s="1"/>
  <c r="II502" i="53"/>
  <c r="II503" i="53" s="1"/>
  <c r="IK502" i="53"/>
  <c r="IK503" i="53" s="1"/>
  <c r="JA502" i="53"/>
  <c r="JA503" i="53" s="1"/>
  <c r="JC502" i="53"/>
  <c r="JC503" i="53" s="1"/>
  <c r="KD502" i="53"/>
  <c r="KD503" i="53" s="1"/>
  <c r="FO502" i="53"/>
  <c r="FO503" i="53" s="1"/>
  <c r="FQ502" i="53"/>
  <c r="FQ503" i="53" s="1"/>
  <c r="GG502" i="53"/>
  <c r="GG503" i="53" s="1"/>
  <c r="GI502" i="53"/>
  <c r="GI503" i="53" s="1"/>
  <c r="GO502" i="53"/>
  <c r="GO503" i="53" s="1"/>
  <c r="GY502" i="53"/>
  <c r="GY503" i="53" s="1"/>
  <c r="HA502" i="53"/>
  <c r="HA503" i="53" s="1"/>
  <c r="HQ502" i="53"/>
  <c r="HQ503" i="53" s="1"/>
  <c r="HS502" i="53"/>
  <c r="HS503" i="53" s="1"/>
  <c r="IR502" i="53"/>
  <c r="IR503" i="53" s="1"/>
  <c r="IT502" i="53"/>
  <c r="IT503" i="53" s="1"/>
  <c r="JG502" i="53"/>
  <c r="JG503" i="53" s="1"/>
  <c r="JS502" i="53"/>
  <c r="JS503" i="53" s="1"/>
  <c r="JU502" i="53"/>
  <c r="JU503" i="53" s="1"/>
  <c r="KK502" i="53"/>
  <c r="KK503" i="53" s="1"/>
  <c r="KM502" i="53"/>
  <c r="KM503" i="53" s="1"/>
  <c r="KP502" i="53"/>
  <c r="KP503" i="53" s="1"/>
  <c r="KS502" i="53"/>
  <c r="KS503" i="53" s="1"/>
  <c r="GU417" i="53"/>
  <c r="GC20" i="53"/>
  <c r="JH116" i="53"/>
  <c r="HH150" i="53"/>
  <c r="HQ13" i="53"/>
  <c r="JJ453" i="53"/>
  <c r="JD28" i="53"/>
  <c r="HW155" i="53"/>
  <c r="HW523" i="53" s="1"/>
  <c r="HW13" i="53"/>
  <c r="KN34" i="53"/>
  <c r="II28" i="53"/>
  <c r="IE34" i="53"/>
  <c r="KK20" i="53"/>
  <c r="KW483" i="53"/>
  <c r="JD150" i="53"/>
  <c r="FT20" i="53"/>
  <c r="HH86" i="53"/>
  <c r="JA86" i="53"/>
  <c r="GP447" i="53"/>
  <c r="FX208" i="53"/>
  <c r="GC208" i="53"/>
  <c r="GY208" i="53"/>
  <c r="HT208" i="53"/>
  <c r="HT524" i="53" s="1"/>
  <c r="IR208" i="53"/>
  <c r="JX208" i="53"/>
  <c r="FO215" i="53"/>
  <c r="GG215" i="53"/>
  <c r="II215" i="53"/>
  <c r="GS485" i="53"/>
  <c r="GS542" i="53" s="1"/>
  <c r="HK485" i="53"/>
  <c r="HK542" i="53" s="1"/>
  <c r="IL485" i="53"/>
  <c r="IL542" i="53" s="1"/>
  <c r="KE485" i="53"/>
  <c r="KE542" i="53" s="1"/>
  <c r="FX307" i="53"/>
  <c r="GC307" i="53"/>
  <c r="HD307" i="53"/>
  <c r="IW307" i="53"/>
  <c r="JX307" i="53"/>
  <c r="FT341" i="53"/>
  <c r="HH341" i="53"/>
  <c r="IN341" i="53"/>
  <c r="KB341" i="53"/>
  <c r="KG341" i="53"/>
  <c r="FX348" i="53"/>
  <c r="GC348" i="53"/>
  <c r="HD348" i="53"/>
  <c r="HT348" i="53"/>
  <c r="HT525" i="53" s="1"/>
  <c r="IW348" i="53"/>
  <c r="KG377" i="53"/>
  <c r="FX406" i="53"/>
  <c r="GC406" i="53"/>
  <c r="HD406" i="53"/>
  <c r="IR406" i="53"/>
  <c r="IW406" i="53"/>
  <c r="JA417" i="53"/>
  <c r="FK428" i="53"/>
  <c r="FX428" i="53"/>
  <c r="HD428" i="53"/>
  <c r="KN445" i="53"/>
  <c r="KK463" i="53"/>
  <c r="FX468" i="53"/>
  <c r="HH472" i="53"/>
  <c r="GC476" i="53"/>
  <c r="FT480" i="53"/>
  <c r="GG480" i="53"/>
  <c r="II484" i="53"/>
  <c r="IN484" i="53"/>
  <c r="KE498" i="53"/>
  <c r="GC493" i="53"/>
  <c r="HD493" i="53"/>
  <c r="IN493" i="53"/>
  <c r="KB493" i="53"/>
  <c r="FT39" i="53"/>
  <c r="HH39" i="53"/>
  <c r="HM39" i="53"/>
  <c r="II39" i="53"/>
  <c r="IN39" i="53"/>
  <c r="KB39" i="53"/>
  <c r="KG39" i="53"/>
  <c r="GC46" i="53"/>
  <c r="GY46" i="53"/>
  <c r="IR46" i="53"/>
  <c r="KK46" i="53"/>
  <c r="KN46" i="53"/>
  <c r="IN53" i="53"/>
  <c r="KG53" i="53"/>
  <c r="GG66" i="53"/>
  <c r="GY79" i="53"/>
  <c r="HD79" i="53"/>
  <c r="IR79" i="53"/>
  <c r="IW79" i="53"/>
  <c r="FX489" i="53"/>
  <c r="HQ489" i="53"/>
  <c r="HT46" i="53"/>
  <c r="KN91" i="53"/>
  <c r="HM105" i="53"/>
  <c r="HH366" i="53"/>
  <c r="II366" i="53"/>
  <c r="FT201" i="53"/>
  <c r="KB13" i="53"/>
  <c r="JD66" i="53"/>
  <c r="HV9" i="53"/>
  <c r="HU9" i="53" s="1"/>
  <c r="HV12" i="53"/>
  <c r="HU12" i="53" s="1"/>
  <c r="KW17" i="53"/>
  <c r="HV22" i="53"/>
  <c r="HU22" i="53" s="1"/>
  <c r="KP23" i="53"/>
  <c r="KO23" i="53" s="1"/>
  <c r="KP24" i="53"/>
  <c r="KO24" i="53" s="1"/>
  <c r="KW25" i="53"/>
  <c r="GL29" i="53"/>
  <c r="GK29" i="53" s="1"/>
  <c r="JF31" i="53"/>
  <c r="JE31" i="53" s="1"/>
  <c r="GL32" i="53"/>
  <c r="GK32" i="53" s="1"/>
  <c r="GL42" i="53"/>
  <c r="GK42" i="53" s="1"/>
  <c r="KW45" i="53"/>
  <c r="KW48" i="53"/>
  <c r="KW50" i="53"/>
  <c r="GL106" i="53"/>
  <c r="GL127" i="53"/>
  <c r="GK127" i="53" s="1"/>
  <c r="JF127" i="53"/>
  <c r="JE127" i="53" s="1"/>
  <c r="GL132" i="53"/>
  <c r="GK132" i="53" s="1"/>
  <c r="GL133" i="53"/>
  <c r="GK133" i="53" s="1"/>
  <c r="JF135" i="53"/>
  <c r="JE135" i="53" s="1"/>
  <c r="KP140" i="53"/>
  <c r="KO140" i="53" s="1"/>
  <c r="HV142" i="53"/>
  <c r="HU142" i="53" s="1"/>
  <c r="KP146" i="53"/>
  <c r="KO146" i="53" s="1"/>
  <c r="KP148" i="53"/>
  <c r="KO148" i="53" s="1"/>
  <c r="HV149" i="53"/>
  <c r="HU149" i="53" s="1"/>
  <c r="HV151" i="53"/>
  <c r="HU151" i="53" s="1"/>
  <c r="KW152" i="53"/>
  <c r="KP154" i="53"/>
  <c r="KO154" i="53" s="1"/>
  <c r="HV162" i="53"/>
  <c r="HU162" i="53" s="1"/>
  <c r="HV166" i="53"/>
  <c r="HU166" i="53" s="1"/>
  <c r="HV167" i="53"/>
  <c r="HU167" i="53" s="1"/>
  <c r="HV169" i="53"/>
  <c r="HU169" i="53" s="1"/>
  <c r="KP171" i="53"/>
  <c r="KO171" i="53" s="1"/>
  <c r="KP172" i="53"/>
  <c r="KO172" i="53" s="1"/>
  <c r="HV173" i="53"/>
  <c r="HU173" i="53" s="1"/>
  <c r="HV175" i="53"/>
  <c r="HU175" i="53" s="1"/>
  <c r="KP180" i="53"/>
  <c r="KO180" i="53" s="1"/>
  <c r="HV181" i="53"/>
  <c r="HU181" i="53" s="1"/>
  <c r="GL202" i="53"/>
  <c r="GK202" i="53" s="1"/>
  <c r="GL206" i="53"/>
  <c r="GK206" i="53" s="1"/>
  <c r="HV207" i="53"/>
  <c r="HU207" i="53" s="1"/>
  <c r="KP207" i="53"/>
  <c r="KO207" i="53" s="1"/>
  <c r="KW209" i="53"/>
  <c r="KW210" i="53"/>
  <c r="JF216" i="53"/>
  <c r="JE216" i="53" s="1"/>
  <c r="JF218" i="53"/>
  <c r="JE218" i="53" s="1"/>
  <c r="GL219" i="53"/>
  <c r="GK219" i="53" s="1"/>
  <c r="JF219" i="53"/>
  <c r="JE219" i="53" s="1"/>
  <c r="JF220" i="53"/>
  <c r="JE220" i="53" s="1"/>
  <c r="JF221" i="53"/>
  <c r="JE221" i="53" s="1"/>
  <c r="GL222" i="53"/>
  <c r="GK222" i="53" s="1"/>
  <c r="JF223" i="53"/>
  <c r="JE223" i="53" s="1"/>
  <c r="GL224" i="53"/>
  <c r="GK224" i="53" s="1"/>
  <c r="GL225" i="53"/>
  <c r="GK225" i="53" s="1"/>
  <c r="JF225" i="53"/>
  <c r="JE225" i="53" s="1"/>
  <c r="KW240" i="53"/>
  <c r="HV240" i="53"/>
  <c r="HU240" i="53" s="1"/>
  <c r="KW243" i="53"/>
  <c r="HV243" i="53"/>
  <c r="HU243" i="53" s="1"/>
  <c r="KW246" i="53"/>
  <c r="KW247" i="53"/>
  <c r="GL253" i="53"/>
  <c r="GK253" i="53" s="1"/>
  <c r="KW256" i="53"/>
  <c r="KW258" i="53"/>
  <c r="HV258" i="53"/>
  <c r="HU258" i="53" s="1"/>
  <c r="KW296" i="53"/>
  <c r="HV296" i="53"/>
  <c r="HU296" i="53" s="1"/>
  <c r="KP296" i="53"/>
  <c r="KO296" i="53" s="1"/>
  <c r="KW297" i="53"/>
  <c r="KW298" i="53"/>
  <c r="HV298" i="53"/>
  <c r="HU298" i="53" s="1"/>
  <c r="KW299" i="53"/>
  <c r="KP300" i="53"/>
  <c r="KO300" i="53" s="1"/>
  <c r="KP301" i="53"/>
  <c r="KO301" i="53" s="1"/>
  <c r="KW302" i="53"/>
  <c r="GL303" i="53"/>
  <c r="GK303" i="53" s="1"/>
  <c r="JF303" i="53"/>
  <c r="JE303" i="53" s="1"/>
  <c r="GL304" i="53"/>
  <c r="GK304" i="53" s="1"/>
  <c r="JF304" i="53"/>
  <c r="JE304" i="53" s="1"/>
  <c r="GL305" i="53"/>
  <c r="GK305" i="53" s="1"/>
  <c r="GL308" i="53"/>
  <c r="GK308" i="53" s="1"/>
  <c r="JF308" i="53"/>
  <c r="JE308" i="53" s="1"/>
  <c r="GK313" i="53"/>
  <c r="KW314" i="53"/>
  <c r="HU314" i="53"/>
  <c r="KO318" i="53"/>
  <c r="KO319" i="53"/>
  <c r="KW320" i="53"/>
  <c r="KW335" i="53"/>
  <c r="KW337" i="53"/>
  <c r="KP337" i="53"/>
  <c r="KO337" i="53" s="1"/>
  <c r="KW338" i="53"/>
  <c r="KP338" i="53"/>
  <c r="KO338" i="53" s="1"/>
  <c r="GL340" i="53"/>
  <c r="GK340" i="53" s="1"/>
  <c r="KP342" i="53"/>
  <c r="KO342" i="53" s="1"/>
  <c r="HV343" i="53"/>
  <c r="HU343" i="53" s="1"/>
  <c r="KW345" i="53"/>
  <c r="HV345" i="53"/>
  <c r="JF345" i="53"/>
  <c r="JE345" i="53" s="1"/>
  <c r="GL346" i="53"/>
  <c r="GK346" i="53" s="1"/>
  <c r="KW347" i="53"/>
  <c r="KW355" i="53"/>
  <c r="HV355" i="53"/>
  <c r="HU355" i="53" s="1"/>
  <c r="GL357" i="53"/>
  <c r="GK357" i="53" s="1"/>
  <c r="JF357" i="53"/>
  <c r="JE357" i="53" s="1"/>
  <c r="KW359" i="53"/>
  <c r="HV360" i="53"/>
  <c r="HU360" i="53" s="1"/>
  <c r="KP360" i="53"/>
  <c r="KO360" i="53" s="1"/>
  <c r="KW361" i="53"/>
  <c r="HV361" i="53"/>
  <c r="HU361" i="53" s="1"/>
  <c r="JF365" i="53"/>
  <c r="JE365" i="53" s="1"/>
  <c r="HV370" i="53"/>
  <c r="HU370" i="53" s="1"/>
  <c r="KW371" i="53"/>
  <c r="HV372" i="53"/>
  <c r="HU372" i="53" s="1"/>
  <c r="KW374" i="53"/>
  <c r="HV374" i="53"/>
  <c r="HU374" i="53" s="1"/>
  <c r="KP374" i="53"/>
  <c r="KO374" i="53" s="1"/>
  <c r="GL376" i="53"/>
  <c r="GK376" i="53" s="1"/>
  <c r="GQ376" i="53" s="1"/>
  <c r="KW376" i="53"/>
  <c r="KP376" i="53"/>
  <c r="KO376" i="53" s="1"/>
  <c r="KW378" i="53"/>
  <c r="HV378" i="53"/>
  <c r="HU378" i="53" s="1"/>
  <c r="GL394" i="53"/>
  <c r="JF394" i="53"/>
  <c r="JE394" i="53" s="1"/>
  <c r="GL397" i="53"/>
  <c r="GK397" i="53" s="1"/>
  <c r="JF398" i="53"/>
  <c r="JE398" i="53" s="1"/>
  <c r="GL399" i="53"/>
  <c r="HV399" i="53"/>
  <c r="HU399" i="53" s="1"/>
  <c r="KP399" i="53"/>
  <c r="KO399" i="53" s="1"/>
  <c r="HV400" i="53"/>
  <c r="HU400" i="53" s="1"/>
  <c r="KW402" i="53"/>
  <c r="HV402" i="53"/>
  <c r="HU402" i="53" s="1"/>
  <c r="JF403" i="53"/>
  <c r="JE403" i="53" s="1"/>
  <c r="GL404" i="53"/>
  <c r="GK404" i="53" s="1"/>
  <c r="JF404" i="53"/>
  <c r="JE404" i="53" s="1"/>
  <c r="GL405" i="53"/>
  <c r="GK405" i="53" s="1"/>
  <c r="KW408" i="53"/>
  <c r="KP408" i="53"/>
  <c r="KO408" i="53" s="1"/>
  <c r="KP409" i="53"/>
  <c r="KO409" i="53" s="1"/>
  <c r="KW410" i="53"/>
  <c r="KP410" i="53"/>
  <c r="KO410" i="53" s="1"/>
  <c r="KW411" i="53"/>
  <c r="KW412" i="53"/>
  <c r="KW414" i="53"/>
  <c r="GL415" i="53"/>
  <c r="GK415" i="53" s="1"/>
  <c r="KP415" i="53"/>
  <c r="KO415" i="53" s="1"/>
  <c r="KW416" i="53"/>
  <c r="HV416" i="53"/>
  <c r="IB416" i="53" s="1"/>
  <c r="GL420" i="53"/>
  <c r="GK420" i="53" s="1"/>
  <c r="JF421" i="53"/>
  <c r="JE421" i="53" s="1"/>
  <c r="JF422" i="53"/>
  <c r="JE422" i="53" s="1"/>
  <c r="GL423" i="53"/>
  <c r="GK423" i="53" s="1"/>
  <c r="GQ423" i="53" s="1"/>
  <c r="KW423" i="53"/>
  <c r="HV423" i="53"/>
  <c r="HU423" i="53" s="1"/>
  <c r="HV424" i="53"/>
  <c r="HU424" i="53" s="1"/>
  <c r="KP424" i="53"/>
  <c r="KO424" i="53" s="1"/>
  <c r="KW425" i="53"/>
  <c r="KP425" i="53"/>
  <c r="KO425" i="53" s="1"/>
  <c r="HV426" i="53"/>
  <c r="HU426" i="53" s="1"/>
  <c r="KW427" i="53"/>
  <c r="HV429" i="53"/>
  <c r="HU429" i="53" s="1"/>
  <c r="KP429" i="53"/>
  <c r="KO429" i="53" s="1"/>
  <c r="KW430" i="53"/>
  <c r="HV430" i="53"/>
  <c r="HU430" i="53" s="1"/>
  <c r="KP430" i="53"/>
  <c r="KO430" i="53" s="1"/>
  <c r="GL433" i="53"/>
  <c r="GK433" i="53" s="1"/>
  <c r="GL434" i="53"/>
  <c r="GK434" i="53" s="1"/>
  <c r="GQ434" i="53" s="1"/>
  <c r="KW434" i="53"/>
  <c r="KP436" i="53"/>
  <c r="KO436" i="53" s="1"/>
  <c r="HV437" i="53"/>
  <c r="HU437" i="53" s="1"/>
  <c r="JF438" i="53"/>
  <c r="JE438" i="53" s="1"/>
  <c r="GL441" i="53"/>
  <c r="GK441" i="53" s="1"/>
  <c r="JF441" i="53"/>
  <c r="JE441" i="53" s="1"/>
  <c r="GL444" i="53"/>
  <c r="GK444" i="53" s="1"/>
  <c r="JF444" i="53"/>
  <c r="JE444" i="53" s="1"/>
  <c r="KP460" i="53"/>
  <c r="KO460" i="53" s="1"/>
  <c r="KU460" i="53" s="1"/>
  <c r="JF482" i="53"/>
  <c r="KP482" i="53"/>
  <c r="HV483" i="53"/>
  <c r="HU483" i="53" s="1"/>
  <c r="IA483" i="53" s="1"/>
  <c r="IE428" i="53"/>
  <c r="KW207" i="53"/>
  <c r="GY39" i="53"/>
  <c r="HQ39" i="53"/>
  <c r="IR39" i="53"/>
  <c r="IW39" i="53"/>
  <c r="JX39" i="53"/>
  <c r="FT46" i="53"/>
  <c r="GJ46" i="53"/>
  <c r="GU46" i="53"/>
  <c r="HH46" i="53"/>
  <c r="JA46" i="53"/>
  <c r="JO46" i="53"/>
  <c r="FX53" i="53"/>
  <c r="GC53" i="53"/>
  <c r="HQ53" i="53"/>
  <c r="JX53" i="53"/>
  <c r="JS58" i="53"/>
  <c r="HD66" i="53"/>
  <c r="IR70" i="53"/>
  <c r="IN79" i="53"/>
  <c r="JA79" i="53"/>
  <c r="JO79" i="53"/>
  <c r="HD86" i="53"/>
  <c r="KK86" i="53"/>
  <c r="KN86" i="53"/>
  <c r="HM91" i="53"/>
  <c r="FO97" i="53"/>
  <c r="HM97" i="53"/>
  <c r="JA97" i="53"/>
  <c r="KQ97" i="53"/>
  <c r="GC105" i="53"/>
  <c r="GY105" i="53"/>
  <c r="HT105" i="53"/>
  <c r="IR105" i="53"/>
  <c r="IW105" i="53"/>
  <c r="JS105" i="53"/>
  <c r="JX105" i="53"/>
  <c r="KK105" i="53"/>
  <c r="FO208" i="53"/>
  <c r="GG208" i="53"/>
  <c r="HM208" i="53"/>
  <c r="JD208" i="53"/>
  <c r="JD524" i="53" s="1"/>
  <c r="FX215" i="53"/>
  <c r="FT307" i="53"/>
  <c r="HH307" i="53"/>
  <c r="HM307" i="53"/>
  <c r="KG307" i="53"/>
  <c r="IR341" i="53"/>
  <c r="KK341" i="53"/>
  <c r="FT348" i="53"/>
  <c r="IN348" i="53"/>
  <c r="JA348" i="53"/>
  <c r="JD348" i="53"/>
  <c r="JD525" i="53" s="1"/>
  <c r="JO348" i="53"/>
  <c r="KK366" i="53"/>
  <c r="HD377" i="53"/>
  <c r="HT377" i="53"/>
  <c r="HT527" i="53" s="1"/>
  <c r="IW377" i="53"/>
  <c r="FX395" i="53"/>
  <c r="FO406" i="53"/>
  <c r="FT406" i="53"/>
  <c r="GG406" i="53"/>
  <c r="HH406" i="53"/>
  <c r="IN406" i="53"/>
  <c r="JD406" i="53"/>
  <c r="KG406" i="53"/>
  <c r="GG428" i="53"/>
  <c r="KK439" i="53"/>
  <c r="KN439" i="53"/>
  <c r="IN445" i="53"/>
  <c r="KQ463" i="53"/>
  <c r="HH468" i="53"/>
  <c r="GA485" i="53"/>
  <c r="GA542" i="53" s="1"/>
  <c r="IC485" i="53"/>
  <c r="IC542" i="53" s="1"/>
  <c r="JV485" i="53"/>
  <c r="JV542" i="53" s="1"/>
  <c r="GC472" i="53"/>
  <c r="KK472" i="53"/>
  <c r="FO476" i="53"/>
  <c r="KG480" i="53"/>
  <c r="FK484" i="53"/>
  <c r="FT489" i="53"/>
  <c r="GG489" i="53"/>
  <c r="IN489" i="53"/>
  <c r="HB498" i="53"/>
  <c r="FT493" i="53"/>
  <c r="HH493" i="53"/>
  <c r="KW245" i="53"/>
  <c r="JF12" i="53"/>
  <c r="JE12" i="53" s="1"/>
  <c r="GL14" i="53"/>
  <c r="GK14" i="53" s="1"/>
  <c r="JF16" i="53"/>
  <c r="JE16" i="53" s="1"/>
  <c r="JF25" i="53"/>
  <c r="JE25" i="53" s="1"/>
  <c r="GL27" i="53"/>
  <c r="GK27" i="53" s="1"/>
  <c r="KP31" i="53"/>
  <c r="KO31" i="53" s="1"/>
  <c r="JF44" i="53"/>
  <c r="JE44" i="53" s="1"/>
  <c r="GL48" i="53"/>
  <c r="GK48" i="53" s="1"/>
  <c r="JF49" i="53"/>
  <c r="JE49" i="53" s="1"/>
  <c r="GL50" i="53"/>
  <c r="GK50" i="53" s="1"/>
  <c r="KP51" i="53"/>
  <c r="KO51" i="53" s="1"/>
  <c r="KW52" i="53"/>
  <c r="KP52" i="53"/>
  <c r="KO52" i="53" s="1"/>
  <c r="KP76" i="53"/>
  <c r="KO76" i="53" s="1"/>
  <c r="GL113" i="53"/>
  <c r="GK113" i="53" s="1"/>
  <c r="KW122" i="53"/>
  <c r="KW124" i="53"/>
  <c r="KP137" i="53"/>
  <c r="KO137" i="53" s="1"/>
  <c r="JF138" i="53"/>
  <c r="JE138" i="53" s="1"/>
  <c r="GL140" i="53"/>
  <c r="GK140" i="53" s="1"/>
  <c r="GL145" i="53"/>
  <c r="GK145" i="53" s="1"/>
  <c r="JF146" i="53"/>
  <c r="JE146" i="53" s="1"/>
  <c r="JF147" i="53"/>
  <c r="JE147" i="53" s="1"/>
  <c r="JF148" i="53"/>
  <c r="JE148" i="53" s="1"/>
  <c r="GL152" i="53"/>
  <c r="GK152" i="53" s="1"/>
  <c r="GL153" i="53"/>
  <c r="GK153" i="53" s="1"/>
  <c r="JF153" i="53"/>
  <c r="JE153" i="53" s="1"/>
  <c r="GL158" i="53"/>
  <c r="GK158" i="53" s="1"/>
  <c r="JF159" i="53"/>
  <c r="JE159" i="53" s="1"/>
  <c r="GL169" i="53"/>
  <c r="GK169" i="53" s="1"/>
  <c r="JF174" i="53"/>
  <c r="JE174" i="53" s="1"/>
  <c r="JF176" i="53"/>
  <c r="JE176" i="53" s="1"/>
  <c r="JF177" i="53"/>
  <c r="JE177" i="53" s="1"/>
  <c r="GL178" i="53"/>
  <c r="GK178" i="53" s="1"/>
  <c r="JF178" i="53"/>
  <c r="JE178" i="53" s="1"/>
  <c r="JF180" i="53"/>
  <c r="JE180" i="53" s="1"/>
  <c r="JF181" i="53"/>
  <c r="JE181" i="53" s="1"/>
  <c r="GL183" i="53"/>
  <c r="GK183" i="53" s="1"/>
  <c r="KP184" i="53"/>
  <c r="KO184" i="53" s="1"/>
  <c r="KW186" i="53"/>
  <c r="KW205" i="53"/>
  <c r="HV205" i="53"/>
  <c r="HU205" i="53" s="1"/>
  <c r="GL210" i="53"/>
  <c r="GK210" i="53" s="1"/>
  <c r="KW214" i="53"/>
  <c r="KW218" i="53"/>
  <c r="KW220" i="53"/>
  <c r="KW222" i="53"/>
  <c r="HV222" i="53"/>
  <c r="HU222" i="53" s="1"/>
  <c r="KW223" i="53"/>
  <c r="KW224" i="53"/>
  <c r="GL233" i="53"/>
  <c r="GK233" i="53" s="1"/>
  <c r="JF239" i="53"/>
  <c r="JE239" i="53" s="1"/>
  <c r="JF242" i="53"/>
  <c r="JE242" i="53" s="1"/>
  <c r="GL244" i="53"/>
  <c r="GK244" i="53" s="1"/>
  <c r="JF247" i="53"/>
  <c r="JE247" i="53" s="1"/>
  <c r="KP248" i="53"/>
  <c r="KO248" i="53" s="1"/>
  <c r="HV250" i="53"/>
  <c r="HU250" i="53" s="1"/>
  <c r="HV251" i="53"/>
  <c r="HU251" i="53" s="1"/>
  <c r="KP252" i="53"/>
  <c r="KO252" i="53" s="1"/>
  <c r="KP254" i="53"/>
  <c r="KO254" i="53" s="1"/>
  <c r="KU254" i="53" s="1"/>
  <c r="JF255" i="53"/>
  <c r="JE255" i="53" s="1"/>
  <c r="GL258" i="53"/>
  <c r="GK258" i="53" s="1"/>
  <c r="KP294" i="53"/>
  <c r="KO294" i="53" s="1"/>
  <c r="JF296" i="53"/>
  <c r="JE296" i="53" s="1"/>
  <c r="JF297" i="53"/>
  <c r="JE297" i="53" s="1"/>
  <c r="KZ298" i="53"/>
  <c r="GL299" i="53"/>
  <c r="GK299" i="53" s="1"/>
  <c r="GL301" i="53"/>
  <c r="GK301" i="53" s="1"/>
  <c r="JF302" i="53"/>
  <c r="JE302" i="53" s="1"/>
  <c r="KW303" i="53"/>
  <c r="KP304" i="53"/>
  <c r="KO304" i="53" s="1"/>
  <c r="GL306" i="53"/>
  <c r="GK306" i="53" s="1"/>
  <c r="KW313" i="53"/>
  <c r="JE313" i="53"/>
  <c r="JE314" i="53"/>
  <c r="GK318" i="53"/>
  <c r="JE319" i="53"/>
  <c r="KO320" i="53"/>
  <c r="HV321" i="53"/>
  <c r="HU321" i="53" s="1"/>
  <c r="JF335" i="53"/>
  <c r="JE335" i="53" s="1"/>
  <c r="JF336" i="53"/>
  <c r="JE336" i="53" s="1"/>
  <c r="GL338" i="53"/>
  <c r="GK338" i="53" s="1"/>
  <c r="KP340" i="53"/>
  <c r="KO340" i="53" s="1"/>
  <c r="KW342" i="53"/>
  <c r="HV342" i="53"/>
  <c r="HU342" i="53" s="1"/>
  <c r="GL343" i="53"/>
  <c r="GK343" i="53" s="1"/>
  <c r="KW344" i="53"/>
  <c r="KP345" i="53"/>
  <c r="KO345" i="53" s="1"/>
  <c r="KP346" i="53"/>
  <c r="KO346" i="53" s="1"/>
  <c r="JF347" i="53"/>
  <c r="JE347" i="53" s="1"/>
  <c r="GL355" i="53"/>
  <c r="GK355" i="53" s="1"/>
  <c r="HV357" i="53"/>
  <c r="HU357" i="53" s="1"/>
  <c r="HV358" i="53"/>
  <c r="HU358" i="53" s="1"/>
  <c r="KP358" i="53"/>
  <c r="KO358" i="53" s="1"/>
  <c r="JF359" i="53"/>
  <c r="JE359" i="53" s="1"/>
  <c r="GL361" i="53"/>
  <c r="GK361" i="53" s="1"/>
  <c r="JF361" i="53"/>
  <c r="JE361" i="53" s="1"/>
  <c r="GL362" i="53"/>
  <c r="GK362" i="53" s="1"/>
  <c r="GQ362" i="53" s="1"/>
  <c r="KW362" i="53"/>
  <c r="KW363" i="53"/>
  <c r="HV363" i="53"/>
  <c r="HU363" i="53" s="1"/>
  <c r="KP363" i="53"/>
  <c r="KO363" i="53" s="1"/>
  <c r="KW364" i="53"/>
  <c r="KP364" i="53"/>
  <c r="KO364" i="53" s="1"/>
  <c r="HV365" i="53"/>
  <c r="HU365" i="53" s="1"/>
  <c r="JF370" i="53"/>
  <c r="JE370" i="53" s="1"/>
  <c r="JF371" i="53"/>
  <c r="JE371" i="53" s="1"/>
  <c r="GL373" i="53"/>
  <c r="GK373" i="53" s="1"/>
  <c r="JF373" i="53"/>
  <c r="JE373" i="53" s="1"/>
  <c r="GL374" i="53"/>
  <c r="GK374" i="53" s="1"/>
  <c r="JF374" i="53"/>
  <c r="JF376" i="53"/>
  <c r="JE376" i="53" s="1"/>
  <c r="GL378" i="53"/>
  <c r="GK378" i="53" s="1"/>
  <c r="HV394" i="53"/>
  <c r="HU394" i="53" s="1"/>
  <c r="KP394" i="53"/>
  <c r="KO394" i="53" s="1"/>
  <c r="HV397" i="53"/>
  <c r="HU397" i="53" s="1"/>
  <c r="KW398" i="53"/>
  <c r="JF399" i="53"/>
  <c r="JE399" i="53" s="1"/>
  <c r="JF400" i="53"/>
  <c r="JE400" i="53" s="1"/>
  <c r="GL402" i="53"/>
  <c r="GK402" i="53" s="1"/>
  <c r="GL403" i="53"/>
  <c r="GK403" i="53" s="1"/>
  <c r="KP403" i="53"/>
  <c r="KO403" i="53" s="1"/>
  <c r="KW404" i="53"/>
  <c r="GL407" i="53"/>
  <c r="GK407" i="53" s="1"/>
  <c r="GL408" i="53"/>
  <c r="GK408" i="53" s="1"/>
  <c r="JF409" i="53"/>
  <c r="JE409" i="53" s="1"/>
  <c r="GL410" i="53"/>
  <c r="GK410" i="53" s="1"/>
  <c r="JF410" i="53"/>
  <c r="JE410" i="53" s="1"/>
  <c r="GL411" i="53"/>
  <c r="GK411" i="53" s="1"/>
  <c r="GL413" i="53"/>
  <c r="GK413" i="53" s="1"/>
  <c r="JF413" i="53"/>
  <c r="JE413" i="53" s="1"/>
  <c r="HV418" i="53"/>
  <c r="HU418" i="53" s="1"/>
  <c r="KW419" i="53"/>
  <c r="KP419" i="53"/>
  <c r="KO419" i="53" s="1"/>
  <c r="KW420" i="53"/>
  <c r="HV420" i="53"/>
  <c r="HU420" i="53" s="1"/>
  <c r="KP420" i="53"/>
  <c r="KO420" i="53" s="1"/>
  <c r="HV422" i="53"/>
  <c r="HU422" i="53" s="1"/>
  <c r="JF424" i="53"/>
  <c r="JE424" i="53" s="1"/>
  <c r="GL425" i="53"/>
  <c r="GK425" i="53" s="1"/>
  <c r="GL426" i="53"/>
  <c r="GK426" i="53" s="1"/>
  <c r="GL427" i="53"/>
  <c r="GK427" i="53" s="1"/>
  <c r="JF427" i="53"/>
  <c r="JE427" i="53" s="1"/>
  <c r="GL429" i="53"/>
  <c r="GK429" i="53" s="1"/>
  <c r="JF429" i="53"/>
  <c r="JF430" i="53"/>
  <c r="JE430" i="53" s="1"/>
  <c r="KW432" i="53"/>
  <c r="HV432" i="53"/>
  <c r="HU432" i="53" s="1"/>
  <c r="KP432" i="53"/>
  <c r="KO432" i="53" s="1"/>
  <c r="KW433" i="53"/>
  <c r="KP433" i="53"/>
  <c r="KO433" i="53" s="1"/>
  <c r="JF434" i="53"/>
  <c r="JE434" i="53" s="1"/>
  <c r="JF435" i="53"/>
  <c r="JE435" i="53" s="1"/>
  <c r="GL436" i="53"/>
  <c r="GK436" i="53" s="1"/>
  <c r="JF437" i="53"/>
  <c r="JE437" i="53" s="1"/>
  <c r="GL438" i="53"/>
  <c r="GK438" i="53" s="1"/>
  <c r="GQ438" i="53" s="1"/>
  <c r="HV440" i="53"/>
  <c r="HU440" i="53" s="1"/>
  <c r="KP440" i="53"/>
  <c r="KO440" i="53" s="1"/>
  <c r="KW441" i="53"/>
  <c r="HV441" i="53"/>
  <c r="HU441" i="53" s="1"/>
  <c r="KP441" i="53"/>
  <c r="KO441" i="53" s="1"/>
  <c r="KW442" i="53"/>
  <c r="GL443" i="53"/>
  <c r="GR443" i="53" s="1"/>
  <c r="HV443" i="53"/>
  <c r="HU443" i="53" s="1"/>
  <c r="HV444" i="53"/>
  <c r="HU444" i="53" s="1"/>
  <c r="KP444" i="53"/>
  <c r="KO444" i="53" s="1"/>
  <c r="GL452" i="53"/>
  <c r="GK452" i="53" s="1"/>
  <c r="GL458" i="53"/>
  <c r="GK458" i="53" s="1"/>
  <c r="HV458" i="53"/>
  <c r="HU458" i="53" s="1"/>
  <c r="JF458" i="53"/>
  <c r="JE458" i="53" s="1"/>
  <c r="HV459" i="53"/>
  <c r="IB459" i="53" s="1"/>
  <c r="HV461" i="53"/>
  <c r="HU461" i="53" s="1"/>
  <c r="KP465" i="53"/>
  <c r="KO465" i="53" s="1"/>
  <c r="JF475" i="53"/>
  <c r="HV486" i="53"/>
  <c r="HU486" i="53" s="1"/>
  <c r="KP486" i="53"/>
  <c r="KO486" i="53" s="1"/>
  <c r="KZ487" i="53"/>
  <c r="GL488" i="53"/>
  <c r="GK488" i="53" s="1"/>
  <c r="GQ488" i="53" s="1"/>
  <c r="GL492" i="53"/>
  <c r="GK492" i="53" s="1"/>
  <c r="GQ492" i="53" s="1"/>
  <c r="KW494" i="53"/>
  <c r="HV495" i="53"/>
  <c r="IB495" i="53" s="1"/>
  <c r="KP495" i="53"/>
  <c r="KV495" i="53" s="1"/>
  <c r="HD39" i="53"/>
  <c r="IE39" i="53"/>
  <c r="KK39" i="53"/>
  <c r="GC39" i="53"/>
  <c r="KQ70" i="53"/>
  <c r="KQ86" i="53"/>
  <c r="KK97" i="53"/>
  <c r="KK208" i="53"/>
  <c r="KQ322" i="53"/>
  <c r="KK406" i="53"/>
  <c r="KQ13" i="53"/>
  <c r="KB46" i="53"/>
  <c r="KR43" i="53"/>
  <c r="KB53" i="53"/>
  <c r="KQ58" i="53"/>
  <c r="KB66" i="53"/>
  <c r="KB86" i="53"/>
  <c r="KB91" i="53"/>
  <c r="KR107" i="53"/>
  <c r="KB155" i="53"/>
  <c r="KB307" i="53"/>
  <c r="KB322" i="53"/>
  <c r="KB348" i="53"/>
  <c r="KB406" i="53"/>
  <c r="KB468" i="53"/>
  <c r="KB480" i="53"/>
  <c r="KZ483" i="53"/>
  <c r="JS215" i="53"/>
  <c r="KQ406" i="53"/>
  <c r="JS445" i="53"/>
  <c r="JS489" i="53"/>
  <c r="JA13" i="53"/>
  <c r="JA20" i="53"/>
  <c r="JG105" i="53"/>
  <c r="JA208" i="53"/>
  <c r="JA406" i="53"/>
  <c r="JA428" i="53"/>
  <c r="JA476" i="53"/>
  <c r="JA66" i="53"/>
  <c r="IR307" i="53"/>
  <c r="IR348" i="53"/>
  <c r="IR468" i="53"/>
  <c r="KZ471" i="53"/>
  <c r="JG489" i="53"/>
  <c r="JG86" i="53"/>
  <c r="IR215" i="53"/>
  <c r="II53" i="53"/>
  <c r="JG58" i="53"/>
  <c r="II86" i="53"/>
  <c r="JG468" i="53"/>
  <c r="HQ406" i="53"/>
  <c r="HQ428" i="53"/>
  <c r="HQ468" i="53"/>
  <c r="KZ55" i="53"/>
  <c r="KZ57" i="53"/>
  <c r="HW66" i="53"/>
  <c r="KZ65" i="53"/>
  <c r="KZ68" i="53"/>
  <c r="HQ79" i="53"/>
  <c r="KZ83" i="53"/>
  <c r="KZ84" i="53"/>
  <c r="HW97" i="53"/>
  <c r="KZ133" i="53"/>
  <c r="HQ91" i="53"/>
  <c r="HQ348" i="53"/>
  <c r="KZ358" i="53"/>
  <c r="HQ480" i="53"/>
  <c r="HW91" i="53"/>
  <c r="HH97" i="53"/>
  <c r="KZ96" i="53"/>
  <c r="HX109" i="53"/>
  <c r="HH215" i="53"/>
  <c r="HX233" i="53"/>
  <c r="KZ473" i="53"/>
  <c r="HH348" i="53"/>
  <c r="KZ470" i="53"/>
  <c r="KZ492" i="53"/>
  <c r="KZ495" i="53"/>
  <c r="KZ51" i="53"/>
  <c r="KZ85" i="53"/>
  <c r="GY201" i="53"/>
  <c r="KZ168" i="53"/>
  <c r="KZ234" i="53"/>
  <c r="KZ235" i="53"/>
  <c r="GY307" i="53"/>
  <c r="KZ336" i="53"/>
  <c r="KZ337" i="53"/>
  <c r="GY348" i="53"/>
  <c r="KZ359" i="53"/>
  <c r="GY406" i="53"/>
  <c r="KZ405" i="53"/>
  <c r="GY463" i="53"/>
  <c r="HW468" i="53"/>
  <c r="GY480" i="53"/>
  <c r="KZ486" i="53"/>
  <c r="GM105" i="53"/>
  <c r="GG155" i="53"/>
  <c r="GG39" i="53"/>
  <c r="GG46" i="53"/>
  <c r="FX366" i="53"/>
  <c r="GN399" i="53"/>
  <c r="FX484" i="53"/>
  <c r="FX493" i="53"/>
  <c r="FO13" i="53"/>
  <c r="GM28" i="53"/>
  <c r="GM70" i="53"/>
  <c r="GM86" i="53"/>
  <c r="FO39" i="53"/>
  <c r="GM53" i="53"/>
  <c r="GM66" i="53"/>
  <c r="FO105" i="53"/>
  <c r="FO377" i="53"/>
  <c r="FO484" i="53"/>
  <c r="JI48" i="53"/>
  <c r="JH48" i="53" s="1"/>
  <c r="GY476" i="53"/>
  <c r="GY484" i="53"/>
  <c r="HH489" i="53"/>
  <c r="HY397" i="53"/>
  <c r="KZ399" i="53"/>
  <c r="KZ529" i="53" s="1"/>
  <c r="HV462" i="53"/>
  <c r="HU462" i="53" s="1"/>
  <c r="IA462" i="53" s="1"/>
  <c r="JA480" i="53"/>
  <c r="GN314" i="53"/>
  <c r="GO133" i="53"/>
  <c r="GN133" i="53" s="1"/>
  <c r="KS74" i="53"/>
  <c r="KR74" i="53" s="1"/>
  <c r="II201" i="53"/>
  <c r="GO173" i="53"/>
  <c r="GN173" i="53" s="1"/>
  <c r="HY338" i="53"/>
  <c r="HX338" i="53" s="1"/>
  <c r="JI458" i="53"/>
  <c r="JH458" i="53" s="1"/>
  <c r="KZ258" i="53"/>
  <c r="HV232" i="53"/>
  <c r="HU232" i="53" s="1"/>
  <c r="KS306" i="53"/>
  <c r="KR306" i="53" s="1"/>
  <c r="JI295" i="53"/>
  <c r="JH295" i="53" s="1"/>
  <c r="KP471" i="53"/>
  <c r="GL234" i="53"/>
  <c r="GK234" i="53" s="1"/>
  <c r="JI118" i="53"/>
  <c r="JH118" i="53" s="1"/>
  <c r="HY156" i="53"/>
  <c r="HX156" i="53" s="1"/>
  <c r="KZ184" i="53"/>
  <c r="HY146" i="53"/>
  <c r="HX146" i="53" s="1"/>
  <c r="KZ166" i="53"/>
  <c r="GL462" i="53"/>
  <c r="HY427" i="53"/>
  <c r="HX427" i="53" s="1"/>
  <c r="HY134" i="53"/>
  <c r="HX134" i="53" s="1"/>
  <c r="JI438" i="53"/>
  <c r="KZ342" i="53"/>
  <c r="HY419" i="53"/>
  <c r="HX419" i="53" s="1"/>
  <c r="HY420" i="53"/>
  <c r="HX420" i="53" s="1"/>
  <c r="GO178" i="53"/>
  <c r="GN178" i="53" s="1"/>
  <c r="HY258" i="53"/>
  <c r="JF90" i="53"/>
  <c r="JE90" i="53" s="1"/>
  <c r="JI440" i="53"/>
  <c r="JH440" i="53" s="1"/>
  <c r="KS410" i="53"/>
  <c r="KR410" i="53" s="1"/>
  <c r="KP462" i="53"/>
  <c r="KO462" i="53" s="1"/>
  <c r="KB489" i="53"/>
  <c r="HD91" i="53"/>
  <c r="JF55" i="53"/>
  <c r="JE55" i="53" s="1"/>
  <c r="KZ426" i="53"/>
  <c r="KS241" i="53"/>
  <c r="KR241" i="53" s="1"/>
  <c r="JI246" i="53"/>
  <c r="JH246" i="53" s="1"/>
  <c r="KS397" i="53"/>
  <c r="KR397" i="53" s="1"/>
  <c r="KZ413" i="53"/>
  <c r="GO422" i="53"/>
  <c r="GN422" i="53" s="1"/>
  <c r="HY361" i="53"/>
  <c r="KN468" i="53"/>
  <c r="HY394" i="53"/>
  <c r="HX394" i="53" s="1"/>
  <c r="KN58" i="53"/>
  <c r="KW57" i="53"/>
  <c r="KB105" i="53"/>
  <c r="GO161" i="53"/>
  <c r="GN161" i="53" s="1"/>
  <c r="JS476" i="53"/>
  <c r="JD46" i="53"/>
  <c r="HQ150" i="53"/>
  <c r="KZ229" i="53"/>
  <c r="KP246" i="53"/>
  <c r="KO246" i="53" s="1"/>
  <c r="KW422" i="53"/>
  <c r="FX497" i="53"/>
  <c r="HV107" i="53"/>
  <c r="HU107" i="53" s="1"/>
  <c r="HQ86" i="53"/>
  <c r="KS442" i="53"/>
  <c r="KR442" i="53" s="1"/>
  <c r="GO394" i="53"/>
  <c r="GN394" i="53" s="1"/>
  <c r="JA489" i="53"/>
  <c r="HW366" i="53"/>
  <c r="HW526" i="53" s="1"/>
  <c r="HY206" i="53"/>
  <c r="HX206" i="53" s="1"/>
  <c r="GO411" i="53"/>
  <c r="GN411" i="53" s="1"/>
  <c r="KS437" i="53"/>
  <c r="KR437" i="53" s="1"/>
  <c r="KK480" i="53"/>
  <c r="HY132" i="53"/>
  <c r="HX132" i="53" s="1"/>
  <c r="HT484" i="53"/>
  <c r="KG58" i="53"/>
  <c r="KQ395" i="53"/>
  <c r="KQ528" i="53" s="1"/>
  <c r="JF88" i="53"/>
  <c r="JE88" i="53" s="1"/>
  <c r="II105" i="53"/>
  <c r="JH320" i="53"/>
  <c r="HY44" i="53"/>
  <c r="HX44" i="53" s="1"/>
  <c r="KG66" i="53"/>
  <c r="GO404" i="53"/>
  <c r="GN404" i="53" s="1"/>
  <c r="HY412" i="53"/>
  <c r="HX412" i="53" s="1"/>
  <c r="JA472" i="53"/>
  <c r="KZ394" i="53"/>
  <c r="IR86" i="53"/>
  <c r="GO18" i="53"/>
  <c r="GN18" i="53" s="1"/>
  <c r="GO413" i="53"/>
  <c r="GN413" i="53" s="1"/>
  <c r="HY153" i="53"/>
  <c r="HX153" i="53" s="1"/>
  <c r="KS433" i="53"/>
  <c r="KR433" i="53" s="1"/>
  <c r="KS401" i="53"/>
  <c r="KR401" i="53" s="1"/>
  <c r="GO52" i="53"/>
  <c r="GN52" i="53" s="1"/>
  <c r="KS301" i="53"/>
  <c r="KR301" i="53" s="1"/>
  <c r="KS244" i="53"/>
  <c r="KR244" i="53" s="1"/>
  <c r="KM227" i="53"/>
  <c r="HY167" i="53"/>
  <c r="HX167" i="53" s="1"/>
  <c r="KQ208" i="53"/>
  <c r="KQ524" i="53" s="1"/>
  <c r="HV82" i="53"/>
  <c r="HU82" i="53" s="1"/>
  <c r="JI119" i="53"/>
  <c r="JH119" i="53" s="1"/>
  <c r="JI49" i="53"/>
  <c r="GO51" i="53"/>
  <c r="GN51" i="53" s="1"/>
  <c r="HV496" i="53"/>
  <c r="HU496" i="53" s="1"/>
  <c r="KP177" i="53"/>
  <c r="KO177" i="53" s="1"/>
  <c r="GL180" i="53"/>
  <c r="GK180" i="53" s="1"/>
  <c r="KS231" i="53"/>
  <c r="KR231" i="53" s="1"/>
  <c r="JF248" i="53"/>
  <c r="JE248" i="53" s="1"/>
  <c r="KW438" i="53"/>
  <c r="JF14" i="53"/>
  <c r="JE14" i="53" s="1"/>
  <c r="JS46" i="53"/>
  <c r="GL239" i="53"/>
  <c r="GK239" i="53" s="1"/>
  <c r="KS52" i="53"/>
  <c r="KS127" i="53"/>
  <c r="KR127" i="53" s="1"/>
  <c r="HH476" i="53"/>
  <c r="GJ489" i="53"/>
  <c r="HT79" i="53"/>
  <c r="FT79" i="53"/>
  <c r="KS147" i="53"/>
  <c r="KR147" i="53" s="1"/>
  <c r="FO468" i="53"/>
  <c r="JS484" i="53"/>
  <c r="KR310" i="53"/>
  <c r="GN320" i="53"/>
  <c r="JI411" i="53"/>
  <c r="JH411" i="53" s="1"/>
  <c r="KP487" i="53"/>
  <c r="KV487" i="53" s="1"/>
  <c r="GL108" i="53"/>
  <c r="GK108" i="53" s="1"/>
  <c r="JI224" i="53"/>
  <c r="JH224" i="53" s="1"/>
  <c r="JF112" i="53"/>
  <c r="JE112" i="53" s="1"/>
  <c r="KW111" i="53"/>
  <c r="KZ321" i="53"/>
  <c r="GO254" i="53"/>
  <c r="GN254" i="53" s="1"/>
  <c r="KZ303" i="53"/>
  <c r="IR476" i="53"/>
  <c r="HD489" i="53"/>
  <c r="HV431" i="53"/>
  <c r="HU431" i="53" s="1"/>
  <c r="HY137" i="53"/>
  <c r="HX137" i="53" s="1"/>
  <c r="JI117" i="53"/>
  <c r="JH117" i="53" s="1"/>
  <c r="GC91" i="53"/>
  <c r="HD105" i="53"/>
  <c r="JG377" i="53"/>
  <c r="JG527" i="53" s="1"/>
  <c r="KZ149" i="53"/>
  <c r="KK70" i="53"/>
  <c r="KS177" i="53"/>
  <c r="KR177" i="53" s="1"/>
  <c r="KB28" i="53"/>
  <c r="GU86" i="53"/>
  <c r="GO336" i="53"/>
  <c r="GN336" i="53" s="1"/>
  <c r="HY32" i="53"/>
  <c r="HX32" i="53" s="1"/>
  <c r="HV65" i="53"/>
  <c r="HU65" i="53" s="1"/>
  <c r="JI296" i="53"/>
  <c r="JH296" i="53" s="1"/>
  <c r="JS66" i="53"/>
  <c r="KS226" i="53"/>
  <c r="KR226" i="53" s="1"/>
  <c r="HY360" i="53"/>
  <c r="HX360" i="53" s="1"/>
  <c r="JG28" i="53"/>
  <c r="GO360" i="53"/>
  <c r="GN360" i="53" s="1"/>
  <c r="KZ397" i="53"/>
  <c r="KB58" i="53"/>
  <c r="KG105" i="53"/>
  <c r="KZ221" i="53"/>
  <c r="GO171" i="53"/>
  <c r="GN171" i="53" s="1"/>
  <c r="HH105" i="53"/>
  <c r="KP113" i="53"/>
  <c r="KO113" i="53" s="1"/>
  <c r="KS213" i="53"/>
  <c r="KR213" i="53" s="1"/>
  <c r="KZ435" i="53"/>
  <c r="HV81" i="53"/>
  <c r="HU81" i="53" s="1"/>
  <c r="KS119" i="53"/>
  <c r="KR119" i="53" s="1"/>
  <c r="GO357" i="53"/>
  <c r="GN357" i="53" s="1"/>
  <c r="HV110" i="53"/>
  <c r="HU110" i="53" s="1"/>
  <c r="HH91" i="53"/>
  <c r="JI426" i="53"/>
  <c r="JH426" i="53" s="1"/>
  <c r="KS175" i="53"/>
  <c r="KR175" i="53" s="1"/>
  <c r="GG468" i="53"/>
  <c r="GY472" i="53"/>
  <c r="HY38" i="53"/>
  <c r="HX38" i="53" s="1"/>
  <c r="KZ404" i="53"/>
  <c r="KZ432" i="53"/>
  <c r="JF466" i="53"/>
  <c r="HY220" i="53"/>
  <c r="HX220" i="53" s="1"/>
  <c r="KZ436" i="53"/>
  <c r="GM34" i="53"/>
  <c r="JS86" i="53"/>
  <c r="II79" i="53"/>
  <c r="KS130" i="53"/>
  <c r="KR130" i="53" s="1"/>
  <c r="GO304" i="53"/>
  <c r="GN304" i="53" s="1"/>
  <c r="KZ154" i="53"/>
  <c r="JI375" i="53"/>
  <c r="JH375" i="53" s="1"/>
  <c r="FX86" i="53"/>
  <c r="IE489" i="53"/>
  <c r="HY50" i="53"/>
  <c r="HX50" i="53" s="1"/>
  <c r="HX375" i="53"/>
  <c r="KZ78" i="53"/>
  <c r="KB79" i="53"/>
  <c r="JF82" i="53"/>
  <c r="JE82" i="53" s="1"/>
  <c r="JI256" i="53"/>
  <c r="JH256" i="53" s="1"/>
  <c r="JI401" i="53"/>
  <c r="JH401" i="53" s="1"/>
  <c r="JI436" i="53"/>
  <c r="JH436" i="53" s="1"/>
  <c r="KZ173" i="53"/>
  <c r="JF461" i="53"/>
  <c r="JE461" i="53" s="1"/>
  <c r="HV231" i="53"/>
  <c r="HU231" i="53" s="1"/>
  <c r="GM13" i="53"/>
  <c r="JG155" i="53"/>
  <c r="JG523" i="53" s="1"/>
  <c r="KS170" i="53"/>
  <c r="KR170" i="53" s="1"/>
  <c r="GJ86" i="53"/>
  <c r="KQ201" i="53"/>
  <c r="HY423" i="53"/>
  <c r="HX423" i="53" s="1"/>
  <c r="JF69" i="53"/>
  <c r="JE69" i="53" s="1"/>
  <c r="GY91" i="53"/>
  <c r="JG46" i="53"/>
  <c r="KS423" i="53"/>
  <c r="KR423" i="53" s="1"/>
  <c r="HT91" i="53"/>
  <c r="KZ138" i="53"/>
  <c r="HY204" i="53"/>
  <c r="HX204" i="53" s="1"/>
  <c r="JD79" i="53"/>
  <c r="KW73" i="53"/>
  <c r="KS122" i="53"/>
  <c r="KR122" i="53" s="1"/>
  <c r="KS418" i="53"/>
  <c r="KR418" i="53" s="1"/>
  <c r="FO79" i="53"/>
  <c r="KS361" i="53"/>
  <c r="KR361" i="53" s="1"/>
  <c r="HW428" i="53"/>
  <c r="JI41" i="53"/>
  <c r="JH41" i="53" s="1"/>
  <c r="KZ48" i="53"/>
  <c r="GO252" i="53"/>
  <c r="GN252" i="53" s="1"/>
  <c r="KP496" i="53"/>
  <c r="KO496" i="53" s="1"/>
  <c r="KU496" i="53" s="1"/>
  <c r="HV230" i="53"/>
  <c r="JI434" i="53"/>
  <c r="JS493" i="53"/>
  <c r="JI404" i="53"/>
  <c r="JF495" i="53"/>
  <c r="JI252" i="53"/>
  <c r="JH252" i="53" s="1"/>
  <c r="HY296" i="53"/>
  <c r="HX296" i="53" s="1"/>
  <c r="HY422" i="53"/>
  <c r="GO218" i="53"/>
  <c r="GN218" i="53" s="1"/>
  <c r="HY52" i="53"/>
  <c r="HX52" i="53" s="1"/>
  <c r="HY310" i="53"/>
  <c r="HX310" i="53" s="1"/>
  <c r="KS441" i="53"/>
  <c r="KR441" i="53" s="1"/>
  <c r="GO211" i="53"/>
  <c r="GN211" i="53" s="1"/>
  <c r="KS245" i="53"/>
  <c r="KR245" i="53" s="1"/>
  <c r="KZ301" i="53"/>
  <c r="GL82" i="53"/>
  <c r="GK82" i="53" s="1"/>
  <c r="GL12" i="53"/>
  <c r="GK12" i="53" s="1"/>
  <c r="GL49" i="53"/>
  <c r="GK49" i="53" s="1"/>
  <c r="HV415" i="53"/>
  <c r="HU415" i="53" s="1"/>
  <c r="KW250" i="53"/>
  <c r="GL424" i="53"/>
  <c r="GK424" i="53" s="1"/>
  <c r="JH343" i="53"/>
  <c r="JA58" i="53"/>
  <c r="KW479" i="53"/>
  <c r="GL103" i="53"/>
  <c r="GK103" i="53" s="1"/>
  <c r="GO162" i="53"/>
  <c r="GN162" i="53" s="1"/>
  <c r="HY168" i="53"/>
  <c r="HX168" i="53" s="1"/>
  <c r="HV470" i="53"/>
  <c r="IB470" i="53" s="1"/>
  <c r="JI429" i="53"/>
  <c r="II66" i="53"/>
  <c r="GP501" i="53"/>
  <c r="JD91" i="53"/>
  <c r="GY489" i="53"/>
  <c r="GG91" i="53"/>
  <c r="HW201" i="53"/>
  <c r="JI432" i="53"/>
  <c r="JH432" i="53" s="1"/>
  <c r="JF502" i="53"/>
  <c r="JF503" i="53" s="1"/>
  <c r="KG79" i="53"/>
  <c r="KG86" i="53"/>
  <c r="JF74" i="53"/>
  <c r="JE74" i="53" s="1"/>
  <c r="KS19" i="53"/>
  <c r="KR19" i="53" s="1"/>
  <c r="KZ137" i="53"/>
  <c r="HY31" i="53"/>
  <c r="HX31" i="53" s="1"/>
  <c r="GO31" i="53"/>
  <c r="GN31" i="53" s="1"/>
  <c r="KZ320" i="53"/>
  <c r="JF471" i="53"/>
  <c r="JE471" i="53" s="1"/>
  <c r="KZ9" i="53"/>
  <c r="JI424" i="53"/>
  <c r="KP12" i="53"/>
  <c r="KO12" i="53" s="1"/>
  <c r="GO203" i="53"/>
  <c r="GN203" i="53" s="1"/>
  <c r="GO355" i="53"/>
  <c r="GN355" i="53" s="1"/>
  <c r="JI370" i="53"/>
  <c r="JF76" i="53"/>
  <c r="JE76" i="53" s="1"/>
  <c r="JF78" i="53"/>
  <c r="JE78" i="53" s="1"/>
  <c r="JF65" i="53"/>
  <c r="JE65" i="53" s="1"/>
  <c r="JK65" i="53" s="1"/>
  <c r="KS117" i="53"/>
  <c r="KR117" i="53" s="1"/>
  <c r="JF473" i="53"/>
  <c r="JE473" i="53" s="1"/>
  <c r="IW66" i="53"/>
  <c r="IW86" i="53"/>
  <c r="JF81" i="53"/>
  <c r="HQ97" i="53"/>
  <c r="HY340" i="53"/>
  <c r="HX340" i="53" s="1"/>
  <c r="JI443" i="53"/>
  <c r="JH443" i="53" s="1"/>
  <c r="GO188" i="53"/>
  <c r="GN188" i="53" s="1"/>
  <c r="HY343" i="53"/>
  <c r="HX343" i="53" s="1"/>
  <c r="JF116" i="53"/>
  <c r="KS205" i="53"/>
  <c r="KR205" i="53" s="1"/>
  <c r="GO425" i="53"/>
  <c r="KZ204" i="53"/>
  <c r="HY297" i="53"/>
  <c r="HX297" i="53" s="1"/>
  <c r="KS343" i="53"/>
  <c r="KR343" i="53" s="1"/>
  <c r="KW113" i="53"/>
  <c r="GN319" i="53"/>
  <c r="HV104" i="53"/>
  <c r="HU104" i="53" s="1"/>
  <c r="KZ12" i="53"/>
  <c r="JI245" i="53"/>
  <c r="JH245" i="53" s="1"/>
  <c r="GO398" i="53"/>
  <c r="GN398" i="53" s="1"/>
  <c r="GO306" i="53"/>
  <c r="HY300" i="53"/>
  <c r="HX300" i="53" s="1"/>
  <c r="KS304" i="53"/>
  <c r="KR304" i="53" s="1"/>
  <c r="KP108" i="53"/>
  <c r="KO108" i="53" s="1"/>
  <c r="KS303" i="53"/>
  <c r="KR303" i="53" s="1"/>
  <c r="KP95" i="53"/>
  <c r="KO95" i="53" s="1"/>
  <c r="KS162" i="53"/>
  <c r="KR162" i="53" s="1"/>
  <c r="KS178" i="53"/>
  <c r="KR178" i="53" s="1"/>
  <c r="HY358" i="53"/>
  <c r="KR313" i="53"/>
  <c r="JI45" i="53"/>
  <c r="JH45" i="53" s="1"/>
  <c r="KS142" i="53"/>
  <c r="KR142" i="53" s="1"/>
  <c r="KZ346" i="53"/>
  <c r="KS210" i="53"/>
  <c r="KR210" i="53" s="1"/>
  <c r="GO256" i="53"/>
  <c r="GN256" i="53" s="1"/>
  <c r="HY373" i="53"/>
  <c r="HX373" i="53" s="1"/>
  <c r="GO122" i="53"/>
  <c r="GN122" i="53" s="1"/>
  <c r="HV84" i="53"/>
  <c r="HU84" i="53" s="1"/>
  <c r="KZ18" i="53"/>
  <c r="KP145" i="53"/>
  <c r="KO145" i="53" s="1"/>
  <c r="KW253" i="53"/>
  <c r="KZ127" i="53"/>
  <c r="HV238" i="53"/>
  <c r="HU238" i="53" s="1"/>
  <c r="GO370" i="53"/>
  <c r="GN370" i="53" s="1"/>
  <c r="GL57" i="53"/>
  <c r="GK57" i="53" s="1"/>
  <c r="JF89" i="53"/>
  <c r="JE89" i="53" s="1"/>
  <c r="JI243" i="53"/>
  <c r="JH243" i="53" s="1"/>
  <c r="HV90" i="53"/>
  <c r="HU90" i="53" s="1"/>
  <c r="IA90" i="53" s="1"/>
  <c r="KZ182" i="53"/>
  <c r="GL90" i="53"/>
  <c r="GK90" i="53" s="1"/>
  <c r="JI248" i="53"/>
  <c r="JH248" i="53" s="1"/>
  <c r="JI19" i="53"/>
  <c r="JH19" i="53" s="1"/>
  <c r="KZ135" i="53"/>
  <c r="GO402" i="53"/>
  <c r="GN402" i="53" s="1"/>
  <c r="JI420" i="53"/>
  <c r="JH420" i="53" s="1"/>
  <c r="JI365" i="53"/>
  <c r="JH365" i="53" s="1"/>
  <c r="HY48" i="53"/>
  <c r="HX48" i="53" s="1"/>
  <c r="KS398" i="53"/>
  <c r="KR398" i="53" s="1"/>
  <c r="KZ136" i="53"/>
  <c r="KZ419" i="53"/>
  <c r="GO420" i="53"/>
  <c r="GN420" i="53" s="1"/>
  <c r="GL474" i="53"/>
  <c r="GK474" i="53" s="1"/>
  <c r="GO50" i="53"/>
  <c r="GN50" i="53" s="1"/>
  <c r="HY163" i="53"/>
  <c r="HX163" i="53" s="1"/>
  <c r="JI120" i="53"/>
  <c r="JH120" i="53" s="1"/>
  <c r="GO243" i="53"/>
  <c r="GN243" i="53" s="1"/>
  <c r="GO247" i="53"/>
  <c r="GN247" i="53" s="1"/>
  <c r="GO166" i="53"/>
  <c r="GN166" i="53" s="1"/>
  <c r="HV88" i="53"/>
  <c r="HU88" i="53" s="1"/>
  <c r="GO25" i="53"/>
  <c r="GN25" i="53" s="1"/>
  <c r="JI178" i="53"/>
  <c r="JH178" i="53" s="1"/>
  <c r="JI38" i="53"/>
  <c r="JH38" i="53" s="1"/>
  <c r="JI297" i="53"/>
  <c r="GO169" i="53"/>
  <c r="GN169" i="53" s="1"/>
  <c r="HV460" i="53"/>
  <c r="KP67" i="53"/>
  <c r="KO67" i="53" s="1"/>
  <c r="GO205" i="53"/>
  <c r="GN205" i="53" s="1"/>
  <c r="KS358" i="53"/>
  <c r="KR358" i="53" s="1"/>
  <c r="KZ130" i="53"/>
  <c r="GO246" i="53"/>
  <c r="GN246" i="53" s="1"/>
  <c r="HY127" i="53"/>
  <c r="HX127" i="53" s="1"/>
  <c r="JI301" i="53"/>
  <c r="JH301" i="53" s="1"/>
  <c r="HV108" i="53"/>
  <c r="HU108" i="53" s="1"/>
  <c r="KS134" i="53"/>
  <c r="KR134" i="53" s="1"/>
  <c r="HV76" i="53"/>
  <c r="HU76" i="53" s="1"/>
  <c r="GC86" i="53"/>
  <c r="GL85" i="53"/>
  <c r="KN105" i="53"/>
  <c r="JI26" i="53"/>
  <c r="JH26" i="53" s="1"/>
  <c r="HY437" i="53"/>
  <c r="HX437" i="53" s="1"/>
  <c r="JI132" i="53"/>
  <c r="JH132" i="53" s="1"/>
  <c r="KZ425" i="53"/>
  <c r="KZ25" i="53"/>
  <c r="JI250" i="53"/>
  <c r="JH250" i="53" s="1"/>
  <c r="KS299" i="53"/>
  <c r="KR299" i="53" s="1"/>
  <c r="JI346" i="53"/>
  <c r="JH346" i="53" s="1"/>
  <c r="JI294" i="53"/>
  <c r="JH294" i="53" s="1"/>
  <c r="GL74" i="53"/>
  <c r="GK74" i="53" s="1"/>
  <c r="JF113" i="53"/>
  <c r="JE113" i="53" s="1"/>
  <c r="KW72" i="53"/>
  <c r="GL235" i="53"/>
  <c r="GK235" i="53" s="1"/>
  <c r="KS239" i="53"/>
  <c r="KR239" i="53" s="1"/>
  <c r="KZ186" i="53"/>
  <c r="GO301" i="53"/>
  <c r="GN301" i="53" s="1"/>
  <c r="GO356" i="53"/>
  <c r="GN356" i="53" s="1"/>
  <c r="KZ16" i="53"/>
  <c r="JF474" i="53"/>
  <c r="JE474" i="53" s="1"/>
  <c r="GL84" i="53"/>
  <c r="GK84" i="53" s="1"/>
  <c r="HY157" i="53"/>
  <c r="HX157" i="53" s="1"/>
  <c r="JI220" i="53"/>
  <c r="JH220" i="53" s="1"/>
  <c r="HY224" i="53"/>
  <c r="HX224" i="53" s="1"/>
  <c r="GL471" i="53"/>
  <c r="GK471" i="53" s="1"/>
  <c r="KS139" i="53"/>
  <c r="KR139" i="53" s="1"/>
  <c r="HY211" i="53"/>
  <c r="HX211" i="53" s="1"/>
  <c r="JF231" i="53"/>
  <c r="JE231" i="53" s="1"/>
  <c r="KZ357" i="53"/>
  <c r="GO361" i="53"/>
  <c r="GN361" i="53" s="1"/>
  <c r="KP111" i="53"/>
  <c r="KO111" i="53" s="1"/>
  <c r="JI128" i="53"/>
  <c r="JH128" i="53" s="1"/>
  <c r="HY253" i="53"/>
  <c r="HX253" i="53" s="1"/>
  <c r="GL80" i="53"/>
  <c r="GK80" i="53" s="1"/>
  <c r="GO135" i="53"/>
  <c r="GN135" i="53" s="1"/>
  <c r="HV234" i="53"/>
  <c r="HU234" i="53" s="1"/>
  <c r="HY256" i="53"/>
  <c r="HX256" i="53" s="1"/>
  <c r="GO365" i="53"/>
  <c r="GN365" i="53" s="1"/>
  <c r="GO130" i="53"/>
  <c r="GN130" i="53" s="1"/>
  <c r="KW90" i="53"/>
  <c r="HY251" i="53"/>
  <c r="KZ365" i="53"/>
  <c r="JI42" i="53"/>
  <c r="JH42" i="53" s="1"/>
  <c r="JI51" i="53"/>
  <c r="JH51" i="53" s="1"/>
  <c r="KK489" i="53"/>
  <c r="KZ175" i="53"/>
  <c r="JI360" i="53"/>
  <c r="JH360" i="53" s="1"/>
  <c r="KS427" i="53"/>
  <c r="KR427" i="53" s="1"/>
  <c r="KS338" i="53"/>
  <c r="GO38" i="53"/>
  <c r="GN38" i="53" s="1"/>
  <c r="GO364" i="53"/>
  <c r="GN364" i="53" s="1"/>
  <c r="JF57" i="53"/>
  <c r="JE57" i="53" s="1"/>
  <c r="JI207" i="53"/>
  <c r="JH207" i="53" s="1"/>
  <c r="KZ188" i="53"/>
  <c r="GO436" i="53"/>
  <c r="GN436" i="53" s="1"/>
  <c r="KZ147" i="53"/>
  <c r="KS158" i="53"/>
  <c r="JI422" i="53"/>
  <c r="JH422" i="53" s="1"/>
  <c r="KS360" i="53"/>
  <c r="KS123" i="53"/>
  <c r="KR123" i="53" s="1"/>
  <c r="KZ172" i="53"/>
  <c r="KW110" i="53"/>
  <c r="KZ408" i="53"/>
  <c r="KZ373" i="53"/>
  <c r="KZ44" i="53"/>
  <c r="GL490" i="53"/>
  <c r="GR490" i="53" s="1"/>
  <c r="KW492" i="53"/>
  <c r="HY118" i="53"/>
  <c r="HX118" i="53" s="1"/>
  <c r="JF80" i="53"/>
  <c r="JE80" i="53" s="1"/>
  <c r="HD468" i="53"/>
  <c r="IN472" i="53"/>
  <c r="JF33" i="53"/>
  <c r="JE33" i="53" s="1"/>
  <c r="KS247" i="53"/>
  <c r="KR247" i="53" s="1"/>
  <c r="JF83" i="53"/>
  <c r="JE83" i="53" s="1"/>
  <c r="KZ363" i="53"/>
  <c r="GC79" i="53"/>
  <c r="HY120" i="53"/>
  <c r="HX120" i="53" s="1"/>
  <c r="HY121" i="53"/>
  <c r="HX121" i="53" s="1"/>
  <c r="JO66" i="53"/>
  <c r="JA105" i="53"/>
  <c r="JI136" i="53"/>
  <c r="JH136" i="53" s="1"/>
  <c r="KR319" i="53"/>
  <c r="KS15" i="53"/>
  <c r="KR15" i="53" s="1"/>
  <c r="HY337" i="53"/>
  <c r="HX337" i="53" s="1"/>
  <c r="KQ366" i="53"/>
  <c r="KQ526" i="53" s="1"/>
  <c r="JI415" i="53"/>
  <c r="JH415" i="53" s="1"/>
  <c r="JF109" i="53"/>
  <c r="JE109" i="53" s="1"/>
  <c r="KS335" i="53"/>
  <c r="KR335" i="53" s="1"/>
  <c r="FO489" i="53"/>
  <c r="JS97" i="53"/>
  <c r="KZ187" i="53"/>
  <c r="KS206" i="53"/>
  <c r="KR206" i="53" s="1"/>
  <c r="KP73" i="53"/>
  <c r="KO73" i="53" s="1"/>
  <c r="HY243" i="53"/>
  <c r="GO49" i="53"/>
  <c r="GN49" i="53" s="1"/>
  <c r="JI251" i="53"/>
  <c r="JH251" i="53" s="1"/>
  <c r="GO344" i="53"/>
  <c r="GN344" i="53" s="1"/>
  <c r="JX489" i="53"/>
  <c r="HZ501" i="53"/>
  <c r="IW70" i="53"/>
  <c r="GO159" i="53"/>
  <c r="GN159" i="53" s="1"/>
  <c r="KS249" i="53"/>
  <c r="KR249" i="53" s="1"/>
  <c r="KB484" i="53"/>
  <c r="HY23" i="53"/>
  <c r="HX23" i="53" s="1"/>
  <c r="KW87" i="53"/>
  <c r="KP115" i="53"/>
  <c r="KO115" i="53" s="1"/>
  <c r="JF85" i="53"/>
  <c r="JI43" i="53"/>
  <c r="JH43" i="53" s="1"/>
  <c r="KZ170" i="53"/>
  <c r="GL228" i="53"/>
  <c r="GK228" i="53" s="1"/>
  <c r="JI335" i="53"/>
  <c r="GO426" i="53"/>
  <c r="GN426" i="53" s="1"/>
  <c r="HH79" i="53"/>
  <c r="HY16" i="53"/>
  <c r="HX16" i="53" s="1"/>
  <c r="KB97" i="53"/>
  <c r="KS375" i="53"/>
  <c r="KR375" i="53" s="1"/>
  <c r="JI373" i="53"/>
  <c r="HV57" i="53"/>
  <c r="HU57" i="53" s="1"/>
  <c r="GO444" i="53"/>
  <c r="HV465" i="53"/>
  <c r="HU465" i="53" s="1"/>
  <c r="JS497" i="53"/>
  <c r="KW108" i="53"/>
  <c r="HY252" i="53"/>
  <c r="HX252" i="53" s="1"/>
  <c r="KS51" i="53"/>
  <c r="KR51" i="53" s="1"/>
  <c r="KP85" i="53"/>
  <c r="KO85" i="53" s="1"/>
  <c r="KN66" i="53"/>
  <c r="KK79" i="53"/>
  <c r="GG476" i="53"/>
  <c r="KS224" i="53"/>
  <c r="KR224" i="53" s="1"/>
  <c r="HY321" i="53"/>
  <c r="HX321" i="53" s="1"/>
  <c r="KS243" i="53"/>
  <c r="KR243" i="53" s="1"/>
  <c r="KZ152" i="53"/>
  <c r="JI203" i="53"/>
  <c r="JH203" i="53" s="1"/>
  <c r="KP229" i="53"/>
  <c r="JG150" i="53"/>
  <c r="KZ203" i="53"/>
  <c r="KR320" i="53"/>
  <c r="KZ122" i="53"/>
  <c r="JX86" i="53"/>
  <c r="KP82" i="53"/>
  <c r="GL237" i="53"/>
  <c r="GK237" i="53" s="1"/>
  <c r="HY255" i="53"/>
  <c r="HX255" i="53" s="1"/>
  <c r="HY180" i="53"/>
  <c r="HX180" i="53" s="1"/>
  <c r="KS185" i="53"/>
  <c r="KR185" i="53" s="1"/>
  <c r="KP54" i="53"/>
  <c r="KO54" i="53" s="1"/>
  <c r="KZ142" i="53"/>
  <c r="KZ418" i="53"/>
  <c r="KS118" i="53"/>
  <c r="KR118" i="53" s="1"/>
  <c r="KS159" i="53"/>
  <c r="KR159" i="53" s="1"/>
  <c r="KZ430" i="53"/>
  <c r="HY401" i="53"/>
  <c r="HX401" i="53" s="1"/>
  <c r="GO242" i="53"/>
  <c r="GN242" i="53" s="1"/>
  <c r="JI413" i="53"/>
  <c r="JH413" i="53" s="1"/>
  <c r="HY414" i="53"/>
  <c r="KZ157" i="53"/>
  <c r="GO244" i="53"/>
  <c r="HY346" i="53"/>
  <c r="HX346" i="53" s="1"/>
  <c r="KP478" i="53"/>
  <c r="KP69" i="53"/>
  <c r="KO69" i="53" s="1"/>
  <c r="KZ156" i="53"/>
  <c r="KZ239" i="53"/>
  <c r="HW322" i="53"/>
  <c r="KP84" i="53"/>
  <c r="KO84" i="53" s="1"/>
  <c r="HY171" i="53"/>
  <c r="HX171" i="53" s="1"/>
  <c r="KS371" i="53"/>
  <c r="KR371" i="53" s="1"/>
  <c r="GO372" i="53"/>
  <c r="GN372" i="53" s="1"/>
  <c r="JI374" i="53"/>
  <c r="JH374" i="53" s="1"/>
  <c r="HV467" i="53"/>
  <c r="HU467" i="53" s="1"/>
  <c r="KP483" i="53"/>
  <c r="KP83" i="53"/>
  <c r="KO83" i="53" s="1"/>
  <c r="GO167" i="53"/>
  <c r="GN167" i="53" s="1"/>
  <c r="HY119" i="53"/>
  <c r="HX119" i="53" s="1"/>
  <c r="JI126" i="53"/>
  <c r="JH126" i="53" s="1"/>
  <c r="JI27" i="53"/>
  <c r="JH27" i="53" s="1"/>
  <c r="GO340" i="53"/>
  <c r="GN340" i="53" s="1"/>
  <c r="KK468" i="53"/>
  <c r="HQ476" i="53"/>
  <c r="KZ26" i="53"/>
  <c r="JF235" i="53"/>
  <c r="JE235" i="53" s="1"/>
  <c r="JI122" i="53"/>
  <c r="JH122" i="53" s="1"/>
  <c r="HY181" i="53"/>
  <c r="HY410" i="53"/>
  <c r="HX410" i="53" s="1"/>
  <c r="IR472" i="53"/>
  <c r="IR484" i="53"/>
  <c r="FT86" i="53"/>
  <c r="GL81" i="53"/>
  <c r="GK81" i="53" s="1"/>
  <c r="GO213" i="53"/>
  <c r="GN213" i="53" s="1"/>
  <c r="KZ134" i="53"/>
  <c r="JI145" i="53"/>
  <c r="JH145" i="53" s="1"/>
  <c r="KZ50" i="53"/>
  <c r="FO86" i="53"/>
  <c r="KS167" i="53"/>
  <c r="KR167" i="53" s="1"/>
  <c r="GO297" i="53"/>
  <c r="GN297" i="53" s="1"/>
  <c r="GO17" i="53"/>
  <c r="GN17" i="53" s="1"/>
  <c r="JF238" i="53"/>
  <c r="II489" i="53"/>
  <c r="FO493" i="53"/>
  <c r="HV83" i="53"/>
  <c r="HU83" i="53" s="1"/>
  <c r="KQ20" i="53"/>
  <c r="KW77" i="53"/>
  <c r="KZ145" i="53"/>
  <c r="GO210" i="53"/>
  <c r="GN210" i="53" s="1"/>
  <c r="GO222" i="53"/>
  <c r="GN222" i="53" s="1"/>
  <c r="JI247" i="53"/>
  <c r="JH247" i="53" s="1"/>
  <c r="KZ427" i="53"/>
  <c r="JA484" i="53"/>
  <c r="JI180" i="53"/>
  <c r="KS305" i="53"/>
  <c r="KR305" i="53" s="1"/>
  <c r="JI362" i="53"/>
  <c r="JH362" i="53" s="1"/>
  <c r="KS364" i="53"/>
  <c r="GG493" i="53"/>
  <c r="KP107" i="53"/>
  <c r="HY405" i="53"/>
  <c r="KK476" i="53"/>
  <c r="KW478" i="53"/>
  <c r="KK484" i="53"/>
  <c r="GO339" i="53"/>
  <c r="GN339" i="53" s="1"/>
  <c r="JI344" i="53"/>
  <c r="JH344" i="53" s="1"/>
  <c r="KZ411" i="53"/>
  <c r="GM445" i="53"/>
  <c r="KG468" i="53"/>
  <c r="IW493" i="53"/>
  <c r="KS336" i="53"/>
  <c r="KR336" i="53" s="1"/>
  <c r="GO151" i="53"/>
  <c r="GN151" i="53" s="1"/>
  <c r="HV229" i="53"/>
  <c r="HU229" i="53" s="1"/>
  <c r="GL231" i="53"/>
  <c r="GO298" i="53"/>
  <c r="GN298" i="53" s="1"/>
  <c r="KW103" i="53"/>
  <c r="GO120" i="53"/>
  <c r="GN120" i="53" s="1"/>
  <c r="GO147" i="53"/>
  <c r="GN147" i="53" s="1"/>
  <c r="GO153" i="53"/>
  <c r="KZ314" i="53"/>
  <c r="KZ443" i="53"/>
  <c r="KK493" i="53"/>
  <c r="KS18" i="53"/>
  <c r="KR18" i="53" s="1"/>
  <c r="GO180" i="53"/>
  <c r="KP470" i="53"/>
  <c r="KO470" i="53" s="1"/>
  <c r="KU470" i="53" s="1"/>
  <c r="GO24" i="53"/>
  <c r="GN24" i="53" s="1"/>
  <c r="KZ43" i="53"/>
  <c r="HY227" i="53"/>
  <c r="HX227" i="53" s="1"/>
  <c r="JF470" i="53"/>
  <c r="KZ401" i="53"/>
  <c r="JI410" i="53"/>
  <c r="KP250" i="53"/>
  <c r="KO250" i="53" s="1"/>
  <c r="GL359" i="53"/>
  <c r="GK359" i="53" s="1"/>
  <c r="KS73" i="53"/>
  <c r="KR73" i="53" s="1"/>
  <c r="JF411" i="53"/>
  <c r="KP427" i="53"/>
  <c r="KO427" i="53" s="1"/>
  <c r="GL101" i="53"/>
  <c r="GK101" i="53" s="1"/>
  <c r="GO204" i="53"/>
  <c r="GN204" i="53" s="1"/>
  <c r="JI22" i="53"/>
  <c r="JH22" i="53" s="1"/>
  <c r="JI402" i="53"/>
  <c r="JH402" i="53" s="1"/>
  <c r="HY408" i="53"/>
  <c r="HX408" i="53" s="1"/>
  <c r="JI408" i="53"/>
  <c r="JH408" i="53" s="1"/>
  <c r="GO421" i="53"/>
  <c r="GN421" i="53" s="1"/>
  <c r="KS49" i="53"/>
  <c r="KR49" i="53" s="1"/>
  <c r="HV73" i="53"/>
  <c r="HU73" i="53" s="1"/>
  <c r="GO255" i="53"/>
  <c r="GN255" i="53" s="1"/>
  <c r="HY335" i="53"/>
  <c r="HX335" i="53" s="1"/>
  <c r="KS363" i="53"/>
  <c r="JI254" i="53"/>
  <c r="JH254" i="53" s="1"/>
  <c r="KS355" i="53"/>
  <c r="KR355" i="53" s="1"/>
  <c r="GO16" i="53"/>
  <c r="GN16" i="53" s="1"/>
  <c r="HY47" i="53"/>
  <c r="HX47" i="53" s="1"/>
  <c r="HY219" i="53"/>
  <c r="HX219" i="53" s="1"/>
  <c r="GO337" i="53"/>
  <c r="GN337" i="53" s="1"/>
  <c r="KS337" i="53"/>
  <c r="HV475" i="53"/>
  <c r="KZ344" i="53"/>
  <c r="HV488" i="53"/>
  <c r="GL110" i="53"/>
  <c r="GK110" i="53" s="1"/>
  <c r="GO181" i="53"/>
  <c r="GN181" i="53" s="1"/>
  <c r="JI186" i="53"/>
  <c r="JH186" i="53" s="1"/>
  <c r="GO209" i="53"/>
  <c r="GN209" i="53" s="1"/>
  <c r="GO212" i="53"/>
  <c r="GN212" i="53" s="1"/>
  <c r="KW106" i="53"/>
  <c r="GO219" i="53"/>
  <c r="GN219" i="53" s="1"/>
  <c r="KZ370" i="53"/>
  <c r="JI255" i="53"/>
  <c r="JH255" i="53" s="1"/>
  <c r="KR309" i="53"/>
  <c r="JI345" i="53"/>
  <c r="JH345" i="53" s="1"/>
  <c r="KS345" i="53"/>
  <c r="JF84" i="53"/>
  <c r="JE84" i="53" s="1"/>
  <c r="JI398" i="53"/>
  <c r="GO400" i="53"/>
  <c r="GN400" i="53" s="1"/>
  <c r="KS422" i="53"/>
  <c r="JF110" i="53"/>
  <c r="JE110" i="53" s="1"/>
  <c r="JF111" i="53"/>
  <c r="JE111" i="53" s="1"/>
  <c r="GL116" i="53"/>
  <c r="GR116" i="53" s="1"/>
  <c r="JI226" i="53"/>
  <c r="JH226" i="53" s="1"/>
  <c r="GO403" i="53"/>
  <c r="GN403" i="53" s="1"/>
  <c r="KS420" i="53"/>
  <c r="KZ32" i="53"/>
  <c r="GO165" i="53"/>
  <c r="GN165" i="53" s="1"/>
  <c r="JI240" i="53"/>
  <c r="JH240" i="53" s="1"/>
  <c r="HY339" i="53"/>
  <c r="HX339" i="53" s="1"/>
  <c r="JI407" i="53"/>
  <c r="JH407" i="53" s="1"/>
  <c r="GO424" i="53"/>
  <c r="GN424" i="53" s="1"/>
  <c r="HY133" i="53"/>
  <c r="HX133" i="53" s="1"/>
  <c r="HY218" i="53"/>
  <c r="HX218" i="53" s="1"/>
  <c r="KP116" i="53"/>
  <c r="KO116" i="53" s="1"/>
  <c r="GO121" i="53"/>
  <c r="GN121" i="53" s="1"/>
  <c r="KS149" i="53"/>
  <c r="KR149" i="53" s="1"/>
  <c r="GO182" i="53"/>
  <c r="KZ128" i="53"/>
  <c r="HY172" i="53"/>
  <c r="HX172" i="53" s="1"/>
  <c r="JI302" i="53"/>
  <c r="JH302" i="53" s="1"/>
  <c r="KZ420" i="53"/>
  <c r="HY371" i="53"/>
  <c r="HX371" i="53" s="1"/>
  <c r="JI421" i="53"/>
  <c r="KS26" i="53"/>
  <c r="KR26" i="53" s="1"/>
  <c r="JI336" i="53"/>
  <c r="JH336" i="53" s="1"/>
  <c r="JI405" i="53"/>
  <c r="JH405" i="53" s="1"/>
  <c r="KP232" i="53"/>
  <c r="KZ249" i="53"/>
  <c r="HY355" i="53"/>
  <c r="HY45" i="53"/>
  <c r="HX45" i="53" s="1"/>
  <c r="JI187" i="53"/>
  <c r="JH187" i="53" s="1"/>
  <c r="JI17" i="53"/>
  <c r="JH17" i="53" s="1"/>
  <c r="KS295" i="53"/>
  <c r="KR295" i="53" s="1"/>
  <c r="HY303" i="53"/>
  <c r="HX303" i="53" s="1"/>
  <c r="KZ403" i="53"/>
  <c r="HY185" i="53"/>
  <c r="HX185" i="53" s="1"/>
  <c r="KW83" i="53"/>
  <c r="KZ141" i="53"/>
  <c r="JI131" i="53"/>
  <c r="JH131" i="53" s="1"/>
  <c r="HY221" i="53"/>
  <c r="HX221" i="53" s="1"/>
  <c r="HY247" i="53"/>
  <c r="HX247" i="53" s="1"/>
  <c r="HY294" i="53"/>
  <c r="HX294" i="53" s="1"/>
  <c r="HY365" i="53"/>
  <c r="JG428" i="53"/>
  <c r="KZ423" i="53"/>
  <c r="GO441" i="53"/>
  <c r="GN441" i="53" s="1"/>
  <c r="JI444" i="53"/>
  <c r="JH444" i="53" s="1"/>
  <c r="HY33" i="53"/>
  <c r="HX33" i="53" s="1"/>
  <c r="KS41" i="53"/>
  <c r="KR41" i="53" s="1"/>
  <c r="GL83" i="53"/>
  <c r="GK83" i="53" s="1"/>
  <c r="KW109" i="53"/>
  <c r="JF107" i="53"/>
  <c r="JE107" i="53" s="1"/>
  <c r="HV236" i="53"/>
  <c r="JI416" i="53"/>
  <c r="JH416" i="53" s="1"/>
  <c r="HY25" i="53"/>
  <c r="HX25" i="53" s="1"/>
  <c r="KZ151" i="53"/>
  <c r="HY364" i="53"/>
  <c r="HX364" i="53" s="1"/>
  <c r="KZ181" i="53"/>
  <c r="JI139" i="53"/>
  <c r="JH139" i="53" s="1"/>
  <c r="KW82" i="53"/>
  <c r="HY122" i="53"/>
  <c r="HX122" i="53" s="1"/>
  <c r="KS253" i="53"/>
  <c r="KR253" i="53" s="1"/>
  <c r="GO302" i="53"/>
  <c r="GN302" i="53" s="1"/>
  <c r="JI403" i="53"/>
  <c r="JI212" i="53"/>
  <c r="JH212" i="53" s="1"/>
  <c r="KZ364" i="53"/>
  <c r="JI397" i="53"/>
  <c r="JH397" i="53" s="1"/>
  <c r="JI37" i="53"/>
  <c r="JH37" i="53" s="1"/>
  <c r="KP68" i="53"/>
  <c r="KO68" i="53" s="1"/>
  <c r="KU68" i="53" s="1"/>
  <c r="GL89" i="53"/>
  <c r="GK89" i="53" s="1"/>
  <c r="HW150" i="53"/>
  <c r="KZ146" i="53"/>
  <c r="GY493" i="53"/>
  <c r="IW97" i="53"/>
  <c r="HY362" i="53"/>
  <c r="HX362" i="53" s="1"/>
  <c r="JI409" i="53"/>
  <c r="GO54" i="53"/>
  <c r="GN54" i="53" s="1"/>
  <c r="KZ174" i="53"/>
  <c r="GU79" i="53"/>
  <c r="HW348" i="53"/>
  <c r="HW525" i="53" s="1"/>
  <c r="KZ343" i="53"/>
  <c r="KS346" i="53"/>
  <c r="KR346" i="53" s="1"/>
  <c r="HY250" i="53"/>
  <c r="KW55" i="53"/>
  <c r="KS151" i="53"/>
  <c r="KR151" i="53" s="1"/>
  <c r="KZ160" i="53"/>
  <c r="JI169" i="53"/>
  <c r="JH169" i="53" s="1"/>
  <c r="KS296" i="53"/>
  <c r="KP65" i="53"/>
  <c r="KO65" i="53" s="1"/>
  <c r="GL78" i="53"/>
  <c r="GK78" i="53" s="1"/>
  <c r="KP104" i="53"/>
  <c r="KO104" i="53" s="1"/>
  <c r="KZ10" i="53"/>
  <c r="KP75" i="53"/>
  <c r="KO75" i="53" s="1"/>
  <c r="JI36" i="53"/>
  <c r="JH36" i="53" s="1"/>
  <c r="GO32" i="53"/>
  <c r="HW46" i="53"/>
  <c r="KZ45" i="53"/>
  <c r="JF17" i="53"/>
  <c r="KW26" i="53"/>
  <c r="KW235" i="53"/>
  <c r="HY140" i="53"/>
  <c r="HX140" i="53" s="1"/>
  <c r="KS165" i="53"/>
  <c r="KR165" i="53" s="1"/>
  <c r="HY223" i="53"/>
  <c r="HX223" i="53" s="1"/>
  <c r="KZ225" i="53"/>
  <c r="KW229" i="53"/>
  <c r="JI103" i="53"/>
  <c r="JH103" i="53" s="1"/>
  <c r="HY178" i="53"/>
  <c r="HX178" i="53" s="1"/>
  <c r="KS255" i="53"/>
  <c r="KR255" i="53" s="1"/>
  <c r="KK91" i="53"/>
  <c r="KQ155" i="53"/>
  <c r="KQ523" i="53" s="1"/>
  <c r="KZ153" i="53"/>
  <c r="GO216" i="53"/>
  <c r="GN216" i="53" s="1"/>
  <c r="JF114" i="53"/>
  <c r="JE114" i="53" s="1"/>
  <c r="KS217" i="53"/>
  <c r="KR217" i="53" s="1"/>
  <c r="HW307" i="53"/>
  <c r="JG417" i="53"/>
  <c r="JA456" i="53"/>
  <c r="KZ139" i="53"/>
  <c r="HY187" i="53"/>
  <c r="HX187" i="53" s="1"/>
  <c r="JF233" i="53"/>
  <c r="JE233" i="53" s="1"/>
  <c r="GO245" i="53"/>
  <c r="GN245" i="53" s="1"/>
  <c r="JG307" i="53"/>
  <c r="GO305" i="53"/>
  <c r="GN305" i="53" s="1"/>
  <c r="KS373" i="53"/>
  <c r="KR373" i="53" s="1"/>
  <c r="KZ375" i="53"/>
  <c r="JS79" i="53"/>
  <c r="HV112" i="53"/>
  <c r="HU112" i="53" s="1"/>
  <c r="GO124" i="53"/>
  <c r="GN124" i="53" s="1"/>
  <c r="HV55" i="53"/>
  <c r="HU55" i="53" s="1"/>
  <c r="GL68" i="53"/>
  <c r="GK68" i="53" s="1"/>
  <c r="JI31" i="53"/>
  <c r="KZ302" i="53"/>
  <c r="KZ340" i="53"/>
  <c r="HY17" i="53"/>
  <c r="HX17" i="53" s="1"/>
  <c r="KS25" i="53"/>
  <c r="KR25" i="53" s="1"/>
  <c r="GL112" i="53"/>
  <c r="GK112" i="53" s="1"/>
  <c r="KW112" i="53"/>
  <c r="JI152" i="53"/>
  <c r="JH152" i="53" s="1"/>
  <c r="KZ169" i="53"/>
  <c r="JG215" i="53"/>
  <c r="KQ307" i="53"/>
  <c r="KS44" i="53"/>
  <c r="KR44" i="53" s="1"/>
  <c r="HD70" i="53"/>
  <c r="HV68" i="53"/>
  <c r="HU68" i="53" s="1"/>
  <c r="JX79" i="53"/>
  <c r="FX79" i="53"/>
  <c r="HQ105" i="53"/>
  <c r="HY159" i="53"/>
  <c r="HX159" i="53" s="1"/>
  <c r="KS211" i="53"/>
  <c r="KR211" i="53" s="1"/>
  <c r="KS342" i="53"/>
  <c r="JI15" i="53"/>
  <c r="JH15" i="53" s="1"/>
  <c r="GG79" i="53"/>
  <c r="KS121" i="53"/>
  <c r="KR121" i="53" s="1"/>
  <c r="JI304" i="53"/>
  <c r="JH304" i="53" s="1"/>
  <c r="JS480" i="53"/>
  <c r="GO251" i="53"/>
  <c r="GN251" i="53" s="1"/>
  <c r="HZ447" i="53"/>
  <c r="KT449" i="53"/>
  <c r="KQ28" i="53"/>
  <c r="KZ22" i="53"/>
  <c r="HV69" i="53"/>
  <c r="HU69" i="53" s="1"/>
  <c r="KZ118" i="53"/>
  <c r="KZ126" i="53"/>
  <c r="JI361" i="53"/>
  <c r="JI412" i="53"/>
  <c r="JH412" i="53" s="1"/>
  <c r="KZ120" i="53"/>
  <c r="GO154" i="53"/>
  <c r="GN154" i="53" s="1"/>
  <c r="KZ421" i="53"/>
  <c r="II468" i="53"/>
  <c r="JD480" i="53"/>
  <c r="HY15" i="53"/>
  <c r="HX15" i="53" s="1"/>
  <c r="KZ24" i="53"/>
  <c r="KS171" i="53"/>
  <c r="KR171" i="53" s="1"/>
  <c r="HY214" i="53"/>
  <c r="HX214" i="53" s="1"/>
  <c r="JI337" i="53"/>
  <c r="JH337" i="53" s="1"/>
  <c r="KS339" i="53"/>
  <c r="GL482" i="53"/>
  <c r="KS131" i="53"/>
  <c r="KR131" i="53" s="1"/>
  <c r="JI310" i="53"/>
  <c r="KT451" i="53"/>
  <c r="KT452" i="53"/>
  <c r="KS17" i="53"/>
  <c r="KR17" i="53" s="1"/>
  <c r="GO123" i="53"/>
  <c r="GN123" i="53" s="1"/>
  <c r="JI30" i="53"/>
  <c r="JH30" i="53" s="1"/>
  <c r="GO44" i="53"/>
  <c r="GN44" i="53" s="1"/>
  <c r="JO86" i="53"/>
  <c r="KW96" i="53"/>
  <c r="GL107" i="53"/>
  <c r="HY183" i="53"/>
  <c r="HX183" i="53" s="1"/>
  <c r="HY299" i="53"/>
  <c r="HX299" i="53" s="1"/>
  <c r="HY161" i="53"/>
  <c r="HX161" i="53" s="1"/>
  <c r="GO15" i="53"/>
  <c r="GN15" i="53" s="1"/>
  <c r="JI364" i="53"/>
  <c r="GO397" i="53"/>
  <c r="HQ472" i="53"/>
  <c r="JI167" i="53"/>
  <c r="JH167" i="53" s="1"/>
  <c r="HV102" i="53"/>
  <c r="HU102" i="53" s="1"/>
  <c r="HY184" i="53"/>
  <c r="HX184" i="53" s="1"/>
  <c r="JI242" i="53"/>
  <c r="KZ17" i="53"/>
  <c r="KW107" i="53"/>
  <c r="KW115" i="53"/>
  <c r="KZ42" i="53"/>
  <c r="KZ178" i="53"/>
  <c r="JI222" i="53"/>
  <c r="JH222" i="53" s="1"/>
  <c r="JF234" i="53"/>
  <c r="GO300" i="53"/>
  <c r="GN300" i="53" s="1"/>
  <c r="HV85" i="53"/>
  <c r="HU85" i="53" s="1"/>
  <c r="GL466" i="53"/>
  <c r="GK466" i="53" s="1"/>
  <c r="GO27" i="53"/>
  <c r="GN27" i="53" s="1"/>
  <c r="FT91" i="53"/>
  <c r="GL88" i="53"/>
  <c r="GK88" i="53" s="1"/>
  <c r="KZ252" i="53"/>
  <c r="KZ318" i="53"/>
  <c r="JG366" i="53"/>
  <c r="JG526" i="53" s="1"/>
  <c r="KQ428" i="53"/>
  <c r="KZ422" i="53"/>
  <c r="KB476" i="53"/>
  <c r="FX480" i="53"/>
  <c r="KW488" i="53"/>
  <c r="KS220" i="53"/>
  <c r="KR220" i="53" s="1"/>
  <c r="GL65" i="53"/>
  <c r="KN79" i="53"/>
  <c r="KS173" i="53"/>
  <c r="KR173" i="53" s="1"/>
  <c r="JF237" i="53"/>
  <c r="JE237" i="53" s="1"/>
  <c r="JK237" i="53" s="1"/>
  <c r="JG322" i="53"/>
  <c r="GO363" i="53"/>
  <c r="GN363" i="53" s="1"/>
  <c r="GO405" i="53"/>
  <c r="KW89" i="53"/>
  <c r="KZ124" i="53"/>
  <c r="P18" i="70"/>
  <c r="T15" i="70"/>
  <c r="V15" i="70" s="1"/>
  <c r="T16" i="70"/>
  <c r="V16" i="70" s="1"/>
  <c r="GO41" i="53"/>
  <c r="GN41" i="53" s="1"/>
  <c r="KS42" i="53"/>
  <c r="KR42" i="53" s="1"/>
  <c r="KW88" i="53"/>
  <c r="KP102" i="53"/>
  <c r="KO102" i="53" s="1"/>
  <c r="HV409" i="53"/>
  <c r="HU409" i="53" s="1"/>
  <c r="JF217" i="53"/>
  <c r="JE217" i="53" s="1"/>
  <c r="JF241" i="53"/>
  <c r="JE241" i="53" s="1"/>
  <c r="KP240" i="53"/>
  <c r="KO240" i="53" s="1"/>
  <c r="GL302" i="53"/>
  <c r="KQ489" i="53"/>
  <c r="JI492" i="53"/>
  <c r="HV152" i="53"/>
  <c r="HU152" i="53" s="1"/>
  <c r="GL175" i="53"/>
  <c r="GK175" i="53" s="1"/>
  <c r="GO230" i="53"/>
  <c r="GN230" i="53" s="1"/>
  <c r="KS75" i="53"/>
  <c r="KR75" i="53" s="1"/>
  <c r="KP30" i="53"/>
  <c r="KO30" i="53" s="1"/>
  <c r="KP411" i="53"/>
  <c r="KO411" i="53" s="1"/>
  <c r="GL414" i="53"/>
  <c r="GK414" i="53" s="1"/>
  <c r="HV414" i="53"/>
  <c r="HU414" i="53" s="1"/>
  <c r="JF416" i="53"/>
  <c r="JE416" i="53" s="1"/>
  <c r="JF426" i="53"/>
  <c r="JI431" i="53"/>
  <c r="JH431" i="53" s="1"/>
  <c r="HV436" i="53"/>
  <c r="HU436" i="53" s="1"/>
  <c r="GO491" i="53"/>
  <c r="GN491" i="53" s="1"/>
  <c r="HY83" i="53"/>
  <c r="HY467" i="53"/>
  <c r="HX467" i="53" s="1"/>
  <c r="JD53" i="53"/>
  <c r="HV49" i="53"/>
  <c r="HU49" i="53" s="1"/>
  <c r="KW203" i="53"/>
  <c r="GL398" i="53"/>
  <c r="GO470" i="53"/>
  <c r="HV179" i="53"/>
  <c r="HU179" i="53" s="1"/>
  <c r="KZ31" i="53"/>
  <c r="HV139" i="53"/>
  <c r="HU139" i="53" s="1"/>
  <c r="HV147" i="53"/>
  <c r="HU147" i="53" s="1"/>
  <c r="JF151" i="53"/>
  <c r="JE151" i="53" s="1"/>
  <c r="GL172" i="53"/>
  <c r="GK172" i="53" s="1"/>
  <c r="KS233" i="53"/>
  <c r="KR233" i="53" s="1"/>
  <c r="JF433" i="53"/>
  <c r="JE433" i="53" s="1"/>
  <c r="GL435" i="53"/>
  <c r="KW418" i="53"/>
  <c r="HY65" i="53"/>
  <c r="GL358" i="53"/>
  <c r="GR358" i="53" s="1"/>
  <c r="HV404" i="53"/>
  <c r="HU404" i="53" s="1"/>
  <c r="HY228" i="53"/>
  <c r="HX228" i="53" s="1"/>
  <c r="GO228" i="53"/>
  <c r="KP422" i="53"/>
  <c r="HV427" i="53"/>
  <c r="GL251" i="53"/>
  <c r="GK251" i="53" s="1"/>
  <c r="KW251" i="53"/>
  <c r="JF301" i="53"/>
  <c r="JE301" i="53" s="1"/>
  <c r="JI238" i="53"/>
  <c r="JH238" i="53" s="1"/>
  <c r="KW437" i="53"/>
  <c r="KP50" i="53"/>
  <c r="KO50" i="53" s="1"/>
  <c r="KW120" i="53"/>
  <c r="GL135" i="53"/>
  <c r="GK135" i="53" s="1"/>
  <c r="JI235" i="53"/>
  <c r="HU319" i="53"/>
  <c r="GL400" i="53"/>
  <c r="GK400" i="53" s="1"/>
  <c r="JF182" i="53"/>
  <c r="JE182" i="53" s="1"/>
  <c r="JJ450" i="53"/>
  <c r="JF204" i="53"/>
  <c r="JE204" i="53" s="1"/>
  <c r="GL240" i="53"/>
  <c r="GK240" i="53" s="1"/>
  <c r="GL297" i="53"/>
  <c r="GK297" i="53" s="1"/>
  <c r="GL360" i="53"/>
  <c r="GK360" i="53" s="1"/>
  <c r="KW429" i="53"/>
  <c r="KS492" i="53"/>
  <c r="KR492" i="53" s="1"/>
  <c r="JF412" i="53"/>
  <c r="JE412" i="53" s="1"/>
  <c r="JJ452" i="53"/>
  <c r="HY466" i="53"/>
  <c r="HX466" i="53" s="1"/>
  <c r="KS76" i="53"/>
  <c r="KS16" i="53"/>
  <c r="KR16" i="53" s="1"/>
  <c r="KQ91" i="53"/>
  <c r="JI75" i="53"/>
  <c r="JH75" i="53" s="1"/>
  <c r="GO77" i="53"/>
  <c r="GN77" i="53" s="1"/>
  <c r="GL136" i="53"/>
  <c r="GK136" i="53" s="1"/>
  <c r="JF137" i="53"/>
  <c r="JE137" i="53" s="1"/>
  <c r="JF227" i="53"/>
  <c r="JE227" i="53" s="1"/>
  <c r="JF300" i="53"/>
  <c r="JE300" i="53" s="1"/>
  <c r="GL342" i="53"/>
  <c r="JJ451" i="53"/>
  <c r="HY474" i="53"/>
  <c r="KP421" i="53"/>
  <c r="KO421" i="53" s="1"/>
  <c r="KW118" i="53"/>
  <c r="KP147" i="53"/>
  <c r="JI469" i="53"/>
  <c r="JH469" i="53" s="1"/>
  <c r="KS114" i="53"/>
  <c r="KR114" i="53" s="1"/>
  <c r="GL174" i="53"/>
  <c r="GK174" i="53" s="1"/>
  <c r="GL227" i="53"/>
  <c r="GK227" i="53" s="1"/>
  <c r="KW294" i="53"/>
  <c r="JF334" i="53"/>
  <c r="JE334" i="53" s="1"/>
  <c r="HV339" i="53"/>
  <c r="HV356" i="53"/>
  <c r="HU356" i="53" s="1"/>
  <c r="JF362" i="53"/>
  <c r="GL401" i="53"/>
  <c r="GK401" i="53" s="1"/>
  <c r="JF402" i="53"/>
  <c r="KP405" i="53"/>
  <c r="KP442" i="53"/>
  <c r="IB446" i="53"/>
  <c r="HV421" i="53"/>
  <c r="HU421" i="53" s="1"/>
  <c r="GP446" i="53"/>
  <c r="HY481" i="53"/>
  <c r="HX481" i="53" s="1"/>
  <c r="KZ488" i="53"/>
  <c r="JE310" i="53"/>
  <c r="HV376" i="53"/>
  <c r="GO234" i="53"/>
  <c r="GN234" i="53" s="1"/>
  <c r="GG28" i="53"/>
  <c r="JF130" i="53"/>
  <c r="JE130" i="53" s="1"/>
  <c r="KK150" i="53"/>
  <c r="GU201" i="53"/>
  <c r="GL295" i="53"/>
  <c r="GK295" i="53" s="1"/>
  <c r="GL179" i="53"/>
  <c r="GK179" i="53" s="1"/>
  <c r="KZ90" i="53"/>
  <c r="HV10" i="53"/>
  <c r="HU10" i="53" s="1"/>
  <c r="KZ81" i="53"/>
  <c r="JI85" i="53"/>
  <c r="GL168" i="53"/>
  <c r="GK168" i="53" s="1"/>
  <c r="KZ469" i="53"/>
  <c r="GO43" i="53"/>
  <c r="GN43" i="53" s="1"/>
  <c r="KP100" i="53"/>
  <c r="KO100" i="53" s="1"/>
  <c r="GY20" i="53"/>
  <c r="KP221" i="53"/>
  <c r="KO221" i="53" s="1"/>
  <c r="KW254" i="53"/>
  <c r="KK28" i="53"/>
  <c r="JF408" i="53"/>
  <c r="JE408" i="53" s="1"/>
  <c r="GO467" i="53"/>
  <c r="GN467" i="53" s="1"/>
  <c r="GY13" i="53"/>
  <c r="II46" i="53"/>
  <c r="KS84" i="53"/>
  <c r="KS458" i="53"/>
  <c r="KR458" i="53" s="1"/>
  <c r="HY225" i="53"/>
  <c r="HX225" i="53" s="1"/>
  <c r="GO342" i="53"/>
  <c r="GN342" i="53" s="1"/>
  <c r="HV75" i="53"/>
  <c r="HU75" i="53" s="1"/>
  <c r="JF40" i="53"/>
  <c r="JE40" i="53" s="1"/>
  <c r="GL146" i="53"/>
  <c r="GK146" i="53" s="1"/>
  <c r="JF185" i="53"/>
  <c r="JE185" i="53" s="1"/>
  <c r="JF299" i="53"/>
  <c r="JE299" i="53" s="1"/>
  <c r="HV300" i="53"/>
  <c r="HU300" i="53" s="1"/>
  <c r="KP334" i="53"/>
  <c r="KO334" i="53" s="1"/>
  <c r="KP356" i="53"/>
  <c r="KO356" i="53" s="1"/>
  <c r="GL336" i="53"/>
  <c r="GK336" i="53" s="1"/>
  <c r="KP33" i="53"/>
  <c r="KO33" i="53" s="1"/>
  <c r="GL37" i="53"/>
  <c r="GK37" i="53" s="1"/>
  <c r="GL139" i="53"/>
  <c r="GK139" i="53" s="1"/>
  <c r="GL162" i="53"/>
  <c r="KW295" i="53"/>
  <c r="KW319" i="53"/>
  <c r="KW370" i="53"/>
  <c r="KP161" i="53"/>
  <c r="KO161" i="53" s="1"/>
  <c r="JF210" i="53"/>
  <c r="JE210" i="53" s="1"/>
  <c r="GL255" i="53"/>
  <c r="HV338" i="53"/>
  <c r="JF419" i="53"/>
  <c r="JE419" i="53" s="1"/>
  <c r="GL430" i="53"/>
  <c r="GK430" i="53" s="1"/>
  <c r="KP438" i="53"/>
  <c r="KO438" i="53" s="1"/>
  <c r="JF414" i="53"/>
  <c r="JE414" i="53" s="1"/>
  <c r="JF420" i="53"/>
  <c r="JE420" i="53" s="1"/>
  <c r="GO83" i="53"/>
  <c r="GL296" i="53"/>
  <c r="GK296" i="53" s="1"/>
  <c r="JF346" i="53"/>
  <c r="HV359" i="53"/>
  <c r="HV408" i="53"/>
  <c r="HV413" i="53"/>
  <c r="HU413" i="53" s="1"/>
  <c r="HY431" i="53"/>
  <c r="GL432" i="53"/>
  <c r="GK432" i="53" s="1"/>
  <c r="GQ432" i="53" s="1"/>
  <c r="GL437" i="53"/>
  <c r="GK437" i="53" s="1"/>
  <c r="HV248" i="53"/>
  <c r="IB248" i="53" s="1"/>
  <c r="GL217" i="53"/>
  <c r="GK217" i="53" s="1"/>
  <c r="KP226" i="53"/>
  <c r="KO226" i="53" s="1"/>
  <c r="GL421" i="53"/>
  <c r="GK421" i="53" s="1"/>
  <c r="GN236" i="53"/>
  <c r="HV302" i="53"/>
  <c r="HU302" i="53" s="1"/>
  <c r="HV375" i="53"/>
  <c r="IB375" i="53" s="1"/>
  <c r="JF407" i="53"/>
  <c r="JE407" i="53" s="1"/>
  <c r="GL440" i="53"/>
  <c r="GK440" i="53" s="1"/>
  <c r="KZ491" i="53"/>
  <c r="JF134" i="53"/>
  <c r="JE134" i="53" s="1"/>
  <c r="KS236" i="53"/>
  <c r="KR236" i="53" s="1"/>
  <c r="HV242" i="53"/>
  <c r="HU242" i="53" s="1"/>
  <c r="KP343" i="53"/>
  <c r="JF355" i="53"/>
  <c r="JE355" i="53" s="1"/>
  <c r="KP355" i="53"/>
  <c r="HV157" i="53"/>
  <c r="HU157" i="53" s="1"/>
  <c r="HV203" i="53"/>
  <c r="HU203" i="53" s="1"/>
  <c r="JI461" i="53"/>
  <c r="JI496" i="53"/>
  <c r="JH496" i="53" s="1"/>
  <c r="JS53" i="53"/>
  <c r="KQ79" i="53"/>
  <c r="HY88" i="53"/>
  <c r="GJ208" i="53"/>
  <c r="GJ524" i="53" s="1"/>
  <c r="FT215" i="53"/>
  <c r="GO238" i="53"/>
  <c r="GN238" i="53" s="1"/>
  <c r="GL293" i="53"/>
  <c r="GK293" i="53" s="1"/>
  <c r="KZ496" i="53"/>
  <c r="HT34" i="53"/>
  <c r="KW126" i="53"/>
  <c r="KK201" i="53"/>
  <c r="JF187" i="53"/>
  <c r="JE187" i="53" s="1"/>
  <c r="IN208" i="53"/>
  <c r="JF206" i="53"/>
  <c r="JE206" i="53" s="1"/>
  <c r="HV371" i="53"/>
  <c r="HV145" i="53"/>
  <c r="HU145" i="53" s="1"/>
  <c r="GL148" i="53"/>
  <c r="GK148" i="53" s="1"/>
  <c r="JF340" i="53"/>
  <c r="JE340" i="53" s="1"/>
  <c r="KP339" i="53"/>
  <c r="KO339" i="53" s="1"/>
  <c r="GL10" i="53"/>
  <c r="GK10" i="53" s="1"/>
  <c r="KS67" i="53"/>
  <c r="HV158" i="53"/>
  <c r="HU158" i="53" s="1"/>
  <c r="HV183" i="53"/>
  <c r="HU183" i="53" s="1"/>
  <c r="KW340" i="53"/>
  <c r="JF440" i="53"/>
  <c r="KP256" i="53"/>
  <c r="KO256" i="53" s="1"/>
  <c r="KP21" i="53"/>
  <c r="KO21" i="53" s="1"/>
  <c r="HV247" i="53"/>
  <c r="KZ76" i="53"/>
  <c r="KW239" i="53"/>
  <c r="KV449" i="53"/>
  <c r="KW372" i="53"/>
  <c r="HV373" i="53"/>
  <c r="HU373" i="53" s="1"/>
  <c r="HV438" i="53"/>
  <c r="KP9" i="53"/>
  <c r="KO9" i="53" s="1"/>
  <c r="KS109" i="53"/>
  <c r="KR109" i="53" s="1"/>
  <c r="FO150" i="53"/>
  <c r="JA215" i="53"/>
  <c r="KW213" i="53"/>
  <c r="HV33" i="53"/>
  <c r="GJ28" i="53"/>
  <c r="KZ88" i="53"/>
  <c r="HV132" i="53"/>
  <c r="JS208" i="53"/>
  <c r="KP222" i="53"/>
  <c r="KO222" i="53" s="1"/>
  <c r="HV255" i="53"/>
  <c r="JS406" i="53"/>
  <c r="KP175" i="53"/>
  <c r="GL176" i="53"/>
  <c r="GK176" i="53" s="1"/>
  <c r="HY234" i="53"/>
  <c r="GO237" i="53"/>
  <c r="GL243" i="53"/>
  <c r="GK243" i="53" s="1"/>
  <c r="KW321" i="53"/>
  <c r="KW415" i="53"/>
  <c r="KP220" i="53"/>
  <c r="GL221" i="53"/>
  <c r="GK221" i="53" s="1"/>
  <c r="GL223" i="53"/>
  <c r="GK223" i="53" s="1"/>
  <c r="HV304" i="53"/>
  <c r="KP359" i="53"/>
  <c r="KO359" i="53" s="1"/>
  <c r="KW440" i="53"/>
  <c r="KZ474" i="53"/>
  <c r="JI487" i="53"/>
  <c r="HV24" i="53"/>
  <c r="HU24" i="53" s="1"/>
  <c r="JI78" i="53"/>
  <c r="JH78" i="53" s="1"/>
  <c r="HV27" i="53"/>
  <c r="HU27" i="53" s="1"/>
  <c r="KW219" i="53"/>
  <c r="KP218" i="53"/>
  <c r="KO218" i="53" s="1"/>
  <c r="GL247" i="53"/>
  <c r="HV434" i="53"/>
  <c r="HU434" i="53" s="1"/>
  <c r="KP242" i="53"/>
  <c r="KO242" i="53" s="1"/>
  <c r="GL422" i="53"/>
  <c r="HV45" i="53"/>
  <c r="GO78" i="53"/>
  <c r="GN78" i="53" s="1"/>
  <c r="KW358" i="53"/>
  <c r="GO232" i="53"/>
  <c r="GN232" i="53" s="1"/>
  <c r="KZ462" i="53"/>
  <c r="GO469" i="53"/>
  <c r="GN469" i="53" s="1"/>
  <c r="KZ89" i="53"/>
  <c r="HY111" i="53"/>
  <c r="HX111" i="53" s="1"/>
  <c r="GL163" i="53"/>
  <c r="GK163" i="53" s="1"/>
  <c r="HV163" i="53"/>
  <c r="HU163" i="53" s="1"/>
  <c r="JF339" i="53"/>
  <c r="HV128" i="53"/>
  <c r="HU128" i="53" s="1"/>
  <c r="HV297" i="53"/>
  <c r="KW310" i="53"/>
  <c r="KW343" i="53"/>
  <c r="GL18" i="53"/>
  <c r="GK18" i="53" s="1"/>
  <c r="KP32" i="53"/>
  <c r="KO32" i="53" s="1"/>
  <c r="HV134" i="53"/>
  <c r="HU134" i="53" s="1"/>
  <c r="KP153" i="53"/>
  <c r="KO153" i="53" s="1"/>
  <c r="HV301" i="53"/>
  <c r="KP305" i="53"/>
  <c r="HV336" i="53"/>
  <c r="HU336" i="53" s="1"/>
  <c r="KP336" i="53"/>
  <c r="HV347" i="53"/>
  <c r="HU347" i="53" s="1"/>
  <c r="KW400" i="53"/>
  <c r="GL367" i="53"/>
  <c r="GK367" i="53" s="1"/>
  <c r="GO81" i="53"/>
  <c r="GL171" i="53"/>
  <c r="GK171" i="53" s="1"/>
  <c r="KP179" i="53"/>
  <c r="KO179" i="53" s="1"/>
  <c r="JF305" i="53"/>
  <c r="KW334" i="53"/>
  <c r="KP416" i="53"/>
  <c r="KO416" i="53" s="1"/>
  <c r="KB201" i="53"/>
  <c r="IE406" i="53"/>
  <c r="KP413" i="53"/>
  <c r="KO413" i="53" s="1"/>
  <c r="GL502" i="53"/>
  <c r="GL503" i="53" s="1"/>
  <c r="HV174" i="53"/>
  <c r="HU174" i="53" s="1"/>
  <c r="HV337" i="53"/>
  <c r="HU337" i="53" s="1"/>
  <c r="GL339" i="53"/>
  <c r="GK339" i="53" s="1"/>
  <c r="GL344" i="53"/>
  <c r="GK344" i="53" s="1"/>
  <c r="KW401" i="53"/>
  <c r="KP414" i="53"/>
  <c r="KP423" i="53"/>
  <c r="HV425" i="53"/>
  <c r="KP426" i="53"/>
  <c r="KO426" i="53" s="1"/>
  <c r="KV451" i="53"/>
  <c r="GO479" i="53"/>
  <c r="GN479" i="53" s="1"/>
  <c r="GL51" i="53"/>
  <c r="KP130" i="53"/>
  <c r="KO130" i="53" s="1"/>
  <c r="GL131" i="53"/>
  <c r="GK131" i="53" s="1"/>
  <c r="HV334" i="53"/>
  <c r="HU334" i="53" s="1"/>
  <c r="HV364" i="53"/>
  <c r="HV244" i="53"/>
  <c r="HU244" i="53" s="1"/>
  <c r="JF251" i="53"/>
  <c r="JE251" i="53" s="1"/>
  <c r="HY95" i="53"/>
  <c r="HX95" i="53" s="1"/>
  <c r="GN116" i="53"/>
  <c r="JF342" i="53"/>
  <c r="JL342" i="53" s="1"/>
  <c r="HY478" i="53"/>
  <c r="HX478" i="53" s="1"/>
  <c r="HV188" i="53"/>
  <c r="HU188" i="53" s="1"/>
  <c r="GL211" i="53"/>
  <c r="GK211" i="53" s="1"/>
  <c r="KW211" i="53"/>
  <c r="KP224" i="53"/>
  <c r="KO224" i="53" s="1"/>
  <c r="KW318" i="53"/>
  <c r="HV30" i="53"/>
  <c r="HU30" i="53" s="1"/>
  <c r="GL33" i="53"/>
  <c r="GK33" i="53" s="1"/>
  <c r="JF133" i="53"/>
  <c r="JE133" i="53" s="1"/>
  <c r="GO235" i="53"/>
  <c r="GN235" i="53" s="1"/>
  <c r="JF18" i="53"/>
  <c r="JE18" i="53" s="1"/>
  <c r="HY93" i="53"/>
  <c r="HX93" i="53" s="1"/>
  <c r="GL31" i="53"/>
  <c r="GO82" i="53"/>
  <c r="HV135" i="53"/>
  <c r="HU135" i="53" s="1"/>
  <c r="KP149" i="53"/>
  <c r="JF164" i="53"/>
  <c r="JE164" i="53" s="1"/>
  <c r="HV224" i="53"/>
  <c r="HU224" i="53" s="1"/>
  <c r="GO229" i="53"/>
  <c r="GN229" i="53" s="1"/>
  <c r="HY231" i="53"/>
  <c r="JI232" i="53"/>
  <c r="JH232" i="53" s="1"/>
  <c r="JF356" i="53"/>
  <c r="JE356" i="53" s="1"/>
  <c r="GL375" i="53"/>
  <c r="GK375" i="53" s="1"/>
  <c r="JF415" i="53"/>
  <c r="GL416" i="53"/>
  <c r="GK416" i="53" s="1"/>
  <c r="JJ447" i="53"/>
  <c r="GO450" i="53"/>
  <c r="GN450" i="53" s="1"/>
  <c r="JF343" i="53"/>
  <c r="JF358" i="53"/>
  <c r="JE358" i="53" s="1"/>
  <c r="JF364" i="53"/>
  <c r="JE364" i="53" s="1"/>
  <c r="KP249" i="53"/>
  <c r="KP124" i="53"/>
  <c r="KO124" i="53" s="1"/>
  <c r="HU318" i="53"/>
  <c r="GL167" i="53"/>
  <c r="GK167" i="53" s="1"/>
  <c r="JF249" i="53"/>
  <c r="JE249" i="53" s="1"/>
  <c r="KP297" i="53"/>
  <c r="HY496" i="53"/>
  <c r="HX496" i="53" s="1"/>
  <c r="JI84" i="53"/>
  <c r="JH84" i="53" s="1"/>
  <c r="JF166" i="53"/>
  <c r="JE166" i="53" s="1"/>
  <c r="KW399" i="53"/>
  <c r="KW529" i="53" s="1"/>
  <c r="JF162" i="53"/>
  <c r="JE162" i="53" s="1"/>
  <c r="KW339" i="53"/>
  <c r="KP205" i="53"/>
  <c r="JF250" i="53"/>
  <c r="II348" i="53"/>
  <c r="KP18" i="53"/>
  <c r="KO18" i="53" s="1"/>
  <c r="KW444" i="53"/>
  <c r="JI462" i="53"/>
  <c r="KP48" i="53"/>
  <c r="KO48" i="53" s="1"/>
  <c r="HV168" i="53"/>
  <c r="KW300" i="53"/>
  <c r="GL442" i="53"/>
  <c r="GK442" i="53" s="1"/>
  <c r="JF125" i="53"/>
  <c r="JE125" i="53" s="1"/>
  <c r="JF157" i="53"/>
  <c r="JE157" i="53" s="1"/>
  <c r="HV308" i="53"/>
  <c r="HU308" i="53" s="1"/>
  <c r="GL164" i="53"/>
  <c r="GK164" i="53" s="1"/>
  <c r="JF306" i="53"/>
  <c r="JE306" i="53" s="1"/>
  <c r="JK306" i="53" s="1"/>
  <c r="GL17" i="53"/>
  <c r="GK17" i="53" s="1"/>
  <c r="HY78" i="53"/>
  <c r="HX78" i="53" s="1"/>
  <c r="GL241" i="53"/>
  <c r="GK241" i="53" s="1"/>
  <c r="KW188" i="53"/>
  <c r="KW293" i="53"/>
  <c r="KW365" i="53"/>
  <c r="KN377" i="53"/>
  <c r="KN527" i="53" s="1"/>
  <c r="KW373" i="53"/>
  <c r="KZ482" i="53"/>
  <c r="KP134" i="53"/>
  <c r="KO134" i="53" s="1"/>
  <c r="GL160" i="53"/>
  <c r="GK160" i="53" s="1"/>
  <c r="JF245" i="53"/>
  <c r="JF344" i="53"/>
  <c r="JE344" i="53" s="1"/>
  <c r="KP375" i="53"/>
  <c r="KP407" i="53"/>
  <c r="HV412" i="53"/>
  <c r="KZ478" i="53"/>
  <c r="KW125" i="53"/>
  <c r="KB208" i="53"/>
  <c r="KZ75" i="53"/>
  <c r="GL300" i="53"/>
  <c r="GK300" i="53" s="1"/>
  <c r="GL337" i="53"/>
  <c r="GK337" i="53" s="1"/>
  <c r="KP362" i="53"/>
  <c r="KO362" i="53" s="1"/>
  <c r="JJ449" i="53"/>
  <c r="KS474" i="53"/>
  <c r="KR474" i="53" s="1"/>
  <c r="JF425" i="53"/>
  <c r="JE425" i="53" s="1"/>
  <c r="HV433" i="53"/>
  <c r="HZ449" i="53"/>
  <c r="GO477" i="53"/>
  <c r="JI102" i="53"/>
  <c r="JH102" i="53" s="1"/>
  <c r="KP372" i="53"/>
  <c r="KO372" i="53" s="1"/>
  <c r="JF154" i="53"/>
  <c r="JE154" i="53" s="1"/>
  <c r="KW248" i="53"/>
  <c r="HV256" i="53"/>
  <c r="KP169" i="53"/>
  <c r="KO314" i="53"/>
  <c r="GU28" i="53"/>
  <c r="JI104" i="53"/>
  <c r="JH104" i="53" s="1"/>
  <c r="JF173" i="53"/>
  <c r="JE173" i="53" s="1"/>
  <c r="GL187" i="53"/>
  <c r="GK187" i="53" s="1"/>
  <c r="JX406" i="53"/>
  <c r="KP400" i="53"/>
  <c r="KZ232" i="53"/>
  <c r="GC377" i="53"/>
  <c r="GL372" i="53"/>
  <c r="GK372" i="53" s="1"/>
  <c r="JI230" i="53"/>
  <c r="JH230" i="53" s="1"/>
  <c r="FX39" i="53"/>
  <c r="KS111" i="53"/>
  <c r="JO215" i="53"/>
  <c r="JF11" i="53"/>
  <c r="JE11" i="53" s="1"/>
  <c r="KP49" i="53"/>
  <c r="KP126" i="53"/>
  <c r="KO126" i="53" s="1"/>
  <c r="JF129" i="53"/>
  <c r="JE129" i="53" s="1"/>
  <c r="HV254" i="53"/>
  <c r="HU254" i="53" s="1"/>
  <c r="GL345" i="53"/>
  <c r="KP293" i="53"/>
  <c r="KO293" i="53" s="1"/>
  <c r="GG377" i="53"/>
  <c r="HV411" i="53"/>
  <c r="HU411" i="53" s="1"/>
  <c r="HV419" i="53"/>
  <c r="JF337" i="53"/>
  <c r="JE337" i="53" s="1"/>
  <c r="KP308" i="53"/>
  <c r="KV308" i="53" s="1"/>
  <c r="KO313" i="53"/>
  <c r="HD395" i="53"/>
  <c r="KW426" i="53"/>
  <c r="KP434" i="53"/>
  <c r="GO478" i="53"/>
  <c r="GN478" i="53" s="1"/>
  <c r="KZ479" i="53"/>
  <c r="HW489" i="53"/>
  <c r="HY494" i="53"/>
  <c r="HV50" i="53"/>
  <c r="KS77" i="53"/>
  <c r="KR77" i="53" s="1"/>
  <c r="HY107" i="53"/>
  <c r="GL141" i="53"/>
  <c r="GK141" i="53" s="1"/>
  <c r="JF158" i="53"/>
  <c r="JE158" i="53" s="1"/>
  <c r="HV161" i="53"/>
  <c r="HU161" i="53" s="1"/>
  <c r="HV165" i="53"/>
  <c r="HU165" i="53" s="1"/>
  <c r="GL363" i="53"/>
  <c r="HY77" i="53"/>
  <c r="HX77" i="53" s="1"/>
  <c r="KP167" i="53"/>
  <c r="KO167" i="53" s="1"/>
  <c r="JI52" i="53"/>
  <c r="GO42" i="53"/>
  <c r="JI44" i="53"/>
  <c r="JH44" i="53" s="1"/>
  <c r="KZ74" i="53"/>
  <c r="HV218" i="53"/>
  <c r="HY113" i="53"/>
  <c r="HX113" i="53" s="1"/>
  <c r="KZ114" i="53"/>
  <c r="HV252" i="53"/>
  <c r="HU252" i="53" s="1"/>
  <c r="KP203" i="53"/>
  <c r="KO203" i="53" s="1"/>
  <c r="GL204" i="53"/>
  <c r="JF149" i="53"/>
  <c r="JE149" i="53" s="1"/>
  <c r="KP298" i="53"/>
  <c r="KO298" i="53" s="1"/>
  <c r="HV303" i="53"/>
  <c r="KP306" i="53"/>
  <c r="KO306" i="53" s="1"/>
  <c r="KP398" i="53"/>
  <c r="JX13" i="53"/>
  <c r="KP10" i="53"/>
  <c r="KO10" i="53" s="1"/>
  <c r="GJ53" i="53"/>
  <c r="KG445" i="53"/>
  <c r="KP443" i="53"/>
  <c r="KO443" i="53" s="1"/>
  <c r="GM79" i="53"/>
  <c r="KS33" i="53"/>
  <c r="JF68" i="53"/>
  <c r="HV220" i="53"/>
  <c r="JI228" i="53"/>
  <c r="JH228" i="53" s="1"/>
  <c r="HV294" i="53"/>
  <c r="KS94" i="53"/>
  <c r="KR94" i="53" s="1"/>
  <c r="KS101" i="53"/>
  <c r="KR101" i="53" s="1"/>
  <c r="JF131" i="53"/>
  <c r="JE131" i="53" s="1"/>
  <c r="GL129" i="53"/>
  <c r="GK129" i="53" s="1"/>
  <c r="HV8" i="53"/>
  <c r="HU8" i="53" s="1"/>
  <c r="JF165" i="53"/>
  <c r="JE165" i="53" s="1"/>
  <c r="HY100" i="53"/>
  <c r="HX100" i="53" s="1"/>
  <c r="IN307" i="53"/>
  <c r="JF295" i="53"/>
  <c r="KW304" i="53"/>
  <c r="GY377" i="53"/>
  <c r="KP435" i="53"/>
  <c r="KO435" i="53" s="1"/>
  <c r="JF10" i="53"/>
  <c r="KP152" i="53"/>
  <c r="KO152" i="53" s="1"/>
  <c r="HV177" i="53"/>
  <c r="HU177" i="53" s="1"/>
  <c r="HH13" i="53"/>
  <c r="GL182" i="53"/>
  <c r="GK182" i="53" s="1"/>
  <c r="HV209" i="53"/>
  <c r="HU209" i="53" s="1"/>
  <c r="JF338" i="53"/>
  <c r="JE338" i="53" s="1"/>
  <c r="HV340" i="53"/>
  <c r="JF363" i="53"/>
  <c r="JE363" i="53" s="1"/>
  <c r="KP365" i="53"/>
  <c r="JF378" i="53"/>
  <c r="JE378" i="53" s="1"/>
  <c r="HV401" i="53"/>
  <c r="JF401" i="53"/>
  <c r="JE401" i="53" s="1"/>
  <c r="KP401" i="53"/>
  <c r="KP402" i="53"/>
  <c r="KO402" i="53" s="1"/>
  <c r="HV403" i="53"/>
  <c r="IB403" i="53" s="1"/>
  <c r="GL26" i="53"/>
  <c r="GK26" i="53" s="1"/>
  <c r="JF30" i="53"/>
  <c r="JE30" i="53" s="1"/>
  <c r="GL137" i="53"/>
  <c r="GK137" i="53" s="1"/>
  <c r="KP142" i="53"/>
  <c r="JF360" i="53"/>
  <c r="GL371" i="53"/>
  <c r="GL409" i="53"/>
  <c r="GK409" i="53" s="1"/>
  <c r="KW424" i="53"/>
  <c r="KB20" i="53"/>
  <c r="GO94" i="53"/>
  <c r="GL9" i="53"/>
  <c r="GK9" i="53" s="1"/>
  <c r="JI231" i="53"/>
  <c r="JH231" i="53" s="1"/>
  <c r="KP11" i="53"/>
  <c r="KO11" i="53" s="1"/>
  <c r="HV124" i="53"/>
  <c r="HU124" i="53" s="1"/>
  <c r="KP132" i="53"/>
  <c r="KO132" i="53" s="1"/>
  <c r="KP181" i="53"/>
  <c r="KO181" i="53" s="1"/>
  <c r="KP303" i="53"/>
  <c r="GL335" i="53"/>
  <c r="GK335" i="53" s="1"/>
  <c r="KP335" i="53"/>
  <c r="KO335" i="53" s="1"/>
  <c r="HV346" i="53"/>
  <c r="KP371" i="53"/>
  <c r="JF423" i="53"/>
  <c r="KP437" i="53"/>
  <c r="KO437" i="53" s="1"/>
  <c r="GR448" i="53"/>
  <c r="IN46" i="53"/>
  <c r="KP129" i="53"/>
  <c r="KO129" i="53" s="1"/>
  <c r="KW154" i="53"/>
  <c r="GL166" i="53"/>
  <c r="GK166" i="53" s="1"/>
  <c r="KW241" i="53"/>
  <c r="GL249" i="53"/>
  <c r="GK249" i="53" s="1"/>
  <c r="KP347" i="53"/>
  <c r="KO347" i="53" s="1"/>
  <c r="KP361" i="53"/>
  <c r="HV126" i="53"/>
  <c r="HU126" i="53" s="1"/>
  <c r="KP164" i="53"/>
  <c r="KO164" i="53" s="1"/>
  <c r="GL128" i="53"/>
  <c r="GK128" i="53" s="1"/>
  <c r="KP357" i="53"/>
  <c r="KZ69" i="53"/>
  <c r="JI76" i="53"/>
  <c r="JH76" i="53" s="1"/>
  <c r="KZ27" i="53"/>
  <c r="JF19" i="53"/>
  <c r="JE19" i="53" s="1"/>
  <c r="KP370" i="53"/>
  <c r="JI96" i="53"/>
  <c r="JH96" i="53" s="1"/>
  <c r="JI29" i="53"/>
  <c r="JH29" i="53" s="1"/>
  <c r="HV25" i="53"/>
  <c r="KZ94" i="53"/>
  <c r="KK53" i="53"/>
  <c r="GG348" i="53"/>
  <c r="JI74" i="53"/>
  <c r="HH208" i="53"/>
  <c r="KZ238" i="53"/>
  <c r="JS39" i="53"/>
  <c r="GO104" i="53"/>
  <c r="GN104" i="53" s="1"/>
  <c r="FX150" i="53"/>
  <c r="JF170" i="53"/>
  <c r="JE170" i="53" s="1"/>
  <c r="HV52" i="53"/>
  <c r="JF51" i="53"/>
  <c r="JE51" i="53" s="1"/>
  <c r="GO100" i="53"/>
  <c r="GN100" i="53" s="1"/>
  <c r="JF372" i="53"/>
  <c r="KP29" i="53"/>
  <c r="JI82" i="53"/>
  <c r="JG97" i="53"/>
  <c r="HV293" i="53"/>
  <c r="HU293" i="53" s="1"/>
  <c r="HV306" i="53"/>
  <c r="HU306" i="53" s="1"/>
  <c r="GL370" i="53"/>
  <c r="GK370" i="53" s="1"/>
  <c r="JF375" i="53"/>
  <c r="KP38" i="53"/>
  <c r="KO38" i="53" s="1"/>
  <c r="KS69" i="53"/>
  <c r="GO102" i="53"/>
  <c r="GN102" i="53" s="1"/>
  <c r="KW306" i="53"/>
  <c r="JI68" i="53"/>
  <c r="JH68" i="53" s="1"/>
  <c r="JI115" i="53"/>
  <c r="JH115" i="53" s="1"/>
  <c r="KW216" i="53"/>
  <c r="FO28" i="53"/>
  <c r="HQ46" i="53"/>
  <c r="JF160" i="53"/>
  <c r="JE160" i="53" s="1"/>
  <c r="KP176" i="53"/>
  <c r="KO176" i="53" s="1"/>
  <c r="KZ231" i="53"/>
  <c r="KW252" i="53"/>
  <c r="KK348" i="53"/>
  <c r="KW356" i="53"/>
  <c r="GL412" i="53"/>
  <c r="GK412" i="53" s="1"/>
  <c r="KW435" i="53"/>
  <c r="KW443" i="53"/>
  <c r="GO460" i="53"/>
  <c r="JA39" i="53"/>
  <c r="GO95" i="53"/>
  <c r="GN95" i="53" s="1"/>
  <c r="HV131" i="53"/>
  <c r="HU131" i="53" s="1"/>
  <c r="KP133" i="53"/>
  <c r="KO133" i="53" s="1"/>
  <c r="KP138" i="53"/>
  <c r="KP141" i="53"/>
  <c r="KO141" i="53" s="1"/>
  <c r="GL159" i="53"/>
  <c r="GK159" i="53" s="1"/>
  <c r="GL76" i="53"/>
  <c r="KZ205" i="53"/>
  <c r="GO214" i="53"/>
  <c r="GN214" i="53" s="1"/>
  <c r="GO45" i="53"/>
  <c r="GN45" i="53" s="1"/>
  <c r="GO68" i="53"/>
  <c r="JF141" i="53"/>
  <c r="JE141" i="53" s="1"/>
  <c r="KP157" i="53"/>
  <c r="KO157" i="53" s="1"/>
  <c r="KP160" i="53"/>
  <c r="KO160" i="53" s="1"/>
  <c r="HV178" i="53"/>
  <c r="HU178" i="53" s="1"/>
  <c r="KP183" i="53"/>
  <c r="KO183" i="53" s="1"/>
  <c r="HY74" i="53"/>
  <c r="JI93" i="53"/>
  <c r="JH93" i="53" s="1"/>
  <c r="GL151" i="53"/>
  <c r="GK151" i="53" s="1"/>
  <c r="HV182" i="53"/>
  <c r="HU182" i="53" s="1"/>
  <c r="IE215" i="53"/>
  <c r="JI233" i="53"/>
  <c r="KW357" i="53"/>
  <c r="JF405" i="53"/>
  <c r="JE405" i="53" s="1"/>
  <c r="JD417" i="53"/>
  <c r="KW413" i="53"/>
  <c r="KW421" i="53"/>
  <c r="KW29" i="53"/>
  <c r="II13" i="53"/>
  <c r="KS82" i="53"/>
  <c r="KR82" i="53" s="1"/>
  <c r="GG150" i="53"/>
  <c r="HH201" i="53"/>
  <c r="HV171" i="53"/>
  <c r="HQ208" i="53"/>
  <c r="KW409" i="53"/>
  <c r="KS93" i="53"/>
  <c r="KR93" i="53" s="1"/>
  <c r="JF139" i="53"/>
  <c r="KN150" i="53"/>
  <c r="KS230" i="53"/>
  <c r="KN348" i="53"/>
  <c r="KN525" i="53" s="1"/>
  <c r="GL365" i="53"/>
  <c r="GK365" i="53" s="1"/>
  <c r="KW394" i="53"/>
  <c r="KW436" i="53"/>
  <c r="KQ480" i="53"/>
  <c r="GL54" i="53"/>
  <c r="KP165" i="53"/>
  <c r="KO165" i="53" s="1"/>
  <c r="GY28" i="53"/>
  <c r="FX46" i="53"/>
  <c r="HV32" i="53"/>
  <c r="HU32" i="53" s="1"/>
  <c r="KB215" i="53"/>
  <c r="GL170" i="53"/>
  <c r="GK170" i="53" s="1"/>
  <c r="HV246" i="53"/>
  <c r="HU246" i="53" s="1"/>
  <c r="KP27" i="53"/>
  <c r="KO27" i="53" s="1"/>
  <c r="HY81" i="53"/>
  <c r="KW255" i="53"/>
  <c r="KP302" i="53"/>
  <c r="JI95" i="53"/>
  <c r="JH95" i="53" s="1"/>
  <c r="KZ236" i="53"/>
  <c r="GL356" i="53"/>
  <c r="HV140" i="53"/>
  <c r="II150" i="53"/>
  <c r="HV31" i="53"/>
  <c r="HU31" i="53" s="1"/>
  <c r="KZ230" i="53"/>
  <c r="HY73" i="53"/>
  <c r="HX73" i="53" s="1"/>
  <c r="HY75" i="53"/>
  <c r="HY82" i="53"/>
  <c r="GO89" i="53"/>
  <c r="II208" i="53"/>
  <c r="KW249" i="53"/>
  <c r="JS348" i="53"/>
  <c r="HV405" i="53"/>
  <c r="HU405" i="53" s="1"/>
  <c r="JF436" i="53"/>
  <c r="GG53" i="53"/>
  <c r="GO90" i="53"/>
  <c r="KR112" i="53"/>
  <c r="KP128" i="53"/>
  <c r="KO128" i="53" s="1"/>
  <c r="JF144" i="53"/>
  <c r="JE144" i="53" s="1"/>
  <c r="HQ201" i="53"/>
  <c r="KW242" i="53"/>
  <c r="HT341" i="53"/>
  <c r="KW336" i="53"/>
  <c r="HM406" i="53"/>
  <c r="HV398" i="53"/>
  <c r="HU398" i="53" s="1"/>
  <c r="KQ468" i="53"/>
  <c r="KZ466" i="53"/>
  <c r="HY69" i="53"/>
  <c r="HY101" i="53"/>
  <c r="HX101" i="53" s="1"/>
  <c r="KP173" i="53"/>
  <c r="KW226" i="53"/>
  <c r="HM341" i="53"/>
  <c r="HV335" i="53"/>
  <c r="HU335" i="53" s="1"/>
  <c r="KP404" i="53"/>
  <c r="KO404" i="53" s="1"/>
  <c r="KP412" i="53"/>
  <c r="KO412" i="53" s="1"/>
  <c r="HV41" i="53"/>
  <c r="HU41" i="53" s="1"/>
  <c r="KZ73" i="53"/>
  <c r="KZ93" i="53"/>
  <c r="KW301" i="53"/>
  <c r="KW375" i="53"/>
  <c r="KW405" i="53"/>
  <c r="GO466" i="53"/>
  <c r="KZ467" i="53"/>
  <c r="KZ481" i="53"/>
  <c r="HV344" i="53"/>
  <c r="HU344" i="53" s="1"/>
  <c r="KP344" i="53"/>
  <c r="KO344" i="53" s="1"/>
  <c r="GL364" i="53"/>
  <c r="JF397" i="53"/>
  <c r="HV410" i="53"/>
  <c r="HU410" i="53" s="1"/>
  <c r="JF432" i="53"/>
  <c r="JE432" i="53" s="1"/>
  <c r="HV435" i="53"/>
  <c r="HU435" i="53" s="1"/>
  <c r="HV442" i="53"/>
  <c r="HU442" i="53" s="1"/>
  <c r="JF443" i="53"/>
  <c r="KS90" i="53"/>
  <c r="KR90" i="53" s="1"/>
  <c r="JF184" i="53"/>
  <c r="GL310" i="53"/>
  <c r="KS466" i="53"/>
  <c r="KR466" i="53" s="1"/>
  <c r="KS88" i="53"/>
  <c r="KR88" i="53" s="1"/>
  <c r="HY229" i="53"/>
  <c r="HX229" i="53" s="1"/>
  <c r="JA341" i="53"/>
  <c r="GG366" i="53"/>
  <c r="GR449" i="53"/>
  <c r="JF26" i="53"/>
  <c r="JE26" i="53" s="1"/>
  <c r="HY67" i="53"/>
  <c r="HX67" i="53" s="1"/>
  <c r="JI73" i="53"/>
  <c r="JH73" i="53" s="1"/>
  <c r="JF32" i="53"/>
  <c r="JE32" i="53" s="1"/>
  <c r="JI94" i="53"/>
  <c r="JH94" i="53" s="1"/>
  <c r="GL125" i="53"/>
  <c r="GK125" i="53" s="1"/>
  <c r="GL144" i="53"/>
  <c r="GK144" i="53" s="1"/>
  <c r="GO233" i="53"/>
  <c r="GN233" i="53" s="1"/>
  <c r="JX377" i="53"/>
  <c r="KP373" i="53"/>
  <c r="KW403" i="53"/>
  <c r="GL419" i="53"/>
  <c r="GK419" i="53" s="1"/>
  <c r="IW445" i="53"/>
  <c r="JF442" i="53"/>
  <c r="JE442" i="53" s="1"/>
  <c r="KS462" i="53"/>
  <c r="KR462" i="53" s="1"/>
  <c r="JO20" i="53"/>
  <c r="KW49" i="53"/>
  <c r="HY103" i="53"/>
  <c r="HX103" i="53" s="1"/>
  <c r="JF168" i="53"/>
  <c r="JE168" i="53" s="1"/>
  <c r="KW305" i="53"/>
  <c r="IN13" i="53"/>
  <c r="JF9" i="53"/>
  <c r="JE9" i="53" s="1"/>
  <c r="HV48" i="53"/>
  <c r="KW159" i="53"/>
  <c r="JI114" i="53"/>
  <c r="HV136" i="53"/>
  <c r="HU136" i="53" s="1"/>
  <c r="JI88" i="53"/>
  <c r="JH88" i="53" s="1"/>
  <c r="JF161" i="53"/>
  <c r="JE161" i="53" s="1"/>
  <c r="HV138" i="53"/>
  <c r="HU138" i="53" s="1"/>
  <c r="KP188" i="53"/>
  <c r="KO188" i="53" s="1"/>
  <c r="HV226" i="53"/>
  <c r="HU226" i="53" s="1"/>
  <c r="FQ184" i="53"/>
  <c r="GO115" i="53"/>
  <c r="GN115" i="53" s="1"/>
  <c r="KZ233" i="53"/>
  <c r="HV305" i="53"/>
  <c r="HU305" i="53" s="1"/>
  <c r="HM322" i="53"/>
  <c r="GL52" i="53"/>
  <c r="GL11" i="53"/>
  <c r="GK11" i="53" s="1"/>
  <c r="KW18" i="53"/>
  <c r="JF142" i="53"/>
  <c r="JE142" i="53" s="1"/>
  <c r="HV130" i="53"/>
  <c r="HU130" i="53" s="1"/>
  <c r="JX28" i="53"/>
  <c r="KP25" i="53"/>
  <c r="KO25" i="53" s="1"/>
  <c r="JF47" i="53"/>
  <c r="JE47" i="53" s="1"/>
  <c r="GL30" i="53"/>
  <c r="GK30" i="53" s="1"/>
  <c r="KZ82" i="53"/>
  <c r="KW127" i="53"/>
  <c r="KZ95" i="53"/>
  <c r="HH28" i="53"/>
  <c r="IW53" i="53"/>
  <c r="JF48" i="53"/>
  <c r="GO84" i="53"/>
  <c r="KS113" i="53"/>
  <c r="KW244" i="53"/>
  <c r="HV11" i="53"/>
  <c r="HU11" i="53" s="1"/>
  <c r="JF50" i="53"/>
  <c r="KP136" i="53"/>
  <c r="KO136" i="53" s="1"/>
  <c r="HY232" i="53"/>
  <c r="JF254" i="53"/>
  <c r="KP163" i="53"/>
  <c r="KO163" i="53" s="1"/>
  <c r="HV170" i="53"/>
  <c r="HU170" i="53" s="1"/>
  <c r="HY235" i="53"/>
  <c r="GL309" i="53"/>
  <c r="KW397" i="53"/>
  <c r="KS486" i="53"/>
  <c r="HY465" i="53"/>
  <c r="HV154" i="53"/>
  <c r="HU154" i="53" s="1"/>
  <c r="GL347" i="53"/>
  <c r="JI479" i="53"/>
  <c r="JH479" i="53" s="1"/>
  <c r="JF246" i="53"/>
  <c r="KO452" i="53"/>
  <c r="KU452" i="53" s="1"/>
  <c r="KV452" i="53"/>
  <c r="KD455" i="53"/>
  <c r="HV186" i="53"/>
  <c r="HU186" i="53" s="1"/>
  <c r="KP237" i="53"/>
  <c r="KO237" i="53" s="1"/>
  <c r="HV239" i="53"/>
  <c r="KP244" i="53"/>
  <c r="KO244" i="53" s="1"/>
  <c r="KW346" i="53"/>
  <c r="JO377" i="53"/>
  <c r="KP367" i="53"/>
  <c r="KO367" i="53" s="1"/>
  <c r="KP397" i="53"/>
  <c r="KO397" i="53" s="1"/>
  <c r="KW8" i="53"/>
  <c r="GL418" i="53"/>
  <c r="KP26" i="53"/>
  <c r="KO26" i="53" s="1"/>
  <c r="KW30" i="53"/>
  <c r="JF52" i="53"/>
  <c r="JS150" i="53"/>
  <c r="JS201" i="53"/>
  <c r="KP186" i="53"/>
  <c r="KO186" i="53" s="1"/>
  <c r="KW309" i="53"/>
  <c r="FK341" i="53"/>
  <c r="GL334" i="53"/>
  <c r="GK334" i="53" s="1"/>
  <c r="FO348" i="53"/>
  <c r="GJ348" i="53"/>
  <c r="GJ525" i="53" s="1"/>
  <c r="KW360" i="53"/>
  <c r="GJ377" i="53"/>
  <c r="GJ527" i="53" s="1"/>
  <c r="KW367" i="53"/>
  <c r="FK406" i="53"/>
  <c r="GL396" i="53"/>
  <c r="GK396" i="53" s="1"/>
  <c r="GJ406" i="53"/>
  <c r="KW396" i="53"/>
  <c r="II406" i="53"/>
  <c r="HT417" i="53"/>
  <c r="Z396" i="62"/>
  <c r="HV448" i="53"/>
  <c r="HD456" i="53"/>
  <c r="KO450" i="53"/>
  <c r="KV450" i="53"/>
  <c r="KS477" i="53"/>
  <c r="GO486" i="53"/>
  <c r="GN486" i="53" s="1"/>
  <c r="JI486" i="53"/>
  <c r="JH486" i="53" s="1"/>
  <c r="KZ490" i="53"/>
  <c r="GM493" i="53"/>
  <c r="KZ494" i="53"/>
  <c r="GM497" i="53"/>
  <c r="JI494" i="53"/>
  <c r="HV502" i="53"/>
  <c r="HV503" i="53" s="1"/>
  <c r="IB499" i="53"/>
  <c r="HY502" i="53"/>
  <c r="HY503" i="53" s="1"/>
  <c r="JJ499" i="53"/>
  <c r="JD502" i="53"/>
  <c r="JD503" i="53" s="1"/>
  <c r="HY486" i="53"/>
  <c r="HX486" i="53" s="1"/>
  <c r="KS465" i="53"/>
  <c r="KO449" i="53"/>
  <c r="GR499" i="53"/>
  <c r="JO307" i="53"/>
  <c r="KV499" i="53"/>
  <c r="GM489" i="53"/>
  <c r="JE446" i="53"/>
  <c r="IN58" i="53"/>
  <c r="GM97" i="53"/>
  <c r="KZ92" i="53"/>
  <c r="KS92" i="53"/>
  <c r="KR92" i="53" s="1"/>
  <c r="KP156" i="53"/>
  <c r="KO156" i="53" s="1"/>
  <c r="JO201" i="53"/>
  <c r="JF172" i="53"/>
  <c r="JE172" i="53" s="1"/>
  <c r="KS228" i="53"/>
  <c r="KR228" i="53" s="1"/>
  <c r="KS238" i="53"/>
  <c r="KR238" i="53" s="1"/>
  <c r="JF293" i="53"/>
  <c r="JE293" i="53" s="1"/>
  <c r="GU377" i="53"/>
  <c r="HV367" i="53"/>
  <c r="HU367" i="53" s="1"/>
  <c r="IE377" i="53"/>
  <c r="JF367" i="53"/>
  <c r="KS81" i="53"/>
  <c r="KR81" i="53" s="1"/>
  <c r="GO92" i="53"/>
  <c r="HY92" i="53"/>
  <c r="JI92" i="53"/>
  <c r="JI236" i="53"/>
  <c r="JH236" i="53" s="1"/>
  <c r="HY237" i="53"/>
  <c r="HX237" i="53" s="1"/>
  <c r="JF243" i="53"/>
  <c r="JE243" i="53" s="1"/>
  <c r="GL245" i="53"/>
  <c r="JF253" i="53"/>
  <c r="JE253" i="53" s="1"/>
  <c r="JF258" i="53"/>
  <c r="JE258" i="53" s="1"/>
  <c r="KW308" i="53"/>
  <c r="GJ322" i="53"/>
  <c r="FK348" i="53"/>
  <c r="GU348" i="53"/>
  <c r="JX348" i="53"/>
  <c r="HV362" i="53"/>
  <c r="GJ307" i="53"/>
  <c r="JO395" i="53"/>
  <c r="KP378" i="53"/>
  <c r="KO378" i="53" s="1"/>
  <c r="GU406" i="53"/>
  <c r="HV396" i="53"/>
  <c r="JO406" i="53"/>
  <c r="KP396" i="53"/>
  <c r="KO396" i="53" s="1"/>
  <c r="JO428" i="53"/>
  <c r="KP418" i="53"/>
  <c r="HU447" i="53"/>
  <c r="IB447" i="53"/>
  <c r="KS448" i="53"/>
  <c r="IW456" i="53"/>
  <c r="JC454" i="53"/>
  <c r="JC456" i="53" s="1"/>
  <c r="KD454" i="53"/>
  <c r="KP454" i="53"/>
  <c r="KV454" i="53" s="1"/>
  <c r="IN456" i="53"/>
  <c r="IT455" i="53"/>
  <c r="IT456" i="53" s="1"/>
  <c r="JF455" i="53"/>
  <c r="JE455" i="53" s="1"/>
  <c r="GO465" i="53"/>
  <c r="GN465" i="53" s="1"/>
  <c r="GM468" i="53"/>
  <c r="KZ465" i="53"/>
  <c r="JI465" i="53"/>
  <c r="HY469" i="53"/>
  <c r="KS469" i="53"/>
  <c r="KR469" i="53" s="1"/>
  <c r="GO473" i="53"/>
  <c r="JI473" i="53"/>
  <c r="GM480" i="53"/>
  <c r="KZ477" i="53"/>
  <c r="HY477" i="53"/>
  <c r="GO481" i="53"/>
  <c r="GN481" i="53" s="1"/>
  <c r="JI481" i="53"/>
  <c r="JH481" i="53" s="1"/>
  <c r="JF418" i="53"/>
  <c r="JF396" i="53"/>
  <c r="JE396" i="53" s="1"/>
  <c r="HV407" i="53"/>
  <c r="HU407" i="53" s="1"/>
  <c r="JH454" i="53"/>
  <c r="HY36" i="53"/>
  <c r="HX36" i="53" s="1"/>
  <c r="GO185" i="53"/>
  <c r="GN185" i="53" s="1"/>
  <c r="KS258" i="53"/>
  <c r="KR258" i="53" s="1"/>
  <c r="HV67" i="53"/>
  <c r="KP236" i="53"/>
  <c r="KO236" i="53" s="1"/>
  <c r="JI32" i="53"/>
  <c r="JH32" i="53" s="1"/>
  <c r="JA468" i="53"/>
  <c r="FX472" i="53"/>
  <c r="KZ163" i="53"/>
  <c r="HY154" i="53"/>
  <c r="HX154" i="53" s="1"/>
  <c r="GO48" i="53"/>
  <c r="IW58" i="53"/>
  <c r="GL69" i="53"/>
  <c r="GK69" i="53" s="1"/>
  <c r="GO136" i="53"/>
  <c r="GO160" i="53"/>
  <c r="JI160" i="53"/>
  <c r="JH160" i="53" s="1"/>
  <c r="KZ161" i="53"/>
  <c r="JI163" i="53"/>
  <c r="JH163" i="53" s="1"/>
  <c r="KQ417" i="53"/>
  <c r="KZ409" i="53"/>
  <c r="JO480" i="53"/>
  <c r="GG484" i="53"/>
  <c r="KG489" i="53"/>
  <c r="KS11" i="53"/>
  <c r="KR11" i="53" s="1"/>
  <c r="GO19" i="53"/>
  <c r="GN19" i="53" s="1"/>
  <c r="GO157" i="53"/>
  <c r="GN157" i="53" s="1"/>
  <c r="KZ176" i="53"/>
  <c r="GO186" i="53"/>
  <c r="GN186" i="53" s="1"/>
  <c r="JF103" i="53"/>
  <c r="JE103" i="53" s="1"/>
  <c r="HV111" i="53"/>
  <c r="GO177" i="53"/>
  <c r="GN177" i="53" s="1"/>
  <c r="HW215" i="53"/>
  <c r="GL55" i="53"/>
  <c r="HV106" i="53"/>
  <c r="HU106" i="53" s="1"/>
  <c r="JI218" i="53"/>
  <c r="JH218" i="53" s="1"/>
  <c r="GO220" i="53"/>
  <c r="GN220" i="53" s="1"/>
  <c r="HY245" i="53"/>
  <c r="KS251" i="53"/>
  <c r="KR251" i="53" s="1"/>
  <c r="KN70" i="53"/>
  <c r="KW69" i="53"/>
  <c r="IE484" i="53"/>
  <c r="HV114" i="53"/>
  <c r="HU114" i="53" s="1"/>
  <c r="JI400" i="53"/>
  <c r="JH400" i="53" s="1"/>
  <c r="GR447" i="53"/>
  <c r="KT450" i="53"/>
  <c r="KW65" i="53"/>
  <c r="KP77" i="53"/>
  <c r="KO77" i="53" s="1"/>
  <c r="HY141" i="53"/>
  <c r="HX141" i="53" s="1"/>
  <c r="KP230" i="53"/>
  <c r="JI414" i="53"/>
  <c r="JH414" i="53" s="1"/>
  <c r="HY41" i="53"/>
  <c r="HX41" i="53" s="1"/>
  <c r="KZ15" i="53"/>
  <c r="GO149" i="53"/>
  <c r="GN149" i="53" s="1"/>
  <c r="KP89" i="53"/>
  <c r="KV89" i="53" s="1"/>
  <c r="HY148" i="53"/>
  <c r="HX148" i="53" s="1"/>
  <c r="KZ165" i="53"/>
  <c r="KZ242" i="53"/>
  <c r="KS402" i="53"/>
  <c r="KR402" i="53" s="1"/>
  <c r="HY27" i="53"/>
  <c r="HM79" i="53"/>
  <c r="HV77" i="53"/>
  <c r="JG341" i="53"/>
  <c r="HQ493" i="53"/>
  <c r="KQ46" i="53"/>
  <c r="KZ41" i="53"/>
  <c r="KQ53" i="53"/>
  <c r="KZ119" i="53"/>
  <c r="KZ185" i="53"/>
  <c r="KZ23" i="53"/>
  <c r="GY97" i="53"/>
  <c r="KQ150" i="53"/>
  <c r="KZ148" i="53"/>
  <c r="KS297" i="53"/>
  <c r="GO419" i="53"/>
  <c r="GN419" i="53" s="1"/>
  <c r="HM489" i="53"/>
  <c r="HV487" i="53"/>
  <c r="HY342" i="53"/>
  <c r="HX342" i="53" s="1"/>
  <c r="KZ360" i="53"/>
  <c r="HW406" i="53"/>
  <c r="KZ400" i="53"/>
  <c r="FT472" i="53"/>
  <c r="KS187" i="53"/>
  <c r="KR187" i="53" s="1"/>
  <c r="KZ212" i="53"/>
  <c r="KS45" i="53"/>
  <c r="KR45" i="53" s="1"/>
  <c r="KS125" i="53"/>
  <c r="KR125" i="53" s="1"/>
  <c r="KS163" i="53"/>
  <c r="KR163" i="53" s="1"/>
  <c r="HY164" i="53"/>
  <c r="HX164" i="53" s="1"/>
  <c r="KS168" i="53"/>
  <c r="KR168" i="53" s="1"/>
  <c r="KS169" i="53"/>
  <c r="KR169" i="53" s="1"/>
  <c r="HY217" i="53"/>
  <c r="HX217" i="53" s="1"/>
  <c r="KS219" i="53"/>
  <c r="KR219" i="53" s="1"/>
  <c r="JI298" i="53"/>
  <c r="JH298" i="53" s="1"/>
  <c r="JI371" i="53"/>
  <c r="JH371" i="53" s="1"/>
  <c r="GO119" i="53"/>
  <c r="HY398" i="53"/>
  <c r="KZ33" i="53"/>
  <c r="KP88" i="53"/>
  <c r="KO88" i="53" s="1"/>
  <c r="HY213" i="53"/>
  <c r="KP231" i="53"/>
  <c r="GO409" i="53"/>
  <c r="GN409" i="53" s="1"/>
  <c r="JD105" i="53"/>
  <c r="KW102" i="53"/>
  <c r="GO22" i="53"/>
  <c r="GN22" i="53" s="1"/>
  <c r="GO294" i="53"/>
  <c r="GN294" i="53" s="1"/>
  <c r="KP81" i="53"/>
  <c r="KW116" i="53"/>
  <c r="JI188" i="53"/>
  <c r="JH188" i="53" s="1"/>
  <c r="HY203" i="53"/>
  <c r="HX203" i="53" s="1"/>
  <c r="HY399" i="53"/>
  <c r="HX399" i="53" s="1"/>
  <c r="HY441" i="53"/>
  <c r="HX441" i="53" s="1"/>
  <c r="KZ444" i="53"/>
  <c r="KS23" i="53"/>
  <c r="GO224" i="53"/>
  <c r="GN224" i="53" s="1"/>
  <c r="HY22" i="53"/>
  <c r="GO170" i="53"/>
  <c r="JI179" i="53"/>
  <c r="JH179" i="53" s="1"/>
  <c r="KS214" i="53"/>
  <c r="KR214" i="53" s="1"/>
  <c r="JI47" i="53"/>
  <c r="II91" i="53"/>
  <c r="KN476" i="53"/>
  <c r="II493" i="53"/>
  <c r="KS223" i="53"/>
  <c r="KR223" i="53" s="1"/>
  <c r="KZ248" i="53"/>
  <c r="HX248" i="53"/>
  <c r="KZ256" i="53"/>
  <c r="JI441" i="53"/>
  <c r="JH441" i="53" s="1"/>
  <c r="GO248" i="53"/>
  <c r="GN248" i="53" s="1"/>
  <c r="KS419" i="53"/>
  <c r="KR419" i="53" s="1"/>
  <c r="GO427" i="53"/>
  <c r="GN427" i="53" s="1"/>
  <c r="KZ129" i="53"/>
  <c r="GN321" i="53"/>
  <c r="KZ38" i="53"/>
  <c r="KW84" i="53"/>
  <c r="JI183" i="53"/>
  <c r="JH183" i="53" s="1"/>
  <c r="KP57" i="53"/>
  <c r="KO57" i="53" s="1"/>
  <c r="HY176" i="53"/>
  <c r="HX176" i="53" s="1"/>
  <c r="HV113" i="53"/>
  <c r="HU113" i="53" s="1"/>
  <c r="JG201" i="53"/>
  <c r="KZ162" i="53"/>
  <c r="GO174" i="53"/>
  <c r="HY175" i="53"/>
  <c r="HX175" i="53" s="1"/>
  <c r="KS179" i="53"/>
  <c r="KR179" i="53" s="1"/>
  <c r="JI184" i="53"/>
  <c r="JH184" i="53" s="1"/>
  <c r="KS48" i="53"/>
  <c r="JI146" i="53"/>
  <c r="GO9" i="53"/>
  <c r="GN9" i="53" s="1"/>
  <c r="JI211" i="53"/>
  <c r="KZ11" i="53"/>
  <c r="JI166" i="53"/>
  <c r="JH166" i="53" s="1"/>
  <c r="JI170" i="53"/>
  <c r="JH170" i="53" s="1"/>
  <c r="KS183" i="53"/>
  <c r="KR183" i="53" s="1"/>
  <c r="HY226" i="53"/>
  <c r="HX226" i="53" s="1"/>
  <c r="HY241" i="53"/>
  <c r="HX241" i="53" s="1"/>
  <c r="HY254" i="53"/>
  <c r="HX254" i="53" s="1"/>
  <c r="JI300" i="53"/>
  <c r="JH300" i="53" s="1"/>
  <c r="KS300" i="53"/>
  <c r="HY301" i="53"/>
  <c r="HX301" i="53" s="1"/>
  <c r="HY309" i="53"/>
  <c r="HX309" i="53" s="1"/>
  <c r="JI174" i="53"/>
  <c r="KW114" i="53"/>
  <c r="HY421" i="53"/>
  <c r="KW75" i="53"/>
  <c r="HV87" i="53"/>
  <c r="HU87" i="53" s="1"/>
  <c r="GL102" i="53"/>
  <c r="JI141" i="53"/>
  <c r="JH141" i="53" s="1"/>
  <c r="KP238" i="53"/>
  <c r="KO238" i="53" s="1"/>
  <c r="KS340" i="53"/>
  <c r="KZ167" i="53"/>
  <c r="JI244" i="53"/>
  <c r="JH244" i="53" s="1"/>
  <c r="HX318" i="53"/>
  <c r="GO184" i="53"/>
  <c r="GN184" i="53" s="1"/>
  <c r="JS468" i="53"/>
  <c r="IR493" i="53"/>
  <c r="KZ123" i="53"/>
  <c r="KS14" i="53"/>
  <c r="KS22" i="53"/>
  <c r="KR22" i="53" s="1"/>
  <c r="JI124" i="53"/>
  <c r="JH124" i="53" s="1"/>
  <c r="KZ49" i="53"/>
  <c r="KZ132" i="53"/>
  <c r="KZ164" i="53"/>
  <c r="IR480" i="53"/>
  <c r="KP55" i="53"/>
  <c r="GL67" i="53"/>
  <c r="JI140" i="53"/>
  <c r="JH140" i="53" s="1"/>
  <c r="GO250" i="53"/>
  <c r="GN250" i="53" s="1"/>
  <c r="KZ299" i="53"/>
  <c r="HY336" i="53"/>
  <c r="HX336" i="53" s="1"/>
  <c r="II97" i="53"/>
  <c r="KZ416" i="53"/>
  <c r="HY433" i="53"/>
  <c r="IN480" i="53"/>
  <c r="KS36" i="53"/>
  <c r="KR36" i="53" s="1"/>
  <c r="JI23" i="53"/>
  <c r="JH23" i="53" s="1"/>
  <c r="HY378" i="53"/>
  <c r="GO142" i="53"/>
  <c r="GN142" i="53" s="1"/>
  <c r="KZ207" i="53"/>
  <c r="GO240" i="53"/>
  <c r="GN240" i="53" s="1"/>
  <c r="KZ140" i="53"/>
  <c r="KZ177" i="53"/>
  <c r="KS50" i="53"/>
  <c r="KZ158" i="53"/>
  <c r="KZ355" i="53"/>
  <c r="GO367" i="53"/>
  <c r="GN367" i="53" s="1"/>
  <c r="GO33" i="53"/>
  <c r="GN33" i="53" s="1"/>
  <c r="GM39" i="53"/>
  <c r="HV115" i="53"/>
  <c r="HU115" i="53" s="1"/>
  <c r="HY160" i="53"/>
  <c r="HX160" i="53" s="1"/>
  <c r="JI175" i="53"/>
  <c r="JH175" i="53" s="1"/>
  <c r="HY37" i="53"/>
  <c r="HY123" i="53"/>
  <c r="HX123" i="53" s="1"/>
  <c r="KS38" i="53"/>
  <c r="GO134" i="53"/>
  <c r="GN134" i="53" s="1"/>
  <c r="KZ217" i="53"/>
  <c r="KS218" i="53"/>
  <c r="KR218" i="53" s="1"/>
  <c r="GO226" i="53"/>
  <c r="GN226" i="53" s="1"/>
  <c r="HY400" i="53"/>
  <c r="HX400" i="53" s="1"/>
  <c r="HH480" i="53"/>
  <c r="KQ502" i="53"/>
  <c r="KQ503" i="53" s="1"/>
  <c r="GJ79" i="53"/>
  <c r="FK66" i="53"/>
  <c r="GO26" i="53"/>
  <c r="GO37" i="53"/>
  <c r="HY42" i="53"/>
  <c r="HY43" i="53"/>
  <c r="HX43" i="53" s="1"/>
  <c r="KS212" i="53"/>
  <c r="KR212" i="53" s="1"/>
  <c r="KZ362" i="53"/>
  <c r="KZ410" i="53"/>
  <c r="JI123" i="53"/>
  <c r="JH123" i="53" s="1"/>
  <c r="HY249" i="53"/>
  <c r="HX249" i="53" s="1"/>
  <c r="HY357" i="53"/>
  <c r="KS138" i="53"/>
  <c r="KR138" i="53" s="1"/>
  <c r="KZ171" i="53"/>
  <c r="GO309" i="53"/>
  <c r="GN309" i="53" s="1"/>
  <c r="KZ374" i="53"/>
  <c r="JU496" i="53"/>
  <c r="HA496" i="53"/>
  <c r="KZ36" i="53"/>
  <c r="KZ513" i="53" s="1"/>
  <c r="KP234" i="53"/>
  <c r="KO234" i="53" s="1"/>
  <c r="GO345" i="53"/>
  <c r="KP80" i="53"/>
  <c r="GO36" i="53"/>
  <c r="GO47" i="53"/>
  <c r="GN47" i="53" s="1"/>
  <c r="KS47" i="53"/>
  <c r="KW67" i="53"/>
  <c r="GJ70" i="53"/>
  <c r="GL72" i="53"/>
  <c r="GK72" i="53" s="1"/>
  <c r="FK79" i="53"/>
  <c r="JF72" i="53"/>
  <c r="JE72" i="53" s="1"/>
  <c r="IE79" i="53"/>
  <c r="KP72" i="53"/>
  <c r="KO72" i="53" s="1"/>
  <c r="GL111" i="53"/>
  <c r="HV116" i="53"/>
  <c r="HU116" i="53" s="1"/>
  <c r="JI153" i="53"/>
  <c r="JH153" i="53" s="1"/>
  <c r="KZ240" i="53"/>
  <c r="KQ348" i="53"/>
  <c r="KQ525" i="53" s="1"/>
  <c r="GO374" i="53"/>
  <c r="GO440" i="53"/>
  <c r="KZ441" i="53"/>
  <c r="HV80" i="53"/>
  <c r="HV72" i="53"/>
  <c r="HU72" i="53" s="1"/>
  <c r="FK70" i="53"/>
  <c r="GU70" i="53"/>
  <c r="KZ131" i="53"/>
  <c r="KS357" i="53"/>
  <c r="KR357" i="53" s="1"/>
  <c r="FZ370" i="53"/>
  <c r="HA370" i="53"/>
  <c r="HJ370" i="53"/>
  <c r="HS370" i="53"/>
  <c r="IT370" i="53"/>
  <c r="JC370" i="53"/>
  <c r="JU370" i="53"/>
  <c r="KD370" i="53"/>
  <c r="KM370" i="53"/>
  <c r="FQ412" i="53"/>
  <c r="FZ412" i="53"/>
  <c r="GI412" i="53"/>
  <c r="GP412" i="53"/>
  <c r="HJ412" i="53"/>
  <c r="HZ412" i="53"/>
  <c r="IT412" i="53"/>
  <c r="JC412" i="53"/>
  <c r="JJ412" i="53"/>
  <c r="KD412" i="53"/>
  <c r="KT412" i="53"/>
  <c r="FZ413" i="53"/>
  <c r="HA413" i="53"/>
  <c r="HJ413" i="53"/>
  <c r="HS413" i="53"/>
  <c r="IT413" i="53"/>
  <c r="JC413" i="53"/>
  <c r="KD413" i="53"/>
  <c r="KM413" i="53"/>
  <c r="FQ414" i="53"/>
  <c r="FZ414" i="53"/>
  <c r="GI414" i="53"/>
  <c r="GP414" i="53"/>
  <c r="HJ414" i="53"/>
  <c r="HZ414" i="53"/>
  <c r="IT414" i="53"/>
  <c r="JC414" i="53"/>
  <c r="JJ414" i="53"/>
  <c r="KD414" i="53"/>
  <c r="KT414" i="53"/>
  <c r="FZ415" i="53"/>
  <c r="HA415" i="53"/>
  <c r="HJ415" i="53"/>
  <c r="HS415" i="53"/>
  <c r="IT415" i="53"/>
  <c r="JC415" i="53"/>
  <c r="JU415" i="53"/>
  <c r="KD415" i="53"/>
  <c r="KM415" i="53"/>
  <c r="FQ416" i="53"/>
  <c r="FZ416" i="53"/>
  <c r="GI416" i="53"/>
  <c r="HJ416" i="53"/>
  <c r="HZ416" i="53"/>
  <c r="IT416" i="53"/>
  <c r="JC416" i="53"/>
  <c r="JJ416" i="53"/>
  <c r="KD416" i="53"/>
  <c r="KT416" i="53"/>
  <c r="FQ418" i="53"/>
  <c r="HJ418" i="53"/>
  <c r="IT418" i="53"/>
  <c r="FZ419" i="53"/>
  <c r="GI419" i="53"/>
  <c r="HJ419" i="53"/>
  <c r="IT419" i="53"/>
  <c r="JC419" i="53"/>
  <c r="JJ419" i="53"/>
  <c r="KD419" i="53"/>
  <c r="FZ420" i="53"/>
  <c r="HJ420" i="53"/>
  <c r="HS420" i="53"/>
  <c r="HZ420" i="53"/>
  <c r="IT420" i="53"/>
  <c r="KD420" i="53"/>
  <c r="KM420" i="53"/>
  <c r="KT420" i="53"/>
  <c r="FZ421" i="53"/>
  <c r="GI421" i="53"/>
  <c r="HJ421" i="53"/>
  <c r="HZ421" i="53"/>
  <c r="IT421" i="53"/>
  <c r="JC421" i="53"/>
  <c r="KD421" i="53"/>
  <c r="FZ422" i="53"/>
  <c r="HJ422" i="53"/>
  <c r="HS422" i="53"/>
  <c r="IT422" i="53"/>
  <c r="JC422" i="53"/>
  <c r="KD422" i="53"/>
  <c r="KM422" i="53"/>
  <c r="FZ423" i="53"/>
  <c r="GI423" i="53"/>
  <c r="HJ423" i="53"/>
  <c r="HS423" i="53"/>
  <c r="IK423" i="53"/>
  <c r="IT423" i="53"/>
  <c r="JC423" i="53"/>
  <c r="KD423" i="53"/>
  <c r="KM423" i="53"/>
  <c r="FZ424" i="53"/>
  <c r="GI424" i="53"/>
  <c r="HA424" i="53"/>
  <c r="HJ424" i="53"/>
  <c r="HS424" i="53"/>
  <c r="HZ424" i="53"/>
  <c r="IT424" i="53"/>
  <c r="JC424" i="53"/>
  <c r="JJ424" i="53"/>
  <c r="JU424" i="53"/>
  <c r="KD424" i="53"/>
  <c r="KM424" i="53"/>
  <c r="KT424" i="53"/>
  <c r="FZ425" i="53"/>
  <c r="GI425" i="53"/>
  <c r="HJ425" i="53"/>
  <c r="HS425" i="53"/>
  <c r="IK425" i="53"/>
  <c r="IT425" i="53"/>
  <c r="JC425" i="53"/>
  <c r="KD425" i="53"/>
  <c r="KM425" i="53"/>
  <c r="FZ426" i="53"/>
  <c r="GI426" i="53"/>
  <c r="HJ426" i="53"/>
  <c r="HS426" i="53"/>
  <c r="HZ426" i="53"/>
  <c r="IT426" i="53"/>
  <c r="JC426" i="53"/>
  <c r="JJ426" i="53"/>
  <c r="KD426" i="53"/>
  <c r="KM426" i="53"/>
  <c r="KT426" i="53"/>
  <c r="FZ427" i="53"/>
  <c r="GI427" i="53"/>
  <c r="HJ427" i="53"/>
  <c r="HS427" i="53"/>
  <c r="IK427" i="53"/>
  <c r="IT427" i="53"/>
  <c r="JC427" i="53"/>
  <c r="KD427" i="53"/>
  <c r="KM427" i="53"/>
  <c r="FQ429" i="53"/>
  <c r="FZ429" i="53"/>
  <c r="HA429" i="53"/>
  <c r="HS429" i="53"/>
  <c r="HZ429" i="53"/>
  <c r="JC429" i="53"/>
  <c r="KM429" i="53"/>
  <c r="KT429" i="53"/>
  <c r="FZ430" i="53"/>
  <c r="GI430" i="53"/>
  <c r="HJ430" i="53"/>
  <c r="HS430" i="53"/>
  <c r="HZ430" i="53"/>
  <c r="IK430" i="53"/>
  <c r="IT430" i="53"/>
  <c r="JC430" i="53"/>
  <c r="JJ430" i="53"/>
  <c r="KD430" i="53"/>
  <c r="KM430" i="53"/>
  <c r="KT430" i="53"/>
  <c r="FZ431" i="53"/>
  <c r="GI431" i="53"/>
  <c r="GJ439" i="53"/>
  <c r="HJ431" i="53"/>
  <c r="HS431" i="53"/>
  <c r="HQ439" i="53"/>
  <c r="HZ431" i="53"/>
  <c r="IT431" i="53"/>
  <c r="JC431" i="53"/>
  <c r="JJ431" i="53"/>
  <c r="KP431" i="53"/>
  <c r="KS431" i="53"/>
  <c r="KR431" i="53" s="1"/>
  <c r="FZ432" i="53"/>
  <c r="GI432" i="53"/>
  <c r="HJ432" i="53"/>
  <c r="HS432" i="53"/>
  <c r="HZ432" i="53"/>
  <c r="IT432" i="53"/>
  <c r="JC432" i="53"/>
  <c r="JJ432" i="53"/>
  <c r="KD432" i="53"/>
  <c r="KM432" i="53"/>
  <c r="KT432" i="53"/>
  <c r="FQ433" i="53"/>
  <c r="FZ433" i="53"/>
  <c r="GI433" i="53"/>
  <c r="GP433" i="53"/>
  <c r="HJ433" i="53"/>
  <c r="HS433" i="53"/>
  <c r="HZ433" i="53"/>
  <c r="IT433" i="53"/>
  <c r="JC433" i="53"/>
  <c r="JJ433" i="53"/>
  <c r="KD433" i="53"/>
  <c r="KM433" i="53"/>
  <c r="KT433" i="53"/>
  <c r="FZ434" i="53"/>
  <c r="GI434" i="53"/>
  <c r="HA434" i="53"/>
  <c r="HJ434" i="53"/>
  <c r="HS434" i="53"/>
  <c r="HZ434" i="53"/>
  <c r="IT434" i="53"/>
  <c r="JC434" i="53"/>
  <c r="JJ434" i="53"/>
  <c r="JU434" i="53"/>
  <c r="KD434" i="53"/>
  <c r="KM434" i="53"/>
  <c r="KT434" i="53"/>
  <c r="FZ435" i="53"/>
  <c r="GI435" i="53"/>
  <c r="HJ435" i="53"/>
  <c r="HS435" i="53"/>
  <c r="HZ435" i="53"/>
  <c r="IK435" i="53"/>
  <c r="IT435" i="53"/>
  <c r="JC435" i="53"/>
  <c r="JJ435" i="53"/>
  <c r="KD435" i="53"/>
  <c r="KM435" i="53"/>
  <c r="KT435" i="53"/>
  <c r="FZ436" i="53"/>
  <c r="GI436" i="53"/>
  <c r="HJ436" i="53"/>
  <c r="HS436" i="53"/>
  <c r="HZ436" i="53"/>
  <c r="IT436" i="53"/>
  <c r="JC436" i="53"/>
  <c r="JJ436" i="53"/>
  <c r="KD436" i="53"/>
  <c r="KM436" i="53"/>
  <c r="KT436" i="53"/>
  <c r="FQ437" i="53"/>
  <c r="FZ437" i="53"/>
  <c r="GI437" i="53"/>
  <c r="HJ437" i="53"/>
  <c r="HS437" i="53"/>
  <c r="HZ437" i="53"/>
  <c r="IK437" i="53"/>
  <c r="IT437" i="53"/>
  <c r="JC437" i="53"/>
  <c r="JJ437" i="53"/>
  <c r="KD437" i="53"/>
  <c r="KM437" i="53"/>
  <c r="KT437" i="53"/>
  <c r="FZ438" i="53"/>
  <c r="GI438" i="53"/>
  <c r="HA438" i="53"/>
  <c r="HJ438" i="53"/>
  <c r="HS438" i="53"/>
  <c r="HZ438" i="53"/>
  <c r="IT438" i="53"/>
  <c r="JC438" i="53"/>
  <c r="JJ438" i="53"/>
  <c r="JU438" i="53"/>
  <c r="KD438" i="53"/>
  <c r="KM438" i="53"/>
  <c r="KT438" i="53"/>
  <c r="JU440" i="53"/>
  <c r="KM440" i="53"/>
  <c r="KT440" i="53"/>
  <c r="FZ441" i="53"/>
  <c r="GI441" i="53"/>
  <c r="HJ441" i="53"/>
  <c r="HS441" i="53"/>
  <c r="HZ441" i="53"/>
  <c r="IT441" i="53"/>
  <c r="JJ441" i="53"/>
  <c r="KD441" i="53"/>
  <c r="KM441" i="53"/>
  <c r="KT441" i="53"/>
  <c r="FQ442" i="53"/>
  <c r="FZ442" i="53"/>
  <c r="GI442" i="53"/>
  <c r="GP442" i="53"/>
  <c r="HJ442" i="53"/>
  <c r="HS442" i="53"/>
  <c r="HZ442" i="53"/>
  <c r="IK442" i="53"/>
  <c r="IT442" i="53"/>
  <c r="JC442" i="53"/>
  <c r="JJ442" i="53"/>
  <c r="KD442" i="53"/>
  <c r="KM442" i="53"/>
  <c r="KT442" i="53"/>
  <c r="FZ443" i="53"/>
  <c r="HA443" i="53"/>
  <c r="HJ443" i="53"/>
  <c r="HS443" i="53"/>
  <c r="IT443" i="53"/>
  <c r="JC443" i="53"/>
  <c r="JU443" i="53"/>
  <c r="KD443" i="53"/>
  <c r="KM443" i="53"/>
  <c r="KT443" i="53"/>
  <c r="FZ444" i="53"/>
  <c r="GI444" i="53"/>
  <c r="HJ444" i="53"/>
  <c r="HS444" i="53"/>
  <c r="HZ444" i="53"/>
  <c r="IT444" i="53"/>
  <c r="JC444" i="53"/>
  <c r="JJ444" i="53"/>
  <c r="KD444" i="53"/>
  <c r="KM444" i="53"/>
  <c r="KT444" i="53"/>
  <c r="HH456" i="53"/>
  <c r="KM446" i="53"/>
  <c r="KK456" i="53"/>
  <c r="KZ447" i="53"/>
  <c r="KS447" i="53"/>
  <c r="KT447" i="53"/>
  <c r="FX456" i="53"/>
  <c r="GK448" i="53"/>
  <c r="HJ448" i="53"/>
  <c r="HZ448" i="53"/>
  <c r="KB456" i="53"/>
  <c r="KW449" i="53"/>
  <c r="KZ449" i="53"/>
  <c r="HQ456" i="53"/>
  <c r="FQ450" i="53"/>
  <c r="FT456" i="53"/>
  <c r="HZ450" i="53"/>
  <c r="KZ450" i="53"/>
  <c r="JH451" i="53"/>
  <c r="KR451" i="53"/>
  <c r="FQ452" i="53"/>
  <c r="KZ452" i="53"/>
  <c r="HA452" i="53"/>
  <c r="HM456" i="53"/>
  <c r="FZ453" i="53"/>
  <c r="GI453" i="53"/>
  <c r="HZ453" i="53"/>
  <c r="JH453" i="53"/>
  <c r="KT453" i="53"/>
  <c r="GO454" i="53"/>
  <c r="LB454" i="53" s="1"/>
  <c r="GL454" i="53"/>
  <c r="V13" i="72" s="1"/>
  <c r="GP454" i="53"/>
  <c r="HV454" i="53"/>
  <c r="HU454" i="53" s="1"/>
  <c r="HZ454" i="53"/>
  <c r="KZ454" i="53"/>
  <c r="FQ455" i="53"/>
  <c r="FZ455" i="53"/>
  <c r="GI455" i="53"/>
  <c r="HZ455" i="53"/>
  <c r="KT455" i="53"/>
  <c r="GG463" i="53"/>
  <c r="HQ463" i="53"/>
  <c r="II463" i="53"/>
  <c r="IR463" i="53"/>
  <c r="JA463" i="53"/>
  <c r="FZ458" i="53"/>
  <c r="KW458" i="53"/>
  <c r="HS458" i="53"/>
  <c r="IT458" i="53"/>
  <c r="KD458" i="53"/>
  <c r="KM458" i="53"/>
  <c r="KT458" i="53"/>
  <c r="FZ459" i="53"/>
  <c r="FX463" i="53"/>
  <c r="HS459" i="53"/>
  <c r="IT459" i="53"/>
  <c r="JC459" i="53"/>
  <c r="KD459" i="53"/>
  <c r="KM459" i="53"/>
  <c r="FZ460" i="53"/>
  <c r="GI460" i="53"/>
  <c r="HJ460" i="53"/>
  <c r="HS460" i="53"/>
  <c r="HZ460" i="53"/>
  <c r="IT460" i="53"/>
  <c r="JC460" i="53"/>
  <c r="JJ460" i="53"/>
  <c r="KD460" i="53"/>
  <c r="KM460" i="53"/>
  <c r="KT460" i="53"/>
  <c r="FZ461" i="53"/>
  <c r="GI461" i="53"/>
  <c r="HS461" i="53"/>
  <c r="JC461" i="53"/>
  <c r="JJ461" i="53"/>
  <c r="KT461" i="53"/>
  <c r="FZ462" i="53"/>
  <c r="GI462" i="53"/>
  <c r="HJ462" i="53"/>
  <c r="HS462" i="53"/>
  <c r="IT462" i="53"/>
  <c r="JC462" i="53"/>
  <c r="KD462" i="53"/>
  <c r="KM462" i="53"/>
  <c r="GI465" i="53"/>
  <c r="IT465" i="53"/>
  <c r="JC465" i="53"/>
  <c r="JJ465" i="53"/>
  <c r="FZ466" i="53"/>
  <c r="GI466" i="53"/>
  <c r="HJ466" i="53"/>
  <c r="HS466" i="53"/>
  <c r="HZ466" i="53"/>
  <c r="IT466" i="53"/>
  <c r="JC466" i="53"/>
  <c r="JJ466" i="53"/>
  <c r="KD466" i="53"/>
  <c r="KM466" i="53"/>
  <c r="KT466" i="53"/>
  <c r="FZ467" i="53"/>
  <c r="GI467" i="53"/>
  <c r="HJ467" i="53"/>
  <c r="HS467" i="53"/>
  <c r="HZ467" i="53"/>
  <c r="IT467" i="53"/>
  <c r="JC467" i="53"/>
  <c r="JJ467" i="53"/>
  <c r="KD467" i="53"/>
  <c r="KM467" i="53"/>
  <c r="KT467" i="53"/>
  <c r="FQ469" i="53"/>
  <c r="HJ469" i="53"/>
  <c r="IK469" i="53"/>
  <c r="KD469" i="53"/>
  <c r="FZ470" i="53"/>
  <c r="GI470" i="53"/>
  <c r="HJ470" i="53"/>
  <c r="HZ470" i="53"/>
  <c r="JC470" i="53"/>
  <c r="KD470" i="53"/>
  <c r="KM470" i="53"/>
  <c r="KT470" i="53"/>
  <c r="FZ471" i="53"/>
  <c r="GI471" i="53"/>
  <c r="HA471" i="53"/>
  <c r="HJ471" i="53"/>
  <c r="HS471" i="53"/>
  <c r="HZ471" i="53"/>
  <c r="IT471" i="53"/>
  <c r="JC471" i="53"/>
  <c r="JJ471" i="53"/>
  <c r="KD471" i="53"/>
  <c r="KM471" i="53"/>
  <c r="KT471" i="53"/>
  <c r="GP473" i="53"/>
  <c r="HJ473" i="53"/>
  <c r="JC473" i="53"/>
  <c r="KD473" i="53"/>
  <c r="FZ474" i="53"/>
  <c r="GI474" i="53"/>
  <c r="HJ474" i="53"/>
  <c r="HS474" i="53"/>
  <c r="HZ474" i="53"/>
  <c r="IT474" i="53"/>
  <c r="JC474" i="53"/>
  <c r="JJ474" i="53"/>
  <c r="JU474" i="53"/>
  <c r="KD474" i="53"/>
  <c r="KM474" i="53"/>
  <c r="KT474" i="53"/>
  <c r="FZ475" i="53"/>
  <c r="GI475" i="53"/>
  <c r="HJ475" i="53"/>
  <c r="HS475" i="53"/>
  <c r="HZ475" i="53"/>
  <c r="IT475" i="53"/>
  <c r="JC475" i="53"/>
  <c r="JJ475" i="53"/>
  <c r="KD475" i="53"/>
  <c r="KM475" i="53"/>
  <c r="KT475" i="53"/>
  <c r="FQ477" i="53"/>
  <c r="GP477" i="53"/>
  <c r="HZ477" i="53"/>
  <c r="IK477" i="53"/>
  <c r="JC477" i="53"/>
  <c r="FQ478" i="53"/>
  <c r="FZ478" i="53"/>
  <c r="GI478" i="53"/>
  <c r="HJ478" i="53"/>
  <c r="HS478" i="53"/>
  <c r="HZ478" i="53"/>
  <c r="IK478" i="53"/>
  <c r="IT478" i="53"/>
  <c r="JC478" i="53"/>
  <c r="JJ478" i="53"/>
  <c r="KD478" i="53"/>
  <c r="KM478" i="53"/>
  <c r="KT478" i="53"/>
  <c r="FZ479" i="53"/>
  <c r="GI479" i="53"/>
  <c r="HJ479" i="53"/>
  <c r="HS479" i="53"/>
  <c r="HZ479" i="53"/>
  <c r="IT479" i="53"/>
  <c r="JC479" i="53"/>
  <c r="JJ479" i="53"/>
  <c r="JU479" i="53"/>
  <c r="KD479" i="53"/>
  <c r="KM479" i="53"/>
  <c r="KT479" i="53"/>
  <c r="GI481" i="53"/>
  <c r="HA481" i="53"/>
  <c r="HJ481" i="53"/>
  <c r="HS481" i="53"/>
  <c r="KD481" i="53"/>
  <c r="FZ482" i="53"/>
  <c r="GI482" i="53"/>
  <c r="HA482" i="53"/>
  <c r="HJ482" i="53"/>
  <c r="HS482" i="53"/>
  <c r="HZ482" i="53"/>
  <c r="IT482" i="53"/>
  <c r="JC482" i="53"/>
  <c r="JJ482" i="53"/>
  <c r="KD482" i="53"/>
  <c r="KM482" i="53"/>
  <c r="KT482" i="53"/>
  <c r="FZ483" i="53"/>
  <c r="GI483" i="53"/>
  <c r="HJ483" i="53"/>
  <c r="HS483" i="53"/>
  <c r="HZ483" i="53"/>
  <c r="IT483" i="53"/>
  <c r="JC483" i="53"/>
  <c r="JJ483" i="53"/>
  <c r="KD483" i="53"/>
  <c r="KM483" i="53"/>
  <c r="KT483" i="53"/>
  <c r="HZ486" i="53"/>
  <c r="FZ487" i="53"/>
  <c r="GI487" i="53"/>
  <c r="GP487" i="53"/>
  <c r="HJ487" i="53"/>
  <c r="HS487" i="53"/>
  <c r="HZ487" i="53"/>
  <c r="IK487" i="53"/>
  <c r="IT487" i="53"/>
  <c r="JC487" i="53"/>
  <c r="JJ487" i="53"/>
  <c r="KD487" i="53"/>
  <c r="KM487" i="53"/>
  <c r="KT487" i="53"/>
  <c r="FZ492" i="53"/>
  <c r="GI492" i="53"/>
  <c r="GP492" i="53"/>
  <c r="HJ492" i="53"/>
  <c r="HS492" i="53"/>
  <c r="IT492" i="53"/>
  <c r="JC492" i="53"/>
  <c r="KD492" i="53"/>
  <c r="KM492" i="53"/>
  <c r="FZ494" i="53"/>
  <c r="GI494" i="53"/>
  <c r="HJ494" i="53"/>
  <c r="HS494" i="53"/>
  <c r="IT494" i="53"/>
  <c r="JC494" i="53"/>
  <c r="JJ494" i="53"/>
  <c r="KD494" i="53"/>
  <c r="KM494" i="53"/>
  <c r="KT494" i="53"/>
  <c r="FQ495" i="53"/>
  <c r="FZ495" i="53"/>
  <c r="GI495" i="53"/>
  <c r="HJ495" i="53"/>
  <c r="HZ495" i="53"/>
  <c r="IT495" i="53"/>
  <c r="JC495" i="53"/>
  <c r="JJ495" i="53"/>
  <c r="KD495" i="53"/>
  <c r="KT495" i="53"/>
  <c r="FQ496" i="53"/>
  <c r="FZ496" i="53"/>
  <c r="GI496" i="53"/>
  <c r="GP496" i="53"/>
  <c r="HJ496" i="53"/>
  <c r="HS496" i="53"/>
  <c r="HZ496" i="53"/>
  <c r="IT496" i="53"/>
  <c r="JC496" i="53"/>
  <c r="JJ496" i="53"/>
  <c r="KD496" i="53"/>
  <c r="KM496" i="53"/>
  <c r="KT496" i="53"/>
  <c r="KW501" i="53"/>
  <c r="KZ501" i="53"/>
  <c r="FI71" i="53"/>
  <c r="FR71" i="53"/>
  <c r="GA71" i="53"/>
  <c r="GS71" i="53"/>
  <c r="HB71" i="53"/>
  <c r="HK71" i="53"/>
  <c r="IC71" i="53"/>
  <c r="IL71" i="53"/>
  <c r="IU71" i="53"/>
  <c r="JM71" i="53"/>
  <c r="JV71" i="53"/>
  <c r="KE71" i="53"/>
  <c r="IE58" i="53"/>
  <c r="FZ93" i="53"/>
  <c r="FT143" i="53"/>
  <c r="GC143" i="53"/>
  <c r="GY143" i="53"/>
  <c r="HH143" i="53"/>
  <c r="HQ143" i="53"/>
  <c r="HT143" i="53"/>
  <c r="II143" i="53"/>
  <c r="IT106" i="53"/>
  <c r="IW143" i="53"/>
  <c r="JA143" i="53"/>
  <c r="KG143" i="53"/>
  <c r="KN143" i="53"/>
  <c r="FZ107" i="53"/>
  <c r="IT107" i="53"/>
  <c r="FZ108" i="53"/>
  <c r="IT108" i="53"/>
  <c r="FZ109" i="53"/>
  <c r="HA109" i="53"/>
  <c r="HS109" i="53"/>
  <c r="IT109" i="53"/>
  <c r="KM109" i="53"/>
  <c r="FZ110" i="53"/>
  <c r="IT110" i="53"/>
  <c r="FZ111" i="53"/>
  <c r="IT111" i="53"/>
  <c r="FZ112" i="53"/>
  <c r="HS112" i="53"/>
  <c r="IT112" i="53"/>
  <c r="KM112" i="53"/>
  <c r="FZ113" i="53"/>
  <c r="IT113" i="53"/>
  <c r="FZ114" i="53"/>
  <c r="GI114" i="53"/>
  <c r="HZ114" i="53"/>
  <c r="IT114" i="53"/>
  <c r="KM114" i="53"/>
  <c r="KT114" i="53"/>
  <c r="GI115" i="53"/>
  <c r="HJ115" i="53"/>
  <c r="JC115" i="53"/>
  <c r="KD115" i="53"/>
  <c r="HJ116" i="53"/>
  <c r="KD116" i="53"/>
  <c r="GI117" i="53"/>
  <c r="HJ117" i="53"/>
  <c r="JC117" i="53"/>
  <c r="KD117" i="53"/>
  <c r="KQ143" i="53"/>
  <c r="GI118" i="53"/>
  <c r="HJ118" i="53"/>
  <c r="JC118" i="53"/>
  <c r="KD118" i="53"/>
  <c r="GI119" i="53"/>
  <c r="HJ119" i="53"/>
  <c r="JC119" i="53"/>
  <c r="KD119" i="53"/>
  <c r="GI120" i="53"/>
  <c r="HJ120" i="53"/>
  <c r="JC120" i="53"/>
  <c r="KD120" i="53"/>
  <c r="GI121" i="53"/>
  <c r="HJ121" i="53"/>
  <c r="JC121" i="53"/>
  <c r="KD121" i="53"/>
  <c r="GI122" i="53"/>
  <c r="HJ122" i="53"/>
  <c r="JC122" i="53"/>
  <c r="KD122" i="53"/>
  <c r="GI123" i="53"/>
  <c r="HJ123" i="53"/>
  <c r="JC123" i="53"/>
  <c r="KD123" i="53"/>
  <c r="HJ128" i="53"/>
  <c r="IT128" i="53"/>
  <c r="GI129" i="53"/>
  <c r="HJ129" i="53"/>
  <c r="KT129" i="53"/>
  <c r="FZ130" i="53"/>
  <c r="KD131" i="53"/>
  <c r="FQ132" i="53"/>
  <c r="HJ132" i="53"/>
  <c r="IT132" i="53"/>
  <c r="GI133" i="53"/>
  <c r="HJ133" i="53"/>
  <c r="KT133" i="53"/>
  <c r="FZ134" i="53"/>
  <c r="KD135" i="53"/>
  <c r="HJ136" i="53"/>
  <c r="GI137" i="53"/>
  <c r="HJ137" i="53"/>
  <c r="KT137" i="53"/>
  <c r="FZ138" i="53"/>
  <c r="IK138" i="53"/>
  <c r="KD139" i="53"/>
  <c r="HJ140" i="53"/>
  <c r="IT140" i="53"/>
  <c r="GI141" i="53"/>
  <c r="HJ141" i="53"/>
  <c r="JC141" i="53"/>
  <c r="KT141" i="53"/>
  <c r="FZ142" i="53"/>
  <c r="FZ145" i="53"/>
  <c r="HJ145" i="53"/>
  <c r="GI146" i="53"/>
  <c r="HJ146" i="53"/>
  <c r="KT146" i="53"/>
  <c r="FZ147" i="53"/>
  <c r="HJ148" i="53"/>
  <c r="FZ149" i="53"/>
  <c r="HJ149" i="53"/>
  <c r="GI151" i="53"/>
  <c r="GI152" i="53"/>
  <c r="IT152" i="53"/>
  <c r="KD153" i="53"/>
  <c r="HZ154" i="53"/>
  <c r="IT154" i="53"/>
  <c r="JU154" i="53"/>
  <c r="IK156" i="53"/>
  <c r="GI157" i="53"/>
  <c r="IT157" i="53"/>
  <c r="HJ158" i="53"/>
  <c r="FZ159" i="53"/>
  <c r="IT159" i="53"/>
  <c r="JJ159" i="53"/>
  <c r="KD160" i="53"/>
  <c r="HJ161" i="53"/>
  <c r="IT161" i="53"/>
  <c r="GI162" i="53"/>
  <c r="HJ162" i="53"/>
  <c r="KT162" i="53"/>
  <c r="FZ163" i="53"/>
  <c r="HJ164" i="53"/>
  <c r="FZ165" i="53"/>
  <c r="HJ165" i="53"/>
  <c r="GI166" i="53"/>
  <c r="KD166" i="53"/>
  <c r="KT166" i="53"/>
  <c r="IT167" i="53"/>
  <c r="HJ168" i="53"/>
  <c r="FZ169" i="53"/>
  <c r="HJ169" i="53"/>
  <c r="GI170" i="53"/>
  <c r="KD170" i="53"/>
  <c r="KT170" i="53"/>
  <c r="IT171" i="53"/>
  <c r="HJ172" i="53"/>
  <c r="FZ173" i="53"/>
  <c r="HJ173" i="53"/>
  <c r="IK173" i="53"/>
  <c r="GI174" i="53"/>
  <c r="KD174" i="53"/>
  <c r="KT174" i="53"/>
  <c r="IT175" i="53"/>
  <c r="HJ176" i="53"/>
  <c r="FZ177" i="53"/>
  <c r="HA177" i="53"/>
  <c r="HJ177" i="53"/>
  <c r="GI178" i="53"/>
  <c r="KD178" i="53"/>
  <c r="KT178" i="53"/>
  <c r="IT179" i="53"/>
  <c r="KD180" i="53"/>
  <c r="HJ181" i="53"/>
  <c r="IT181" i="53"/>
  <c r="GI182" i="53"/>
  <c r="HA182" i="53"/>
  <c r="HJ182" i="53"/>
  <c r="KT182" i="53"/>
  <c r="FQ183" i="53"/>
  <c r="FZ183" i="53"/>
  <c r="HJ184" i="53"/>
  <c r="FZ185" i="53"/>
  <c r="HJ185" i="53"/>
  <c r="KT185" i="53"/>
  <c r="IT186" i="53"/>
  <c r="GI187" i="53"/>
  <c r="KD187" i="53"/>
  <c r="HS188" i="53"/>
  <c r="FZ203" i="53"/>
  <c r="HS203" i="53"/>
  <c r="JJ203" i="53"/>
  <c r="HJ204" i="53"/>
  <c r="JC204" i="53"/>
  <c r="KT204" i="53"/>
  <c r="IT205" i="53"/>
  <c r="KM205" i="53"/>
  <c r="GI206" i="53"/>
  <c r="HZ206" i="53"/>
  <c r="KD206" i="53"/>
  <c r="FZ207" i="53"/>
  <c r="HS207" i="53"/>
  <c r="JJ207" i="53"/>
  <c r="FZ209" i="53"/>
  <c r="JU209" i="53"/>
  <c r="KD210" i="53"/>
  <c r="GI211" i="53"/>
  <c r="HJ211" i="53"/>
  <c r="IT211" i="53"/>
  <c r="JC211" i="53"/>
  <c r="KD211" i="53"/>
  <c r="FZ212" i="53"/>
  <c r="HJ212" i="53"/>
  <c r="HS212" i="53"/>
  <c r="IT212" i="53"/>
  <c r="KM212" i="53"/>
  <c r="FZ213" i="53"/>
  <c r="GI213" i="53"/>
  <c r="HJ213" i="53"/>
  <c r="JC213" i="53"/>
  <c r="KD213" i="53"/>
  <c r="FZ214" i="53"/>
  <c r="HS214" i="53"/>
  <c r="IT214" i="53"/>
  <c r="KD214" i="53"/>
  <c r="KM214" i="53"/>
  <c r="GI216" i="53"/>
  <c r="HJ216" i="53"/>
  <c r="IT216" i="53"/>
  <c r="JC216" i="53"/>
  <c r="KD216" i="53"/>
  <c r="FZ217" i="53"/>
  <c r="HJ217" i="53"/>
  <c r="HS217" i="53"/>
  <c r="IT217" i="53"/>
  <c r="KM217" i="53"/>
  <c r="FZ218" i="53"/>
  <c r="GI218" i="53"/>
  <c r="HJ218" i="53"/>
  <c r="JC218" i="53"/>
  <c r="KD218" i="53"/>
  <c r="FZ219" i="53"/>
  <c r="HS219" i="53"/>
  <c r="IT219" i="53"/>
  <c r="KD219" i="53"/>
  <c r="KM219" i="53"/>
  <c r="GI220" i="53"/>
  <c r="HJ220" i="53"/>
  <c r="IT220" i="53"/>
  <c r="JC220" i="53"/>
  <c r="KD220" i="53"/>
  <c r="FZ221" i="53"/>
  <c r="HJ221" i="53"/>
  <c r="HS221" i="53"/>
  <c r="IT221" i="53"/>
  <c r="KM221" i="53"/>
  <c r="FZ222" i="53"/>
  <c r="GI222" i="53"/>
  <c r="HJ222" i="53"/>
  <c r="JC222" i="53"/>
  <c r="KD222" i="53"/>
  <c r="FZ223" i="53"/>
  <c r="HS223" i="53"/>
  <c r="IT223" i="53"/>
  <c r="KD223" i="53"/>
  <c r="KM223" i="53"/>
  <c r="GI224" i="53"/>
  <c r="HJ224" i="53"/>
  <c r="IT224" i="53"/>
  <c r="JC224" i="53"/>
  <c r="KD224" i="53"/>
  <c r="FZ225" i="53"/>
  <c r="HJ225" i="53"/>
  <c r="HS225" i="53"/>
  <c r="IT225" i="53"/>
  <c r="KM225" i="53"/>
  <c r="FZ226" i="53"/>
  <c r="GI226" i="53"/>
  <c r="HJ226" i="53"/>
  <c r="JC226" i="53"/>
  <c r="KD226" i="53"/>
  <c r="FZ227" i="53"/>
  <c r="GP227" i="53"/>
  <c r="HS227" i="53"/>
  <c r="IT227" i="53"/>
  <c r="KS227" i="53"/>
  <c r="KR227" i="53" s="1"/>
  <c r="KD227" i="53"/>
  <c r="GI228" i="53"/>
  <c r="HJ228" i="53"/>
  <c r="IT228" i="53"/>
  <c r="JC228" i="53"/>
  <c r="KD228" i="53"/>
  <c r="FZ229" i="53"/>
  <c r="HJ229" i="53"/>
  <c r="HS229" i="53"/>
  <c r="IT229" i="53"/>
  <c r="KD229" i="53"/>
  <c r="KM229" i="53"/>
  <c r="FZ238" i="53"/>
  <c r="GI238" i="53"/>
  <c r="HJ238" i="53"/>
  <c r="HS238" i="53"/>
  <c r="HZ238" i="53"/>
  <c r="IT238" i="53"/>
  <c r="JC238" i="53"/>
  <c r="JJ238" i="53"/>
  <c r="KD238" i="53"/>
  <c r="KM238" i="53"/>
  <c r="KT238" i="53"/>
  <c r="FZ230" i="53"/>
  <c r="HJ230" i="53"/>
  <c r="HS230" i="53"/>
  <c r="IT230" i="53"/>
  <c r="KD230" i="53"/>
  <c r="KM230" i="53"/>
  <c r="FZ231" i="53"/>
  <c r="GI231" i="53"/>
  <c r="GP231" i="53"/>
  <c r="HJ231" i="53"/>
  <c r="IT231" i="53"/>
  <c r="JC231" i="53"/>
  <c r="KD231" i="53"/>
  <c r="FZ232" i="53"/>
  <c r="HJ232" i="53"/>
  <c r="HS232" i="53"/>
  <c r="IT232" i="53"/>
  <c r="KD232" i="53"/>
  <c r="KM232" i="53"/>
  <c r="FZ233" i="53"/>
  <c r="GI233" i="53"/>
  <c r="HJ233" i="53"/>
  <c r="IT233" i="53"/>
  <c r="JC233" i="53"/>
  <c r="KD233" i="53"/>
  <c r="FZ234" i="53"/>
  <c r="HJ234" i="53"/>
  <c r="HS234" i="53"/>
  <c r="IT234" i="53"/>
  <c r="KD234" i="53"/>
  <c r="KM234" i="53"/>
  <c r="FZ235" i="53"/>
  <c r="GI235" i="53"/>
  <c r="HJ235" i="53"/>
  <c r="IT235" i="53"/>
  <c r="JC235" i="53"/>
  <c r="KD235" i="53"/>
  <c r="FZ236" i="53"/>
  <c r="HJ236" i="53"/>
  <c r="HS236" i="53"/>
  <c r="IT236" i="53"/>
  <c r="KD236" i="53"/>
  <c r="KM236" i="53"/>
  <c r="FZ237" i="53"/>
  <c r="GI237" i="53"/>
  <c r="HJ237" i="53"/>
  <c r="IT237" i="53"/>
  <c r="KD237" i="53"/>
  <c r="FZ239" i="53"/>
  <c r="HJ239" i="53"/>
  <c r="HS239" i="53"/>
  <c r="IT239" i="53"/>
  <c r="KD239" i="53"/>
  <c r="KM239" i="53"/>
  <c r="FZ240" i="53"/>
  <c r="GI240" i="53"/>
  <c r="HJ240" i="53"/>
  <c r="IT240" i="53"/>
  <c r="JC240" i="53"/>
  <c r="KD240" i="53"/>
  <c r="FZ241" i="53"/>
  <c r="HJ241" i="53"/>
  <c r="HS241" i="53"/>
  <c r="IT241" i="53"/>
  <c r="KD241" i="53"/>
  <c r="KM241" i="53"/>
  <c r="FZ242" i="53"/>
  <c r="GI242" i="53"/>
  <c r="HJ242" i="53"/>
  <c r="IT242" i="53"/>
  <c r="JC242" i="53"/>
  <c r="KD242" i="53"/>
  <c r="FZ243" i="53"/>
  <c r="HJ243" i="53"/>
  <c r="HS243" i="53"/>
  <c r="IT243" i="53"/>
  <c r="KD243" i="53"/>
  <c r="KM243" i="53"/>
  <c r="FZ244" i="53"/>
  <c r="GI244" i="53"/>
  <c r="HJ244" i="53"/>
  <c r="IT244" i="53"/>
  <c r="JC244" i="53"/>
  <c r="KD244" i="53"/>
  <c r="FZ245" i="53"/>
  <c r="HJ245" i="53"/>
  <c r="HS245" i="53"/>
  <c r="IT245" i="53"/>
  <c r="KD245" i="53"/>
  <c r="KM245" i="53"/>
  <c r="FZ246" i="53"/>
  <c r="GI246" i="53"/>
  <c r="HJ246" i="53"/>
  <c r="IT246" i="53"/>
  <c r="JC246" i="53"/>
  <c r="KD246" i="53"/>
  <c r="FZ247" i="53"/>
  <c r="HJ247" i="53"/>
  <c r="HS247" i="53"/>
  <c r="IT247" i="53"/>
  <c r="KD247" i="53"/>
  <c r="KM247" i="53"/>
  <c r="FZ248" i="53"/>
  <c r="GI248" i="53"/>
  <c r="HJ248" i="53"/>
  <c r="IT248" i="53"/>
  <c r="JC248" i="53"/>
  <c r="KD248" i="53"/>
  <c r="FZ249" i="53"/>
  <c r="HJ249" i="53"/>
  <c r="HS249" i="53"/>
  <c r="IT249" i="53"/>
  <c r="KD249" i="53"/>
  <c r="KM249" i="53"/>
  <c r="FZ250" i="53"/>
  <c r="GI250" i="53"/>
  <c r="HJ250" i="53"/>
  <c r="IT250" i="53"/>
  <c r="JC250" i="53"/>
  <c r="KD250" i="53"/>
  <c r="FZ251" i="53"/>
  <c r="HJ251" i="53"/>
  <c r="HS251" i="53"/>
  <c r="IT251" i="53"/>
  <c r="KD251" i="53"/>
  <c r="KM251" i="53"/>
  <c r="FZ252" i="53"/>
  <c r="GI252" i="53"/>
  <c r="HJ252" i="53"/>
  <c r="IT252" i="53"/>
  <c r="JC252" i="53"/>
  <c r="KD252" i="53"/>
  <c r="FZ253" i="53"/>
  <c r="HJ253" i="53"/>
  <c r="HS253" i="53"/>
  <c r="IT253" i="53"/>
  <c r="KD253" i="53"/>
  <c r="KM253" i="53"/>
  <c r="FZ254" i="53"/>
  <c r="GI254" i="53"/>
  <c r="HJ254" i="53"/>
  <c r="IT254" i="53"/>
  <c r="JC254" i="53"/>
  <c r="KD254" i="53"/>
  <c r="FZ255" i="53"/>
  <c r="HJ255" i="53"/>
  <c r="HS255" i="53"/>
  <c r="IT255" i="53"/>
  <c r="KD255" i="53"/>
  <c r="KM255" i="53"/>
  <c r="FZ256" i="53"/>
  <c r="GI256" i="53"/>
  <c r="HJ256" i="53"/>
  <c r="IT256" i="53"/>
  <c r="JC256" i="53"/>
  <c r="KD256" i="53"/>
  <c r="FZ258" i="53"/>
  <c r="HJ258" i="53"/>
  <c r="HS258" i="53"/>
  <c r="IT258" i="53"/>
  <c r="KD258" i="53"/>
  <c r="KM258" i="53"/>
  <c r="FQ293" i="53"/>
  <c r="HJ293" i="53"/>
  <c r="FZ294" i="53"/>
  <c r="GI294" i="53"/>
  <c r="HJ294" i="53"/>
  <c r="IT294" i="53"/>
  <c r="JC294" i="53"/>
  <c r="KD294" i="53"/>
  <c r="FZ295" i="53"/>
  <c r="HJ295" i="53"/>
  <c r="HS295" i="53"/>
  <c r="HZ295" i="53"/>
  <c r="IT295" i="53"/>
  <c r="KD295" i="53"/>
  <c r="KM295" i="53"/>
  <c r="FZ296" i="53"/>
  <c r="GI296" i="53"/>
  <c r="HJ296" i="53"/>
  <c r="IT296" i="53"/>
  <c r="JC296" i="53"/>
  <c r="KD296" i="53"/>
  <c r="FZ297" i="53"/>
  <c r="HJ297" i="53"/>
  <c r="HS297" i="53"/>
  <c r="IT297" i="53"/>
  <c r="KD297" i="53"/>
  <c r="KM297" i="53"/>
  <c r="FZ298" i="53"/>
  <c r="GI298" i="53"/>
  <c r="HJ298" i="53"/>
  <c r="IT298" i="53"/>
  <c r="JC298" i="53"/>
  <c r="KD298" i="53"/>
  <c r="FZ299" i="53"/>
  <c r="HJ299" i="53"/>
  <c r="HS299" i="53"/>
  <c r="IT299" i="53"/>
  <c r="KD299" i="53"/>
  <c r="KM299" i="53"/>
  <c r="FZ300" i="53"/>
  <c r="GI300" i="53"/>
  <c r="HJ300" i="53"/>
  <c r="HZ300" i="53"/>
  <c r="IT300" i="53"/>
  <c r="JC300" i="53"/>
  <c r="KD300" i="53"/>
  <c r="FZ301" i="53"/>
  <c r="HJ301" i="53"/>
  <c r="HS301" i="53"/>
  <c r="IT301" i="53"/>
  <c r="KD301" i="53"/>
  <c r="KM301" i="53"/>
  <c r="FZ302" i="53"/>
  <c r="GI302" i="53"/>
  <c r="HJ302" i="53"/>
  <c r="IT302" i="53"/>
  <c r="JC302" i="53"/>
  <c r="KD302" i="53"/>
  <c r="FZ303" i="53"/>
  <c r="HJ303" i="53"/>
  <c r="HS303" i="53"/>
  <c r="IT303" i="53"/>
  <c r="KD303" i="53"/>
  <c r="KM303" i="53"/>
  <c r="FZ304" i="53"/>
  <c r="GI304" i="53"/>
  <c r="HJ304" i="53"/>
  <c r="IT304" i="53"/>
  <c r="JC304" i="53"/>
  <c r="KD304" i="53"/>
  <c r="FZ305" i="53"/>
  <c r="HJ305" i="53"/>
  <c r="HS305" i="53"/>
  <c r="IT305" i="53"/>
  <c r="KD305" i="53"/>
  <c r="KM305" i="53"/>
  <c r="FZ306" i="53"/>
  <c r="GI306" i="53"/>
  <c r="HJ306" i="53"/>
  <c r="IT306" i="53"/>
  <c r="JC306" i="53"/>
  <c r="KD306" i="53"/>
  <c r="GP308" i="53"/>
  <c r="FZ309" i="53"/>
  <c r="GI309" i="53"/>
  <c r="HJ309" i="53"/>
  <c r="IT309" i="53"/>
  <c r="JC309" i="53"/>
  <c r="KD309" i="53"/>
  <c r="KT309" i="53"/>
  <c r="FZ310" i="53"/>
  <c r="GI310" i="53"/>
  <c r="HJ310" i="53"/>
  <c r="IT310" i="53"/>
  <c r="JC310" i="53"/>
  <c r="KD310" i="53"/>
  <c r="FZ313" i="53"/>
  <c r="HJ313" i="53"/>
  <c r="HS313" i="53"/>
  <c r="IT313" i="53"/>
  <c r="KD313" i="53"/>
  <c r="KM313" i="53"/>
  <c r="FZ314" i="53"/>
  <c r="GI314" i="53"/>
  <c r="HJ314" i="53"/>
  <c r="IT314" i="53"/>
  <c r="JC314" i="53"/>
  <c r="KD314" i="53"/>
  <c r="FZ318" i="53"/>
  <c r="HJ318" i="53"/>
  <c r="HS318" i="53"/>
  <c r="IT318" i="53"/>
  <c r="KD318" i="53"/>
  <c r="KM318" i="53"/>
  <c r="FZ319" i="53"/>
  <c r="GI319" i="53"/>
  <c r="HJ319" i="53"/>
  <c r="IT319" i="53"/>
  <c r="JC319" i="53"/>
  <c r="KD319" i="53"/>
  <c r="FZ320" i="53"/>
  <c r="HJ320" i="53"/>
  <c r="HS320" i="53"/>
  <c r="IT320" i="53"/>
  <c r="KD320" i="53"/>
  <c r="KM320" i="53"/>
  <c r="FZ321" i="53"/>
  <c r="GI321" i="53"/>
  <c r="HJ321" i="53"/>
  <c r="IT321" i="53"/>
  <c r="JC321" i="53"/>
  <c r="KD321" i="53"/>
  <c r="FQ334" i="53"/>
  <c r="GP334" i="53"/>
  <c r="HS334" i="53"/>
  <c r="IK334" i="53"/>
  <c r="IT334" i="53"/>
  <c r="KM334" i="53"/>
  <c r="FQ335" i="53"/>
  <c r="FZ335" i="53"/>
  <c r="GI335" i="53"/>
  <c r="HJ335" i="53"/>
  <c r="IT335" i="53"/>
  <c r="JC335" i="53"/>
  <c r="KD335" i="53"/>
  <c r="FZ336" i="53"/>
  <c r="HJ336" i="53"/>
  <c r="HS336" i="53"/>
  <c r="IT336" i="53"/>
  <c r="KD336" i="53"/>
  <c r="KM336" i="53"/>
  <c r="FZ337" i="53"/>
  <c r="GI337" i="53"/>
  <c r="HJ337" i="53"/>
  <c r="IT337" i="53"/>
  <c r="JC337" i="53"/>
  <c r="KD337" i="53"/>
  <c r="FQ338" i="53"/>
  <c r="FZ338" i="53"/>
  <c r="HJ338" i="53"/>
  <c r="HS338" i="53"/>
  <c r="IT338" i="53"/>
  <c r="KD338" i="53"/>
  <c r="KM338" i="53"/>
  <c r="FZ339" i="53"/>
  <c r="GI339" i="53"/>
  <c r="HJ339" i="53"/>
  <c r="HZ339" i="53"/>
  <c r="IT339" i="53"/>
  <c r="JC339" i="53"/>
  <c r="KD339" i="53"/>
  <c r="FZ340" i="53"/>
  <c r="HJ340" i="53"/>
  <c r="HS340" i="53"/>
  <c r="IT340" i="53"/>
  <c r="KD340" i="53"/>
  <c r="KM340" i="53"/>
  <c r="FZ342" i="53"/>
  <c r="HJ342" i="53"/>
  <c r="HS342" i="53"/>
  <c r="IT342" i="53"/>
  <c r="JC342" i="53"/>
  <c r="KD342" i="53"/>
  <c r="KM342" i="53"/>
  <c r="FQ343" i="53"/>
  <c r="FZ343" i="53"/>
  <c r="GI343" i="53"/>
  <c r="HJ343" i="53"/>
  <c r="IT343" i="53"/>
  <c r="JC343" i="53"/>
  <c r="JJ343" i="53"/>
  <c r="KD343" i="53"/>
  <c r="FZ344" i="53"/>
  <c r="GI344" i="53"/>
  <c r="HJ344" i="53"/>
  <c r="HZ344" i="53"/>
  <c r="IT344" i="53"/>
  <c r="JC344" i="53"/>
  <c r="KD344" i="53"/>
  <c r="KT344" i="53"/>
  <c r="FZ345" i="53"/>
  <c r="HJ345" i="53"/>
  <c r="HS345" i="53"/>
  <c r="IT345" i="53"/>
  <c r="JC345" i="53"/>
  <c r="KD345" i="53"/>
  <c r="KM345" i="53"/>
  <c r="FQ346" i="53"/>
  <c r="FZ346" i="53"/>
  <c r="GI346" i="53"/>
  <c r="HJ346" i="53"/>
  <c r="IT346" i="53"/>
  <c r="JC346" i="53"/>
  <c r="JJ346" i="53"/>
  <c r="KD346" i="53"/>
  <c r="FZ347" i="53"/>
  <c r="HA347" i="53"/>
  <c r="HJ347" i="53"/>
  <c r="HS347" i="53"/>
  <c r="IT347" i="53"/>
  <c r="JU347" i="53"/>
  <c r="KD347" i="53"/>
  <c r="KM347" i="53"/>
  <c r="FZ355" i="53"/>
  <c r="GI355" i="53"/>
  <c r="HJ355" i="53"/>
  <c r="IT355" i="53"/>
  <c r="JC355" i="53"/>
  <c r="KD355" i="53"/>
  <c r="FZ356" i="53"/>
  <c r="GI356" i="53"/>
  <c r="HA356" i="53"/>
  <c r="HJ356" i="53"/>
  <c r="HS356" i="53"/>
  <c r="IT356" i="53"/>
  <c r="JU356" i="53"/>
  <c r="KD356" i="53"/>
  <c r="KM356" i="53"/>
  <c r="FZ357" i="53"/>
  <c r="GI357" i="53"/>
  <c r="HJ357" i="53"/>
  <c r="IT357" i="53"/>
  <c r="JC357" i="53"/>
  <c r="KD357" i="53"/>
  <c r="FZ358" i="53"/>
  <c r="GI358" i="53"/>
  <c r="HJ358" i="53"/>
  <c r="IT358" i="53"/>
  <c r="JC358" i="53"/>
  <c r="KD358" i="53"/>
  <c r="FZ359" i="53"/>
  <c r="HA359" i="53"/>
  <c r="HJ359" i="53"/>
  <c r="HS359" i="53"/>
  <c r="IT359" i="53"/>
  <c r="JU359" i="53"/>
  <c r="KD359" i="53"/>
  <c r="KM359" i="53"/>
  <c r="FZ360" i="53"/>
  <c r="GI360" i="53"/>
  <c r="HJ360" i="53"/>
  <c r="IT360" i="53"/>
  <c r="JC360" i="53"/>
  <c r="KD360" i="53"/>
  <c r="KM360" i="53"/>
  <c r="FZ361" i="53"/>
  <c r="HJ361" i="53"/>
  <c r="HS361" i="53"/>
  <c r="HZ361" i="53"/>
  <c r="IT361" i="53"/>
  <c r="KD361" i="53"/>
  <c r="KM361" i="53"/>
  <c r="KT361" i="53"/>
  <c r="FZ362" i="53"/>
  <c r="GI362" i="53"/>
  <c r="HJ362" i="53"/>
  <c r="IT362" i="53"/>
  <c r="JC362" i="53"/>
  <c r="JJ362" i="53"/>
  <c r="KD362" i="53"/>
  <c r="FZ363" i="53"/>
  <c r="HJ363" i="53"/>
  <c r="HS363" i="53"/>
  <c r="IT363" i="53"/>
  <c r="JC363" i="53"/>
  <c r="KD363" i="53"/>
  <c r="KM363" i="53"/>
  <c r="FZ364" i="53"/>
  <c r="GI364" i="53"/>
  <c r="HJ364" i="53"/>
  <c r="IT364" i="53"/>
  <c r="JC364" i="53"/>
  <c r="JJ364" i="53"/>
  <c r="KD364" i="53"/>
  <c r="FZ365" i="53"/>
  <c r="GI365" i="53"/>
  <c r="HJ365" i="53"/>
  <c r="HS365" i="53"/>
  <c r="IT365" i="53"/>
  <c r="JJ365" i="53"/>
  <c r="KD365" i="53"/>
  <c r="KM365" i="53"/>
  <c r="FQ371" i="53"/>
  <c r="FZ371" i="53"/>
  <c r="GI371" i="53"/>
  <c r="HJ371" i="53"/>
  <c r="HZ371" i="53"/>
  <c r="IT371" i="53"/>
  <c r="JC371" i="53"/>
  <c r="JJ371" i="53"/>
  <c r="KD371" i="53"/>
  <c r="KT371" i="53"/>
  <c r="FZ372" i="53"/>
  <c r="HA372" i="53"/>
  <c r="HJ372" i="53"/>
  <c r="HS372" i="53"/>
  <c r="IT372" i="53"/>
  <c r="JC372" i="53"/>
  <c r="JU372" i="53"/>
  <c r="KD372" i="53"/>
  <c r="KM372" i="53"/>
  <c r="FQ373" i="53"/>
  <c r="FZ373" i="53"/>
  <c r="GI373" i="53"/>
  <c r="HJ373" i="53"/>
  <c r="HZ373" i="53"/>
  <c r="IT373" i="53"/>
  <c r="JC373" i="53"/>
  <c r="JJ373" i="53"/>
  <c r="KD373" i="53"/>
  <c r="KT373" i="53"/>
  <c r="FZ374" i="53"/>
  <c r="HA374" i="53"/>
  <c r="HJ374" i="53"/>
  <c r="HS374" i="53"/>
  <c r="IT374" i="53"/>
  <c r="JC374" i="53"/>
  <c r="JU374" i="53"/>
  <c r="KD374" i="53"/>
  <c r="KM374" i="53"/>
  <c r="FQ375" i="53"/>
  <c r="FZ375" i="53"/>
  <c r="GI375" i="53"/>
  <c r="HJ375" i="53"/>
  <c r="HZ375" i="53"/>
  <c r="IT375" i="53"/>
  <c r="JC375" i="53"/>
  <c r="JJ375" i="53"/>
  <c r="KD375" i="53"/>
  <c r="KT375" i="53"/>
  <c r="FZ376" i="53"/>
  <c r="HA376" i="53"/>
  <c r="HJ376" i="53"/>
  <c r="HS376" i="53"/>
  <c r="IT376" i="53"/>
  <c r="JC376" i="53"/>
  <c r="JU376" i="53"/>
  <c r="KD376" i="53"/>
  <c r="KM376" i="53"/>
  <c r="FZ378" i="53"/>
  <c r="GP378" i="53"/>
  <c r="HJ378" i="53"/>
  <c r="JC378" i="53"/>
  <c r="FZ394" i="53"/>
  <c r="GI394" i="53"/>
  <c r="HJ394" i="53"/>
  <c r="HS394" i="53"/>
  <c r="IK394" i="53"/>
  <c r="IT394" i="53"/>
  <c r="JC394" i="53"/>
  <c r="KD394" i="53"/>
  <c r="KM394" i="53"/>
  <c r="FQ396" i="53"/>
  <c r="IK396" i="53"/>
  <c r="FZ397" i="53"/>
  <c r="GI397" i="53"/>
  <c r="HJ397" i="53"/>
  <c r="HZ397" i="53"/>
  <c r="IT397" i="53"/>
  <c r="JC397" i="53"/>
  <c r="KD397" i="53"/>
  <c r="KT397" i="53"/>
  <c r="FZ398" i="53"/>
  <c r="GI398" i="53"/>
  <c r="HJ398" i="53"/>
  <c r="HS398" i="53"/>
  <c r="IT398" i="53"/>
  <c r="HS400" i="53"/>
  <c r="IT400" i="53"/>
  <c r="KD400" i="53"/>
  <c r="KM400" i="53"/>
  <c r="FQ401" i="53"/>
  <c r="FZ401" i="53"/>
  <c r="GI401" i="53"/>
  <c r="HJ401" i="53"/>
  <c r="IT401" i="53"/>
  <c r="JC401" i="53"/>
  <c r="JJ401" i="53"/>
  <c r="KD401" i="53"/>
  <c r="FZ402" i="53"/>
  <c r="HA402" i="53"/>
  <c r="HJ402" i="53"/>
  <c r="HS402" i="53"/>
  <c r="IT402" i="53"/>
  <c r="KD402" i="53"/>
  <c r="KM402" i="53"/>
  <c r="FZ403" i="53"/>
  <c r="GI403" i="53"/>
  <c r="HJ403" i="53"/>
  <c r="HS403" i="53"/>
  <c r="IT403" i="53"/>
  <c r="JC403" i="53"/>
  <c r="KD403" i="53"/>
  <c r="KM403" i="53"/>
  <c r="FZ404" i="53"/>
  <c r="HJ404" i="53"/>
  <c r="HS404" i="53"/>
  <c r="IT404" i="53"/>
  <c r="KD404" i="53"/>
  <c r="KM404" i="53"/>
  <c r="FZ405" i="53"/>
  <c r="GI405" i="53"/>
  <c r="HJ405" i="53"/>
  <c r="HZ405" i="53"/>
  <c r="IT405" i="53"/>
  <c r="JC405" i="53"/>
  <c r="KD405" i="53"/>
  <c r="KT405" i="53"/>
  <c r="GP407" i="53"/>
  <c r="JC407" i="53"/>
  <c r="JU407" i="53"/>
  <c r="KD407" i="53"/>
  <c r="KM407" i="53"/>
  <c r="FQ408" i="53"/>
  <c r="FZ408" i="53"/>
  <c r="GI408" i="53"/>
  <c r="HJ408" i="53"/>
  <c r="HZ408" i="53"/>
  <c r="IT408" i="53"/>
  <c r="JC408" i="53"/>
  <c r="JJ408" i="53"/>
  <c r="KD408" i="53"/>
  <c r="KT408" i="53"/>
  <c r="FZ409" i="53"/>
  <c r="HA409" i="53"/>
  <c r="HJ409" i="53"/>
  <c r="HS409" i="53"/>
  <c r="IT409" i="53"/>
  <c r="JC409" i="53"/>
  <c r="KD409" i="53"/>
  <c r="KM409" i="53"/>
  <c r="FQ410" i="53"/>
  <c r="FZ410" i="53"/>
  <c r="GI410" i="53"/>
  <c r="HJ410" i="53"/>
  <c r="HZ410" i="53"/>
  <c r="IT410" i="53"/>
  <c r="JC410" i="53"/>
  <c r="JJ410" i="53"/>
  <c r="KD410" i="53"/>
  <c r="KT410" i="53"/>
  <c r="FZ411" i="53"/>
  <c r="HA411" i="53"/>
  <c r="HJ411" i="53"/>
  <c r="HS411" i="53"/>
  <c r="IT411" i="53"/>
  <c r="JC411" i="53"/>
  <c r="JU411" i="53"/>
  <c r="KD411" i="53"/>
  <c r="KM411" i="53"/>
  <c r="IR456" i="53"/>
  <c r="JS456" i="53"/>
  <c r="FZ488" i="53"/>
  <c r="GI488" i="53"/>
  <c r="HJ488" i="53"/>
  <c r="HS488" i="53"/>
  <c r="HZ488" i="53"/>
  <c r="IT488" i="53"/>
  <c r="JC488" i="53"/>
  <c r="JJ488" i="53"/>
  <c r="KD488" i="53"/>
  <c r="KM488" i="53"/>
  <c r="KT488" i="53"/>
  <c r="GP490" i="53"/>
  <c r="HS490" i="53"/>
  <c r="IK490" i="53"/>
  <c r="JJ490" i="53"/>
  <c r="KD490" i="53"/>
  <c r="FZ491" i="53"/>
  <c r="GI491" i="53"/>
  <c r="HA491" i="53"/>
  <c r="HJ491" i="53"/>
  <c r="HS491" i="53"/>
  <c r="HZ491" i="53"/>
  <c r="IT491" i="53"/>
  <c r="JC491" i="53"/>
  <c r="JJ491" i="53"/>
  <c r="KD491" i="53"/>
  <c r="KM491" i="53"/>
  <c r="KT491" i="53"/>
  <c r="LB499" i="53"/>
  <c r="LB501" i="53"/>
  <c r="KS31" i="53"/>
  <c r="KW42" i="53"/>
  <c r="JI171" i="53"/>
  <c r="KS204" i="53"/>
  <c r="KR204" i="53" s="1"/>
  <c r="JH313" i="53"/>
  <c r="KS334" i="53"/>
  <c r="KR334" i="53" s="1"/>
  <c r="HY363" i="53"/>
  <c r="JI16" i="53"/>
  <c r="GO23" i="53"/>
  <c r="GO295" i="53"/>
  <c r="KY501" i="53"/>
  <c r="GP494" i="53"/>
  <c r="GL496" i="53"/>
  <c r="GR496" i="53" s="1"/>
  <c r="KS32" i="53"/>
  <c r="IR53" i="53"/>
  <c r="HY84" i="53"/>
  <c r="JF459" i="53"/>
  <c r="IK459" i="53"/>
  <c r="KW460" i="53"/>
  <c r="GP460" i="53"/>
  <c r="FK476" i="53"/>
  <c r="FQ473" i="53"/>
  <c r="GL475" i="53"/>
  <c r="FQ475" i="53"/>
  <c r="KB143" i="53"/>
  <c r="JI213" i="53"/>
  <c r="JH213" i="53" s="1"/>
  <c r="KQ341" i="53"/>
  <c r="KZ338" i="53"/>
  <c r="GL459" i="53"/>
  <c r="FQ459" i="53"/>
  <c r="FQ467" i="53"/>
  <c r="GL467" i="53"/>
  <c r="IK467" i="53"/>
  <c r="JF467" i="53"/>
  <c r="KD398" i="53"/>
  <c r="KM398" i="53"/>
  <c r="FZ399" i="53"/>
  <c r="GI399" i="53"/>
  <c r="HJ399" i="53"/>
  <c r="IK399" i="53"/>
  <c r="IT399" i="53"/>
  <c r="JC399" i="53"/>
  <c r="KD399" i="53"/>
  <c r="FZ400" i="53"/>
  <c r="GI400" i="53"/>
  <c r="HJ400" i="53"/>
  <c r="KS136" i="53"/>
  <c r="JI25" i="53"/>
  <c r="KW101" i="53"/>
  <c r="JI121" i="53"/>
  <c r="JH121" i="53" s="1"/>
  <c r="HY295" i="53"/>
  <c r="HX295" i="53" s="1"/>
  <c r="JF106" i="53"/>
  <c r="JE106" i="53" s="1"/>
  <c r="KZ179" i="53"/>
  <c r="HY19" i="53"/>
  <c r="HX19" i="53" s="1"/>
  <c r="KZ183" i="53"/>
  <c r="HY18" i="53"/>
  <c r="HX18" i="53" s="1"/>
  <c r="KW37" i="53"/>
  <c r="HV51" i="53"/>
  <c r="KS85" i="53"/>
  <c r="HY129" i="53"/>
  <c r="HX129" i="53" s="1"/>
  <c r="KQ215" i="53"/>
  <c r="JI214" i="53"/>
  <c r="JH214" i="53" s="1"/>
  <c r="KS400" i="53"/>
  <c r="HU453" i="53"/>
  <c r="IB453" i="53"/>
  <c r="HV455" i="53"/>
  <c r="HA455" i="53"/>
  <c r="JD472" i="53"/>
  <c r="JJ469" i="53"/>
  <c r="HV474" i="53"/>
  <c r="HA474" i="53"/>
  <c r="HV479" i="53"/>
  <c r="HA479" i="53"/>
  <c r="JF479" i="53"/>
  <c r="IK479" i="53"/>
  <c r="HY24" i="53"/>
  <c r="JI24" i="53"/>
  <c r="JH24" i="53" s="1"/>
  <c r="HY26" i="53"/>
  <c r="HX26" i="53" s="1"/>
  <c r="KZ125" i="53"/>
  <c r="KS174" i="53"/>
  <c r="KR174" i="53" s="1"/>
  <c r="KP458" i="53"/>
  <c r="JU458" i="53"/>
  <c r="GY468" i="53"/>
  <c r="GL470" i="53"/>
  <c r="FQ470" i="53"/>
  <c r="HV477" i="53"/>
  <c r="HA477" i="53"/>
  <c r="HV490" i="53"/>
  <c r="HU490" i="53" s="1"/>
  <c r="HA490" i="53"/>
  <c r="KP490" i="53"/>
  <c r="KO490" i="53" s="1"/>
  <c r="JU490" i="53"/>
  <c r="GL491" i="53"/>
  <c r="GK491" i="53" s="1"/>
  <c r="FQ491" i="53"/>
  <c r="JF491" i="53"/>
  <c r="IK491" i="53"/>
  <c r="HV492" i="53"/>
  <c r="HA492" i="53"/>
  <c r="KP492" i="53"/>
  <c r="KO492" i="53" s="1"/>
  <c r="JU492" i="53"/>
  <c r="GL494" i="53"/>
  <c r="FQ494" i="53"/>
  <c r="JF494" i="53"/>
  <c r="IK494" i="53"/>
  <c r="KW495" i="53"/>
  <c r="GP495" i="53"/>
  <c r="IK496" i="53"/>
  <c r="JF496" i="53"/>
  <c r="GJ502" i="53"/>
  <c r="GJ503" i="53" s="1"/>
  <c r="GP499" i="53"/>
  <c r="KW499" i="53"/>
  <c r="GM502" i="53"/>
  <c r="GM503" i="53" s="1"/>
  <c r="KZ499" i="53"/>
  <c r="KW496" i="53"/>
  <c r="JF481" i="53"/>
  <c r="GL481" i="53"/>
  <c r="GK481" i="53" s="1"/>
  <c r="JF478" i="53"/>
  <c r="GL478" i="53"/>
  <c r="GK447" i="53"/>
  <c r="FQ444" i="53"/>
  <c r="FQ441" i="53"/>
  <c r="GP427" i="53"/>
  <c r="IK471" i="53"/>
  <c r="KY499" i="53"/>
  <c r="JF108" i="53"/>
  <c r="HY212" i="53"/>
  <c r="HY179" i="53"/>
  <c r="KZ371" i="53"/>
  <c r="HY404" i="53"/>
  <c r="KZ437" i="53"/>
  <c r="GP437" i="53"/>
  <c r="HA444" i="53"/>
  <c r="HY444" i="53"/>
  <c r="JU444" i="53"/>
  <c r="KS444" i="53"/>
  <c r="KR444" i="53" s="1"/>
  <c r="GR446" i="53"/>
  <c r="GK446" i="53"/>
  <c r="KW446" i="53"/>
  <c r="HU446" i="53"/>
  <c r="KP447" i="53"/>
  <c r="KM447" i="53"/>
  <c r="JL448" i="53"/>
  <c r="JE448" i="53"/>
  <c r="HU449" i="53"/>
  <c r="KY449" i="53"/>
  <c r="JE449" i="53"/>
  <c r="JL449" i="53"/>
  <c r="GP450" i="53"/>
  <c r="KW450" i="53"/>
  <c r="GL451" i="53"/>
  <c r="FQ451" i="53"/>
  <c r="KW451" i="53"/>
  <c r="GP451" i="53"/>
  <c r="JL451" i="53"/>
  <c r="JE451" i="53"/>
  <c r="FZ452" i="53"/>
  <c r="HZ452" i="53"/>
  <c r="KW452" i="53"/>
  <c r="GL453" i="53"/>
  <c r="KY453" i="53" s="1"/>
  <c r="FQ453" i="53"/>
  <c r="JH455" i="53"/>
  <c r="KZ455" i="53"/>
  <c r="GJ463" i="53"/>
  <c r="GO458" i="53"/>
  <c r="FQ458" i="53"/>
  <c r="GP459" i="53"/>
  <c r="KW459" i="53"/>
  <c r="KW461" i="53"/>
  <c r="GP461" i="53"/>
  <c r="HY461" i="53"/>
  <c r="HJ461" i="53"/>
  <c r="KW462" i="53"/>
  <c r="GP462" i="53"/>
  <c r="FT468" i="53"/>
  <c r="FZ465" i="53"/>
  <c r="HM468" i="53"/>
  <c r="HS465" i="53"/>
  <c r="JX468" i="53"/>
  <c r="KD465" i="53"/>
  <c r="HA466" i="53"/>
  <c r="HV466" i="53"/>
  <c r="HU466" i="53" s="1"/>
  <c r="KP466" i="53"/>
  <c r="KO466" i="53" s="1"/>
  <c r="JU466" i="53"/>
  <c r="KP467" i="53"/>
  <c r="JU467" i="53"/>
  <c r="GU472" i="53"/>
  <c r="HV469" i="53"/>
  <c r="KP469" i="53"/>
  <c r="JU469" i="53"/>
  <c r="KW474" i="53"/>
  <c r="GP474" i="53"/>
  <c r="KP475" i="53"/>
  <c r="KO475" i="53" s="1"/>
  <c r="KU475" i="53" s="1"/>
  <c r="JU475" i="53"/>
  <c r="JD484" i="53"/>
  <c r="JJ481" i="53"/>
  <c r="IK488" i="53"/>
  <c r="JF488" i="53"/>
  <c r="KG493" i="53"/>
  <c r="KM490" i="53"/>
  <c r="KW490" i="53"/>
  <c r="JU487" i="53"/>
  <c r="HA487" i="53"/>
  <c r="HS486" i="53"/>
  <c r="FZ486" i="53"/>
  <c r="GP483" i="53"/>
  <c r="GP488" i="53"/>
  <c r="JU482" i="53"/>
  <c r="HV482" i="53"/>
  <c r="KP479" i="53"/>
  <c r="KP477" i="53"/>
  <c r="FZ477" i="53"/>
  <c r="IK475" i="53"/>
  <c r="KP474" i="53"/>
  <c r="KO474" i="53" s="1"/>
  <c r="IK473" i="53"/>
  <c r="JU471" i="53"/>
  <c r="HV471" i="53"/>
  <c r="IK470" i="53"/>
  <c r="IT469" i="53"/>
  <c r="GP449" i="53"/>
  <c r="HZ481" i="53"/>
  <c r="KT473" i="53"/>
  <c r="KM465" i="53"/>
  <c r="GP458" i="53"/>
  <c r="HS453" i="53"/>
  <c r="HS452" i="53"/>
  <c r="LB451" i="53"/>
  <c r="HA449" i="53"/>
  <c r="IK444" i="53"/>
  <c r="FZ490" i="53"/>
  <c r="IK482" i="53"/>
  <c r="HA467" i="53"/>
  <c r="HV92" i="53"/>
  <c r="HU92" i="53" s="1"/>
  <c r="KS135" i="53"/>
  <c r="KR135" i="53" s="1"/>
  <c r="GO139" i="53"/>
  <c r="KZ180" i="53"/>
  <c r="JX46" i="53"/>
  <c r="KP43" i="53"/>
  <c r="KO43" i="53" s="1"/>
  <c r="KN53" i="53"/>
  <c r="KW51" i="53"/>
  <c r="GO126" i="53"/>
  <c r="GN126" i="53" s="1"/>
  <c r="HY128" i="53"/>
  <c r="HX128" i="53" s="1"/>
  <c r="JI77" i="53"/>
  <c r="KW104" i="53"/>
  <c r="GO118" i="53"/>
  <c r="JI135" i="53"/>
  <c r="KN456" i="53"/>
  <c r="KT446" i="53"/>
  <c r="JE450" i="53"/>
  <c r="JL450" i="53"/>
  <c r="FQ460" i="53"/>
  <c r="GL460" i="53"/>
  <c r="KO461" i="53"/>
  <c r="KU461" i="53" s="1"/>
  <c r="KV461" i="53"/>
  <c r="GP469" i="53"/>
  <c r="KW469" i="53"/>
  <c r="HT472" i="53"/>
  <c r="HZ469" i="53"/>
  <c r="JU488" i="53"/>
  <c r="KP488" i="53"/>
  <c r="KO488" i="53" s="1"/>
  <c r="KU488" i="53" s="1"/>
  <c r="JU491" i="53"/>
  <c r="KP491" i="53"/>
  <c r="HY152" i="53"/>
  <c r="KS166" i="53"/>
  <c r="KR166" i="53" s="1"/>
  <c r="KW230" i="53"/>
  <c r="KS344" i="53"/>
  <c r="KZ433" i="53"/>
  <c r="FQ436" i="53"/>
  <c r="FQ432" i="53"/>
  <c r="GP431" i="53"/>
  <c r="FQ426" i="53"/>
  <c r="HY418" i="53"/>
  <c r="HY413" i="53"/>
  <c r="HY409" i="53"/>
  <c r="HY396" i="53"/>
  <c r="GP436" i="53"/>
  <c r="GP432" i="53"/>
  <c r="GI378" i="53"/>
  <c r="GP373" i="53"/>
  <c r="GP364" i="53"/>
  <c r="GP360" i="53"/>
  <c r="GP357" i="53"/>
  <c r="GP344" i="53"/>
  <c r="IN105" i="53"/>
  <c r="JF101" i="53"/>
  <c r="JE101" i="53" s="1"/>
  <c r="JG208" i="53"/>
  <c r="JG524" i="53" s="1"/>
  <c r="KZ206" i="53"/>
  <c r="KS225" i="53"/>
  <c r="KR225" i="53" s="1"/>
  <c r="IR489" i="53"/>
  <c r="KW487" i="53"/>
  <c r="KM486" i="53"/>
  <c r="IT486" i="53"/>
  <c r="GP486" i="53"/>
  <c r="HJ486" i="53"/>
  <c r="JF487" i="53"/>
  <c r="GL109" i="53"/>
  <c r="GK109" i="53" s="1"/>
  <c r="JU109" i="53"/>
  <c r="KP109" i="53"/>
  <c r="GO117" i="53"/>
  <c r="GN117" i="53" s="1"/>
  <c r="HY125" i="53"/>
  <c r="HX125" i="53" s="1"/>
  <c r="GO131" i="53"/>
  <c r="GN131" i="53" s="1"/>
  <c r="KS176" i="53"/>
  <c r="JI221" i="53"/>
  <c r="IK221" i="53"/>
  <c r="HY306" i="53"/>
  <c r="HA306" i="53"/>
  <c r="JI309" i="53"/>
  <c r="KR314" i="53"/>
  <c r="JU314" i="53"/>
  <c r="JU321" i="53"/>
  <c r="KZ345" i="53"/>
  <c r="GP345" i="53"/>
  <c r="IK358" i="53"/>
  <c r="JI358" i="53"/>
  <c r="JI367" i="53"/>
  <c r="JH367" i="53" s="1"/>
  <c r="JI372" i="53"/>
  <c r="IK372" i="53"/>
  <c r="KZ376" i="53"/>
  <c r="GP376" i="53"/>
  <c r="KS394" i="53"/>
  <c r="JU394" i="53"/>
  <c r="KZ398" i="53"/>
  <c r="GP398" i="53"/>
  <c r="KZ402" i="53"/>
  <c r="GP402" i="53"/>
  <c r="JU404" i="53"/>
  <c r="KS404" i="53"/>
  <c r="HS407" i="53"/>
  <c r="JG20" i="53"/>
  <c r="KZ19" i="53"/>
  <c r="HY85" i="53"/>
  <c r="HV101" i="53"/>
  <c r="HA101" i="53"/>
  <c r="KP110" i="53"/>
  <c r="IK159" i="53"/>
  <c r="JI159" i="53"/>
  <c r="KS182" i="53"/>
  <c r="KR182" i="53" s="1"/>
  <c r="JI205" i="53"/>
  <c r="JH205" i="53" s="1"/>
  <c r="KZ211" i="53"/>
  <c r="GP211" i="53"/>
  <c r="JI225" i="53"/>
  <c r="IK225" i="53"/>
  <c r="GL232" i="53"/>
  <c r="GK232" i="53" s="1"/>
  <c r="FQ232" i="53"/>
  <c r="JF232" i="53"/>
  <c r="IK232" i="53"/>
  <c r="KW233" i="53"/>
  <c r="GP233" i="53"/>
  <c r="KW234" i="53"/>
  <c r="GP234" i="53"/>
  <c r="GL236" i="53"/>
  <c r="FQ236" i="53"/>
  <c r="JF236" i="53"/>
  <c r="IK236" i="53"/>
  <c r="KW237" i="53"/>
  <c r="GP237" i="53"/>
  <c r="HY246" i="53"/>
  <c r="HX246" i="53" s="1"/>
  <c r="HA246" i="53"/>
  <c r="KS248" i="53"/>
  <c r="JU248" i="53"/>
  <c r="KS250" i="53"/>
  <c r="KZ251" i="53"/>
  <c r="GP251" i="53"/>
  <c r="KS252" i="53"/>
  <c r="JU252" i="53"/>
  <c r="KS256" i="53"/>
  <c r="JU256" i="53"/>
  <c r="KS293" i="53"/>
  <c r="KR293" i="53" s="1"/>
  <c r="HY298" i="53"/>
  <c r="HA298" i="53"/>
  <c r="KS298" i="53"/>
  <c r="HY302" i="53"/>
  <c r="HA302" i="53"/>
  <c r="KZ313" i="53"/>
  <c r="GP313" i="53"/>
  <c r="HJ334" i="53"/>
  <c r="JI338" i="53"/>
  <c r="IK338" i="53"/>
  <c r="KZ339" i="53"/>
  <c r="GP339" i="53"/>
  <c r="JI347" i="53"/>
  <c r="JH347" i="53" s="1"/>
  <c r="IK347" i="53"/>
  <c r="JI356" i="53"/>
  <c r="JH356" i="53" s="1"/>
  <c r="IK356" i="53"/>
  <c r="JI359" i="53"/>
  <c r="IK359" i="53"/>
  <c r="KS362" i="53"/>
  <c r="JI363" i="53"/>
  <c r="IK363" i="53"/>
  <c r="JI376" i="53"/>
  <c r="IK376" i="53"/>
  <c r="KS396" i="53"/>
  <c r="KS399" i="53"/>
  <c r="JU399" i="53"/>
  <c r="KS403" i="53"/>
  <c r="JU403" i="53"/>
  <c r="KS408" i="53"/>
  <c r="JU408" i="53"/>
  <c r="JU409" i="53"/>
  <c r="KS409" i="53"/>
  <c r="KS412" i="53"/>
  <c r="JU412" i="53"/>
  <c r="JU413" i="53"/>
  <c r="KS413" i="53"/>
  <c r="KZ415" i="53"/>
  <c r="GP415" i="53"/>
  <c r="KS416" i="53"/>
  <c r="KR416" i="53" s="1"/>
  <c r="JU416" i="53"/>
  <c r="KS421" i="53"/>
  <c r="JU421" i="53"/>
  <c r="HY425" i="53"/>
  <c r="HA425" i="53"/>
  <c r="KS425" i="53"/>
  <c r="JU425" i="53"/>
  <c r="HA426" i="53"/>
  <c r="HY426" i="53"/>
  <c r="JU426" i="53"/>
  <c r="KS426" i="53"/>
  <c r="KZ429" i="53"/>
  <c r="GP429" i="53"/>
  <c r="FQ430" i="53"/>
  <c r="GO430" i="53"/>
  <c r="HY430" i="53"/>
  <c r="HA430" i="53"/>
  <c r="KS430" i="53"/>
  <c r="JU430" i="53"/>
  <c r="GL431" i="53"/>
  <c r="GR431" i="53" s="1"/>
  <c r="FQ431" i="53"/>
  <c r="HA432" i="53"/>
  <c r="HY432" i="53"/>
  <c r="JU432" i="53"/>
  <c r="KS432" i="53"/>
  <c r="JI433" i="53"/>
  <c r="IK433" i="53"/>
  <c r="KZ434" i="53"/>
  <c r="GP434" i="53"/>
  <c r="FQ435" i="53"/>
  <c r="GO435" i="53"/>
  <c r="HY435" i="53"/>
  <c r="HA435" i="53"/>
  <c r="KS435" i="53"/>
  <c r="JU435" i="53"/>
  <c r="HA436" i="53"/>
  <c r="HY436" i="53"/>
  <c r="JU436" i="53"/>
  <c r="KS436" i="53"/>
  <c r="KZ438" i="53"/>
  <c r="GP438" i="53"/>
  <c r="FZ440" i="53"/>
  <c r="HY440" i="53"/>
  <c r="HA440" i="53"/>
  <c r="KZ442" i="53"/>
  <c r="IK441" i="53"/>
  <c r="IK436" i="53"/>
  <c r="JI435" i="53"/>
  <c r="IK432" i="53"/>
  <c r="JI430" i="53"/>
  <c r="IT429" i="53"/>
  <c r="IK426" i="53"/>
  <c r="JI425" i="53"/>
  <c r="HA421" i="53"/>
  <c r="HA416" i="53"/>
  <c r="GO416" i="53"/>
  <c r="GN416" i="53" s="1"/>
  <c r="HA412" i="53"/>
  <c r="GO412" i="53"/>
  <c r="GN412" i="53" s="1"/>
  <c r="HA408" i="53"/>
  <c r="GO408" i="53"/>
  <c r="HA403" i="53"/>
  <c r="HA399" i="53"/>
  <c r="HA394" i="53"/>
  <c r="FQ376" i="53"/>
  <c r="FQ372" i="53"/>
  <c r="FQ363" i="53"/>
  <c r="FQ359" i="53"/>
  <c r="FQ356" i="53"/>
  <c r="FQ347" i="53"/>
  <c r="HY308" i="53"/>
  <c r="GP258" i="53"/>
  <c r="FQ219" i="53"/>
  <c r="JI456" i="53"/>
  <c r="FQ125" i="53"/>
  <c r="GO125" i="53"/>
  <c r="GN125" i="53" s="1"/>
  <c r="JI134" i="53"/>
  <c r="JH134" i="53" s="1"/>
  <c r="IK134" i="53"/>
  <c r="JI137" i="53"/>
  <c r="JH137" i="53" s="1"/>
  <c r="IK137" i="53"/>
  <c r="KS141" i="53"/>
  <c r="JU141" i="53"/>
  <c r="KS146" i="53"/>
  <c r="JU146" i="53"/>
  <c r="GO148" i="53"/>
  <c r="FQ148" i="53"/>
  <c r="HY149" i="53"/>
  <c r="HX149" i="53" s="1"/>
  <c r="HA149" i="53"/>
  <c r="JI154" i="53"/>
  <c r="IK154" i="53"/>
  <c r="KZ159" i="53"/>
  <c r="GP159" i="53"/>
  <c r="JI164" i="53"/>
  <c r="IK164" i="53"/>
  <c r="KS164" i="53"/>
  <c r="KR164" i="53" s="1"/>
  <c r="JU164" i="53"/>
  <c r="IK165" i="53"/>
  <c r="JI165" i="53"/>
  <c r="JH165" i="53" s="1"/>
  <c r="HY166" i="53"/>
  <c r="HA166" i="53"/>
  <c r="JI168" i="53"/>
  <c r="JH168" i="53" s="1"/>
  <c r="IK168" i="53"/>
  <c r="HY170" i="53"/>
  <c r="HA170" i="53"/>
  <c r="JI172" i="53"/>
  <c r="IK172" i="53"/>
  <c r="HA174" i="53"/>
  <c r="HY174" i="53"/>
  <c r="FQ175" i="53"/>
  <c r="GO175" i="53"/>
  <c r="JI176" i="53"/>
  <c r="JH176" i="53" s="1"/>
  <c r="IK176" i="53"/>
  <c r="JI177" i="53"/>
  <c r="IK177" i="53"/>
  <c r="GO179" i="53"/>
  <c r="FQ179" i="53"/>
  <c r="IK181" i="53"/>
  <c r="JI181" i="53"/>
  <c r="KS184" i="53"/>
  <c r="JU184" i="53"/>
  <c r="KS186" i="53"/>
  <c r="JU186" i="53"/>
  <c r="HY188" i="53"/>
  <c r="HA188" i="53"/>
  <c r="GI202" i="53"/>
  <c r="KZ202" i="53"/>
  <c r="GM208" i="53"/>
  <c r="GM524" i="53" s="1"/>
  <c r="IK204" i="53"/>
  <c r="JI204" i="53"/>
  <c r="JI206" i="53"/>
  <c r="IK206" i="53"/>
  <c r="HY207" i="53"/>
  <c r="HA207" i="53"/>
  <c r="JU207" i="53"/>
  <c r="KS207" i="53"/>
  <c r="GP210" i="53"/>
  <c r="KZ210" i="53"/>
  <c r="JI210" i="53"/>
  <c r="IK210" i="53"/>
  <c r="KZ216" i="53"/>
  <c r="GP216" i="53"/>
  <c r="KZ219" i="53"/>
  <c r="GP219" i="53"/>
  <c r="JI219" i="53"/>
  <c r="IK219" i="53"/>
  <c r="GO221" i="53"/>
  <c r="FQ221" i="53"/>
  <c r="KS221" i="53"/>
  <c r="JU221" i="53"/>
  <c r="KZ222" i="53"/>
  <c r="GP222" i="53"/>
  <c r="GO225" i="53"/>
  <c r="FQ225" i="53"/>
  <c r="GO227" i="53"/>
  <c r="FQ227" i="53"/>
  <c r="JI227" i="53"/>
  <c r="IK227" i="53"/>
  <c r="KW228" i="53"/>
  <c r="GP228" i="53"/>
  <c r="IE292" i="53"/>
  <c r="JF228" i="53"/>
  <c r="GL229" i="53"/>
  <c r="FQ229" i="53"/>
  <c r="JF229" i="53"/>
  <c r="IK229" i="53"/>
  <c r="FQ238" i="53"/>
  <c r="GL238" i="53"/>
  <c r="KW238" i="53"/>
  <c r="GP238" i="53"/>
  <c r="JI33" i="53"/>
  <c r="GN455" i="53"/>
  <c r="LB455" i="53"/>
  <c r="JU205" i="53"/>
  <c r="IK187" i="53"/>
  <c r="FZ106" i="53"/>
  <c r="FQ169" i="53"/>
  <c r="KZ243" i="53"/>
  <c r="GP243" i="53"/>
  <c r="HY244" i="53"/>
  <c r="HA244" i="53"/>
  <c r="JI249" i="53"/>
  <c r="IK249" i="53"/>
  <c r="KZ250" i="53"/>
  <c r="GP250" i="53"/>
  <c r="KZ253" i="53"/>
  <c r="GP253" i="53"/>
  <c r="KZ254" i="53"/>
  <c r="GP254" i="53"/>
  <c r="KZ255" i="53"/>
  <c r="GO258" i="53"/>
  <c r="GN258" i="53" s="1"/>
  <c r="FQ258" i="53"/>
  <c r="JI258" i="53"/>
  <c r="IK258" i="53"/>
  <c r="KZ304" i="53"/>
  <c r="GP304" i="53"/>
  <c r="IK305" i="53"/>
  <c r="JI305" i="53"/>
  <c r="GO308" i="53"/>
  <c r="FQ308" i="53"/>
  <c r="KZ308" i="53"/>
  <c r="GM322" i="53"/>
  <c r="JI308" i="53"/>
  <c r="IK308" i="53"/>
  <c r="KZ310" i="53"/>
  <c r="GP310" i="53"/>
  <c r="IK318" i="53"/>
  <c r="KZ319" i="53"/>
  <c r="GP319" i="53"/>
  <c r="KZ335" i="53"/>
  <c r="GP335" i="53"/>
  <c r="IK340" i="53"/>
  <c r="JI340" i="53"/>
  <c r="JI357" i="53"/>
  <c r="KZ361" i="53"/>
  <c r="GP361" i="53"/>
  <c r="JI418" i="53"/>
  <c r="JI419" i="53"/>
  <c r="KD429" i="53"/>
  <c r="IK431" i="53"/>
  <c r="JF431" i="53"/>
  <c r="GP475" i="53"/>
  <c r="KW475" i="53"/>
  <c r="GC480" i="53"/>
  <c r="GI477" i="53"/>
  <c r="KW477" i="53"/>
  <c r="GJ480" i="53"/>
  <c r="HD480" i="53"/>
  <c r="HM480" i="53"/>
  <c r="HS477" i="53"/>
  <c r="JX480" i="53"/>
  <c r="KD477" i="53"/>
  <c r="KT477" i="53"/>
  <c r="KN480" i="53"/>
  <c r="HV478" i="53"/>
  <c r="HA478" i="53"/>
  <c r="JO484" i="53"/>
  <c r="KP481" i="53"/>
  <c r="KV481" i="53" s="1"/>
  <c r="FQ483" i="53"/>
  <c r="GL483" i="53"/>
  <c r="FK493" i="53"/>
  <c r="FQ490" i="53"/>
  <c r="IK230" i="53"/>
  <c r="JF230" i="53"/>
  <c r="JE230" i="53" s="1"/>
  <c r="FQ241" i="53"/>
  <c r="GO241" i="53"/>
  <c r="GN241" i="53" s="1"/>
  <c r="KS246" i="53"/>
  <c r="JU246" i="53"/>
  <c r="GO249" i="53"/>
  <c r="FQ249" i="53"/>
  <c r="GO253" i="53"/>
  <c r="FQ253" i="53"/>
  <c r="JI253" i="53"/>
  <c r="JH253" i="53" s="1"/>
  <c r="IK253" i="53"/>
  <c r="JI293" i="53"/>
  <c r="IK293" i="53"/>
  <c r="KD293" i="53"/>
  <c r="KZ294" i="53"/>
  <c r="GP294" i="53"/>
  <c r="KS294" i="53"/>
  <c r="KZ296" i="53"/>
  <c r="GP296" i="53"/>
  <c r="GO299" i="53"/>
  <c r="GN299" i="53" s="1"/>
  <c r="FQ299" i="53"/>
  <c r="JI299" i="53"/>
  <c r="JH299" i="53" s="1"/>
  <c r="IK299" i="53"/>
  <c r="KZ300" i="53"/>
  <c r="GP300" i="53"/>
  <c r="GO303" i="53"/>
  <c r="FQ303" i="53"/>
  <c r="JI303" i="53"/>
  <c r="IK303" i="53"/>
  <c r="HA304" i="53"/>
  <c r="HY304" i="53"/>
  <c r="HX304" i="53" s="1"/>
  <c r="GP306" i="53"/>
  <c r="KZ306" i="53"/>
  <c r="KZ309" i="53"/>
  <c r="GP309" i="53"/>
  <c r="FQ318" i="53"/>
  <c r="GO338" i="53"/>
  <c r="KZ347" i="53"/>
  <c r="GP347" i="53"/>
  <c r="KZ356" i="53"/>
  <c r="GP356" i="53"/>
  <c r="KZ372" i="53"/>
  <c r="GP372" i="53"/>
  <c r="JI378" i="53"/>
  <c r="IK378" i="53"/>
  <c r="IT396" i="53"/>
  <c r="KZ424" i="53"/>
  <c r="GP424" i="53"/>
  <c r="JU429" i="53"/>
  <c r="KZ431" i="53"/>
  <c r="KT431" i="53"/>
  <c r="IK440" i="53"/>
  <c r="HW456" i="53"/>
  <c r="KZ446" i="53"/>
  <c r="JJ446" i="53"/>
  <c r="JG456" i="53"/>
  <c r="JU446" i="53"/>
  <c r="KG456" i="53"/>
  <c r="KP446" i="53"/>
  <c r="JE447" i="53"/>
  <c r="JL447" i="53"/>
  <c r="GJ456" i="53"/>
  <c r="GP448" i="53"/>
  <c r="GM456" i="53"/>
  <c r="GN448" i="53"/>
  <c r="KD448" i="53"/>
  <c r="KP448" i="53"/>
  <c r="KQ456" i="53"/>
  <c r="KT448" i="53"/>
  <c r="FK456" i="53"/>
  <c r="GL450" i="53"/>
  <c r="KY450" i="53" s="1"/>
  <c r="GC456" i="53"/>
  <c r="GI450" i="53"/>
  <c r="HY450" i="53"/>
  <c r="HJ450" i="53"/>
  <c r="Y395" i="69"/>
  <c r="HA451" i="53"/>
  <c r="HX451" i="53"/>
  <c r="HZ451" i="53"/>
  <c r="KZ451" i="53"/>
  <c r="JE452" i="53"/>
  <c r="JL452" i="53"/>
  <c r="GP453" i="53"/>
  <c r="KW453" i="53"/>
  <c r="JE453" i="53"/>
  <c r="JL453" i="53"/>
  <c r="KR453" i="53"/>
  <c r="KV453" i="53"/>
  <c r="JD456" i="53"/>
  <c r="JJ454" i="53"/>
  <c r="KT454" i="53"/>
  <c r="KR454" i="53"/>
  <c r="KW455" i="53"/>
  <c r="GP455" i="53"/>
  <c r="GC463" i="53"/>
  <c r="JG463" i="53"/>
  <c r="HJ458" i="53"/>
  <c r="KZ458" i="53"/>
  <c r="HZ458" i="53"/>
  <c r="JD463" i="53"/>
  <c r="JJ458" i="53"/>
  <c r="HD463" i="53"/>
  <c r="HJ459" i="53"/>
  <c r="JU459" i="53"/>
  <c r="KP459" i="53"/>
  <c r="IK460" i="53"/>
  <c r="JF460" i="53"/>
  <c r="JL460" i="53" s="1"/>
  <c r="FQ461" i="53"/>
  <c r="GL461" i="53"/>
  <c r="GR461" i="53" s="1"/>
  <c r="KZ461" i="53"/>
  <c r="HZ461" i="53"/>
  <c r="IK462" i="53"/>
  <c r="JF462" i="53"/>
  <c r="FK468" i="53"/>
  <c r="GL465" i="53"/>
  <c r="KW465" i="53"/>
  <c r="GJ468" i="53"/>
  <c r="GP465" i="53"/>
  <c r="HT468" i="53"/>
  <c r="HZ465" i="53"/>
  <c r="JF465" i="53"/>
  <c r="JE465" i="53" s="1"/>
  <c r="IE468" i="53"/>
  <c r="GP466" i="53"/>
  <c r="KW466" i="53"/>
  <c r="GP467" i="53"/>
  <c r="KW467" i="53"/>
  <c r="HM472" i="53"/>
  <c r="HS469" i="53"/>
  <c r="KB472" i="53"/>
  <c r="KN472" i="53"/>
  <c r="KT469" i="53"/>
  <c r="GP470" i="53"/>
  <c r="KW470" i="53"/>
  <c r="GP471" i="53"/>
  <c r="KW471" i="53"/>
  <c r="FT476" i="53"/>
  <c r="FZ473" i="53"/>
  <c r="HV473" i="53"/>
  <c r="IB473" i="53" s="1"/>
  <c r="GU476" i="53"/>
  <c r="HM476" i="53"/>
  <c r="HS473" i="53"/>
  <c r="IN476" i="53"/>
  <c r="IT473" i="53"/>
  <c r="JD476" i="53"/>
  <c r="JJ473" i="53"/>
  <c r="KP473" i="53"/>
  <c r="JO476" i="53"/>
  <c r="KG476" i="53"/>
  <c r="KM473" i="53"/>
  <c r="GL479" i="53"/>
  <c r="GK479" i="53" s="1"/>
  <c r="FQ479" i="53"/>
  <c r="FT484" i="53"/>
  <c r="FZ481" i="53"/>
  <c r="GJ484" i="53"/>
  <c r="GP481" i="53"/>
  <c r="KW481" i="53"/>
  <c r="IW484" i="53"/>
  <c r="JC481" i="53"/>
  <c r="KG484" i="53"/>
  <c r="KM481" i="53"/>
  <c r="IK483" i="53"/>
  <c r="JF483" i="53"/>
  <c r="FK489" i="53"/>
  <c r="GL486" i="53"/>
  <c r="GK486" i="53" s="1"/>
  <c r="GC489" i="53"/>
  <c r="GI486" i="53"/>
  <c r="JD489" i="53"/>
  <c r="JJ486" i="53"/>
  <c r="KN489" i="53"/>
  <c r="KT486" i="53"/>
  <c r="FQ487" i="53"/>
  <c r="GL487" i="53"/>
  <c r="HT493" i="53"/>
  <c r="HZ490" i="53"/>
  <c r="IE493" i="53"/>
  <c r="JF490" i="53"/>
  <c r="KN493" i="53"/>
  <c r="KT490" i="53"/>
  <c r="IK492" i="53"/>
  <c r="JF492" i="53"/>
  <c r="GU497" i="53"/>
  <c r="HV494" i="53"/>
  <c r="HT497" i="53"/>
  <c r="HZ494" i="53"/>
  <c r="JO497" i="53"/>
  <c r="KP494" i="53"/>
  <c r="KV494" i="53" s="1"/>
  <c r="W396" i="69"/>
  <c r="JU495" i="53"/>
  <c r="HA495" i="53"/>
  <c r="JC490" i="53"/>
  <c r="HJ490" i="53"/>
  <c r="GI490" i="53"/>
  <c r="FQ488" i="53"/>
  <c r="IK486" i="53"/>
  <c r="FQ486" i="53"/>
  <c r="JU483" i="53"/>
  <c r="HA483" i="53"/>
  <c r="IT490" i="53"/>
  <c r="KD486" i="53"/>
  <c r="KW486" i="53"/>
  <c r="IK481" i="53"/>
  <c r="FQ481" i="53"/>
  <c r="JU477" i="53"/>
  <c r="IT477" i="53"/>
  <c r="GL473" i="53"/>
  <c r="HA469" i="53"/>
  <c r="FZ469" i="53"/>
  <c r="FQ482" i="53"/>
  <c r="JU481" i="53"/>
  <c r="GP479" i="53"/>
  <c r="JU478" i="53"/>
  <c r="HA475" i="53"/>
  <c r="IK474" i="53"/>
  <c r="HA473" i="53"/>
  <c r="FQ471" i="53"/>
  <c r="HA470" i="53"/>
  <c r="FQ466" i="53"/>
  <c r="IK465" i="53"/>
  <c r="FQ465" i="53"/>
  <c r="JU462" i="53"/>
  <c r="HA462" i="53"/>
  <c r="KM461" i="53"/>
  <c r="JU460" i="53"/>
  <c r="HA460" i="53"/>
  <c r="IK458" i="53"/>
  <c r="HY458" i="53"/>
  <c r="HY452" i="53"/>
  <c r="HX452" i="53" s="1"/>
  <c r="KO451" i="53"/>
  <c r="HV451" i="53"/>
  <c r="HU451" i="53" s="1"/>
  <c r="FZ450" i="53"/>
  <c r="HY449" i="53"/>
  <c r="JU447" i="53"/>
  <c r="KS446" i="53"/>
  <c r="KS443" i="53"/>
  <c r="IK443" i="53"/>
  <c r="HY443" i="53"/>
  <c r="FQ443" i="53"/>
  <c r="JU442" i="53"/>
  <c r="JI442" i="53"/>
  <c r="HA442" i="53"/>
  <c r="GO442" i="53"/>
  <c r="KD440" i="53"/>
  <c r="JC440" i="53"/>
  <c r="HJ440" i="53"/>
  <c r="GP440" i="53"/>
  <c r="GI440" i="53"/>
  <c r="KS438" i="53"/>
  <c r="IK438" i="53"/>
  <c r="HY438" i="53"/>
  <c r="FQ438" i="53"/>
  <c r="JU437" i="53"/>
  <c r="JI437" i="53"/>
  <c r="HA437" i="53"/>
  <c r="GO437" i="53"/>
  <c r="GP435" i="53"/>
  <c r="KS434" i="53"/>
  <c r="IK434" i="53"/>
  <c r="HY434" i="53"/>
  <c r="FQ434" i="53"/>
  <c r="JU433" i="53"/>
  <c r="HA433" i="53"/>
  <c r="GO433" i="53"/>
  <c r="JU431" i="53"/>
  <c r="HA431" i="53"/>
  <c r="KW431" i="53"/>
  <c r="GP430" i="53"/>
  <c r="KS429" i="53"/>
  <c r="IK429" i="53"/>
  <c r="HY429" i="53"/>
  <c r="JU427" i="53"/>
  <c r="JI427" i="53"/>
  <c r="HA427" i="53"/>
  <c r="GP425" i="53"/>
  <c r="KS424" i="53"/>
  <c r="KR424" i="53" s="1"/>
  <c r="IK424" i="53"/>
  <c r="GP423" i="53"/>
  <c r="IK422" i="53"/>
  <c r="FQ422" i="53"/>
  <c r="GP419" i="53"/>
  <c r="IK418" i="53"/>
  <c r="IK413" i="53"/>
  <c r="FQ413" i="53"/>
  <c r="GP410" i="53"/>
  <c r="IK409" i="53"/>
  <c r="FQ409" i="53"/>
  <c r="IT407" i="53"/>
  <c r="FZ407" i="53"/>
  <c r="GP405" i="53"/>
  <c r="IK404" i="53"/>
  <c r="FQ404" i="53"/>
  <c r="GP401" i="53"/>
  <c r="IK400" i="53"/>
  <c r="FQ400" i="53"/>
  <c r="JI399" i="53"/>
  <c r="GP397" i="53"/>
  <c r="JI394" i="53"/>
  <c r="GP491" i="53"/>
  <c r="JU473" i="53"/>
  <c r="JU470" i="53"/>
  <c r="HJ465" i="53"/>
  <c r="HA454" i="53"/>
  <c r="JU453" i="53"/>
  <c r="KZ453" i="53"/>
  <c r="GP452" i="53"/>
  <c r="GP444" i="53"/>
  <c r="GP441" i="53"/>
  <c r="HJ429" i="53"/>
  <c r="GP426" i="53"/>
  <c r="GP422" i="53"/>
  <c r="GP418" i="53"/>
  <c r="GP413" i="53"/>
  <c r="HJ407" i="53"/>
  <c r="GP404" i="53"/>
  <c r="GP400" i="53"/>
  <c r="KD396" i="53"/>
  <c r="KD378" i="53"/>
  <c r="KS376" i="53"/>
  <c r="HY376" i="53"/>
  <c r="JU375" i="53"/>
  <c r="HA375" i="53"/>
  <c r="GO375" i="53"/>
  <c r="KS372" i="53"/>
  <c r="HY372" i="53"/>
  <c r="HX372" i="53" s="1"/>
  <c r="JU371" i="53"/>
  <c r="HA371" i="53"/>
  <c r="GO371" i="53"/>
  <c r="GN371" i="53" s="1"/>
  <c r="JU367" i="53"/>
  <c r="HA367" i="53"/>
  <c r="JU362" i="53"/>
  <c r="HA362" i="53"/>
  <c r="KS359" i="53"/>
  <c r="HY359" i="53"/>
  <c r="JU358" i="53"/>
  <c r="HA358" i="53"/>
  <c r="KS356" i="53"/>
  <c r="HY356" i="53"/>
  <c r="JU355" i="53"/>
  <c r="HA355" i="53"/>
  <c r="KS347" i="53"/>
  <c r="HY347" i="53"/>
  <c r="HX347" i="53" s="1"/>
  <c r="JU346" i="53"/>
  <c r="HA346" i="53"/>
  <c r="GO346" i="53"/>
  <c r="GN346" i="53" s="1"/>
  <c r="JU343" i="53"/>
  <c r="HA343" i="53"/>
  <c r="GO343" i="53"/>
  <c r="JU337" i="53"/>
  <c r="HA337" i="53"/>
  <c r="HY334" i="53"/>
  <c r="HA321" i="53"/>
  <c r="HA314" i="53"/>
  <c r="JU306" i="53"/>
  <c r="JU302" i="53"/>
  <c r="JU298" i="53"/>
  <c r="HY293" i="53"/>
  <c r="HX293" i="53" s="1"/>
  <c r="HA256" i="53"/>
  <c r="HA252" i="53"/>
  <c r="HA248" i="53"/>
  <c r="FQ474" i="53"/>
  <c r="IK466" i="53"/>
  <c r="KW448" i="53"/>
  <c r="GP443" i="53"/>
  <c r="IT440" i="53"/>
  <c r="IT461" i="53"/>
  <c r="FQ454" i="53"/>
  <c r="KW447" i="53"/>
  <c r="GP370" i="53"/>
  <c r="FZ367" i="53"/>
  <c r="GP363" i="53"/>
  <c r="GP359" i="53"/>
  <c r="GP303" i="53"/>
  <c r="GP336" i="53"/>
  <c r="JU244" i="53"/>
  <c r="GP235" i="53"/>
  <c r="IK234" i="53"/>
  <c r="FQ234" i="53"/>
  <c r="JU231" i="53"/>
  <c r="HA231" i="53"/>
  <c r="HV491" i="53"/>
  <c r="GL495" i="53"/>
  <c r="IT481" i="53"/>
  <c r="JF486" i="53"/>
  <c r="GP478" i="53"/>
  <c r="HJ477" i="53"/>
  <c r="KW473" i="53"/>
  <c r="GI473" i="53"/>
  <c r="GI469" i="53"/>
  <c r="GL455" i="53"/>
  <c r="GR455" i="53" s="1"/>
  <c r="JJ455" i="53"/>
  <c r="HV452" i="53"/>
  <c r="HU452" i="53" s="1"/>
  <c r="KT465" i="53"/>
  <c r="KZ448" i="53"/>
  <c r="JD468" i="53"/>
  <c r="JL446" i="53"/>
  <c r="GO8" i="53"/>
  <c r="GN8" i="53" s="1"/>
  <c r="HY8" i="53"/>
  <c r="JI8" i="53"/>
  <c r="JH8" i="53" s="1"/>
  <c r="GM20" i="53"/>
  <c r="JI14" i="53"/>
  <c r="FQ114" i="53"/>
  <c r="GL114" i="53"/>
  <c r="GK114" i="53" s="1"/>
  <c r="IK157" i="53"/>
  <c r="JI157" i="53"/>
  <c r="JH157" i="53" s="1"/>
  <c r="KS157" i="53"/>
  <c r="JU157" i="53"/>
  <c r="GO158" i="53"/>
  <c r="FQ158" i="53"/>
  <c r="HY158" i="53"/>
  <c r="HA158" i="53"/>
  <c r="KR83" i="53"/>
  <c r="GN85" i="53"/>
  <c r="FK105" i="53"/>
  <c r="FQ100" i="53"/>
  <c r="KW100" i="53"/>
  <c r="GJ105" i="53"/>
  <c r="HV100" i="53"/>
  <c r="GU105" i="53"/>
  <c r="JF100" i="53"/>
  <c r="IE105" i="53"/>
  <c r="KP101" i="53"/>
  <c r="JU101" i="53"/>
  <c r="JF102" i="53"/>
  <c r="IK102" i="53"/>
  <c r="HV103" i="53"/>
  <c r="HA103" i="53"/>
  <c r="KP103" i="53"/>
  <c r="KO103" i="53" s="1"/>
  <c r="KU103" i="53" s="1"/>
  <c r="JU103" i="53"/>
  <c r="GL104" i="53"/>
  <c r="FQ104" i="53"/>
  <c r="JF104" i="53"/>
  <c r="IK104" i="53"/>
  <c r="JO143" i="53"/>
  <c r="KP106" i="53"/>
  <c r="KP112" i="53"/>
  <c r="JU112" i="53"/>
  <c r="JU114" i="53"/>
  <c r="KP114" i="53"/>
  <c r="KO114" i="53" s="1"/>
  <c r="GL115" i="53"/>
  <c r="FQ115" i="53"/>
  <c r="JF115" i="53"/>
  <c r="JE115" i="53" s="1"/>
  <c r="IK115" i="53"/>
  <c r="KZ117" i="53"/>
  <c r="GM143" i="53"/>
  <c r="HY117" i="53"/>
  <c r="HX117" i="53" s="1"/>
  <c r="HW143" i="53"/>
  <c r="KZ121" i="53"/>
  <c r="HY124" i="53"/>
  <c r="HX124" i="53" s="1"/>
  <c r="HA124" i="53"/>
  <c r="KS124" i="53"/>
  <c r="JU124" i="53"/>
  <c r="JI125" i="53"/>
  <c r="JH125" i="53" s="1"/>
  <c r="IK125" i="53"/>
  <c r="HY126" i="53"/>
  <c r="HA126" i="53"/>
  <c r="KS126" i="53"/>
  <c r="JU126" i="53"/>
  <c r="GO127" i="53"/>
  <c r="FQ127" i="53"/>
  <c r="JI127" i="53"/>
  <c r="IK127" i="53"/>
  <c r="GO128" i="53"/>
  <c r="FQ128" i="53"/>
  <c r="KS128" i="53"/>
  <c r="JU128" i="53"/>
  <c r="GO129" i="53"/>
  <c r="FQ129" i="53"/>
  <c r="JI129" i="53"/>
  <c r="IK129" i="53"/>
  <c r="KS129" i="53"/>
  <c r="JU129" i="53"/>
  <c r="HY130" i="53"/>
  <c r="HA130" i="53"/>
  <c r="IK130" i="53"/>
  <c r="JI130" i="53"/>
  <c r="JH130" i="53" s="1"/>
  <c r="HY131" i="53"/>
  <c r="HA131" i="53"/>
  <c r="KS132" i="53"/>
  <c r="JU132" i="53"/>
  <c r="JI133" i="53"/>
  <c r="IK133" i="53"/>
  <c r="KS133" i="53"/>
  <c r="JU133" i="53"/>
  <c r="HY135" i="53"/>
  <c r="HA135" i="53"/>
  <c r="HY136" i="53"/>
  <c r="HA136" i="53"/>
  <c r="GO137" i="53"/>
  <c r="FQ137" i="53"/>
  <c r="JU137" i="53"/>
  <c r="KS137" i="53"/>
  <c r="HY138" i="53"/>
  <c r="HX138" i="53" s="1"/>
  <c r="HA138" i="53"/>
  <c r="HY139" i="53"/>
  <c r="HA139" i="53"/>
  <c r="GO140" i="53"/>
  <c r="FQ140" i="53"/>
  <c r="KS140" i="53"/>
  <c r="JU140" i="53"/>
  <c r="GO141" i="53"/>
  <c r="FQ141" i="53"/>
  <c r="HY142" i="53"/>
  <c r="HA142" i="53"/>
  <c r="JI142" i="53"/>
  <c r="JH142" i="53" s="1"/>
  <c r="IK142" i="53"/>
  <c r="GO144" i="53"/>
  <c r="GM150" i="53"/>
  <c r="KZ144" i="53"/>
  <c r="HA144" i="53"/>
  <c r="KS144" i="53"/>
  <c r="KD144" i="53"/>
  <c r="GO145" i="53"/>
  <c r="FQ145" i="53"/>
  <c r="HY145" i="53"/>
  <c r="HA145" i="53"/>
  <c r="KS145" i="53"/>
  <c r="JU145" i="53"/>
  <c r="GO146" i="53"/>
  <c r="FQ146" i="53"/>
  <c r="HY147" i="53"/>
  <c r="HX147" i="53" s="1"/>
  <c r="HA147" i="53"/>
  <c r="JI147" i="53"/>
  <c r="IK147" i="53"/>
  <c r="JI148" i="53"/>
  <c r="IK148" i="53"/>
  <c r="KS148" i="53"/>
  <c r="KR148" i="53" s="1"/>
  <c r="JU148" i="53"/>
  <c r="JI149" i="53"/>
  <c r="JH149" i="53" s="1"/>
  <c r="IK149" i="53"/>
  <c r="HY151" i="53"/>
  <c r="HA151" i="53"/>
  <c r="JI151" i="53"/>
  <c r="KD151" i="53"/>
  <c r="GO152" i="53"/>
  <c r="FQ152" i="53"/>
  <c r="KS152" i="53"/>
  <c r="JU152" i="53"/>
  <c r="KS153" i="53"/>
  <c r="KR153" i="53" s="1"/>
  <c r="JU153" i="53"/>
  <c r="GO156" i="53"/>
  <c r="GN156" i="53" s="1"/>
  <c r="FQ156" i="53"/>
  <c r="HJ156" i="53"/>
  <c r="JI156" i="53"/>
  <c r="JH156" i="53" s="1"/>
  <c r="KS156" i="53"/>
  <c r="KR156" i="53" s="1"/>
  <c r="JU156" i="53"/>
  <c r="IK146" i="53"/>
  <c r="IK141" i="53"/>
  <c r="HA134" i="53"/>
  <c r="FQ133" i="53"/>
  <c r="GM201" i="53"/>
  <c r="FQ136" i="53"/>
  <c r="FQ102" i="53"/>
  <c r="IK100" i="53"/>
  <c r="GP89" i="53"/>
  <c r="HY144" i="53"/>
  <c r="JI138" i="53"/>
  <c r="JH138" i="53" s="1"/>
  <c r="HV109" i="53"/>
  <c r="GO132" i="53"/>
  <c r="JO105" i="53"/>
  <c r="KS154" i="53"/>
  <c r="KR154" i="53" s="1"/>
  <c r="JI158" i="53"/>
  <c r="JH158" i="53" s="1"/>
  <c r="IK158" i="53"/>
  <c r="JI161" i="53"/>
  <c r="JH161" i="53" s="1"/>
  <c r="IK161" i="53"/>
  <c r="KS161" i="53"/>
  <c r="KR161" i="53" s="1"/>
  <c r="JU161" i="53"/>
  <c r="JI162" i="53"/>
  <c r="IK162" i="53"/>
  <c r="GO163" i="53"/>
  <c r="FQ163" i="53"/>
  <c r="GO168" i="53"/>
  <c r="FQ168" i="53"/>
  <c r="GO172" i="53"/>
  <c r="FQ172" i="53"/>
  <c r="KS181" i="53"/>
  <c r="JU181" i="53"/>
  <c r="GO187" i="53"/>
  <c r="FQ187" i="53"/>
  <c r="GO202" i="53"/>
  <c r="FQ202" i="53"/>
  <c r="HY202" i="53"/>
  <c r="KS202" i="53"/>
  <c r="KZ209" i="53"/>
  <c r="GM215" i="53"/>
  <c r="KZ214" i="53"/>
  <c r="GP214" i="53"/>
  <c r="HY216" i="53"/>
  <c r="HX216" i="53" s="1"/>
  <c r="HA216" i="53"/>
  <c r="JI216" i="53"/>
  <c r="KS216" i="53"/>
  <c r="KR216" i="53" s="1"/>
  <c r="JU216" i="53"/>
  <c r="GO217" i="53"/>
  <c r="FQ217" i="53"/>
  <c r="JI217" i="53"/>
  <c r="IK217" i="53"/>
  <c r="KZ218" i="53"/>
  <c r="GP218" i="53"/>
  <c r="KZ220" i="53"/>
  <c r="GP220" i="53"/>
  <c r="KS222" i="53"/>
  <c r="JU222" i="53"/>
  <c r="KZ224" i="53"/>
  <c r="GP224" i="53"/>
  <c r="KZ226" i="53"/>
  <c r="GP226" i="53"/>
  <c r="HV228" i="53"/>
  <c r="HA228" i="53"/>
  <c r="KP228" i="53"/>
  <c r="JU228" i="53"/>
  <c r="GO239" i="53"/>
  <c r="GN239" i="53" s="1"/>
  <c r="FQ239" i="53"/>
  <c r="JI239" i="53"/>
  <c r="JH239" i="53" s="1"/>
  <c r="IK239" i="53"/>
  <c r="HY240" i="53"/>
  <c r="HA240" i="53"/>
  <c r="KS240" i="53"/>
  <c r="KR240" i="53" s="1"/>
  <c r="JU240" i="53"/>
  <c r="JI241" i="53"/>
  <c r="IK241" i="53"/>
  <c r="HY242" i="53"/>
  <c r="HX242" i="53" s="1"/>
  <c r="HA242" i="53"/>
  <c r="KS242" i="53"/>
  <c r="JU242" i="53"/>
  <c r="KZ244" i="53"/>
  <c r="GP244" i="53"/>
  <c r="KZ246" i="53"/>
  <c r="GP246" i="53"/>
  <c r="KZ247" i="53"/>
  <c r="GP247" i="53"/>
  <c r="GO293" i="53"/>
  <c r="KZ293" i="53"/>
  <c r="GM307" i="53"/>
  <c r="KZ295" i="53"/>
  <c r="GP295" i="53"/>
  <c r="JI334" i="53"/>
  <c r="GM348" i="53"/>
  <c r="GM525" i="53" s="1"/>
  <c r="JG348" i="53"/>
  <c r="JG525" i="53" s="1"/>
  <c r="GM366" i="53"/>
  <c r="GM526" i="53" s="1"/>
  <c r="HW377" i="53"/>
  <c r="HW527" i="53" s="1"/>
  <c r="HZ367" i="53"/>
  <c r="KQ377" i="53"/>
  <c r="KQ527" i="53" s="1"/>
  <c r="KT367" i="53"/>
  <c r="GM395" i="53"/>
  <c r="GM528" i="53" s="1"/>
  <c r="KZ378" i="53"/>
  <c r="JI396" i="53"/>
  <c r="JH396" i="53" s="1"/>
  <c r="GO418" i="53"/>
  <c r="JU418" i="53"/>
  <c r="KS160" i="53"/>
  <c r="KR160" i="53" s="1"/>
  <c r="JU160" i="53"/>
  <c r="HY162" i="53"/>
  <c r="HA162" i="53"/>
  <c r="GO164" i="53"/>
  <c r="GN164" i="53" s="1"/>
  <c r="FQ164" i="53"/>
  <c r="HY165" i="53"/>
  <c r="HA165" i="53"/>
  <c r="HY169" i="53"/>
  <c r="HA169" i="53"/>
  <c r="KS172" i="53"/>
  <c r="JU172" i="53"/>
  <c r="HY173" i="53"/>
  <c r="HX173" i="53" s="1"/>
  <c r="HA173" i="53"/>
  <c r="GO176" i="53"/>
  <c r="FQ176" i="53"/>
  <c r="KS180" i="53"/>
  <c r="KR180" i="53" s="1"/>
  <c r="JU180" i="53"/>
  <c r="JI182" i="53"/>
  <c r="JH182" i="53" s="1"/>
  <c r="IK182" i="53"/>
  <c r="JI185" i="53"/>
  <c r="JH185" i="53" s="1"/>
  <c r="IK185" i="53"/>
  <c r="HY186" i="53"/>
  <c r="HX186" i="53" s="1"/>
  <c r="HA186" i="53"/>
  <c r="KS188" i="53"/>
  <c r="JU188" i="53"/>
  <c r="HW208" i="53"/>
  <c r="HW524" i="53" s="1"/>
  <c r="HZ202" i="53"/>
  <c r="KS203" i="53"/>
  <c r="JU203" i="53"/>
  <c r="HY205" i="53"/>
  <c r="HA205" i="53"/>
  <c r="GO206" i="53"/>
  <c r="FQ206" i="53"/>
  <c r="HY209" i="53"/>
  <c r="HX209" i="53" s="1"/>
  <c r="JI209" i="53"/>
  <c r="KS209" i="53"/>
  <c r="KR209" i="53" s="1"/>
  <c r="KZ213" i="53"/>
  <c r="GP213" i="53"/>
  <c r="HY222" i="53"/>
  <c r="HA222" i="53"/>
  <c r="GO223" i="53"/>
  <c r="FQ223" i="53"/>
  <c r="KZ223" i="53"/>
  <c r="GP223" i="53"/>
  <c r="JI223" i="53"/>
  <c r="JH223" i="53" s="1"/>
  <c r="IK223" i="53"/>
  <c r="GL230" i="53"/>
  <c r="FQ230" i="53"/>
  <c r="KW232" i="53"/>
  <c r="GP232" i="53"/>
  <c r="HV233" i="53"/>
  <c r="HU233" i="53" s="1"/>
  <c r="HA233" i="53"/>
  <c r="KP233" i="53"/>
  <c r="KO233" i="53" s="1"/>
  <c r="JU233" i="53"/>
  <c r="HV235" i="53"/>
  <c r="HU235" i="53" s="1"/>
  <c r="HA235" i="53"/>
  <c r="KP235" i="53"/>
  <c r="JU235" i="53"/>
  <c r="KW236" i="53"/>
  <c r="GP236" i="53"/>
  <c r="HV237" i="53"/>
  <c r="HU237" i="53" s="1"/>
  <c r="HA237" i="53"/>
  <c r="KS237" i="53"/>
  <c r="JU237" i="53"/>
  <c r="KZ241" i="53"/>
  <c r="GP241" i="53"/>
  <c r="KZ245" i="53"/>
  <c r="GP245" i="53"/>
  <c r="KZ297" i="53"/>
  <c r="GP297" i="53"/>
  <c r="KZ305" i="53"/>
  <c r="GP305" i="53"/>
  <c r="HJ308" i="53"/>
  <c r="GO334" i="53"/>
  <c r="KZ334" i="53"/>
  <c r="GM341" i="53"/>
  <c r="FQ367" i="53"/>
  <c r="GM377" i="53"/>
  <c r="GM527" i="53" s="1"/>
  <c r="KZ367" i="53"/>
  <c r="KS378" i="53"/>
  <c r="KR378" i="53" s="1"/>
  <c r="GO396" i="53"/>
  <c r="KZ396" i="53"/>
  <c r="GM406" i="53"/>
  <c r="JG406" i="53"/>
  <c r="JJ396" i="53"/>
  <c r="GO407" i="53"/>
  <c r="HA407" i="53"/>
  <c r="HY424" i="53"/>
  <c r="FQ424" i="53"/>
  <c r="JU423" i="53"/>
  <c r="JI423" i="53"/>
  <c r="HA423" i="53"/>
  <c r="GP421" i="53"/>
  <c r="IK420" i="53"/>
  <c r="FQ420" i="53"/>
  <c r="JU419" i="53"/>
  <c r="HA419" i="53"/>
  <c r="KM418" i="53"/>
  <c r="HS418" i="53"/>
  <c r="FZ418" i="53"/>
  <c r="GP416" i="53"/>
  <c r="KS415" i="53"/>
  <c r="KR415" i="53" s="1"/>
  <c r="IK415" i="53"/>
  <c r="HY415" i="53"/>
  <c r="HX415" i="53" s="1"/>
  <c r="FQ415" i="53"/>
  <c r="JU414" i="53"/>
  <c r="HA414" i="53"/>
  <c r="GO414" i="53"/>
  <c r="KS411" i="53"/>
  <c r="IK411" i="53"/>
  <c r="HY411" i="53"/>
  <c r="FQ411" i="53"/>
  <c r="JU410" i="53"/>
  <c r="HA410" i="53"/>
  <c r="GO410" i="53"/>
  <c r="GP408" i="53"/>
  <c r="KS407" i="53"/>
  <c r="IK407" i="53"/>
  <c r="HY407" i="53"/>
  <c r="HX407" i="53" s="1"/>
  <c r="FQ407" i="53"/>
  <c r="JU405" i="53"/>
  <c r="HA405" i="53"/>
  <c r="GP403" i="53"/>
  <c r="IK402" i="53"/>
  <c r="HY402" i="53"/>
  <c r="FQ402" i="53"/>
  <c r="JU401" i="53"/>
  <c r="HA401" i="53"/>
  <c r="GO401" i="53"/>
  <c r="GN401" i="53" s="1"/>
  <c r="GP399" i="53"/>
  <c r="IK398" i="53"/>
  <c r="FQ398" i="53"/>
  <c r="JU397" i="53"/>
  <c r="HA397" i="53"/>
  <c r="KM396" i="53"/>
  <c r="HS396" i="53"/>
  <c r="FZ396" i="53"/>
  <c r="GP394" i="53"/>
  <c r="KD418" i="53"/>
  <c r="GP409" i="53"/>
  <c r="GP396" i="53"/>
  <c r="JU378" i="53"/>
  <c r="HA378" i="53"/>
  <c r="GO378" i="53"/>
  <c r="GP375" i="53"/>
  <c r="KS374" i="53"/>
  <c r="IK374" i="53"/>
  <c r="HY374" i="53"/>
  <c r="FQ374" i="53"/>
  <c r="JU373" i="53"/>
  <c r="HA373" i="53"/>
  <c r="GO373" i="53"/>
  <c r="GP371" i="53"/>
  <c r="KS370" i="53"/>
  <c r="IK370" i="53"/>
  <c r="HY370" i="53"/>
  <c r="FQ370" i="53"/>
  <c r="KD367" i="53"/>
  <c r="JC367" i="53"/>
  <c r="HJ367" i="53"/>
  <c r="GP367" i="53"/>
  <c r="GI367" i="53"/>
  <c r="IK365" i="53"/>
  <c r="FQ365" i="53"/>
  <c r="JU364" i="53"/>
  <c r="HA364" i="53"/>
  <c r="GP362" i="53"/>
  <c r="IK361" i="53"/>
  <c r="FQ361" i="53"/>
  <c r="JU360" i="53"/>
  <c r="HA360" i="53"/>
  <c r="GP358" i="53"/>
  <c r="JU357" i="53"/>
  <c r="HA357" i="53"/>
  <c r="GP355" i="53"/>
  <c r="GP346" i="53"/>
  <c r="IK345" i="53"/>
  <c r="FQ345" i="53"/>
  <c r="JU344" i="53"/>
  <c r="HA344" i="53"/>
  <c r="GP343" i="53"/>
  <c r="IK342" i="53"/>
  <c r="FQ342" i="53"/>
  <c r="FQ340" i="53"/>
  <c r="JU339" i="53"/>
  <c r="HA339" i="53"/>
  <c r="GP337" i="53"/>
  <c r="IK336" i="53"/>
  <c r="FQ336" i="53"/>
  <c r="JU335" i="53"/>
  <c r="HA335" i="53"/>
  <c r="GO335" i="53"/>
  <c r="FZ334" i="53"/>
  <c r="GP321" i="53"/>
  <c r="IK320" i="53"/>
  <c r="FQ320" i="53"/>
  <c r="JU319" i="53"/>
  <c r="HA319" i="53"/>
  <c r="GP314" i="53"/>
  <c r="IK313" i="53"/>
  <c r="FQ313" i="53"/>
  <c r="JU310" i="53"/>
  <c r="HA310" i="53"/>
  <c r="JU309" i="53"/>
  <c r="HA309" i="53"/>
  <c r="KM308" i="53"/>
  <c r="IT308" i="53"/>
  <c r="HS308" i="53"/>
  <c r="FZ308" i="53"/>
  <c r="FQ305" i="53"/>
  <c r="JU304" i="53"/>
  <c r="GP302" i="53"/>
  <c r="IK301" i="53"/>
  <c r="FQ301" i="53"/>
  <c r="JU300" i="53"/>
  <c r="HA300" i="53"/>
  <c r="GP298" i="53"/>
  <c r="IK297" i="53"/>
  <c r="FQ297" i="53"/>
  <c r="JU296" i="53"/>
  <c r="HA296" i="53"/>
  <c r="IK295" i="53"/>
  <c r="FQ295" i="53"/>
  <c r="JU294" i="53"/>
  <c r="HA294" i="53"/>
  <c r="KM293" i="53"/>
  <c r="IT293" i="53"/>
  <c r="HS293" i="53"/>
  <c r="FZ293" i="53"/>
  <c r="GP256" i="53"/>
  <c r="IK255" i="53"/>
  <c r="FQ255" i="53"/>
  <c r="JU254" i="53"/>
  <c r="HA254" i="53"/>
  <c r="GP252" i="53"/>
  <c r="IK251" i="53"/>
  <c r="FQ251" i="53"/>
  <c r="JU250" i="53"/>
  <c r="HA250" i="53"/>
  <c r="GP248" i="53"/>
  <c r="IK247" i="53"/>
  <c r="FQ247" i="53"/>
  <c r="JU238" i="53"/>
  <c r="IK238" i="53"/>
  <c r="HA238" i="53"/>
  <c r="GP420" i="53"/>
  <c r="GP411" i="53"/>
  <c r="HJ396" i="53"/>
  <c r="GP374" i="53"/>
  <c r="IT367" i="53"/>
  <c r="GP365" i="53"/>
  <c r="GP342" i="53"/>
  <c r="IT378" i="53"/>
  <c r="GP338" i="53"/>
  <c r="KD334" i="53"/>
  <c r="GP318" i="53"/>
  <c r="KD308" i="53"/>
  <c r="GP299" i="53"/>
  <c r="GP293" i="53"/>
  <c r="GP340" i="53"/>
  <c r="GP320" i="53"/>
  <c r="GP301" i="53"/>
  <c r="GP255" i="53"/>
  <c r="IK245" i="53"/>
  <c r="FQ245" i="53"/>
  <c r="IK243" i="53"/>
  <c r="FQ243" i="53"/>
  <c r="GP242" i="53"/>
  <c r="GP240" i="53"/>
  <c r="KW231" i="53"/>
  <c r="GJ292" i="53"/>
  <c r="GJ508" i="53" s="1"/>
  <c r="T10" i="72" s="1"/>
  <c r="JU226" i="53"/>
  <c r="HA226" i="53"/>
  <c r="JU224" i="53"/>
  <c r="HA224" i="53"/>
  <c r="JU220" i="53"/>
  <c r="HA220" i="53"/>
  <c r="JU218" i="53"/>
  <c r="HA218" i="53"/>
  <c r="FQ210" i="53"/>
  <c r="HA209" i="53"/>
  <c r="GP249" i="53"/>
  <c r="GP239" i="53"/>
  <c r="GP230" i="53"/>
  <c r="FQ204" i="53"/>
  <c r="HA203" i="53"/>
  <c r="IK202" i="53"/>
  <c r="IK184" i="53"/>
  <c r="HA183" i="53"/>
  <c r="FQ182" i="53"/>
  <c r="JU179" i="53"/>
  <c r="JU175" i="53"/>
  <c r="JU171" i="53"/>
  <c r="JU167" i="53"/>
  <c r="HA163" i="53"/>
  <c r="FQ162" i="53"/>
  <c r="HA178" i="53"/>
  <c r="JU176" i="53"/>
  <c r="FQ171" i="53"/>
  <c r="HA168" i="53"/>
  <c r="FQ167" i="53"/>
  <c r="FQ159" i="53"/>
  <c r="GP205" i="53"/>
  <c r="KD202" i="53"/>
  <c r="HY182" i="53"/>
  <c r="JI173" i="53"/>
  <c r="JI202" i="53"/>
  <c r="JH202" i="53" s="1"/>
  <c r="GO183" i="53"/>
  <c r="JJ367" i="53"/>
  <c r="HA418" i="53"/>
  <c r="GM428" i="53"/>
  <c r="KS367" i="53"/>
  <c r="HY177" i="53"/>
  <c r="GO429" i="53"/>
  <c r="GI429" i="53"/>
  <c r="JG439" i="53"/>
  <c r="JJ429" i="53"/>
  <c r="FQ440" i="53"/>
  <c r="HW445" i="53"/>
  <c r="HZ440" i="53"/>
  <c r="JG445" i="53"/>
  <c r="JJ440" i="53"/>
  <c r="KS440" i="53"/>
  <c r="KR440" i="53" s="1"/>
  <c r="HZ446" i="53"/>
  <c r="HT456" i="53"/>
  <c r="HY448" i="53"/>
  <c r="Y396" i="62"/>
  <c r="Y395" i="62"/>
  <c r="GO452" i="53"/>
  <c r="GN452" i="53" s="1"/>
  <c r="HT463" i="53"/>
  <c r="KN463" i="53"/>
  <c r="GU463" i="53"/>
  <c r="HA459" i="53"/>
  <c r="GU468" i="53"/>
  <c r="HA465" i="53"/>
  <c r="JO468" i="53"/>
  <c r="JU465" i="53"/>
  <c r="GL469" i="53"/>
  <c r="FK472" i="53"/>
  <c r="JF469" i="53"/>
  <c r="IE472" i="53"/>
  <c r="IW472" i="53"/>
  <c r="JC469" i="53"/>
  <c r="KG472" i="53"/>
  <c r="KM469" i="53"/>
  <c r="HT476" i="53"/>
  <c r="HZ473" i="53"/>
  <c r="GL477" i="53"/>
  <c r="FK480" i="53"/>
  <c r="JF477" i="53"/>
  <c r="IE480" i="53"/>
  <c r="HV481" i="53"/>
  <c r="GU484" i="53"/>
  <c r="KN484" i="53"/>
  <c r="KT481" i="53"/>
  <c r="KW482" i="53"/>
  <c r="GP482" i="53"/>
  <c r="GU489" i="53"/>
  <c r="HA486" i="53"/>
  <c r="IW489" i="53"/>
  <c r="JC486" i="53"/>
  <c r="JO489" i="53"/>
  <c r="JU486" i="53"/>
  <c r="HS440" i="53"/>
  <c r="KQ439" i="53"/>
  <c r="JU494" i="53"/>
  <c r="HA494" i="53"/>
  <c r="KN502" i="53"/>
  <c r="KN503" i="53" s="1"/>
  <c r="HT502" i="53"/>
  <c r="HT503" i="53" s="1"/>
  <c r="JL499" i="53"/>
  <c r="HB98" i="53"/>
  <c r="HB464" i="53"/>
  <c r="FO292" i="53"/>
  <c r="FX292" i="53"/>
  <c r="GC292" i="53"/>
  <c r="GG292" i="53"/>
  <c r="GU292" i="53"/>
  <c r="GY292" i="53"/>
  <c r="HD292" i="53"/>
  <c r="HH292" i="53"/>
  <c r="HM292" i="53"/>
  <c r="HQ292" i="53"/>
  <c r="II292" i="53"/>
  <c r="IN292" i="53"/>
  <c r="IR292" i="53"/>
  <c r="IW292" i="53"/>
  <c r="JA292" i="53"/>
  <c r="JS292" i="53"/>
  <c r="JX292" i="53"/>
  <c r="KB292" i="53"/>
  <c r="KG292" i="53"/>
  <c r="KR229" i="53"/>
  <c r="HU450" i="53"/>
  <c r="GI38" i="53"/>
  <c r="HS41" i="53"/>
  <c r="KD48" i="53"/>
  <c r="KM49" i="53"/>
  <c r="FZ50" i="53"/>
  <c r="FQ51" i="53"/>
  <c r="KT52" i="53"/>
  <c r="HS55" i="53"/>
  <c r="KM55" i="53"/>
  <c r="HS57" i="53"/>
  <c r="KM57" i="53"/>
  <c r="HZ65" i="53"/>
  <c r="KT65" i="53"/>
  <c r="HZ68" i="53"/>
  <c r="KT68" i="53"/>
  <c r="HZ73" i="53"/>
  <c r="HS74" i="53"/>
  <c r="HJ75" i="53"/>
  <c r="GI78" i="53"/>
  <c r="FZ80" i="53"/>
  <c r="JC81" i="53"/>
  <c r="IT82" i="53"/>
  <c r="HZ84" i="53"/>
  <c r="HS85" i="53"/>
  <c r="FZ88" i="53"/>
  <c r="HJ88" i="53"/>
  <c r="KD88" i="53"/>
  <c r="IT89" i="53"/>
  <c r="FZ90" i="53"/>
  <c r="HJ90" i="53"/>
  <c r="JC90" i="53"/>
  <c r="KD90" i="53"/>
  <c r="FQ92" i="53"/>
  <c r="GI92" i="53"/>
  <c r="GP92" i="53"/>
  <c r="KM92" i="53"/>
  <c r="GI93" i="53"/>
  <c r="HJ93" i="53"/>
  <c r="HS93" i="53"/>
  <c r="HZ93" i="53"/>
  <c r="IT93" i="53"/>
  <c r="JC93" i="53"/>
  <c r="JJ93" i="53"/>
  <c r="KD93" i="53"/>
  <c r="KM93" i="53"/>
  <c r="KT93" i="53"/>
  <c r="FQ94" i="53"/>
  <c r="FZ94" i="53"/>
  <c r="GI94" i="53"/>
  <c r="HJ94" i="53"/>
  <c r="HS94" i="53"/>
  <c r="HZ94" i="53"/>
  <c r="IT94" i="53"/>
  <c r="JC94" i="53"/>
  <c r="JJ94" i="53"/>
  <c r="KD94" i="53"/>
  <c r="KM94" i="53"/>
  <c r="KT94" i="53"/>
  <c r="FZ95" i="53"/>
  <c r="GI95" i="53"/>
  <c r="HJ95" i="53"/>
  <c r="HS95" i="53"/>
  <c r="HZ95" i="53"/>
  <c r="IK95" i="53"/>
  <c r="IT95" i="53"/>
  <c r="JC95" i="53"/>
  <c r="JJ95" i="53"/>
  <c r="KD95" i="53"/>
  <c r="KM95" i="53"/>
  <c r="KT95" i="53"/>
  <c r="FQ96" i="53"/>
  <c r="FZ96" i="53"/>
  <c r="GI96" i="53"/>
  <c r="HJ96" i="53"/>
  <c r="HS96" i="53"/>
  <c r="HZ96" i="53"/>
  <c r="IK96" i="53"/>
  <c r="IT96" i="53"/>
  <c r="JC96" i="53"/>
  <c r="JJ96" i="53"/>
  <c r="JU96" i="53"/>
  <c r="KD96" i="53"/>
  <c r="KM96" i="53"/>
  <c r="KT96" i="53"/>
  <c r="HA100" i="53"/>
  <c r="KD100" i="53"/>
  <c r="GI102" i="53"/>
  <c r="HZ103" i="53"/>
  <c r="IK103" i="53"/>
  <c r="KD104" i="53"/>
  <c r="HS106" i="53"/>
  <c r="HZ106" i="53"/>
  <c r="JU106" i="53"/>
  <c r="KT106" i="53"/>
  <c r="GI107" i="53"/>
  <c r="HJ107" i="53"/>
  <c r="HS107" i="53"/>
  <c r="HZ107" i="53"/>
  <c r="JC107" i="53"/>
  <c r="JJ107" i="53"/>
  <c r="KD107" i="53"/>
  <c r="KM107" i="53"/>
  <c r="KT107" i="53"/>
  <c r="GI108" i="53"/>
  <c r="HJ108" i="53"/>
  <c r="HS108" i="53"/>
  <c r="HZ108" i="53"/>
  <c r="JC108" i="53"/>
  <c r="JJ108" i="53"/>
  <c r="KD108" i="53"/>
  <c r="KM108" i="53"/>
  <c r="KT108" i="53"/>
  <c r="GI109" i="53"/>
  <c r="HJ109" i="53"/>
  <c r="HZ109" i="53"/>
  <c r="JC109" i="53"/>
  <c r="JJ109" i="53"/>
  <c r="KD109" i="53"/>
  <c r="KT109" i="53"/>
  <c r="GI110" i="53"/>
  <c r="HJ110" i="53"/>
  <c r="HS110" i="53"/>
  <c r="HZ110" i="53"/>
  <c r="JC110" i="53"/>
  <c r="JJ110" i="53"/>
  <c r="KD110" i="53"/>
  <c r="KM110" i="53"/>
  <c r="KT110" i="53"/>
  <c r="GI111" i="53"/>
  <c r="HJ111" i="53"/>
  <c r="HS111" i="53"/>
  <c r="HZ111" i="53"/>
  <c r="JC111" i="53"/>
  <c r="JJ111" i="53"/>
  <c r="KD111" i="53"/>
  <c r="KM111" i="53"/>
  <c r="KT111" i="53"/>
  <c r="GI112" i="53"/>
  <c r="HJ112" i="53"/>
  <c r="HZ112" i="53"/>
  <c r="JC112" i="53"/>
  <c r="JJ112" i="53"/>
  <c r="KD112" i="53"/>
  <c r="KT112" i="53"/>
  <c r="GI113" i="53"/>
  <c r="HJ113" i="53"/>
  <c r="HS113" i="53"/>
  <c r="HZ113" i="53"/>
  <c r="JC113" i="53"/>
  <c r="JJ113" i="53"/>
  <c r="KD113" i="53"/>
  <c r="KM113" i="53"/>
  <c r="KT113" i="53"/>
  <c r="HJ114" i="53"/>
  <c r="HS114" i="53"/>
  <c r="IK114" i="53"/>
  <c r="JC114" i="53"/>
  <c r="JJ114" i="53"/>
  <c r="KD114" i="53"/>
  <c r="FZ115" i="53"/>
  <c r="HS115" i="53"/>
  <c r="HZ115" i="53"/>
  <c r="IT115" i="53"/>
  <c r="JJ115" i="53"/>
  <c r="KM115" i="53"/>
  <c r="KT115" i="53"/>
  <c r="FZ116" i="53"/>
  <c r="GI116" i="53"/>
  <c r="HS116" i="53"/>
  <c r="HZ116" i="53"/>
  <c r="IT116" i="53"/>
  <c r="JC116" i="53"/>
  <c r="JJ116" i="53"/>
  <c r="KM116" i="53"/>
  <c r="KT116" i="53"/>
  <c r="FO143" i="53"/>
  <c r="FZ117" i="53"/>
  <c r="GG143" i="53"/>
  <c r="HD143" i="53"/>
  <c r="HM143" i="53"/>
  <c r="HZ117" i="53"/>
  <c r="IR143" i="53"/>
  <c r="JS143" i="53"/>
  <c r="JX143" i="53"/>
  <c r="KM117" i="53"/>
  <c r="KK143" i="53"/>
  <c r="KT117" i="53"/>
  <c r="FZ118" i="53"/>
  <c r="GP118" i="53"/>
  <c r="HS118" i="53"/>
  <c r="HZ118" i="53"/>
  <c r="IT118" i="53"/>
  <c r="JJ118" i="53"/>
  <c r="KM118" i="53"/>
  <c r="KT118" i="53"/>
  <c r="FZ119" i="53"/>
  <c r="HS119" i="53"/>
  <c r="HZ119" i="53"/>
  <c r="IT119" i="53"/>
  <c r="JJ119" i="53"/>
  <c r="KM119" i="53"/>
  <c r="KT119" i="53"/>
  <c r="FZ120" i="53"/>
  <c r="GP120" i="53"/>
  <c r="HS120" i="53"/>
  <c r="HZ120" i="53"/>
  <c r="IT120" i="53"/>
  <c r="JJ120" i="53"/>
  <c r="KM120" i="53"/>
  <c r="KT120" i="53"/>
  <c r="FZ121" i="53"/>
  <c r="HS121" i="53"/>
  <c r="HZ121" i="53"/>
  <c r="IT121" i="53"/>
  <c r="JJ121" i="53"/>
  <c r="KM121" i="53"/>
  <c r="KT121" i="53"/>
  <c r="FZ122" i="53"/>
  <c r="GP122" i="53"/>
  <c r="HS122" i="53"/>
  <c r="HZ122" i="53"/>
  <c r="IT122" i="53"/>
  <c r="JJ122" i="53"/>
  <c r="KM122" i="53"/>
  <c r="KT122" i="53"/>
  <c r="FZ123" i="53"/>
  <c r="HS123" i="53"/>
  <c r="HZ123" i="53"/>
  <c r="IT123" i="53"/>
  <c r="JJ123" i="53"/>
  <c r="KM123" i="53"/>
  <c r="KT123" i="53"/>
  <c r="HJ124" i="53"/>
  <c r="JC124" i="53"/>
  <c r="KT124" i="53"/>
  <c r="HJ125" i="53"/>
  <c r="JC125" i="53"/>
  <c r="KT125" i="53"/>
  <c r="HJ126" i="53"/>
  <c r="JC126" i="53"/>
  <c r="KT126" i="53"/>
  <c r="HJ127" i="53"/>
  <c r="JC127" i="53"/>
  <c r="KT127" i="53"/>
  <c r="FZ128" i="53"/>
  <c r="GI128" i="53"/>
  <c r="HA128" i="53"/>
  <c r="HS128" i="53"/>
  <c r="HZ128" i="53"/>
  <c r="KM128" i="53"/>
  <c r="FZ129" i="53"/>
  <c r="IT129" i="53"/>
  <c r="KD129" i="53"/>
  <c r="KM129" i="53"/>
  <c r="GI130" i="53"/>
  <c r="HJ130" i="53"/>
  <c r="HS130" i="53"/>
  <c r="HZ130" i="53"/>
  <c r="IT130" i="53"/>
  <c r="JJ130" i="53"/>
  <c r="JU130" i="53"/>
  <c r="FQ131" i="53"/>
  <c r="FZ131" i="53"/>
  <c r="GI131" i="53"/>
  <c r="HJ131" i="53"/>
  <c r="HS131" i="53"/>
  <c r="IK131" i="53"/>
  <c r="JJ131" i="53"/>
  <c r="KM131" i="53"/>
  <c r="KT131" i="53"/>
  <c r="FZ132" i="53"/>
  <c r="GI132" i="53"/>
  <c r="HA132" i="53"/>
  <c r="HS132" i="53"/>
  <c r="HZ132" i="53"/>
  <c r="KM132" i="53"/>
  <c r="FZ133" i="53"/>
  <c r="IT133" i="53"/>
  <c r="KD133" i="53"/>
  <c r="KM133" i="53"/>
  <c r="GI134" i="53"/>
  <c r="HJ134" i="53"/>
  <c r="HS134" i="53"/>
  <c r="HZ134" i="53"/>
  <c r="IT134" i="53"/>
  <c r="JJ134" i="53"/>
  <c r="JU134" i="53"/>
  <c r="FQ135" i="53"/>
  <c r="FZ135" i="53"/>
  <c r="GI135" i="53"/>
  <c r="HJ135" i="53"/>
  <c r="HS135" i="53"/>
  <c r="IK135" i="53"/>
  <c r="JJ135" i="53"/>
  <c r="KM135" i="53"/>
  <c r="KT135" i="53"/>
  <c r="FZ136" i="53"/>
  <c r="GI136" i="53"/>
  <c r="HS136" i="53"/>
  <c r="HZ136" i="53"/>
  <c r="IT136" i="53"/>
  <c r="JU136" i="53"/>
  <c r="KM136" i="53"/>
  <c r="FZ137" i="53"/>
  <c r="IT137" i="53"/>
  <c r="KD137" i="53"/>
  <c r="KM137" i="53"/>
  <c r="GI138" i="53"/>
  <c r="HJ138" i="53"/>
  <c r="HS138" i="53"/>
  <c r="HZ138" i="53"/>
  <c r="IT138" i="53"/>
  <c r="JJ138" i="53"/>
  <c r="JU138" i="53"/>
  <c r="FQ139" i="53"/>
  <c r="FZ139" i="53"/>
  <c r="GI139" i="53"/>
  <c r="HJ139" i="53"/>
  <c r="HS139" i="53"/>
  <c r="IK139" i="53"/>
  <c r="JJ139" i="53"/>
  <c r="KM139" i="53"/>
  <c r="KT139" i="53"/>
  <c r="FZ140" i="53"/>
  <c r="GI140" i="53"/>
  <c r="HA140" i="53"/>
  <c r="HS140" i="53"/>
  <c r="HZ140" i="53"/>
  <c r="KM140" i="53"/>
  <c r="FZ141" i="53"/>
  <c r="HZ141" i="53"/>
  <c r="KD141" i="53"/>
  <c r="KM141" i="53"/>
  <c r="GI142" i="53"/>
  <c r="HJ142" i="53"/>
  <c r="HS142" i="53"/>
  <c r="HZ142" i="53"/>
  <c r="IT142" i="53"/>
  <c r="JC142" i="53"/>
  <c r="JU142" i="53"/>
  <c r="KD142" i="53"/>
  <c r="KT142" i="53"/>
  <c r="HJ144" i="53"/>
  <c r="GI145" i="53"/>
  <c r="HS145" i="53"/>
  <c r="HZ145" i="53"/>
  <c r="IT145" i="53"/>
  <c r="JC145" i="53"/>
  <c r="KD145" i="53"/>
  <c r="KT145" i="53"/>
  <c r="FZ146" i="53"/>
  <c r="HZ146" i="53"/>
  <c r="JC146" i="53"/>
  <c r="KD146" i="53"/>
  <c r="KM146" i="53"/>
  <c r="GI147" i="53"/>
  <c r="HJ147" i="53"/>
  <c r="HS147" i="53"/>
  <c r="HZ147" i="53"/>
  <c r="IT147" i="53"/>
  <c r="JC147" i="53"/>
  <c r="JU147" i="53"/>
  <c r="KD147" i="53"/>
  <c r="KT147" i="53"/>
  <c r="FZ148" i="53"/>
  <c r="GI148" i="53"/>
  <c r="HZ148" i="53"/>
  <c r="JC148" i="53"/>
  <c r="KD148" i="53"/>
  <c r="KM148" i="53"/>
  <c r="KT148" i="53"/>
  <c r="GI149" i="53"/>
  <c r="HS149" i="53"/>
  <c r="HZ149" i="53"/>
  <c r="IT149" i="53"/>
  <c r="JC149" i="53"/>
  <c r="JU149" i="53"/>
  <c r="KD149" i="53"/>
  <c r="KT149" i="53"/>
  <c r="FQ151" i="53"/>
  <c r="FZ151" i="53"/>
  <c r="GP151" i="53"/>
  <c r="HJ151" i="53"/>
  <c r="HZ151" i="53"/>
  <c r="IK151" i="53"/>
  <c r="JU151" i="53"/>
  <c r="KM151" i="53"/>
  <c r="FZ152" i="53"/>
  <c r="HA152" i="53"/>
  <c r="HJ152" i="53"/>
  <c r="HZ152" i="53"/>
  <c r="FQ153" i="53"/>
  <c r="FZ153" i="53"/>
  <c r="GI153" i="53"/>
  <c r="GP153" i="53"/>
  <c r="HJ153" i="53"/>
  <c r="HS153" i="53"/>
  <c r="IK153" i="53"/>
  <c r="IT153" i="53"/>
  <c r="JJ153" i="53"/>
  <c r="KM153" i="53"/>
  <c r="KT153" i="53"/>
  <c r="FZ154" i="53"/>
  <c r="GI154" i="53"/>
  <c r="GP154" i="53"/>
  <c r="HA154" i="53"/>
  <c r="HJ154" i="53"/>
  <c r="HS154" i="53"/>
  <c r="KD154" i="53"/>
  <c r="GI156" i="53"/>
  <c r="GP156" i="53"/>
  <c r="HS156" i="53"/>
  <c r="HZ156" i="53"/>
  <c r="IT156" i="53"/>
  <c r="JC156" i="53"/>
  <c r="JJ156" i="53"/>
  <c r="KD156" i="53"/>
  <c r="KM156" i="53"/>
  <c r="KT156" i="53"/>
  <c r="FZ157" i="53"/>
  <c r="HA157" i="53"/>
  <c r="HJ157" i="53"/>
  <c r="HS157" i="53"/>
  <c r="HZ157" i="53"/>
  <c r="JC157" i="53"/>
  <c r="JJ157" i="53"/>
  <c r="KD157" i="53"/>
  <c r="KM157" i="53"/>
  <c r="KT157" i="53"/>
  <c r="FZ158" i="53"/>
  <c r="GI158" i="53"/>
  <c r="GP158" i="53"/>
  <c r="HS158" i="53"/>
  <c r="HZ158" i="53"/>
  <c r="IT158" i="53"/>
  <c r="JC158" i="53"/>
  <c r="JJ158" i="53"/>
  <c r="KD158" i="53"/>
  <c r="KM158" i="53"/>
  <c r="KT158" i="53"/>
  <c r="GI159" i="53"/>
  <c r="HJ159" i="53"/>
  <c r="HS159" i="53"/>
  <c r="HZ159" i="53"/>
  <c r="JC159" i="53"/>
  <c r="KM159" i="53"/>
  <c r="KT159" i="53"/>
  <c r="FQ160" i="53"/>
  <c r="FZ160" i="53"/>
  <c r="GI160" i="53"/>
  <c r="GP160" i="53"/>
  <c r="HJ160" i="53"/>
  <c r="HS160" i="53"/>
  <c r="HZ160" i="53"/>
  <c r="IK160" i="53"/>
  <c r="IT160" i="53"/>
  <c r="JC160" i="53"/>
  <c r="JJ160" i="53"/>
  <c r="KM160" i="53"/>
  <c r="KT160" i="53"/>
  <c r="FZ161" i="53"/>
  <c r="GI161" i="53"/>
  <c r="HA161" i="53"/>
  <c r="HS161" i="53"/>
  <c r="HZ161" i="53"/>
  <c r="JC161" i="53"/>
  <c r="JJ161" i="53"/>
  <c r="KD161" i="53"/>
  <c r="KM161" i="53"/>
  <c r="KT161" i="53"/>
  <c r="FZ162" i="53"/>
  <c r="GP162" i="53"/>
  <c r="HS162" i="53"/>
  <c r="HZ162" i="53"/>
  <c r="IT162" i="53"/>
  <c r="JC162" i="53"/>
  <c r="JJ162" i="53"/>
  <c r="KD162" i="53"/>
  <c r="KM162" i="53"/>
  <c r="GI163" i="53"/>
  <c r="HJ163" i="53"/>
  <c r="HS163" i="53"/>
  <c r="HZ163" i="53"/>
  <c r="IT163" i="53"/>
  <c r="JC163" i="53"/>
  <c r="JJ163" i="53"/>
  <c r="JU163" i="53"/>
  <c r="KD163" i="53"/>
  <c r="KM163" i="53"/>
  <c r="KT163" i="53"/>
  <c r="FZ164" i="53"/>
  <c r="GI164" i="53"/>
  <c r="GP164" i="53"/>
  <c r="HS164" i="53"/>
  <c r="HZ164" i="53"/>
  <c r="IT164" i="53"/>
  <c r="JC164" i="53"/>
  <c r="JJ164" i="53"/>
  <c r="KD164" i="53"/>
  <c r="KM164" i="53"/>
  <c r="KT164" i="53"/>
  <c r="GI165" i="53"/>
  <c r="HS165" i="53"/>
  <c r="HZ165" i="53"/>
  <c r="IT165" i="53"/>
  <c r="JC165" i="53"/>
  <c r="JJ165" i="53"/>
  <c r="JU165" i="53"/>
  <c r="KD165" i="53"/>
  <c r="KM165" i="53"/>
  <c r="KT165" i="53"/>
  <c r="FQ166" i="53"/>
  <c r="FZ166" i="53"/>
  <c r="GP166" i="53"/>
  <c r="HJ166" i="53"/>
  <c r="HS166" i="53"/>
  <c r="HZ166" i="53"/>
  <c r="IK166" i="53"/>
  <c r="IT166" i="53"/>
  <c r="JC166" i="53"/>
  <c r="JJ166" i="53"/>
  <c r="KM166" i="53"/>
  <c r="FZ167" i="53"/>
  <c r="GI167" i="53"/>
  <c r="HA167" i="53"/>
  <c r="HJ167" i="53"/>
  <c r="HS167" i="53"/>
  <c r="HZ167" i="53"/>
  <c r="JC167" i="53"/>
  <c r="JJ167" i="53"/>
  <c r="KD167" i="53"/>
  <c r="KM167" i="53"/>
  <c r="KT167" i="53"/>
  <c r="FZ168" i="53"/>
  <c r="GI168" i="53"/>
  <c r="GP168" i="53"/>
  <c r="HS168" i="53"/>
  <c r="HZ168" i="53"/>
  <c r="IT168" i="53"/>
  <c r="JC168" i="53"/>
  <c r="JJ168" i="53"/>
  <c r="KD168" i="53"/>
  <c r="KM168" i="53"/>
  <c r="KT168" i="53"/>
  <c r="GI169" i="53"/>
  <c r="HS169" i="53"/>
  <c r="HZ169" i="53"/>
  <c r="IT169" i="53"/>
  <c r="JC169" i="53"/>
  <c r="JJ169" i="53"/>
  <c r="JU169" i="53"/>
  <c r="KD169" i="53"/>
  <c r="KM169" i="53"/>
  <c r="KT169" i="53"/>
  <c r="FQ170" i="53"/>
  <c r="FZ170" i="53"/>
  <c r="GP170" i="53"/>
  <c r="HJ170" i="53"/>
  <c r="HS170" i="53"/>
  <c r="HZ170" i="53"/>
  <c r="IK170" i="53"/>
  <c r="IT170" i="53"/>
  <c r="JC170" i="53"/>
  <c r="JJ170" i="53"/>
  <c r="KM170" i="53"/>
  <c r="FZ171" i="53"/>
  <c r="GI171" i="53"/>
  <c r="HA171" i="53"/>
  <c r="HJ171" i="53"/>
  <c r="HS171" i="53"/>
  <c r="HZ171" i="53"/>
  <c r="JC171" i="53"/>
  <c r="JJ171" i="53"/>
  <c r="KD171" i="53"/>
  <c r="KM171" i="53"/>
  <c r="KT171" i="53"/>
  <c r="FZ172" i="53"/>
  <c r="GI172" i="53"/>
  <c r="GP172" i="53"/>
  <c r="HS172" i="53"/>
  <c r="HZ172" i="53"/>
  <c r="IT172" i="53"/>
  <c r="JC172" i="53"/>
  <c r="JJ172" i="53"/>
  <c r="KD172" i="53"/>
  <c r="KM172" i="53"/>
  <c r="KT172" i="53"/>
  <c r="GI173" i="53"/>
  <c r="HS173" i="53"/>
  <c r="HZ173" i="53"/>
  <c r="IT173" i="53"/>
  <c r="JC173" i="53"/>
  <c r="JJ173" i="53"/>
  <c r="JU173" i="53"/>
  <c r="KD173" i="53"/>
  <c r="KM173" i="53"/>
  <c r="KT173" i="53"/>
  <c r="FQ174" i="53"/>
  <c r="FZ174" i="53"/>
  <c r="GP174" i="53"/>
  <c r="HJ174" i="53"/>
  <c r="HS174" i="53"/>
  <c r="HZ174" i="53"/>
  <c r="IK174" i="53"/>
  <c r="IT174" i="53"/>
  <c r="JC174" i="53"/>
  <c r="JJ174" i="53"/>
  <c r="KM174" i="53"/>
  <c r="FZ175" i="53"/>
  <c r="GI175" i="53"/>
  <c r="HA175" i="53"/>
  <c r="HJ175" i="53"/>
  <c r="HS175" i="53"/>
  <c r="HZ175" i="53"/>
  <c r="JC175" i="53"/>
  <c r="JJ175" i="53"/>
  <c r="KD175" i="53"/>
  <c r="KM175" i="53"/>
  <c r="KT175" i="53"/>
  <c r="FZ176" i="53"/>
  <c r="GI176" i="53"/>
  <c r="GP176" i="53"/>
  <c r="HS176" i="53"/>
  <c r="HZ176" i="53"/>
  <c r="IT176" i="53"/>
  <c r="JC176" i="53"/>
  <c r="JJ176" i="53"/>
  <c r="KD176" i="53"/>
  <c r="KM176" i="53"/>
  <c r="KT176" i="53"/>
  <c r="GI177" i="53"/>
  <c r="HS177" i="53"/>
  <c r="HZ177" i="53"/>
  <c r="IT177" i="53"/>
  <c r="JC177" i="53"/>
  <c r="JJ177" i="53"/>
  <c r="JU177" i="53"/>
  <c r="KD177" i="53"/>
  <c r="KM177" i="53"/>
  <c r="KT177" i="53"/>
  <c r="FQ178" i="53"/>
  <c r="FZ178" i="53"/>
  <c r="GP178" i="53"/>
  <c r="HJ178" i="53"/>
  <c r="HS178" i="53"/>
  <c r="HZ178" i="53"/>
  <c r="IK178" i="53"/>
  <c r="IT178" i="53"/>
  <c r="JC178" i="53"/>
  <c r="JJ178" i="53"/>
  <c r="KM178" i="53"/>
  <c r="FZ179" i="53"/>
  <c r="GI179" i="53"/>
  <c r="HA179" i="53"/>
  <c r="HJ179" i="53"/>
  <c r="HS179" i="53"/>
  <c r="HZ179" i="53"/>
  <c r="JC179" i="53"/>
  <c r="JJ179" i="53"/>
  <c r="KD179" i="53"/>
  <c r="KM179" i="53"/>
  <c r="KT179" i="53"/>
  <c r="FQ180" i="53"/>
  <c r="FZ180" i="53"/>
  <c r="GI180" i="53"/>
  <c r="GP180" i="53"/>
  <c r="HJ180" i="53"/>
  <c r="HS180" i="53"/>
  <c r="HZ180" i="53"/>
  <c r="IK180" i="53"/>
  <c r="IT180" i="53"/>
  <c r="JC180" i="53"/>
  <c r="JJ180" i="53"/>
  <c r="KM180" i="53"/>
  <c r="KT180" i="53"/>
  <c r="FZ181" i="53"/>
  <c r="GI181" i="53"/>
  <c r="HA181" i="53"/>
  <c r="HS181" i="53"/>
  <c r="HZ181" i="53"/>
  <c r="JC181" i="53"/>
  <c r="JJ181" i="53"/>
  <c r="KD181" i="53"/>
  <c r="KM181" i="53"/>
  <c r="KT181" i="53"/>
  <c r="FZ182" i="53"/>
  <c r="GP182" i="53"/>
  <c r="HS182" i="53"/>
  <c r="HZ182" i="53"/>
  <c r="IT182" i="53"/>
  <c r="JC182" i="53"/>
  <c r="JJ182" i="53"/>
  <c r="KD182" i="53"/>
  <c r="KM182" i="53"/>
  <c r="GI183" i="53"/>
  <c r="HJ183" i="53"/>
  <c r="HS183" i="53"/>
  <c r="HZ183" i="53"/>
  <c r="IT183" i="53"/>
  <c r="JC183" i="53"/>
  <c r="JJ183" i="53"/>
  <c r="JU183" i="53"/>
  <c r="KD183" i="53"/>
  <c r="KM183" i="53"/>
  <c r="KT183" i="53"/>
  <c r="GI184" i="53"/>
  <c r="GP184" i="53"/>
  <c r="HS184" i="53"/>
  <c r="HZ184" i="53"/>
  <c r="IT184" i="53"/>
  <c r="JC184" i="53"/>
  <c r="JJ184" i="53"/>
  <c r="KD184" i="53"/>
  <c r="KM184" i="53"/>
  <c r="KT184" i="53"/>
  <c r="GI185" i="53"/>
  <c r="GP185" i="53"/>
  <c r="HS185" i="53"/>
  <c r="HZ185" i="53"/>
  <c r="IT185" i="53"/>
  <c r="JC185" i="53"/>
  <c r="JJ185" i="53"/>
  <c r="KD185" i="53"/>
  <c r="KM185" i="53"/>
  <c r="FZ186" i="53"/>
  <c r="GI186" i="53"/>
  <c r="HJ186" i="53"/>
  <c r="HS186" i="53"/>
  <c r="HZ186" i="53"/>
  <c r="JC186" i="53"/>
  <c r="JJ186" i="53"/>
  <c r="KD186" i="53"/>
  <c r="KM186" i="53"/>
  <c r="KT186" i="53"/>
  <c r="FZ187" i="53"/>
  <c r="GP187" i="53"/>
  <c r="HJ187" i="53"/>
  <c r="HS187" i="53"/>
  <c r="HZ187" i="53"/>
  <c r="IT187" i="53"/>
  <c r="JC187" i="53"/>
  <c r="JJ187" i="53"/>
  <c r="KM187" i="53"/>
  <c r="KT187" i="53"/>
  <c r="FZ188" i="53"/>
  <c r="GI188" i="53"/>
  <c r="GP188" i="53"/>
  <c r="HJ188" i="53"/>
  <c r="HZ188" i="53"/>
  <c r="IT188" i="53"/>
  <c r="JC188" i="53"/>
  <c r="JJ188" i="53"/>
  <c r="KD188" i="53"/>
  <c r="KM188" i="53"/>
  <c r="KT188" i="53"/>
  <c r="FZ202" i="53"/>
  <c r="HA202" i="53"/>
  <c r="JU202" i="53"/>
  <c r="GI203" i="53"/>
  <c r="GP203" i="53"/>
  <c r="HJ203" i="53"/>
  <c r="HZ203" i="53"/>
  <c r="IT203" i="53"/>
  <c r="JC203" i="53"/>
  <c r="KD203" i="53"/>
  <c r="KM203" i="53"/>
  <c r="KT203" i="53"/>
  <c r="FZ204" i="53"/>
  <c r="GI204" i="53"/>
  <c r="GP204" i="53"/>
  <c r="HS204" i="53"/>
  <c r="HZ204" i="53"/>
  <c r="IT204" i="53"/>
  <c r="JJ204" i="53"/>
  <c r="KD204" i="53"/>
  <c r="KM204" i="53"/>
  <c r="FZ205" i="53"/>
  <c r="GI205" i="53"/>
  <c r="HJ205" i="53"/>
  <c r="HS205" i="53"/>
  <c r="HZ205" i="53"/>
  <c r="JC205" i="53"/>
  <c r="JJ205" i="53"/>
  <c r="KD205" i="53"/>
  <c r="KT205" i="53"/>
  <c r="FZ206" i="53"/>
  <c r="GP206" i="53"/>
  <c r="HJ206" i="53"/>
  <c r="HS206" i="53"/>
  <c r="IT206" i="53"/>
  <c r="JC206" i="53"/>
  <c r="JJ206" i="53"/>
  <c r="KM206" i="53"/>
  <c r="KT206" i="53"/>
  <c r="GI207" i="53"/>
  <c r="GP207" i="53"/>
  <c r="HJ207" i="53"/>
  <c r="HZ207" i="53"/>
  <c r="IT207" i="53"/>
  <c r="JC207" i="53"/>
  <c r="KD207" i="53"/>
  <c r="KM207" i="53"/>
  <c r="KT207" i="53"/>
  <c r="GI209" i="53"/>
  <c r="GP209" i="53"/>
  <c r="IT209" i="53"/>
  <c r="KD209" i="53"/>
  <c r="KT209" i="53"/>
  <c r="FZ210" i="53"/>
  <c r="GI210" i="53"/>
  <c r="HA210" i="53"/>
  <c r="HJ210" i="53"/>
  <c r="HS210" i="53"/>
  <c r="HZ210" i="53"/>
  <c r="IT210" i="53"/>
  <c r="JC210" i="53"/>
  <c r="JJ210" i="53"/>
  <c r="KM210" i="53"/>
  <c r="KT210" i="53"/>
  <c r="FZ211" i="53"/>
  <c r="HS211" i="53"/>
  <c r="HZ211" i="53"/>
  <c r="IK211" i="53"/>
  <c r="JJ211" i="53"/>
  <c r="KM211" i="53"/>
  <c r="KT211" i="53"/>
  <c r="GI212" i="53"/>
  <c r="HA212" i="53"/>
  <c r="HZ212" i="53"/>
  <c r="JC212" i="53"/>
  <c r="JJ212" i="53"/>
  <c r="JU212" i="53"/>
  <c r="KD212" i="53"/>
  <c r="KT212" i="53"/>
  <c r="HS213" i="53"/>
  <c r="HZ213" i="53"/>
  <c r="IK213" i="53"/>
  <c r="IT213" i="53"/>
  <c r="JJ213" i="53"/>
  <c r="KM213" i="53"/>
  <c r="KT213" i="53"/>
  <c r="GI214" i="53"/>
  <c r="HA214" i="53"/>
  <c r="HJ214" i="53"/>
  <c r="HZ214" i="53"/>
  <c r="JC214" i="53"/>
  <c r="JJ214" i="53"/>
  <c r="KT214" i="53"/>
  <c r="KK292" i="53"/>
  <c r="KN292" i="53"/>
  <c r="KN508" i="53" s="1"/>
  <c r="AC10" i="72" s="1"/>
  <c r="GI217" i="53"/>
  <c r="HA217" i="53"/>
  <c r="HZ217" i="53"/>
  <c r="JC217" i="53"/>
  <c r="JJ217" i="53"/>
  <c r="JU217" i="53"/>
  <c r="KD217" i="53"/>
  <c r="KT217" i="53"/>
  <c r="HZ218" i="53"/>
  <c r="IT218" i="53"/>
  <c r="JJ218" i="53"/>
  <c r="KT218" i="53"/>
  <c r="GI219" i="53"/>
  <c r="HA219" i="53"/>
  <c r="HJ219" i="53"/>
  <c r="HZ219" i="53"/>
  <c r="JC219" i="53"/>
  <c r="JJ219" i="53"/>
  <c r="KT219" i="53"/>
  <c r="FZ220" i="53"/>
  <c r="HZ220" i="53"/>
  <c r="JJ220" i="53"/>
  <c r="KT220" i="53"/>
  <c r="GI221" i="53"/>
  <c r="HZ221" i="53"/>
  <c r="JC221" i="53"/>
  <c r="JJ221" i="53"/>
  <c r="KD221" i="53"/>
  <c r="KT221" i="53"/>
  <c r="HS222" i="53"/>
  <c r="IK222" i="53"/>
  <c r="IT222" i="53"/>
  <c r="KM222" i="53"/>
  <c r="GI223" i="53"/>
  <c r="HA223" i="53"/>
  <c r="HJ223" i="53"/>
  <c r="HZ223" i="53"/>
  <c r="JC223" i="53"/>
  <c r="JJ223" i="53"/>
  <c r="KT223" i="53"/>
  <c r="FZ224" i="53"/>
  <c r="HS224" i="53"/>
  <c r="IK224" i="53"/>
  <c r="KM224" i="53"/>
  <c r="GI225" i="53"/>
  <c r="HA225" i="53"/>
  <c r="HZ225" i="53"/>
  <c r="JC225" i="53"/>
  <c r="JJ225" i="53"/>
  <c r="JU225" i="53"/>
  <c r="KD225" i="53"/>
  <c r="KT225" i="53"/>
  <c r="HS226" i="53"/>
  <c r="HZ226" i="53"/>
  <c r="IK226" i="53"/>
  <c r="IT226" i="53"/>
  <c r="JJ226" i="53"/>
  <c r="KM226" i="53"/>
  <c r="KT226" i="53"/>
  <c r="GI227" i="53"/>
  <c r="HA227" i="53"/>
  <c r="HJ227" i="53"/>
  <c r="HZ227" i="53"/>
  <c r="JC227" i="53"/>
  <c r="JJ227" i="53"/>
  <c r="JU227" i="53"/>
  <c r="KZ227" i="53"/>
  <c r="FQ228" i="53"/>
  <c r="HZ228" i="53"/>
  <c r="JJ228" i="53"/>
  <c r="KT228" i="53"/>
  <c r="GI229" i="53"/>
  <c r="HA229" i="53"/>
  <c r="HZ229" i="53"/>
  <c r="JC229" i="53"/>
  <c r="JJ229" i="53"/>
  <c r="JU229" i="53"/>
  <c r="KT229" i="53"/>
  <c r="GI230" i="53"/>
  <c r="HA230" i="53"/>
  <c r="HZ230" i="53"/>
  <c r="JC230" i="53"/>
  <c r="JJ230" i="53"/>
  <c r="JU230" i="53"/>
  <c r="KT230" i="53"/>
  <c r="FQ231" i="53"/>
  <c r="HZ231" i="53"/>
  <c r="JJ231" i="53"/>
  <c r="KT231" i="53"/>
  <c r="GI232" i="53"/>
  <c r="HA232" i="53"/>
  <c r="HZ232" i="53"/>
  <c r="JC232" i="53"/>
  <c r="JJ232" i="53"/>
  <c r="JU232" i="53"/>
  <c r="KT232" i="53"/>
  <c r="FQ233" i="53"/>
  <c r="HS233" i="53"/>
  <c r="HZ233" i="53"/>
  <c r="IK233" i="53"/>
  <c r="JJ233" i="53"/>
  <c r="KM233" i="53"/>
  <c r="KT233" i="53"/>
  <c r="GI234" i="53"/>
  <c r="HA234" i="53"/>
  <c r="HZ234" i="53"/>
  <c r="JC234" i="53"/>
  <c r="JJ234" i="53"/>
  <c r="JU234" i="53"/>
  <c r="KT234" i="53"/>
  <c r="HS235" i="53"/>
  <c r="IK235" i="53"/>
  <c r="KM235" i="53"/>
  <c r="GI236" i="53"/>
  <c r="HA236" i="53"/>
  <c r="HZ236" i="53"/>
  <c r="JC236" i="53"/>
  <c r="JJ236" i="53"/>
  <c r="JU236" i="53"/>
  <c r="KT236" i="53"/>
  <c r="FQ237" i="53"/>
  <c r="HS237" i="53"/>
  <c r="HZ237" i="53"/>
  <c r="IK237" i="53"/>
  <c r="JJ237" i="53"/>
  <c r="KM237" i="53"/>
  <c r="KT237" i="53"/>
  <c r="GI239" i="53"/>
  <c r="HA239" i="53"/>
  <c r="HZ239" i="53"/>
  <c r="JC239" i="53"/>
  <c r="JJ239" i="53"/>
  <c r="JU239" i="53"/>
  <c r="KT239" i="53"/>
  <c r="HS240" i="53"/>
  <c r="IK240" i="53"/>
  <c r="KM240" i="53"/>
  <c r="GI241" i="53"/>
  <c r="HA241" i="53"/>
  <c r="HZ241" i="53"/>
  <c r="JC241" i="53"/>
  <c r="JJ241" i="53"/>
  <c r="JU241" i="53"/>
  <c r="KT241" i="53"/>
  <c r="FQ242" i="53"/>
  <c r="HS242" i="53"/>
  <c r="HZ242" i="53"/>
  <c r="IK242" i="53"/>
  <c r="JJ242" i="53"/>
  <c r="KM242" i="53"/>
  <c r="KT242" i="53"/>
  <c r="GI243" i="53"/>
  <c r="HA243" i="53"/>
  <c r="HZ243" i="53"/>
  <c r="JC243" i="53"/>
  <c r="JJ243" i="53"/>
  <c r="KT243" i="53"/>
  <c r="HS244" i="53"/>
  <c r="IK244" i="53"/>
  <c r="KM244" i="53"/>
  <c r="GI245" i="53"/>
  <c r="HZ245" i="53"/>
  <c r="JC245" i="53"/>
  <c r="JJ245" i="53"/>
  <c r="KT245" i="53"/>
  <c r="HS246" i="53"/>
  <c r="HZ246" i="53"/>
  <c r="IK246" i="53"/>
  <c r="JJ246" i="53"/>
  <c r="KM246" i="53"/>
  <c r="KT246" i="53"/>
  <c r="GI247" i="53"/>
  <c r="HA247" i="53"/>
  <c r="HZ247" i="53"/>
  <c r="JC247" i="53"/>
  <c r="JJ247" i="53"/>
  <c r="KT247" i="53"/>
  <c r="FQ248" i="53"/>
  <c r="HZ248" i="53"/>
  <c r="JJ248" i="53"/>
  <c r="KT248" i="53"/>
  <c r="GI249" i="53"/>
  <c r="HZ249" i="53"/>
  <c r="JC249" i="53"/>
  <c r="JJ249" i="53"/>
  <c r="KT249" i="53"/>
  <c r="HS250" i="53"/>
  <c r="HZ250" i="53"/>
  <c r="IK250" i="53"/>
  <c r="JJ250" i="53"/>
  <c r="KM250" i="53"/>
  <c r="KT250" i="53"/>
  <c r="GI251" i="53"/>
  <c r="HA251" i="53"/>
  <c r="HZ251" i="53"/>
  <c r="JC251" i="53"/>
  <c r="JJ251" i="53"/>
  <c r="KT251" i="53"/>
  <c r="FQ252" i="53"/>
  <c r="HS252" i="53"/>
  <c r="HZ252" i="53"/>
  <c r="IK252" i="53"/>
  <c r="JJ252" i="53"/>
  <c r="KM252" i="53"/>
  <c r="KT252" i="53"/>
  <c r="GI253" i="53"/>
  <c r="HZ253" i="53"/>
  <c r="JC253" i="53"/>
  <c r="JJ253" i="53"/>
  <c r="KT253" i="53"/>
  <c r="HS254" i="53"/>
  <c r="HZ254" i="53"/>
  <c r="IK254" i="53"/>
  <c r="JJ254" i="53"/>
  <c r="KM254" i="53"/>
  <c r="KT254" i="53"/>
  <c r="GI255" i="53"/>
  <c r="HA255" i="53"/>
  <c r="HZ255" i="53"/>
  <c r="JC255" i="53"/>
  <c r="JJ255" i="53"/>
  <c r="KT255" i="53"/>
  <c r="FQ256" i="53"/>
  <c r="HS256" i="53"/>
  <c r="HZ256" i="53"/>
  <c r="IK256" i="53"/>
  <c r="JJ256" i="53"/>
  <c r="KM256" i="53"/>
  <c r="KT256" i="53"/>
  <c r="GI258" i="53"/>
  <c r="HZ258" i="53"/>
  <c r="JC258" i="53"/>
  <c r="JJ258" i="53"/>
  <c r="KT258" i="53"/>
  <c r="GI293" i="53"/>
  <c r="HA293" i="53"/>
  <c r="HZ293" i="53"/>
  <c r="JC293" i="53"/>
  <c r="JJ293" i="53"/>
  <c r="JU293" i="53"/>
  <c r="KT293" i="53"/>
  <c r="FQ294" i="53"/>
  <c r="HS294" i="53"/>
  <c r="HZ294" i="53"/>
  <c r="IK294" i="53"/>
  <c r="JJ294" i="53"/>
  <c r="KM294" i="53"/>
  <c r="KT294" i="53"/>
  <c r="GI295" i="53"/>
  <c r="HA295" i="53"/>
  <c r="JC295" i="53"/>
  <c r="JJ295" i="53"/>
  <c r="JU295" i="53"/>
  <c r="KT295" i="53"/>
  <c r="FQ296" i="53"/>
  <c r="HS296" i="53"/>
  <c r="HZ296" i="53"/>
  <c r="IK296" i="53"/>
  <c r="JJ296" i="53"/>
  <c r="KM296" i="53"/>
  <c r="KT296" i="53"/>
  <c r="GI297" i="53"/>
  <c r="HA297" i="53"/>
  <c r="HZ297" i="53"/>
  <c r="JC297" i="53"/>
  <c r="JJ297" i="53"/>
  <c r="JU297" i="53"/>
  <c r="KT297" i="53"/>
  <c r="FQ298" i="53"/>
  <c r="HS298" i="53"/>
  <c r="HZ298" i="53"/>
  <c r="IK298" i="53"/>
  <c r="JJ298" i="53"/>
  <c r="KM298" i="53"/>
  <c r="KT298" i="53"/>
  <c r="GI299" i="53"/>
  <c r="HA299" i="53"/>
  <c r="HZ299" i="53"/>
  <c r="JC299" i="53"/>
  <c r="JJ299" i="53"/>
  <c r="JU299" i="53"/>
  <c r="KT299" i="53"/>
  <c r="FQ300" i="53"/>
  <c r="HS300" i="53"/>
  <c r="IK300" i="53"/>
  <c r="JJ300" i="53"/>
  <c r="KM300" i="53"/>
  <c r="KT300" i="53"/>
  <c r="GI301" i="53"/>
  <c r="HA301" i="53"/>
  <c r="HZ301" i="53"/>
  <c r="JC301" i="53"/>
  <c r="JJ301" i="53"/>
  <c r="JU301" i="53"/>
  <c r="KT301" i="53"/>
  <c r="FQ302" i="53"/>
  <c r="HS302" i="53"/>
  <c r="HZ302" i="53"/>
  <c r="IK302" i="53"/>
  <c r="JJ302" i="53"/>
  <c r="KM302" i="53"/>
  <c r="KT302" i="53"/>
  <c r="GI303" i="53"/>
  <c r="HA303" i="53"/>
  <c r="HZ303" i="53"/>
  <c r="JC303" i="53"/>
  <c r="JJ303" i="53"/>
  <c r="JU303" i="53"/>
  <c r="KT303" i="53"/>
  <c r="FQ304" i="53"/>
  <c r="HS304" i="53"/>
  <c r="HZ304" i="53"/>
  <c r="IK304" i="53"/>
  <c r="JJ304" i="53"/>
  <c r="KM304" i="53"/>
  <c r="KT304" i="53"/>
  <c r="GI305" i="53"/>
  <c r="HA305" i="53"/>
  <c r="HZ305" i="53"/>
  <c r="JC305" i="53"/>
  <c r="JJ305" i="53"/>
  <c r="JU305" i="53"/>
  <c r="KT305" i="53"/>
  <c r="FQ306" i="53"/>
  <c r="HS306" i="53"/>
  <c r="HZ306" i="53"/>
  <c r="IK306" i="53"/>
  <c r="JJ306" i="53"/>
  <c r="KM306" i="53"/>
  <c r="KT306" i="53"/>
  <c r="HA308" i="53"/>
  <c r="JJ308" i="53"/>
  <c r="JU308" i="53"/>
  <c r="FQ309" i="53"/>
  <c r="HS309" i="53"/>
  <c r="HZ309" i="53"/>
  <c r="IK309" i="53"/>
  <c r="JJ309" i="53"/>
  <c r="KM309" i="53"/>
  <c r="FQ310" i="53"/>
  <c r="HS310" i="53"/>
  <c r="HZ310" i="53"/>
  <c r="IK310" i="53"/>
  <c r="JJ310" i="53"/>
  <c r="KM310" i="53"/>
  <c r="KT310" i="53"/>
  <c r="GI313" i="53"/>
  <c r="HA313" i="53"/>
  <c r="HZ313" i="53"/>
  <c r="JC313" i="53"/>
  <c r="JJ313" i="53"/>
  <c r="JU313" i="53"/>
  <c r="KT313" i="53"/>
  <c r="FQ314" i="53"/>
  <c r="HS314" i="53"/>
  <c r="HZ314" i="53"/>
  <c r="IK314" i="53"/>
  <c r="JJ314" i="53"/>
  <c r="KM314" i="53"/>
  <c r="KT314" i="53"/>
  <c r="GI318" i="53"/>
  <c r="HA318" i="53"/>
  <c r="HZ318" i="53"/>
  <c r="JU318" i="53"/>
  <c r="FQ319" i="53"/>
  <c r="HZ319" i="53"/>
  <c r="JJ319" i="53"/>
  <c r="KT319" i="53"/>
  <c r="HA320" i="53"/>
  <c r="JU320" i="53"/>
  <c r="HS321" i="53"/>
  <c r="IK321" i="53"/>
  <c r="KM321" i="53"/>
  <c r="HS335" i="53"/>
  <c r="HZ335" i="53"/>
  <c r="IK335" i="53"/>
  <c r="JJ335" i="53"/>
  <c r="KM335" i="53"/>
  <c r="KT335" i="53"/>
  <c r="HZ336" i="53"/>
  <c r="KT336" i="53"/>
  <c r="FQ337" i="53"/>
  <c r="HS337" i="53"/>
  <c r="HZ337" i="53"/>
  <c r="IK337" i="53"/>
  <c r="JJ337" i="53"/>
  <c r="KM337" i="53"/>
  <c r="KT337" i="53"/>
  <c r="KT338" i="53"/>
  <c r="FQ339" i="53"/>
  <c r="HS339" i="53"/>
  <c r="IK339" i="53"/>
  <c r="JJ339" i="53"/>
  <c r="KM339" i="53"/>
  <c r="KT339" i="53"/>
  <c r="HA340" i="53"/>
  <c r="JC340" i="53"/>
  <c r="JU340" i="53"/>
  <c r="GI342" i="53"/>
  <c r="HA342" i="53"/>
  <c r="HZ342" i="53"/>
  <c r="JJ342" i="53"/>
  <c r="JU342" i="53"/>
  <c r="KT342" i="53"/>
  <c r="HS343" i="53"/>
  <c r="HZ343" i="53"/>
  <c r="IK343" i="53"/>
  <c r="KM343" i="53"/>
  <c r="KT343" i="53"/>
  <c r="FQ344" i="53"/>
  <c r="HS344" i="53"/>
  <c r="IK344" i="53"/>
  <c r="JJ344" i="53"/>
  <c r="KM344" i="53"/>
  <c r="GI345" i="53"/>
  <c r="HA345" i="53"/>
  <c r="HZ345" i="53"/>
  <c r="JJ345" i="53"/>
  <c r="JU345" i="53"/>
  <c r="KT345" i="53"/>
  <c r="HS346" i="53"/>
  <c r="HZ346" i="53"/>
  <c r="IK346" i="53"/>
  <c r="KM346" i="53"/>
  <c r="KT346" i="53"/>
  <c r="GI347" i="53"/>
  <c r="HZ347" i="53"/>
  <c r="JC347" i="53"/>
  <c r="JJ347" i="53"/>
  <c r="KT347" i="53"/>
  <c r="HS355" i="53"/>
  <c r="IK355" i="53"/>
  <c r="KM355" i="53"/>
  <c r="HZ356" i="53"/>
  <c r="JC356" i="53"/>
  <c r="JJ356" i="53"/>
  <c r="KT356" i="53"/>
  <c r="FQ357" i="53"/>
  <c r="HZ357" i="53"/>
  <c r="JJ357" i="53"/>
  <c r="KT357" i="53"/>
  <c r="HS358" i="53"/>
  <c r="KM358" i="53"/>
  <c r="GI359" i="53"/>
  <c r="HZ359" i="53"/>
  <c r="JC359" i="53"/>
  <c r="JJ359" i="53"/>
  <c r="KT359" i="53"/>
  <c r="HS360" i="53"/>
  <c r="IK360" i="53"/>
  <c r="GI361" i="53"/>
  <c r="HA361" i="53"/>
  <c r="JC361" i="53"/>
  <c r="JJ361" i="53"/>
  <c r="JU361" i="53"/>
  <c r="FQ362" i="53"/>
  <c r="HZ362" i="53"/>
  <c r="KT362" i="53"/>
  <c r="GI363" i="53"/>
  <c r="HA363" i="53"/>
  <c r="HZ363" i="53"/>
  <c r="JJ363" i="53"/>
  <c r="JU363" i="53"/>
  <c r="KT363" i="53"/>
  <c r="FQ364" i="53"/>
  <c r="HZ364" i="53"/>
  <c r="KT364" i="53"/>
  <c r="HA365" i="53"/>
  <c r="HZ365" i="53"/>
  <c r="JC365" i="53"/>
  <c r="JU365" i="53"/>
  <c r="KT365" i="53"/>
  <c r="HS367" i="53"/>
  <c r="GI370" i="53"/>
  <c r="HZ370" i="53"/>
  <c r="JJ370" i="53"/>
  <c r="KT370" i="53"/>
  <c r="HS371" i="53"/>
  <c r="IK371" i="53"/>
  <c r="KM371" i="53"/>
  <c r="GI372" i="53"/>
  <c r="HZ372" i="53"/>
  <c r="JJ372" i="53"/>
  <c r="KT372" i="53"/>
  <c r="HS373" i="53"/>
  <c r="IK373" i="53"/>
  <c r="KM373" i="53"/>
  <c r="GI374" i="53"/>
  <c r="HZ374" i="53"/>
  <c r="JJ374" i="53"/>
  <c r="KT374" i="53"/>
  <c r="HS375" i="53"/>
  <c r="IK375" i="53"/>
  <c r="KM375" i="53"/>
  <c r="GI376" i="53"/>
  <c r="HZ376" i="53"/>
  <c r="JJ376" i="53"/>
  <c r="KT376" i="53"/>
  <c r="FQ378" i="53"/>
  <c r="HS378" i="53"/>
  <c r="HZ378" i="53"/>
  <c r="JJ378" i="53"/>
  <c r="KM378" i="53"/>
  <c r="FQ394" i="53"/>
  <c r="HZ394" i="53"/>
  <c r="JJ394" i="53"/>
  <c r="KT394" i="53"/>
  <c r="FQ397" i="53"/>
  <c r="HS397" i="53"/>
  <c r="IK397" i="53"/>
  <c r="JJ397" i="53"/>
  <c r="KM397" i="53"/>
  <c r="HZ398" i="53"/>
  <c r="JJ398" i="53"/>
  <c r="KT398" i="53"/>
  <c r="FQ399" i="53"/>
  <c r="HS399" i="53"/>
  <c r="HZ399" i="53"/>
  <c r="JJ399" i="53"/>
  <c r="KM399" i="53"/>
  <c r="KT399" i="53"/>
  <c r="HZ400" i="53"/>
  <c r="JJ400" i="53"/>
  <c r="KT400" i="53"/>
  <c r="HS401" i="53"/>
  <c r="HZ401" i="53"/>
  <c r="IK401" i="53"/>
  <c r="KM401" i="53"/>
  <c r="KT401" i="53"/>
  <c r="JC402" i="53"/>
  <c r="JU402" i="53"/>
  <c r="FQ403" i="53"/>
  <c r="HZ403" i="53"/>
  <c r="IK403" i="53"/>
  <c r="JJ403" i="53"/>
  <c r="KT403" i="53"/>
  <c r="HA404" i="53"/>
  <c r="JC404" i="53"/>
  <c r="FQ405" i="53"/>
  <c r="HS405" i="53"/>
  <c r="IK405" i="53"/>
  <c r="JJ405" i="53"/>
  <c r="KM405" i="53"/>
  <c r="GI407" i="53"/>
  <c r="KT407" i="53"/>
  <c r="HS408" i="53"/>
  <c r="IK408" i="53"/>
  <c r="KM408" i="53"/>
  <c r="GI409" i="53"/>
  <c r="HZ409" i="53"/>
  <c r="JJ409" i="53"/>
  <c r="KT409" i="53"/>
  <c r="HS410" i="53"/>
  <c r="IK410" i="53"/>
  <c r="KM410" i="53"/>
  <c r="KS21" i="53"/>
  <c r="GN495" i="53"/>
  <c r="GO497" i="53"/>
  <c r="GN497" i="53" s="1"/>
  <c r="LB495" i="53"/>
  <c r="LA495" i="53" s="1"/>
  <c r="KR365" i="53"/>
  <c r="HX345" i="53"/>
  <c r="JH339" i="53"/>
  <c r="HX320" i="53"/>
  <c r="HX313" i="53"/>
  <c r="HX305" i="53"/>
  <c r="HX230" i="53"/>
  <c r="LB483" i="53"/>
  <c r="LA483" i="53" s="1"/>
  <c r="JJ9" i="53"/>
  <c r="JJ10" i="53"/>
  <c r="JJ11" i="53"/>
  <c r="JJ12" i="53"/>
  <c r="JC15" i="53"/>
  <c r="GI21" i="53"/>
  <c r="JJ23" i="53"/>
  <c r="JJ26" i="53"/>
  <c r="IT29" i="53"/>
  <c r="GI411" i="53"/>
  <c r="HZ411" i="53"/>
  <c r="JJ411" i="53"/>
  <c r="KT411" i="53"/>
  <c r="HS412" i="53"/>
  <c r="IK412" i="53"/>
  <c r="KM412" i="53"/>
  <c r="GI413" i="53"/>
  <c r="HZ413" i="53"/>
  <c r="JJ413" i="53"/>
  <c r="KT413" i="53"/>
  <c r="HS414" i="53"/>
  <c r="IK414" i="53"/>
  <c r="KM414" i="53"/>
  <c r="GI415" i="53"/>
  <c r="HZ415" i="53"/>
  <c r="JJ415" i="53"/>
  <c r="KT415" i="53"/>
  <c r="HS416" i="53"/>
  <c r="IK416" i="53"/>
  <c r="KM416" i="53"/>
  <c r="GI418" i="53"/>
  <c r="HZ418" i="53"/>
  <c r="JC418" i="53"/>
  <c r="JJ418" i="53"/>
  <c r="KT418" i="53"/>
  <c r="FQ419" i="53"/>
  <c r="HZ419" i="53"/>
  <c r="KT419" i="53"/>
  <c r="GI420" i="53"/>
  <c r="HA420" i="53"/>
  <c r="JC420" i="53"/>
  <c r="JJ420" i="53"/>
  <c r="JU420" i="53"/>
  <c r="FQ421" i="53"/>
  <c r="JJ421" i="53"/>
  <c r="KT421" i="53"/>
  <c r="GI422" i="53"/>
  <c r="HA422" i="53"/>
  <c r="HZ422" i="53"/>
  <c r="JJ422" i="53"/>
  <c r="JU422" i="53"/>
  <c r="KT422" i="53"/>
  <c r="FO439" i="53"/>
  <c r="FX439" i="53"/>
  <c r="GG439" i="53"/>
  <c r="GY439" i="53"/>
  <c r="HH439" i="53"/>
  <c r="IE439" i="53"/>
  <c r="IN439" i="53"/>
  <c r="IW439" i="53"/>
  <c r="JD439" i="53"/>
  <c r="JS439" i="53"/>
  <c r="GM439" i="53"/>
  <c r="HW439" i="53"/>
  <c r="GY456" i="53"/>
  <c r="II456" i="53"/>
  <c r="FO456" i="53"/>
  <c r="GG456" i="53"/>
  <c r="Z395" i="62"/>
  <c r="JX456" i="53"/>
  <c r="FK463" i="53"/>
  <c r="FO463" i="53"/>
  <c r="HH463" i="53"/>
  <c r="HW463" i="53"/>
  <c r="JO463" i="53"/>
  <c r="JS463" i="53"/>
  <c r="KB463" i="53"/>
  <c r="FT463" i="53"/>
  <c r="HM463" i="53"/>
  <c r="IE463" i="53"/>
  <c r="IN463" i="53"/>
  <c r="JJ492" i="53"/>
  <c r="KT492" i="53"/>
  <c r="JG497" i="53"/>
  <c r="HS495" i="53"/>
  <c r="IK495" i="53"/>
  <c r="KM495" i="53"/>
  <c r="FO497" i="53"/>
  <c r="FT497" i="53"/>
  <c r="GC497" i="53"/>
  <c r="GG497" i="53"/>
  <c r="GY497" i="53"/>
  <c r="HD497" i="53"/>
  <c r="HH497" i="53"/>
  <c r="HM497" i="53"/>
  <c r="HQ497" i="53"/>
  <c r="II497" i="53"/>
  <c r="IR497" i="53"/>
  <c r="JA497" i="53"/>
  <c r="JD497" i="53"/>
  <c r="JX497" i="53"/>
  <c r="KB497" i="53"/>
  <c r="KG497" i="53"/>
  <c r="KK497" i="53"/>
  <c r="KN497" i="53"/>
  <c r="FI498" i="53"/>
  <c r="FR498" i="53"/>
  <c r="GA498" i="53"/>
  <c r="HK498" i="53"/>
  <c r="IC498" i="53"/>
  <c r="IL498" i="53"/>
  <c r="IU498" i="53"/>
  <c r="JV498" i="53"/>
  <c r="JH471" i="53"/>
  <c r="JE454" i="53"/>
  <c r="GN453" i="53"/>
  <c r="JH490" i="53"/>
  <c r="HX459" i="53"/>
  <c r="LB459" i="53"/>
  <c r="LA459" i="53" s="1"/>
  <c r="HX236" i="53"/>
  <c r="KR232" i="53"/>
  <c r="GL25" i="53"/>
  <c r="GK25" i="53" s="1"/>
  <c r="FQ25" i="53"/>
  <c r="FQ101" i="53"/>
  <c r="GO101" i="53"/>
  <c r="JU102" i="53"/>
  <c r="KS102" i="53"/>
  <c r="HA104" i="53"/>
  <c r="HY104" i="53"/>
  <c r="HY106" i="53"/>
  <c r="HA106" i="53"/>
  <c r="KM106" i="53"/>
  <c r="HY108" i="53"/>
  <c r="HX108" i="53" s="1"/>
  <c r="HA108" i="53"/>
  <c r="KS108" i="53"/>
  <c r="JU108" i="53"/>
  <c r="HY110" i="53"/>
  <c r="HA110" i="53"/>
  <c r="KS110" i="53"/>
  <c r="JU110" i="53"/>
  <c r="HY112" i="53"/>
  <c r="HX112" i="53" s="1"/>
  <c r="HA112" i="53"/>
  <c r="IT87" i="53"/>
  <c r="KT144" i="53"/>
  <c r="GI144" i="53"/>
  <c r="HS117" i="53"/>
  <c r="IK116" i="53"/>
  <c r="FQ116" i="53"/>
  <c r="JU113" i="53"/>
  <c r="HA113" i="53"/>
  <c r="JU111" i="53"/>
  <c r="HA111" i="53"/>
  <c r="JU107" i="53"/>
  <c r="HA107" i="53"/>
  <c r="Z336" i="69"/>
  <c r="Z365" i="69" s="1"/>
  <c r="GL8" i="53"/>
  <c r="GK8" i="53" s="1"/>
  <c r="FK13" i="53"/>
  <c r="FQ8" i="53"/>
  <c r="JC8" i="53"/>
  <c r="IW13" i="53"/>
  <c r="KP8" i="53"/>
  <c r="JO13" i="53"/>
  <c r="HV14" i="53"/>
  <c r="HU14" i="53" s="1"/>
  <c r="GU20" i="53"/>
  <c r="JJ14" i="53"/>
  <c r="JD20" i="53"/>
  <c r="HV15" i="53"/>
  <c r="HA15" i="53"/>
  <c r="HV23" i="53"/>
  <c r="HA23" i="53"/>
  <c r="GL36" i="53"/>
  <c r="FK39" i="53"/>
  <c r="GJ39" i="53"/>
  <c r="GU39" i="53"/>
  <c r="HV36" i="53"/>
  <c r="HT39" i="53"/>
  <c r="JD39" i="53"/>
  <c r="JO39" i="53"/>
  <c r="KP36" i="53"/>
  <c r="KN39" i="53"/>
  <c r="FK46" i="53"/>
  <c r="GL40" i="53"/>
  <c r="GK40" i="53" s="1"/>
  <c r="IW46" i="53"/>
  <c r="JC40" i="53"/>
  <c r="HV43" i="53"/>
  <c r="HA43" i="53"/>
  <c r="FK53" i="53"/>
  <c r="FQ47" i="53"/>
  <c r="GL47" i="53"/>
  <c r="KM54" i="53"/>
  <c r="GO67" i="53"/>
  <c r="FQ67" i="53"/>
  <c r="JI67" i="53"/>
  <c r="IK67" i="53"/>
  <c r="GO69" i="53"/>
  <c r="FQ69" i="53"/>
  <c r="JI69" i="53"/>
  <c r="IK69" i="53"/>
  <c r="GO72" i="53"/>
  <c r="HY72" i="53"/>
  <c r="HX72" i="53" s="1"/>
  <c r="JI72" i="53"/>
  <c r="JG79" i="53"/>
  <c r="JJ72" i="53"/>
  <c r="KS72" i="53"/>
  <c r="HY76" i="53"/>
  <c r="HA76" i="53"/>
  <c r="KZ77" i="53"/>
  <c r="GP77" i="53"/>
  <c r="KM80" i="53"/>
  <c r="JI83" i="53"/>
  <c r="IK83" i="53"/>
  <c r="GO87" i="53"/>
  <c r="KZ87" i="53"/>
  <c r="GM91" i="53"/>
  <c r="GP87" i="53"/>
  <c r="HY87" i="53"/>
  <c r="HS87" i="53"/>
  <c r="JI87" i="53"/>
  <c r="JH87" i="53" s="1"/>
  <c r="KS87" i="53"/>
  <c r="JU87" i="53"/>
  <c r="FT97" i="53"/>
  <c r="FZ92" i="53"/>
  <c r="KW92" i="53"/>
  <c r="GJ97" i="53"/>
  <c r="HD97" i="53"/>
  <c r="HJ92" i="53"/>
  <c r="HZ92" i="53"/>
  <c r="HT97" i="53"/>
  <c r="JF92" i="53"/>
  <c r="IE97" i="53"/>
  <c r="IK92" i="53"/>
  <c r="IN97" i="53"/>
  <c r="IT92" i="53"/>
  <c r="JO97" i="53"/>
  <c r="JU92" i="53"/>
  <c r="JX97" i="53"/>
  <c r="KD92" i="53"/>
  <c r="KT92" i="53"/>
  <c r="KN97" i="53"/>
  <c r="GL93" i="53"/>
  <c r="GK93" i="53" s="1"/>
  <c r="FQ93" i="53"/>
  <c r="KW93" i="53"/>
  <c r="GP93" i="53"/>
  <c r="HA93" i="53"/>
  <c r="HV93" i="53"/>
  <c r="IK93" i="53"/>
  <c r="JF93" i="53"/>
  <c r="JE93" i="53" s="1"/>
  <c r="JU93" i="53"/>
  <c r="KP93" i="53"/>
  <c r="KO93" i="53" s="1"/>
  <c r="KW94" i="53"/>
  <c r="GP94" i="53"/>
  <c r="HA94" i="53"/>
  <c r="HV94" i="53"/>
  <c r="HU94" i="53" s="1"/>
  <c r="IK94" i="53"/>
  <c r="JF94" i="53"/>
  <c r="JE94" i="53" s="1"/>
  <c r="JU94" i="53"/>
  <c r="KP94" i="53"/>
  <c r="KO94" i="53" s="1"/>
  <c r="GL95" i="53"/>
  <c r="FQ95" i="53"/>
  <c r="KW95" i="53"/>
  <c r="GP95" i="53"/>
  <c r="HA95" i="53"/>
  <c r="HV95" i="53"/>
  <c r="HU95" i="53" s="1"/>
  <c r="HA96" i="53"/>
  <c r="HV96" i="53"/>
  <c r="IB96" i="53" s="1"/>
  <c r="GN490" i="53"/>
  <c r="GP96" i="53"/>
  <c r="JF29" i="53"/>
  <c r="HA92" i="53"/>
  <c r="JI100" i="53"/>
  <c r="JU100" i="53"/>
  <c r="KS100" i="53"/>
  <c r="IK101" i="53"/>
  <c r="JI101" i="53"/>
  <c r="HA102" i="53"/>
  <c r="HY102" i="53"/>
  <c r="FQ103" i="53"/>
  <c r="GO103" i="53"/>
  <c r="JU104" i="53"/>
  <c r="KS104" i="53"/>
  <c r="GO106" i="53"/>
  <c r="FQ106" i="53"/>
  <c r="GI106" i="53"/>
  <c r="KZ106" i="53"/>
  <c r="GP106" i="53"/>
  <c r="HJ106" i="53"/>
  <c r="JI106" i="53"/>
  <c r="IK106" i="53"/>
  <c r="JC106" i="53"/>
  <c r="JJ106" i="53"/>
  <c r="JG143" i="53"/>
  <c r="KS106" i="53"/>
  <c r="KD106" i="53"/>
  <c r="GO107" i="53"/>
  <c r="GN107" i="53" s="1"/>
  <c r="FQ107" i="53"/>
  <c r="KZ107" i="53"/>
  <c r="GP107" i="53"/>
  <c r="JI107" i="53"/>
  <c r="IK107" i="53"/>
  <c r="GO108" i="53"/>
  <c r="FQ108" i="53"/>
  <c r="KZ108" i="53"/>
  <c r="GP108" i="53"/>
  <c r="JI108" i="53"/>
  <c r="JH108" i="53" s="1"/>
  <c r="IK108" i="53"/>
  <c r="GO109" i="53"/>
  <c r="FQ109" i="53"/>
  <c r="KZ109" i="53"/>
  <c r="GP109" i="53"/>
  <c r="JI109" i="53"/>
  <c r="JH109" i="53" s="1"/>
  <c r="IK109" i="53"/>
  <c r="GO110" i="53"/>
  <c r="FQ110" i="53"/>
  <c r="KZ110" i="53"/>
  <c r="GP110" i="53"/>
  <c r="JI110" i="53"/>
  <c r="JH110" i="53" s="1"/>
  <c r="IK110" i="53"/>
  <c r="GO111" i="53"/>
  <c r="FQ111" i="53"/>
  <c r="KZ111" i="53"/>
  <c r="GP111" i="53"/>
  <c r="JI111" i="53"/>
  <c r="IK111" i="53"/>
  <c r="GO112" i="53"/>
  <c r="FQ112" i="53"/>
  <c r="KZ112" i="53"/>
  <c r="GP112" i="53"/>
  <c r="JI112" i="53"/>
  <c r="IK112" i="53"/>
  <c r="GO113" i="53"/>
  <c r="FQ113" i="53"/>
  <c r="KZ113" i="53"/>
  <c r="GP113" i="53"/>
  <c r="JI113" i="53"/>
  <c r="IK113" i="53"/>
  <c r="HY114" i="53"/>
  <c r="HA114" i="53"/>
  <c r="KZ115" i="53"/>
  <c r="GP115" i="53"/>
  <c r="HY115" i="53"/>
  <c r="HA115" i="53"/>
  <c r="KS115" i="53"/>
  <c r="JU115" i="53"/>
  <c r="KZ116" i="53"/>
  <c r="GP116" i="53"/>
  <c r="HY116" i="53"/>
  <c r="HA116" i="53"/>
  <c r="KS116" i="53"/>
  <c r="JU116" i="53"/>
  <c r="GL117" i="53"/>
  <c r="FK143" i="53"/>
  <c r="FQ117" i="53"/>
  <c r="GP117" i="53"/>
  <c r="KW117" i="53"/>
  <c r="HV117" i="53"/>
  <c r="GU143" i="53"/>
  <c r="HA117" i="53"/>
  <c r="JF117" i="53"/>
  <c r="IE143" i="53"/>
  <c r="IK117" i="53"/>
  <c r="IT117" i="53"/>
  <c r="IN143" i="53"/>
  <c r="JJ117" i="53"/>
  <c r="JD143" i="53"/>
  <c r="KP117" i="53"/>
  <c r="JU117" i="53"/>
  <c r="GL118" i="53"/>
  <c r="FQ118" i="53"/>
  <c r="HV118" i="53"/>
  <c r="HA118" i="53"/>
  <c r="JF118" i="53"/>
  <c r="IK118" i="53"/>
  <c r="KP118" i="53"/>
  <c r="JU118" i="53"/>
  <c r="GL119" i="53"/>
  <c r="FQ119" i="53"/>
  <c r="GP119" i="53"/>
  <c r="KW119" i="53"/>
  <c r="HV119" i="53"/>
  <c r="HA119" i="53"/>
  <c r="JF119" i="53"/>
  <c r="IK119" i="53"/>
  <c r="KP119" i="53"/>
  <c r="JU119" i="53"/>
  <c r="GL120" i="53"/>
  <c r="FQ120" i="53"/>
  <c r="HV120" i="53"/>
  <c r="HA120" i="53"/>
  <c r="JF120" i="53"/>
  <c r="IK120" i="53"/>
  <c r="KP120" i="53"/>
  <c r="KO120" i="53" s="1"/>
  <c r="JU120" i="53"/>
  <c r="GL121" i="53"/>
  <c r="FQ121" i="53"/>
  <c r="GP121" i="53"/>
  <c r="KW121" i="53"/>
  <c r="HV121" i="53"/>
  <c r="HA121" i="53"/>
  <c r="JF121" i="53"/>
  <c r="JE121" i="53" s="1"/>
  <c r="IK121" i="53"/>
  <c r="KP121" i="53"/>
  <c r="JU121" i="53"/>
  <c r="GL122" i="53"/>
  <c r="FQ122" i="53"/>
  <c r="HV122" i="53"/>
  <c r="HU122" i="53" s="1"/>
  <c r="HA122" i="53"/>
  <c r="JF122" i="53"/>
  <c r="IK122" i="53"/>
  <c r="KP122" i="53"/>
  <c r="JU122" i="53"/>
  <c r="GL123" i="53"/>
  <c r="FQ123" i="53"/>
  <c r="GP123" i="53"/>
  <c r="KW123" i="53"/>
  <c r="HV123" i="53"/>
  <c r="HA123" i="53"/>
  <c r="JF123" i="53"/>
  <c r="IK123" i="53"/>
  <c r="KP123" i="53"/>
  <c r="JU123" i="53"/>
  <c r="GL124" i="53"/>
  <c r="FQ124" i="53"/>
  <c r="JF124" i="53"/>
  <c r="IK124" i="53"/>
  <c r="HV125" i="53"/>
  <c r="HA125" i="53"/>
  <c r="KP125" i="53"/>
  <c r="JU125" i="53"/>
  <c r="GL126" i="53"/>
  <c r="FQ126" i="53"/>
  <c r="JF126" i="53"/>
  <c r="IK126" i="53"/>
  <c r="HV127" i="53"/>
  <c r="HA127" i="53"/>
  <c r="KP127" i="53"/>
  <c r="KO127" i="53" s="1"/>
  <c r="JU127" i="53"/>
  <c r="GP128" i="53"/>
  <c r="KW128" i="53"/>
  <c r="JF128" i="53"/>
  <c r="IK128" i="53"/>
  <c r="GP129" i="53"/>
  <c r="KW129" i="53"/>
  <c r="HV129" i="53"/>
  <c r="HA129" i="53"/>
  <c r="GL130" i="53"/>
  <c r="FQ130" i="53"/>
  <c r="GP130" i="53"/>
  <c r="KW130" i="53"/>
  <c r="GP131" i="53"/>
  <c r="KW131" i="53"/>
  <c r="KP131" i="53"/>
  <c r="JU131" i="53"/>
  <c r="GP132" i="53"/>
  <c r="KW132" i="53"/>
  <c r="JF132" i="53"/>
  <c r="IK132" i="53"/>
  <c r="GP133" i="53"/>
  <c r="KW133" i="53"/>
  <c r="HV133" i="53"/>
  <c r="HA133" i="53"/>
  <c r="GL134" i="53"/>
  <c r="FQ134" i="53"/>
  <c r="GP134" i="53"/>
  <c r="KW134" i="53"/>
  <c r="GP135" i="53"/>
  <c r="KW135" i="53"/>
  <c r="KP135" i="53"/>
  <c r="JU135" i="53"/>
  <c r="GP136" i="53"/>
  <c r="KW136" i="53"/>
  <c r="JF136" i="53"/>
  <c r="IK136" i="53"/>
  <c r="GP137" i="53"/>
  <c r="KW137" i="53"/>
  <c r="HV137" i="53"/>
  <c r="HA137" i="53"/>
  <c r="GL138" i="53"/>
  <c r="FQ138" i="53"/>
  <c r="GP138" i="53"/>
  <c r="KW138" i="53"/>
  <c r="GP139" i="53"/>
  <c r="KW139" i="53"/>
  <c r="KP139" i="53"/>
  <c r="JU139" i="53"/>
  <c r="GP140" i="53"/>
  <c r="KW140" i="53"/>
  <c r="JF140" i="53"/>
  <c r="IK140" i="53"/>
  <c r="GP141" i="53"/>
  <c r="KW141" i="53"/>
  <c r="HV141" i="53"/>
  <c r="HA141" i="53"/>
  <c r="GL142" i="53"/>
  <c r="FQ142" i="53"/>
  <c r="GP142" i="53"/>
  <c r="KW142" i="53"/>
  <c r="FK150" i="53"/>
  <c r="FQ144" i="53"/>
  <c r="FT150" i="53"/>
  <c r="FZ144" i="53"/>
  <c r="GJ150" i="53"/>
  <c r="GP144" i="53"/>
  <c r="KW144" i="53"/>
  <c r="HV144" i="53"/>
  <c r="GU150" i="53"/>
  <c r="HT150" i="53"/>
  <c r="HZ144" i="53"/>
  <c r="IE150" i="53"/>
  <c r="IK144" i="53"/>
  <c r="IW150" i="53"/>
  <c r="JC144" i="53"/>
  <c r="KP144" i="53"/>
  <c r="JO150" i="53"/>
  <c r="JU144" i="53"/>
  <c r="KG150" i="53"/>
  <c r="KM144" i="53"/>
  <c r="GP145" i="53"/>
  <c r="KW145" i="53"/>
  <c r="JF145" i="53"/>
  <c r="IK145" i="53"/>
  <c r="GP146" i="53"/>
  <c r="KW146" i="53"/>
  <c r="HV146" i="53"/>
  <c r="HA146" i="53"/>
  <c r="GL147" i="53"/>
  <c r="FQ147" i="53"/>
  <c r="GP147" i="53"/>
  <c r="KW147" i="53"/>
  <c r="GP148" i="53"/>
  <c r="KW148" i="53"/>
  <c r="HV148" i="53"/>
  <c r="HA148" i="53"/>
  <c r="GL149" i="53"/>
  <c r="FQ149" i="53"/>
  <c r="GP149" i="53"/>
  <c r="KW149" i="53"/>
  <c r="KN155" i="53"/>
  <c r="KN523" i="53" s="1"/>
  <c r="KT151" i="53"/>
  <c r="JF152" i="53"/>
  <c r="IK152" i="53"/>
  <c r="HV153" i="53"/>
  <c r="HA153" i="53"/>
  <c r="GL154" i="53"/>
  <c r="FQ154" i="53"/>
  <c r="FK201" i="53"/>
  <c r="GL156" i="53"/>
  <c r="HV156" i="53"/>
  <c r="HA156" i="53"/>
  <c r="IE201" i="53"/>
  <c r="JF156" i="53"/>
  <c r="GL157" i="53"/>
  <c r="FQ157" i="53"/>
  <c r="GP157" i="53"/>
  <c r="KW157" i="53"/>
  <c r="KP158" i="53"/>
  <c r="JU158" i="53"/>
  <c r="HV159" i="53"/>
  <c r="HA159" i="53"/>
  <c r="KP159" i="53"/>
  <c r="KO159" i="53" s="1"/>
  <c r="JU159" i="53"/>
  <c r="HV160" i="53"/>
  <c r="HA160" i="53"/>
  <c r="GL161" i="53"/>
  <c r="FQ161" i="53"/>
  <c r="GP161" i="53"/>
  <c r="KW161" i="53"/>
  <c r="KP162" i="53"/>
  <c r="JU162" i="53"/>
  <c r="GP163" i="53"/>
  <c r="KW163" i="53"/>
  <c r="JF163" i="53"/>
  <c r="IK163" i="53"/>
  <c r="HV164" i="53"/>
  <c r="HA164" i="53"/>
  <c r="GL165" i="53"/>
  <c r="GK165" i="53" s="1"/>
  <c r="FQ165" i="53"/>
  <c r="GP165" i="53"/>
  <c r="KW165" i="53"/>
  <c r="KP166" i="53"/>
  <c r="JU166" i="53"/>
  <c r="GP167" i="53"/>
  <c r="KW167" i="53"/>
  <c r="JF167" i="53"/>
  <c r="IK167" i="53"/>
  <c r="KP168" i="53"/>
  <c r="JU168" i="53"/>
  <c r="GP169" i="53"/>
  <c r="KW169" i="53"/>
  <c r="JF169" i="53"/>
  <c r="IK169" i="53"/>
  <c r="KP170" i="53"/>
  <c r="JU170" i="53"/>
  <c r="GP171" i="53"/>
  <c r="KW171" i="53"/>
  <c r="JF171" i="53"/>
  <c r="IK171" i="53"/>
  <c r="HV172" i="53"/>
  <c r="HA172" i="53"/>
  <c r="GL173" i="53"/>
  <c r="FQ173" i="53"/>
  <c r="GP173" i="53"/>
  <c r="KW173" i="53"/>
  <c r="KP174" i="53"/>
  <c r="JU174" i="53"/>
  <c r="GP175" i="53"/>
  <c r="KW175" i="53"/>
  <c r="JF175" i="53"/>
  <c r="JE175" i="53" s="1"/>
  <c r="IK175" i="53"/>
  <c r="HV176" i="53"/>
  <c r="HA176" i="53"/>
  <c r="GL177" i="53"/>
  <c r="FQ177" i="53"/>
  <c r="GP177" i="53"/>
  <c r="KW177" i="53"/>
  <c r="KP178" i="53"/>
  <c r="JU178" i="53"/>
  <c r="GP179" i="53"/>
  <c r="KW179" i="53"/>
  <c r="JF179" i="53"/>
  <c r="IK179" i="53"/>
  <c r="HV180" i="53"/>
  <c r="HA180" i="53"/>
  <c r="GL181" i="53"/>
  <c r="FQ181" i="53"/>
  <c r="GP181" i="53"/>
  <c r="KW181" i="53"/>
  <c r="KP182" i="53"/>
  <c r="JU182" i="53"/>
  <c r="GP183" i="53"/>
  <c r="KW183" i="53"/>
  <c r="JF183" i="53"/>
  <c r="IK183" i="53"/>
  <c r="FZ184" i="53"/>
  <c r="GL184" i="53"/>
  <c r="HV184" i="53"/>
  <c r="HA184" i="53"/>
  <c r="GL185" i="53"/>
  <c r="FQ185" i="53"/>
  <c r="HV185" i="53"/>
  <c r="HA185" i="53"/>
  <c r="KP185" i="53"/>
  <c r="JU185" i="53"/>
  <c r="GL186" i="53"/>
  <c r="FQ186" i="53"/>
  <c r="JF186" i="53"/>
  <c r="IK186" i="53"/>
  <c r="HV187" i="53"/>
  <c r="HA187" i="53"/>
  <c r="KP187" i="53"/>
  <c r="JU187" i="53"/>
  <c r="GL188" i="53"/>
  <c r="FQ188" i="53"/>
  <c r="JF188" i="53"/>
  <c r="IK188" i="53"/>
  <c r="HD208" i="53"/>
  <c r="HJ202" i="53"/>
  <c r="JF202" i="53"/>
  <c r="IE208" i="53"/>
  <c r="IW208" i="53"/>
  <c r="JC202" i="53"/>
  <c r="KM202" i="53"/>
  <c r="KG208" i="53"/>
  <c r="KN208" i="53"/>
  <c r="KN524" i="53" s="1"/>
  <c r="KT202" i="53"/>
  <c r="GL203" i="53"/>
  <c r="FQ203" i="53"/>
  <c r="JF203" i="53"/>
  <c r="IK203" i="53"/>
  <c r="HV204" i="53"/>
  <c r="HA204" i="53"/>
  <c r="KP204" i="53"/>
  <c r="JU204" i="53"/>
  <c r="GL205" i="53"/>
  <c r="FQ205" i="53"/>
  <c r="JF205" i="53"/>
  <c r="IK205" i="53"/>
  <c r="HV206" i="53"/>
  <c r="HA206" i="53"/>
  <c r="KP206" i="53"/>
  <c r="JU206" i="53"/>
  <c r="GL207" i="53"/>
  <c r="FQ207" i="53"/>
  <c r="JF207" i="53"/>
  <c r="IK207" i="53"/>
  <c r="FQ209" i="53"/>
  <c r="GL209" i="53"/>
  <c r="HD215" i="53"/>
  <c r="HJ209" i="53"/>
  <c r="HM215" i="53"/>
  <c r="HS209" i="53"/>
  <c r="IW215" i="53"/>
  <c r="JC209" i="53"/>
  <c r="JU210" i="53"/>
  <c r="KP210" i="53"/>
  <c r="HV211" i="53"/>
  <c r="HA211" i="53"/>
  <c r="KP211" i="53"/>
  <c r="JU211" i="53"/>
  <c r="GL212" i="53"/>
  <c r="FQ212" i="53"/>
  <c r="KW212" i="53"/>
  <c r="GP212" i="53"/>
  <c r="JF212" i="53"/>
  <c r="IK212" i="53"/>
  <c r="FQ213" i="53"/>
  <c r="GL213" i="53"/>
  <c r="HV213" i="53"/>
  <c r="HA213" i="53"/>
  <c r="KP213" i="53"/>
  <c r="JU213" i="53"/>
  <c r="GL214" i="53"/>
  <c r="FQ214" i="53"/>
  <c r="JF214" i="53"/>
  <c r="IK214" i="53"/>
  <c r="JU214" i="53"/>
  <c r="KP214" i="53"/>
  <c r="FT292" i="53"/>
  <c r="FZ216" i="53"/>
  <c r="JJ216" i="53"/>
  <c r="JD292" i="53"/>
  <c r="JD508" i="53" s="1"/>
  <c r="Z10" i="72" s="1"/>
  <c r="JO292" i="53"/>
  <c r="KP216" i="53"/>
  <c r="KW217" i="53"/>
  <c r="GP217" i="53"/>
  <c r="FQ218" i="53"/>
  <c r="GL218" i="53"/>
  <c r="JU219" i="53"/>
  <c r="KP219" i="53"/>
  <c r="KW221" i="53"/>
  <c r="GP221" i="53"/>
  <c r="JU223" i="53"/>
  <c r="KP223" i="53"/>
  <c r="KW225" i="53"/>
  <c r="GP225" i="53"/>
  <c r="FQ226" i="53"/>
  <c r="GL226" i="53"/>
  <c r="GP186" i="53"/>
  <c r="JU243" i="53"/>
  <c r="KP243" i="53"/>
  <c r="HV245" i="53"/>
  <c r="HA245" i="53"/>
  <c r="FQ246" i="53"/>
  <c r="GL246" i="53"/>
  <c r="GK246" i="53" s="1"/>
  <c r="JU247" i="53"/>
  <c r="KP247" i="53"/>
  <c r="HV249" i="53"/>
  <c r="HA249" i="53"/>
  <c r="FQ250" i="53"/>
  <c r="GL250" i="53"/>
  <c r="JU251" i="53"/>
  <c r="KP251" i="53"/>
  <c r="FQ254" i="53"/>
  <c r="GL254" i="53"/>
  <c r="JU255" i="53"/>
  <c r="KP255" i="53"/>
  <c r="KP258" i="53"/>
  <c r="JU258" i="53"/>
  <c r="KN322" i="53"/>
  <c r="KT308" i="53"/>
  <c r="HM348" i="53"/>
  <c r="IE348" i="53"/>
  <c r="KG348" i="53"/>
  <c r="HM366" i="53"/>
  <c r="KG366" i="53"/>
  <c r="GP229" i="53"/>
  <c r="FZ228" i="53"/>
  <c r="KN307" i="53"/>
  <c r="KP299" i="53"/>
  <c r="HV299" i="53"/>
  <c r="JF298" i="53"/>
  <c r="GL298" i="53"/>
  <c r="JD307" i="53"/>
  <c r="IE307" i="53"/>
  <c r="GU307" i="53"/>
  <c r="FK307" i="53"/>
  <c r="KP295" i="53"/>
  <c r="HT307" i="53"/>
  <c r="HV295" i="53"/>
  <c r="JF294" i="53"/>
  <c r="GL294" i="53"/>
  <c r="KP227" i="53"/>
  <c r="KN395" i="53"/>
  <c r="KN528" i="53" s="1"/>
  <c r="KT378" i="53"/>
  <c r="HT406" i="53"/>
  <c r="HZ396" i="53"/>
  <c r="KN406" i="53"/>
  <c r="KT396" i="53"/>
  <c r="KW407" i="53"/>
  <c r="GJ417" i="53"/>
  <c r="JJ407" i="53"/>
  <c r="HZ407" i="53"/>
  <c r="KM367" i="53"/>
  <c r="IK367" i="53"/>
  <c r="GI396" i="53"/>
  <c r="W395" i="69"/>
  <c r="FQ492" i="53"/>
  <c r="HZ492" i="53"/>
  <c r="JC21" i="53"/>
  <c r="JU21" i="53"/>
  <c r="IT25" i="53"/>
  <c r="FQ36" i="53"/>
  <c r="HJ42" i="53"/>
  <c r="FZ45" i="53"/>
  <c r="FO66" i="53"/>
  <c r="FX66" i="53"/>
  <c r="GJ66" i="53"/>
  <c r="GU66" i="53"/>
  <c r="GY66" i="53"/>
  <c r="HH66" i="53"/>
  <c r="HM66" i="53"/>
  <c r="HQ66" i="53"/>
  <c r="IE66" i="53"/>
  <c r="FZ65" i="53"/>
  <c r="GI65" i="53"/>
  <c r="HA65" i="53"/>
  <c r="HJ65" i="53"/>
  <c r="HS65" i="53"/>
  <c r="IT65" i="53"/>
  <c r="JC65" i="53"/>
  <c r="JJ65" i="53"/>
  <c r="JU65" i="53"/>
  <c r="KD65" i="53"/>
  <c r="KM65" i="53"/>
  <c r="HA67" i="53"/>
  <c r="JU67" i="53"/>
  <c r="KT73" i="53"/>
  <c r="KM74" i="53"/>
  <c r="KD75" i="53"/>
  <c r="JU76" i="53"/>
  <c r="JJ77" i="53"/>
  <c r="JC78" i="53"/>
  <c r="GI81" i="53"/>
  <c r="FZ82" i="53"/>
  <c r="KT84" i="53"/>
  <c r="KM85" i="53"/>
  <c r="GI100" i="53"/>
  <c r="HZ100" i="53"/>
  <c r="GI101" i="53"/>
  <c r="HZ101" i="53"/>
  <c r="KD101" i="53"/>
  <c r="HZ102" i="53"/>
  <c r="KD102" i="53"/>
  <c r="GI103" i="53"/>
  <c r="KD103" i="53"/>
  <c r="GI104" i="53"/>
  <c r="HZ104" i="53"/>
  <c r="JC318" i="53"/>
  <c r="JJ318" i="53"/>
  <c r="KT318" i="53"/>
  <c r="HS319" i="53"/>
  <c r="IK319" i="53"/>
  <c r="KM319" i="53"/>
  <c r="GI320" i="53"/>
  <c r="HZ320" i="53"/>
  <c r="JC320" i="53"/>
  <c r="JJ320" i="53"/>
  <c r="KT320" i="53"/>
  <c r="FQ321" i="53"/>
  <c r="HZ321" i="53"/>
  <c r="JJ321" i="53"/>
  <c r="KT321" i="53"/>
  <c r="HA334" i="53"/>
  <c r="JC334" i="53"/>
  <c r="JJ334" i="53"/>
  <c r="JU334" i="53"/>
  <c r="GI336" i="53"/>
  <c r="HA336" i="53"/>
  <c r="JC336" i="53"/>
  <c r="JJ336" i="53"/>
  <c r="JU336" i="53"/>
  <c r="GI338" i="53"/>
  <c r="HA338" i="53"/>
  <c r="HZ338" i="53"/>
  <c r="JC338" i="53"/>
  <c r="JJ338" i="53"/>
  <c r="JU338" i="53"/>
  <c r="GI340" i="53"/>
  <c r="HZ340" i="53"/>
  <c r="JJ340" i="53"/>
  <c r="KT340" i="53"/>
  <c r="FQ355" i="53"/>
  <c r="HZ355" i="53"/>
  <c r="JJ355" i="53"/>
  <c r="KT355" i="53"/>
  <c r="HS357" i="53"/>
  <c r="IK357" i="53"/>
  <c r="KM357" i="53"/>
  <c r="FQ358" i="53"/>
  <c r="HZ358" i="53"/>
  <c r="JJ358" i="53"/>
  <c r="KT358" i="53"/>
  <c r="FQ360" i="53"/>
  <c r="HZ360" i="53"/>
  <c r="JJ360" i="53"/>
  <c r="KT360" i="53"/>
  <c r="HS362" i="53"/>
  <c r="IK362" i="53"/>
  <c r="KM362" i="53"/>
  <c r="HS364" i="53"/>
  <c r="IK364" i="53"/>
  <c r="KM364" i="53"/>
  <c r="FK395" i="53"/>
  <c r="FO395" i="53"/>
  <c r="GC395" i="53"/>
  <c r="GU395" i="53"/>
  <c r="GY395" i="53"/>
  <c r="HH395" i="53"/>
  <c r="HM395" i="53"/>
  <c r="HT395" i="53"/>
  <c r="HT528" i="53" s="1"/>
  <c r="IR395" i="53"/>
  <c r="IW395" i="53"/>
  <c r="JA395" i="53"/>
  <c r="JD395" i="53"/>
  <c r="JD528" i="53" s="1"/>
  <c r="JS395" i="53"/>
  <c r="JX395" i="53"/>
  <c r="KK395" i="53"/>
  <c r="JG395" i="53"/>
  <c r="JG528" i="53" s="1"/>
  <c r="HA488" i="53"/>
  <c r="HA396" i="53"/>
  <c r="JC396" i="53"/>
  <c r="JU396" i="53"/>
  <c r="HA398" i="53"/>
  <c r="JC398" i="53"/>
  <c r="JU398" i="53"/>
  <c r="HA400" i="53"/>
  <c r="JC400" i="53"/>
  <c r="JU400" i="53"/>
  <c r="GI402" i="53"/>
  <c r="HZ402" i="53"/>
  <c r="JJ402" i="53"/>
  <c r="KT402" i="53"/>
  <c r="GI404" i="53"/>
  <c r="HZ404" i="53"/>
  <c r="JJ404" i="53"/>
  <c r="KT404" i="53"/>
  <c r="KZ414" i="53"/>
  <c r="JS417" i="53"/>
  <c r="KG417" i="53"/>
  <c r="HS419" i="53"/>
  <c r="IK419" i="53"/>
  <c r="KM419" i="53"/>
  <c r="HS421" i="53"/>
  <c r="IK421" i="53"/>
  <c r="KM421" i="53"/>
  <c r="FQ423" i="53"/>
  <c r="HZ423" i="53"/>
  <c r="JJ423" i="53"/>
  <c r="KT423" i="53"/>
  <c r="FQ425" i="53"/>
  <c r="HZ425" i="53"/>
  <c r="JJ425" i="53"/>
  <c r="KT425" i="53"/>
  <c r="FQ427" i="53"/>
  <c r="HZ427" i="53"/>
  <c r="JJ427" i="53"/>
  <c r="KT427" i="53"/>
  <c r="FK439" i="53"/>
  <c r="FT439" i="53"/>
  <c r="GC439" i="53"/>
  <c r="GU439" i="53"/>
  <c r="HD439" i="53"/>
  <c r="HM439" i="53"/>
  <c r="HT439" i="53"/>
  <c r="II439" i="53"/>
  <c r="IR439" i="53"/>
  <c r="JA439" i="53"/>
  <c r="JO439" i="53"/>
  <c r="KB439" i="53"/>
  <c r="KM431" i="53"/>
  <c r="GA35" i="53"/>
  <c r="HB35" i="53"/>
  <c r="HK35" i="53"/>
  <c r="IC35" i="53"/>
  <c r="JV35" i="53"/>
  <c r="FZ40" i="53"/>
  <c r="JU40" i="53"/>
  <c r="IK47" i="53"/>
  <c r="JU47" i="53"/>
  <c r="KT47" i="53"/>
  <c r="HS49" i="53"/>
  <c r="IT50" i="53"/>
  <c r="IK51" i="53"/>
  <c r="HZ52" i="53"/>
  <c r="GI54" i="53"/>
  <c r="GG58" i="53"/>
  <c r="GP54" i="53"/>
  <c r="HA54" i="53"/>
  <c r="GY58" i="53"/>
  <c r="HJ54" i="53"/>
  <c r="HH58" i="53"/>
  <c r="HM58" i="53"/>
  <c r="HQ58" i="53"/>
  <c r="II58" i="53"/>
  <c r="FZ55" i="53"/>
  <c r="HJ55" i="53"/>
  <c r="HZ55" i="53"/>
  <c r="IT55" i="53"/>
  <c r="JC55" i="53"/>
  <c r="JJ55" i="53"/>
  <c r="JU55" i="53"/>
  <c r="KD55" i="53"/>
  <c r="KT55" i="53"/>
  <c r="FZ57" i="53"/>
  <c r="GI57" i="53"/>
  <c r="HJ57" i="53"/>
  <c r="HZ57" i="53"/>
  <c r="IT57" i="53"/>
  <c r="JC57" i="53"/>
  <c r="JJ57" i="53"/>
  <c r="JU57" i="53"/>
  <c r="KD57" i="53"/>
  <c r="KT57" i="53"/>
  <c r="FT70" i="53"/>
  <c r="FX70" i="53"/>
  <c r="GC70" i="53"/>
  <c r="GP68" i="53"/>
  <c r="JJ68" i="53"/>
  <c r="HA69" i="53"/>
  <c r="JU69" i="53"/>
  <c r="HS72" i="53"/>
  <c r="IT80" i="53"/>
  <c r="FI98" i="53"/>
  <c r="GA98" i="53"/>
  <c r="IL98" i="53"/>
  <c r="JM98" i="53"/>
  <c r="KE98" i="53"/>
  <c r="KD87" i="53"/>
  <c r="GI88" i="53"/>
  <c r="HZ88" i="53"/>
  <c r="IT88" i="53"/>
  <c r="JJ88" i="53"/>
  <c r="KT88" i="53"/>
  <c r="FZ89" i="53"/>
  <c r="HJ89" i="53"/>
  <c r="JC89" i="53"/>
  <c r="KD89" i="53"/>
  <c r="KT89" i="53"/>
  <c r="HA90" i="53"/>
  <c r="HS90" i="53"/>
  <c r="IT90" i="53"/>
  <c r="JU90" i="53"/>
  <c r="KM90" i="53"/>
  <c r="GC155" i="53"/>
  <c r="GJ155" i="53"/>
  <c r="GJ523" i="53" s="1"/>
  <c r="GU155" i="53"/>
  <c r="HD155" i="53"/>
  <c r="HM155" i="53"/>
  <c r="HQ155" i="53"/>
  <c r="II155" i="53"/>
  <c r="IN155" i="53"/>
  <c r="JO155" i="53"/>
  <c r="JX155" i="53"/>
  <c r="FI464" i="53"/>
  <c r="GA464" i="53"/>
  <c r="IC464" i="53"/>
  <c r="IU464" i="53"/>
  <c r="JV464" i="53"/>
  <c r="GI124" i="53"/>
  <c r="HZ124" i="53"/>
  <c r="KD124" i="53"/>
  <c r="GI125" i="53"/>
  <c r="HZ125" i="53"/>
  <c r="KD125" i="53"/>
  <c r="GI126" i="53"/>
  <c r="HZ126" i="53"/>
  <c r="KD126" i="53"/>
  <c r="GI127" i="53"/>
  <c r="KD127" i="53"/>
  <c r="JJ128" i="53"/>
  <c r="HS129" i="53"/>
  <c r="JJ129" i="53"/>
  <c r="KM130" i="53"/>
  <c r="IT131" i="53"/>
  <c r="JJ132" i="53"/>
  <c r="HS133" i="53"/>
  <c r="JJ133" i="53"/>
  <c r="KM134" i="53"/>
  <c r="IT135" i="53"/>
  <c r="JJ136" i="53"/>
  <c r="HS137" i="53"/>
  <c r="JJ137" i="53"/>
  <c r="KM138" i="53"/>
  <c r="IT139" i="53"/>
  <c r="JJ140" i="53"/>
  <c r="HS141" i="53"/>
  <c r="IT141" i="53"/>
  <c r="JJ141" i="53"/>
  <c r="JJ142" i="53"/>
  <c r="KM142" i="53"/>
  <c r="HS144" i="53"/>
  <c r="IT144" i="53"/>
  <c r="JJ144" i="53"/>
  <c r="JJ145" i="53"/>
  <c r="KM145" i="53"/>
  <c r="HS146" i="53"/>
  <c r="IT146" i="53"/>
  <c r="JJ146" i="53"/>
  <c r="JJ147" i="53"/>
  <c r="KM147" i="53"/>
  <c r="HS148" i="53"/>
  <c r="IT148" i="53"/>
  <c r="JJ148" i="53"/>
  <c r="JJ149" i="53"/>
  <c r="KM149" i="53"/>
  <c r="JC151" i="53"/>
  <c r="FX445" i="53"/>
  <c r="GJ445" i="53"/>
  <c r="GU445" i="53"/>
  <c r="HM445" i="53"/>
  <c r="HQ445" i="53"/>
  <c r="II445" i="53"/>
  <c r="HA441" i="53"/>
  <c r="JC441" i="53"/>
  <c r="JU441" i="53"/>
  <c r="GI443" i="53"/>
  <c r="HZ443" i="53"/>
  <c r="JJ443" i="53"/>
  <c r="HX446" i="53"/>
  <c r="JH448" i="53"/>
  <c r="GI452" i="53"/>
  <c r="GI454" i="53"/>
  <c r="KW454" i="53"/>
  <c r="GI459" i="53"/>
  <c r="HZ459" i="53"/>
  <c r="JJ459" i="53"/>
  <c r="KT459" i="53"/>
  <c r="FQ462" i="53"/>
  <c r="HZ462" i="53"/>
  <c r="JJ462" i="53"/>
  <c r="KT462" i="53"/>
  <c r="GM472" i="53"/>
  <c r="GG472" i="53"/>
  <c r="GJ472" i="53"/>
  <c r="HS470" i="53"/>
  <c r="IT470" i="53"/>
  <c r="JJ470" i="53"/>
  <c r="JJ477" i="53"/>
  <c r="KM477" i="53"/>
  <c r="IK456" i="53"/>
  <c r="GU34" i="53"/>
  <c r="HV29" i="53"/>
  <c r="HW39" i="53"/>
  <c r="JG39" i="53"/>
  <c r="KQ39" i="53"/>
  <c r="GP37" i="53"/>
  <c r="KZ37" i="53"/>
  <c r="GP40" i="53"/>
  <c r="GM46" i="53"/>
  <c r="HY40" i="53"/>
  <c r="GL87" i="53"/>
  <c r="FK91" i="53"/>
  <c r="IK87" i="53"/>
  <c r="IE91" i="53"/>
  <c r="JC87" i="53"/>
  <c r="IW91" i="53"/>
  <c r="KP87" i="53"/>
  <c r="JO91" i="53"/>
  <c r="HV89" i="53"/>
  <c r="HA89" i="53"/>
  <c r="JJ152" i="53"/>
  <c r="JD155" i="53"/>
  <c r="JD523" i="53" s="1"/>
  <c r="FX201" i="53"/>
  <c r="GG201" i="53"/>
  <c r="IN201" i="53"/>
  <c r="IW201" i="53"/>
  <c r="JD201" i="53"/>
  <c r="JX201" i="53"/>
  <c r="KG201" i="53"/>
  <c r="KN201" i="53"/>
  <c r="HV202" i="53"/>
  <c r="GU208" i="53"/>
  <c r="KP202" i="53"/>
  <c r="JO208" i="53"/>
  <c r="HZ209" i="53"/>
  <c r="HT215" i="53"/>
  <c r="JJ209" i="53"/>
  <c r="JD215" i="53"/>
  <c r="KG215" i="53"/>
  <c r="KM209" i="53"/>
  <c r="FQ216" i="53"/>
  <c r="FK292" i="53"/>
  <c r="HZ216" i="53"/>
  <c r="HT292" i="53"/>
  <c r="HT508" i="53" s="1"/>
  <c r="W10" i="72" s="1"/>
  <c r="GL220" i="53"/>
  <c r="FQ220" i="53"/>
  <c r="HV221" i="53"/>
  <c r="HA221" i="53"/>
  <c r="KZ228" i="53"/>
  <c r="GM292" i="53"/>
  <c r="GM508" i="53" s="1"/>
  <c r="T31" i="72" s="1"/>
  <c r="AC218" i="69"/>
  <c r="HW292" i="53"/>
  <c r="HW508" i="53" s="1"/>
  <c r="W31" i="72" s="1"/>
  <c r="KQ292" i="53"/>
  <c r="KQ508" i="53" s="1"/>
  <c r="AC31" i="72" s="1"/>
  <c r="KP245" i="53"/>
  <c r="JU245" i="53"/>
  <c r="HV253" i="53"/>
  <c r="HA253" i="53"/>
  <c r="KP253" i="53"/>
  <c r="JU253" i="53"/>
  <c r="FO307" i="53"/>
  <c r="JA307" i="53"/>
  <c r="JS307" i="53"/>
  <c r="GI308" i="53"/>
  <c r="GC322" i="53"/>
  <c r="HT322" i="53"/>
  <c r="HZ308" i="53"/>
  <c r="JC308" i="53"/>
  <c r="IW322" i="53"/>
  <c r="GP90" i="53"/>
  <c r="GP88" i="53"/>
  <c r="HJ87" i="53"/>
  <c r="FZ87" i="53"/>
  <c r="KW206" i="53"/>
  <c r="KW204" i="53"/>
  <c r="KW202" i="53"/>
  <c r="JJ202" i="53"/>
  <c r="IT202" i="53"/>
  <c r="HS202" i="53"/>
  <c r="GP202" i="53"/>
  <c r="KW187" i="53"/>
  <c r="KW185" i="53"/>
  <c r="KW184" i="53"/>
  <c r="KW182" i="53"/>
  <c r="KW180" i="53"/>
  <c r="KW178" i="53"/>
  <c r="KW176" i="53"/>
  <c r="KW174" i="53"/>
  <c r="KW172" i="53"/>
  <c r="KW170" i="53"/>
  <c r="KW168" i="53"/>
  <c r="KW166" i="53"/>
  <c r="KW164" i="53"/>
  <c r="KW162" i="53"/>
  <c r="KW160" i="53"/>
  <c r="HT201" i="53"/>
  <c r="HM201" i="53"/>
  <c r="KW158" i="53"/>
  <c r="KW156" i="53"/>
  <c r="FZ156" i="53"/>
  <c r="KW153" i="53"/>
  <c r="HS152" i="53"/>
  <c r="GP152" i="53"/>
  <c r="KW151" i="53"/>
  <c r="GL242" i="53"/>
  <c r="KP239" i="53"/>
  <c r="KO239" i="53" s="1"/>
  <c r="HV227" i="53"/>
  <c r="HU227" i="53" s="1"/>
  <c r="JF226" i="53"/>
  <c r="JE226" i="53" s="1"/>
  <c r="HV223" i="53"/>
  <c r="JF222" i="53"/>
  <c r="JE222" i="53" s="1"/>
  <c r="HV219" i="53"/>
  <c r="HV216" i="53"/>
  <c r="HV214" i="53"/>
  <c r="HU214" i="53" s="1"/>
  <c r="JF213" i="53"/>
  <c r="HV210" i="53"/>
  <c r="JF209" i="53"/>
  <c r="KP90" i="53"/>
  <c r="IK90" i="53"/>
  <c r="KM87" i="53"/>
  <c r="JF87" i="53"/>
  <c r="HA87" i="53"/>
  <c r="GI40" i="53"/>
  <c r="JI40" i="53"/>
  <c r="JG292" i="53"/>
  <c r="JG508" i="53" s="1"/>
  <c r="Z31" i="72" s="1"/>
  <c r="HA258" i="53"/>
  <c r="JU249" i="53"/>
  <c r="KT216" i="53"/>
  <c r="FQ211" i="53"/>
  <c r="FK208" i="53"/>
  <c r="GJ91" i="53"/>
  <c r="FK215" i="53"/>
  <c r="FT322" i="53"/>
  <c r="HD322" i="53"/>
  <c r="HQ322" i="53"/>
  <c r="IN322" i="53"/>
  <c r="JO322" i="53"/>
  <c r="IE341" i="53"/>
  <c r="IE366" i="53"/>
  <c r="KZ407" i="53"/>
  <c r="GM417" i="53"/>
  <c r="KS490" i="53"/>
  <c r="GJ341" i="53"/>
  <c r="FI35" i="53"/>
  <c r="FR35" i="53"/>
  <c r="GS35" i="53"/>
  <c r="IL35" i="53"/>
  <c r="IU35" i="53"/>
  <c r="JM35" i="53"/>
  <c r="KE35" i="53"/>
  <c r="HA47" i="53"/>
  <c r="GU53" i="53"/>
  <c r="KS40" i="53"/>
  <c r="FR98" i="53"/>
  <c r="GS98" i="53"/>
  <c r="HK98" i="53"/>
  <c r="IC98" i="53"/>
  <c r="IU98" i="53"/>
  <c r="JV98" i="53"/>
  <c r="FR464" i="53"/>
  <c r="GS464" i="53"/>
  <c r="HK464" i="53"/>
  <c r="JM464" i="53"/>
  <c r="KE464" i="53"/>
  <c r="FX143" i="53"/>
  <c r="FO70" i="53"/>
  <c r="GG70" i="53"/>
  <c r="GY70" i="53"/>
  <c r="HH70" i="53"/>
  <c r="HM70" i="53"/>
  <c r="HQ70" i="53"/>
  <c r="HT70" i="53"/>
  <c r="IE70" i="53"/>
  <c r="II70" i="53"/>
  <c r="IN70" i="53"/>
  <c r="JA70" i="53"/>
  <c r="JD70" i="53"/>
  <c r="JO70" i="53"/>
  <c r="JS70" i="53"/>
  <c r="JX70" i="53"/>
  <c r="KB70" i="53"/>
  <c r="KG70" i="53"/>
  <c r="HW79" i="53"/>
  <c r="HW86" i="53"/>
  <c r="FX155" i="53"/>
  <c r="HH155" i="53"/>
  <c r="HT155" i="53"/>
  <c r="HT523" i="53" s="1"/>
  <c r="IE155" i="53"/>
  <c r="JA155" i="53"/>
  <c r="JS155" i="53"/>
  <c r="KR494" i="53"/>
  <c r="KR491" i="53"/>
  <c r="HX491" i="53"/>
  <c r="JH321" i="53"/>
  <c r="JU95" i="53"/>
  <c r="GP114" i="53"/>
  <c r="GJ143" i="53"/>
  <c r="KR478" i="53"/>
  <c r="GN474" i="53"/>
  <c r="HX470" i="53"/>
  <c r="KW21" i="53"/>
  <c r="Z395" i="69"/>
  <c r="JF256" i="53"/>
  <c r="GL256" i="53"/>
  <c r="JF252" i="53"/>
  <c r="GL252" i="53"/>
  <c r="GL248" i="53"/>
  <c r="GK248" i="53" s="1"/>
  <c r="JF244" i="53"/>
  <c r="KP241" i="53"/>
  <c r="HV241" i="53"/>
  <c r="JF240" i="53"/>
  <c r="KP225" i="53"/>
  <c r="KO225" i="53" s="1"/>
  <c r="HV225" i="53"/>
  <c r="JF224" i="53"/>
  <c r="KP217" i="53"/>
  <c r="HV217" i="53"/>
  <c r="GL216" i="53"/>
  <c r="KP212" i="53"/>
  <c r="KO212" i="53" s="1"/>
  <c r="HV212" i="53"/>
  <c r="JF211" i="53"/>
  <c r="KP209" i="53"/>
  <c r="KP96" i="53"/>
  <c r="KO96" i="53" s="1"/>
  <c r="JC92" i="53"/>
  <c r="HS92" i="53"/>
  <c r="GL92" i="53"/>
  <c r="FQ83" i="53"/>
  <c r="KW68" i="53"/>
  <c r="GP65" i="53"/>
  <c r="GI55" i="53"/>
  <c r="HS54" i="53"/>
  <c r="KS57" i="53"/>
  <c r="KS55" i="53"/>
  <c r="KD159" i="53"/>
  <c r="KT227" i="53"/>
  <c r="IK209" i="53"/>
  <c r="FZ15" i="53"/>
  <c r="GI16" i="53"/>
  <c r="JJ16" i="53"/>
  <c r="KM17" i="53"/>
  <c r="IK18" i="53"/>
  <c r="FZ19" i="53"/>
  <c r="JJ19" i="53"/>
  <c r="GP21" i="53"/>
  <c r="IT22" i="53"/>
  <c r="FZ23" i="53"/>
  <c r="HJ24" i="53"/>
  <c r="KT24" i="53"/>
  <c r="KM25" i="53"/>
  <c r="FQ26" i="53"/>
  <c r="GI26" i="53"/>
  <c r="HS26" i="53"/>
  <c r="HJ27" i="53"/>
  <c r="KM27" i="53"/>
  <c r="FZ29" i="53"/>
  <c r="FZ30" i="53"/>
  <c r="IT30" i="53"/>
  <c r="FZ31" i="53"/>
  <c r="IT31" i="53"/>
  <c r="FZ32" i="53"/>
  <c r="IT32" i="53"/>
  <c r="FZ33" i="53"/>
  <c r="IT33" i="53"/>
  <c r="FZ36" i="53"/>
  <c r="GI36" i="53"/>
  <c r="HA36" i="53"/>
  <c r="HJ36" i="53"/>
  <c r="HS36" i="53"/>
  <c r="IT36" i="53"/>
  <c r="JC36" i="53"/>
  <c r="JU36" i="53"/>
  <c r="KD36" i="53"/>
  <c r="KM36" i="53"/>
  <c r="FQ37" i="53"/>
  <c r="FZ37" i="53"/>
  <c r="GI37" i="53"/>
  <c r="HA37" i="53"/>
  <c r="HJ37" i="53"/>
  <c r="HS37" i="53"/>
  <c r="HZ37" i="53"/>
  <c r="IT37" i="53"/>
  <c r="JC37" i="53"/>
  <c r="JJ37" i="53"/>
  <c r="JU37" i="53"/>
  <c r="KD37" i="53"/>
  <c r="KM37" i="53"/>
  <c r="KT37" i="53"/>
  <c r="FQ38" i="53"/>
  <c r="FZ38" i="53"/>
  <c r="GP38" i="53"/>
  <c r="HJ38" i="53"/>
  <c r="HS38" i="53"/>
  <c r="HZ38" i="53"/>
  <c r="IK38" i="53"/>
  <c r="IT38" i="53"/>
  <c r="JC38" i="53"/>
  <c r="JJ38" i="53"/>
  <c r="JU38" i="53"/>
  <c r="KD38" i="53"/>
  <c r="KM38" i="53"/>
  <c r="KT38" i="53"/>
  <c r="KW40" i="53"/>
  <c r="HA40" i="53"/>
  <c r="HJ40" i="53"/>
  <c r="HS40" i="53"/>
  <c r="HZ40" i="53"/>
  <c r="IT40" i="53"/>
  <c r="KZ40" i="53"/>
  <c r="KD40" i="53"/>
  <c r="KT40" i="53"/>
  <c r="FQ41" i="53"/>
  <c r="FZ41" i="53"/>
  <c r="GI41" i="53"/>
  <c r="GP41" i="53"/>
  <c r="HA41" i="53"/>
  <c r="HJ41" i="53"/>
  <c r="HZ41" i="53"/>
  <c r="IK41" i="53"/>
  <c r="IT41" i="53"/>
  <c r="JC41" i="53"/>
  <c r="JJ41" i="53"/>
  <c r="KD41" i="53"/>
  <c r="KM41" i="53"/>
  <c r="KT41" i="53"/>
  <c r="FQ42" i="53"/>
  <c r="FZ42" i="53"/>
  <c r="GI42" i="53"/>
  <c r="HA42" i="53"/>
  <c r="HS42" i="53"/>
  <c r="HZ42" i="53"/>
  <c r="IT42" i="53"/>
  <c r="JC42" i="53"/>
  <c r="JJ42" i="53"/>
  <c r="JU42" i="53"/>
  <c r="KD42" i="53"/>
  <c r="KM42" i="53"/>
  <c r="KT42" i="53"/>
  <c r="FQ43" i="53"/>
  <c r="FZ43" i="53"/>
  <c r="GI43" i="53"/>
  <c r="GP43" i="53"/>
  <c r="HJ43" i="53"/>
  <c r="HS43" i="53"/>
  <c r="HZ43" i="53"/>
  <c r="IK43" i="53"/>
  <c r="IT43" i="53"/>
  <c r="JC43" i="53"/>
  <c r="JJ43" i="53"/>
  <c r="JU43" i="53"/>
  <c r="KD43" i="53"/>
  <c r="KM43" i="53"/>
  <c r="KT43" i="53"/>
  <c r="FZ44" i="53"/>
  <c r="GI44" i="53"/>
  <c r="GP44" i="53"/>
  <c r="HA44" i="53"/>
  <c r="HJ44" i="53"/>
  <c r="HS44" i="53"/>
  <c r="HZ44" i="53"/>
  <c r="IK44" i="53"/>
  <c r="IT44" i="53"/>
  <c r="JC44" i="53"/>
  <c r="JJ44" i="53"/>
  <c r="JU44" i="53"/>
  <c r="KD44" i="53"/>
  <c r="KM44" i="53"/>
  <c r="KT44" i="53"/>
  <c r="FQ45" i="53"/>
  <c r="GI45" i="53"/>
  <c r="HA45" i="53"/>
  <c r="HJ45" i="53"/>
  <c r="HS45" i="53"/>
  <c r="HZ45" i="53"/>
  <c r="IK45" i="53"/>
  <c r="IT45" i="53"/>
  <c r="JC45" i="53"/>
  <c r="JJ45" i="53"/>
  <c r="KD45" i="53"/>
  <c r="KM45" i="53"/>
  <c r="KT45" i="53"/>
  <c r="FZ48" i="53"/>
  <c r="HJ48" i="53"/>
  <c r="IT48" i="53"/>
  <c r="GI49" i="53"/>
  <c r="JC49" i="53"/>
  <c r="JU49" i="53"/>
  <c r="HJ50" i="53"/>
  <c r="HZ50" i="53"/>
  <c r="JJ50" i="53"/>
  <c r="KD50" i="53"/>
  <c r="KT50" i="53"/>
  <c r="GI51" i="53"/>
  <c r="HS51" i="53"/>
  <c r="JC51" i="53"/>
  <c r="JU51" i="53"/>
  <c r="KM51" i="53"/>
  <c r="FZ52" i="53"/>
  <c r="HJ52" i="53"/>
  <c r="IT52" i="53"/>
  <c r="JJ52" i="53"/>
  <c r="KD52" i="53"/>
  <c r="FZ67" i="53"/>
  <c r="GI67" i="53"/>
  <c r="GP67" i="53"/>
  <c r="HJ67" i="53"/>
  <c r="JC67" i="53"/>
  <c r="KZ67" i="53"/>
  <c r="FZ68" i="53"/>
  <c r="GI68" i="53"/>
  <c r="HA68" i="53"/>
  <c r="HJ68" i="53"/>
  <c r="HS68" i="53"/>
  <c r="IT68" i="53"/>
  <c r="JC68" i="53"/>
  <c r="JU68" i="53"/>
  <c r="KD68" i="53"/>
  <c r="KM68" i="53"/>
  <c r="FZ69" i="53"/>
  <c r="GI69" i="53"/>
  <c r="HJ69" i="53"/>
  <c r="HS69" i="53"/>
  <c r="HZ69" i="53"/>
  <c r="IT69" i="53"/>
  <c r="JC69" i="53"/>
  <c r="JJ69" i="53"/>
  <c r="KD69" i="53"/>
  <c r="KM69" i="53"/>
  <c r="KT69" i="53"/>
  <c r="FZ72" i="53"/>
  <c r="GI72" i="53"/>
  <c r="KZ72" i="53"/>
  <c r="HJ72" i="53"/>
  <c r="IT72" i="53"/>
  <c r="JC72" i="53"/>
  <c r="KD72" i="53"/>
  <c r="KM72" i="53"/>
  <c r="KT72" i="53"/>
  <c r="FQ73" i="53"/>
  <c r="FZ73" i="53"/>
  <c r="GI73" i="53"/>
  <c r="HA73" i="53"/>
  <c r="HJ73" i="53"/>
  <c r="HS73" i="53"/>
  <c r="IK73" i="53"/>
  <c r="IT73" i="53"/>
  <c r="JC73" i="53"/>
  <c r="JJ73" i="53"/>
  <c r="JU73" i="53"/>
  <c r="KD73" i="53"/>
  <c r="KM73" i="53"/>
  <c r="FQ74" i="53"/>
  <c r="FZ74" i="53"/>
  <c r="GI74" i="53"/>
  <c r="GP74" i="53"/>
  <c r="HA74" i="53"/>
  <c r="HJ74" i="53"/>
  <c r="HZ74" i="53"/>
  <c r="IK74" i="53"/>
  <c r="IT74" i="53"/>
  <c r="JC74" i="53"/>
  <c r="JJ74" i="53"/>
  <c r="JU74" i="53"/>
  <c r="KD74" i="53"/>
  <c r="KT74" i="53"/>
  <c r="FQ75" i="53"/>
  <c r="FZ75" i="53"/>
  <c r="GI75" i="53"/>
  <c r="HA75" i="53"/>
  <c r="HS75" i="53"/>
  <c r="HZ75" i="53"/>
  <c r="IK75" i="53"/>
  <c r="IT75" i="53"/>
  <c r="JC75" i="53"/>
  <c r="JJ75" i="53"/>
  <c r="JU75" i="53"/>
  <c r="KM75" i="53"/>
  <c r="KT75" i="53"/>
  <c r="FQ76" i="53"/>
  <c r="FZ76" i="53"/>
  <c r="GI76" i="53"/>
  <c r="GP76" i="53"/>
  <c r="HJ76" i="53"/>
  <c r="HS76" i="53"/>
  <c r="HZ76" i="53"/>
  <c r="IK76" i="53"/>
  <c r="IT76" i="53"/>
  <c r="JC76" i="53"/>
  <c r="JJ76" i="53"/>
  <c r="KD76" i="53"/>
  <c r="KM76" i="53"/>
  <c r="KT76" i="53"/>
  <c r="FQ77" i="53"/>
  <c r="FZ77" i="53"/>
  <c r="GI77" i="53"/>
  <c r="HA77" i="53"/>
  <c r="HJ77" i="53"/>
  <c r="HS77" i="53"/>
  <c r="HZ77" i="53"/>
  <c r="IK77" i="53"/>
  <c r="IT77" i="53"/>
  <c r="JC77" i="53"/>
  <c r="JU77" i="53"/>
  <c r="KD77" i="53"/>
  <c r="KM77" i="53"/>
  <c r="KT77" i="53"/>
  <c r="FQ78" i="53"/>
  <c r="FZ78" i="53"/>
  <c r="GP78" i="53"/>
  <c r="HA78" i="53"/>
  <c r="HJ78" i="53"/>
  <c r="HS78" i="53"/>
  <c r="HZ78" i="53"/>
  <c r="IK78" i="53"/>
  <c r="IT78" i="53"/>
  <c r="JJ78" i="53"/>
  <c r="JU78" i="53"/>
  <c r="KD78" i="53"/>
  <c r="KM78" i="53"/>
  <c r="KT78" i="53"/>
  <c r="GI80" i="53"/>
  <c r="KZ80" i="53"/>
  <c r="JJ80" i="53"/>
  <c r="KS80" i="53"/>
  <c r="KW80" i="53"/>
  <c r="FQ81" i="53"/>
  <c r="FZ81" i="53"/>
  <c r="GP81" i="53"/>
  <c r="HA81" i="53"/>
  <c r="HJ81" i="53"/>
  <c r="HS81" i="53"/>
  <c r="HZ81" i="53"/>
  <c r="IK81" i="53"/>
  <c r="IT81" i="53"/>
  <c r="JJ81" i="53"/>
  <c r="JU81" i="53"/>
  <c r="KD81" i="53"/>
  <c r="KM81" i="53"/>
  <c r="KT81" i="53"/>
  <c r="FQ82" i="53"/>
  <c r="GI82" i="53"/>
  <c r="HA82" i="53"/>
  <c r="HJ82" i="53"/>
  <c r="HS82" i="53"/>
  <c r="HZ82" i="53"/>
  <c r="IK82" i="53"/>
  <c r="JC82" i="53"/>
  <c r="JJ82" i="53"/>
  <c r="JU82" i="53"/>
  <c r="KD82" i="53"/>
  <c r="KM82" i="53"/>
  <c r="KT82" i="53"/>
  <c r="FZ83" i="53"/>
  <c r="GI83" i="53"/>
  <c r="GP83" i="53"/>
  <c r="HA83" i="53"/>
  <c r="HJ83" i="53"/>
  <c r="HS83" i="53"/>
  <c r="HZ83" i="53"/>
  <c r="IT83" i="53"/>
  <c r="JC83" i="53"/>
  <c r="JJ83" i="53"/>
  <c r="JU83" i="53"/>
  <c r="KD83" i="53"/>
  <c r="KM83" i="53"/>
  <c r="KT83" i="53"/>
  <c r="FQ84" i="53"/>
  <c r="FZ84" i="53"/>
  <c r="GI84" i="53"/>
  <c r="HA84" i="53"/>
  <c r="HJ84" i="53"/>
  <c r="HS84" i="53"/>
  <c r="IK84" i="53"/>
  <c r="IT84" i="53"/>
  <c r="JC84" i="53"/>
  <c r="JJ84" i="53"/>
  <c r="JU84" i="53"/>
  <c r="KD84" i="53"/>
  <c r="KM84" i="53"/>
  <c r="FQ85" i="53"/>
  <c r="FZ85" i="53"/>
  <c r="GI85" i="53"/>
  <c r="GP85" i="53"/>
  <c r="HA85" i="53"/>
  <c r="HJ85" i="53"/>
  <c r="HZ85" i="53"/>
  <c r="IK85" i="53"/>
  <c r="IT85" i="53"/>
  <c r="JC85" i="53"/>
  <c r="JJ85" i="53"/>
  <c r="JU85" i="53"/>
  <c r="KD85" i="53"/>
  <c r="KT85" i="53"/>
  <c r="GI87" i="53"/>
  <c r="JJ87" i="53"/>
  <c r="KT87" i="53"/>
  <c r="HS88" i="53"/>
  <c r="JC88" i="53"/>
  <c r="KM88" i="53"/>
  <c r="GI89" i="53"/>
  <c r="HS89" i="53"/>
  <c r="HZ89" i="53"/>
  <c r="JJ89" i="53"/>
  <c r="KM89" i="53"/>
  <c r="GI90" i="53"/>
  <c r="HZ90" i="53"/>
  <c r="JJ90" i="53"/>
  <c r="KT90" i="53"/>
  <c r="FZ100" i="53"/>
  <c r="GP100" i="53"/>
  <c r="HJ100" i="53"/>
  <c r="HS100" i="53"/>
  <c r="IT100" i="53"/>
  <c r="JC100" i="53"/>
  <c r="JJ100" i="53"/>
  <c r="KT100" i="53"/>
  <c r="FZ101" i="53"/>
  <c r="HJ101" i="53"/>
  <c r="HS101" i="53"/>
  <c r="IT101" i="53"/>
  <c r="JC101" i="53"/>
  <c r="JJ101" i="53"/>
  <c r="KM101" i="53"/>
  <c r="KT101" i="53"/>
  <c r="FZ102" i="53"/>
  <c r="HJ102" i="53"/>
  <c r="HS102" i="53"/>
  <c r="IT102" i="53"/>
  <c r="JC102" i="53"/>
  <c r="JJ102" i="53"/>
  <c r="KM102" i="53"/>
  <c r="KT102" i="53"/>
  <c r="FZ103" i="53"/>
  <c r="HJ103" i="53"/>
  <c r="HS103" i="53"/>
  <c r="IT103" i="53"/>
  <c r="JC103" i="53"/>
  <c r="JJ103" i="53"/>
  <c r="KM103" i="53"/>
  <c r="KT103" i="53"/>
  <c r="FZ104" i="53"/>
  <c r="HJ104" i="53"/>
  <c r="HS104" i="53"/>
  <c r="IT104" i="53"/>
  <c r="JC104" i="53"/>
  <c r="JJ104" i="53"/>
  <c r="KM104" i="53"/>
  <c r="KT104" i="53"/>
  <c r="FZ124" i="53"/>
  <c r="GP124" i="53"/>
  <c r="HS124" i="53"/>
  <c r="IT124" i="53"/>
  <c r="JJ124" i="53"/>
  <c r="KM124" i="53"/>
  <c r="FZ125" i="53"/>
  <c r="GP125" i="53"/>
  <c r="HS125" i="53"/>
  <c r="IT125" i="53"/>
  <c r="JJ125" i="53"/>
  <c r="KM125" i="53"/>
  <c r="FZ126" i="53"/>
  <c r="GP126" i="53"/>
  <c r="HS126" i="53"/>
  <c r="IT126" i="53"/>
  <c r="JJ126" i="53"/>
  <c r="KM126" i="53"/>
  <c r="FZ127" i="53"/>
  <c r="GP127" i="53"/>
  <c r="HS127" i="53"/>
  <c r="IT127" i="53"/>
  <c r="JJ127" i="53"/>
  <c r="KM127" i="53"/>
  <c r="JC128" i="53"/>
  <c r="KD128" i="53"/>
  <c r="KT128" i="53"/>
  <c r="HZ129" i="53"/>
  <c r="JC129" i="53"/>
  <c r="JC130" i="53"/>
  <c r="KD130" i="53"/>
  <c r="KT130" i="53"/>
  <c r="HZ131" i="53"/>
  <c r="JC131" i="53"/>
  <c r="JC132" i="53"/>
  <c r="KD132" i="53"/>
  <c r="KT132" i="53"/>
  <c r="HZ133" i="53"/>
  <c r="JC133" i="53"/>
  <c r="JC134" i="53"/>
  <c r="KD134" i="53"/>
  <c r="KT134" i="53"/>
  <c r="HZ135" i="53"/>
  <c r="GI334" i="53"/>
  <c r="HZ334" i="53"/>
  <c r="GP14" i="53"/>
  <c r="GJ20" i="53"/>
  <c r="FQ54" i="53"/>
  <c r="FK58" i="53"/>
  <c r="HZ54" i="53"/>
  <c r="HT58" i="53"/>
  <c r="KS54" i="53"/>
  <c r="GC66" i="53"/>
  <c r="JJ92" i="53"/>
  <c r="JD97" i="53"/>
  <c r="FO366" i="53"/>
  <c r="GC366" i="53"/>
  <c r="IE20" i="53"/>
  <c r="GM58" i="53"/>
  <c r="IL464" i="53"/>
  <c r="GU58" i="53"/>
  <c r="GU97" i="53"/>
  <c r="KQ66" i="53"/>
  <c r="GJ58" i="53"/>
  <c r="IE53" i="53"/>
  <c r="GC97" i="53"/>
  <c r="GC58" i="53"/>
  <c r="IW20" i="53"/>
  <c r="FX28" i="53"/>
  <c r="HQ28" i="53"/>
  <c r="IR28" i="53"/>
  <c r="FX34" i="53"/>
  <c r="GG34" i="53"/>
  <c r="GY34" i="53"/>
  <c r="HH34" i="53"/>
  <c r="JA34" i="53"/>
  <c r="JS34" i="53"/>
  <c r="JX34" i="53"/>
  <c r="KK34" i="53"/>
  <c r="HW53" i="53"/>
  <c r="HW58" i="53"/>
  <c r="GG307" i="53"/>
  <c r="HQ307" i="53"/>
  <c r="II307" i="53"/>
  <c r="KK307" i="53"/>
  <c r="FK322" i="53"/>
  <c r="FX322" i="53"/>
  <c r="GU322" i="53"/>
  <c r="HH322" i="53"/>
  <c r="IE322" i="53"/>
  <c r="II322" i="53"/>
  <c r="IR322" i="53"/>
  <c r="JD322" i="53"/>
  <c r="JS322" i="53"/>
  <c r="JX322" i="53"/>
  <c r="KG322" i="53"/>
  <c r="FT105" i="53"/>
  <c r="GC215" i="53"/>
  <c r="GY215" i="53"/>
  <c r="HQ215" i="53"/>
  <c r="FO341" i="53"/>
  <c r="GU341" i="53"/>
  <c r="HQ341" i="53"/>
  <c r="II341" i="53"/>
  <c r="FX417" i="53"/>
  <c r="GU428" i="53"/>
  <c r="HT428" i="53"/>
  <c r="FR485" i="53"/>
  <c r="FR542" i="53" s="1"/>
  <c r="JM485" i="53"/>
  <c r="JM542" i="53" s="1"/>
  <c r="HX453" i="53"/>
  <c r="LB453" i="53"/>
  <c r="GN459" i="53"/>
  <c r="GN496" i="53"/>
  <c r="LB488" i="53"/>
  <c r="LA488" i="53" s="1"/>
  <c r="KO455" i="53"/>
  <c r="KV455" i="53"/>
  <c r="GN358" i="53"/>
  <c r="JH355" i="53"/>
  <c r="HX210" i="53"/>
  <c r="IE13" i="53"/>
  <c r="JF8" i="53"/>
  <c r="KW9" i="53"/>
  <c r="GP9" i="53"/>
  <c r="GP12" i="53"/>
  <c r="KW12" i="53"/>
  <c r="FZ21" i="53"/>
  <c r="GL21" i="53"/>
  <c r="GK21" i="53" s="1"/>
  <c r="JF21" i="53"/>
  <c r="JE21" i="53" s="1"/>
  <c r="IK21" i="53"/>
  <c r="KS24" i="53"/>
  <c r="JU24" i="53"/>
  <c r="KS27" i="53"/>
  <c r="JU27" i="53"/>
  <c r="IK36" i="53"/>
  <c r="JF36" i="53"/>
  <c r="IK37" i="53"/>
  <c r="JF37" i="53"/>
  <c r="JE37" i="53" s="1"/>
  <c r="HA38" i="53"/>
  <c r="HV38" i="53"/>
  <c r="FQ40" i="53"/>
  <c r="GO40" i="53"/>
  <c r="JU41" i="53"/>
  <c r="KP41" i="53"/>
  <c r="IK42" i="53"/>
  <c r="JF42" i="53"/>
  <c r="JE42" i="53" s="1"/>
  <c r="FQ44" i="53"/>
  <c r="GL44" i="53"/>
  <c r="JU45" i="53"/>
  <c r="KP45" i="53"/>
  <c r="HA49" i="53"/>
  <c r="HY49" i="53"/>
  <c r="HY51" i="53"/>
  <c r="HA51" i="53"/>
  <c r="KZ52" i="53"/>
  <c r="GP52" i="53"/>
  <c r="IK54" i="53"/>
  <c r="JF54" i="53"/>
  <c r="JC54" i="53"/>
  <c r="GO55" i="53"/>
  <c r="FQ55" i="53"/>
  <c r="HY55" i="53"/>
  <c r="HA55" i="53"/>
  <c r="JI55" i="53"/>
  <c r="IK55" i="53"/>
  <c r="GO57" i="53"/>
  <c r="FQ57" i="53"/>
  <c r="HY57" i="53"/>
  <c r="HA57" i="53"/>
  <c r="JI57" i="53"/>
  <c r="IK57" i="53"/>
  <c r="HT66" i="53"/>
  <c r="JG66" i="53"/>
  <c r="GN482" i="53"/>
  <c r="LB482" i="53"/>
  <c r="LA482" i="53" s="1"/>
  <c r="JH466" i="53"/>
  <c r="JL454" i="53"/>
  <c r="KN341" i="53"/>
  <c r="KT334" i="53"/>
  <c r="GP84" i="53"/>
  <c r="KT80" i="53"/>
  <c r="KD80" i="53"/>
  <c r="HJ80" i="53"/>
  <c r="KW76" i="53"/>
  <c r="GP73" i="53"/>
  <c r="JU72" i="53"/>
  <c r="KM67" i="53"/>
  <c r="HS67" i="53"/>
  <c r="HY68" i="53"/>
  <c r="KS65" i="53"/>
  <c r="JC135" i="53"/>
  <c r="JC136" i="53"/>
  <c r="KD136" i="53"/>
  <c r="KT136" i="53"/>
  <c r="HZ137" i="53"/>
  <c r="JC137" i="53"/>
  <c r="JC138" i="53"/>
  <c r="KD138" i="53"/>
  <c r="KT138" i="53"/>
  <c r="HZ139" i="53"/>
  <c r="JC139" i="53"/>
  <c r="JC140" i="53"/>
  <c r="KD140" i="53"/>
  <c r="KT140" i="53"/>
  <c r="HS151" i="53"/>
  <c r="IT151" i="53"/>
  <c r="JJ151" i="53"/>
  <c r="KM152" i="53"/>
  <c r="HZ153" i="53"/>
  <c r="JC153" i="53"/>
  <c r="JC154" i="53"/>
  <c r="KT154" i="53"/>
  <c r="HX488" i="53"/>
  <c r="JH460" i="53"/>
  <c r="JH474" i="53"/>
  <c r="L15" i="71"/>
  <c r="L35" i="71"/>
  <c r="GP10" i="53"/>
  <c r="KW10" i="53"/>
  <c r="KW11" i="53"/>
  <c r="GP11" i="53"/>
  <c r="JH482" i="53"/>
  <c r="LB475" i="53"/>
  <c r="GN74" i="53"/>
  <c r="GO88" i="53"/>
  <c r="FQ88" i="53"/>
  <c r="JI89" i="53"/>
  <c r="IK89" i="53"/>
  <c r="KM100" i="53"/>
  <c r="KZ101" i="53"/>
  <c r="GP101" i="53"/>
  <c r="KZ102" i="53"/>
  <c r="GP102" i="53"/>
  <c r="KZ103" i="53"/>
  <c r="GP103" i="53"/>
  <c r="KZ104" i="53"/>
  <c r="GP104" i="53"/>
  <c r="KP78" i="53"/>
  <c r="HV78" i="53"/>
  <c r="JF77" i="53"/>
  <c r="GL77" i="53"/>
  <c r="JF75" i="53"/>
  <c r="GL75" i="53"/>
  <c r="KP74" i="53"/>
  <c r="HV74" i="53"/>
  <c r="JF73" i="53"/>
  <c r="GL73" i="53"/>
  <c r="JF67" i="53"/>
  <c r="HV54" i="53"/>
  <c r="KP47" i="53"/>
  <c r="HV47" i="53"/>
  <c r="JF45" i="53"/>
  <c r="GL45" i="53"/>
  <c r="KP44" i="53"/>
  <c r="HV44" i="53"/>
  <c r="JF43" i="53"/>
  <c r="GL43" i="53"/>
  <c r="KP42" i="53"/>
  <c r="HV42" i="53"/>
  <c r="JF41" i="53"/>
  <c r="GL41" i="53"/>
  <c r="KP40" i="53"/>
  <c r="HV40" i="53"/>
  <c r="JF38" i="53"/>
  <c r="GL38" i="53"/>
  <c r="KP37" i="53"/>
  <c r="HV37" i="53"/>
  <c r="KT36" i="53"/>
  <c r="JJ36" i="53"/>
  <c r="HZ36" i="53"/>
  <c r="GP36" i="53"/>
  <c r="JU26" i="53"/>
  <c r="IK25" i="53"/>
  <c r="IK19" i="53"/>
  <c r="FQ18" i="53"/>
  <c r="FQ17" i="53"/>
  <c r="IK14" i="53"/>
  <c r="FQ9" i="53"/>
  <c r="JF96" i="53"/>
  <c r="GL96" i="53"/>
  <c r="JF95" i="53"/>
  <c r="GL94" i="53"/>
  <c r="KP92" i="53"/>
  <c r="FQ90" i="53"/>
  <c r="JU88" i="53"/>
  <c r="IK88" i="53"/>
  <c r="HA88" i="53"/>
  <c r="HZ87" i="53"/>
  <c r="FQ87" i="53"/>
  <c r="KW85" i="53"/>
  <c r="GP82" i="53"/>
  <c r="KW81" i="53"/>
  <c r="HZ80" i="53"/>
  <c r="GP80" i="53"/>
  <c r="KW78" i="53"/>
  <c r="GP75" i="53"/>
  <c r="KW74" i="53"/>
  <c r="IK72" i="53"/>
  <c r="HA72" i="53"/>
  <c r="FQ72" i="53"/>
  <c r="GP69" i="53"/>
  <c r="IK68" i="53"/>
  <c r="FQ68" i="53"/>
  <c r="KT67" i="53"/>
  <c r="KD67" i="53"/>
  <c r="JJ67" i="53"/>
  <c r="IT67" i="53"/>
  <c r="HZ67" i="53"/>
  <c r="IK65" i="53"/>
  <c r="FQ65" i="53"/>
  <c r="GP57" i="53"/>
  <c r="GP55" i="53"/>
  <c r="KW54" i="53"/>
  <c r="JU54" i="53"/>
  <c r="GP50" i="53"/>
  <c r="IK49" i="53"/>
  <c r="FQ49" i="53"/>
  <c r="KW43" i="53"/>
  <c r="KW36" i="53"/>
  <c r="KW513" i="53" s="1"/>
  <c r="GP25" i="53"/>
  <c r="JI80" i="53"/>
  <c r="JI18" i="53"/>
  <c r="GP17" i="53"/>
  <c r="JU89" i="53"/>
  <c r="FQ89" i="53"/>
  <c r="FZ8" i="53"/>
  <c r="GI8" i="53"/>
  <c r="HA8" i="53"/>
  <c r="HJ8" i="53"/>
  <c r="HS8" i="53"/>
  <c r="HZ8" i="53"/>
  <c r="IT8" i="53"/>
  <c r="JJ8" i="53"/>
  <c r="KD8" i="53"/>
  <c r="KM8" i="53"/>
  <c r="KT8" i="53"/>
  <c r="FZ9" i="53"/>
  <c r="GI9" i="53"/>
  <c r="HA9" i="53"/>
  <c r="HJ9" i="53"/>
  <c r="HS9" i="53"/>
  <c r="HZ9" i="53"/>
  <c r="IT9" i="53"/>
  <c r="JC9" i="53"/>
  <c r="KD9" i="53"/>
  <c r="KM9" i="53"/>
  <c r="KT9" i="53"/>
  <c r="FZ10" i="53"/>
  <c r="GI10" i="53"/>
  <c r="HJ10" i="53"/>
  <c r="HS10" i="53"/>
  <c r="HZ10" i="53"/>
  <c r="IT10" i="53"/>
  <c r="JC10" i="53"/>
  <c r="JU10" i="53"/>
  <c r="KD10" i="53"/>
  <c r="KM10" i="53"/>
  <c r="KT10" i="53"/>
  <c r="FZ11" i="53"/>
  <c r="GI11" i="53"/>
  <c r="HJ11" i="53"/>
  <c r="HS11" i="53"/>
  <c r="HZ11" i="53"/>
  <c r="IT11" i="53"/>
  <c r="JC11" i="53"/>
  <c r="JU11" i="53"/>
  <c r="KD11" i="53"/>
  <c r="KM11" i="53"/>
  <c r="KT11" i="53"/>
  <c r="FZ12" i="53"/>
  <c r="GI12" i="53"/>
  <c r="HA12" i="53"/>
  <c r="HJ12" i="53"/>
  <c r="HS12" i="53"/>
  <c r="HZ12" i="53"/>
  <c r="IT12" i="53"/>
  <c r="JC12" i="53"/>
  <c r="KD12" i="53"/>
  <c r="KM12" i="53"/>
  <c r="KT12" i="53"/>
  <c r="KZ14" i="53"/>
  <c r="HJ14" i="53"/>
  <c r="HS14" i="53"/>
  <c r="JC14" i="53"/>
  <c r="KD14" i="53"/>
  <c r="KM14" i="53"/>
  <c r="GI15" i="53"/>
  <c r="HJ15" i="53"/>
  <c r="HS15" i="53"/>
  <c r="HZ15" i="53"/>
  <c r="IK15" i="53"/>
  <c r="IT15" i="53"/>
  <c r="JJ15" i="53"/>
  <c r="KD15" i="53"/>
  <c r="KM15" i="53"/>
  <c r="KT15" i="53"/>
  <c r="FZ16" i="53"/>
  <c r="HJ16" i="53"/>
  <c r="HS16" i="53"/>
  <c r="HZ16" i="53"/>
  <c r="IK16" i="53"/>
  <c r="IT16" i="53"/>
  <c r="JC16" i="53"/>
  <c r="KD16" i="53"/>
  <c r="KM16" i="53"/>
  <c r="KT16" i="53"/>
  <c r="FZ17" i="53"/>
  <c r="GI17" i="53"/>
  <c r="HJ17" i="53"/>
  <c r="HS17" i="53"/>
  <c r="HZ17" i="53"/>
  <c r="IT17" i="53"/>
  <c r="JC17" i="53"/>
  <c r="JJ17" i="53"/>
  <c r="KD17" i="53"/>
  <c r="KT17" i="53"/>
  <c r="FZ18" i="53"/>
  <c r="GI18" i="53"/>
  <c r="HJ18" i="53"/>
  <c r="HS18" i="53"/>
  <c r="HZ18" i="53"/>
  <c r="IT18" i="53"/>
  <c r="JC18" i="53"/>
  <c r="JJ18" i="53"/>
  <c r="KD18" i="53"/>
  <c r="KM18" i="53"/>
  <c r="KT18" i="53"/>
  <c r="GI19" i="53"/>
  <c r="HJ19" i="53"/>
  <c r="HS19" i="53"/>
  <c r="HZ19" i="53"/>
  <c r="IT19" i="53"/>
  <c r="JC19" i="53"/>
  <c r="KD19" i="53"/>
  <c r="KM19" i="53"/>
  <c r="KT19" i="53"/>
  <c r="GO21" i="53"/>
  <c r="HJ21" i="53"/>
  <c r="IT21" i="53"/>
  <c r="JJ21" i="53"/>
  <c r="KD21" i="53"/>
  <c r="FZ22" i="53"/>
  <c r="GI22" i="53"/>
  <c r="HJ22" i="53"/>
  <c r="JC22" i="53"/>
  <c r="JJ22" i="53"/>
  <c r="KD22" i="53"/>
  <c r="KM22" i="53"/>
  <c r="KT22" i="53"/>
  <c r="GI23" i="53"/>
  <c r="GP23" i="53"/>
  <c r="HJ23" i="53"/>
  <c r="HS23" i="53"/>
  <c r="HZ23" i="53"/>
  <c r="IT23" i="53"/>
  <c r="JC23" i="53"/>
  <c r="KD23" i="53"/>
  <c r="KM23" i="53"/>
  <c r="KT23" i="53"/>
  <c r="FZ24" i="53"/>
  <c r="GI24" i="53"/>
  <c r="HS24" i="53"/>
  <c r="HZ24" i="53"/>
  <c r="IT24" i="53"/>
  <c r="JC24" i="53"/>
  <c r="JJ24" i="53"/>
  <c r="KD24" i="53"/>
  <c r="KM24" i="53"/>
  <c r="FZ25" i="53"/>
  <c r="GI25" i="53"/>
  <c r="HJ25" i="53"/>
  <c r="HS25" i="53"/>
  <c r="HZ25" i="53"/>
  <c r="JC25" i="53"/>
  <c r="JJ25" i="53"/>
  <c r="KD25" i="53"/>
  <c r="KT25" i="53"/>
  <c r="FZ26" i="53"/>
  <c r="GP26" i="53"/>
  <c r="HA26" i="53"/>
  <c r="HJ26" i="53"/>
  <c r="HZ26" i="53"/>
  <c r="IT26" i="53"/>
  <c r="JC26" i="53"/>
  <c r="KD26" i="53"/>
  <c r="KM26" i="53"/>
  <c r="KT26" i="53"/>
  <c r="FZ27" i="53"/>
  <c r="GI27" i="53"/>
  <c r="GP27" i="53"/>
  <c r="HA27" i="53"/>
  <c r="HS27" i="53"/>
  <c r="HZ27" i="53"/>
  <c r="IK27" i="53"/>
  <c r="IT27" i="53"/>
  <c r="JC27" i="53"/>
  <c r="JJ27" i="53"/>
  <c r="KD27" i="53"/>
  <c r="KT27" i="53"/>
  <c r="FQ29" i="53"/>
  <c r="GI29" i="53"/>
  <c r="HJ29" i="53"/>
  <c r="HS29" i="53"/>
  <c r="HZ29" i="53"/>
  <c r="JC29" i="53"/>
  <c r="KM29" i="53"/>
  <c r="FQ30" i="53"/>
  <c r="GI30" i="53"/>
  <c r="HJ30" i="53"/>
  <c r="HS30" i="53"/>
  <c r="HZ30" i="53"/>
  <c r="IK30" i="53"/>
  <c r="JC30" i="53"/>
  <c r="JJ30" i="53"/>
  <c r="KD30" i="53"/>
  <c r="KM30" i="53"/>
  <c r="KT30" i="53"/>
  <c r="FQ31" i="53"/>
  <c r="GI31" i="53"/>
  <c r="HA31" i="53"/>
  <c r="HJ31" i="53"/>
  <c r="HZ31" i="53"/>
  <c r="IK31" i="53"/>
  <c r="JC31" i="53"/>
  <c r="JU31" i="53"/>
  <c r="KM31" i="53"/>
  <c r="KT31" i="53"/>
  <c r="FQ32" i="53"/>
  <c r="GI32" i="53"/>
  <c r="GP32" i="53"/>
  <c r="HA32" i="53"/>
  <c r="HJ32" i="53"/>
  <c r="HS32" i="53"/>
  <c r="HZ32" i="53"/>
  <c r="IK32" i="53"/>
  <c r="JC32" i="53"/>
  <c r="JJ32" i="53"/>
  <c r="JU32" i="53"/>
  <c r="KD32" i="53"/>
  <c r="KM32" i="53"/>
  <c r="KT32" i="53"/>
  <c r="FQ33" i="53"/>
  <c r="GI33" i="53"/>
  <c r="HA33" i="53"/>
  <c r="HJ33" i="53"/>
  <c r="HS33" i="53"/>
  <c r="HZ33" i="53"/>
  <c r="IK33" i="53"/>
  <c r="JC33" i="53"/>
  <c r="JJ33" i="53"/>
  <c r="JU33" i="53"/>
  <c r="KD33" i="53"/>
  <c r="KM33" i="53"/>
  <c r="KT33" i="53"/>
  <c r="GI47" i="53"/>
  <c r="HJ47" i="53"/>
  <c r="IT47" i="53"/>
  <c r="FQ48" i="53"/>
  <c r="GI48" i="53"/>
  <c r="HA48" i="53"/>
  <c r="HS48" i="53"/>
  <c r="HZ48" i="53"/>
  <c r="IK48" i="53"/>
  <c r="JC48" i="53"/>
  <c r="JJ48" i="53"/>
  <c r="JU48" i="53"/>
  <c r="KM48" i="53"/>
  <c r="KT48" i="53"/>
  <c r="FZ49" i="53"/>
  <c r="GP49" i="53"/>
  <c r="HJ49" i="53"/>
  <c r="HZ49" i="53"/>
  <c r="IT49" i="53"/>
  <c r="JJ49" i="53"/>
  <c r="KD49" i="53"/>
  <c r="KT49" i="53"/>
  <c r="FQ50" i="53"/>
  <c r="GI50" i="53"/>
  <c r="HA50" i="53"/>
  <c r="HS50" i="53"/>
  <c r="IK50" i="53"/>
  <c r="JC50" i="53"/>
  <c r="JU50" i="53"/>
  <c r="KM50" i="53"/>
  <c r="FZ51" i="53"/>
  <c r="GP51" i="53"/>
  <c r="HJ51" i="53"/>
  <c r="HZ51" i="53"/>
  <c r="IT51" i="53"/>
  <c r="JJ51" i="53"/>
  <c r="KD51" i="53"/>
  <c r="KT51" i="53"/>
  <c r="FQ52" i="53"/>
  <c r="GI52" i="53"/>
  <c r="HA52" i="53"/>
  <c r="HS52" i="53"/>
  <c r="IK52" i="53"/>
  <c r="JC52" i="53"/>
  <c r="JU52" i="53"/>
  <c r="KM52" i="53"/>
  <c r="KT54" i="53"/>
  <c r="KZ440" i="53"/>
  <c r="HS47" i="53"/>
  <c r="HM53" i="53"/>
  <c r="HZ47" i="53"/>
  <c r="HT53" i="53"/>
  <c r="GC28" i="53"/>
  <c r="IW28" i="53"/>
  <c r="HD34" i="53"/>
  <c r="HD46" i="53"/>
  <c r="HD20" i="53"/>
  <c r="HM46" i="53"/>
  <c r="FT13" i="53"/>
  <c r="GJ13" i="53"/>
  <c r="HD13" i="53"/>
  <c r="HM13" i="53"/>
  <c r="HT13" i="53"/>
  <c r="FK20" i="53"/>
  <c r="FX20" i="53"/>
  <c r="GG20" i="53"/>
  <c r="HH20" i="53"/>
  <c r="HM20" i="53"/>
  <c r="HT20" i="53"/>
  <c r="HY54" i="53"/>
  <c r="JI54" i="53"/>
  <c r="KD54" i="53"/>
  <c r="JX58" i="53"/>
  <c r="HD53" i="53"/>
  <c r="HH53" i="53"/>
  <c r="JA53" i="53"/>
  <c r="JO53" i="53"/>
  <c r="FO58" i="53"/>
  <c r="FT58" i="53"/>
  <c r="FX58" i="53"/>
  <c r="IR58" i="53"/>
  <c r="JD58" i="53"/>
  <c r="JO58" i="53"/>
  <c r="HW70" i="53"/>
  <c r="JG70" i="53"/>
  <c r="FK86" i="53"/>
  <c r="GG86" i="53"/>
  <c r="GY86" i="53"/>
  <c r="HM86" i="53"/>
  <c r="HT86" i="53"/>
  <c r="IE86" i="53"/>
  <c r="IN86" i="53"/>
  <c r="JD86" i="53"/>
  <c r="IR366" i="53"/>
  <c r="JO366" i="53"/>
  <c r="JX366" i="53"/>
  <c r="KB366" i="53"/>
  <c r="GL100" i="53"/>
  <c r="FX105" i="53"/>
  <c r="GG105" i="53"/>
  <c r="KZ100" i="53"/>
  <c r="HD150" i="53"/>
  <c r="HM150" i="53"/>
  <c r="JI144" i="53"/>
  <c r="KP151" i="53"/>
  <c r="JC152" i="53"/>
  <c r="KD152" i="53"/>
  <c r="KT152" i="53"/>
  <c r="JJ154" i="53"/>
  <c r="KM154" i="53"/>
  <c r="FO201" i="53"/>
  <c r="GC201" i="53"/>
  <c r="GJ201" i="53"/>
  <c r="HD201" i="53"/>
  <c r="IR201" i="53"/>
  <c r="JA201" i="53"/>
  <c r="HS216" i="53"/>
  <c r="IK216" i="53"/>
  <c r="KM216" i="53"/>
  <c r="HS218" i="53"/>
  <c r="IK218" i="53"/>
  <c r="KM218" i="53"/>
  <c r="HS220" i="53"/>
  <c r="IK220" i="53"/>
  <c r="KM220" i="53"/>
  <c r="FQ222" i="53"/>
  <c r="JD377" i="53"/>
  <c r="JD527" i="53" s="1"/>
  <c r="FT417" i="53"/>
  <c r="HZ222" i="53"/>
  <c r="JJ222" i="53"/>
  <c r="KT222" i="53"/>
  <c r="FQ224" i="53"/>
  <c r="HZ224" i="53"/>
  <c r="JJ224" i="53"/>
  <c r="KT224" i="53"/>
  <c r="KW227" i="53"/>
  <c r="HS228" i="53"/>
  <c r="IK228" i="53"/>
  <c r="KM228" i="53"/>
  <c r="HS231" i="53"/>
  <c r="IK231" i="53"/>
  <c r="KM231" i="53"/>
  <c r="FQ235" i="53"/>
  <c r="HZ235" i="53"/>
  <c r="JJ235" i="53"/>
  <c r="KT235" i="53"/>
  <c r="KZ237" i="53"/>
  <c r="FQ240" i="53"/>
  <c r="HZ240" i="53"/>
  <c r="JJ240" i="53"/>
  <c r="KT240" i="53"/>
  <c r="FQ244" i="53"/>
  <c r="HZ244" i="53"/>
  <c r="JJ244" i="53"/>
  <c r="KT244" i="53"/>
  <c r="HS248" i="53"/>
  <c r="IK248" i="53"/>
  <c r="KM248" i="53"/>
  <c r="GY322" i="53"/>
  <c r="FO322" i="53"/>
  <c r="GU366" i="53"/>
  <c r="HT366" i="53"/>
  <c r="HT526" i="53" s="1"/>
  <c r="FX377" i="53"/>
  <c r="HY367" i="53"/>
  <c r="KB417" i="53"/>
  <c r="IN417" i="53"/>
  <c r="KZ412" i="53"/>
  <c r="JX439" i="53"/>
  <c r="KQ497" i="53"/>
  <c r="FK497" i="53"/>
  <c r="KG428" i="53"/>
  <c r="FO445" i="53"/>
  <c r="KR455" i="53"/>
  <c r="IN468" i="53"/>
  <c r="FI485" i="53"/>
  <c r="FI542" i="53" s="1"/>
  <c r="HW472" i="53"/>
  <c r="HW497" i="53"/>
  <c r="HX475" i="53"/>
  <c r="HX473" i="53"/>
  <c r="KZ8" i="53"/>
  <c r="GP8" i="53"/>
  <c r="JU8" i="53"/>
  <c r="KS8" i="53"/>
  <c r="IK9" i="53"/>
  <c r="JI9" i="53"/>
  <c r="JU9" i="53"/>
  <c r="KS9" i="53"/>
  <c r="FQ10" i="53"/>
  <c r="GO10" i="53"/>
  <c r="HA10" i="53"/>
  <c r="HY10" i="53"/>
  <c r="IK10" i="53"/>
  <c r="JI10" i="53"/>
  <c r="FQ11" i="53"/>
  <c r="GO11" i="53"/>
  <c r="HA11" i="53"/>
  <c r="HY11" i="53"/>
  <c r="IK11" i="53"/>
  <c r="JI11" i="53"/>
  <c r="JH11" i="53" s="1"/>
  <c r="FQ12" i="53"/>
  <c r="GO12" i="53"/>
  <c r="IK12" i="53"/>
  <c r="JI12" i="53"/>
  <c r="JU12" i="53"/>
  <c r="KS12" i="53"/>
  <c r="FQ14" i="53"/>
  <c r="GO14" i="53"/>
  <c r="FZ14" i="53"/>
  <c r="GI14" i="53"/>
  <c r="HY14" i="53"/>
  <c r="HA14" i="53"/>
  <c r="HW20" i="53"/>
  <c r="HZ14" i="53"/>
  <c r="KP14" i="53"/>
  <c r="JU14" i="53"/>
  <c r="KN20" i="53"/>
  <c r="KT14" i="53"/>
  <c r="KW14" i="53"/>
  <c r="FQ15" i="53"/>
  <c r="GL15" i="53"/>
  <c r="KW15" i="53"/>
  <c r="GP15" i="53"/>
  <c r="KP15" i="53"/>
  <c r="JU15" i="53"/>
  <c r="FQ16" i="53"/>
  <c r="GL16" i="53"/>
  <c r="GK16" i="53" s="1"/>
  <c r="GP16" i="53"/>
  <c r="KW16" i="53"/>
  <c r="HV16" i="53"/>
  <c r="HA16" i="53"/>
  <c r="JU16" i="53"/>
  <c r="KP16" i="53"/>
  <c r="HV17" i="53"/>
  <c r="HA17" i="53"/>
  <c r="KP17" i="53"/>
  <c r="JU17" i="53"/>
  <c r="HV18" i="53"/>
  <c r="HA18" i="53"/>
  <c r="FQ19" i="53"/>
  <c r="GL19" i="53"/>
  <c r="KW19" i="53"/>
  <c r="GP19" i="53"/>
  <c r="HV19" i="53"/>
  <c r="HA19" i="53"/>
  <c r="KP19" i="53"/>
  <c r="JU19" i="53"/>
  <c r="FK28" i="53"/>
  <c r="FQ21" i="53"/>
  <c r="HV21" i="53"/>
  <c r="HU21" i="53" s="1"/>
  <c r="HA21" i="53"/>
  <c r="HY21" i="53"/>
  <c r="HS21" i="53"/>
  <c r="HW28" i="53"/>
  <c r="KZ21" i="53"/>
  <c r="HZ21" i="53"/>
  <c r="KG28" i="53"/>
  <c r="KM21" i="53"/>
  <c r="KN28" i="53"/>
  <c r="KT21" i="53"/>
  <c r="GL22" i="53"/>
  <c r="FQ22" i="53"/>
  <c r="GP22" i="53"/>
  <c r="KW22" i="53"/>
  <c r="HM28" i="53"/>
  <c r="HS22" i="53"/>
  <c r="HT28" i="53"/>
  <c r="HZ22" i="53"/>
  <c r="IE28" i="53"/>
  <c r="IK22" i="53"/>
  <c r="JF22" i="53"/>
  <c r="JO28" i="53"/>
  <c r="JU22" i="53"/>
  <c r="GL23" i="53"/>
  <c r="FQ23" i="53"/>
  <c r="JF23" i="53"/>
  <c r="IK23" i="53"/>
  <c r="GL24" i="53"/>
  <c r="FQ24" i="53"/>
  <c r="GP24" i="53"/>
  <c r="KW24" i="53"/>
  <c r="JF24" i="53"/>
  <c r="IK24" i="53"/>
  <c r="Z396" i="69"/>
  <c r="KP22" i="53"/>
  <c r="JF15" i="53"/>
  <c r="HA24" i="53"/>
  <c r="JU23" i="53"/>
  <c r="HA22" i="53"/>
  <c r="JU18" i="53"/>
  <c r="IK17" i="53"/>
  <c r="IK8" i="53"/>
  <c r="KW23" i="53"/>
  <c r="JI21" i="53"/>
  <c r="IT14" i="53"/>
  <c r="HY12" i="53"/>
  <c r="KS10" i="53"/>
  <c r="HY9" i="53"/>
  <c r="GP18" i="53"/>
  <c r="KZ29" i="53"/>
  <c r="GP29" i="53"/>
  <c r="HA29" i="53"/>
  <c r="HY29" i="53"/>
  <c r="IK29" i="53"/>
  <c r="JG34" i="53"/>
  <c r="JJ29" i="53"/>
  <c r="JU29" i="53"/>
  <c r="KS29" i="53"/>
  <c r="KQ34" i="53"/>
  <c r="KT29" i="53"/>
  <c r="KZ30" i="53"/>
  <c r="GP30" i="53"/>
  <c r="HA30" i="53"/>
  <c r="HY30" i="53"/>
  <c r="JU30" i="53"/>
  <c r="KS30" i="53"/>
  <c r="GJ34" i="53"/>
  <c r="GP31" i="53"/>
  <c r="KW31" i="53"/>
  <c r="HM34" i="53"/>
  <c r="HS31" i="53"/>
  <c r="JD34" i="53"/>
  <c r="JJ31" i="53"/>
  <c r="GP33" i="53"/>
  <c r="KW33" i="53"/>
  <c r="IE46" i="53"/>
  <c r="IK40" i="53"/>
  <c r="KG46" i="53"/>
  <c r="KM40" i="53"/>
  <c r="FT53" i="53"/>
  <c r="FZ47" i="53"/>
  <c r="KZ47" i="53"/>
  <c r="GP47" i="53"/>
  <c r="JG53" i="53"/>
  <c r="JJ47" i="53"/>
  <c r="KD47" i="53"/>
  <c r="HY80" i="53"/>
  <c r="JF27" i="53"/>
  <c r="HV26" i="53"/>
  <c r="FQ27" i="53"/>
  <c r="IK26" i="53"/>
  <c r="JU25" i="53"/>
  <c r="HA25" i="53"/>
  <c r="JU80" i="53"/>
  <c r="JC80" i="53"/>
  <c r="IK80" i="53"/>
  <c r="HS80" i="53"/>
  <c r="HA80" i="53"/>
  <c r="FQ80" i="53"/>
  <c r="HZ72" i="53"/>
  <c r="GP72" i="53"/>
  <c r="JJ54" i="53"/>
  <c r="IT54" i="53"/>
  <c r="FZ54" i="53"/>
  <c r="GP48" i="53"/>
  <c r="KW47" i="53"/>
  <c r="KM47" i="53"/>
  <c r="JC47" i="53"/>
  <c r="GP45" i="53"/>
  <c r="KW44" i="53"/>
  <c r="GP42" i="53"/>
  <c r="KW41" i="53"/>
  <c r="JJ40" i="53"/>
  <c r="KW38" i="53"/>
  <c r="KW32" i="53"/>
  <c r="KW27" i="53"/>
  <c r="GO80" i="53"/>
  <c r="GO30" i="53"/>
  <c r="GO29" i="53"/>
  <c r="KD31" i="53"/>
  <c r="KD29" i="53"/>
  <c r="KZ54" i="53"/>
  <c r="GU13" i="53"/>
  <c r="JG13" i="53"/>
  <c r="FO20" i="53"/>
  <c r="FO34" i="53"/>
  <c r="GC34" i="53"/>
  <c r="HQ34" i="53"/>
  <c r="II34" i="53"/>
  <c r="IN34" i="53"/>
  <c r="IR34" i="53"/>
  <c r="JO34" i="53"/>
  <c r="KG34" i="53"/>
  <c r="FK34" i="53"/>
  <c r="HW34" i="53"/>
  <c r="KB34" i="53"/>
  <c r="FO46" i="53"/>
  <c r="FO53" i="53"/>
  <c r="GY53" i="53"/>
  <c r="HD58" i="53"/>
  <c r="KK58" i="53"/>
  <c r="FT66" i="53"/>
  <c r="IN66" i="53"/>
  <c r="IR66" i="53"/>
  <c r="FT208" i="53"/>
  <c r="FK366" i="53"/>
  <c r="JA366" i="53"/>
  <c r="JS366" i="53"/>
  <c r="II377" i="53"/>
  <c r="JA377" i="53"/>
  <c r="HW105" i="53"/>
  <c r="GM155" i="53"/>
  <c r="GM523" i="53" s="1"/>
  <c r="KK322" i="53"/>
  <c r="HD366" i="53"/>
  <c r="HQ366" i="53"/>
  <c r="JD428" i="53"/>
  <c r="KB428" i="53"/>
  <c r="GG445" i="53"/>
  <c r="HD445" i="53"/>
  <c r="IE445" i="53"/>
  <c r="JD445" i="53"/>
  <c r="KB445" i="53"/>
  <c r="KK445" i="53"/>
  <c r="FO91" i="53"/>
  <c r="GU91" i="53"/>
  <c r="IR91" i="53"/>
  <c r="JA91" i="53"/>
  <c r="JX91" i="53"/>
  <c r="FK97" i="53"/>
  <c r="FX97" i="53"/>
  <c r="GG97" i="53"/>
  <c r="IR97" i="53"/>
  <c r="FT155" i="53"/>
  <c r="GY155" i="53"/>
  <c r="IW155" i="53"/>
  <c r="KK155" i="53"/>
  <c r="GU215" i="53"/>
  <c r="KN215" i="53"/>
  <c r="GG322" i="53"/>
  <c r="GG341" i="53"/>
  <c r="JX341" i="53"/>
  <c r="GC341" i="53"/>
  <c r="HD341" i="53"/>
  <c r="JO341" i="53"/>
  <c r="JS341" i="53"/>
  <c r="GJ366" i="53"/>
  <c r="GJ526" i="53" s="1"/>
  <c r="IW366" i="53"/>
  <c r="HQ377" i="53"/>
  <c r="KK377" i="53"/>
  <c r="FK377" i="53"/>
  <c r="HM377" i="53"/>
  <c r="IR377" i="53"/>
  <c r="KB377" i="53"/>
  <c r="HW395" i="53"/>
  <c r="HW528" i="53" s="1"/>
  <c r="HH417" i="53"/>
  <c r="II417" i="53"/>
  <c r="FT428" i="53"/>
  <c r="HM428" i="53"/>
  <c r="IN428" i="53"/>
  <c r="IR428" i="53"/>
  <c r="JX428" i="53"/>
  <c r="KN428" i="53"/>
  <c r="KG463" i="53"/>
  <c r="JX463" i="53"/>
  <c r="IW463" i="53"/>
  <c r="KQ476" i="53"/>
  <c r="IN395" i="53"/>
  <c r="GJ395" i="53"/>
  <c r="GJ528" i="53" s="1"/>
  <c r="II395" i="53"/>
  <c r="KG395" i="53"/>
  <c r="HD417" i="53"/>
  <c r="JX417" i="53"/>
  <c r="HW417" i="53"/>
  <c r="FO417" i="53"/>
  <c r="GY417" i="53"/>
  <c r="HQ417" i="53"/>
  <c r="IE417" i="53"/>
  <c r="IW417" i="53"/>
  <c r="JO417" i="53"/>
  <c r="KN417" i="53"/>
  <c r="GC428" i="53"/>
  <c r="GJ428" i="53"/>
  <c r="IW428" i="53"/>
  <c r="KG439" i="53"/>
  <c r="FT445" i="53"/>
  <c r="HH445" i="53"/>
  <c r="JO445" i="53"/>
  <c r="GM463" i="53"/>
  <c r="GC468" i="53"/>
  <c r="HB485" i="53"/>
  <c r="HB542" i="53" s="1"/>
  <c r="IU485" i="53"/>
  <c r="IU542" i="53" s="1"/>
  <c r="FO472" i="53"/>
  <c r="HD472" i="53"/>
  <c r="JS472" i="53"/>
  <c r="JX476" i="53"/>
  <c r="HD476" i="53"/>
  <c r="HW476" i="53"/>
  <c r="FO480" i="53"/>
  <c r="II480" i="53"/>
  <c r="IW480" i="53"/>
  <c r="GU480" i="53"/>
  <c r="HM493" i="53"/>
  <c r="JA493" i="53"/>
  <c r="JD493" i="53"/>
  <c r="JO493" i="53"/>
  <c r="JX493" i="53"/>
  <c r="GJ497" i="53"/>
  <c r="HW480" i="53"/>
  <c r="GM484" i="53"/>
  <c r="JX484" i="53"/>
  <c r="GC484" i="53"/>
  <c r="HD484" i="53"/>
  <c r="HH484" i="53"/>
  <c r="KQ484" i="53"/>
  <c r="HY490" i="53"/>
  <c r="KQ493" i="53"/>
  <c r="IE497" i="53"/>
  <c r="GN359" i="53"/>
  <c r="KR96" i="53"/>
  <c r="HX442" i="53"/>
  <c r="JH90" i="53"/>
  <c r="KR120" i="53"/>
  <c r="KR95" i="53"/>
  <c r="LB471" i="53"/>
  <c r="GN471" i="53"/>
  <c r="KR467" i="53"/>
  <c r="I35" i="71"/>
  <c r="I15" i="71"/>
  <c r="JX20" i="53"/>
  <c r="IN91" i="53"/>
  <c r="JG91" i="53"/>
  <c r="JS91" i="53"/>
  <c r="KG97" i="53"/>
  <c r="KQ105" i="53"/>
  <c r="FK155" i="53"/>
  <c r="FO155" i="53"/>
  <c r="IR155" i="53"/>
  <c r="KG155" i="53"/>
  <c r="GJ215" i="53"/>
  <c r="IN215" i="53"/>
  <c r="JX215" i="53"/>
  <c r="KK215" i="53"/>
  <c r="JA322" i="53"/>
  <c r="FX341" i="53"/>
  <c r="GY341" i="53"/>
  <c r="HW341" i="53"/>
  <c r="IW341" i="53"/>
  <c r="JD341" i="53"/>
  <c r="FT366" i="53"/>
  <c r="GY366" i="53"/>
  <c r="IN366" i="53"/>
  <c r="JD366" i="53"/>
  <c r="JD526" i="53" s="1"/>
  <c r="KN366" i="53"/>
  <c r="KN526" i="53" s="1"/>
  <c r="HH377" i="53"/>
  <c r="IN377" i="53"/>
  <c r="JS377" i="53"/>
  <c r="FT395" i="53"/>
  <c r="GG395" i="53"/>
  <c r="HQ395" i="53"/>
  <c r="IE395" i="53"/>
  <c r="KB395" i="53"/>
  <c r="FK417" i="53"/>
  <c r="GC417" i="53"/>
  <c r="HM417" i="53"/>
  <c r="IR417" i="53"/>
  <c r="KK417" i="53"/>
  <c r="FO428" i="53"/>
  <c r="GY428" i="53"/>
  <c r="HH428" i="53"/>
  <c r="II428" i="53"/>
  <c r="JS428" i="53"/>
  <c r="KK428" i="53"/>
  <c r="JO472" i="53"/>
  <c r="GM476" i="53"/>
  <c r="II476" i="53"/>
  <c r="IW476" i="53"/>
  <c r="IE476" i="53"/>
  <c r="JG476" i="53"/>
  <c r="HW484" i="53"/>
  <c r="KB502" i="53"/>
  <c r="KB503" i="53" s="1"/>
  <c r="FX502" i="53"/>
  <c r="FX503" i="53" s="1"/>
  <c r="FK445" i="53"/>
  <c r="GC445" i="53"/>
  <c r="GY445" i="53"/>
  <c r="HT445" i="53"/>
  <c r="IR445" i="53"/>
  <c r="JA445" i="53"/>
  <c r="JX445" i="53"/>
  <c r="KQ445" i="53"/>
  <c r="IW468" i="53"/>
  <c r="II472" i="53"/>
  <c r="JG472" i="53"/>
  <c r="JX472" i="53"/>
  <c r="KQ472" i="53"/>
  <c r="FX476" i="53"/>
  <c r="GJ476" i="53"/>
  <c r="HT480" i="53"/>
  <c r="JG480" i="53"/>
  <c r="HM484" i="53"/>
  <c r="JM498" i="53"/>
  <c r="JG493" i="53"/>
  <c r="GU493" i="53"/>
  <c r="HQ484" i="53"/>
  <c r="JG484" i="53"/>
  <c r="HT489" i="53"/>
  <c r="GS498" i="53"/>
  <c r="GJ493" i="53"/>
  <c r="HW493" i="53"/>
  <c r="IN497" i="53"/>
  <c r="IW497" i="53"/>
  <c r="HJ502" i="53"/>
  <c r="JI502" i="53"/>
  <c r="JE321" i="53" l="1"/>
  <c r="GK321" i="53"/>
  <c r="GQ321" i="53" s="1"/>
  <c r="KO321" i="53"/>
  <c r="KQ507" i="53"/>
  <c r="AD29" i="72" s="1"/>
  <c r="KN507" i="53"/>
  <c r="AD8" i="72" s="1"/>
  <c r="HT507" i="53"/>
  <c r="X8" i="72" s="1"/>
  <c r="GK319" i="53"/>
  <c r="GQ319" i="53" s="1"/>
  <c r="GJ507" i="53"/>
  <c r="U8" i="72" s="1"/>
  <c r="JD507" i="53"/>
  <c r="AA8" i="72" s="1"/>
  <c r="JG507" i="53"/>
  <c r="AA29" i="72" s="1"/>
  <c r="GM507" i="53"/>
  <c r="U29" i="72" s="1"/>
  <c r="HW507" i="53"/>
  <c r="X29" i="72" s="1"/>
  <c r="HU320" i="53"/>
  <c r="IA320" i="53" s="1"/>
  <c r="GR319" i="53"/>
  <c r="KY320" i="53"/>
  <c r="LE320" i="53" s="1"/>
  <c r="GK310" i="53"/>
  <c r="GQ310" i="53" s="1"/>
  <c r="KY310" i="53"/>
  <c r="KX310" i="53" s="1"/>
  <c r="GK309" i="53"/>
  <c r="GQ309" i="53" s="1"/>
  <c r="KY309" i="53"/>
  <c r="KX309" i="53" s="1"/>
  <c r="T32" i="72"/>
  <c r="IA94" i="53"/>
  <c r="Y36" i="72"/>
  <c r="AB33" i="72"/>
  <c r="V14" i="72"/>
  <c r="JK452" i="53"/>
  <c r="T11" i="72"/>
  <c r="AB15" i="72"/>
  <c r="AB12" i="72" s="1"/>
  <c r="Y15" i="72"/>
  <c r="W8" i="72"/>
  <c r="V35" i="72"/>
  <c r="V34" i="72"/>
  <c r="AC11" i="72"/>
  <c r="AF31" i="72"/>
  <c r="T8" i="72"/>
  <c r="AC29" i="72"/>
  <c r="V36" i="72"/>
  <c r="AC8" i="72"/>
  <c r="Z8" i="72"/>
  <c r="Y35" i="72"/>
  <c r="HU448" i="53"/>
  <c r="Y14" i="72"/>
  <c r="W29" i="72"/>
  <c r="Z29" i="72"/>
  <c r="KR448" i="53"/>
  <c r="AE35" i="72"/>
  <c r="V15" i="72"/>
  <c r="KO446" i="53"/>
  <c r="AE13" i="72"/>
  <c r="W11" i="72"/>
  <c r="KO448" i="53"/>
  <c r="AE14" i="72"/>
  <c r="T29" i="72"/>
  <c r="AC32" i="72"/>
  <c r="Z32" i="72"/>
  <c r="KR446" i="53"/>
  <c r="AE34" i="72"/>
  <c r="Y13" i="72"/>
  <c r="W32" i="72"/>
  <c r="JK446" i="53"/>
  <c r="AF10" i="72"/>
  <c r="Z11" i="72"/>
  <c r="IA344" i="53"/>
  <c r="GQ449" i="53"/>
  <c r="KU453" i="53"/>
  <c r="GQ447" i="53"/>
  <c r="IA454" i="53"/>
  <c r="HK518" i="53"/>
  <c r="JK449" i="53"/>
  <c r="KU234" i="53"/>
  <c r="KX449" i="53"/>
  <c r="HB518" i="53"/>
  <c r="IC518" i="53"/>
  <c r="JV518" i="53"/>
  <c r="IL518" i="53"/>
  <c r="GM506" i="53"/>
  <c r="T30" i="72" s="1"/>
  <c r="JK447" i="53"/>
  <c r="IU518" i="53"/>
  <c r="KU450" i="53"/>
  <c r="JK450" i="53"/>
  <c r="HT506" i="53"/>
  <c r="W9" i="72" s="1"/>
  <c r="X9" i="72" s="1"/>
  <c r="IL540" i="53"/>
  <c r="IL509" i="53"/>
  <c r="IL510" i="53" s="1"/>
  <c r="HK540" i="53"/>
  <c r="HK509" i="53"/>
  <c r="HK510" i="53" s="1"/>
  <c r="HW506" i="53"/>
  <c r="W30" i="72" s="1"/>
  <c r="X30" i="72" s="1"/>
  <c r="KQ522" i="53"/>
  <c r="KQ530" i="53" s="1"/>
  <c r="JD522" i="53"/>
  <c r="JD530" i="53" s="1"/>
  <c r="JM540" i="53"/>
  <c r="JM509" i="53"/>
  <c r="JM510" i="53" s="1"/>
  <c r="GJ522" i="53"/>
  <c r="GJ530" i="53" s="1"/>
  <c r="GS540" i="53"/>
  <c r="GS509" i="53"/>
  <c r="GS510" i="53" s="1"/>
  <c r="JG506" i="53"/>
  <c r="Z30" i="72" s="1"/>
  <c r="AA30" i="72" s="1"/>
  <c r="FR540" i="53"/>
  <c r="FR509" i="53"/>
  <c r="FR510" i="53" s="1"/>
  <c r="AB153" i="62" s="1"/>
  <c r="JV540" i="53"/>
  <c r="JV509" i="53"/>
  <c r="JV510" i="53" s="1"/>
  <c r="FI540" i="53"/>
  <c r="FI509" i="53"/>
  <c r="FI510" i="53" s="1"/>
  <c r="AA153" i="62" s="1"/>
  <c r="JD506" i="53"/>
  <c r="Z9" i="72" s="1"/>
  <c r="AA9" i="72" s="1"/>
  <c r="IU540" i="53"/>
  <c r="IU509" i="53"/>
  <c r="IU510" i="53" s="1"/>
  <c r="KQ506" i="53"/>
  <c r="AC30" i="72" s="1"/>
  <c r="AD30" i="72" s="1"/>
  <c r="JG522" i="53"/>
  <c r="JG530" i="53" s="1"/>
  <c r="GA540" i="53"/>
  <c r="GA509" i="53"/>
  <c r="GA510" i="53" s="1"/>
  <c r="FI518" i="53"/>
  <c r="AA196" i="62" s="1"/>
  <c r="GS518" i="53"/>
  <c r="IC540" i="53"/>
  <c r="IC509" i="53"/>
  <c r="IC510" i="53" s="1"/>
  <c r="HT522" i="53"/>
  <c r="HT530" i="53" s="1"/>
  <c r="JM518" i="53"/>
  <c r="GA518" i="53"/>
  <c r="AC196" i="62" s="1"/>
  <c r="HB540" i="53"/>
  <c r="HB509" i="53"/>
  <c r="HB510" i="53" s="1"/>
  <c r="GJ506" i="53"/>
  <c r="T9" i="72" s="1"/>
  <c r="KN506" i="53"/>
  <c r="AC9" i="72" s="1"/>
  <c r="AD9" i="72" s="1"/>
  <c r="KE518" i="53"/>
  <c r="HW522" i="53"/>
  <c r="HW530" i="53" s="1"/>
  <c r="GM522" i="53"/>
  <c r="GM530" i="53" s="1"/>
  <c r="KE540" i="53"/>
  <c r="KE509" i="53"/>
  <c r="KE510" i="53" s="1"/>
  <c r="KN522" i="53"/>
  <c r="KN530" i="53" s="1"/>
  <c r="FR518" i="53"/>
  <c r="AB196" i="62" s="1"/>
  <c r="IA447" i="53"/>
  <c r="KR158" i="53"/>
  <c r="LB158" i="53"/>
  <c r="KU449" i="53"/>
  <c r="LC475" i="53"/>
  <c r="IA360" i="53"/>
  <c r="LC152" i="53"/>
  <c r="LC491" i="53"/>
  <c r="LC460" i="53"/>
  <c r="LC425" i="53"/>
  <c r="GQ93" i="53"/>
  <c r="GQ114" i="53"/>
  <c r="GQ415" i="53"/>
  <c r="IA238" i="53"/>
  <c r="IA420" i="53"/>
  <c r="KV502" i="53"/>
  <c r="KV503" i="53" s="1"/>
  <c r="IB502" i="53"/>
  <c r="IB503" i="53" s="1"/>
  <c r="GQ222" i="53"/>
  <c r="GQ446" i="53"/>
  <c r="GQ296" i="53"/>
  <c r="LC459" i="53"/>
  <c r="KV342" i="53"/>
  <c r="GR502" i="53"/>
  <c r="GR503" i="53" s="1"/>
  <c r="JJ502" i="53"/>
  <c r="JJ503" i="53" s="1"/>
  <c r="LC17" i="53"/>
  <c r="LC430" i="53"/>
  <c r="KU177" i="53"/>
  <c r="IB251" i="53"/>
  <c r="GK106" i="53"/>
  <c r="KY106" i="53"/>
  <c r="KX106" i="53" s="1"/>
  <c r="FT498" i="53"/>
  <c r="JL90" i="53"/>
  <c r="IN498" i="53"/>
  <c r="GQ346" i="53"/>
  <c r="LC124" i="53"/>
  <c r="LC45" i="53"/>
  <c r="LC344" i="53"/>
  <c r="JL410" i="53"/>
  <c r="GR244" i="53"/>
  <c r="KU51" i="53"/>
  <c r="LC314" i="53"/>
  <c r="IA343" i="53"/>
  <c r="GR394" i="53"/>
  <c r="KO495" i="53"/>
  <c r="KU495" i="53" s="1"/>
  <c r="KU424" i="53"/>
  <c r="HU495" i="53"/>
  <c r="IA495" i="53" s="1"/>
  <c r="IB374" i="53"/>
  <c r="IB424" i="53"/>
  <c r="JK223" i="53"/>
  <c r="LC258" i="53"/>
  <c r="GR376" i="53"/>
  <c r="HH498" i="53"/>
  <c r="LC423" i="53"/>
  <c r="GQ133" i="53"/>
  <c r="LC32" i="53"/>
  <c r="KV254" i="53"/>
  <c r="GR438" i="53"/>
  <c r="IB420" i="53"/>
  <c r="IB206" i="53"/>
  <c r="LC296" i="53"/>
  <c r="LC361" i="53"/>
  <c r="LC243" i="53"/>
  <c r="LC210" i="53"/>
  <c r="IA149" i="53"/>
  <c r="LC442" i="53"/>
  <c r="KV248" i="53"/>
  <c r="LC234" i="53"/>
  <c r="JL159" i="53"/>
  <c r="LC433" i="53"/>
  <c r="LC51" i="53"/>
  <c r="KU43" i="53"/>
  <c r="IB394" i="53"/>
  <c r="GR415" i="53"/>
  <c r="JL458" i="53"/>
  <c r="JK90" i="53"/>
  <c r="IB483" i="53"/>
  <c r="GR488" i="53"/>
  <c r="LC85" i="53"/>
  <c r="GR423" i="53"/>
  <c r="GK443" i="53"/>
  <c r="GQ443" i="53" s="1"/>
  <c r="HU416" i="53"/>
  <c r="IA416" i="53" s="1"/>
  <c r="GQ452" i="53"/>
  <c r="LC246" i="53"/>
  <c r="JK239" i="53"/>
  <c r="KV140" i="53"/>
  <c r="KU415" i="53"/>
  <c r="LC297" i="53"/>
  <c r="KU148" i="53"/>
  <c r="GR158" i="53"/>
  <c r="KY441" i="53"/>
  <c r="KX441" i="53" s="1"/>
  <c r="GQ413" i="53"/>
  <c r="KY444" i="53"/>
  <c r="KX444" i="53" s="1"/>
  <c r="KU410" i="53"/>
  <c r="KY394" i="53"/>
  <c r="KX394" i="53" s="1"/>
  <c r="LC320" i="53"/>
  <c r="LC298" i="53"/>
  <c r="GR133" i="53"/>
  <c r="GK462" i="53"/>
  <c r="GQ462" i="53" s="1"/>
  <c r="GR462" i="53"/>
  <c r="KV482" i="53"/>
  <c r="KO482" i="53"/>
  <c r="KU482" i="53" s="1"/>
  <c r="GK399" i="53"/>
  <c r="GQ399" i="53" s="1"/>
  <c r="GR399" i="53"/>
  <c r="HU345" i="53"/>
  <c r="IA345" i="53" s="1"/>
  <c r="IB345" i="53"/>
  <c r="GK394" i="53"/>
  <c r="GQ394" i="53" s="1"/>
  <c r="KY399" i="53"/>
  <c r="J12" i="70" s="1"/>
  <c r="IA394" i="53"/>
  <c r="IB343" i="53"/>
  <c r="JK458" i="53"/>
  <c r="GR492" i="53"/>
  <c r="GQ411" i="53"/>
  <c r="IB437" i="53"/>
  <c r="IB462" i="53"/>
  <c r="KV358" i="53"/>
  <c r="GR434" i="53"/>
  <c r="KV460" i="53"/>
  <c r="GR362" i="53"/>
  <c r="HU459" i="53"/>
  <c r="IA459" i="53" s="1"/>
  <c r="LC166" i="53"/>
  <c r="LC184" i="53"/>
  <c r="GR106" i="53"/>
  <c r="GR206" i="53"/>
  <c r="KU180" i="53"/>
  <c r="IA173" i="53"/>
  <c r="IB162" i="53"/>
  <c r="IB458" i="53"/>
  <c r="JL308" i="53"/>
  <c r="LC338" i="53"/>
  <c r="GR373" i="53"/>
  <c r="GR407" i="53"/>
  <c r="LC224" i="53"/>
  <c r="LC220" i="53"/>
  <c r="LC214" i="53"/>
  <c r="JK138" i="53"/>
  <c r="GR152" i="53"/>
  <c r="GR145" i="53"/>
  <c r="JL399" i="53"/>
  <c r="GQ258" i="53"/>
  <c r="KV403" i="53"/>
  <c r="LC402" i="53"/>
  <c r="JL25" i="53"/>
  <c r="JK313" i="53"/>
  <c r="GR210" i="53"/>
  <c r="LC483" i="53"/>
  <c r="LC57" i="53"/>
  <c r="GR178" i="53"/>
  <c r="GQ404" i="53"/>
  <c r="HX397" i="53"/>
  <c r="IA397" i="53" s="1"/>
  <c r="IB397" i="53"/>
  <c r="JL475" i="53"/>
  <c r="JE475" i="53"/>
  <c r="JK475" i="53" s="1"/>
  <c r="JE429" i="53"/>
  <c r="KY429" i="53"/>
  <c r="KX429" i="53" s="1"/>
  <c r="JE374" i="53"/>
  <c r="JK374" i="53" s="1"/>
  <c r="KY374" i="53"/>
  <c r="KX374" i="53" s="1"/>
  <c r="JE482" i="53"/>
  <c r="JK482" i="53" s="1"/>
  <c r="JL482" i="53"/>
  <c r="LC52" i="53"/>
  <c r="V218" i="69"/>
  <c r="LC414" i="53"/>
  <c r="LC223" i="53"/>
  <c r="LC247" i="53"/>
  <c r="JL216" i="53"/>
  <c r="LC209" i="53"/>
  <c r="GR202" i="53"/>
  <c r="KU154" i="53"/>
  <c r="LC347" i="53"/>
  <c r="GR338" i="53"/>
  <c r="LC335" i="53"/>
  <c r="JK176" i="53"/>
  <c r="LC256" i="53"/>
  <c r="LC240" i="53"/>
  <c r="LC355" i="53"/>
  <c r="LC299" i="53"/>
  <c r="JK441" i="53"/>
  <c r="JK218" i="53"/>
  <c r="LC359" i="53"/>
  <c r="GR183" i="53"/>
  <c r="LC245" i="53"/>
  <c r="IB169" i="53"/>
  <c r="GR132" i="53"/>
  <c r="IB298" i="53"/>
  <c r="LC345" i="53"/>
  <c r="LC218" i="53"/>
  <c r="LC222" i="53"/>
  <c r="LC434" i="53"/>
  <c r="LC313" i="53"/>
  <c r="LC376" i="53"/>
  <c r="IB363" i="53"/>
  <c r="IB357" i="53"/>
  <c r="LC416" i="53"/>
  <c r="KV340" i="53"/>
  <c r="GQ427" i="53"/>
  <c r="IA342" i="53"/>
  <c r="LC84" i="53"/>
  <c r="JK44" i="53"/>
  <c r="LC358" i="53"/>
  <c r="KZ476" i="53"/>
  <c r="GQ305" i="53"/>
  <c r="KV296" i="53"/>
  <c r="GQ340" i="53"/>
  <c r="LC363" i="53"/>
  <c r="LC408" i="53"/>
  <c r="JK422" i="53"/>
  <c r="LC25" i="53"/>
  <c r="JK365" i="53"/>
  <c r="GR306" i="53"/>
  <c r="LC48" i="53"/>
  <c r="IA167" i="53"/>
  <c r="KU301" i="53"/>
  <c r="LC337" i="53"/>
  <c r="GR411" i="53"/>
  <c r="JL135" i="53"/>
  <c r="LC371" i="53"/>
  <c r="LC374" i="53"/>
  <c r="LC410" i="53"/>
  <c r="LC207" i="53"/>
  <c r="LC205" i="53"/>
  <c r="KY301" i="53"/>
  <c r="KX301" i="53" s="1"/>
  <c r="JK304" i="53"/>
  <c r="LC302" i="53"/>
  <c r="JL31" i="53"/>
  <c r="IB355" i="53"/>
  <c r="LC411" i="53"/>
  <c r="LC50" i="53"/>
  <c r="IB243" i="53"/>
  <c r="LC427" i="53"/>
  <c r="GQ210" i="53"/>
  <c r="JK220" i="53"/>
  <c r="LC186" i="53"/>
  <c r="GQ169" i="53"/>
  <c r="IA296" i="53"/>
  <c r="IB361" i="53"/>
  <c r="HX258" i="53"/>
  <c r="IA258" i="53" s="1"/>
  <c r="IB258" i="53"/>
  <c r="JH438" i="53"/>
  <c r="JK438" i="53" s="1"/>
  <c r="JL438" i="53"/>
  <c r="KV471" i="53"/>
  <c r="KO471" i="53"/>
  <c r="KU471" i="53" s="1"/>
  <c r="LC133" i="53"/>
  <c r="IA233" i="53"/>
  <c r="LC473" i="53"/>
  <c r="JL437" i="53"/>
  <c r="LC471" i="53"/>
  <c r="LC470" i="53"/>
  <c r="LC168" i="53"/>
  <c r="GR343" i="53"/>
  <c r="LC486" i="53"/>
  <c r="LC398" i="53"/>
  <c r="LC487" i="53"/>
  <c r="LC495" i="53"/>
  <c r="JK371" i="53"/>
  <c r="JK400" i="53"/>
  <c r="KY361" i="53"/>
  <c r="KX361" i="53" s="1"/>
  <c r="KY345" i="53"/>
  <c r="KX345" i="53" s="1"/>
  <c r="LC364" i="53"/>
  <c r="LC83" i="53"/>
  <c r="LC419" i="53"/>
  <c r="LC404" i="53"/>
  <c r="LC342" i="53"/>
  <c r="LC303" i="53"/>
  <c r="HX361" i="53"/>
  <c r="IA361" i="53" s="1"/>
  <c r="KU306" i="53"/>
  <c r="FX498" i="53"/>
  <c r="GR234" i="53"/>
  <c r="JL220" i="53"/>
  <c r="LC441" i="53"/>
  <c r="LC362" i="53"/>
  <c r="IA486" i="53"/>
  <c r="KY440" i="53"/>
  <c r="KX440" i="53" s="1"/>
  <c r="GQ27" i="53"/>
  <c r="IB365" i="53"/>
  <c r="KV420" i="53"/>
  <c r="GR153" i="53"/>
  <c r="LC122" i="53"/>
  <c r="KU304" i="53"/>
  <c r="LC432" i="53"/>
  <c r="KV177" i="53"/>
  <c r="GK116" i="53"/>
  <c r="GQ116" i="53" s="1"/>
  <c r="KY340" i="53"/>
  <c r="KX340" i="53" s="1"/>
  <c r="LC96" i="53"/>
  <c r="LC405" i="53"/>
  <c r="LC235" i="53"/>
  <c r="LC55" i="53"/>
  <c r="LC65" i="53"/>
  <c r="LC426" i="53"/>
  <c r="LC492" i="53"/>
  <c r="IB111" i="53"/>
  <c r="LC418" i="53"/>
  <c r="HX314" i="53"/>
  <c r="IA314" i="53" s="1"/>
  <c r="JK255" i="53"/>
  <c r="IA423" i="53"/>
  <c r="LC78" i="53"/>
  <c r="KV410" i="53"/>
  <c r="KB498" i="53"/>
  <c r="IB232" i="53"/>
  <c r="LC118" i="53"/>
  <c r="KU95" i="53"/>
  <c r="IB90" i="53"/>
  <c r="LC16" i="53"/>
  <c r="IB238" i="53"/>
  <c r="KU397" i="53"/>
  <c r="JK420" i="53"/>
  <c r="KU427" i="53"/>
  <c r="JL17" i="53"/>
  <c r="KU73" i="53"/>
  <c r="GJ498" i="53"/>
  <c r="GR402" i="53"/>
  <c r="KV304" i="53"/>
  <c r="HU470" i="53"/>
  <c r="IA470" i="53" s="1"/>
  <c r="GQ355" i="53"/>
  <c r="GR436" i="53"/>
  <c r="JL365" i="53"/>
  <c r="KV470" i="53"/>
  <c r="GR404" i="53"/>
  <c r="JL345" i="53"/>
  <c r="KU433" i="53"/>
  <c r="KB71" i="53"/>
  <c r="LC221" i="53"/>
  <c r="LC173" i="53"/>
  <c r="LC111" i="53"/>
  <c r="JK88" i="53"/>
  <c r="LC413" i="53"/>
  <c r="KV442" i="53"/>
  <c r="LC422" i="53"/>
  <c r="LC229" i="53"/>
  <c r="LC26" i="53"/>
  <c r="LB360" i="53"/>
  <c r="LA360" i="53" s="1"/>
  <c r="GR403" i="53"/>
  <c r="GR420" i="53"/>
  <c r="KV95" i="53"/>
  <c r="JK336" i="53"/>
  <c r="IB423" i="53"/>
  <c r="KY424" i="53"/>
  <c r="KX424" i="53" s="1"/>
  <c r="KV301" i="53"/>
  <c r="G18" i="70"/>
  <c r="KV496" i="53"/>
  <c r="GR304" i="53"/>
  <c r="GR357" i="53"/>
  <c r="LC12" i="53"/>
  <c r="GN306" i="53"/>
  <c r="GQ306" i="53" s="1"/>
  <c r="KU437" i="53"/>
  <c r="KV363" i="53"/>
  <c r="KR363" i="53"/>
  <c r="KU363" i="53" s="1"/>
  <c r="KO483" i="53"/>
  <c r="KU483" i="53" s="1"/>
  <c r="KV483" i="53"/>
  <c r="HV463" i="53"/>
  <c r="HU463" i="53" s="1"/>
  <c r="IB460" i="53"/>
  <c r="GN425" i="53"/>
  <c r="GQ425" i="53" s="1"/>
  <c r="GR425" i="53"/>
  <c r="JE116" i="53"/>
  <c r="JK116" i="53" s="1"/>
  <c r="JL116" i="53"/>
  <c r="JH370" i="53"/>
  <c r="JK370" i="53" s="1"/>
  <c r="JL370" i="53"/>
  <c r="JH429" i="53"/>
  <c r="JL429" i="53"/>
  <c r="JE466" i="53"/>
  <c r="JK466" i="53" s="1"/>
  <c r="JL466" i="53"/>
  <c r="LC43" i="53"/>
  <c r="GN244" i="53"/>
  <c r="GQ244" i="53" s="1"/>
  <c r="LB491" i="53"/>
  <c r="LA491" i="53" s="1"/>
  <c r="KY180" i="53"/>
  <c r="KX180" i="53" s="1"/>
  <c r="KU127" i="53"/>
  <c r="KV117" i="53"/>
  <c r="JK471" i="53"/>
  <c r="HD498" i="53"/>
  <c r="IB167" i="53"/>
  <c r="HV58" i="53"/>
  <c r="HU58" i="53" s="1"/>
  <c r="GQ304" i="53"/>
  <c r="GQ357" i="53"/>
  <c r="IB204" i="53"/>
  <c r="LC149" i="53"/>
  <c r="LB411" i="53"/>
  <c r="LA411" i="53" s="1"/>
  <c r="LC438" i="53"/>
  <c r="IB360" i="53"/>
  <c r="KV433" i="53"/>
  <c r="GR169" i="53"/>
  <c r="GR413" i="53"/>
  <c r="KR420" i="53"/>
  <c r="KU420" i="53" s="1"/>
  <c r="LC126" i="53"/>
  <c r="KV427" i="53"/>
  <c r="JL297" i="53"/>
  <c r="JH297" i="53"/>
  <c r="JK297" i="53" s="1"/>
  <c r="JL495" i="53"/>
  <c r="JE495" i="53"/>
  <c r="JK495" i="53" s="1"/>
  <c r="JH404" i="53"/>
  <c r="JK404" i="53" s="1"/>
  <c r="JL404" i="53"/>
  <c r="KR52" i="53"/>
  <c r="KU52" i="53" s="1"/>
  <c r="KV52" i="53"/>
  <c r="JH49" i="53"/>
  <c r="JK49" i="53" s="1"/>
  <c r="JL49" i="53"/>
  <c r="HX250" i="53"/>
  <c r="IA250" i="53" s="1"/>
  <c r="IB250" i="53"/>
  <c r="HU488" i="53"/>
  <c r="IA488" i="53" s="1"/>
  <c r="IB488" i="53"/>
  <c r="GR231" i="53"/>
  <c r="GK231" i="53"/>
  <c r="GQ231" i="53" s="1"/>
  <c r="GQ402" i="53"/>
  <c r="LB122" i="53"/>
  <c r="LA122" i="53" s="1"/>
  <c r="LB420" i="53"/>
  <c r="LA420" i="53" s="1"/>
  <c r="GR359" i="53"/>
  <c r="JL255" i="53"/>
  <c r="HU375" i="53"/>
  <c r="IA375" i="53" s="1"/>
  <c r="GR340" i="53"/>
  <c r="GR355" i="53"/>
  <c r="KY12" i="53"/>
  <c r="KX12" i="53" s="1"/>
  <c r="KO487" i="53"/>
  <c r="KU487" i="53" s="1"/>
  <c r="LC9" i="53"/>
  <c r="HX243" i="53"/>
  <c r="IA243" i="53" s="1"/>
  <c r="JL296" i="53"/>
  <c r="JK296" i="53"/>
  <c r="GQ436" i="53"/>
  <c r="JK474" i="53"/>
  <c r="JK42" i="53"/>
  <c r="GQ474" i="53"/>
  <c r="JL294" i="53"/>
  <c r="JL407" i="53"/>
  <c r="IA134" i="53"/>
  <c r="GK345" i="53"/>
  <c r="GR219" i="53"/>
  <c r="IB467" i="53"/>
  <c r="LC103" i="53"/>
  <c r="GR426" i="53"/>
  <c r="JL444" i="53"/>
  <c r="JL413" i="53"/>
  <c r="IB84" i="53"/>
  <c r="LC394" i="53"/>
  <c r="GQ171" i="53"/>
  <c r="GQ18" i="53"/>
  <c r="GR180" i="53"/>
  <c r="JK248" i="53"/>
  <c r="KO89" i="53"/>
  <c r="KU89" i="53" s="1"/>
  <c r="IB337" i="53"/>
  <c r="GR254" i="53"/>
  <c r="KV441" i="53"/>
  <c r="KY495" i="53"/>
  <c r="KX495" i="53" s="1"/>
  <c r="LD495" i="53" s="1"/>
  <c r="KU244" i="53"/>
  <c r="LC321" i="53"/>
  <c r="LC30" i="53"/>
  <c r="KV306" i="53"/>
  <c r="GK490" i="53"/>
  <c r="GQ490" i="53" s="1"/>
  <c r="JL411" i="53"/>
  <c r="GQ233" i="53"/>
  <c r="LC301" i="53"/>
  <c r="LC73" i="53"/>
  <c r="IA335" i="53"/>
  <c r="LC249" i="53"/>
  <c r="IB50" i="53"/>
  <c r="KU130" i="53"/>
  <c r="GQ243" i="53"/>
  <c r="JL402" i="53"/>
  <c r="KV147" i="53"/>
  <c r="GQ360" i="53"/>
  <c r="KR338" i="53"/>
  <c r="KU338" i="53" s="1"/>
  <c r="KV338" i="53"/>
  <c r="JH424" i="53"/>
  <c r="JK424" i="53" s="1"/>
  <c r="JL424" i="53"/>
  <c r="HU230" i="53"/>
  <c r="IA230" i="53" s="1"/>
  <c r="IB230" i="53"/>
  <c r="KU239" i="53"/>
  <c r="LC172" i="53"/>
  <c r="GQ246" i="53"/>
  <c r="LC147" i="53"/>
  <c r="LC138" i="53"/>
  <c r="LC136" i="53"/>
  <c r="LC135" i="53"/>
  <c r="LC130" i="53"/>
  <c r="LC110" i="53"/>
  <c r="LC250" i="53"/>
  <c r="LC397" i="53"/>
  <c r="GQ365" i="53"/>
  <c r="JK401" i="53"/>
  <c r="GQ372" i="53"/>
  <c r="KV423" i="53"/>
  <c r="GR171" i="53"/>
  <c r="IA373" i="53"/>
  <c r="GQ336" i="53"/>
  <c r="GR342" i="53"/>
  <c r="JE81" i="53"/>
  <c r="JK81" i="53" s="1"/>
  <c r="JL81" i="53"/>
  <c r="HX422" i="53"/>
  <c r="IA422" i="53" s="1"/>
  <c r="IB422" i="53"/>
  <c r="JH434" i="53"/>
  <c r="JK434" i="53" s="1"/>
  <c r="JL434" i="53"/>
  <c r="KO107" i="53"/>
  <c r="KU107" i="53" s="1"/>
  <c r="KV107" i="53"/>
  <c r="KO478" i="53"/>
  <c r="KU478" i="53" s="1"/>
  <c r="KV478" i="53"/>
  <c r="JL373" i="53"/>
  <c r="JH373" i="53"/>
  <c r="JK373" i="53" s="1"/>
  <c r="HQ485" i="53"/>
  <c r="HQ542" i="53" s="1"/>
  <c r="LB467" i="53"/>
  <c r="LA467" i="53" s="1"/>
  <c r="GQ471" i="53"/>
  <c r="GN153" i="53"/>
  <c r="GQ153" i="53" s="1"/>
  <c r="HH485" i="53"/>
  <c r="HH542" i="53" s="1"/>
  <c r="JS485" i="53"/>
  <c r="JS542" i="53" s="1"/>
  <c r="LC44" i="53"/>
  <c r="HU248" i="53"/>
  <c r="IA248" i="53" s="1"/>
  <c r="JE411" i="53"/>
  <c r="JK411" i="53" s="1"/>
  <c r="GR336" i="53"/>
  <c r="IA437" i="53"/>
  <c r="KX319" i="53"/>
  <c r="JL304" i="53"/>
  <c r="JE17" i="53"/>
  <c r="JK17" i="53" s="1"/>
  <c r="GO20" i="53"/>
  <c r="GN20" i="53" s="1"/>
  <c r="GR27" i="53"/>
  <c r="JL374" i="53"/>
  <c r="KU358" i="53"/>
  <c r="JL474" i="53"/>
  <c r="JH410" i="53"/>
  <c r="JK410" i="53" s="1"/>
  <c r="HU460" i="53"/>
  <c r="IA460" i="53" s="1"/>
  <c r="HX251" i="53"/>
  <c r="IA251" i="53" s="1"/>
  <c r="GR305" i="53"/>
  <c r="GR361" i="53"/>
  <c r="LC156" i="53"/>
  <c r="IA108" i="53"/>
  <c r="GQ25" i="53"/>
  <c r="GQ361" i="53"/>
  <c r="JK413" i="53"/>
  <c r="LC204" i="53"/>
  <c r="LC137" i="53"/>
  <c r="LC113" i="53"/>
  <c r="KU441" i="53"/>
  <c r="IA415" i="53"/>
  <c r="LB443" i="53"/>
  <c r="LA443" i="53" s="1"/>
  <c r="KW58" i="53"/>
  <c r="IA32" i="53"/>
  <c r="KU226" i="53"/>
  <c r="GY485" i="53"/>
  <c r="GY542" i="53" s="1"/>
  <c r="LC436" i="53"/>
  <c r="LC435" i="53"/>
  <c r="LC154" i="53"/>
  <c r="FX485" i="53"/>
  <c r="FX542" i="53" s="1"/>
  <c r="GR344" i="53"/>
  <c r="IA399" i="53"/>
  <c r="KY308" i="53"/>
  <c r="KX308" i="53" s="1"/>
  <c r="KY413" i="53"/>
  <c r="KX413" i="53" s="1"/>
  <c r="KY419" i="53"/>
  <c r="KX419" i="53" s="1"/>
  <c r="KS476" i="53"/>
  <c r="KR476" i="53" s="1"/>
  <c r="LC127" i="53"/>
  <c r="LC443" i="53"/>
  <c r="JL19" i="53"/>
  <c r="KY365" i="53"/>
  <c r="KX365" i="53" s="1"/>
  <c r="JL44" i="53"/>
  <c r="IA410" i="53"/>
  <c r="KY433" i="53"/>
  <c r="KX433" i="53" s="1"/>
  <c r="GQ339" i="53"/>
  <c r="LC90" i="53"/>
  <c r="KU75" i="53"/>
  <c r="LB474" i="53"/>
  <c r="LA474" i="53" s="1"/>
  <c r="GQ251" i="53"/>
  <c r="IA183" i="53"/>
  <c r="LB236" i="53"/>
  <c r="LA236" i="53" s="1"/>
  <c r="KY367" i="53"/>
  <c r="IB367" i="53"/>
  <c r="KR113" i="53"/>
  <c r="KU113" i="53" s="1"/>
  <c r="KV113" i="53"/>
  <c r="GK52" i="53"/>
  <c r="GQ52" i="53" s="1"/>
  <c r="GR52" i="53"/>
  <c r="GN466" i="53"/>
  <c r="GQ466" i="53" s="1"/>
  <c r="LB466" i="53"/>
  <c r="LA466" i="53" s="1"/>
  <c r="GN89" i="53"/>
  <c r="GQ89" i="53" s="1"/>
  <c r="GR89" i="53"/>
  <c r="KO302" i="53"/>
  <c r="KU302" i="53" s="1"/>
  <c r="KV302" i="53"/>
  <c r="HU346" i="53"/>
  <c r="IA346" i="53" s="1"/>
  <c r="KY346" i="53"/>
  <c r="KX346" i="53" s="1"/>
  <c r="GR300" i="53"/>
  <c r="KY300" i="53"/>
  <c r="KX300" i="53" s="1"/>
  <c r="KX318" i="53"/>
  <c r="JE318" i="53"/>
  <c r="KO205" i="53"/>
  <c r="KU205" i="53" s="1"/>
  <c r="KV205" i="53"/>
  <c r="JE343" i="53"/>
  <c r="JK343" i="53" s="1"/>
  <c r="JL343" i="53"/>
  <c r="KO310" i="53"/>
  <c r="KU310" i="53" s="1"/>
  <c r="KV414" i="53"/>
  <c r="KO414" i="53"/>
  <c r="KU414" i="53" s="1"/>
  <c r="HU301" i="53"/>
  <c r="IA301" i="53" s="1"/>
  <c r="IB301" i="53"/>
  <c r="GK422" i="53"/>
  <c r="GQ422" i="53" s="1"/>
  <c r="GR422" i="53"/>
  <c r="KY422" i="53"/>
  <c r="KX422" i="53" s="1"/>
  <c r="HX234" i="53"/>
  <c r="IA234" i="53" s="1"/>
  <c r="IB234" i="53"/>
  <c r="HU132" i="53"/>
  <c r="IA132" i="53" s="1"/>
  <c r="IB132" i="53"/>
  <c r="IB371" i="53"/>
  <c r="HU371" i="53"/>
  <c r="IA371" i="53" s="1"/>
  <c r="KO355" i="53"/>
  <c r="KU355" i="53" s="1"/>
  <c r="KV355" i="53"/>
  <c r="HU408" i="53"/>
  <c r="IA408" i="53" s="1"/>
  <c r="KY408" i="53"/>
  <c r="KX408" i="53" s="1"/>
  <c r="JE346" i="53"/>
  <c r="JK346" i="53" s="1"/>
  <c r="JL346" i="53"/>
  <c r="JL420" i="53"/>
  <c r="KY420" i="53"/>
  <c r="KX420" i="53" s="1"/>
  <c r="GK255" i="53"/>
  <c r="GQ255" i="53" s="1"/>
  <c r="GR255" i="53"/>
  <c r="HU376" i="53"/>
  <c r="KY376" i="53"/>
  <c r="KX376" i="53" s="1"/>
  <c r="GN228" i="53"/>
  <c r="GQ228" i="53" s="1"/>
  <c r="GR228" i="53"/>
  <c r="IB65" i="53"/>
  <c r="HX65" i="53"/>
  <c r="IA65" i="53" s="1"/>
  <c r="GK435" i="53"/>
  <c r="KY435" i="53"/>
  <c r="KX435" i="53" s="1"/>
  <c r="JE426" i="53"/>
  <c r="JK426" i="53" s="1"/>
  <c r="KY426" i="53"/>
  <c r="KX426" i="53" s="1"/>
  <c r="JL234" i="53"/>
  <c r="JE234" i="53"/>
  <c r="JK234" i="53" s="1"/>
  <c r="GK482" i="53"/>
  <c r="GQ482" i="53" s="1"/>
  <c r="GR482" i="53"/>
  <c r="JH409" i="53"/>
  <c r="JK409" i="53" s="1"/>
  <c r="JL409" i="53"/>
  <c r="IB236" i="53"/>
  <c r="HU236" i="53"/>
  <c r="IA236" i="53" s="1"/>
  <c r="JK19" i="53"/>
  <c r="KV226" i="53"/>
  <c r="IB163" i="53"/>
  <c r="JL251" i="53"/>
  <c r="LB178" i="53"/>
  <c r="LA178" i="53" s="1"/>
  <c r="IB344" i="53"/>
  <c r="KY410" i="53"/>
  <c r="KX410" i="53" s="1"/>
  <c r="GR466" i="53"/>
  <c r="GR337" i="53"/>
  <c r="KP28" i="53"/>
  <c r="KO28" i="53" s="1"/>
  <c r="JL231" i="53"/>
  <c r="KV68" i="53"/>
  <c r="GQ234" i="53"/>
  <c r="JE342" i="53"/>
  <c r="JK342" i="53" s="1"/>
  <c r="GR370" i="53"/>
  <c r="GR339" i="53"/>
  <c r="KY404" i="53"/>
  <c r="KX404" i="53" s="1"/>
  <c r="KO423" i="53"/>
  <c r="KU423" i="53" s="1"/>
  <c r="JH398" i="53"/>
  <c r="JK398" i="53" s="1"/>
  <c r="JL398" i="53"/>
  <c r="W396" i="62"/>
  <c r="JE470" i="53"/>
  <c r="JK470" i="53" s="1"/>
  <c r="JL470" i="53"/>
  <c r="JE238" i="53"/>
  <c r="JK238" i="53" s="1"/>
  <c r="JL238" i="53"/>
  <c r="KR318" i="53"/>
  <c r="KU318" i="53" s="1"/>
  <c r="JK11" i="53"/>
  <c r="GQ441" i="53"/>
  <c r="KU171" i="53"/>
  <c r="JL18" i="53"/>
  <c r="JK345" i="53"/>
  <c r="JK37" i="53"/>
  <c r="IB496" i="53"/>
  <c r="JS498" i="53"/>
  <c r="KO454" i="53"/>
  <c r="KU454" i="53" s="1"/>
  <c r="KV11" i="53"/>
  <c r="KV418" i="53"/>
  <c r="JL443" i="53"/>
  <c r="KV361" i="53"/>
  <c r="LC479" i="53"/>
  <c r="IA310" i="53"/>
  <c r="JE320" i="53"/>
  <c r="JK320" i="53" s="1"/>
  <c r="GN470" i="53"/>
  <c r="LB470" i="53"/>
  <c r="LA470" i="53" s="1"/>
  <c r="JH335" i="53"/>
  <c r="JK335" i="53" s="1"/>
  <c r="JL335" i="53"/>
  <c r="HX358" i="53"/>
  <c r="IA358" i="53" s="1"/>
  <c r="IB358" i="53"/>
  <c r="JK226" i="53"/>
  <c r="LC178" i="53"/>
  <c r="LC182" i="53"/>
  <c r="IB401" i="53"/>
  <c r="LC373" i="53"/>
  <c r="JL415" i="53"/>
  <c r="GQ344" i="53"/>
  <c r="IA337" i="53"/>
  <c r="GQ424" i="53"/>
  <c r="LC175" i="53"/>
  <c r="JK178" i="53"/>
  <c r="KV108" i="53"/>
  <c r="GQ301" i="53"/>
  <c r="JL471" i="53"/>
  <c r="IB296" i="53"/>
  <c r="GR74" i="53"/>
  <c r="LB256" i="53"/>
  <c r="LA256" i="53" s="1"/>
  <c r="KT502" i="53"/>
  <c r="KT503" i="53" s="1"/>
  <c r="IB465" i="53"/>
  <c r="IB410" i="53"/>
  <c r="LC239" i="53"/>
  <c r="LC340" i="53"/>
  <c r="IA467" i="53"/>
  <c r="KZ155" i="53"/>
  <c r="KZ523" i="53" s="1"/>
  <c r="KY363" i="53"/>
  <c r="KX363" i="53" s="1"/>
  <c r="KY421" i="53"/>
  <c r="KX421" i="53" s="1"/>
  <c r="KY342" i="53"/>
  <c r="KX342" i="53" s="1"/>
  <c r="LC120" i="53"/>
  <c r="LC82" i="53"/>
  <c r="JK187" i="53"/>
  <c r="JK251" i="53"/>
  <c r="LC88" i="53"/>
  <c r="KX313" i="53"/>
  <c r="GQ235" i="53"/>
  <c r="LB478" i="53"/>
  <c r="LA478" i="53" s="1"/>
  <c r="LB95" i="53"/>
  <c r="LA95" i="53" s="1"/>
  <c r="KV167" i="53"/>
  <c r="LC27" i="53"/>
  <c r="KY27" i="53"/>
  <c r="KX27" i="53" s="1"/>
  <c r="KY443" i="53"/>
  <c r="KX443" i="53" s="1"/>
  <c r="HU401" i="53"/>
  <c r="IA401" i="53" s="1"/>
  <c r="JK78" i="53"/>
  <c r="KO370" i="53"/>
  <c r="KY370" i="53"/>
  <c r="KX370" i="53" s="1"/>
  <c r="KO343" i="53"/>
  <c r="KU343" i="53" s="1"/>
  <c r="KV343" i="53"/>
  <c r="GN405" i="53"/>
  <c r="GQ405" i="53" s="1"/>
  <c r="GR405" i="53"/>
  <c r="JH314" i="53"/>
  <c r="JK314" i="53" s="1"/>
  <c r="GN182" i="53"/>
  <c r="GQ182" i="53" s="1"/>
  <c r="GR182" i="53"/>
  <c r="HX405" i="53"/>
  <c r="IA405" i="53" s="1"/>
  <c r="IB405" i="53"/>
  <c r="KO373" i="53"/>
  <c r="KU373" i="53" s="1"/>
  <c r="KV373" i="53"/>
  <c r="KY373" i="53"/>
  <c r="KX373" i="53" s="1"/>
  <c r="GK247" i="53"/>
  <c r="GQ247" i="53" s="1"/>
  <c r="GR247" i="53"/>
  <c r="HU438" i="53"/>
  <c r="KY438" i="53"/>
  <c r="KX438" i="53" s="1"/>
  <c r="JL461" i="53"/>
  <c r="JH461" i="53"/>
  <c r="JK461" i="53" s="1"/>
  <c r="JE362" i="53"/>
  <c r="JK362" i="53" s="1"/>
  <c r="JL362" i="53"/>
  <c r="HU427" i="53"/>
  <c r="IA427" i="53" s="1"/>
  <c r="IB427" i="53"/>
  <c r="GK398" i="53"/>
  <c r="GQ398" i="53" s="1"/>
  <c r="GR398" i="53"/>
  <c r="GK302" i="53"/>
  <c r="GQ302" i="53" s="1"/>
  <c r="GR302" i="53"/>
  <c r="GR397" i="53"/>
  <c r="GN397" i="53"/>
  <c r="GQ397" i="53" s="1"/>
  <c r="GK107" i="53"/>
  <c r="GQ107" i="53" s="1"/>
  <c r="KY107" i="53"/>
  <c r="KX107" i="53" s="1"/>
  <c r="HU475" i="53"/>
  <c r="IA475" i="53" s="1"/>
  <c r="IB475" i="53"/>
  <c r="KR337" i="53"/>
  <c r="KU337" i="53" s="1"/>
  <c r="KV337" i="53"/>
  <c r="HX414" i="53"/>
  <c r="IA414" i="53" s="1"/>
  <c r="IB414" i="53"/>
  <c r="GR235" i="53"/>
  <c r="KY416" i="53"/>
  <c r="KX416" i="53" s="1"/>
  <c r="IA309" i="53"/>
  <c r="GR310" i="53"/>
  <c r="GQ403" i="53"/>
  <c r="GR421" i="53"/>
  <c r="LB96" i="53"/>
  <c r="LA96" i="53" s="1"/>
  <c r="IB183" i="53"/>
  <c r="LB120" i="53"/>
  <c r="LA120" i="53" s="1"/>
  <c r="LC33" i="53"/>
  <c r="GK342" i="53"/>
  <c r="GQ342" i="53" s="1"/>
  <c r="IB346" i="53"/>
  <c r="GR372" i="53"/>
  <c r="KY411" i="53"/>
  <c r="KX411" i="53" s="1"/>
  <c r="KY336" i="53"/>
  <c r="KX336" i="53" s="1"/>
  <c r="JL336" i="53"/>
  <c r="KY337" i="53"/>
  <c r="KX337" i="53" s="1"/>
  <c r="GR424" i="53"/>
  <c r="GR432" i="53"/>
  <c r="GR427" i="53"/>
  <c r="JL187" i="53"/>
  <c r="KY302" i="53"/>
  <c r="KX302" i="53" s="1"/>
  <c r="KV18" i="53"/>
  <c r="LC24" i="53"/>
  <c r="GR17" i="53"/>
  <c r="GR211" i="53"/>
  <c r="GQ219" i="53"/>
  <c r="KY293" i="53"/>
  <c r="KX293" i="53" s="1"/>
  <c r="GQ300" i="53"/>
  <c r="LB78" i="53"/>
  <c r="LA78" i="53" s="1"/>
  <c r="KY430" i="53"/>
  <c r="KX430" i="53" s="1"/>
  <c r="JL247" i="53"/>
  <c r="KY343" i="53"/>
  <c r="KX343" i="53" s="1"/>
  <c r="JE402" i="53"/>
  <c r="JK402" i="53" s="1"/>
  <c r="KY427" i="53"/>
  <c r="KX427" i="53" s="1"/>
  <c r="LC10" i="53"/>
  <c r="KO442" i="53"/>
  <c r="KU442" i="53" s="1"/>
  <c r="LB44" i="53"/>
  <c r="LA44" i="53" s="1"/>
  <c r="LB247" i="53"/>
  <c r="LA247" i="53" s="1"/>
  <c r="LB255" i="53"/>
  <c r="LA255" i="53" s="1"/>
  <c r="JL355" i="53"/>
  <c r="LB405" i="53"/>
  <c r="LA405" i="53" s="1"/>
  <c r="GR297" i="53"/>
  <c r="JF70" i="53"/>
  <c r="JE70" i="53" s="1"/>
  <c r="GQ78" i="53"/>
  <c r="JK247" i="53"/>
  <c r="LC76" i="53"/>
  <c r="JF13" i="53"/>
  <c r="JE13" i="53" s="1"/>
  <c r="GR216" i="53"/>
  <c r="JL40" i="53"/>
  <c r="LC160" i="53"/>
  <c r="LC187" i="53"/>
  <c r="W218" i="69"/>
  <c r="JK109" i="53"/>
  <c r="KU319" i="53"/>
  <c r="GQ426" i="53"/>
  <c r="JK444" i="53"/>
  <c r="KU346" i="53"/>
  <c r="JK321" i="53"/>
  <c r="LC170" i="53"/>
  <c r="LC174" i="53"/>
  <c r="Y218" i="69"/>
  <c r="LB469" i="53"/>
  <c r="LA469" i="53" s="1"/>
  <c r="KV419" i="53"/>
  <c r="KW66" i="53"/>
  <c r="GR301" i="53"/>
  <c r="LA320" i="53"/>
  <c r="KV73" i="53"/>
  <c r="JL178" i="53"/>
  <c r="JL65" i="53"/>
  <c r="IB340" i="53"/>
  <c r="LB434" i="53"/>
  <c r="LA434" i="53" s="1"/>
  <c r="GR481" i="53"/>
  <c r="JL302" i="53"/>
  <c r="IB321" i="53"/>
  <c r="GR474" i="53"/>
  <c r="GQ33" i="53"/>
  <c r="JL203" i="53"/>
  <c r="LC181" i="53"/>
  <c r="LC157" i="53"/>
  <c r="KY153" i="53"/>
  <c r="KX153" i="53" s="1"/>
  <c r="KY148" i="53"/>
  <c r="KX148" i="53" s="1"/>
  <c r="IB127" i="53"/>
  <c r="IB120" i="53"/>
  <c r="GR120" i="53"/>
  <c r="KV118" i="53"/>
  <c r="LB243" i="53"/>
  <c r="LA243" i="53" s="1"/>
  <c r="GG498" i="53"/>
  <c r="GL86" i="53"/>
  <c r="GK86" i="53" s="1"/>
  <c r="HY484" i="53"/>
  <c r="HX484" i="53" s="1"/>
  <c r="JL422" i="53"/>
  <c r="LC253" i="53"/>
  <c r="LC346" i="53"/>
  <c r="IB297" i="53"/>
  <c r="IA300" i="53"/>
  <c r="JL344" i="53"/>
  <c r="LC153" i="53"/>
  <c r="LC169" i="53"/>
  <c r="JL416" i="53"/>
  <c r="GR441" i="53"/>
  <c r="KU313" i="53"/>
  <c r="KU83" i="53"/>
  <c r="GQ370" i="53"/>
  <c r="IB373" i="53"/>
  <c r="JL248" i="53"/>
  <c r="LC409" i="53"/>
  <c r="JK141" i="53"/>
  <c r="L9" i="71"/>
  <c r="LC18" i="53"/>
  <c r="IA229" i="53"/>
  <c r="IA73" i="53"/>
  <c r="KY356" i="53"/>
  <c r="KX356" i="53" s="1"/>
  <c r="LC365" i="53"/>
  <c r="GQ481" i="53"/>
  <c r="LB90" i="53"/>
  <c r="LA90" i="53" s="1"/>
  <c r="KX314" i="53"/>
  <c r="LB235" i="53"/>
  <c r="LA235" i="53" s="1"/>
  <c r="HX235" i="53"/>
  <c r="IA235" i="53" s="1"/>
  <c r="GR364" i="53"/>
  <c r="GK364" i="53"/>
  <c r="GQ364" i="53" s="1"/>
  <c r="LB460" i="53"/>
  <c r="LA460" i="53" s="1"/>
  <c r="GN460" i="53"/>
  <c r="KO309" i="53"/>
  <c r="KU309" i="53" s="1"/>
  <c r="KV401" i="53"/>
  <c r="KO401" i="53"/>
  <c r="KU401" i="53" s="1"/>
  <c r="JE10" i="53"/>
  <c r="KY10" i="53"/>
  <c r="KX10" i="53" s="1"/>
  <c r="HU218" i="53"/>
  <c r="IA218" i="53" s="1"/>
  <c r="IB218" i="53"/>
  <c r="JH52" i="53"/>
  <c r="LB52" i="53"/>
  <c r="LA52" i="53" s="1"/>
  <c r="HU313" i="53"/>
  <c r="IA313" i="53" s="1"/>
  <c r="JE245" i="53"/>
  <c r="JK245" i="53" s="1"/>
  <c r="JL245" i="53"/>
  <c r="LB462" i="53"/>
  <c r="LA462" i="53" s="1"/>
  <c r="KY415" i="53"/>
  <c r="KX415" i="53" s="1"/>
  <c r="JE415" i="53"/>
  <c r="JK415" i="53" s="1"/>
  <c r="KO149" i="53"/>
  <c r="KU149" i="53" s="1"/>
  <c r="KV149" i="53"/>
  <c r="IA442" i="53"/>
  <c r="KU167" i="53"/>
  <c r="LC23" i="53"/>
  <c r="LB481" i="53"/>
  <c r="LA481" i="53" s="1"/>
  <c r="LB81" i="53"/>
  <c r="LA81" i="53" s="1"/>
  <c r="KY398" i="53"/>
  <c r="KX398" i="53" s="1"/>
  <c r="GK418" i="53"/>
  <c r="KY418" i="53"/>
  <c r="KX418" i="53" s="1"/>
  <c r="GR347" i="53"/>
  <c r="KY347" i="53"/>
  <c r="KX347" i="53" s="1"/>
  <c r="IA226" i="53"/>
  <c r="HX75" i="53"/>
  <c r="IA75" i="53" s="1"/>
  <c r="LB75" i="53"/>
  <c r="LA75" i="53" s="1"/>
  <c r="HX74" i="53"/>
  <c r="LB74" i="53"/>
  <c r="LA74" i="53" s="1"/>
  <c r="KO138" i="53"/>
  <c r="KU138" i="53" s="1"/>
  <c r="KV138" i="53"/>
  <c r="JE375" i="53"/>
  <c r="JK375" i="53" s="1"/>
  <c r="JL375" i="53"/>
  <c r="KY375" i="53"/>
  <c r="KX375" i="53" s="1"/>
  <c r="JE372" i="53"/>
  <c r="KY372" i="53"/>
  <c r="KX372" i="53" s="1"/>
  <c r="KY357" i="53"/>
  <c r="KX357" i="53" s="1"/>
  <c r="KO357" i="53"/>
  <c r="KU357" i="53" s="1"/>
  <c r="KY303" i="53"/>
  <c r="KX303" i="53" s="1"/>
  <c r="GK204" i="53"/>
  <c r="GQ204" i="53" s="1"/>
  <c r="GR204" i="53"/>
  <c r="GK363" i="53"/>
  <c r="GQ363" i="53" s="1"/>
  <c r="GR363" i="53"/>
  <c r="HX107" i="53"/>
  <c r="IA107" i="53" s="1"/>
  <c r="IB107" i="53"/>
  <c r="KO434" i="53"/>
  <c r="KY434" i="53"/>
  <c r="KX434" i="53" s="1"/>
  <c r="HU419" i="53"/>
  <c r="IA419" i="53" s="1"/>
  <c r="IB419" i="53"/>
  <c r="KO400" i="53"/>
  <c r="KY400" i="53"/>
  <c r="KX400" i="53" s="1"/>
  <c r="KO169" i="53"/>
  <c r="KU169" i="53" s="1"/>
  <c r="KV169" i="53"/>
  <c r="J9" i="71"/>
  <c r="IB309" i="53"/>
  <c r="IB442" i="53"/>
  <c r="HU111" i="53"/>
  <c r="IA111" i="53" s="1"/>
  <c r="KY344" i="53"/>
  <c r="KX344" i="53" s="1"/>
  <c r="KY321" i="53"/>
  <c r="KX321" i="53" s="1"/>
  <c r="KY364" i="53"/>
  <c r="KX364" i="53" s="1"/>
  <c r="KY432" i="53"/>
  <c r="KX432" i="53" s="1"/>
  <c r="KY335" i="53"/>
  <c r="KX335" i="53" s="1"/>
  <c r="KV14" i="53"/>
  <c r="KY442" i="53"/>
  <c r="LB238" i="53"/>
  <c r="LA238" i="53" s="1"/>
  <c r="LB73" i="53"/>
  <c r="LA73" i="53" s="1"/>
  <c r="LC102" i="53"/>
  <c r="JL432" i="53"/>
  <c r="KY412" i="53"/>
  <c r="KX412" i="53" s="1"/>
  <c r="GK356" i="53"/>
  <c r="GQ356" i="53" s="1"/>
  <c r="GR356" i="53"/>
  <c r="GR151" i="53"/>
  <c r="HX365" i="53"/>
  <c r="IA365" i="53" s="1"/>
  <c r="LB365" i="53"/>
  <c r="LA365" i="53" s="1"/>
  <c r="JH421" i="53"/>
  <c r="JK421" i="53" s="1"/>
  <c r="JL421" i="53"/>
  <c r="KV345" i="53"/>
  <c r="KR345" i="53"/>
  <c r="KU345" i="53" s="1"/>
  <c r="JH180" i="53"/>
  <c r="JK180" i="53" s="1"/>
  <c r="JL180" i="53"/>
  <c r="KO229" i="53"/>
  <c r="KU229" i="53" s="1"/>
  <c r="KV229" i="53"/>
  <c r="KR360" i="53"/>
  <c r="KU360" i="53" s="1"/>
  <c r="KV360" i="53"/>
  <c r="GR85" i="53"/>
  <c r="GK85" i="53"/>
  <c r="GQ85" i="53" s="1"/>
  <c r="GQ224" i="53"/>
  <c r="KV47" i="53"/>
  <c r="GR110" i="53"/>
  <c r="LC109" i="53"/>
  <c r="KV51" i="53"/>
  <c r="GR471" i="53"/>
  <c r="GR50" i="53"/>
  <c r="Z218" i="69"/>
  <c r="KY470" i="53"/>
  <c r="KX470" i="53" s="1"/>
  <c r="GQ166" i="53"/>
  <c r="LC188" i="53"/>
  <c r="GQ419" i="53"/>
  <c r="KU134" i="53"/>
  <c r="JK301" i="53"/>
  <c r="GR243" i="53"/>
  <c r="KY76" i="53"/>
  <c r="KX76" i="53" s="1"/>
  <c r="LC357" i="53"/>
  <c r="JK231" i="53"/>
  <c r="JA485" i="53"/>
  <c r="JA542" i="53" s="1"/>
  <c r="GR365" i="53"/>
  <c r="JK51" i="53"/>
  <c r="KU335" i="53"/>
  <c r="IB252" i="53"/>
  <c r="KV375" i="53"/>
  <c r="G17" i="70"/>
  <c r="IA113" i="53"/>
  <c r="HV322" i="53"/>
  <c r="HU322" i="53" s="1"/>
  <c r="KK485" i="53"/>
  <c r="KK542" i="53" s="1"/>
  <c r="JH403" i="53"/>
  <c r="JK403" i="53" s="1"/>
  <c r="JL403" i="53"/>
  <c r="KR422" i="53"/>
  <c r="LB422" i="53"/>
  <c r="LA422" i="53" s="1"/>
  <c r="KO82" i="53"/>
  <c r="KU82" i="53" s="1"/>
  <c r="KY82" i="53"/>
  <c r="KX82" i="53" s="1"/>
  <c r="GN444" i="53"/>
  <c r="GQ444" i="53" s="1"/>
  <c r="GR444" i="53"/>
  <c r="JE85" i="53"/>
  <c r="JF86" i="53"/>
  <c r="JE86" i="53" s="1"/>
  <c r="IB254" i="53"/>
  <c r="KY378" i="53"/>
  <c r="KX378" i="53" s="1"/>
  <c r="KV397" i="53"/>
  <c r="JE443" i="53"/>
  <c r="JK443" i="53" s="1"/>
  <c r="IB134" i="53"/>
  <c r="IA214" i="53"/>
  <c r="JL301" i="53"/>
  <c r="LC225" i="53"/>
  <c r="GR209" i="53"/>
  <c r="LC146" i="53"/>
  <c r="LC145" i="53"/>
  <c r="LC142" i="53"/>
  <c r="LC134" i="53"/>
  <c r="LC128" i="53"/>
  <c r="LC108" i="53"/>
  <c r="LC107" i="53"/>
  <c r="LC77" i="53"/>
  <c r="KU320" i="53"/>
  <c r="FO498" i="53"/>
  <c r="IA321" i="53"/>
  <c r="GQ49" i="53"/>
  <c r="GR136" i="53"/>
  <c r="GN136" i="53"/>
  <c r="GQ136" i="53" s="1"/>
  <c r="JH473" i="53"/>
  <c r="JK473" i="53" s="1"/>
  <c r="JL473" i="53"/>
  <c r="GK245" i="53"/>
  <c r="GQ245" i="53" s="1"/>
  <c r="GR245" i="53"/>
  <c r="IB154" i="53"/>
  <c r="KU238" i="53"/>
  <c r="KK35" i="53"/>
  <c r="KY403" i="53"/>
  <c r="KX403" i="53" s="1"/>
  <c r="JS71" i="53"/>
  <c r="GR222" i="53"/>
  <c r="GR49" i="53"/>
  <c r="KW91" i="53"/>
  <c r="KY85" i="53"/>
  <c r="KX85" i="53" s="1"/>
  <c r="HZ502" i="53"/>
  <c r="HZ503" i="53" s="1"/>
  <c r="KY84" i="53"/>
  <c r="KX84" i="53" s="1"/>
  <c r="LB118" i="53"/>
  <c r="LA118" i="53" s="1"/>
  <c r="JI480" i="53"/>
  <c r="JH480" i="53" s="1"/>
  <c r="IA496" i="53"/>
  <c r="LB496" i="53"/>
  <c r="LA496" i="53" s="1"/>
  <c r="KK498" i="53"/>
  <c r="LC203" i="53"/>
  <c r="JK416" i="53"/>
  <c r="KY231" i="53"/>
  <c r="KX231" i="53" s="1"/>
  <c r="LB297" i="53"/>
  <c r="LA297" i="53" s="1"/>
  <c r="IA178" i="53"/>
  <c r="KV69" i="53"/>
  <c r="GQ400" i="53"/>
  <c r="KY65" i="53"/>
  <c r="KX65" i="53" s="1"/>
  <c r="HX42" i="53"/>
  <c r="LB42" i="53"/>
  <c r="LA42" i="53" s="1"/>
  <c r="GN174" i="53"/>
  <c r="GQ174" i="53" s="1"/>
  <c r="GR174" i="53"/>
  <c r="HX398" i="53"/>
  <c r="IA398" i="53" s="1"/>
  <c r="IB398" i="53"/>
  <c r="HU487" i="53"/>
  <c r="IA487" i="53" s="1"/>
  <c r="IB487" i="53"/>
  <c r="LC15" i="53"/>
  <c r="KV130" i="53"/>
  <c r="KV346" i="53"/>
  <c r="GR251" i="53"/>
  <c r="JK130" i="53"/>
  <c r="KV83" i="53"/>
  <c r="GN180" i="53"/>
  <c r="GQ180" i="53" s="1"/>
  <c r="LB119" i="53"/>
  <c r="LA119" i="53" s="1"/>
  <c r="LB397" i="53"/>
  <c r="LA397" i="53" s="1"/>
  <c r="HU247" i="53"/>
  <c r="IA247" i="53" s="1"/>
  <c r="IB247" i="53"/>
  <c r="HX474" i="53"/>
  <c r="HY476" i="53"/>
  <c r="HX476" i="53" s="1"/>
  <c r="GR32" i="53"/>
  <c r="GN32" i="53"/>
  <c r="GQ32" i="53" s="1"/>
  <c r="KR296" i="53"/>
  <c r="KU296" i="53" s="1"/>
  <c r="LB296" i="53"/>
  <c r="LA296" i="53" s="1"/>
  <c r="HX355" i="53"/>
  <c r="IA355" i="53" s="1"/>
  <c r="LB355" i="53"/>
  <c r="LA355" i="53" s="1"/>
  <c r="KO232" i="53"/>
  <c r="KU232" i="53" s="1"/>
  <c r="KV232" i="53"/>
  <c r="KR364" i="53"/>
  <c r="KU364" i="53" s="1"/>
  <c r="KV364" i="53"/>
  <c r="HX181" i="53"/>
  <c r="IA181" i="53" s="1"/>
  <c r="IB181" i="53"/>
  <c r="IA122" i="53"/>
  <c r="LC106" i="53"/>
  <c r="LC93" i="53"/>
  <c r="IR485" i="53"/>
  <c r="IR542" i="53" s="1"/>
  <c r="KW70" i="53"/>
  <c r="GG485" i="53"/>
  <c r="GG542" i="53" s="1"/>
  <c r="KW215" i="53"/>
  <c r="KZ91" i="53"/>
  <c r="KP70" i="53"/>
  <c r="KO70" i="53" s="1"/>
  <c r="GL377" i="53"/>
  <c r="GK377" i="53" s="1"/>
  <c r="HU297" i="53"/>
  <c r="IA297" i="53" s="1"/>
  <c r="JI472" i="53"/>
  <c r="JH472" i="53" s="1"/>
  <c r="GY498" i="53"/>
  <c r="JK182" i="53"/>
  <c r="JH31" i="53"/>
  <c r="JK31" i="53" s="1"/>
  <c r="JL426" i="53"/>
  <c r="IB300" i="53"/>
  <c r="KB485" i="53"/>
  <c r="KB542" i="53" s="1"/>
  <c r="GN313" i="53"/>
  <c r="GQ313" i="53" s="1"/>
  <c r="LB234" i="53"/>
  <c r="LA234" i="53" s="1"/>
  <c r="GR470" i="53"/>
  <c r="JK166" i="53"/>
  <c r="LB229" i="53"/>
  <c r="LA229" i="53" s="1"/>
  <c r="KW307" i="53"/>
  <c r="LB486" i="53"/>
  <c r="LA486" i="53" s="1"/>
  <c r="JL455" i="53"/>
  <c r="JL456" i="53" s="1"/>
  <c r="JF456" i="53"/>
  <c r="JE456" i="53" s="1"/>
  <c r="KV465" i="53"/>
  <c r="KR465" i="53"/>
  <c r="KU465" i="53" s="1"/>
  <c r="JE397" i="53"/>
  <c r="JK397" i="53" s="1"/>
  <c r="JL397" i="53"/>
  <c r="KO303" i="53"/>
  <c r="KU303" i="53" s="1"/>
  <c r="KV303" i="53"/>
  <c r="GN94" i="53"/>
  <c r="LB94" i="53"/>
  <c r="LA94" i="53" s="1"/>
  <c r="GK371" i="53"/>
  <c r="GQ371" i="53" s="1"/>
  <c r="KY371" i="53"/>
  <c r="KX371" i="53" s="1"/>
  <c r="KO398" i="53"/>
  <c r="KU398" i="53" s="1"/>
  <c r="KV398" i="53"/>
  <c r="HU303" i="53"/>
  <c r="IA303" i="53" s="1"/>
  <c r="IB303" i="53"/>
  <c r="HU256" i="53"/>
  <c r="IA256" i="53" s="1"/>
  <c r="IB256" i="53"/>
  <c r="HX231" i="53"/>
  <c r="IA231" i="53" s="1"/>
  <c r="LB231" i="53"/>
  <c r="LA231" i="53" s="1"/>
  <c r="HU425" i="53"/>
  <c r="KY425" i="53"/>
  <c r="KX425" i="53" s="1"/>
  <c r="JE305" i="53"/>
  <c r="KY305" i="53"/>
  <c r="KX305" i="53" s="1"/>
  <c r="JE339" i="53"/>
  <c r="JK339" i="53" s="1"/>
  <c r="JL339" i="53"/>
  <c r="JH487" i="53"/>
  <c r="LB487" i="53"/>
  <c r="LA487" i="53" s="1"/>
  <c r="KY304" i="53"/>
  <c r="KX304" i="53" s="1"/>
  <c r="HU304" i="53"/>
  <c r="IA304" i="53" s="1"/>
  <c r="GR237" i="53"/>
  <c r="GN237" i="53"/>
  <c r="GQ237" i="53" s="1"/>
  <c r="KO175" i="53"/>
  <c r="KU175" i="53" s="1"/>
  <c r="KV175" i="53"/>
  <c r="JE440" i="53"/>
  <c r="JK440" i="53" s="1"/>
  <c r="JL440" i="53"/>
  <c r="KY296" i="53"/>
  <c r="KX296" i="53" s="1"/>
  <c r="GR296" i="53"/>
  <c r="HU338" i="53"/>
  <c r="IA338" i="53" s="1"/>
  <c r="IB338" i="53"/>
  <c r="GK162" i="53"/>
  <c r="GQ162" i="53" s="1"/>
  <c r="GR162" i="53"/>
  <c r="KR339" i="53"/>
  <c r="KU339" i="53" s="1"/>
  <c r="LB339" i="53"/>
  <c r="LA339" i="53" s="1"/>
  <c r="JK355" i="53"/>
  <c r="GQ151" i="53"/>
  <c r="KY240" i="53"/>
  <c r="KX240" i="53" s="1"/>
  <c r="IA252" i="53"/>
  <c r="KV339" i="53"/>
  <c r="JK222" i="53"/>
  <c r="KY221" i="53"/>
  <c r="KX221" i="53" s="1"/>
  <c r="LC139" i="53"/>
  <c r="LC112" i="53"/>
  <c r="GR360" i="53"/>
  <c r="KV171" i="53"/>
  <c r="KY83" i="53"/>
  <c r="KX83" i="53" s="1"/>
  <c r="LB228" i="53"/>
  <c r="LA228" i="53" s="1"/>
  <c r="KY360" i="53"/>
  <c r="KX360" i="53" s="1"/>
  <c r="GQ297" i="53"/>
  <c r="LC420" i="53"/>
  <c r="JI39" i="53"/>
  <c r="JH39" i="53" s="1"/>
  <c r="GR33" i="53"/>
  <c r="JK405" i="53"/>
  <c r="LB167" i="53"/>
  <c r="LA167" i="53" s="1"/>
  <c r="LC75" i="53"/>
  <c r="IB229" i="53"/>
  <c r="IA161" i="53"/>
  <c r="LC478" i="53"/>
  <c r="LC401" i="53"/>
  <c r="LC370" i="53"/>
  <c r="JK185" i="53"/>
  <c r="JL412" i="53"/>
  <c r="KR342" i="53"/>
  <c r="KU342" i="53" s="1"/>
  <c r="LC294" i="53"/>
  <c r="LC319" i="53"/>
  <c r="LC254" i="53"/>
  <c r="KY116" i="53"/>
  <c r="KX116" i="53" s="1"/>
  <c r="JK344" i="53"/>
  <c r="JK84" i="53"/>
  <c r="KV431" i="53"/>
  <c r="KW322" i="53"/>
  <c r="LC488" i="53"/>
  <c r="LC336" i="53"/>
  <c r="KW341" i="53"/>
  <c r="KV437" i="53"/>
  <c r="KY437" i="53"/>
  <c r="KX437" i="53" s="1"/>
  <c r="HX494" i="53"/>
  <c r="HY497" i="53"/>
  <c r="HX497" i="53" s="1"/>
  <c r="KS484" i="53"/>
  <c r="KR484" i="53" s="1"/>
  <c r="KO407" i="53"/>
  <c r="KP417" i="53"/>
  <c r="JH462" i="53"/>
  <c r="JI463" i="53"/>
  <c r="JH463" i="53" s="1"/>
  <c r="JE250" i="53"/>
  <c r="JK250" i="53" s="1"/>
  <c r="JL250" i="53"/>
  <c r="GK31" i="53"/>
  <c r="GQ31" i="53" s="1"/>
  <c r="GR31" i="53"/>
  <c r="GR9" i="53"/>
  <c r="HV66" i="53"/>
  <c r="HU66" i="53" s="1"/>
  <c r="LC11" i="53"/>
  <c r="LB398" i="53"/>
  <c r="HX465" i="53"/>
  <c r="IA465" i="53" s="1"/>
  <c r="LB41" i="53"/>
  <c r="LA41" i="53" s="1"/>
  <c r="JL371" i="53"/>
  <c r="IB486" i="53"/>
  <c r="LB232" i="53"/>
  <c r="LA232" i="53" s="1"/>
  <c r="HX357" i="53"/>
  <c r="IA357" i="53" s="1"/>
  <c r="KV335" i="53"/>
  <c r="KZ86" i="53"/>
  <c r="KY224" i="53"/>
  <c r="KX224" i="53" s="1"/>
  <c r="IB178" i="53"/>
  <c r="KY402" i="53"/>
  <c r="KX402" i="53" s="1"/>
  <c r="HU403" i="53"/>
  <c r="IA403" i="53" s="1"/>
  <c r="JL218" i="53"/>
  <c r="IB231" i="53"/>
  <c r="KW417" i="53"/>
  <c r="KY157" i="53"/>
  <c r="KX157" i="53" s="1"/>
  <c r="JL401" i="53"/>
  <c r="JL405" i="53"/>
  <c r="KS497" i="53"/>
  <c r="KR497" i="53" s="1"/>
  <c r="JL306" i="53"/>
  <c r="KY338" i="53"/>
  <c r="KX338" i="53" s="1"/>
  <c r="GO215" i="53"/>
  <c r="GN215" i="53" s="1"/>
  <c r="IB224" i="53"/>
  <c r="KY183" i="53"/>
  <c r="KX183" i="53" s="1"/>
  <c r="KY181" i="53"/>
  <c r="KX181" i="53" s="1"/>
  <c r="JK93" i="53"/>
  <c r="IB93" i="53"/>
  <c r="GQ164" i="53"/>
  <c r="LC375" i="53"/>
  <c r="KP34" i="53"/>
  <c r="KO34" i="53" s="1"/>
  <c r="KV250" i="53"/>
  <c r="KU26" i="53"/>
  <c r="LC403" i="53"/>
  <c r="JK131" i="53"/>
  <c r="KU18" i="53"/>
  <c r="IB408" i="53"/>
  <c r="LC421" i="53"/>
  <c r="IB294" i="53"/>
  <c r="LC49" i="53"/>
  <c r="KV357" i="53"/>
  <c r="IA400" i="53"/>
  <c r="JL441" i="53"/>
  <c r="LB254" i="53"/>
  <c r="LA254" i="53" s="1"/>
  <c r="GR224" i="53"/>
  <c r="IB226" i="53"/>
  <c r="KV179" i="53"/>
  <c r="IA254" i="53"/>
  <c r="LB431" i="53"/>
  <c r="LA431" i="53" s="1"/>
  <c r="LB465" i="53"/>
  <c r="LA465" i="53" s="1"/>
  <c r="X396" i="69"/>
  <c r="KU419" i="53"/>
  <c r="LB220" i="53"/>
  <c r="LA220" i="53" s="1"/>
  <c r="LB251" i="53"/>
  <c r="LA251" i="53" s="1"/>
  <c r="KV402" i="53"/>
  <c r="IW498" i="53"/>
  <c r="IB356" i="53"/>
  <c r="LC42" i="53"/>
  <c r="GR454" i="53"/>
  <c r="LC449" i="53"/>
  <c r="IB409" i="53"/>
  <c r="LB16" i="53"/>
  <c r="LA16" i="53" s="1"/>
  <c r="KU334" i="53"/>
  <c r="KV224" i="53"/>
  <c r="JK157" i="53"/>
  <c r="IB157" i="53"/>
  <c r="KO147" i="53"/>
  <c r="KU147" i="53" s="1"/>
  <c r="KV75" i="53"/>
  <c r="JL204" i="53"/>
  <c r="GR135" i="53"/>
  <c r="KY482" i="53"/>
  <c r="KX482" i="53" s="1"/>
  <c r="LD482" i="53" s="1"/>
  <c r="LB31" i="53"/>
  <c r="LA31" i="53" s="1"/>
  <c r="HV86" i="53"/>
  <c r="HU86" i="53" s="1"/>
  <c r="LB211" i="53"/>
  <c r="LA211" i="53" s="1"/>
  <c r="JL103" i="53"/>
  <c r="HU45" i="53"/>
  <c r="IA45" i="53" s="1"/>
  <c r="IB45" i="53"/>
  <c r="GN83" i="53"/>
  <c r="GQ83" i="53" s="1"/>
  <c r="GR83" i="53"/>
  <c r="HU339" i="53"/>
  <c r="IA339" i="53" s="1"/>
  <c r="IB339" i="53"/>
  <c r="KO422" i="53"/>
  <c r="KV422" i="53"/>
  <c r="LC482" i="53"/>
  <c r="IB481" i="53"/>
  <c r="GR223" i="53"/>
  <c r="LC295" i="53"/>
  <c r="GR163" i="53"/>
  <c r="KU153" i="53"/>
  <c r="JL151" i="53"/>
  <c r="JL129" i="53"/>
  <c r="IB334" i="53"/>
  <c r="LC372" i="53"/>
  <c r="GQ135" i="53"/>
  <c r="GR435" i="53"/>
  <c r="IA466" i="53"/>
  <c r="LB224" i="53"/>
  <c r="LA224" i="53" s="1"/>
  <c r="GR233" i="53"/>
  <c r="KO375" i="53"/>
  <c r="KU375" i="53" s="1"/>
  <c r="KY147" i="53"/>
  <c r="KX147" i="53" s="1"/>
  <c r="GR124" i="53"/>
  <c r="GR18" i="53"/>
  <c r="IB140" i="53"/>
  <c r="KU402" i="53"/>
  <c r="KU25" i="53"/>
  <c r="KU165" i="53"/>
  <c r="KY306" i="53"/>
  <c r="KX306" i="53" s="1"/>
  <c r="KY68" i="53"/>
  <c r="KX68" i="53" s="1"/>
  <c r="GO493" i="53"/>
  <c r="GN493" i="53" s="1"/>
  <c r="LC343" i="53"/>
  <c r="GR78" i="53"/>
  <c r="LB36" i="53"/>
  <c r="LA36" i="53" s="1"/>
  <c r="GN374" i="53"/>
  <c r="GQ374" i="53" s="1"/>
  <c r="GR374" i="53"/>
  <c r="F12" i="70"/>
  <c r="KR486" i="53"/>
  <c r="KU486" i="53" s="1"/>
  <c r="KV486" i="53"/>
  <c r="KY436" i="53"/>
  <c r="KX436" i="53" s="1"/>
  <c r="JL436" i="53"/>
  <c r="KY401" i="53"/>
  <c r="KX401" i="53" s="1"/>
  <c r="KR111" i="53"/>
  <c r="KU111" i="53" s="1"/>
  <c r="KV111" i="53"/>
  <c r="IB412" i="53"/>
  <c r="HU412" i="53"/>
  <c r="IA412" i="53" s="1"/>
  <c r="KO297" i="53"/>
  <c r="KY297" i="53"/>
  <c r="KX297" i="53" s="1"/>
  <c r="GN36" i="53"/>
  <c r="KV25" i="53"/>
  <c r="KY295" i="53"/>
  <c r="KX295" i="53" s="1"/>
  <c r="KY249" i="53"/>
  <c r="KX249" i="53" s="1"/>
  <c r="KY141" i="53"/>
  <c r="KX141" i="53" s="1"/>
  <c r="KY132" i="53"/>
  <c r="KX132" i="53" s="1"/>
  <c r="GR51" i="53"/>
  <c r="GK51" i="53"/>
  <c r="GQ51" i="53" s="1"/>
  <c r="KV67" i="53"/>
  <c r="KR67" i="53"/>
  <c r="KU67" i="53" s="1"/>
  <c r="JH242" i="53"/>
  <c r="JK242" i="53" s="1"/>
  <c r="JL242" i="53"/>
  <c r="JH364" i="53"/>
  <c r="JK364" i="53" s="1"/>
  <c r="LB364" i="53"/>
  <c r="LA364" i="53" s="1"/>
  <c r="JH319" i="53"/>
  <c r="JK319" i="53" s="1"/>
  <c r="LB310" i="53"/>
  <c r="LA310" i="53" s="1"/>
  <c r="JH310" i="53"/>
  <c r="JK310" i="53" s="1"/>
  <c r="JH361" i="53"/>
  <c r="JK361" i="53" s="1"/>
  <c r="LB361" i="53"/>
  <c r="LA361" i="53" s="1"/>
  <c r="JE436" i="53"/>
  <c r="JK436" i="53" s="1"/>
  <c r="LC185" i="53"/>
  <c r="KY220" i="53"/>
  <c r="KX220" i="53" s="1"/>
  <c r="JL88" i="53"/>
  <c r="KY255" i="53"/>
  <c r="KX255" i="53" s="1"/>
  <c r="KY251" i="53"/>
  <c r="KX251" i="53" s="1"/>
  <c r="KY247" i="53"/>
  <c r="KX247" i="53" s="1"/>
  <c r="KY218" i="53"/>
  <c r="KX218" i="53" s="1"/>
  <c r="KY176" i="53"/>
  <c r="KX176" i="53" s="1"/>
  <c r="KY166" i="53"/>
  <c r="KX166" i="53" s="1"/>
  <c r="KY164" i="53"/>
  <c r="KX164" i="53" s="1"/>
  <c r="KY162" i="53"/>
  <c r="KX162" i="53" s="1"/>
  <c r="KY160" i="53"/>
  <c r="KX160" i="53" s="1"/>
  <c r="LC115" i="53"/>
  <c r="JL237" i="53"/>
  <c r="IA112" i="53"/>
  <c r="JL364" i="53"/>
  <c r="IB310" i="53"/>
  <c r="JL78" i="53"/>
  <c r="JL361" i="53"/>
  <c r="LB15" i="53"/>
  <c r="LA15" i="53" s="1"/>
  <c r="LB337" i="53"/>
  <c r="LA337" i="53" s="1"/>
  <c r="IA95" i="53"/>
  <c r="KU94" i="53"/>
  <c r="LB83" i="53"/>
  <c r="LA83" i="53" s="1"/>
  <c r="JK302" i="53"/>
  <c r="KU224" i="53"/>
  <c r="GL58" i="53"/>
  <c r="GK58" i="53" s="1"/>
  <c r="KY339" i="53"/>
  <c r="KX339" i="53" s="1"/>
  <c r="GL366" i="53"/>
  <c r="GK366" i="53" s="1"/>
  <c r="JF417" i="53"/>
  <c r="JF341" i="53"/>
  <c r="JE341" i="53" s="1"/>
  <c r="JH233" i="53"/>
  <c r="JK233" i="53" s="1"/>
  <c r="JL233" i="53"/>
  <c r="JE423" i="53"/>
  <c r="KY423" i="53"/>
  <c r="KX423" i="53" s="1"/>
  <c r="GK314" i="53"/>
  <c r="GQ314" i="53" s="1"/>
  <c r="KO142" i="53"/>
  <c r="KU142" i="53" s="1"/>
  <c r="KV142" i="53"/>
  <c r="HU220" i="53"/>
  <c r="IA220" i="53" s="1"/>
  <c r="IB220" i="53"/>
  <c r="GN42" i="53"/>
  <c r="GQ42" i="53" s="1"/>
  <c r="GR42" i="53"/>
  <c r="KO308" i="53"/>
  <c r="KU308" i="53" s="1"/>
  <c r="KP322" i="53"/>
  <c r="KO322" i="53" s="1"/>
  <c r="GN477" i="53"/>
  <c r="GO480" i="53"/>
  <c r="GN480" i="53" s="1"/>
  <c r="HU433" i="53"/>
  <c r="HV439" i="53"/>
  <c r="HU439" i="53" s="1"/>
  <c r="JE309" i="53"/>
  <c r="JF322" i="53"/>
  <c r="JE322" i="53" s="1"/>
  <c r="HU364" i="53"/>
  <c r="IA364" i="53" s="1"/>
  <c r="IB364" i="53"/>
  <c r="GO472" i="53"/>
  <c r="GN472" i="53" s="1"/>
  <c r="HV395" i="53"/>
  <c r="HU395" i="53" s="1"/>
  <c r="HU255" i="53"/>
  <c r="IA255" i="53" s="1"/>
  <c r="IB255" i="53"/>
  <c r="HU359" i="53"/>
  <c r="KY359" i="53"/>
  <c r="KX359" i="53" s="1"/>
  <c r="KR84" i="53"/>
  <c r="KU84" i="53" s="1"/>
  <c r="KV84" i="53"/>
  <c r="JL85" i="53"/>
  <c r="JH85" i="53"/>
  <c r="KO405" i="53"/>
  <c r="KU405" i="53" s="1"/>
  <c r="KV405" i="53"/>
  <c r="KV76" i="53"/>
  <c r="KR76" i="53"/>
  <c r="KU76" i="53" s="1"/>
  <c r="JH235" i="53"/>
  <c r="JK235" i="53" s="1"/>
  <c r="JL235" i="53"/>
  <c r="GK358" i="53"/>
  <c r="GQ358" i="53" s="1"/>
  <c r="KY358" i="53"/>
  <c r="KX358" i="53" s="1"/>
  <c r="KW428" i="53"/>
  <c r="GL406" i="53"/>
  <c r="GK406" i="53" s="1"/>
  <c r="HX83" i="53"/>
  <c r="IA83" i="53" s="1"/>
  <c r="IB83" i="53"/>
  <c r="KY414" i="53"/>
  <c r="KX414" i="53" s="1"/>
  <c r="JH492" i="53"/>
  <c r="LB492" i="53"/>
  <c r="LA492" i="53" s="1"/>
  <c r="JI493" i="53"/>
  <c r="JH493" i="53" s="1"/>
  <c r="HX319" i="53"/>
  <c r="IA319" i="53" s="1"/>
  <c r="GK65" i="53"/>
  <c r="GQ65" i="53" s="1"/>
  <c r="GR65" i="53"/>
  <c r="KY173" i="53"/>
  <c r="KX173" i="53" s="1"/>
  <c r="KY170" i="53"/>
  <c r="KX170" i="53" s="1"/>
  <c r="KZ472" i="53"/>
  <c r="HU50" i="53"/>
  <c r="IA50" i="53" s="1"/>
  <c r="HU294" i="53"/>
  <c r="IA294" i="53" s="1"/>
  <c r="HV341" i="53"/>
  <c r="HU341" i="53" s="1"/>
  <c r="HU340" i="53"/>
  <c r="IA340" i="53" s="1"/>
  <c r="HV428" i="53"/>
  <c r="HU428" i="53" s="1"/>
  <c r="KV134" i="53"/>
  <c r="GR400" i="53"/>
  <c r="GR238" i="53"/>
  <c r="S218" i="62"/>
  <c r="GR469" i="53"/>
  <c r="LC231" i="53"/>
  <c r="LC334" i="53"/>
  <c r="GR293" i="53"/>
  <c r="JL241" i="53"/>
  <c r="KU161" i="53"/>
  <c r="JK158" i="53"/>
  <c r="GR146" i="53"/>
  <c r="JK299" i="53"/>
  <c r="JL431" i="53"/>
  <c r="JK137" i="53"/>
  <c r="GQ401" i="53"/>
  <c r="GR414" i="53"/>
  <c r="JK408" i="53"/>
  <c r="IA147" i="53"/>
  <c r="JL133" i="53"/>
  <c r="LC429" i="53"/>
  <c r="KV109" i="53"/>
  <c r="LC437" i="53"/>
  <c r="KU492" i="53"/>
  <c r="GQ479" i="53"/>
  <c r="LC251" i="53"/>
  <c r="JL408" i="53"/>
  <c r="JK337" i="53"/>
  <c r="LC318" i="53"/>
  <c r="JL310" i="53"/>
  <c r="IB413" i="53"/>
  <c r="GQ491" i="53"/>
  <c r="G16" i="70"/>
  <c r="LB17" i="53"/>
  <c r="LA17" i="53" s="1"/>
  <c r="D16" i="70"/>
  <c r="JO485" i="53"/>
  <c r="JO542" i="53" s="1"/>
  <c r="JO498" i="53"/>
  <c r="D12" i="70"/>
  <c r="LB479" i="53"/>
  <c r="LA479" i="53" s="1"/>
  <c r="GL417" i="53"/>
  <c r="LC252" i="53"/>
  <c r="LC399" i="53"/>
  <c r="G12" i="70"/>
  <c r="D17" i="70"/>
  <c r="LC89" i="53"/>
  <c r="R18" i="70"/>
  <c r="T18" i="70"/>
  <c r="V18" i="70" s="1"/>
  <c r="KY409" i="53"/>
  <c r="KX409" i="53" s="1"/>
  <c r="KY49" i="53"/>
  <c r="KX49" i="53" s="1"/>
  <c r="KY405" i="53"/>
  <c r="IA224" i="53"/>
  <c r="JK414" i="53"/>
  <c r="KR230" i="53"/>
  <c r="LB230" i="53"/>
  <c r="LA230" i="53" s="1"/>
  <c r="JL139" i="53"/>
  <c r="JE139" i="53"/>
  <c r="JK139" i="53" s="1"/>
  <c r="HU25" i="53"/>
  <c r="IA25" i="53" s="1"/>
  <c r="IB25" i="53"/>
  <c r="GK320" i="53"/>
  <c r="GQ320" i="53" s="1"/>
  <c r="KO249" i="53"/>
  <c r="KU249" i="53" s="1"/>
  <c r="KV249" i="53"/>
  <c r="GN82" i="53"/>
  <c r="GQ82" i="53" s="1"/>
  <c r="GR82" i="53"/>
  <c r="LC158" i="53"/>
  <c r="GR159" i="53"/>
  <c r="KO361" i="53"/>
  <c r="KU361" i="53" s="1"/>
  <c r="IB161" i="53"/>
  <c r="LC211" i="53"/>
  <c r="KY149" i="53"/>
  <c r="KX149" i="53" s="1"/>
  <c r="KY140" i="53"/>
  <c r="KX140" i="53" s="1"/>
  <c r="KY137" i="53"/>
  <c r="KX137" i="53" s="1"/>
  <c r="KY135" i="53"/>
  <c r="KX135" i="53" s="1"/>
  <c r="KY134" i="53"/>
  <c r="KX134" i="53" s="1"/>
  <c r="KY129" i="53"/>
  <c r="KX129" i="53" s="1"/>
  <c r="KY128" i="53"/>
  <c r="KX128" i="53" s="1"/>
  <c r="LC94" i="53"/>
  <c r="GQ159" i="53"/>
  <c r="JL82" i="53"/>
  <c r="JH82" i="53"/>
  <c r="JK82" i="53" s="1"/>
  <c r="HU33" i="53"/>
  <c r="IA33" i="53" s="1"/>
  <c r="IB33" i="53"/>
  <c r="HX88" i="53"/>
  <c r="IA88" i="53" s="1"/>
  <c r="IB88" i="53"/>
  <c r="GL445" i="53"/>
  <c r="GK445" i="53" s="1"/>
  <c r="IA157" i="53"/>
  <c r="KV347" i="53"/>
  <c r="GR437" i="53"/>
  <c r="IB438" i="53"/>
  <c r="JK230" i="53"/>
  <c r="IB478" i="53"/>
  <c r="JL340" i="53"/>
  <c r="LC310" i="53"/>
  <c r="LC255" i="53"/>
  <c r="JL249" i="53"/>
  <c r="IB244" i="53"/>
  <c r="GR148" i="53"/>
  <c r="JK134" i="53"/>
  <c r="LC339" i="53"/>
  <c r="KU474" i="53"/>
  <c r="KY334" i="53"/>
  <c r="KX334" i="53" s="1"/>
  <c r="HX434" i="53"/>
  <c r="IA434" i="53" s="1"/>
  <c r="KY355" i="53"/>
  <c r="KX355" i="53" s="1"/>
  <c r="GN81" i="53"/>
  <c r="GQ81" i="53" s="1"/>
  <c r="GR81" i="53"/>
  <c r="KO220" i="53"/>
  <c r="KU220" i="53" s="1"/>
  <c r="KV220" i="53"/>
  <c r="HX431" i="53"/>
  <c r="IA431" i="53" s="1"/>
  <c r="IB431" i="53"/>
  <c r="GR419" i="53"/>
  <c r="LC213" i="53"/>
  <c r="LC219" i="53"/>
  <c r="LC415" i="53"/>
  <c r="KU293" i="53"/>
  <c r="GQ131" i="53"/>
  <c r="IA128" i="53"/>
  <c r="LC496" i="53"/>
  <c r="KV32" i="53"/>
  <c r="KU218" i="53"/>
  <c r="IA203" i="53"/>
  <c r="GU485" i="53"/>
  <c r="GU542" i="53" s="1"/>
  <c r="GO484" i="53"/>
  <c r="GN484" i="53" s="1"/>
  <c r="HV377" i="53"/>
  <c r="HU377" i="53" s="1"/>
  <c r="GN338" i="53"/>
  <c r="GQ338" i="53" s="1"/>
  <c r="IB454" i="53"/>
  <c r="D61" i="69"/>
  <c r="P196" i="69" s="1"/>
  <c r="KW445" i="53"/>
  <c r="GR167" i="53"/>
  <c r="HU168" i="53"/>
  <c r="IA168" i="53" s="1"/>
  <c r="IB168" i="53"/>
  <c r="KO336" i="53"/>
  <c r="KU336" i="53" s="1"/>
  <c r="KP341" i="53"/>
  <c r="KO341" i="53" s="1"/>
  <c r="KV336" i="53"/>
  <c r="KO305" i="53"/>
  <c r="KU305" i="53" s="1"/>
  <c r="KV305" i="53"/>
  <c r="GR478" i="53"/>
  <c r="LC125" i="53"/>
  <c r="KU179" i="53"/>
  <c r="KV434" i="53"/>
  <c r="LC300" i="53"/>
  <c r="GR221" i="53"/>
  <c r="JL425" i="53"/>
  <c r="GQ167" i="53"/>
  <c r="IB425" i="53"/>
  <c r="KU416" i="53"/>
  <c r="KV362" i="53"/>
  <c r="LC474" i="53"/>
  <c r="LC462" i="53"/>
  <c r="IB113" i="53"/>
  <c r="LC400" i="53"/>
  <c r="KU77" i="53"/>
  <c r="KZ489" i="53"/>
  <c r="GL395" i="53"/>
  <c r="GK395" i="53" s="1"/>
  <c r="KZ484" i="53"/>
  <c r="KP445" i="53"/>
  <c r="KO445" i="53" s="1"/>
  <c r="GL428" i="53"/>
  <c r="GK428" i="53" s="1"/>
  <c r="LC444" i="53"/>
  <c r="KV236" i="53"/>
  <c r="LC308" i="53"/>
  <c r="KY33" i="53"/>
  <c r="KX33" i="53" s="1"/>
  <c r="GN68" i="53"/>
  <c r="GQ68" i="53" s="1"/>
  <c r="GR68" i="53"/>
  <c r="GK76" i="53"/>
  <c r="GQ76" i="53" s="1"/>
  <c r="GR76" i="53"/>
  <c r="JL360" i="53"/>
  <c r="JE360" i="53"/>
  <c r="JK360" i="53" s="1"/>
  <c r="KO365" i="53"/>
  <c r="KU365" i="53" s="1"/>
  <c r="KV365" i="53"/>
  <c r="KR33" i="53"/>
  <c r="KU33" i="53" s="1"/>
  <c r="KV33" i="53"/>
  <c r="KV49" i="53"/>
  <c r="KO49" i="53"/>
  <c r="KU49" i="53" s="1"/>
  <c r="GR187" i="53"/>
  <c r="JL131" i="53"/>
  <c r="JK125" i="53"/>
  <c r="KY102" i="53"/>
  <c r="KX102" i="53" s="1"/>
  <c r="JL30" i="53"/>
  <c r="IB494" i="53"/>
  <c r="LC466" i="53"/>
  <c r="LB294" i="53"/>
  <c r="LA294" i="53" s="1"/>
  <c r="LC304" i="53"/>
  <c r="KV82" i="53"/>
  <c r="JL84" i="53"/>
  <c r="GR477" i="53"/>
  <c r="JK76" i="53"/>
  <c r="IB100" i="53"/>
  <c r="JK30" i="53"/>
  <c r="GQ337" i="53"/>
  <c r="JL166" i="53"/>
  <c r="IB246" i="53"/>
  <c r="KV416" i="53"/>
  <c r="LA314" i="53"/>
  <c r="KO109" i="53"/>
  <c r="KU109" i="53" s="1"/>
  <c r="LC19" i="53"/>
  <c r="GC498" i="53"/>
  <c r="KS468" i="53"/>
  <c r="KR468" i="53" s="1"/>
  <c r="KO481" i="53"/>
  <c r="KU481" i="53" s="1"/>
  <c r="LB121" i="53"/>
  <c r="LA121" i="53" s="1"/>
  <c r="JK165" i="53"/>
  <c r="KV400" i="53"/>
  <c r="JL52" i="53"/>
  <c r="LB131" i="53"/>
  <c r="LA131" i="53" s="1"/>
  <c r="LC248" i="53"/>
  <c r="GR166" i="53"/>
  <c r="LC241" i="53"/>
  <c r="LC236" i="53"/>
  <c r="KU233" i="53"/>
  <c r="LC232" i="53"/>
  <c r="KV203" i="53"/>
  <c r="KU160" i="53"/>
  <c r="JK149" i="53"/>
  <c r="IB126" i="53"/>
  <c r="IA124" i="53"/>
  <c r="GR115" i="53"/>
  <c r="LC455" i="53"/>
  <c r="KO29" i="53"/>
  <c r="JE50" i="53"/>
  <c r="JK50" i="53" s="1"/>
  <c r="KY50" i="53"/>
  <c r="KX50" i="53" s="1"/>
  <c r="GN26" i="53"/>
  <c r="GQ26" i="53" s="1"/>
  <c r="GR26" i="53"/>
  <c r="KW348" i="53"/>
  <c r="KW525" i="53" s="1"/>
  <c r="GQ409" i="53"/>
  <c r="LC164" i="53"/>
  <c r="KY243" i="53"/>
  <c r="LC171" i="53"/>
  <c r="KU164" i="53"/>
  <c r="LC159" i="53"/>
  <c r="KV298" i="53"/>
  <c r="KW395" i="53"/>
  <c r="KW528" i="53" s="1"/>
  <c r="IT322" i="53"/>
  <c r="JG498" i="53"/>
  <c r="GK453" i="53"/>
  <c r="GQ453" i="53" s="1"/>
  <c r="GN454" i="53"/>
  <c r="LB123" i="53"/>
  <c r="LA123" i="53" s="1"/>
  <c r="HU478" i="53"/>
  <c r="IA478" i="53" s="1"/>
  <c r="JH308" i="53"/>
  <c r="JK308" i="53" s="1"/>
  <c r="JD498" i="53"/>
  <c r="GQ211" i="53"/>
  <c r="KY234" i="53"/>
  <c r="GR367" i="53"/>
  <c r="KU212" i="53"/>
  <c r="GQ240" i="53"/>
  <c r="JL337" i="53"/>
  <c r="KZ497" i="53"/>
  <c r="HX24" i="53"/>
  <c r="IA24" i="53" s="1"/>
  <c r="IB24" i="53"/>
  <c r="GN442" i="53"/>
  <c r="GQ442" i="53" s="1"/>
  <c r="GR442" i="53"/>
  <c r="JE228" i="53"/>
  <c r="JK228" i="53" s="1"/>
  <c r="JL228" i="53"/>
  <c r="HX440" i="53"/>
  <c r="IA440" i="53" s="1"/>
  <c r="IB440" i="53"/>
  <c r="HT498" i="53"/>
  <c r="KR298" i="53"/>
  <c r="KU298" i="53" s="1"/>
  <c r="LB442" i="53"/>
  <c r="LB304" i="53"/>
  <c r="LA304" i="53" s="1"/>
  <c r="JH129" i="53"/>
  <c r="JK129" i="53" s="1"/>
  <c r="IE498" i="53"/>
  <c r="JI28" i="53"/>
  <c r="JH28" i="53" s="1"/>
  <c r="GR416" i="53"/>
  <c r="KY452" i="53"/>
  <c r="KX452" i="53" s="1"/>
  <c r="JL230" i="53"/>
  <c r="LB124" i="53"/>
  <c r="LA124" i="53" s="1"/>
  <c r="HY28" i="53"/>
  <c r="HX28" i="53" s="1"/>
  <c r="GQ17" i="53"/>
  <c r="HV53" i="53"/>
  <c r="HU53" i="53" s="1"/>
  <c r="IN485" i="53"/>
  <c r="IN542" i="53" s="1"/>
  <c r="FK498" i="53"/>
  <c r="KS97" i="53"/>
  <c r="KR97" i="53" s="1"/>
  <c r="JL170" i="53"/>
  <c r="KU93" i="53"/>
  <c r="KY9" i="53"/>
  <c r="KX9" i="53" s="1"/>
  <c r="GL34" i="53"/>
  <c r="GK34" i="53" s="1"/>
  <c r="HY489" i="53"/>
  <c r="HX489" i="53" s="1"/>
  <c r="GL341" i="53"/>
  <c r="GK341" i="53" s="1"/>
  <c r="KW439" i="53"/>
  <c r="JK168" i="53"/>
  <c r="GK496" i="53"/>
  <c r="GQ496" i="53" s="1"/>
  <c r="KV488" i="53"/>
  <c r="GQ412" i="53"/>
  <c r="KV378" i="53"/>
  <c r="JH318" i="53"/>
  <c r="HX306" i="53"/>
  <c r="IA306" i="53" s="1"/>
  <c r="IB306" i="53"/>
  <c r="GR396" i="53"/>
  <c r="LC244" i="53"/>
  <c r="JK161" i="53"/>
  <c r="JL76" i="53"/>
  <c r="KV165" i="53"/>
  <c r="JL378" i="53"/>
  <c r="JL293" i="53"/>
  <c r="HU140" i="53"/>
  <c r="IA140" i="53" s="1"/>
  <c r="GR460" i="53"/>
  <c r="LC490" i="53"/>
  <c r="KU466" i="53"/>
  <c r="LC114" i="53"/>
  <c r="GN318" i="53"/>
  <c r="GQ318" i="53" s="1"/>
  <c r="KU314" i="53"/>
  <c r="KZ20" i="53"/>
  <c r="JK356" i="53"/>
  <c r="KY154" i="53"/>
  <c r="KX154" i="53" s="1"/>
  <c r="KY136" i="53"/>
  <c r="KX136" i="53" s="1"/>
  <c r="KY130" i="53"/>
  <c r="KX130" i="53" s="1"/>
  <c r="LB103" i="53"/>
  <c r="LA103" i="53" s="1"/>
  <c r="HY468" i="53"/>
  <c r="HX468" i="53" s="1"/>
  <c r="KY52" i="53"/>
  <c r="KX52" i="53" s="1"/>
  <c r="KY11" i="53"/>
  <c r="KX11" i="53" s="1"/>
  <c r="LC95" i="53"/>
  <c r="IW71" i="53"/>
  <c r="KY113" i="53"/>
  <c r="KX113" i="53" s="1"/>
  <c r="HV417" i="53"/>
  <c r="JF395" i="53"/>
  <c r="JE395" i="53" s="1"/>
  <c r="JF445" i="53"/>
  <c r="JE445" i="53" s="1"/>
  <c r="HV445" i="53"/>
  <c r="HU445" i="53" s="1"/>
  <c r="JI476" i="53"/>
  <c r="JH476" i="53" s="1"/>
  <c r="IA305" i="53"/>
  <c r="GL322" i="53"/>
  <c r="GK322" i="53" s="1"/>
  <c r="KR69" i="53"/>
  <c r="KU69" i="53" s="1"/>
  <c r="KS70" i="53"/>
  <c r="KR70" i="53" s="1"/>
  <c r="IB52" i="53"/>
  <c r="HU52" i="53"/>
  <c r="IA52" i="53" s="1"/>
  <c r="JH74" i="53"/>
  <c r="JK74" i="53" s="1"/>
  <c r="JL74" i="53"/>
  <c r="KO371" i="53"/>
  <c r="KU371" i="53" s="1"/>
  <c r="KV371" i="53"/>
  <c r="JF366" i="53"/>
  <c r="JE366" i="53" s="1"/>
  <c r="JE295" i="53"/>
  <c r="JK295" i="53" s="1"/>
  <c r="JL295" i="53"/>
  <c r="JE68" i="53"/>
  <c r="JK68" i="53" s="1"/>
  <c r="JL68" i="53"/>
  <c r="KV237" i="53"/>
  <c r="IA186" i="53"/>
  <c r="GR144" i="53"/>
  <c r="GQ448" i="53"/>
  <c r="LC424" i="53"/>
  <c r="LC356" i="53"/>
  <c r="LB221" i="53"/>
  <c r="LA221" i="53" s="1"/>
  <c r="LC230" i="53"/>
  <c r="HX177" i="53"/>
  <c r="IA177" i="53" s="1"/>
  <c r="LB177" i="53"/>
  <c r="LA177" i="53" s="1"/>
  <c r="GK487" i="53"/>
  <c r="GQ487" i="53" s="1"/>
  <c r="KY487" i="53"/>
  <c r="KX487" i="53" s="1"/>
  <c r="GN249" i="53"/>
  <c r="GQ249" i="53" s="1"/>
  <c r="GR249" i="53"/>
  <c r="KV246" i="53"/>
  <c r="KR246" i="53"/>
  <c r="KU246" i="53" s="1"/>
  <c r="JH206" i="53"/>
  <c r="JK206" i="53" s="1"/>
  <c r="JL206" i="53"/>
  <c r="JH177" i="53"/>
  <c r="JK177" i="53" s="1"/>
  <c r="JL177" i="53"/>
  <c r="IB308" i="53"/>
  <c r="LB308" i="53"/>
  <c r="LA308" i="53" s="1"/>
  <c r="JH359" i="53"/>
  <c r="JK359" i="53" s="1"/>
  <c r="JL359" i="53"/>
  <c r="JE459" i="53"/>
  <c r="JK459" i="53" s="1"/>
  <c r="JL459" i="53"/>
  <c r="HU491" i="53"/>
  <c r="IA491" i="53" s="1"/>
  <c r="IB491" i="53"/>
  <c r="LC101" i="53"/>
  <c r="IB335" i="53"/>
  <c r="KY455" i="53"/>
  <c r="LE455" i="53" s="1"/>
  <c r="KV114" i="53"/>
  <c r="GK477" i="53"/>
  <c r="KV233" i="53"/>
  <c r="KV238" i="53"/>
  <c r="GQ9" i="53"/>
  <c r="KU11" i="53"/>
  <c r="GK455" i="53"/>
  <c r="GQ455" i="53" s="1"/>
  <c r="KU114" i="53"/>
  <c r="KY448" i="53"/>
  <c r="KX448" i="53" s="1"/>
  <c r="GR495" i="53"/>
  <c r="GR299" i="53"/>
  <c r="GK495" i="53"/>
  <c r="GQ495" i="53" s="1"/>
  <c r="GN206" i="53"/>
  <c r="GQ206" i="53" s="1"/>
  <c r="GR346" i="53"/>
  <c r="JL299" i="53"/>
  <c r="KP406" i="53"/>
  <c r="KO406" i="53" s="1"/>
  <c r="KY494" i="53"/>
  <c r="KX494" i="53" s="1"/>
  <c r="LE499" i="53"/>
  <c r="LC501" i="53"/>
  <c r="LA454" i="53"/>
  <c r="IB235" i="53"/>
  <c r="LB164" i="53"/>
  <c r="LA164" i="53" s="1"/>
  <c r="IB233" i="53"/>
  <c r="IB72" i="53"/>
  <c r="KV154" i="53"/>
  <c r="GL66" i="53"/>
  <c r="GK66" i="53" s="1"/>
  <c r="LB342" i="53"/>
  <c r="LA342" i="53" s="1"/>
  <c r="IB342" i="53"/>
  <c r="KR297" i="53"/>
  <c r="KV297" i="53"/>
  <c r="KO230" i="53"/>
  <c r="KV230" i="53"/>
  <c r="HX245" i="53"/>
  <c r="LB245" i="53"/>
  <c r="LA245" i="53" s="1"/>
  <c r="GR48" i="53"/>
  <c r="GN48" i="53"/>
  <c r="GQ48" i="53" s="1"/>
  <c r="HX469" i="53"/>
  <c r="HY472" i="53"/>
  <c r="HX472" i="53" s="1"/>
  <c r="JH465" i="53"/>
  <c r="JK465" i="53" s="1"/>
  <c r="JI468" i="53"/>
  <c r="JH468" i="53" s="1"/>
  <c r="KP428" i="53"/>
  <c r="KO428" i="53" s="1"/>
  <c r="KO418" i="53"/>
  <c r="KU418" i="53" s="1"/>
  <c r="KY396" i="53"/>
  <c r="KX396" i="53" s="1"/>
  <c r="KY362" i="53"/>
  <c r="KX362" i="53" s="1"/>
  <c r="HV366" i="53"/>
  <c r="HU366" i="53" s="1"/>
  <c r="HM485" i="53"/>
  <c r="HM542" i="53" s="1"/>
  <c r="HT485" i="53"/>
  <c r="IE485" i="53"/>
  <c r="IE542" i="53" s="1"/>
  <c r="JH135" i="53"/>
  <c r="JK135" i="53" s="1"/>
  <c r="LB153" i="53"/>
  <c r="KR140" i="53"/>
  <c r="KU140" i="53" s="1"/>
  <c r="JL115" i="53"/>
  <c r="JL239" i="53"/>
  <c r="JL223" i="53"/>
  <c r="HY20" i="53"/>
  <c r="HX20" i="53" s="1"/>
  <c r="KD155" i="53"/>
  <c r="KV475" i="53"/>
  <c r="HX363" i="53"/>
  <c r="IA363" i="53" s="1"/>
  <c r="IB362" i="53"/>
  <c r="KZ46" i="53"/>
  <c r="GQ248" i="53"/>
  <c r="JL414" i="53"/>
  <c r="KV234" i="53"/>
  <c r="GR240" i="53"/>
  <c r="KY407" i="53"/>
  <c r="GQ165" i="53"/>
  <c r="LC148" i="53"/>
  <c r="LC140" i="53"/>
  <c r="LC119" i="53"/>
  <c r="LC116" i="53"/>
  <c r="LB301" i="53"/>
  <c r="HU396" i="53"/>
  <c r="LC176" i="53"/>
  <c r="JJ480" i="53"/>
  <c r="GI463" i="53"/>
  <c r="GI484" i="53"/>
  <c r="HS484" i="53"/>
  <c r="IB245" i="53"/>
  <c r="GR186" i="53"/>
  <c r="GR185" i="53"/>
  <c r="LC163" i="53"/>
  <c r="KU183" i="53"/>
  <c r="JK300" i="53"/>
  <c r="II498" i="53"/>
  <c r="IA407" i="53"/>
  <c r="KU378" i="53"/>
  <c r="IB237" i="53"/>
  <c r="GI476" i="53"/>
  <c r="KD395" i="53"/>
  <c r="KV344" i="53"/>
  <c r="JF406" i="53"/>
  <c r="JE406" i="53" s="1"/>
  <c r="FZ307" i="53"/>
  <c r="LC467" i="53"/>
  <c r="KV469" i="53"/>
  <c r="LC69" i="53"/>
  <c r="JK170" i="53"/>
  <c r="KV81" i="53"/>
  <c r="GR230" i="53"/>
  <c r="GK230" i="53"/>
  <c r="GQ230" i="53" s="1"/>
  <c r="JH442" i="53"/>
  <c r="JK442" i="53" s="1"/>
  <c r="JL442" i="53"/>
  <c r="JE462" i="53"/>
  <c r="KY462" i="53"/>
  <c r="KX462" i="53" s="1"/>
  <c r="GK461" i="53"/>
  <c r="GQ461" i="53" s="1"/>
  <c r="KY461" i="53"/>
  <c r="KX461" i="53" s="1"/>
  <c r="HX450" i="53"/>
  <c r="IA450" i="53" s="1"/>
  <c r="LB450" i="53"/>
  <c r="LA450" i="53" s="1"/>
  <c r="GK483" i="53"/>
  <c r="GQ483" i="53" s="1"/>
  <c r="GR483" i="53"/>
  <c r="JE229" i="53"/>
  <c r="JK229" i="53" s="1"/>
  <c r="JL229" i="53"/>
  <c r="JH181" i="53"/>
  <c r="JK181" i="53" s="1"/>
  <c r="LB181" i="53"/>
  <c r="LA181" i="53" s="1"/>
  <c r="JH172" i="53"/>
  <c r="JK172" i="53" s="1"/>
  <c r="JL172" i="53"/>
  <c r="KV425" i="53"/>
  <c r="KR425" i="53"/>
  <c r="KU425" i="53" s="1"/>
  <c r="KR362" i="53"/>
  <c r="KU362" i="53" s="1"/>
  <c r="LB362" i="53"/>
  <c r="HX302" i="53"/>
  <c r="IA302" i="53" s="1"/>
  <c r="IB302" i="53"/>
  <c r="KV252" i="53"/>
  <c r="LB252" i="53"/>
  <c r="LA252" i="53" s="1"/>
  <c r="LB358" i="53"/>
  <c r="LA358" i="53" s="1"/>
  <c r="JH358" i="53"/>
  <c r="JK358" i="53" s="1"/>
  <c r="JH77" i="53"/>
  <c r="LB77" i="53"/>
  <c r="LA77" i="53" s="1"/>
  <c r="HU471" i="53"/>
  <c r="IA471" i="53" s="1"/>
  <c r="KY471" i="53"/>
  <c r="KX471" i="53" s="1"/>
  <c r="KO477" i="53"/>
  <c r="KV477" i="53"/>
  <c r="IB461" i="53"/>
  <c r="HX461" i="53"/>
  <c r="IA461" i="53" s="1"/>
  <c r="LB461" i="53"/>
  <c r="LA461" i="53" s="1"/>
  <c r="JE481" i="53"/>
  <c r="JK481" i="53" s="1"/>
  <c r="JL481" i="53"/>
  <c r="GK494" i="53"/>
  <c r="GQ494" i="53" s="1"/>
  <c r="GR494" i="53"/>
  <c r="HU492" i="53"/>
  <c r="IA492" i="53" s="1"/>
  <c r="IB492" i="53"/>
  <c r="GK475" i="53"/>
  <c r="GQ475" i="53" s="1"/>
  <c r="KY475" i="53"/>
  <c r="LB241" i="53"/>
  <c r="LA241" i="53" s="1"/>
  <c r="GN396" i="53"/>
  <c r="GQ396" i="53" s="1"/>
  <c r="GR125" i="53"/>
  <c r="HX425" i="53"/>
  <c r="KV293" i="53"/>
  <c r="JL347" i="53"/>
  <c r="GQ125" i="53"/>
  <c r="KY100" i="53"/>
  <c r="KX100" i="53" s="1"/>
  <c r="GQ241" i="53"/>
  <c r="IA318" i="53"/>
  <c r="KY490" i="53"/>
  <c r="KX490" i="53" s="1"/>
  <c r="LE501" i="53"/>
  <c r="JL427" i="53"/>
  <c r="JH427" i="53"/>
  <c r="JK427" i="53" s="1"/>
  <c r="GK473" i="53"/>
  <c r="GR473" i="53"/>
  <c r="LB303" i="53"/>
  <c r="LA303" i="53" s="1"/>
  <c r="JH210" i="53"/>
  <c r="JK210" i="53" s="1"/>
  <c r="JL210" i="53"/>
  <c r="JL154" i="53"/>
  <c r="LB154" i="53"/>
  <c r="LA154" i="53" s="1"/>
  <c r="JL433" i="53"/>
  <c r="JH433" i="53"/>
  <c r="JK433" i="53" s="1"/>
  <c r="JH363" i="53"/>
  <c r="JK363" i="53" s="1"/>
  <c r="JL363" i="53"/>
  <c r="KY236" i="53"/>
  <c r="KX236" i="53" s="1"/>
  <c r="LC499" i="53"/>
  <c r="JH171" i="53"/>
  <c r="LB171" i="53"/>
  <c r="LA171" i="53" s="1"/>
  <c r="LB407" i="53"/>
  <c r="LA407" i="53" s="1"/>
  <c r="GR164" i="53"/>
  <c r="JL185" i="53"/>
  <c r="LB206" i="53"/>
  <c r="LA206" i="53" s="1"/>
  <c r="KY237" i="53"/>
  <c r="KX237" i="53" s="1"/>
  <c r="LB138" i="53"/>
  <c r="LA138" i="53" s="1"/>
  <c r="GK469" i="53"/>
  <c r="GQ469" i="53" s="1"/>
  <c r="LB185" i="53"/>
  <c r="LA185" i="53" s="1"/>
  <c r="IB173" i="53"/>
  <c r="LB210" i="53"/>
  <c r="LA210" i="53" s="1"/>
  <c r="GR412" i="53"/>
  <c r="JL106" i="53"/>
  <c r="IB434" i="53"/>
  <c r="GN163" i="53"/>
  <c r="GQ163" i="53" s="1"/>
  <c r="JL253" i="53"/>
  <c r="LB299" i="53"/>
  <c r="LA299" i="53" s="1"/>
  <c r="GR232" i="53"/>
  <c r="LC183" i="53"/>
  <c r="JL153" i="53"/>
  <c r="JK115" i="53"/>
  <c r="LB376" i="53"/>
  <c r="LA376" i="53" s="1"/>
  <c r="LC306" i="53"/>
  <c r="JL51" i="53"/>
  <c r="LC238" i="53"/>
  <c r="LC216" i="53"/>
  <c r="KV38" i="53"/>
  <c r="JK160" i="53"/>
  <c r="KV96" i="53"/>
  <c r="KU96" i="53"/>
  <c r="GN145" i="53"/>
  <c r="GQ145" i="53" s="1"/>
  <c r="HU494" i="53"/>
  <c r="LB458" i="53"/>
  <c r="LA458" i="53" s="1"/>
  <c r="LB346" i="53"/>
  <c r="LA346" i="53" s="1"/>
  <c r="KR347" i="53"/>
  <c r="KU347" i="53" s="1"/>
  <c r="GR371" i="53"/>
  <c r="JL462" i="53"/>
  <c r="KV334" i="53"/>
  <c r="JL165" i="53"/>
  <c r="JL300" i="53"/>
  <c r="LB336" i="53"/>
  <c r="LA336" i="53" s="1"/>
  <c r="KY57" i="53"/>
  <c r="KX57" i="53" s="1"/>
  <c r="JL400" i="53"/>
  <c r="KV77" i="53"/>
  <c r="JK453" i="53"/>
  <c r="JL93" i="53"/>
  <c r="KZ480" i="53"/>
  <c r="KR184" i="53"/>
  <c r="KU184" i="53" s="1"/>
  <c r="KV184" i="53"/>
  <c r="JE469" i="53"/>
  <c r="JK469" i="53" s="1"/>
  <c r="JL469" i="53"/>
  <c r="JE496" i="53"/>
  <c r="JK496" i="53" s="1"/>
  <c r="JL496" i="53"/>
  <c r="GN295" i="53"/>
  <c r="GQ295" i="53" s="1"/>
  <c r="GR295" i="53"/>
  <c r="IT406" i="53"/>
  <c r="KD307" i="53"/>
  <c r="KO80" i="53"/>
  <c r="KP86" i="53"/>
  <c r="KO86" i="53" s="1"/>
  <c r="HX421" i="53"/>
  <c r="IA421" i="53" s="1"/>
  <c r="IB421" i="53"/>
  <c r="JE246" i="53"/>
  <c r="JK246" i="53" s="1"/>
  <c r="JL246" i="53"/>
  <c r="GN84" i="53"/>
  <c r="GQ84" i="53" s="1"/>
  <c r="GR84" i="53"/>
  <c r="HU48" i="53"/>
  <c r="IA48" i="53" s="1"/>
  <c r="IB48" i="53"/>
  <c r="KP366" i="53"/>
  <c r="KO366" i="53" s="1"/>
  <c r="KO173" i="53"/>
  <c r="KU173" i="53" s="1"/>
  <c r="KV173" i="53"/>
  <c r="HX69" i="53"/>
  <c r="IA69" i="53" s="1"/>
  <c r="IB69" i="53"/>
  <c r="GN90" i="53"/>
  <c r="GQ90" i="53" s="1"/>
  <c r="GR90" i="53"/>
  <c r="HX82" i="53"/>
  <c r="IA82" i="53" s="1"/>
  <c r="IB82" i="53"/>
  <c r="HX81" i="53"/>
  <c r="IA81" i="53" s="1"/>
  <c r="IB81" i="53"/>
  <c r="HU171" i="53"/>
  <c r="IA171" i="53" s="1"/>
  <c r="IB171" i="53"/>
  <c r="IT155" i="53"/>
  <c r="HU362" i="53"/>
  <c r="IA362" i="53" s="1"/>
  <c r="KS86" i="53"/>
  <c r="KR86" i="53" s="1"/>
  <c r="IB203" i="53"/>
  <c r="GR309" i="53"/>
  <c r="JL396" i="53"/>
  <c r="GR409" i="53"/>
  <c r="KM439" i="53"/>
  <c r="KY258" i="53"/>
  <c r="KX258" i="53" s="1"/>
  <c r="JL179" i="53"/>
  <c r="GR177" i="53"/>
  <c r="KY172" i="53"/>
  <c r="KX172" i="53" s="1"/>
  <c r="LC132" i="53"/>
  <c r="LC129" i="53"/>
  <c r="LC123" i="53"/>
  <c r="IB116" i="53"/>
  <c r="IA72" i="53"/>
  <c r="KP348" i="53"/>
  <c r="KO348" i="53" s="1"/>
  <c r="GO468" i="53"/>
  <c r="GN468" i="53" s="1"/>
  <c r="LB233" i="53"/>
  <c r="LA233" i="53" s="1"/>
  <c r="IB305" i="53"/>
  <c r="HX232" i="53"/>
  <c r="IA232" i="53" s="1"/>
  <c r="LC481" i="53"/>
  <c r="LB93" i="53"/>
  <c r="LA93" i="53" s="1"/>
  <c r="LB82" i="53"/>
  <c r="LA82" i="53" s="1"/>
  <c r="JE52" i="53"/>
  <c r="KU462" i="53"/>
  <c r="LC305" i="53"/>
  <c r="LB135" i="53"/>
  <c r="FZ456" i="53"/>
  <c r="LC461" i="53"/>
  <c r="LC477" i="53"/>
  <c r="LB33" i="53"/>
  <c r="IA246" i="53"/>
  <c r="AA218" i="69"/>
  <c r="LB129" i="53"/>
  <c r="LC448" i="53"/>
  <c r="LC453" i="53"/>
  <c r="KY483" i="53"/>
  <c r="LE483" i="53" s="1"/>
  <c r="M35" i="71"/>
  <c r="KY229" i="53"/>
  <c r="KX229" i="53" s="1"/>
  <c r="LB139" i="53"/>
  <c r="LA139" i="53" s="1"/>
  <c r="KX453" i="53"/>
  <c r="LC451" i="53"/>
  <c r="GN168" i="53"/>
  <c r="GQ168" i="53" s="1"/>
  <c r="GR168" i="53"/>
  <c r="KV128" i="53"/>
  <c r="KR128" i="53"/>
  <c r="KU128" i="53" s="1"/>
  <c r="KO112" i="53"/>
  <c r="KU112" i="53" s="1"/>
  <c r="KY112" i="53"/>
  <c r="KX112" i="53" s="1"/>
  <c r="HU103" i="53"/>
  <c r="IA103" i="53" s="1"/>
  <c r="IB103" i="53"/>
  <c r="KO101" i="53"/>
  <c r="KU101" i="53" s="1"/>
  <c r="KV101" i="53"/>
  <c r="JE486" i="53"/>
  <c r="JK486" i="53" s="1"/>
  <c r="JL486" i="53"/>
  <c r="KY446" i="53"/>
  <c r="KX446" i="53" s="1"/>
  <c r="KV446" i="53"/>
  <c r="LB227" i="53"/>
  <c r="LA227" i="53" s="1"/>
  <c r="KR221" i="53"/>
  <c r="KU221" i="53" s="1"/>
  <c r="KV221" i="53"/>
  <c r="KY431" i="53"/>
  <c r="KR430" i="53"/>
  <c r="KU430" i="53" s="1"/>
  <c r="KV430" i="53"/>
  <c r="HX430" i="53"/>
  <c r="IA430" i="53" s="1"/>
  <c r="IB430" i="53"/>
  <c r="JH376" i="53"/>
  <c r="JK376" i="53" s="1"/>
  <c r="JL376" i="53"/>
  <c r="JE232" i="53"/>
  <c r="JK232" i="53" s="1"/>
  <c r="JL232" i="53"/>
  <c r="JE488" i="53"/>
  <c r="JK488" i="53" s="1"/>
  <c r="KY488" i="53"/>
  <c r="KO447" i="53"/>
  <c r="KV447" i="53"/>
  <c r="JE108" i="53"/>
  <c r="JK108" i="53" s="1"/>
  <c r="KY108" i="53"/>
  <c r="KX108" i="53" s="1"/>
  <c r="JE494" i="53"/>
  <c r="JL494" i="53"/>
  <c r="JL491" i="53"/>
  <c r="JE491" i="53"/>
  <c r="JK491" i="53" s="1"/>
  <c r="HU477" i="53"/>
  <c r="IB477" i="53"/>
  <c r="KY458" i="53"/>
  <c r="KV458" i="53"/>
  <c r="JE479" i="53"/>
  <c r="JK479" i="53" s="1"/>
  <c r="JL479" i="53"/>
  <c r="HU479" i="53"/>
  <c r="IA479" i="53" s="1"/>
  <c r="IB479" i="53"/>
  <c r="HU455" i="53"/>
  <c r="IA455" i="53" s="1"/>
  <c r="IB455" i="53"/>
  <c r="GK459" i="53"/>
  <c r="GQ459" i="53" s="1"/>
  <c r="KY459" i="53"/>
  <c r="GR459" i="53"/>
  <c r="JL423" i="53"/>
  <c r="JH423" i="53"/>
  <c r="LB423" i="53"/>
  <c r="LA423" i="53" s="1"/>
  <c r="HX359" i="53"/>
  <c r="IB359" i="53"/>
  <c r="KR372" i="53"/>
  <c r="KU372" i="53" s="1"/>
  <c r="KV372" i="53"/>
  <c r="GN375" i="53"/>
  <c r="GQ375" i="53" s="1"/>
  <c r="GR375" i="53"/>
  <c r="KV376" i="53"/>
  <c r="KR376" i="53"/>
  <c r="KU376" i="53" s="1"/>
  <c r="JL419" i="53"/>
  <c r="JH419" i="53"/>
  <c r="JK419" i="53" s="1"/>
  <c r="J29" i="71"/>
  <c r="GR453" i="53"/>
  <c r="GQ421" i="53"/>
  <c r="KY491" i="53"/>
  <c r="LB163" i="53"/>
  <c r="LA163" i="53" s="1"/>
  <c r="GN221" i="53"/>
  <c r="GQ221" i="53" s="1"/>
  <c r="LB416" i="53"/>
  <c r="LA416" i="53" s="1"/>
  <c r="GR131" i="53"/>
  <c r="LB117" i="53"/>
  <c r="LA117" i="53" s="1"/>
  <c r="LB168" i="53"/>
  <c r="LA168" i="53" s="1"/>
  <c r="LB134" i="53"/>
  <c r="JH241" i="53"/>
  <c r="JK241" i="53" s="1"/>
  <c r="LB359" i="53"/>
  <c r="LA359" i="53" s="1"/>
  <c r="GQ416" i="53"/>
  <c r="KV448" i="53"/>
  <c r="L29" i="71"/>
  <c r="IB124" i="53"/>
  <c r="LB125" i="53"/>
  <c r="LA125" i="53" s="1"/>
  <c r="LB204" i="53"/>
  <c r="LA204" i="53" s="1"/>
  <c r="KY230" i="53"/>
  <c r="KX230" i="53" s="1"/>
  <c r="KY232" i="53"/>
  <c r="GR239" i="53"/>
  <c r="KV161" i="53"/>
  <c r="GK450" i="53"/>
  <c r="GQ450" i="53" s="1"/>
  <c r="GR486" i="53"/>
  <c r="JL488" i="53"/>
  <c r="KO458" i="53"/>
  <c r="KU458" i="53" s="1"/>
  <c r="HX356" i="53"/>
  <c r="IA356" i="53" s="1"/>
  <c r="LB363" i="53"/>
  <c r="LA363" i="53" s="1"/>
  <c r="KY466" i="53"/>
  <c r="GQ239" i="53"/>
  <c r="GQ299" i="53"/>
  <c r="LC104" i="53"/>
  <c r="KU225" i="53"/>
  <c r="LB473" i="53"/>
  <c r="LA473" i="53" s="1"/>
  <c r="JK455" i="53"/>
  <c r="LA453" i="53"/>
  <c r="JJ13" i="53"/>
  <c r="GO322" i="53"/>
  <c r="GN322" i="53" s="1"/>
  <c r="KV153" i="53"/>
  <c r="JL149" i="53"/>
  <c r="KV148" i="53"/>
  <c r="GI445" i="53"/>
  <c r="LA313" i="53"/>
  <c r="KV183" i="53"/>
  <c r="JL160" i="53"/>
  <c r="KS215" i="53"/>
  <c r="KR215" i="53" s="1"/>
  <c r="JL141" i="53"/>
  <c r="JF348" i="53"/>
  <c r="JE348" i="53" s="1"/>
  <c r="LB427" i="53"/>
  <c r="LA427" i="53" s="1"/>
  <c r="KD456" i="53"/>
  <c r="LC494" i="53"/>
  <c r="KO431" i="53"/>
  <c r="KU431" i="53" s="1"/>
  <c r="KP439" i="53"/>
  <c r="KO439" i="53" s="1"/>
  <c r="GK54" i="53"/>
  <c r="GQ54" i="53" s="1"/>
  <c r="GR54" i="53"/>
  <c r="LB180" i="53"/>
  <c r="LA180" i="53" s="1"/>
  <c r="KT472" i="53"/>
  <c r="IB77" i="53"/>
  <c r="HU77" i="53"/>
  <c r="IA77" i="53" s="1"/>
  <c r="JE418" i="53"/>
  <c r="JF428" i="53"/>
  <c r="JE428" i="53" s="1"/>
  <c r="GN473" i="53"/>
  <c r="GO476" i="53"/>
  <c r="GN476" i="53" s="1"/>
  <c r="JE184" i="53"/>
  <c r="JK184" i="53" s="1"/>
  <c r="JL184" i="53"/>
  <c r="KU236" i="53"/>
  <c r="IB407" i="53"/>
  <c r="LC226" i="53"/>
  <c r="IA31" i="53"/>
  <c r="JL465" i="53"/>
  <c r="HJ456" i="53"/>
  <c r="LC309" i="53"/>
  <c r="JK253" i="53"/>
  <c r="JK243" i="53"/>
  <c r="KZ493" i="53"/>
  <c r="HJ292" i="53"/>
  <c r="LB173" i="53"/>
  <c r="LA173" i="53" s="1"/>
  <c r="LB151" i="53"/>
  <c r="LA151" i="53" s="1"/>
  <c r="LB338" i="53"/>
  <c r="LA338" i="53" s="1"/>
  <c r="JL168" i="53"/>
  <c r="LC233" i="53"/>
  <c r="FZ480" i="53"/>
  <c r="IB32" i="53"/>
  <c r="KV462" i="53"/>
  <c r="JK32" i="53"/>
  <c r="JA498" i="53"/>
  <c r="KU440" i="53"/>
  <c r="HU96" i="53"/>
  <c r="IA96" i="53" s="1"/>
  <c r="JK103" i="53"/>
  <c r="JL130" i="53"/>
  <c r="GR452" i="53"/>
  <c r="JL142" i="53"/>
  <c r="LB293" i="53"/>
  <c r="LA293" i="53" s="1"/>
  <c r="IT476" i="53"/>
  <c r="J27" i="71"/>
  <c r="JL209" i="53"/>
  <c r="IB75" i="53"/>
  <c r="IT307" i="53"/>
  <c r="HV406" i="53"/>
  <c r="HU406" i="53" s="1"/>
  <c r="IB73" i="53"/>
  <c r="IB31" i="53"/>
  <c r="GQ486" i="53"/>
  <c r="JK26" i="53"/>
  <c r="KV404" i="53"/>
  <c r="KP395" i="53"/>
  <c r="KO395" i="53" s="1"/>
  <c r="LC242" i="53"/>
  <c r="KY31" i="53"/>
  <c r="JI201" i="53"/>
  <c r="JH201" i="53" s="1"/>
  <c r="KY496" i="53"/>
  <c r="KX496" i="53" s="1"/>
  <c r="GU498" i="53"/>
  <c r="GR491" i="53"/>
  <c r="JX498" i="53"/>
  <c r="HM498" i="53"/>
  <c r="KY486" i="53"/>
  <c r="KX486" i="53" s="1"/>
  <c r="KY492" i="53"/>
  <c r="KX492" i="53" s="1"/>
  <c r="KV490" i="53"/>
  <c r="HQ498" i="53"/>
  <c r="GJ485" i="53"/>
  <c r="KZ468" i="53"/>
  <c r="HV348" i="53"/>
  <c r="HU348" i="53" s="1"/>
  <c r="J6" i="71"/>
  <c r="KZ97" i="53"/>
  <c r="KW406" i="53"/>
  <c r="KW377" i="53"/>
  <c r="KW527" i="53" s="1"/>
  <c r="KW366" i="53"/>
  <c r="KW526" i="53" s="1"/>
  <c r="JC463" i="53"/>
  <c r="LB166" i="53"/>
  <c r="LA166" i="53" s="1"/>
  <c r="LB432" i="53"/>
  <c r="JL243" i="53"/>
  <c r="IA154" i="53"/>
  <c r="KY397" i="53"/>
  <c r="KX397" i="53" s="1"/>
  <c r="KY48" i="53"/>
  <c r="KX48" i="53" s="1"/>
  <c r="HX411" i="53"/>
  <c r="IA411" i="53" s="1"/>
  <c r="IB411" i="53"/>
  <c r="KR411" i="53"/>
  <c r="KU411" i="53" s="1"/>
  <c r="KV411" i="53"/>
  <c r="KR237" i="53"/>
  <c r="KU237" i="53" s="1"/>
  <c r="LB237" i="53"/>
  <c r="LA237" i="53" s="1"/>
  <c r="HX169" i="53"/>
  <c r="IA169" i="53" s="1"/>
  <c r="LB169" i="53"/>
  <c r="LA169" i="53" s="1"/>
  <c r="LB162" i="53"/>
  <c r="LA162" i="53" s="1"/>
  <c r="HX162" i="53"/>
  <c r="IA162" i="53" s="1"/>
  <c r="KV160" i="53"/>
  <c r="LB160" i="53"/>
  <c r="LA160" i="53" s="1"/>
  <c r="GO428" i="53"/>
  <c r="GN428" i="53" s="1"/>
  <c r="GR418" i="53"/>
  <c r="GN187" i="53"/>
  <c r="GQ187" i="53" s="1"/>
  <c r="LB187" i="53"/>
  <c r="LA187" i="53" s="1"/>
  <c r="LB161" i="53"/>
  <c r="LA161" i="53" s="1"/>
  <c r="KR356" i="53"/>
  <c r="KU356" i="53" s="1"/>
  <c r="KV356" i="53"/>
  <c r="LB356" i="53"/>
  <c r="LA356" i="53" s="1"/>
  <c r="IB372" i="53"/>
  <c r="LB372" i="53"/>
  <c r="LA372" i="53" s="1"/>
  <c r="HX376" i="53"/>
  <c r="IB376" i="53"/>
  <c r="KV429" i="53"/>
  <c r="KR429" i="53"/>
  <c r="KU429" i="53" s="1"/>
  <c r="HX443" i="53"/>
  <c r="IA443" i="53" s="1"/>
  <c r="IB443" i="53"/>
  <c r="KR443" i="53"/>
  <c r="KU443" i="53" s="1"/>
  <c r="KV443" i="53"/>
  <c r="JH227" i="53"/>
  <c r="JK227" i="53" s="1"/>
  <c r="JL227" i="53"/>
  <c r="GN227" i="53"/>
  <c r="GQ227" i="53" s="1"/>
  <c r="GR227" i="53"/>
  <c r="KR141" i="53"/>
  <c r="KU141" i="53" s="1"/>
  <c r="KV141" i="53"/>
  <c r="KR432" i="53"/>
  <c r="KU432" i="53" s="1"/>
  <c r="KV432" i="53"/>
  <c r="JH338" i="53"/>
  <c r="JK338" i="53" s="1"/>
  <c r="JL338" i="53"/>
  <c r="KR321" i="53"/>
  <c r="JH221" i="53"/>
  <c r="JK221" i="53" s="1"/>
  <c r="JL221" i="53"/>
  <c r="KR300" i="53"/>
  <c r="KU300" i="53" s="1"/>
  <c r="KV300" i="53"/>
  <c r="KR48" i="53"/>
  <c r="KU48" i="53" s="1"/>
  <c r="KV48" i="53"/>
  <c r="KR252" i="53"/>
  <c r="KU252" i="53" s="1"/>
  <c r="IA242" i="53"/>
  <c r="JL356" i="53"/>
  <c r="KV209" i="53"/>
  <c r="KU240" i="53"/>
  <c r="JH154" i="53"/>
  <c r="JK154" i="53" s="1"/>
  <c r="JK347" i="53"/>
  <c r="JL181" i="53"/>
  <c r="GN118" i="53"/>
  <c r="JL358" i="53"/>
  <c r="JL134" i="53"/>
  <c r="LC162" i="53"/>
  <c r="KY142" i="53"/>
  <c r="KX142" i="53" s="1"/>
  <c r="KY138" i="53"/>
  <c r="KX138" i="53" s="1"/>
  <c r="LC396" i="53"/>
  <c r="JL50" i="53"/>
  <c r="GN119" i="53"/>
  <c r="LC465" i="53"/>
  <c r="JL26" i="53"/>
  <c r="KY32" i="53"/>
  <c r="KX32" i="53" s="1"/>
  <c r="GI468" i="53"/>
  <c r="KP66" i="53"/>
  <c r="KO66" i="53" s="1"/>
  <c r="GI497" i="53"/>
  <c r="KD476" i="53"/>
  <c r="KD472" i="53"/>
  <c r="HS468" i="53"/>
  <c r="KD463" i="53"/>
  <c r="IT445" i="53"/>
  <c r="JC439" i="53"/>
  <c r="FZ439" i="53"/>
  <c r="HS439" i="53"/>
  <c r="HJ428" i="53"/>
  <c r="KY469" i="53"/>
  <c r="KX469" i="53" s="1"/>
  <c r="KD497" i="53"/>
  <c r="FZ497" i="53"/>
  <c r="JC480" i="53"/>
  <c r="HJ476" i="53"/>
  <c r="HJ472" i="53"/>
  <c r="FZ463" i="53"/>
  <c r="GR37" i="53"/>
  <c r="GN37" i="53"/>
  <c r="GQ37" i="53" s="1"/>
  <c r="KR50" i="53"/>
  <c r="KU50" i="53" s="1"/>
  <c r="KV50" i="53"/>
  <c r="HX378" i="53"/>
  <c r="IA378" i="53" s="1"/>
  <c r="IB378" i="53"/>
  <c r="HX433" i="53"/>
  <c r="IB433" i="53"/>
  <c r="GK67" i="53"/>
  <c r="GL70" i="53"/>
  <c r="GK70" i="53" s="1"/>
  <c r="KO55" i="53"/>
  <c r="KP58" i="53"/>
  <c r="KO58" i="53" s="1"/>
  <c r="KR340" i="53"/>
  <c r="KU340" i="53" s="1"/>
  <c r="KS341" i="53"/>
  <c r="KR341" i="53" s="1"/>
  <c r="GR102" i="53"/>
  <c r="GK102" i="53"/>
  <c r="GQ102" i="53" s="1"/>
  <c r="JI53" i="53"/>
  <c r="JH53" i="53" s="1"/>
  <c r="JL47" i="53"/>
  <c r="GN170" i="53"/>
  <c r="GQ170" i="53" s="1"/>
  <c r="GR170" i="53"/>
  <c r="HX22" i="53"/>
  <c r="IA22" i="53" s="1"/>
  <c r="IB22" i="53"/>
  <c r="HX213" i="53"/>
  <c r="LB213" i="53"/>
  <c r="LA213" i="53" s="1"/>
  <c r="IB27" i="53"/>
  <c r="HX27" i="53"/>
  <c r="IA27" i="53" s="1"/>
  <c r="GK55" i="53"/>
  <c r="KY55" i="53"/>
  <c r="KX55" i="53" s="1"/>
  <c r="GN160" i="53"/>
  <c r="GQ160" i="53" s="1"/>
  <c r="GR160" i="53"/>
  <c r="IB67" i="53"/>
  <c r="HU67" i="53"/>
  <c r="IA67" i="53" s="1"/>
  <c r="HX477" i="53"/>
  <c r="LB477" i="53"/>
  <c r="LA477" i="53" s="1"/>
  <c r="JH92" i="53"/>
  <c r="JI97" i="53"/>
  <c r="JH97" i="53" s="1"/>
  <c r="HX92" i="53"/>
  <c r="IA92" i="53" s="1"/>
  <c r="HY97" i="53"/>
  <c r="HX97" i="53" s="1"/>
  <c r="GN92" i="53"/>
  <c r="GO97" i="53"/>
  <c r="GN97" i="53" s="1"/>
  <c r="JE367" i="53"/>
  <c r="JK367" i="53" s="1"/>
  <c r="JF377" i="53"/>
  <c r="JE377" i="53" s="1"/>
  <c r="JH494" i="53"/>
  <c r="JI497" i="53"/>
  <c r="JH497" i="53" s="1"/>
  <c r="LB494" i="53"/>
  <c r="KR477" i="53"/>
  <c r="KS480" i="53"/>
  <c r="KR480" i="53" s="1"/>
  <c r="HU239" i="53"/>
  <c r="IA239" i="53" s="1"/>
  <c r="IB239" i="53"/>
  <c r="KU163" i="53"/>
  <c r="JE254" i="53"/>
  <c r="JK254" i="53" s="1"/>
  <c r="JL254" i="53"/>
  <c r="JE48" i="53"/>
  <c r="JK48" i="53" s="1"/>
  <c r="JL48" i="53"/>
  <c r="JH114" i="53"/>
  <c r="JK114" i="53" s="1"/>
  <c r="JL114" i="53"/>
  <c r="GK216" i="53"/>
  <c r="GQ216" i="53" s="1"/>
  <c r="AB217" i="62"/>
  <c r="IK70" i="53"/>
  <c r="IB347" i="53"/>
  <c r="LC431" i="53"/>
  <c r="GR241" i="53"/>
  <c r="LC180" i="53"/>
  <c r="LC206" i="53"/>
  <c r="HZ484" i="53"/>
  <c r="LC217" i="53"/>
  <c r="IB213" i="53"/>
  <c r="LC177" i="53"/>
  <c r="LC167" i="53"/>
  <c r="LC165" i="53"/>
  <c r="LC161" i="53"/>
  <c r="KV26" i="53"/>
  <c r="KS489" i="53"/>
  <c r="KR489" i="53" s="1"/>
  <c r="JL367" i="53"/>
  <c r="LB300" i="53"/>
  <c r="LA300" i="53" s="1"/>
  <c r="JH211" i="53"/>
  <c r="GL348" i="53"/>
  <c r="GK348" i="53" s="1"/>
  <c r="KV163" i="53"/>
  <c r="JI489" i="53"/>
  <c r="JH489" i="53" s="1"/>
  <c r="JI484" i="53"/>
  <c r="JH484" i="53" s="1"/>
  <c r="HV70" i="53"/>
  <c r="HU70" i="53" s="1"/>
  <c r="GO489" i="53"/>
  <c r="KV244" i="53"/>
  <c r="HY480" i="53"/>
  <c r="HX480" i="53" s="1"/>
  <c r="LC360" i="53"/>
  <c r="KU156" i="53"/>
  <c r="IA138" i="53"/>
  <c r="JF53" i="53"/>
  <c r="JE53" i="53" s="1"/>
  <c r="KP377" i="53"/>
  <c r="KO377" i="53" s="1"/>
  <c r="KY69" i="53"/>
  <c r="KX69" i="53" s="1"/>
  <c r="GK347" i="53"/>
  <c r="GQ347" i="53" s="1"/>
  <c r="LB114" i="53"/>
  <c r="LA114" i="53" s="1"/>
  <c r="Y217" i="69"/>
  <c r="JK454" i="53"/>
  <c r="KT497" i="53"/>
  <c r="GI439" i="53"/>
  <c r="JL161" i="53"/>
  <c r="JK142" i="53"/>
  <c r="KD468" i="53"/>
  <c r="GI472" i="53"/>
  <c r="HJ480" i="53"/>
  <c r="IT484" i="53"/>
  <c r="IT463" i="53"/>
  <c r="HJ445" i="53"/>
  <c r="HS463" i="53"/>
  <c r="IK463" i="53"/>
  <c r="FZ484" i="53"/>
  <c r="KM476" i="53"/>
  <c r="JJ476" i="53"/>
  <c r="HS476" i="53"/>
  <c r="FZ476" i="53"/>
  <c r="HJ489" i="53"/>
  <c r="HS456" i="53"/>
  <c r="HW98" i="53"/>
  <c r="FK71" i="53"/>
  <c r="JI445" i="53"/>
  <c r="JH445" i="53" s="1"/>
  <c r="JC307" i="53"/>
  <c r="IT292" i="53"/>
  <c r="KD322" i="53"/>
  <c r="HJ463" i="53"/>
  <c r="KD348" i="53"/>
  <c r="GO463" i="53"/>
  <c r="GN463" i="53" s="1"/>
  <c r="IT497" i="53"/>
  <c r="HJ493" i="53"/>
  <c r="FZ489" i="53"/>
  <c r="IT348" i="53"/>
  <c r="HJ307" i="53"/>
  <c r="JI66" i="53"/>
  <c r="JH66" i="53" s="1"/>
  <c r="JF97" i="53"/>
  <c r="JE97" i="53" s="1"/>
  <c r="KV93" i="53"/>
  <c r="HZ445" i="53"/>
  <c r="KV112" i="53"/>
  <c r="JL138" i="53"/>
  <c r="KR434" i="53"/>
  <c r="FZ445" i="53"/>
  <c r="JL32" i="53"/>
  <c r="HV13" i="53"/>
  <c r="HU13" i="53" s="1"/>
  <c r="KR407" i="53"/>
  <c r="KV407" i="53"/>
  <c r="KO235" i="53"/>
  <c r="KU235" i="53" s="1"/>
  <c r="KV235" i="53"/>
  <c r="KR188" i="53"/>
  <c r="KU188" i="53" s="1"/>
  <c r="KV188" i="53"/>
  <c r="LB188" i="53"/>
  <c r="LA188" i="53" s="1"/>
  <c r="KR172" i="53"/>
  <c r="KU172" i="53" s="1"/>
  <c r="KV172" i="53"/>
  <c r="JE492" i="53"/>
  <c r="JL492" i="53"/>
  <c r="IA209" i="53"/>
  <c r="KW456" i="53"/>
  <c r="JC445" i="53"/>
  <c r="JC484" i="53"/>
  <c r="KT484" i="53"/>
  <c r="KM484" i="53"/>
  <c r="GK478" i="53"/>
  <c r="GQ478" i="53" s="1"/>
  <c r="IB466" i="53"/>
  <c r="KS322" i="53"/>
  <c r="KR322" i="53" s="1"/>
  <c r="V217" i="69"/>
  <c r="KN71" i="53"/>
  <c r="JF476" i="53"/>
  <c r="JE476" i="53" s="1"/>
  <c r="HZ497" i="53"/>
  <c r="KP456" i="53"/>
  <c r="KO456" i="53" s="1"/>
  <c r="JL502" i="53"/>
  <c r="JL503" i="53" s="1"/>
  <c r="GL476" i="53"/>
  <c r="GK476" i="53" s="1"/>
  <c r="IT493" i="53"/>
  <c r="KP489" i="53"/>
  <c r="KO489" i="53" s="1"/>
  <c r="HV468" i="53"/>
  <c r="HU468" i="53" s="1"/>
  <c r="JF468" i="53"/>
  <c r="JE468" i="53" s="1"/>
  <c r="FT485" i="53"/>
  <c r="FT542" i="53" s="1"/>
  <c r="JC497" i="53"/>
  <c r="KD484" i="53"/>
  <c r="HJ484" i="53"/>
  <c r="HZ480" i="53"/>
  <c r="HZ468" i="53"/>
  <c r="FZ468" i="53"/>
  <c r="LB446" i="53"/>
  <c r="LA446" i="53" s="1"/>
  <c r="KS456" i="53"/>
  <c r="KR456" i="53" s="1"/>
  <c r="KM463" i="53"/>
  <c r="GR450" i="53"/>
  <c r="GL456" i="53"/>
  <c r="GK456" i="53" s="1"/>
  <c r="JE431" i="53"/>
  <c r="JK431" i="53" s="1"/>
  <c r="JF439" i="53"/>
  <c r="JE439" i="53" s="1"/>
  <c r="HX432" i="53"/>
  <c r="IA432" i="53" s="1"/>
  <c r="IB432" i="53"/>
  <c r="LB421" i="53"/>
  <c r="KS428" i="53"/>
  <c r="KR428" i="53" s="1"/>
  <c r="KM489" i="53"/>
  <c r="GP463" i="53"/>
  <c r="LB502" i="53"/>
  <c r="LB503" i="53" s="1"/>
  <c r="JJ493" i="53"/>
  <c r="KD366" i="53"/>
  <c r="HJ366" i="53"/>
  <c r="JJ497" i="53"/>
  <c r="HJ439" i="53"/>
  <c r="HJ468" i="53"/>
  <c r="IT480" i="53"/>
  <c r="KT439" i="53"/>
  <c r="LB175" i="53"/>
  <c r="LA175" i="53" s="1"/>
  <c r="KS472" i="53"/>
  <c r="KR472" i="53" s="1"/>
  <c r="HY39" i="53"/>
  <c r="HX39" i="53" s="1"/>
  <c r="GM498" i="53"/>
  <c r="JK407" i="53"/>
  <c r="LB225" i="53"/>
  <c r="LA225" i="53" s="1"/>
  <c r="LB50" i="53"/>
  <c r="LA50" i="53" s="1"/>
  <c r="KY30" i="53"/>
  <c r="KX30" i="53" s="1"/>
  <c r="LB69" i="53"/>
  <c r="LA69" i="53" s="1"/>
  <c r="L14" i="71"/>
  <c r="KY93" i="53"/>
  <c r="KX93" i="53" s="1"/>
  <c r="JL121" i="53"/>
  <c r="KR108" i="53"/>
  <c r="KU108" i="53" s="1"/>
  <c r="LC87" i="53"/>
  <c r="KY25" i="53"/>
  <c r="KX25" i="53" s="1"/>
  <c r="JE203" i="53"/>
  <c r="JK203" i="53" s="1"/>
  <c r="IB95" i="53"/>
  <c r="JL94" i="53"/>
  <c r="LB357" i="53"/>
  <c r="LA357" i="53" s="1"/>
  <c r="LB48" i="53"/>
  <c r="LB72" i="53"/>
  <c r="LA72" i="53" s="1"/>
  <c r="LB67" i="53"/>
  <c r="LA67" i="53" s="1"/>
  <c r="GO91" i="53"/>
  <c r="GN91" i="53" s="1"/>
  <c r="KV94" i="53"/>
  <c r="KV120" i="53"/>
  <c r="HU120" i="53"/>
  <c r="IA120" i="53" s="1"/>
  <c r="JJ417" i="53"/>
  <c r="KY477" i="53"/>
  <c r="KX477" i="53" s="1"/>
  <c r="JE104" i="53"/>
  <c r="JK104" i="53" s="1"/>
  <c r="JL104" i="53"/>
  <c r="GN343" i="53"/>
  <c r="GQ343" i="53" s="1"/>
  <c r="LB343" i="53"/>
  <c r="LA343" i="53" s="1"/>
  <c r="JH303" i="53"/>
  <c r="JK303" i="53" s="1"/>
  <c r="JL303" i="53"/>
  <c r="GK229" i="53"/>
  <c r="GQ229" i="53" s="1"/>
  <c r="GR229" i="53"/>
  <c r="GN408" i="53"/>
  <c r="GQ408" i="53" s="1"/>
  <c r="GR408" i="53"/>
  <c r="LB408" i="53"/>
  <c r="KR435" i="53"/>
  <c r="KU435" i="53" s="1"/>
  <c r="KV435" i="53"/>
  <c r="KR250" i="53"/>
  <c r="KU250" i="53" s="1"/>
  <c r="LB250" i="53"/>
  <c r="LA250" i="53" s="1"/>
  <c r="KR394" i="53"/>
  <c r="KU394" i="53" s="1"/>
  <c r="KV394" i="53"/>
  <c r="KR176" i="53"/>
  <c r="KU176" i="53" s="1"/>
  <c r="KV176" i="53"/>
  <c r="KO491" i="53"/>
  <c r="KU491" i="53" s="1"/>
  <c r="KV491" i="53"/>
  <c r="JL478" i="53"/>
  <c r="JE478" i="53"/>
  <c r="JK478" i="53" s="1"/>
  <c r="GQ232" i="53"/>
  <c r="IA453" i="53"/>
  <c r="LC179" i="53"/>
  <c r="HZ456" i="53"/>
  <c r="JD485" i="53"/>
  <c r="JU476" i="53"/>
  <c r="KT476" i="53"/>
  <c r="LB92" i="53"/>
  <c r="LA92" i="53" s="1"/>
  <c r="JH47" i="53"/>
  <c r="JK47" i="53" s="1"/>
  <c r="E8" i="69"/>
  <c r="D46" i="69" s="1"/>
  <c r="KW480" i="53"/>
  <c r="KZ456" i="53"/>
  <c r="HV456" i="53"/>
  <c r="HU456" i="53" s="1"/>
  <c r="LB226" i="53"/>
  <c r="LA226" i="53" s="1"/>
  <c r="KR38" i="53"/>
  <c r="KU38" i="53" s="1"/>
  <c r="KS39" i="53"/>
  <c r="KR39" i="53" s="1"/>
  <c r="KR14" i="53"/>
  <c r="KS20" i="53"/>
  <c r="KR20" i="53" s="1"/>
  <c r="JH174" i="53"/>
  <c r="JK174" i="53" s="1"/>
  <c r="JL174" i="53"/>
  <c r="JH146" i="53"/>
  <c r="JK146" i="53" s="1"/>
  <c r="JL146" i="53"/>
  <c r="KO231" i="53"/>
  <c r="KU231" i="53" s="1"/>
  <c r="KV231" i="53"/>
  <c r="GR458" i="53"/>
  <c r="GN458" i="53"/>
  <c r="GQ458" i="53" s="1"/>
  <c r="JJ468" i="53"/>
  <c r="IT468" i="53"/>
  <c r="KD445" i="53"/>
  <c r="KM445" i="53"/>
  <c r="KM395" i="53"/>
  <c r="HS445" i="53"/>
  <c r="HZ476" i="53"/>
  <c r="KM472" i="53"/>
  <c r="JJ439" i="53"/>
  <c r="FZ341" i="53"/>
  <c r="HJ348" i="53"/>
  <c r="JI366" i="53"/>
  <c r="JH366" i="53" s="1"/>
  <c r="KD428" i="53"/>
  <c r="HY406" i="53"/>
  <c r="HX406" i="53" s="1"/>
  <c r="KZ150" i="53"/>
  <c r="LC447" i="53"/>
  <c r="IB41" i="53"/>
  <c r="GI395" i="53"/>
  <c r="FZ493" i="53"/>
  <c r="KM468" i="53"/>
  <c r="KP480" i="53"/>
  <c r="KO480" i="53" s="1"/>
  <c r="HS489" i="53"/>
  <c r="KM456" i="53"/>
  <c r="KD493" i="53"/>
  <c r="LB136" i="53"/>
  <c r="IT417" i="53"/>
  <c r="FZ472" i="53"/>
  <c r="KD439" i="53"/>
  <c r="FZ366" i="53"/>
  <c r="KS463" i="53"/>
  <c r="KR463" i="53" s="1"/>
  <c r="IT439" i="53"/>
  <c r="HJ341" i="53"/>
  <c r="KV88" i="53"/>
  <c r="LB45" i="53"/>
  <c r="LA45" i="53" s="1"/>
  <c r="GO53" i="53"/>
  <c r="GN53" i="53" s="1"/>
  <c r="KY88" i="53"/>
  <c r="KX88" i="53" s="1"/>
  <c r="LB43" i="53"/>
  <c r="LA43" i="53" s="1"/>
  <c r="IA41" i="53"/>
  <c r="JI417" i="53"/>
  <c r="GP439" i="53"/>
  <c r="IK439" i="53"/>
  <c r="KD292" i="53"/>
  <c r="HA417" i="53"/>
  <c r="KM307" i="53"/>
  <c r="HA480" i="53"/>
  <c r="JI439" i="53"/>
  <c r="JH439" i="53" s="1"/>
  <c r="KS406" i="53"/>
  <c r="KR406" i="53" s="1"/>
  <c r="KS307" i="53"/>
  <c r="KR307" i="53" s="1"/>
  <c r="FQ476" i="53"/>
  <c r="IK445" i="53"/>
  <c r="JU463" i="53"/>
  <c r="HA476" i="53"/>
  <c r="JU480" i="53"/>
  <c r="HA472" i="53"/>
  <c r="JU493" i="53"/>
  <c r="GP476" i="53"/>
  <c r="KW489" i="53"/>
  <c r="HY155" i="53"/>
  <c r="HX155" i="53" s="1"/>
  <c r="KT456" i="53"/>
  <c r="IK472" i="53"/>
  <c r="HV484" i="53"/>
  <c r="HU484" i="53" s="1"/>
  <c r="GL484" i="53"/>
  <c r="GK484" i="53" s="1"/>
  <c r="JF472" i="53"/>
  <c r="JE472" i="53" s="1"/>
  <c r="IT489" i="53"/>
  <c r="HJ395" i="53"/>
  <c r="KR367" i="53"/>
  <c r="KU367" i="53" s="1"/>
  <c r="KV367" i="53"/>
  <c r="LB415" i="53"/>
  <c r="LA415" i="53" s="1"/>
  <c r="IB415" i="53"/>
  <c r="GR334" i="53"/>
  <c r="GN334" i="53"/>
  <c r="GQ334" i="53" s="1"/>
  <c r="LB202" i="53"/>
  <c r="LA202" i="53" s="1"/>
  <c r="HX145" i="53"/>
  <c r="IA145" i="53" s="1"/>
  <c r="IB145" i="53"/>
  <c r="J61" i="69"/>
  <c r="V196" i="69" s="1"/>
  <c r="AB218" i="69"/>
  <c r="KY125" i="53"/>
  <c r="KX125" i="53" s="1"/>
  <c r="LC117" i="53"/>
  <c r="GR479" i="53"/>
  <c r="JH378" i="53"/>
  <c r="JK378" i="53" s="1"/>
  <c r="JC201" i="53"/>
  <c r="KM201" i="53"/>
  <c r="IT201" i="53"/>
  <c r="AB217" i="69"/>
  <c r="IB128" i="53"/>
  <c r="W336" i="69"/>
  <c r="W365" i="69" s="1"/>
  <c r="KY447" i="53"/>
  <c r="KX447" i="53" s="1"/>
  <c r="KZ322" i="53"/>
  <c r="LB19" i="53"/>
  <c r="LA19" i="53" s="1"/>
  <c r="LB130" i="53"/>
  <c r="LA130" i="53" s="1"/>
  <c r="LB347" i="53"/>
  <c r="LB419" i="53"/>
  <c r="LA419" i="53" s="1"/>
  <c r="IB175" i="53"/>
  <c r="LB22" i="53"/>
  <c r="LA22" i="53" s="1"/>
  <c r="LB170" i="53"/>
  <c r="LA170" i="53" s="1"/>
  <c r="IB399" i="53"/>
  <c r="LB38" i="53"/>
  <c r="LA38" i="53" s="1"/>
  <c r="KU444" i="53"/>
  <c r="GN293" i="53"/>
  <c r="GQ293" i="53" s="1"/>
  <c r="GO307" i="53"/>
  <c r="GN307" i="53" s="1"/>
  <c r="HX240" i="53"/>
  <c r="IA240" i="53" s="1"/>
  <c r="LB240" i="53"/>
  <c r="LA240" i="53" s="1"/>
  <c r="IB429" i="53"/>
  <c r="HY439" i="53"/>
  <c r="HX439" i="53" s="1"/>
  <c r="KW463" i="53"/>
  <c r="HX458" i="53"/>
  <c r="IA458" i="53" s="1"/>
  <c r="HY463" i="53"/>
  <c r="HX463" i="53" s="1"/>
  <c r="JE483" i="53"/>
  <c r="JK483" i="53" s="1"/>
  <c r="JL483" i="53"/>
  <c r="GK465" i="53"/>
  <c r="GQ465" i="53" s="1"/>
  <c r="KY465" i="53"/>
  <c r="KX465" i="53" s="1"/>
  <c r="GL468" i="53"/>
  <c r="GK468" i="53" s="1"/>
  <c r="KZ463" i="53"/>
  <c r="JU439" i="53"/>
  <c r="JH293" i="53"/>
  <c r="JK293" i="53" s="1"/>
  <c r="JI307" i="53"/>
  <c r="JH307" i="53" s="1"/>
  <c r="GN253" i="53"/>
  <c r="GQ253" i="53" s="1"/>
  <c r="LB253" i="53"/>
  <c r="LA253" i="53" s="1"/>
  <c r="JH305" i="53"/>
  <c r="LB305" i="53"/>
  <c r="JH204" i="53"/>
  <c r="JK204" i="53" s="1"/>
  <c r="JI208" i="53"/>
  <c r="JH208" i="53" s="1"/>
  <c r="GN179" i="53"/>
  <c r="GQ179" i="53" s="1"/>
  <c r="GR179" i="53"/>
  <c r="GK431" i="53"/>
  <c r="GQ431" i="53" s="1"/>
  <c r="GL439" i="53"/>
  <c r="GK439" i="53" s="1"/>
  <c r="FQ439" i="53"/>
  <c r="HX298" i="53"/>
  <c r="IA298" i="53" s="1"/>
  <c r="LB298" i="53"/>
  <c r="LA298" i="53" s="1"/>
  <c r="KR248" i="53"/>
  <c r="KU248" i="53" s="1"/>
  <c r="LB248" i="53"/>
  <c r="LA248" i="53" s="1"/>
  <c r="JH372" i="53"/>
  <c r="JL372" i="53"/>
  <c r="JH309" i="53"/>
  <c r="JI322" i="53"/>
  <c r="JH322" i="53" s="1"/>
  <c r="HV489" i="53"/>
  <c r="HU489" i="53" s="1"/>
  <c r="HX418" i="53"/>
  <c r="IA418" i="53" s="1"/>
  <c r="IB418" i="53"/>
  <c r="KP484" i="53"/>
  <c r="KO484" i="53" s="1"/>
  <c r="GK460" i="53"/>
  <c r="KY460" i="53"/>
  <c r="GL497" i="53"/>
  <c r="GK497" i="53" s="1"/>
  <c r="HA456" i="53"/>
  <c r="IK476" i="53"/>
  <c r="HV480" i="53"/>
  <c r="KO469" i="53"/>
  <c r="KU469" i="53" s="1"/>
  <c r="KP472" i="53"/>
  <c r="KO472" i="53" s="1"/>
  <c r="KV466" i="53"/>
  <c r="KP468" i="53"/>
  <c r="GP456" i="53"/>
  <c r="FQ456" i="53"/>
  <c r="KW497" i="53"/>
  <c r="GP497" i="53"/>
  <c r="IB474" i="53"/>
  <c r="HV476" i="53"/>
  <c r="HU476" i="53" s="1"/>
  <c r="KR136" i="53"/>
  <c r="KU136" i="53" s="1"/>
  <c r="KV136" i="53"/>
  <c r="IN71" i="53"/>
  <c r="HZ155" i="53"/>
  <c r="IB242" i="53"/>
  <c r="JK396" i="53"/>
  <c r="GR253" i="53"/>
  <c r="LB145" i="53"/>
  <c r="LA145" i="53" s="1"/>
  <c r="KY233" i="53"/>
  <c r="KX233" i="53" s="1"/>
  <c r="IB186" i="53"/>
  <c r="KV180" i="53"/>
  <c r="IB209" i="53"/>
  <c r="KY235" i="53"/>
  <c r="KX235" i="53" s="1"/>
  <c r="LB156" i="53"/>
  <c r="LA156" i="53" s="1"/>
  <c r="LB184" i="53"/>
  <c r="LA184" i="53" s="1"/>
  <c r="LB179" i="53"/>
  <c r="LA179" i="53" s="1"/>
  <c r="S218" i="69"/>
  <c r="JU484" i="53"/>
  <c r="HZ493" i="53"/>
  <c r="HY445" i="53"/>
  <c r="HX445" i="53" s="1"/>
  <c r="LB242" i="53"/>
  <c r="LA242" i="53" s="1"/>
  <c r="HV472" i="53"/>
  <c r="HU472" i="53" s="1"/>
  <c r="JF484" i="53"/>
  <c r="JE484" i="53" s="1"/>
  <c r="JC417" i="53"/>
  <c r="FZ395" i="53"/>
  <c r="LC228" i="53"/>
  <c r="HS480" i="53"/>
  <c r="HZ472" i="53"/>
  <c r="FQ463" i="53"/>
  <c r="JK448" i="53"/>
  <c r="IA446" i="53"/>
  <c r="JU445" i="53"/>
  <c r="HA445" i="53"/>
  <c r="FQ493" i="53"/>
  <c r="X218" i="69"/>
  <c r="GQ8" i="53"/>
  <c r="JU497" i="53"/>
  <c r="GO439" i="53"/>
  <c r="GN439" i="53" s="1"/>
  <c r="HJ377" i="53"/>
  <c r="KD377" i="53"/>
  <c r="FZ406" i="53"/>
  <c r="JI428" i="53"/>
  <c r="JH428" i="53" s="1"/>
  <c r="LB334" i="53"/>
  <c r="U217" i="62"/>
  <c r="LB107" i="53"/>
  <c r="LA107" i="53" s="1"/>
  <c r="KV212" i="53"/>
  <c r="IT70" i="53"/>
  <c r="JI91" i="53"/>
  <c r="JH91" i="53" s="1"/>
  <c r="GQ367" i="53"/>
  <c r="JC97" i="53"/>
  <c r="KS445" i="53"/>
  <c r="KR445" i="53" s="1"/>
  <c r="HY366" i="53"/>
  <c r="HX366" i="53" s="1"/>
  <c r="GO445" i="53"/>
  <c r="GN445" i="53" s="1"/>
  <c r="KW484" i="53"/>
  <c r="KN485" i="53"/>
  <c r="JF480" i="53"/>
  <c r="JE480" i="53" s="1"/>
  <c r="GL480" i="53"/>
  <c r="GK480" i="53" s="1"/>
  <c r="KG485" i="53"/>
  <c r="KG542" i="53" s="1"/>
  <c r="GL472" i="53"/>
  <c r="FZ417" i="53"/>
  <c r="HW498" i="53"/>
  <c r="IK480" i="53"/>
  <c r="JK94" i="53"/>
  <c r="X395" i="62"/>
  <c r="KY228" i="53"/>
  <c r="Q218" i="62"/>
  <c r="Q218" i="69"/>
  <c r="HX222" i="53"/>
  <c r="IA222" i="53" s="1"/>
  <c r="LB222" i="53"/>
  <c r="LA222" i="53" s="1"/>
  <c r="IB222" i="53"/>
  <c r="JH209" i="53"/>
  <c r="LB209" i="53"/>
  <c r="LA209" i="53" s="1"/>
  <c r="LB216" i="53"/>
  <c r="LA216" i="53" s="1"/>
  <c r="GN140" i="53"/>
  <c r="GQ140" i="53" s="1"/>
  <c r="GR140" i="53"/>
  <c r="KR133" i="53"/>
  <c r="KU133" i="53" s="1"/>
  <c r="KV133" i="53"/>
  <c r="GN128" i="53"/>
  <c r="GQ128" i="53" s="1"/>
  <c r="LB128" i="53"/>
  <c r="LA128" i="53" s="1"/>
  <c r="LB127" i="53"/>
  <c r="LA127" i="53" s="1"/>
  <c r="HX126" i="53"/>
  <c r="IA126" i="53" s="1"/>
  <c r="LB126" i="53"/>
  <c r="LA126" i="53" s="1"/>
  <c r="KO106" i="53"/>
  <c r="JE102" i="53"/>
  <c r="JK102" i="53" s="1"/>
  <c r="JL102" i="53"/>
  <c r="KV424" i="53"/>
  <c r="LB424" i="53"/>
  <c r="LA424" i="53" s="1"/>
  <c r="GN433" i="53"/>
  <c r="GQ433" i="53" s="1"/>
  <c r="LB433" i="53"/>
  <c r="GR433" i="53"/>
  <c r="GN437" i="53"/>
  <c r="GQ437" i="53" s="1"/>
  <c r="LB437" i="53"/>
  <c r="LA437" i="53" s="1"/>
  <c r="LB438" i="53"/>
  <c r="HX438" i="53"/>
  <c r="IA452" i="53"/>
  <c r="IB177" i="53"/>
  <c r="GQ74" i="53"/>
  <c r="HX429" i="53"/>
  <c r="IA429" i="53" s="1"/>
  <c r="KY103" i="53"/>
  <c r="JH437" i="53"/>
  <c r="JK437" i="53" s="1"/>
  <c r="KV103" i="53"/>
  <c r="GR128" i="53"/>
  <c r="JL125" i="53"/>
  <c r="JE214" i="53"/>
  <c r="JK214" i="53" s="1"/>
  <c r="JL214" i="53"/>
  <c r="JE163" i="53"/>
  <c r="JK163" i="53" s="1"/>
  <c r="KY163" i="53"/>
  <c r="KX163" i="53" s="1"/>
  <c r="LC121" i="53"/>
  <c r="IB104" i="53"/>
  <c r="HX104" i="53"/>
  <c r="IA104" i="53" s="1"/>
  <c r="KV102" i="53"/>
  <c r="KR102" i="53"/>
  <c r="KU102" i="53" s="1"/>
  <c r="U217" i="69"/>
  <c r="KO459" i="53"/>
  <c r="KU459" i="53" s="1"/>
  <c r="KV459" i="53"/>
  <c r="KR436" i="53"/>
  <c r="KU436" i="53" s="1"/>
  <c r="KV436" i="53"/>
  <c r="GN430" i="53"/>
  <c r="GQ430" i="53" s="1"/>
  <c r="GR430" i="53"/>
  <c r="HX396" i="53"/>
  <c r="IB396" i="53"/>
  <c r="KR344" i="53"/>
  <c r="KU344" i="53" s="1"/>
  <c r="LB344" i="53"/>
  <c r="LA344" i="53" s="1"/>
  <c r="KV474" i="53"/>
  <c r="KY474" i="53"/>
  <c r="KX474" i="53" s="1"/>
  <c r="KO479" i="53"/>
  <c r="KU479" i="53" s="1"/>
  <c r="KV479" i="53"/>
  <c r="IB469" i="53"/>
  <c r="HU469" i="53"/>
  <c r="W395" i="62"/>
  <c r="HX404" i="53"/>
  <c r="IA404" i="53" s="1"/>
  <c r="IB404" i="53"/>
  <c r="HX212" i="53"/>
  <c r="LB212" i="53"/>
  <c r="LA212" i="53" s="1"/>
  <c r="HU51" i="53"/>
  <c r="KY51" i="53"/>
  <c r="KX51" i="53" s="1"/>
  <c r="JE467" i="53"/>
  <c r="JK467" i="53" s="1"/>
  <c r="JL467" i="53"/>
  <c r="KV31" i="53"/>
  <c r="KR31" i="53"/>
  <c r="KU31" i="53" s="1"/>
  <c r="JL490" i="53"/>
  <c r="JF493" i="53"/>
  <c r="JE493" i="53" s="1"/>
  <c r="JE490" i="53"/>
  <c r="JK490" i="53" s="1"/>
  <c r="KP463" i="53"/>
  <c r="KO463" i="53" s="1"/>
  <c r="JH357" i="53"/>
  <c r="JK357" i="53" s="1"/>
  <c r="JL357" i="53"/>
  <c r="HX308" i="53"/>
  <c r="IA308" i="53" s="1"/>
  <c r="HY322" i="53"/>
  <c r="HX322" i="53" s="1"/>
  <c r="JH430" i="53"/>
  <c r="JK430" i="53" s="1"/>
  <c r="JL430" i="53"/>
  <c r="JH435" i="53"/>
  <c r="JK435" i="53" s="1"/>
  <c r="JL435" i="53"/>
  <c r="JI377" i="53"/>
  <c r="JH377" i="53" s="1"/>
  <c r="KS395" i="53"/>
  <c r="KR395" i="53" s="1"/>
  <c r="LC469" i="53"/>
  <c r="KW472" i="53"/>
  <c r="HT464" i="53"/>
  <c r="FQ497" i="53"/>
  <c r="KP476" i="53"/>
  <c r="KO476" i="53" s="1"/>
  <c r="GK470" i="53"/>
  <c r="HS395" i="53"/>
  <c r="GR475" i="53"/>
  <c r="IT366" i="53"/>
  <c r="HJ322" i="53"/>
  <c r="LB165" i="53"/>
  <c r="LA165" i="53" s="1"/>
  <c r="GP480" i="53"/>
  <c r="IK468" i="53"/>
  <c r="GP468" i="53"/>
  <c r="KD417" i="53"/>
  <c r="Q8" i="69"/>
  <c r="J46" i="69" s="1"/>
  <c r="V153" i="69" s="1"/>
  <c r="GP215" i="53"/>
  <c r="HS215" i="53"/>
  <c r="HJ97" i="53"/>
  <c r="FZ97" i="53"/>
  <c r="GP208" i="53"/>
  <c r="IT208" i="53"/>
  <c r="KM215" i="53"/>
  <c r="JJ445" i="53"/>
  <c r="HB99" i="53"/>
  <c r="HB512" i="53" s="1"/>
  <c r="HB514" i="53" s="1"/>
  <c r="JU150" i="53"/>
  <c r="JI406" i="53"/>
  <c r="JH406" i="53" s="1"/>
  <c r="IA441" i="53"/>
  <c r="JL182" i="53"/>
  <c r="LB239" i="53"/>
  <c r="LA239" i="53" s="1"/>
  <c r="HY215" i="53"/>
  <c r="HX215" i="53" s="1"/>
  <c r="IB138" i="53"/>
  <c r="JU468" i="53"/>
  <c r="HA468" i="53"/>
  <c r="HA463" i="53"/>
  <c r="GR258" i="53"/>
  <c r="KZ406" i="53"/>
  <c r="KZ341" i="53"/>
  <c r="KV444" i="53"/>
  <c r="KD406" i="53"/>
  <c r="HJ417" i="53"/>
  <c r="KZ208" i="53"/>
  <c r="KZ524" i="53" s="1"/>
  <c r="JC366" i="53"/>
  <c r="GP201" i="53"/>
  <c r="KW201" i="53"/>
  <c r="IB112" i="53"/>
  <c r="FQ105" i="53"/>
  <c r="KT97" i="53"/>
  <c r="JC468" i="53"/>
  <c r="KR23" i="53"/>
  <c r="KU23" i="53" s="1"/>
  <c r="KV23" i="53"/>
  <c r="IB441" i="53"/>
  <c r="LB441" i="53"/>
  <c r="LA441" i="53" s="1"/>
  <c r="KO81" i="53"/>
  <c r="KU81" i="53" s="1"/>
  <c r="KY81" i="53"/>
  <c r="KX81" i="53" s="1"/>
  <c r="AA218" i="62"/>
  <c r="KU120" i="53"/>
  <c r="JK121" i="53"/>
  <c r="II35" i="53"/>
  <c r="KW46" i="53"/>
  <c r="FZ58" i="53"/>
  <c r="JJ58" i="53"/>
  <c r="KG71" i="53"/>
  <c r="KO118" i="53"/>
  <c r="KU118" i="53" s="1"/>
  <c r="FX71" i="53"/>
  <c r="KM105" i="53"/>
  <c r="JJ66" i="53"/>
  <c r="GI66" i="53"/>
  <c r="HY456" i="53"/>
  <c r="HX456" i="53" s="1"/>
  <c r="FQ445" i="53"/>
  <c r="HZ439" i="53"/>
  <c r="IT428" i="53"/>
  <c r="KD341" i="53"/>
  <c r="FZ348" i="53"/>
  <c r="IT395" i="53"/>
  <c r="IT377" i="53"/>
  <c r="HJ406" i="53"/>
  <c r="FZ322" i="53"/>
  <c r="JC377" i="53"/>
  <c r="GO395" i="53"/>
  <c r="GN395" i="53" s="1"/>
  <c r="IK395" i="53"/>
  <c r="FZ428" i="53"/>
  <c r="KT468" i="53"/>
  <c r="FZ377" i="53"/>
  <c r="LB371" i="53"/>
  <c r="LA371" i="53" s="1"/>
  <c r="KD489" i="53"/>
  <c r="GI493" i="53"/>
  <c r="JC493" i="53"/>
  <c r="IA175" i="53"/>
  <c r="HU213" i="53"/>
  <c r="KY298" i="53"/>
  <c r="KX298" i="53" s="1"/>
  <c r="HS307" i="53"/>
  <c r="KT201" i="53"/>
  <c r="GK294" i="53"/>
  <c r="GQ294" i="53" s="1"/>
  <c r="GR294" i="53"/>
  <c r="HU299" i="53"/>
  <c r="IA299" i="53" s="1"/>
  <c r="KY299" i="53"/>
  <c r="IK201" i="53"/>
  <c r="HA201" i="53"/>
  <c r="HS322" i="53"/>
  <c r="KZ417" i="53"/>
  <c r="JA71" i="53"/>
  <c r="HS66" i="53"/>
  <c r="FQ66" i="53"/>
  <c r="FQ70" i="53"/>
  <c r="KD201" i="53"/>
  <c r="HS97" i="53"/>
  <c r="GP155" i="53"/>
  <c r="HS208" i="53"/>
  <c r="JC322" i="53"/>
  <c r="GI322" i="53"/>
  <c r="GP502" i="53"/>
  <c r="GP503" i="53" s="1"/>
  <c r="KZ502" i="53"/>
  <c r="KZ503" i="53" s="1"/>
  <c r="K8" i="62"/>
  <c r="FZ215" i="53"/>
  <c r="JF489" i="53"/>
  <c r="HA493" i="53"/>
  <c r="GL489" i="53"/>
  <c r="IK489" i="53"/>
  <c r="GP489" i="53"/>
  <c r="JF497" i="53"/>
  <c r="JE497" i="53" s="1"/>
  <c r="HJ497" i="53"/>
  <c r="IR498" i="53"/>
  <c r="KT493" i="53"/>
  <c r="JC489" i="53"/>
  <c r="GP493" i="53"/>
  <c r="KS377" i="53"/>
  <c r="KR377" i="53" s="1"/>
  <c r="HA377" i="53"/>
  <c r="GC98" i="53"/>
  <c r="JD71" i="53"/>
  <c r="KD70" i="53"/>
  <c r="KP97" i="53"/>
  <c r="KO97" i="53" s="1"/>
  <c r="IT143" i="53"/>
  <c r="IK341" i="53"/>
  <c r="IK307" i="53"/>
  <c r="JU472" i="53"/>
  <c r="FQ480" i="53"/>
  <c r="JJ215" i="53"/>
  <c r="HZ215" i="53"/>
  <c r="KM377" i="53"/>
  <c r="HZ348" i="53"/>
  <c r="KM348" i="53"/>
  <c r="JC215" i="53"/>
  <c r="HJ215" i="53"/>
  <c r="KT208" i="53"/>
  <c r="JC208" i="53"/>
  <c r="HJ208" i="53"/>
  <c r="JC150" i="53"/>
  <c r="HZ150" i="53"/>
  <c r="KS439" i="53"/>
  <c r="KR439" i="53" s="1"/>
  <c r="HA439" i="53"/>
  <c r="JF292" i="53"/>
  <c r="JA35" i="53"/>
  <c r="IK215" i="53"/>
  <c r="FQ322" i="53"/>
  <c r="KM322" i="53"/>
  <c r="KM208" i="53"/>
  <c r="HA155" i="53"/>
  <c r="IK155" i="53"/>
  <c r="FZ150" i="53"/>
  <c r="HA105" i="53"/>
  <c r="IK105" i="53"/>
  <c r="FQ377" i="53"/>
  <c r="GO201" i="53"/>
  <c r="GN201" i="53" s="1"/>
  <c r="P218" i="62"/>
  <c r="P218" i="69"/>
  <c r="M61" i="62"/>
  <c r="Y196" i="62" s="1"/>
  <c r="AA196" i="69"/>
  <c r="G61" i="69"/>
  <c r="S196" i="69" s="1"/>
  <c r="IB240" i="53"/>
  <c r="X336" i="62"/>
  <c r="X365" i="62" s="1"/>
  <c r="LB174" i="53"/>
  <c r="LA174" i="53" s="1"/>
  <c r="GP445" i="53"/>
  <c r="IA163" i="53"/>
  <c r="L61" i="69"/>
  <c r="X196" i="69" s="1"/>
  <c r="I34" i="71"/>
  <c r="IA372" i="53"/>
  <c r="IB122" i="53"/>
  <c r="HX370" i="53"/>
  <c r="IA370" i="53" s="1"/>
  <c r="IB370" i="53"/>
  <c r="KV438" i="53"/>
  <c r="KR438" i="53"/>
  <c r="KU438" i="53" s="1"/>
  <c r="KY451" i="53"/>
  <c r="LE451" i="53" s="1"/>
  <c r="IB451" i="53"/>
  <c r="IB426" i="53"/>
  <c r="LB426" i="53"/>
  <c r="KR412" i="53"/>
  <c r="KU412" i="53" s="1"/>
  <c r="KV412" i="53"/>
  <c r="KR408" i="53"/>
  <c r="KU408" i="53" s="1"/>
  <c r="KV408" i="53"/>
  <c r="KR399" i="53"/>
  <c r="KU399" i="53" s="1"/>
  <c r="KV399" i="53"/>
  <c r="JH225" i="53"/>
  <c r="JK225" i="53" s="1"/>
  <c r="JL225" i="53"/>
  <c r="JL309" i="53"/>
  <c r="LB309" i="53"/>
  <c r="HX152" i="53"/>
  <c r="IA152" i="53" s="1"/>
  <c r="IB152" i="53"/>
  <c r="IB482" i="53"/>
  <c r="HU482" i="53"/>
  <c r="IA482" i="53" s="1"/>
  <c r="KY8" i="53"/>
  <c r="V217" i="62"/>
  <c r="JK412" i="53"/>
  <c r="IB149" i="53"/>
  <c r="JH340" i="53"/>
  <c r="JK340" i="53" s="1"/>
  <c r="LB340" i="53"/>
  <c r="LA340" i="53" s="1"/>
  <c r="JH249" i="53"/>
  <c r="JK249" i="53" s="1"/>
  <c r="LB249" i="53"/>
  <c r="LA249" i="53" s="1"/>
  <c r="LB142" i="53"/>
  <c r="LA142" i="53" s="1"/>
  <c r="KY479" i="53"/>
  <c r="KX479" i="53" s="1"/>
  <c r="GN303" i="53"/>
  <c r="GQ303" i="53" s="1"/>
  <c r="GR303" i="53"/>
  <c r="JH418" i="53"/>
  <c r="JL418" i="53"/>
  <c r="GN175" i="53"/>
  <c r="GQ175" i="53" s="1"/>
  <c r="GR175" i="53"/>
  <c r="HX166" i="53"/>
  <c r="IA166" i="53" s="1"/>
  <c r="IB166" i="53"/>
  <c r="GN345" i="53"/>
  <c r="LB345" i="53"/>
  <c r="LA345" i="53" s="1"/>
  <c r="HX37" i="53"/>
  <c r="LB37" i="53"/>
  <c r="LA37" i="53" s="1"/>
  <c r="KV415" i="53"/>
  <c r="S8" i="69"/>
  <c r="C8" i="69"/>
  <c r="C46" i="69" s="1"/>
  <c r="O153" i="69" s="1"/>
  <c r="LB295" i="53"/>
  <c r="LA295" i="53" s="1"/>
  <c r="JL305" i="53"/>
  <c r="GR465" i="53"/>
  <c r="IB400" i="53"/>
  <c r="LB214" i="53"/>
  <c r="LA214" i="53" s="1"/>
  <c r="HU474" i="53"/>
  <c r="JK153" i="53"/>
  <c r="LB258" i="53"/>
  <c r="LA258" i="53" s="1"/>
  <c r="IB336" i="53"/>
  <c r="IA451" i="53"/>
  <c r="KY72" i="53"/>
  <c r="KX72" i="53" s="1"/>
  <c r="KV218" i="53"/>
  <c r="IB147" i="53"/>
  <c r="KV164" i="53"/>
  <c r="KU451" i="53"/>
  <c r="HX413" i="53"/>
  <c r="IA413" i="53" s="1"/>
  <c r="LB413" i="53"/>
  <c r="GN139" i="53"/>
  <c r="GQ139" i="53" s="1"/>
  <c r="GR139" i="53"/>
  <c r="HX444" i="53"/>
  <c r="IA444" i="53" s="1"/>
  <c r="LB444" i="53"/>
  <c r="LA444" i="53" s="1"/>
  <c r="LB378" i="53"/>
  <c r="LA378" i="53" s="1"/>
  <c r="IB452" i="53"/>
  <c r="JL16" i="53"/>
  <c r="JH16" i="53"/>
  <c r="JK16" i="53" s="1"/>
  <c r="JH258" i="53"/>
  <c r="JK258" i="53" s="1"/>
  <c r="JL258" i="53"/>
  <c r="HU101" i="53"/>
  <c r="IA101" i="53" s="1"/>
  <c r="IB101" i="53"/>
  <c r="GR451" i="53"/>
  <c r="GK451" i="53"/>
  <c r="GQ451" i="53" s="1"/>
  <c r="LB26" i="53"/>
  <c r="LA26" i="53" s="1"/>
  <c r="LB218" i="53"/>
  <c r="LA218" i="53" s="1"/>
  <c r="GR345" i="53"/>
  <c r="LC446" i="53"/>
  <c r="LC452" i="53"/>
  <c r="LC450" i="53"/>
  <c r="LB47" i="53"/>
  <c r="LA47" i="53" s="1"/>
  <c r="GO377" i="53"/>
  <c r="GN377" i="53" s="1"/>
  <c r="JU377" i="53"/>
  <c r="KS366" i="53"/>
  <c r="KR366" i="53" s="1"/>
  <c r="JU489" i="53"/>
  <c r="KP497" i="53"/>
  <c r="KO497" i="53" s="1"/>
  <c r="HV497" i="53"/>
  <c r="HU497" i="53" s="1"/>
  <c r="IK484" i="53"/>
  <c r="FQ484" i="53"/>
  <c r="IB92" i="53"/>
  <c r="KV43" i="53"/>
  <c r="KY502" i="53"/>
  <c r="KY503" i="53" s="1"/>
  <c r="KW502" i="53"/>
  <c r="KW503" i="53" s="1"/>
  <c r="KW493" i="53"/>
  <c r="GL493" i="53"/>
  <c r="GK493" i="53" s="1"/>
  <c r="KP493" i="53"/>
  <c r="KO493" i="53" s="1"/>
  <c r="HV493" i="53"/>
  <c r="FQ472" i="53"/>
  <c r="JD98" i="53"/>
  <c r="JS35" i="53"/>
  <c r="HS58" i="53"/>
  <c r="JM99" i="53"/>
  <c r="JM512" i="53" s="1"/>
  <c r="JM514" i="53" s="1"/>
  <c r="FZ201" i="53"/>
  <c r="GI150" i="53"/>
  <c r="FQ406" i="53"/>
  <c r="JU395" i="53"/>
  <c r="JU348" i="53"/>
  <c r="KZ201" i="53"/>
  <c r="G7" i="70" s="1"/>
  <c r="KM341" i="53"/>
  <c r="JE477" i="53"/>
  <c r="JK477" i="53" s="1"/>
  <c r="JL477" i="53"/>
  <c r="JC348" i="53"/>
  <c r="GP395" i="53"/>
  <c r="HX424" i="53"/>
  <c r="IA424" i="53" s="1"/>
  <c r="HY428" i="53"/>
  <c r="HX428" i="53" s="1"/>
  <c r="GN223" i="53"/>
  <c r="GQ223" i="53" s="1"/>
  <c r="LB223" i="53"/>
  <c r="LA223" i="53" s="1"/>
  <c r="JH216" i="53"/>
  <c r="JK216" i="53" s="1"/>
  <c r="JI292" i="53"/>
  <c r="HX144" i="53"/>
  <c r="HY150" i="53"/>
  <c r="JU155" i="53"/>
  <c r="KO467" i="53"/>
  <c r="KU467" i="53" s="1"/>
  <c r="KV467" i="53"/>
  <c r="KY467" i="53"/>
  <c r="KX467" i="53" s="1"/>
  <c r="JC476" i="53"/>
  <c r="KD97" i="53"/>
  <c r="IT97" i="53"/>
  <c r="HZ97" i="53"/>
  <c r="KT150" i="53"/>
  <c r="KO494" i="53"/>
  <c r="KU494" i="53" s="1"/>
  <c r="KW468" i="53"/>
  <c r="KG498" i="53"/>
  <c r="JL176" i="53"/>
  <c r="JL137" i="53"/>
  <c r="IB444" i="53"/>
  <c r="LB429" i="53"/>
  <c r="KZ377" i="53"/>
  <c r="KZ527" i="53" s="1"/>
  <c r="KY478" i="53"/>
  <c r="KX478" i="53" s="1"/>
  <c r="JI34" i="53"/>
  <c r="JH34" i="53" s="1"/>
  <c r="JL33" i="53"/>
  <c r="JH425" i="53"/>
  <c r="JK425" i="53" s="1"/>
  <c r="LB425" i="53"/>
  <c r="KR426" i="53"/>
  <c r="KU426" i="53" s="1"/>
  <c r="KV426" i="53"/>
  <c r="KR403" i="53"/>
  <c r="KU403" i="53" s="1"/>
  <c r="LB403" i="53"/>
  <c r="LA403" i="53" s="1"/>
  <c r="KR400" i="53"/>
  <c r="LB400" i="53"/>
  <c r="JH25" i="53"/>
  <c r="JK25" i="53" s="1"/>
  <c r="LB25" i="53"/>
  <c r="LA25" i="53" s="1"/>
  <c r="HX84" i="53"/>
  <c r="IA84" i="53" s="1"/>
  <c r="LB84" i="53"/>
  <c r="KR32" i="53"/>
  <c r="KU32" i="53" s="1"/>
  <c r="LB32" i="53"/>
  <c r="IT341" i="53"/>
  <c r="KZ395" i="53"/>
  <c r="KZ528" i="53" s="1"/>
  <c r="LB149" i="53"/>
  <c r="LA149" i="53" s="1"/>
  <c r="KW105" i="53"/>
  <c r="LA451" i="53"/>
  <c r="LB246" i="53"/>
  <c r="LA246" i="53" s="1"/>
  <c r="LA455" i="53"/>
  <c r="GO39" i="53"/>
  <c r="GN39" i="53" s="1"/>
  <c r="KZ428" i="53"/>
  <c r="HX426" i="53"/>
  <c r="IA426" i="53" s="1"/>
  <c r="IK497" i="53"/>
  <c r="S8" i="62"/>
  <c r="Y336" i="62"/>
  <c r="Y365" i="62" s="1"/>
  <c r="KR65" i="53"/>
  <c r="KU65" i="53" s="1"/>
  <c r="KV65" i="53"/>
  <c r="JH173" i="53"/>
  <c r="JK173" i="53" s="1"/>
  <c r="JL173" i="53"/>
  <c r="GN335" i="53"/>
  <c r="GQ335" i="53" s="1"/>
  <c r="LB335" i="53"/>
  <c r="LA335" i="53" s="1"/>
  <c r="GR335" i="53"/>
  <c r="KV370" i="53"/>
  <c r="KR370" i="53"/>
  <c r="LB374" i="53"/>
  <c r="HX374" i="53"/>
  <c r="IA374" i="53" s="1"/>
  <c r="KR374" i="53"/>
  <c r="KU374" i="53" s="1"/>
  <c r="KV374" i="53"/>
  <c r="LB401" i="53"/>
  <c r="LA401" i="53" s="1"/>
  <c r="GR401" i="53"/>
  <c r="IB402" i="53"/>
  <c r="HX402" i="53"/>
  <c r="IA402" i="53" s="1"/>
  <c r="GN410" i="53"/>
  <c r="GQ410" i="53" s="1"/>
  <c r="LB410" i="53"/>
  <c r="LA410" i="53" s="1"/>
  <c r="GN414" i="53"/>
  <c r="GQ414" i="53" s="1"/>
  <c r="LB414" i="53"/>
  <c r="KY104" i="53"/>
  <c r="KX104" i="53" s="1"/>
  <c r="JL157" i="53"/>
  <c r="LB157" i="53"/>
  <c r="KY114" i="53"/>
  <c r="KX114" i="53" s="1"/>
  <c r="GR114" i="53"/>
  <c r="JH14" i="53"/>
  <c r="JK14" i="53" s="1"/>
  <c r="JL14" i="53"/>
  <c r="GK454" i="53"/>
  <c r="KY454" i="53"/>
  <c r="LE454" i="53" s="1"/>
  <c r="KR447" i="53"/>
  <c r="LB447" i="53"/>
  <c r="LA447" i="53" s="1"/>
  <c r="HU80" i="53"/>
  <c r="KY80" i="53"/>
  <c r="GN440" i="53"/>
  <c r="GQ440" i="53" s="1"/>
  <c r="GR440" i="53"/>
  <c r="GK111" i="53"/>
  <c r="KY111" i="53"/>
  <c r="KX111" i="53" s="1"/>
  <c r="GL143" i="53"/>
  <c r="KY239" i="53"/>
  <c r="KX239" i="53" s="1"/>
  <c r="IA293" i="53"/>
  <c r="LB402" i="53"/>
  <c r="GR410" i="53"/>
  <c r="GR256" i="53"/>
  <c r="GK256" i="53"/>
  <c r="GQ256" i="53" s="1"/>
  <c r="GK226" i="53"/>
  <c r="GQ226" i="53" s="1"/>
  <c r="KY226" i="53"/>
  <c r="GK214" i="53"/>
  <c r="GQ214" i="53" s="1"/>
  <c r="GR214" i="53"/>
  <c r="HU211" i="53"/>
  <c r="IA211" i="53" s="1"/>
  <c r="KY211" i="53"/>
  <c r="KX211" i="53" s="1"/>
  <c r="KY203" i="53"/>
  <c r="KX203" i="53" s="1"/>
  <c r="JL152" i="53"/>
  <c r="KY152" i="53"/>
  <c r="KX152" i="53" s="1"/>
  <c r="JL145" i="53"/>
  <c r="KY145" i="53"/>
  <c r="KX145" i="53" s="1"/>
  <c r="JE140" i="53"/>
  <c r="JK140" i="53" s="1"/>
  <c r="JL140" i="53"/>
  <c r="JE126" i="53"/>
  <c r="JK126" i="53" s="1"/>
  <c r="JL126" i="53"/>
  <c r="KY121" i="53"/>
  <c r="JF143" i="53"/>
  <c r="AA217" i="69"/>
  <c r="LB370" i="53"/>
  <c r="GK238" i="53"/>
  <c r="GQ238" i="53" s="1"/>
  <c r="KY238" i="53"/>
  <c r="KX238" i="53" s="1"/>
  <c r="GR225" i="53"/>
  <c r="GN225" i="53"/>
  <c r="GQ225" i="53" s="1"/>
  <c r="JH219" i="53"/>
  <c r="JK219" i="53" s="1"/>
  <c r="JL219" i="53"/>
  <c r="LB219" i="53"/>
  <c r="LA219" i="53" s="1"/>
  <c r="R217" i="69"/>
  <c r="J61" i="62"/>
  <c r="V196" i="62" s="1"/>
  <c r="H61" i="62"/>
  <c r="T196" i="62" s="1"/>
  <c r="E61" i="62"/>
  <c r="M61" i="69"/>
  <c r="K61" i="69"/>
  <c r="W196" i="69" s="1"/>
  <c r="E61" i="69"/>
  <c r="Q196" i="69" s="1"/>
  <c r="C61" i="69"/>
  <c r="O196" i="69" s="1"/>
  <c r="U218" i="69"/>
  <c r="JH394" i="53"/>
  <c r="JK394" i="53" s="1"/>
  <c r="LB394" i="53"/>
  <c r="LA394" i="53" s="1"/>
  <c r="JL394" i="53"/>
  <c r="HU473" i="53"/>
  <c r="IA473" i="53" s="1"/>
  <c r="KY473" i="53"/>
  <c r="HX436" i="53"/>
  <c r="IA436" i="53" s="1"/>
  <c r="LB436" i="53"/>
  <c r="IB436" i="53"/>
  <c r="GN435" i="53"/>
  <c r="LB435" i="53"/>
  <c r="KR413" i="53"/>
  <c r="KU413" i="53" s="1"/>
  <c r="KV413" i="53"/>
  <c r="KR396" i="53"/>
  <c r="KU396" i="53" s="1"/>
  <c r="KV396" i="53"/>
  <c r="JH159" i="53"/>
  <c r="JK159" i="53" s="1"/>
  <c r="LB159" i="53"/>
  <c r="LA159" i="53" s="1"/>
  <c r="KO110" i="53"/>
  <c r="KY110" i="53"/>
  <c r="KX110" i="53" s="1"/>
  <c r="IB85" i="53"/>
  <c r="HX85" i="53"/>
  <c r="IA85" i="53" s="1"/>
  <c r="LB85" i="53"/>
  <c r="LA85" i="53" s="1"/>
  <c r="KR404" i="53"/>
  <c r="KU404" i="53" s="1"/>
  <c r="LB404" i="53"/>
  <c r="LA404" i="53" s="1"/>
  <c r="JE487" i="53"/>
  <c r="JL487" i="53"/>
  <c r="Z336" i="62"/>
  <c r="Z365" i="62" s="1"/>
  <c r="JK175" i="53"/>
  <c r="LC131" i="53"/>
  <c r="GR111" i="53"/>
  <c r="IB449" i="53"/>
  <c r="LB449" i="53"/>
  <c r="HX409" i="53"/>
  <c r="IA409" i="53" s="1"/>
  <c r="LB409" i="53"/>
  <c r="JK451" i="53"/>
  <c r="HX179" i="53"/>
  <c r="IA179" i="53" s="1"/>
  <c r="IB179" i="53"/>
  <c r="KR85" i="53"/>
  <c r="KU85" i="53" s="1"/>
  <c r="KV85" i="53"/>
  <c r="GR467" i="53"/>
  <c r="GK467" i="53"/>
  <c r="GQ467" i="53" s="1"/>
  <c r="GN23" i="53"/>
  <c r="LB23" i="53"/>
  <c r="LA23" i="53" s="1"/>
  <c r="KU88" i="53"/>
  <c r="LC458" i="53"/>
  <c r="JH456" i="53"/>
  <c r="KR47" i="53"/>
  <c r="KS53" i="53"/>
  <c r="KR53" i="53" s="1"/>
  <c r="HX449" i="53"/>
  <c r="IA449" i="53" s="1"/>
  <c r="KT445" i="53"/>
  <c r="JU428" i="53"/>
  <c r="GI428" i="53"/>
  <c r="HA428" i="53"/>
  <c r="KM417" i="53"/>
  <c r="HS417" i="53"/>
  <c r="GQ50" i="53"/>
  <c r="KV492" i="53"/>
  <c r="IB471" i="53"/>
  <c r="GP366" i="53"/>
  <c r="GP377" i="53"/>
  <c r="LB412" i="53"/>
  <c r="FQ348" i="53"/>
  <c r="GP307" i="53"/>
  <c r="KY294" i="53"/>
  <c r="KX294" i="53" s="1"/>
  <c r="LB100" i="53"/>
  <c r="KY216" i="53"/>
  <c r="KX216" i="53" s="1"/>
  <c r="GL292" i="53"/>
  <c r="LB68" i="53"/>
  <c r="IB68" i="53"/>
  <c r="HU219" i="53"/>
  <c r="IA219" i="53" s="1"/>
  <c r="KY219" i="53"/>
  <c r="JJ155" i="53"/>
  <c r="HW71" i="53"/>
  <c r="HH71" i="53"/>
  <c r="KQ98" i="53"/>
  <c r="KD58" i="53"/>
  <c r="FX35" i="53"/>
  <c r="KT58" i="53"/>
  <c r="JU58" i="53"/>
  <c r="HA66" i="53"/>
  <c r="JC66" i="53"/>
  <c r="KM66" i="53"/>
  <c r="JJ70" i="53"/>
  <c r="FQ79" i="53"/>
  <c r="IK79" i="53"/>
  <c r="JJ39" i="53"/>
  <c r="LC212" i="53"/>
  <c r="KQ71" i="53"/>
  <c r="KV127" i="53"/>
  <c r="HJ91" i="53"/>
  <c r="KY184" i="53"/>
  <c r="KX184" i="53" s="1"/>
  <c r="KY156" i="53"/>
  <c r="G8" i="62"/>
  <c r="E46" i="62" s="1"/>
  <c r="Q153" i="62" s="1"/>
  <c r="KY188" i="53"/>
  <c r="KX188" i="53" s="1"/>
  <c r="KM406" i="53"/>
  <c r="I8" i="62"/>
  <c r="F46" i="62" s="1"/>
  <c r="R153" i="62" s="1"/>
  <c r="Y8" i="69"/>
  <c r="N46" i="69" s="1"/>
  <c r="Z153" i="69" s="1"/>
  <c r="JU417" i="53"/>
  <c r="LB375" i="53"/>
  <c r="LA375" i="53" s="1"/>
  <c r="FQ489" i="53"/>
  <c r="I14" i="71"/>
  <c r="GR93" i="53"/>
  <c r="KV159" i="53"/>
  <c r="GQ359" i="53"/>
  <c r="AA217" i="62"/>
  <c r="KY227" i="53"/>
  <c r="KX227" i="53" s="1"/>
  <c r="KV225" i="53"/>
  <c r="JL42" i="53"/>
  <c r="JL37" i="53"/>
  <c r="KY165" i="53"/>
  <c r="KX165" i="53" s="1"/>
  <c r="N61" i="62"/>
  <c r="Z196" i="62" s="1"/>
  <c r="L61" i="62"/>
  <c r="I61" i="62"/>
  <c r="U196" i="62" s="1"/>
  <c r="F61" i="62"/>
  <c r="R196" i="62" s="1"/>
  <c r="D61" i="62"/>
  <c r="P196" i="62" s="1"/>
  <c r="AB196" i="69"/>
  <c r="N61" i="69"/>
  <c r="Z196" i="69" s="1"/>
  <c r="H61" i="69"/>
  <c r="T196" i="69" s="1"/>
  <c r="F61" i="69"/>
  <c r="R196" i="69" s="1"/>
  <c r="IA227" i="53"/>
  <c r="GR25" i="53"/>
  <c r="JK110" i="53"/>
  <c r="JL163" i="53"/>
  <c r="IB299" i="53"/>
  <c r="Y217" i="62"/>
  <c r="LB40" i="53"/>
  <c r="LA40" i="53" s="1"/>
  <c r="GK242" i="53"/>
  <c r="GQ242" i="53" s="1"/>
  <c r="KY242" i="53"/>
  <c r="V218" i="62"/>
  <c r="II71" i="53"/>
  <c r="GK298" i="53"/>
  <c r="GQ298" i="53" s="1"/>
  <c r="GR298" i="53"/>
  <c r="GK218" i="53"/>
  <c r="GQ218" i="53" s="1"/>
  <c r="GR218" i="53"/>
  <c r="GK149" i="53"/>
  <c r="GQ149" i="53" s="1"/>
  <c r="GR149" i="53"/>
  <c r="JE124" i="53"/>
  <c r="JK124" i="53" s="1"/>
  <c r="JL124" i="53"/>
  <c r="KY123" i="53"/>
  <c r="KX123" i="53" s="1"/>
  <c r="KO122" i="53"/>
  <c r="KU122" i="53" s="1"/>
  <c r="KV122" i="53"/>
  <c r="JL119" i="53"/>
  <c r="JE119" i="53"/>
  <c r="JK119" i="53" s="1"/>
  <c r="HU118" i="53"/>
  <c r="IA118" i="53" s="1"/>
  <c r="IB118" i="53"/>
  <c r="KY118" i="53"/>
  <c r="JX71" i="53"/>
  <c r="JU66" i="53"/>
  <c r="LC68" i="53"/>
  <c r="HA91" i="53"/>
  <c r="GL97" i="53"/>
  <c r="GK97" i="53" s="1"/>
  <c r="GP39" i="53"/>
  <c r="JH399" i="53"/>
  <c r="JK399" i="53" s="1"/>
  <c r="LB399" i="53"/>
  <c r="LA399" i="53" s="1"/>
  <c r="KO473" i="53"/>
  <c r="KU473" i="53" s="1"/>
  <c r="KV473" i="53"/>
  <c r="JE460" i="53"/>
  <c r="JK460" i="53" s="1"/>
  <c r="JF463" i="53"/>
  <c r="JE463" i="53" s="1"/>
  <c r="JJ456" i="53"/>
  <c r="HS155" i="53"/>
  <c r="HZ66" i="53"/>
  <c r="JC58" i="53"/>
  <c r="GJ71" i="53"/>
  <c r="JG464" i="53"/>
  <c r="HZ341" i="53"/>
  <c r="JU70" i="53"/>
  <c r="FI99" i="53"/>
  <c r="FI512" i="53" s="1"/>
  <c r="FI514" i="53" s="1"/>
  <c r="JU292" i="53"/>
  <c r="KY213" i="53"/>
  <c r="KX213" i="53" s="1"/>
  <c r="KY210" i="53"/>
  <c r="X217" i="69"/>
  <c r="G8" i="69"/>
  <c r="E46" i="69" s="1"/>
  <c r="Q153" i="69" s="1"/>
  <c r="HA97" i="53"/>
  <c r="LB452" i="53"/>
  <c r="IK406" i="53"/>
  <c r="HS377" i="53"/>
  <c r="GI377" i="53"/>
  <c r="GI366" i="53"/>
  <c r="HA348" i="53"/>
  <c r="HS341" i="53"/>
  <c r="FQ341" i="53"/>
  <c r="JU322" i="53"/>
  <c r="KV240" i="53"/>
  <c r="HZ201" i="53"/>
  <c r="HJ201" i="53"/>
  <c r="JL158" i="53"/>
  <c r="HJ150" i="53"/>
  <c r="IB450" i="53"/>
  <c r="HA395" i="53"/>
  <c r="GP406" i="53"/>
  <c r="FQ417" i="53"/>
  <c r="GP417" i="53"/>
  <c r="GP484" i="53"/>
  <c r="LB182" i="53"/>
  <c r="LA182" i="53" s="1"/>
  <c r="JI395" i="53"/>
  <c r="JH395" i="53" s="1"/>
  <c r="HY417" i="53"/>
  <c r="GO341" i="53"/>
  <c r="GN341" i="53" s="1"/>
  <c r="KZ366" i="53"/>
  <c r="KZ526" i="53" s="1"/>
  <c r="KZ348" i="53"/>
  <c r="KZ525" i="53" s="1"/>
  <c r="GN148" i="53"/>
  <c r="GQ148" i="53" s="1"/>
  <c r="JH33" i="53"/>
  <c r="JK33" i="53" s="1"/>
  <c r="IB304" i="53"/>
  <c r="GP472" i="53"/>
  <c r="KW476" i="53"/>
  <c r="FQ468" i="53"/>
  <c r="KZ439" i="53"/>
  <c r="LB430" i="53"/>
  <c r="GK250" i="53"/>
  <c r="GQ250" i="53" s="1"/>
  <c r="KY250" i="53"/>
  <c r="GR250" i="53"/>
  <c r="KY246" i="53"/>
  <c r="GR246" i="53"/>
  <c r="JE188" i="53"/>
  <c r="JK188" i="53" s="1"/>
  <c r="JL188" i="53"/>
  <c r="GK188" i="53"/>
  <c r="GQ188" i="53" s="1"/>
  <c r="GR188" i="53"/>
  <c r="JE186" i="53"/>
  <c r="JK186" i="53" s="1"/>
  <c r="JL186" i="53"/>
  <c r="GK185" i="53"/>
  <c r="GQ185" i="53" s="1"/>
  <c r="KY185" i="53"/>
  <c r="KX185" i="53" s="1"/>
  <c r="GK181" i="53"/>
  <c r="GQ181" i="53" s="1"/>
  <c r="GR181" i="53"/>
  <c r="JE179" i="53"/>
  <c r="JK179" i="53" s="1"/>
  <c r="KY179" i="53"/>
  <c r="KX179" i="53" s="1"/>
  <c r="GK177" i="53"/>
  <c r="GQ177" i="53" s="1"/>
  <c r="KY177" i="53"/>
  <c r="JL175" i="53"/>
  <c r="KY175" i="53"/>
  <c r="KX175" i="53" s="1"/>
  <c r="GK173" i="53"/>
  <c r="GQ173" i="53" s="1"/>
  <c r="GR173" i="53"/>
  <c r="JE171" i="53"/>
  <c r="JL171" i="53"/>
  <c r="KY171" i="53"/>
  <c r="JE169" i="53"/>
  <c r="JK169" i="53" s="1"/>
  <c r="JL169" i="53"/>
  <c r="KY169" i="53"/>
  <c r="KO168" i="53"/>
  <c r="KU168" i="53" s="1"/>
  <c r="KV168" i="53"/>
  <c r="JE167" i="53"/>
  <c r="JK167" i="53" s="1"/>
  <c r="JL167" i="53"/>
  <c r="KY167" i="53"/>
  <c r="GK161" i="53"/>
  <c r="GQ161" i="53" s="1"/>
  <c r="KY161" i="53"/>
  <c r="KX161" i="53" s="1"/>
  <c r="KY159" i="53"/>
  <c r="KX159" i="53" s="1"/>
  <c r="KY144" i="53"/>
  <c r="KX144" i="53" s="1"/>
  <c r="KW143" i="53"/>
  <c r="LC141" i="53"/>
  <c r="JH113" i="53"/>
  <c r="JK113" i="53" s="1"/>
  <c r="JL113" i="53"/>
  <c r="JH112" i="53"/>
  <c r="JK112" i="53" s="1"/>
  <c r="JL112" i="53"/>
  <c r="LB108" i="53"/>
  <c r="LA108" i="53" s="1"/>
  <c r="JL107" i="53"/>
  <c r="JH107" i="53"/>
  <c r="JK107" i="53" s="1"/>
  <c r="HU212" i="53"/>
  <c r="IB212" i="53"/>
  <c r="KY212" i="53"/>
  <c r="KX212" i="53" s="1"/>
  <c r="HU225" i="53"/>
  <c r="IA225" i="53" s="1"/>
  <c r="IB225" i="53"/>
  <c r="KY225" i="53"/>
  <c r="KX225" i="53" s="1"/>
  <c r="IB241" i="53"/>
  <c r="HU241" i="53"/>
  <c r="IA241" i="53" s="1"/>
  <c r="GK252" i="53"/>
  <c r="GQ252" i="53" s="1"/>
  <c r="GR252" i="53"/>
  <c r="GR161" i="53"/>
  <c r="GR165" i="53"/>
  <c r="GK220" i="53"/>
  <c r="GQ220" i="53" s="1"/>
  <c r="GR220" i="53"/>
  <c r="KZ39" i="53"/>
  <c r="LC37" i="53"/>
  <c r="JL108" i="53"/>
  <c r="KU159" i="53"/>
  <c r="S217" i="62"/>
  <c r="Z217" i="62"/>
  <c r="IA347" i="53"/>
  <c r="T217" i="62"/>
  <c r="IB54" i="53"/>
  <c r="KO299" i="53"/>
  <c r="KU299" i="53" s="1"/>
  <c r="KV299" i="53"/>
  <c r="JJ307" i="53"/>
  <c r="HZ307" i="53"/>
  <c r="GP322" i="53"/>
  <c r="JL87" i="53"/>
  <c r="JJ208" i="53"/>
  <c r="HZ417" i="53"/>
  <c r="IK348" i="53"/>
  <c r="HS348" i="53"/>
  <c r="Z218" i="62"/>
  <c r="JL202" i="53"/>
  <c r="LB102" i="53"/>
  <c r="LA102" i="53" s="1"/>
  <c r="KS417" i="53"/>
  <c r="GO456" i="53"/>
  <c r="GN456" i="53" s="1"/>
  <c r="GP348" i="53"/>
  <c r="HA307" i="53"/>
  <c r="FQ307" i="53"/>
  <c r="HA322" i="53"/>
  <c r="HW485" i="53"/>
  <c r="IK20" i="53"/>
  <c r="KM155" i="53"/>
  <c r="KT155" i="53"/>
  <c r="GI58" i="53"/>
  <c r="KV239" i="53"/>
  <c r="GI143" i="53"/>
  <c r="KO245" i="53"/>
  <c r="KU245" i="53" s="1"/>
  <c r="KV245" i="53"/>
  <c r="HU221" i="53"/>
  <c r="IA221" i="53" s="1"/>
  <c r="IB221" i="53"/>
  <c r="HU245" i="53"/>
  <c r="KY245" i="53"/>
  <c r="KX245" i="53" s="1"/>
  <c r="KV213" i="53"/>
  <c r="KO213" i="53"/>
  <c r="KU213" i="53" s="1"/>
  <c r="GR207" i="53"/>
  <c r="GK207" i="53"/>
  <c r="GQ207" i="53" s="1"/>
  <c r="HU206" i="53"/>
  <c r="IA206" i="53" s="1"/>
  <c r="KY206" i="53"/>
  <c r="GR205" i="53"/>
  <c r="GK205" i="53"/>
  <c r="GQ205" i="53" s="1"/>
  <c r="KO204" i="53"/>
  <c r="KU204" i="53" s="1"/>
  <c r="KV204" i="53"/>
  <c r="KO139" i="53"/>
  <c r="KU139" i="53" s="1"/>
  <c r="KV139" i="53"/>
  <c r="KY139" i="53"/>
  <c r="KX139" i="53" s="1"/>
  <c r="JE136" i="53"/>
  <c r="JK136" i="53" s="1"/>
  <c r="JL136" i="53"/>
  <c r="JE132" i="53"/>
  <c r="JK132" i="53" s="1"/>
  <c r="JL132" i="53"/>
  <c r="KO131" i="53"/>
  <c r="KU131" i="53" s="1"/>
  <c r="KV131" i="53"/>
  <c r="JE128" i="53"/>
  <c r="JK128" i="53" s="1"/>
  <c r="JL128" i="53"/>
  <c r="KO125" i="53"/>
  <c r="KU125" i="53" s="1"/>
  <c r="KV125" i="53"/>
  <c r="KY122" i="53"/>
  <c r="KX122" i="53" s="1"/>
  <c r="KY119" i="53"/>
  <c r="KX119" i="53" s="1"/>
  <c r="GO406" i="53"/>
  <c r="GN406" i="53" s="1"/>
  <c r="JH334" i="53"/>
  <c r="JK334" i="53" s="1"/>
  <c r="JL334" i="53"/>
  <c r="JI341" i="53"/>
  <c r="JH341" i="53" s="1"/>
  <c r="KR222" i="53"/>
  <c r="KU222" i="53" s="1"/>
  <c r="KV222" i="53"/>
  <c r="LB217" i="53"/>
  <c r="GO292" i="53"/>
  <c r="KR145" i="53"/>
  <c r="KU145" i="53" s="1"/>
  <c r="KV145" i="53"/>
  <c r="KY101" i="53"/>
  <c r="KX101" i="53" s="1"/>
  <c r="KP105" i="53"/>
  <c r="KO105" i="53" s="1"/>
  <c r="G61" i="62"/>
  <c r="S196" i="62" s="1"/>
  <c r="KM70" i="53"/>
  <c r="KT341" i="53"/>
  <c r="GU71" i="53"/>
  <c r="HZ58" i="53"/>
  <c r="GI341" i="53"/>
  <c r="HA70" i="53"/>
  <c r="C61" i="62"/>
  <c r="O196" i="62" s="1"/>
  <c r="JU97" i="53"/>
  <c r="HQ71" i="53"/>
  <c r="GG71" i="53"/>
  <c r="LC407" i="53"/>
  <c r="FQ215" i="53"/>
  <c r="R218" i="62"/>
  <c r="KN98" i="53"/>
  <c r="I36" i="71"/>
  <c r="IK322" i="53"/>
  <c r="IK377" i="53"/>
  <c r="KT395" i="53"/>
  <c r="KT348" i="53"/>
  <c r="FQ155" i="53"/>
  <c r="HJ143" i="53"/>
  <c r="O8" i="69"/>
  <c r="JI215" i="53"/>
  <c r="JH215" i="53" s="1"/>
  <c r="HY292" i="53"/>
  <c r="KS292" i="53"/>
  <c r="IT215" i="53"/>
  <c r="GI215" i="53"/>
  <c r="GN429" i="53"/>
  <c r="GQ429" i="53" s="1"/>
  <c r="GR429" i="53"/>
  <c r="GO366" i="53"/>
  <c r="GN366" i="53" s="1"/>
  <c r="GN373" i="53"/>
  <c r="GQ373" i="53" s="1"/>
  <c r="LB373" i="53"/>
  <c r="LA373" i="53" s="1"/>
  <c r="L31" i="71"/>
  <c r="HY307" i="53"/>
  <c r="HX307" i="53" s="1"/>
  <c r="IB293" i="53"/>
  <c r="HX334" i="53"/>
  <c r="IA334" i="53" s="1"/>
  <c r="HY341" i="53"/>
  <c r="HX341" i="53" s="1"/>
  <c r="GO348" i="53"/>
  <c r="GN348" i="53" s="1"/>
  <c r="HA366" i="53"/>
  <c r="KR359" i="53"/>
  <c r="KU359" i="53" s="1"/>
  <c r="KV359" i="53"/>
  <c r="R218" i="69"/>
  <c r="HA497" i="53"/>
  <c r="GP341" i="53"/>
  <c r="LC378" i="53"/>
  <c r="LB302" i="53"/>
  <c r="LA302" i="53" s="1"/>
  <c r="KN498" i="53"/>
  <c r="HX435" i="53"/>
  <c r="IA435" i="53" s="1"/>
  <c r="IB435" i="53"/>
  <c r="KR256" i="53"/>
  <c r="KU256" i="53" s="1"/>
  <c r="KV256" i="53"/>
  <c r="GL307" i="53"/>
  <c r="GK307" i="53" s="1"/>
  <c r="HZ395" i="53"/>
  <c r="KR421" i="53"/>
  <c r="KU421" i="53" s="1"/>
  <c r="KV421" i="53"/>
  <c r="KV409" i="53"/>
  <c r="KR409" i="53"/>
  <c r="KU409" i="53" s="1"/>
  <c r="JL236" i="53"/>
  <c r="JE236" i="53"/>
  <c r="JK236" i="53" s="1"/>
  <c r="GR236" i="53"/>
  <c r="GK236" i="53"/>
  <c r="GQ236" i="53" s="1"/>
  <c r="LB321" i="53"/>
  <c r="LA321" i="53" s="1"/>
  <c r="LB306" i="53"/>
  <c r="LA306" i="53" s="1"/>
  <c r="HY201" i="53"/>
  <c r="HX201" i="53" s="1"/>
  <c r="X395" i="69"/>
  <c r="Q473" i="69" s="1"/>
  <c r="V473" i="69" s="1"/>
  <c r="KR207" i="53"/>
  <c r="KU207" i="53" s="1"/>
  <c r="KV207" i="53"/>
  <c r="LB207" i="53"/>
  <c r="LA207" i="53" s="1"/>
  <c r="IB188" i="53"/>
  <c r="HX188" i="53"/>
  <c r="IA188" i="53" s="1"/>
  <c r="KR186" i="53"/>
  <c r="KU186" i="53" s="1"/>
  <c r="KV186" i="53"/>
  <c r="HX170" i="53"/>
  <c r="IA170" i="53" s="1"/>
  <c r="IB170" i="53"/>
  <c r="KV146" i="53"/>
  <c r="KR146" i="53"/>
  <c r="KU146" i="53" s="1"/>
  <c r="KY21" i="53"/>
  <c r="KX21" i="53" s="1"/>
  <c r="KQ498" i="53"/>
  <c r="GU98" i="53"/>
  <c r="LB18" i="53"/>
  <c r="LA18" i="53" s="1"/>
  <c r="IE71" i="53"/>
  <c r="JC155" i="53"/>
  <c r="HM98" i="53"/>
  <c r="HT71" i="53"/>
  <c r="HZ70" i="53"/>
  <c r="KT70" i="53"/>
  <c r="GP70" i="53"/>
  <c r="HA79" i="53"/>
  <c r="HZ86" i="53"/>
  <c r="HZ91" i="53"/>
  <c r="HZ39" i="53"/>
  <c r="HS70" i="53"/>
  <c r="JU79" i="53"/>
  <c r="GP66" i="53"/>
  <c r="KM143" i="53"/>
  <c r="JL226" i="53"/>
  <c r="GR242" i="53"/>
  <c r="IL99" i="53"/>
  <c r="IL512" i="53" s="1"/>
  <c r="IL514" i="53" s="1"/>
  <c r="IK366" i="53"/>
  <c r="HZ322" i="53"/>
  <c r="KM58" i="53"/>
  <c r="IB108" i="53"/>
  <c r="AC218" i="62"/>
  <c r="GI155" i="53"/>
  <c r="KV440" i="53"/>
  <c r="LB396" i="53"/>
  <c r="LA396" i="53" s="1"/>
  <c r="KK98" i="53"/>
  <c r="GL463" i="53"/>
  <c r="GK463" i="53" s="1"/>
  <c r="X336" i="69"/>
  <c r="X365" i="69" s="1"/>
  <c r="X396" i="62"/>
  <c r="JU456" i="53"/>
  <c r="KR294" i="53"/>
  <c r="KU294" i="53" s="1"/>
  <c r="KV294" i="53"/>
  <c r="GN308" i="53"/>
  <c r="GQ308" i="53" s="1"/>
  <c r="GR308" i="53"/>
  <c r="HX244" i="53"/>
  <c r="IA244" i="53" s="1"/>
  <c r="LB244" i="53"/>
  <c r="LA244" i="53" s="1"/>
  <c r="GR487" i="53"/>
  <c r="HX207" i="53"/>
  <c r="IA207" i="53" s="1"/>
  <c r="IB207" i="53"/>
  <c r="IB174" i="53"/>
  <c r="HX174" i="53"/>
  <c r="IA174" i="53" s="1"/>
  <c r="JH164" i="53"/>
  <c r="JK164" i="53" s="1"/>
  <c r="JL164" i="53"/>
  <c r="KQ485" i="53"/>
  <c r="HM464" i="53"/>
  <c r="HM540" i="53" s="1"/>
  <c r="GG464" i="53"/>
  <c r="GG540" i="53" s="1"/>
  <c r="JK432" i="53"/>
  <c r="KY241" i="53"/>
  <c r="KX241" i="53" s="1"/>
  <c r="KY252" i="53"/>
  <c r="KY256" i="53"/>
  <c r="KX256" i="53" s="1"/>
  <c r="GP150" i="53"/>
  <c r="KM497" i="53"/>
  <c r="HS497" i="53"/>
  <c r="IA336" i="53"/>
  <c r="KT215" i="53"/>
  <c r="GI208" i="53"/>
  <c r="FZ208" i="53"/>
  <c r="JC395" i="53"/>
  <c r="JJ395" i="53"/>
  <c r="JU307" i="53"/>
  <c r="GI307" i="53"/>
  <c r="KD215" i="53"/>
  <c r="GI201" i="53"/>
  <c r="HZ208" i="53"/>
  <c r="HJ155" i="53"/>
  <c r="FZ155" i="53"/>
  <c r="KM97" i="53"/>
  <c r="GI97" i="53"/>
  <c r="FK485" i="53"/>
  <c r="FK542" i="53" s="1"/>
  <c r="JJ377" i="53"/>
  <c r="LB183" i="53"/>
  <c r="GN183" i="53"/>
  <c r="GQ183" i="53" s="1"/>
  <c r="IB182" i="53"/>
  <c r="HX182" i="53"/>
  <c r="IA182" i="53" s="1"/>
  <c r="KD208" i="53"/>
  <c r="GI348" i="53"/>
  <c r="FQ395" i="53"/>
  <c r="HS406" i="53"/>
  <c r="GP428" i="53"/>
  <c r="HX205" i="53"/>
  <c r="IA205" i="53" s="1"/>
  <c r="IB205" i="53"/>
  <c r="KR203" i="53"/>
  <c r="KU203" i="53" s="1"/>
  <c r="LB203" i="53"/>
  <c r="GN176" i="53"/>
  <c r="GQ176" i="53" s="1"/>
  <c r="LB176" i="53"/>
  <c r="GR176" i="53"/>
  <c r="HX165" i="53"/>
  <c r="IA165" i="53" s="1"/>
  <c r="IB165" i="53"/>
  <c r="GN418" i="53"/>
  <c r="LB418" i="53"/>
  <c r="KT377" i="53"/>
  <c r="HZ377" i="53"/>
  <c r="KS348" i="53"/>
  <c r="KR348" i="53" s="1"/>
  <c r="HY348" i="53"/>
  <c r="HX348" i="53" s="1"/>
  <c r="LC293" i="53"/>
  <c r="KZ307" i="53"/>
  <c r="G9" i="70" s="1"/>
  <c r="KV242" i="53"/>
  <c r="KR242" i="53"/>
  <c r="KU242" i="53" s="1"/>
  <c r="JH217" i="53"/>
  <c r="JK217" i="53" s="1"/>
  <c r="JL217" i="53"/>
  <c r="GN217" i="53"/>
  <c r="GQ217" i="53" s="1"/>
  <c r="GR217" i="53"/>
  <c r="GN202" i="53"/>
  <c r="GQ202" i="53" s="1"/>
  <c r="GO208" i="53"/>
  <c r="GN208" i="53" s="1"/>
  <c r="KR181" i="53"/>
  <c r="KU181" i="53" s="1"/>
  <c r="KV181" i="53"/>
  <c r="GN172" i="53"/>
  <c r="GQ172" i="53" s="1"/>
  <c r="GR172" i="53"/>
  <c r="LB172" i="53"/>
  <c r="LA172" i="53" s="1"/>
  <c r="JH162" i="53"/>
  <c r="JK162" i="53" s="1"/>
  <c r="JL162" i="53"/>
  <c r="HU109" i="53"/>
  <c r="IA109" i="53" s="1"/>
  <c r="IB109" i="53"/>
  <c r="KY109" i="53"/>
  <c r="KX109" i="53" s="1"/>
  <c r="LC367" i="53"/>
  <c r="LB440" i="53"/>
  <c r="JI348" i="53"/>
  <c r="JH348" i="53" s="1"/>
  <c r="KS201" i="53"/>
  <c r="KR201" i="53" s="1"/>
  <c r="KV156" i="53"/>
  <c r="KR152" i="53"/>
  <c r="KU152" i="53" s="1"/>
  <c r="KV152" i="53"/>
  <c r="GN152" i="53"/>
  <c r="GQ152" i="53" s="1"/>
  <c r="LB152" i="53"/>
  <c r="KS155" i="53"/>
  <c r="KR155" i="53" s="1"/>
  <c r="JH151" i="53"/>
  <c r="JK151" i="53" s="1"/>
  <c r="JI155" i="53"/>
  <c r="JH155" i="53" s="1"/>
  <c r="HX151" i="53"/>
  <c r="IA151" i="53" s="1"/>
  <c r="IB151" i="53"/>
  <c r="LB147" i="53"/>
  <c r="KD150" i="53"/>
  <c r="HX142" i="53"/>
  <c r="IA142" i="53" s="1"/>
  <c r="IB142" i="53"/>
  <c r="GN141" i="53"/>
  <c r="GQ141" i="53" s="1"/>
  <c r="LB141" i="53"/>
  <c r="LA141" i="53" s="1"/>
  <c r="GR141" i="53"/>
  <c r="LB140" i="53"/>
  <c r="IB139" i="53"/>
  <c r="HX139" i="53"/>
  <c r="IA139" i="53" s="1"/>
  <c r="GN137" i="53"/>
  <c r="GQ137" i="53" s="1"/>
  <c r="LB137" i="53"/>
  <c r="GR137" i="53"/>
  <c r="HX136" i="53"/>
  <c r="IA136" i="53" s="1"/>
  <c r="IB136" i="53"/>
  <c r="HX135" i="53"/>
  <c r="IA135" i="53" s="1"/>
  <c r="IB135" i="53"/>
  <c r="JH133" i="53"/>
  <c r="JK133" i="53" s="1"/>
  <c r="LB133" i="53"/>
  <c r="LA133" i="53" s="1"/>
  <c r="KR132" i="53"/>
  <c r="KU132" i="53" s="1"/>
  <c r="KV132" i="53"/>
  <c r="HX131" i="53"/>
  <c r="IA131" i="53" s="1"/>
  <c r="IB131" i="53"/>
  <c r="HX130" i="53"/>
  <c r="IA130" i="53" s="1"/>
  <c r="IB130" i="53"/>
  <c r="KV129" i="53"/>
  <c r="KR129" i="53"/>
  <c r="KU129" i="53" s="1"/>
  <c r="GN129" i="53"/>
  <c r="GQ129" i="53" s="1"/>
  <c r="GR129" i="53"/>
  <c r="JL127" i="53"/>
  <c r="JH127" i="53"/>
  <c r="JK127" i="53" s="1"/>
  <c r="GR127" i="53"/>
  <c r="GN127" i="53"/>
  <c r="GQ127" i="53" s="1"/>
  <c r="KR126" i="53"/>
  <c r="KU126" i="53" s="1"/>
  <c r="KV126" i="53"/>
  <c r="KR124" i="53"/>
  <c r="KU124" i="53" s="1"/>
  <c r="KV124" i="53"/>
  <c r="GK115" i="53"/>
  <c r="GQ115" i="53" s="1"/>
  <c r="KY115" i="53"/>
  <c r="KX115" i="53" s="1"/>
  <c r="GK104" i="53"/>
  <c r="GQ104" i="53" s="1"/>
  <c r="GR104" i="53"/>
  <c r="JE100" i="53"/>
  <c r="JF105" i="53"/>
  <c r="JE105" i="53" s="1"/>
  <c r="HU100" i="53"/>
  <c r="IA100" i="53" s="1"/>
  <c r="HV105" i="53"/>
  <c r="HU105" i="53" s="1"/>
  <c r="LB186" i="53"/>
  <c r="LA186" i="53" s="1"/>
  <c r="HU481" i="53"/>
  <c r="IA481" i="53" s="1"/>
  <c r="KY481" i="53"/>
  <c r="KX481" i="53" s="1"/>
  <c r="LB448" i="53"/>
  <c r="IB448" i="53"/>
  <c r="HX448" i="53"/>
  <c r="JU366" i="53"/>
  <c r="GN378" i="53"/>
  <c r="GQ378" i="53" s="1"/>
  <c r="GR378" i="53"/>
  <c r="GN407" i="53"/>
  <c r="GQ407" i="53" s="1"/>
  <c r="GO417" i="53"/>
  <c r="JJ348" i="53"/>
  <c r="KO228" i="53"/>
  <c r="KU228" i="53" s="1"/>
  <c r="KV228" i="53"/>
  <c r="IB228" i="53"/>
  <c r="HU228" i="53"/>
  <c r="IA228" i="53" s="1"/>
  <c r="KZ215" i="53"/>
  <c r="KR202" i="53"/>
  <c r="KS208" i="53"/>
  <c r="KR208" i="53" s="1"/>
  <c r="HX202" i="53"/>
  <c r="HY208" i="53"/>
  <c r="HX208" i="53" s="1"/>
  <c r="LB132" i="53"/>
  <c r="LA132" i="53" s="1"/>
  <c r="GN132" i="53"/>
  <c r="GQ132" i="53" s="1"/>
  <c r="LB205" i="53"/>
  <c r="LA205" i="53" s="1"/>
  <c r="JH148" i="53"/>
  <c r="JK148" i="53" s="1"/>
  <c r="LB148" i="53"/>
  <c r="LA148" i="53" s="1"/>
  <c r="JL148" i="53"/>
  <c r="JH147" i="53"/>
  <c r="JK147" i="53" s="1"/>
  <c r="JL147" i="53"/>
  <c r="GN146" i="53"/>
  <c r="GQ146" i="53" s="1"/>
  <c r="LB146" i="53"/>
  <c r="LA146" i="53" s="1"/>
  <c r="KR144" i="53"/>
  <c r="KS150" i="53"/>
  <c r="GN144" i="53"/>
  <c r="GQ144" i="53" s="1"/>
  <c r="GO150" i="53"/>
  <c r="KR137" i="53"/>
  <c r="KU137" i="53" s="1"/>
  <c r="KV137" i="53"/>
  <c r="HX158" i="53"/>
  <c r="IA158" i="53" s="1"/>
  <c r="IB158" i="53"/>
  <c r="GN158" i="53"/>
  <c r="GQ158" i="53" s="1"/>
  <c r="KR157" i="53"/>
  <c r="KU157" i="53" s="1"/>
  <c r="KV157" i="53"/>
  <c r="IB8" i="53"/>
  <c r="HX8" i="53"/>
  <c r="IA8" i="53" s="1"/>
  <c r="GO155" i="53"/>
  <c r="GN155" i="53" s="1"/>
  <c r="KY117" i="53"/>
  <c r="KX117" i="53" s="1"/>
  <c r="KT307" i="53"/>
  <c r="JJ201" i="53"/>
  <c r="LB57" i="53"/>
  <c r="LA57" i="53" s="1"/>
  <c r="LB55" i="53"/>
  <c r="LA55" i="53" s="1"/>
  <c r="X217" i="62"/>
  <c r="JL110" i="53"/>
  <c r="KY223" i="53"/>
  <c r="KX223" i="53" s="1"/>
  <c r="X218" i="62"/>
  <c r="T218" i="69"/>
  <c r="S217" i="69"/>
  <c r="LB104" i="53"/>
  <c r="LA104" i="53" s="1"/>
  <c r="JC292" i="53"/>
  <c r="GI292" i="53"/>
  <c r="HS201" i="53"/>
  <c r="GQ420" i="53"/>
  <c r="GQ178" i="53"/>
  <c r="LE453" i="53"/>
  <c r="KY222" i="53"/>
  <c r="K61" i="62"/>
  <c r="W196" i="62" s="1"/>
  <c r="GR226" i="53"/>
  <c r="KY168" i="53"/>
  <c r="KX168" i="53" s="1"/>
  <c r="KY205" i="53"/>
  <c r="W217" i="62"/>
  <c r="JL222" i="53"/>
  <c r="KY207" i="53"/>
  <c r="IB94" i="53"/>
  <c r="R217" i="62"/>
  <c r="IB211" i="53"/>
  <c r="Y336" i="69"/>
  <c r="GR107" i="53"/>
  <c r="JL109" i="53"/>
  <c r="JE224" i="53"/>
  <c r="JK224" i="53" s="1"/>
  <c r="JL224" i="53"/>
  <c r="GR248" i="53"/>
  <c r="KY248" i="53"/>
  <c r="KU455" i="53"/>
  <c r="KR21" i="53"/>
  <c r="KU21" i="53" s="1"/>
  <c r="KV21" i="53"/>
  <c r="W336" i="62"/>
  <c r="W365" i="62" s="1"/>
  <c r="IK417" i="53"/>
  <c r="GI417" i="53"/>
  <c r="GC71" i="53"/>
  <c r="JC428" i="53"/>
  <c r="KT417" i="53"/>
  <c r="KW155" i="53"/>
  <c r="KW523" i="53" s="1"/>
  <c r="GR101" i="53"/>
  <c r="GN101" i="53"/>
  <c r="GQ101" i="53" s="1"/>
  <c r="JU208" i="53"/>
  <c r="FQ208" i="53"/>
  <c r="JU201" i="53"/>
  <c r="KR110" i="53"/>
  <c r="KV110" i="53"/>
  <c r="HX110" i="53"/>
  <c r="IA110" i="53" s="1"/>
  <c r="IB110" i="53"/>
  <c r="HX106" i="53"/>
  <c r="IA106" i="53" s="1"/>
  <c r="IB106" i="53"/>
  <c r="Y396" i="69"/>
  <c r="KO227" i="53"/>
  <c r="KU227" i="53" s="1"/>
  <c r="KV227" i="53"/>
  <c r="HU295" i="53"/>
  <c r="IA295" i="53" s="1"/>
  <c r="IB295" i="53"/>
  <c r="HV307" i="53"/>
  <c r="HU307" i="53" s="1"/>
  <c r="KO295" i="53"/>
  <c r="KU295" i="53" s="1"/>
  <c r="KV295" i="53"/>
  <c r="KP307" i="53"/>
  <c r="KO307" i="53" s="1"/>
  <c r="JE298" i="53"/>
  <c r="JK298" i="53" s="1"/>
  <c r="JL298" i="53"/>
  <c r="KO255" i="53"/>
  <c r="KU255" i="53" s="1"/>
  <c r="KV255" i="53"/>
  <c r="GK254" i="53"/>
  <c r="GQ254" i="53" s="1"/>
  <c r="KY254" i="53"/>
  <c r="KX254" i="53" s="1"/>
  <c r="HU249" i="53"/>
  <c r="IA249" i="53" s="1"/>
  <c r="IB249" i="53"/>
  <c r="KO214" i="53"/>
  <c r="KU214" i="53" s="1"/>
  <c r="KV214" i="53"/>
  <c r="GK213" i="53"/>
  <c r="GQ213" i="53" s="1"/>
  <c r="GR213" i="53"/>
  <c r="HA215" i="53"/>
  <c r="KO210" i="53"/>
  <c r="KU210" i="53" s="1"/>
  <c r="KV210" i="53"/>
  <c r="GL215" i="53"/>
  <c r="GK215" i="53" s="1"/>
  <c r="GK209" i="53"/>
  <c r="GQ209" i="53" s="1"/>
  <c r="HA208" i="53"/>
  <c r="IK208" i="53"/>
  <c r="KO187" i="53"/>
  <c r="KU187" i="53" s="1"/>
  <c r="KV187" i="53"/>
  <c r="HU187" i="53"/>
  <c r="IA187" i="53" s="1"/>
  <c r="IB187" i="53"/>
  <c r="KY187" i="53"/>
  <c r="GK186" i="53"/>
  <c r="GQ186" i="53" s="1"/>
  <c r="KY186" i="53"/>
  <c r="KO185" i="53"/>
  <c r="KU185" i="53" s="1"/>
  <c r="KV185" i="53"/>
  <c r="HU185" i="53"/>
  <c r="IA185" i="53" s="1"/>
  <c r="IB185" i="53"/>
  <c r="HU184" i="53"/>
  <c r="IA184" i="53" s="1"/>
  <c r="IB184" i="53"/>
  <c r="JE183" i="53"/>
  <c r="JK183" i="53" s="1"/>
  <c r="JL183" i="53"/>
  <c r="KO182" i="53"/>
  <c r="KU182" i="53" s="1"/>
  <c r="KV182" i="53"/>
  <c r="KY182" i="53"/>
  <c r="HU180" i="53"/>
  <c r="IA180" i="53" s="1"/>
  <c r="IB180" i="53"/>
  <c r="KO178" i="53"/>
  <c r="KU178" i="53" s="1"/>
  <c r="KV178" i="53"/>
  <c r="KY178" i="53"/>
  <c r="KX178" i="53" s="1"/>
  <c r="HU176" i="53"/>
  <c r="IA176" i="53" s="1"/>
  <c r="IB176" i="53"/>
  <c r="KO174" i="53"/>
  <c r="KU174" i="53" s="1"/>
  <c r="KV174" i="53"/>
  <c r="FQ201" i="53"/>
  <c r="JE156" i="53"/>
  <c r="JK156" i="53" s="1"/>
  <c r="JF201" i="53"/>
  <c r="JE201" i="53" s="1"/>
  <c r="JL156" i="53"/>
  <c r="GR156" i="53"/>
  <c r="GK156" i="53"/>
  <c r="GQ156" i="53" s="1"/>
  <c r="GL201" i="53"/>
  <c r="GK201" i="53" s="1"/>
  <c r="GK154" i="53"/>
  <c r="GQ154" i="53" s="1"/>
  <c r="GR154" i="53"/>
  <c r="GL155" i="53"/>
  <c r="GK155" i="53" s="1"/>
  <c r="HU153" i="53"/>
  <c r="IA153" i="53" s="1"/>
  <c r="HV155" i="53"/>
  <c r="HU155" i="53" s="1"/>
  <c r="IB153" i="53"/>
  <c r="JE152" i="53"/>
  <c r="JK152" i="53" s="1"/>
  <c r="JF155" i="53"/>
  <c r="JE155" i="53" s="1"/>
  <c r="HU148" i="53"/>
  <c r="IA148" i="53" s="1"/>
  <c r="IB148" i="53"/>
  <c r="GK147" i="53"/>
  <c r="GQ147" i="53" s="1"/>
  <c r="GR147" i="53"/>
  <c r="HU146" i="53"/>
  <c r="IA146" i="53" s="1"/>
  <c r="IB146" i="53"/>
  <c r="KY146" i="53"/>
  <c r="JF150" i="53"/>
  <c r="JE145" i="53"/>
  <c r="JK145" i="53" s="1"/>
  <c r="IK150" i="53"/>
  <c r="LC144" i="53"/>
  <c r="KW150" i="53"/>
  <c r="GK142" i="53"/>
  <c r="GQ142" i="53" s="1"/>
  <c r="GR142" i="53"/>
  <c r="HU141" i="53"/>
  <c r="IA141" i="53" s="1"/>
  <c r="IB141" i="53"/>
  <c r="GK138" i="53"/>
  <c r="GQ138" i="53" s="1"/>
  <c r="GR138" i="53"/>
  <c r="HU137" i="53"/>
  <c r="IA137" i="53" s="1"/>
  <c r="IB137" i="53"/>
  <c r="KO135" i="53"/>
  <c r="KU135" i="53" s="1"/>
  <c r="KV135" i="53"/>
  <c r="GK134" i="53"/>
  <c r="GQ134" i="53" s="1"/>
  <c r="GR134" i="53"/>
  <c r="HU133" i="53"/>
  <c r="IA133" i="53" s="1"/>
  <c r="IB133" i="53"/>
  <c r="KY133" i="53"/>
  <c r="GK130" i="53"/>
  <c r="GQ130" i="53" s="1"/>
  <c r="GR130" i="53"/>
  <c r="HU129" i="53"/>
  <c r="IA129" i="53" s="1"/>
  <c r="IB129" i="53"/>
  <c r="HU127" i="53"/>
  <c r="IA127" i="53" s="1"/>
  <c r="KY127" i="53"/>
  <c r="GK126" i="53"/>
  <c r="GQ126" i="53" s="1"/>
  <c r="GR126" i="53"/>
  <c r="KY126" i="53"/>
  <c r="KX126" i="53" s="1"/>
  <c r="HU125" i="53"/>
  <c r="IA125" i="53" s="1"/>
  <c r="IB125" i="53"/>
  <c r="GK124" i="53"/>
  <c r="GQ124" i="53" s="1"/>
  <c r="KY124" i="53"/>
  <c r="KX124" i="53" s="1"/>
  <c r="KV123" i="53"/>
  <c r="KO123" i="53"/>
  <c r="KU123" i="53" s="1"/>
  <c r="JE123" i="53"/>
  <c r="JK123" i="53" s="1"/>
  <c r="JL123" i="53"/>
  <c r="IB123" i="53"/>
  <c r="HU123" i="53"/>
  <c r="IA123" i="53" s="1"/>
  <c r="GK123" i="53"/>
  <c r="GQ123" i="53" s="1"/>
  <c r="GR123" i="53"/>
  <c r="JE122" i="53"/>
  <c r="JK122" i="53" s="1"/>
  <c r="JL122" i="53"/>
  <c r="GR122" i="53"/>
  <c r="GK122" i="53"/>
  <c r="GQ122" i="53" s="1"/>
  <c r="KV121" i="53"/>
  <c r="KO121" i="53"/>
  <c r="KU121" i="53" s="1"/>
  <c r="IB121" i="53"/>
  <c r="HU121" i="53"/>
  <c r="IA121" i="53" s="1"/>
  <c r="GK121" i="53"/>
  <c r="GQ121" i="53" s="1"/>
  <c r="GR121" i="53"/>
  <c r="JE120" i="53"/>
  <c r="JK120" i="53" s="1"/>
  <c r="JL120" i="53"/>
  <c r="GK120" i="53"/>
  <c r="GQ120" i="53" s="1"/>
  <c r="KY120" i="53"/>
  <c r="KX120" i="53" s="1"/>
  <c r="KV119" i="53"/>
  <c r="KO119" i="53"/>
  <c r="KU119" i="53" s="1"/>
  <c r="IB119" i="53"/>
  <c r="HU119" i="53"/>
  <c r="IA119" i="53" s="1"/>
  <c r="GK119" i="53"/>
  <c r="GR119" i="53"/>
  <c r="JE118" i="53"/>
  <c r="JK118" i="53" s="1"/>
  <c r="JL118" i="53"/>
  <c r="GR118" i="53"/>
  <c r="GK118" i="53"/>
  <c r="KO117" i="53"/>
  <c r="KU117" i="53" s="1"/>
  <c r="KP143" i="53"/>
  <c r="IB117" i="53"/>
  <c r="HU117" i="53"/>
  <c r="IA117" i="53" s="1"/>
  <c r="HV143" i="53"/>
  <c r="JU143" i="53"/>
  <c r="HA143" i="53"/>
  <c r="IK143" i="53"/>
  <c r="JI143" i="53"/>
  <c r="JH106" i="53"/>
  <c r="JK106" i="53" s="1"/>
  <c r="KZ143" i="53"/>
  <c r="KR104" i="53"/>
  <c r="KU104" i="53" s="1"/>
  <c r="KV104" i="53"/>
  <c r="GO105" i="53"/>
  <c r="GN105" i="53" s="1"/>
  <c r="GN103" i="53"/>
  <c r="GQ103" i="53" s="1"/>
  <c r="GR103" i="53"/>
  <c r="HX102" i="53"/>
  <c r="IA102" i="53" s="1"/>
  <c r="IB102" i="53"/>
  <c r="HY105" i="53"/>
  <c r="HX105" i="53" s="1"/>
  <c r="JL101" i="53"/>
  <c r="LB101" i="53"/>
  <c r="JH101" i="53"/>
  <c r="JK101" i="53" s="1"/>
  <c r="KR100" i="53"/>
  <c r="KU100" i="53" s="1"/>
  <c r="KS105" i="53"/>
  <c r="KR105" i="53" s="1"/>
  <c r="KV100" i="53"/>
  <c r="JL100" i="53"/>
  <c r="JH100" i="53"/>
  <c r="JI105" i="53"/>
  <c r="JH105" i="53" s="1"/>
  <c r="JE29" i="53"/>
  <c r="JK29" i="53" s="1"/>
  <c r="JF34" i="53"/>
  <c r="JE34" i="53" s="1"/>
  <c r="JL29" i="53"/>
  <c r="GL150" i="53"/>
  <c r="HU93" i="53"/>
  <c r="IA93" i="53" s="1"/>
  <c r="HV97" i="53"/>
  <c r="HU97" i="53" s="1"/>
  <c r="GP97" i="53"/>
  <c r="FQ97" i="53"/>
  <c r="IK97" i="53"/>
  <c r="JE92" i="53"/>
  <c r="JL92" i="53"/>
  <c r="KW97" i="53"/>
  <c r="LC92" i="53"/>
  <c r="GN87" i="53"/>
  <c r="LB87" i="53"/>
  <c r="LA87" i="53" s="1"/>
  <c r="JH83" i="53"/>
  <c r="JK83" i="53" s="1"/>
  <c r="JL83" i="53"/>
  <c r="LB76" i="53"/>
  <c r="IB76" i="53"/>
  <c r="HX76" i="53"/>
  <c r="IA76" i="53" s="1"/>
  <c r="KR72" i="53"/>
  <c r="KU72" i="53" s="1"/>
  <c r="KS79" i="53"/>
  <c r="KR79" i="53" s="1"/>
  <c r="KV72" i="53"/>
  <c r="JI79" i="53"/>
  <c r="JH79" i="53" s="1"/>
  <c r="JH72" i="53"/>
  <c r="JK72" i="53" s="1"/>
  <c r="JL72" i="53"/>
  <c r="HY79" i="53"/>
  <c r="HX79" i="53" s="1"/>
  <c r="GN72" i="53"/>
  <c r="GQ72" i="53" s="1"/>
  <c r="GO79" i="53"/>
  <c r="GN79" i="53" s="1"/>
  <c r="GR72" i="53"/>
  <c r="JH69" i="53"/>
  <c r="JK69" i="53" s="1"/>
  <c r="JL69" i="53"/>
  <c r="GN69" i="53"/>
  <c r="GQ69" i="53" s="1"/>
  <c r="GR69" i="53"/>
  <c r="JH67" i="53"/>
  <c r="JI70" i="53"/>
  <c r="JH70" i="53" s="1"/>
  <c r="GN67" i="53"/>
  <c r="GO70" i="53"/>
  <c r="GN70" i="53" s="1"/>
  <c r="GR67" i="53"/>
  <c r="GO66" i="53"/>
  <c r="GN66" i="53" s="1"/>
  <c r="KV36" i="53"/>
  <c r="KO36" i="53"/>
  <c r="KU36" i="53" s="1"/>
  <c r="IB36" i="53"/>
  <c r="HU36" i="53"/>
  <c r="IA36" i="53" s="1"/>
  <c r="KO8" i="53"/>
  <c r="KP13" i="53"/>
  <c r="KO13" i="53" s="1"/>
  <c r="GP58" i="53"/>
  <c r="KM428" i="53"/>
  <c r="IK493" i="53"/>
  <c r="JJ322" i="53"/>
  <c r="JE294" i="53"/>
  <c r="JK294" i="53" s="1"/>
  <c r="JF307" i="53"/>
  <c r="JE307" i="53" s="1"/>
  <c r="KO258" i="53"/>
  <c r="KU258" i="53" s="1"/>
  <c r="KV258" i="53"/>
  <c r="KO251" i="53"/>
  <c r="KU251" i="53" s="1"/>
  <c r="KV251" i="53"/>
  <c r="KO247" i="53"/>
  <c r="KU247" i="53" s="1"/>
  <c r="KV247" i="53"/>
  <c r="KO243" i="53"/>
  <c r="KU243" i="53" s="1"/>
  <c r="KV243" i="53"/>
  <c r="KO223" i="53"/>
  <c r="KU223" i="53" s="1"/>
  <c r="KV223" i="53"/>
  <c r="KO219" i="53"/>
  <c r="KU219" i="53" s="1"/>
  <c r="KV219" i="53"/>
  <c r="GP292" i="53"/>
  <c r="KO216" i="53"/>
  <c r="KU216" i="53" s="1"/>
  <c r="KV216" i="53"/>
  <c r="FZ292" i="53"/>
  <c r="T218" i="62"/>
  <c r="AB218" i="62"/>
  <c r="Y218" i="62"/>
  <c r="JE212" i="53"/>
  <c r="JK212" i="53" s="1"/>
  <c r="JL212" i="53"/>
  <c r="GK212" i="53"/>
  <c r="GQ212" i="53" s="1"/>
  <c r="GR212" i="53"/>
  <c r="KV211" i="53"/>
  <c r="KO211" i="53"/>
  <c r="KU211" i="53" s="1"/>
  <c r="JU215" i="53"/>
  <c r="JE207" i="53"/>
  <c r="JK207" i="53" s="1"/>
  <c r="JL207" i="53"/>
  <c r="KO206" i="53"/>
  <c r="KU206" i="53" s="1"/>
  <c r="KV206" i="53"/>
  <c r="JE205" i="53"/>
  <c r="JK205" i="53" s="1"/>
  <c r="JL205" i="53"/>
  <c r="HU204" i="53"/>
  <c r="IA204" i="53" s="1"/>
  <c r="KY204" i="53"/>
  <c r="GK203" i="53"/>
  <c r="GQ203" i="53" s="1"/>
  <c r="GL208" i="53"/>
  <c r="GK208" i="53" s="1"/>
  <c r="GR203" i="53"/>
  <c r="JE202" i="53"/>
  <c r="JK202" i="53" s="1"/>
  <c r="JF208" i="53"/>
  <c r="JE208" i="53" s="1"/>
  <c r="GR184" i="53"/>
  <c r="GK184" i="53"/>
  <c r="GQ184" i="53" s="1"/>
  <c r="HU172" i="53"/>
  <c r="IA172" i="53" s="1"/>
  <c r="IB172" i="53"/>
  <c r="KO170" i="53"/>
  <c r="KU170" i="53" s="1"/>
  <c r="KV170" i="53"/>
  <c r="KO166" i="53"/>
  <c r="KU166" i="53" s="1"/>
  <c r="KV166" i="53"/>
  <c r="HU164" i="53"/>
  <c r="IA164" i="53" s="1"/>
  <c r="IB164" i="53"/>
  <c r="KO162" i="53"/>
  <c r="KU162" i="53" s="1"/>
  <c r="KV162" i="53"/>
  <c r="HU160" i="53"/>
  <c r="IA160" i="53" s="1"/>
  <c r="IB160" i="53"/>
  <c r="IB159" i="53"/>
  <c r="HU159" i="53"/>
  <c r="IA159" i="53" s="1"/>
  <c r="KO158" i="53"/>
  <c r="KV158" i="53"/>
  <c r="KP201" i="53"/>
  <c r="KO201" i="53" s="1"/>
  <c r="KY158" i="53"/>
  <c r="GK157" i="53"/>
  <c r="GQ157" i="53" s="1"/>
  <c r="GR157" i="53"/>
  <c r="HU156" i="53"/>
  <c r="IA156" i="53" s="1"/>
  <c r="HV201" i="53"/>
  <c r="HU201" i="53" s="1"/>
  <c r="IB156" i="53"/>
  <c r="HA150" i="53"/>
  <c r="KO144" i="53"/>
  <c r="KV144" i="53"/>
  <c r="KP150" i="53"/>
  <c r="HU144" i="53"/>
  <c r="HV150" i="53"/>
  <c r="IB144" i="53"/>
  <c r="FQ150" i="53"/>
  <c r="JE117" i="53"/>
  <c r="JK117" i="53" s="1"/>
  <c r="JL117" i="53"/>
  <c r="GK117" i="53"/>
  <c r="GQ117" i="53" s="1"/>
  <c r="GR117" i="53"/>
  <c r="KR116" i="53"/>
  <c r="KU116" i="53" s="1"/>
  <c r="KV116" i="53"/>
  <c r="HX116" i="53"/>
  <c r="IA116" i="53" s="1"/>
  <c r="LB116" i="53"/>
  <c r="LA116" i="53" s="1"/>
  <c r="KR115" i="53"/>
  <c r="KU115" i="53" s="1"/>
  <c r="KV115" i="53"/>
  <c r="HX115" i="53"/>
  <c r="IA115" i="53" s="1"/>
  <c r="LB115" i="53"/>
  <c r="IB115" i="53"/>
  <c r="HX114" i="53"/>
  <c r="IA114" i="53" s="1"/>
  <c r="IB114" i="53"/>
  <c r="HY143" i="53"/>
  <c r="GN113" i="53"/>
  <c r="GQ113" i="53" s="1"/>
  <c r="LB113" i="53"/>
  <c r="GR113" i="53"/>
  <c r="GN112" i="53"/>
  <c r="GQ112" i="53" s="1"/>
  <c r="GR112" i="53"/>
  <c r="LB112" i="53"/>
  <c r="JH111" i="53"/>
  <c r="JK111" i="53" s="1"/>
  <c r="JL111" i="53"/>
  <c r="GN111" i="53"/>
  <c r="LB111" i="53"/>
  <c r="GN110" i="53"/>
  <c r="GQ110" i="53" s="1"/>
  <c r="LB110" i="53"/>
  <c r="GN109" i="53"/>
  <c r="GQ109" i="53" s="1"/>
  <c r="GR109" i="53"/>
  <c r="LB109" i="53"/>
  <c r="GN108" i="53"/>
  <c r="GQ108" i="53" s="1"/>
  <c r="GR108" i="53"/>
  <c r="KR106" i="53"/>
  <c r="KS143" i="53"/>
  <c r="KV106" i="53"/>
  <c r="FQ143" i="53"/>
  <c r="GN106" i="53"/>
  <c r="LB106" i="53"/>
  <c r="GO143" i="53"/>
  <c r="JU105" i="53"/>
  <c r="KY131" i="53"/>
  <c r="KX131" i="53" s="1"/>
  <c r="GK95" i="53"/>
  <c r="GQ95" i="53" s="1"/>
  <c r="GR95" i="53"/>
  <c r="KR87" i="53"/>
  <c r="KS91" i="53"/>
  <c r="KR91" i="53" s="1"/>
  <c r="HX87" i="53"/>
  <c r="IA87" i="53" s="1"/>
  <c r="HY91" i="53"/>
  <c r="HX91" i="53" s="1"/>
  <c r="IB87" i="53"/>
  <c r="HY66" i="53"/>
  <c r="HX66" i="53" s="1"/>
  <c r="GL53" i="53"/>
  <c r="GK53" i="53" s="1"/>
  <c r="GK47" i="53"/>
  <c r="GQ47" i="53" s="1"/>
  <c r="GR47" i="53"/>
  <c r="IB43" i="53"/>
  <c r="HU43" i="53"/>
  <c r="IA43" i="53" s="1"/>
  <c r="GR36" i="53"/>
  <c r="GK36" i="53"/>
  <c r="HU23" i="53"/>
  <c r="IA23" i="53" s="1"/>
  <c r="IB23" i="53"/>
  <c r="HU15" i="53"/>
  <c r="IA15" i="53" s="1"/>
  <c r="IB15" i="53"/>
  <c r="GR8" i="53"/>
  <c r="GL13" i="53"/>
  <c r="GK13" i="53" s="1"/>
  <c r="KY174" i="53"/>
  <c r="HV292" i="53"/>
  <c r="LC151" i="53"/>
  <c r="HV46" i="53"/>
  <c r="HU46" i="53" s="1"/>
  <c r="GL46" i="53"/>
  <c r="GK46" i="53" s="1"/>
  <c r="LC80" i="53"/>
  <c r="LC454" i="53"/>
  <c r="JJ428" i="53"/>
  <c r="FQ428" i="53"/>
  <c r="HS428" i="53"/>
  <c r="KT406" i="53"/>
  <c r="HZ406" i="53"/>
  <c r="GI406" i="53"/>
  <c r="JC406" i="53"/>
  <c r="HA489" i="53"/>
  <c r="JJ489" i="53"/>
  <c r="GI489" i="53"/>
  <c r="JJ484" i="53"/>
  <c r="KT366" i="53"/>
  <c r="HZ366" i="53"/>
  <c r="JJ341" i="53"/>
  <c r="HA341" i="53"/>
  <c r="HZ105" i="53"/>
  <c r="FZ66" i="53"/>
  <c r="KD66" i="53"/>
  <c r="JX485" i="53"/>
  <c r="JX542" i="53" s="1"/>
  <c r="II485" i="53"/>
  <c r="II542" i="53" s="1"/>
  <c r="II464" i="53"/>
  <c r="II540" i="53" s="1"/>
  <c r="HQ464" i="53"/>
  <c r="HQ540" i="53" s="1"/>
  <c r="AC217" i="62"/>
  <c r="JO98" i="53"/>
  <c r="FO98" i="53"/>
  <c r="IR71" i="53"/>
  <c r="GG35" i="53"/>
  <c r="HQ35" i="53"/>
  <c r="KM53" i="53"/>
  <c r="JG71" i="53"/>
  <c r="HS34" i="53"/>
  <c r="IK34" i="53"/>
  <c r="KT28" i="53"/>
  <c r="IB21" i="53"/>
  <c r="KY17" i="53"/>
  <c r="GJ98" i="53"/>
  <c r="IT91" i="53"/>
  <c r="KT428" i="53"/>
  <c r="HZ428" i="53"/>
  <c r="IK428" i="53"/>
  <c r="JJ406" i="53"/>
  <c r="JU406" i="53"/>
  <c r="HA406" i="53"/>
  <c r="KM493" i="53"/>
  <c r="HS493" i="53"/>
  <c r="KT489" i="53"/>
  <c r="HZ489" i="53"/>
  <c r="HA484" i="53"/>
  <c r="KM366" i="53"/>
  <c r="HS366" i="53"/>
  <c r="JJ366" i="53"/>
  <c r="FQ366" i="53"/>
  <c r="JU341" i="53"/>
  <c r="JC341" i="53"/>
  <c r="KT322" i="53"/>
  <c r="KD105" i="53"/>
  <c r="GI105" i="53"/>
  <c r="IT66" i="53"/>
  <c r="KT66" i="53"/>
  <c r="HJ66" i="53"/>
  <c r="KD480" i="53"/>
  <c r="IT472" i="53"/>
  <c r="JJ463" i="53"/>
  <c r="IT150" i="53"/>
  <c r="GA99" i="53"/>
  <c r="GA512" i="53" s="1"/>
  <c r="GA514" i="53" s="1"/>
  <c r="IW485" i="53"/>
  <c r="IW542" i="53" s="1"/>
  <c r="IE464" i="53"/>
  <c r="IE540" i="53" s="1"/>
  <c r="IW464" i="53"/>
  <c r="IW540" i="53" s="1"/>
  <c r="KG464" i="53"/>
  <c r="KG540" i="53" s="1"/>
  <c r="KB98" i="53"/>
  <c r="HD71" i="53"/>
  <c r="HT35" i="53"/>
  <c r="KG35" i="53"/>
  <c r="JJ53" i="53"/>
  <c r="KT34" i="53"/>
  <c r="IE35" i="53"/>
  <c r="IB47" i="53"/>
  <c r="IA237" i="53"/>
  <c r="HZ143" i="53"/>
  <c r="IT39" i="53"/>
  <c r="KY214" i="53"/>
  <c r="IB227" i="53"/>
  <c r="IB219" i="53"/>
  <c r="IB214" i="53"/>
  <c r="FZ91" i="53"/>
  <c r="GM35" i="53"/>
  <c r="GI480" i="53"/>
  <c r="KT480" i="53"/>
  <c r="KM480" i="53"/>
  <c r="JC472" i="53"/>
  <c r="JJ472" i="53"/>
  <c r="HS472" i="53"/>
  <c r="KT463" i="53"/>
  <c r="HZ463" i="53"/>
  <c r="GI456" i="53"/>
  <c r="KM150" i="53"/>
  <c r="JJ150" i="53"/>
  <c r="HS150" i="53"/>
  <c r="KD91" i="53"/>
  <c r="HJ58" i="53"/>
  <c r="GP28" i="53"/>
  <c r="GL28" i="53"/>
  <c r="GK28" i="53" s="1"/>
  <c r="FQ20" i="53"/>
  <c r="KT143" i="53"/>
  <c r="HY53" i="53"/>
  <c r="HX53" i="53" s="1"/>
  <c r="JJ105" i="53"/>
  <c r="IT105" i="53"/>
  <c r="HJ105" i="53"/>
  <c r="FZ105" i="53"/>
  <c r="KT91" i="53"/>
  <c r="GI91" i="53"/>
  <c r="FZ86" i="53"/>
  <c r="KM79" i="53"/>
  <c r="JC79" i="53"/>
  <c r="HJ79" i="53"/>
  <c r="GI79" i="53"/>
  <c r="LC67" i="53"/>
  <c r="KZ70" i="53"/>
  <c r="HJ70" i="53"/>
  <c r="GI70" i="53"/>
  <c r="JC46" i="53"/>
  <c r="FZ46" i="53"/>
  <c r="KT46" i="53"/>
  <c r="HZ46" i="53"/>
  <c r="HJ46" i="53"/>
  <c r="FQ39" i="53"/>
  <c r="KM39" i="53"/>
  <c r="JU39" i="53"/>
  <c r="HJ39" i="53"/>
  <c r="GI39" i="53"/>
  <c r="KO209" i="53"/>
  <c r="KU209" i="53" s="1"/>
  <c r="KP215" i="53"/>
  <c r="KO215" i="53" s="1"/>
  <c r="KP292" i="53"/>
  <c r="GP143" i="53"/>
  <c r="HK99" i="53"/>
  <c r="HK512" i="53" s="1"/>
  <c r="HK514" i="53" s="1"/>
  <c r="FR99" i="53"/>
  <c r="FR512" i="53" s="1"/>
  <c r="FR514" i="53" s="1"/>
  <c r="KR490" i="53"/>
  <c r="KU490" i="53" s="1"/>
  <c r="KS493" i="53"/>
  <c r="KR493" i="53" s="1"/>
  <c r="HY395" i="53"/>
  <c r="HX395" i="53" s="1"/>
  <c r="JI46" i="53"/>
  <c r="JH46" i="53" s="1"/>
  <c r="JH40" i="53"/>
  <c r="JK40" i="53" s="1"/>
  <c r="JE87" i="53"/>
  <c r="JK87" i="53" s="1"/>
  <c r="JF91" i="53"/>
  <c r="JE91" i="53" s="1"/>
  <c r="KV90" i="53"/>
  <c r="KO90" i="53"/>
  <c r="KU90" i="53" s="1"/>
  <c r="KY90" i="53"/>
  <c r="KX90" i="53" s="1"/>
  <c r="JE209" i="53"/>
  <c r="JF215" i="53"/>
  <c r="JE215" i="53" s="1"/>
  <c r="JE213" i="53"/>
  <c r="JK213" i="53" s="1"/>
  <c r="JL213" i="53"/>
  <c r="IB216" i="53"/>
  <c r="HU216" i="53"/>
  <c r="IA216" i="53" s="1"/>
  <c r="GP91" i="53"/>
  <c r="KO253" i="53"/>
  <c r="KU253" i="53" s="1"/>
  <c r="KV253" i="53"/>
  <c r="HU253" i="53"/>
  <c r="IA253" i="53" s="1"/>
  <c r="KY253" i="53"/>
  <c r="IB253" i="53"/>
  <c r="KP208" i="53"/>
  <c r="KO208" i="53" s="1"/>
  <c r="KO202" i="53"/>
  <c r="KV202" i="53"/>
  <c r="HU202" i="53"/>
  <c r="HV208" i="53"/>
  <c r="HU208" i="53" s="1"/>
  <c r="KY202" i="53"/>
  <c r="KX202" i="53" s="1"/>
  <c r="IB202" i="53"/>
  <c r="IB89" i="53"/>
  <c r="HU89" i="53"/>
  <c r="IA89" i="53" s="1"/>
  <c r="KY89" i="53"/>
  <c r="KX89" i="53" s="1"/>
  <c r="HV91" i="53"/>
  <c r="HU91" i="53" s="1"/>
  <c r="KO87" i="53"/>
  <c r="KP91" i="53"/>
  <c r="KO91" i="53" s="1"/>
  <c r="KV87" i="53"/>
  <c r="JC91" i="53"/>
  <c r="GK87" i="53"/>
  <c r="KY87" i="53"/>
  <c r="GL91" i="53"/>
  <c r="GK91" i="53" s="1"/>
  <c r="GR87" i="53"/>
  <c r="KY29" i="53"/>
  <c r="HV34" i="53"/>
  <c r="HU34" i="53" s="1"/>
  <c r="HU29" i="53"/>
  <c r="FQ91" i="53"/>
  <c r="JJ143" i="53"/>
  <c r="HS143" i="53"/>
  <c r="FZ143" i="53"/>
  <c r="KT105" i="53"/>
  <c r="JC105" i="53"/>
  <c r="HS105" i="53"/>
  <c r="HS91" i="53"/>
  <c r="JJ91" i="53"/>
  <c r="KM86" i="53"/>
  <c r="IT86" i="53"/>
  <c r="JJ86" i="53"/>
  <c r="GI86" i="53"/>
  <c r="JJ79" i="53"/>
  <c r="HS79" i="53"/>
  <c r="KT79" i="53"/>
  <c r="KD79" i="53"/>
  <c r="IT79" i="53"/>
  <c r="LC72" i="53"/>
  <c r="KZ79" i="53"/>
  <c r="FZ79" i="53"/>
  <c r="JC70" i="53"/>
  <c r="FZ70" i="53"/>
  <c r="KD46" i="53"/>
  <c r="IT46" i="53"/>
  <c r="HS46" i="53"/>
  <c r="HA46" i="53"/>
  <c r="KD39" i="53"/>
  <c r="JC39" i="53"/>
  <c r="HS39" i="53"/>
  <c r="FZ39" i="53"/>
  <c r="IT34" i="53"/>
  <c r="FZ34" i="53"/>
  <c r="JV99" i="53"/>
  <c r="JV512" i="53" s="1"/>
  <c r="JV514" i="53" s="1"/>
  <c r="IC99" i="53"/>
  <c r="IC512" i="53" s="1"/>
  <c r="IC514" i="53" s="1"/>
  <c r="KR40" i="53"/>
  <c r="KS46" i="53"/>
  <c r="KR46" i="53" s="1"/>
  <c r="KE99" i="53"/>
  <c r="KE512" i="53" s="1"/>
  <c r="KE514" i="53" s="1"/>
  <c r="IU99" i="53"/>
  <c r="IU512" i="53" s="1"/>
  <c r="IU514" i="53" s="1"/>
  <c r="GS99" i="53"/>
  <c r="GS512" i="53" s="1"/>
  <c r="GS514" i="53" s="1"/>
  <c r="GI46" i="53"/>
  <c r="KM91" i="53"/>
  <c r="HU210" i="53"/>
  <c r="IA210" i="53" s="1"/>
  <c r="HV215" i="53"/>
  <c r="HU215" i="53" s="1"/>
  <c r="IB210" i="53"/>
  <c r="HU223" i="53"/>
  <c r="IA223" i="53" s="1"/>
  <c r="IB223" i="53"/>
  <c r="LC202" i="53"/>
  <c r="KW208" i="53"/>
  <c r="KW524" i="53" s="1"/>
  <c r="HA292" i="53"/>
  <c r="HX40" i="53"/>
  <c r="HY46" i="53"/>
  <c r="HX46" i="53" s="1"/>
  <c r="L34" i="71"/>
  <c r="KR55" i="53"/>
  <c r="KV55" i="53"/>
  <c r="KR57" i="53"/>
  <c r="KU57" i="53" s="1"/>
  <c r="KV57" i="53"/>
  <c r="GK92" i="53"/>
  <c r="GR92" i="53"/>
  <c r="KO217" i="53"/>
  <c r="KU217" i="53" s="1"/>
  <c r="KV217" i="53"/>
  <c r="JE240" i="53"/>
  <c r="JK240" i="53" s="1"/>
  <c r="JL240" i="53"/>
  <c r="JE244" i="53"/>
  <c r="JK244" i="53" s="1"/>
  <c r="KY244" i="53"/>
  <c r="JL244" i="53"/>
  <c r="KV80" i="53"/>
  <c r="KR80" i="53"/>
  <c r="LC40" i="53"/>
  <c r="JE211" i="53"/>
  <c r="JL211" i="53"/>
  <c r="HU217" i="53"/>
  <c r="IA217" i="53" s="1"/>
  <c r="KY217" i="53"/>
  <c r="IB217" i="53"/>
  <c r="KO241" i="53"/>
  <c r="KU241" i="53" s="1"/>
  <c r="KV241" i="53"/>
  <c r="JE252" i="53"/>
  <c r="JK252" i="53" s="1"/>
  <c r="JL252" i="53"/>
  <c r="JE256" i="53"/>
  <c r="JK256" i="53" s="1"/>
  <c r="JL256" i="53"/>
  <c r="KY209" i="53"/>
  <c r="KX209" i="53" s="1"/>
  <c r="KT292" i="53"/>
  <c r="LC440" i="53"/>
  <c r="KZ445" i="53"/>
  <c r="IK53" i="53"/>
  <c r="HJ53" i="53"/>
  <c r="JC34" i="53"/>
  <c r="GI34" i="53"/>
  <c r="JC28" i="53"/>
  <c r="GI28" i="53"/>
  <c r="JJ28" i="53"/>
  <c r="HJ28" i="53"/>
  <c r="JJ20" i="53"/>
  <c r="KD20" i="53"/>
  <c r="HS20" i="53"/>
  <c r="JC13" i="53"/>
  <c r="KT13" i="53"/>
  <c r="KD13" i="53"/>
  <c r="IT13" i="53"/>
  <c r="HS13" i="53"/>
  <c r="FZ13" i="53"/>
  <c r="KZ66" i="53"/>
  <c r="JI86" i="53"/>
  <c r="JH86" i="53" s="1"/>
  <c r="GP86" i="53"/>
  <c r="LC81" i="53"/>
  <c r="KW86" i="53"/>
  <c r="IK91" i="53"/>
  <c r="KT39" i="53"/>
  <c r="HV39" i="53"/>
  <c r="HU39" i="53" s="1"/>
  <c r="GL39" i="53"/>
  <c r="GK39" i="53" s="1"/>
  <c r="KP46" i="53"/>
  <c r="KO46" i="53" s="1"/>
  <c r="JF46" i="53"/>
  <c r="JE46" i="53" s="1"/>
  <c r="KO47" i="53"/>
  <c r="KP53" i="53"/>
  <c r="KO53" i="53" s="1"/>
  <c r="JF79" i="53"/>
  <c r="JE79" i="53" s="1"/>
  <c r="HV79" i="53"/>
  <c r="HU79" i="53" s="1"/>
  <c r="JC143" i="53"/>
  <c r="HX68" i="53"/>
  <c r="IA68" i="53" s="1"/>
  <c r="HY70" i="53"/>
  <c r="HX70" i="53" s="1"/>
  <c r="KD86" i="53"/>
  <c r="IK66" i="53"/>
  <c r="GO58" i="53"/>
  <c r="GN58" i="53" s="1"/>
  <c r="IK58" i="53"/>
  <c r="JU46" i="53"/>
  <c r="FQ46" i="53"/>
  <c r="HA39" i="53"/>
  <c r="IK39" i="53"/>
  <c r="GM71" i="53"/>
  <c r="JJ97" i="53"/>
  <c r="HM71" i="53"/>
  <c r="KT53" i="53"/>
  <c r="JU53" i="53"/>
  <c r="HA53" i="53"/>
  <c r="FQ53" i="53"/>
  <c r="IT53" i="53"/>
  <c r="GI53" i="53"/>
  <c r="KM34" i="53"/>
  <c r="HZ34" i="53"/>
  <c r="HJ34" i="53"/>
  <c r="FQ34" i="53"/>
  <c r="KD28" i="53"/>
  <c r="IT28" i="53"/>
  <c r="GN21" i="53"/>
  <c r="GQ21" i="53" s="1"/>
  <c r="GO28" i="53"/>
  <c r="GN28" i="53" s="1"/>
  <c r="KM20" i="53"/>
  <c r="JC20" i="53"/>
  <c r="HJ20" i="53"/>
  <c r="KM13" i="53"/>
  <c r="HZ13" i="53"/>
  <c r="HJ13" i="53"/>
  <c r="GI13" i="53"/>
  <c r="JH18" i="53"/>
  <c r="JK18" i="53" s="1"/>
  <c r="JI20" i="53"/>
  <c r="JH20" i="53" s="1"/>
  <c r="LC74" i="53"/>
  <c r="KW79" i="53"/>
  <c r="JU91" i="53"/>
  <c r="KP39" i="53"/>
  <c r="KO39" i="53" s="1"/>
  <c r="GL79" i="53"/>
  <c r="GK79" i="53" s="1"/>
  <c r="KP79" i="53"/>
  <c r="KO79" i="53" s="1"/>
  <c r="GP105" i="53"/>
  <c r="KD143" i="53"/>
  <c r="HJ86" i="53"/>
  <c r="KT86" i="53"/>
  <c r="KS66" i="53"/>
  <c r="KR66" i="53" s="1"/>
  <c r="JF66" i="53"/>
  <c r="JE66" i="53" s="1"/>
  <c r="HA58" i="53"/>
  <c r="JE54" i="53"/>
  <c r="JF58" i="53"/>
  <c r="JE58" i="53" s="1"/>
  <c r="GO46" i="53"/>
  <c r="GN46" i="53" s="1"/>
  <c r="JF39" i="53"/>
  <c r="JE39" i="53" s="1"/>
  <c r="KS28" i="53"/>
  <c r="KR28" i="53" s="1"/>
  <c r="FZ28" i="53"/>
  <c r="KW13" i="53"/>
  <c r="GM98" i="53"/>
  <c r="KS58" i="53"/>
  <c r="KR58" i="53" s="1"/>
  <c r="KR54" i="53"/>
  <c r="KU54" i="53" s="1"/>
  <c r="KV54" i="53"/>
  <c r="FQ58" i="53"/>
  <c r="JH57" i="53"/>
  <c r="JK57" i="53" s="1"/>
  <c r="JL57" i="53"/>
  <c r="HX57" i="53"/>
  <c r="IA57" i="53" s="1"/>
  <c r="IB57" i="53"/>
  <c r="GN57" i="53"/>
  <c r="GQ57" i="53" s="1"/>
  <c r="GR57" i="53"/>
  <c r="JH55" i="53"/>
  <c r="JK55" i="53" s="1"/>
  <c r="JL55" i="53"/>
  <c r="HX55" i="53"/>
  <c r="IA55" i="53" s="1"/>
  <c r="IB55" i="53"/>
  <c r="GN55" i="53"/>
  <c r="GR55" i="53"/>
  <c r="HX51" i="53"/>
  <c r="LB51" i="53"/>
  <c r="IB51" i="53"/>
  <c r="JE8" i="53"/>
  <c r="JK8" i="53" s="1"/>
  <c r="JL8" i="53"/>
  <c r="HX49" i="53"/>
  <c r="IA49" i="53" s="1"/>
  <c r="LB49" i="53"/>
  <c r="IB49" i="53"/>
  <c r="KO45" i="53"/>
  <c r="KU45" i="53" s="1"/>
  <c r="KV45" i="53"/>
  <c r="GR44" i="53"/>
  <c r="GK44" i="53"/>
  <c r="GQ44" i="53" s="1"/>
  <c r="KO41" i="53"/>
  <c r="KU41" i="53" s="1"/>
  <c r="KV41" i="53"/>
  <c r="GR40" i="53"/>
  <c r="GN40" i="53"/>
  <c r="GQ40" i="53" s="1"/>
  <c r="IB38" i="53"/>
  <c r="HU38" i="53"/>
  <c r="IA38" i="53" s="1"/>
  <c r="JE36" i="53"/>
  <c r="JK36" i="53" s="1"/>
  <c r="KY36" i="53"/>
  <c r="JL36" i="53"/>
  <c r="KR27" i="53"/>
  <c r="KU27" i="53" s="1"/>
  <c r="KV27" i="53"/>
  <c r="LB27" i="53"/>
  <c r="LA27" i="53" s="1"/>
  <c r="KR24" i="53"/>
  <c r="KU24" i="53" s="1"/>
  <c r="KV24" i="53"/>
  <c r="LB24" i="53"/>
  <c r="LA24" i="53" s="1"/>
  <c r="LB65" i="53"/>
  <c r="JH80" i="53"/>
  <c r="JK80" i="53" s="1"/>
  <c r="JL80" i="53"/>
  <c r="GK94" i="53"/>
  <c r="GR94" i="53"/>
  <c r="KY94" i="53"/>
  <c r="GR96" i="53"/>
  <c r="GK96" i="53"/>
  <c r="GQ96" i="53" s="1"/>
  <c r="KY96" i="53"/>
  <c r="KX96" i="53" s="1"/>
  <c r="HU37" i="53"/>
  <c r="KY37" i="53"/>
  <c r="IB37" i="53"/>
  <c r="KY38" i="53"/>
  <c r="GR38" i="53"/>
  <c r="GK38" i="53"/>
  <c r="GQ38" i="53" s="1"/>
  <c r="KO40" i="53"/>
  <c r="KV40" i="53"/>
  <c r="JL41" i="53"/>
  <c r="JE41" i="53"/>
  <c r="JK41" i="53" s="1"/>
  <c r="HU42" i="53"/>
  <c r="KY42" i="53"/>
  <c r="KX42" i="53" s="1"/>
  <c r="IB42" i="53"/>
  <c r="KY43" i="53"/>
  <c r="GR43" i="53"/>
  <c r="GK43" i="53"/>
  <c r="GQ43" i="53" s="1"/>
  <c r="KO44" i="53"/>
  <c r="KU44" i="53" s="1"/>
  <c r="KV44" i="53"/>
  <c r="JL45" i="53"/>
  <c r="JE45" i="53"/>
  <c r="JK45" i="53" s="1"/>
  <c r="JL67" i="53"/>
  <c r="KY67" i="53"/>
  <c r="JE67" i="53"/>
  <c r="KY73" i="53"/>
  <c r="GR73" i="53"/>
  <c r="GK73" i="53"/>
  <c r="GQ73" i="53" s="1"/>
  <c r="KV74" i="53"/>
  <c r="KO74" i="53"/>
  <c r="KU74" i="53" s="1"/>
  <c r="JE75" i="53"/>
  <c r="JK75" i="53" s="1"/>
  <c r="JL75" i="53"/>
  <c r="KY77" i="53"/>
  <c r="KX77" i="53" s="1"/>
  <c r="GR77" i="53"/>
  <c r="GK77" i="53"/>
  <c r="GQ77" i="53" s="1"/>
  <c r="KV78" i="53"/>
  <c r="KO78" i="53"/>
  <c r="KU78" i="53" s="1"/>
  <c r="JH89" i="53"/>
  <c r="JK89" i="53" s="1"/>
  <c r="JL89" i="53"/>
  <c r="LB89" i="53"/>
  <c r="LB88" i="53"/>
  <c r="GN88" i="53"/>
  <c r="GQ88" i="53" s="1"/>
  <c r="GR88" i="53"/>
  <c r="LA475" i="53"/>
  <c r="LC36" i="53"/>
  <c r="KO92" i="53"/>
  <c r="KU92" i="53" s="1"/>
  <c r="KV92" i="53"/>
  <c r="KY92" i="53"/>
  <c r="JE95" i="53"/>
  <c r="JK95" i="53" s="1"/>
  <c r="JL95" i="53"/>
  <c r="KY95" i="53"/>
  <c r="KX95" i="53" s="1"/>
  <c r="JE96" i="53"/>
  <c r="JK96" i="53" s="1"/>
  <c r="JL96" i="53"/>
  <c r="KV37" i="53"/>
  <c r="KO37" i="53"/>
  <c r="KU37" i="53" s="1"/>
  <c r="JE38" i="53"/>
  <c r="JK38" i="53" s="1"/>
  <c r="JL38" i="53"/>
  <c r="IB40" i="53"/>
  <c r="KY40" i="53"/>
  <c r="HU40" i="53"/>
  <c r="GK41" i="53"/>
  <c r="GQ41" i="53" s="1"/>
  <c r="GR41" i="53"/>
  <c r="KY41" i="53"/>
  <c r="KV42" i="53"/>
  <c r="KO42" i="53"/>
  <c r="KU42" i="53" s="1"/>
  <c r="JE43" i="53"/>
  <c r="JK43" i="53" s="1"/>
  <c r="JL43" i="53"/>
  <c r="IB44" i="53"/>
  <c r="KY44" i="53"/>
  <c r="HU44" i="53"/>
  <c r="IA44" i="53" s="1"/>
  <c r="GK45" i="53"/>
  <c r="GQ45" i="53" s="1"/>
  <c r="GR45" i="53"/>
  <c r="KY45" i="53"/>
  <c r="KY47" i="53"/>
  <c r="KX47" i="53" s="1"/>
  <c r="HU47" i="53"/>
  <c r="IA47" i="53" s="1"/>
  <c r="HU54" i="53"/>
  <c r="KY54" i="53"/>
  <c r="JE73" i="53"/>
  <c r="JK73" i="53" s="1"/>
  <c r="JL73" i="53"/>
  <c r="IB74" i="53"/>
  <c r="KY74" i="53"/>
  <c r="HU74" i="53"/>
  <c r="KY75" i="53"/>
  <c r="GR75" i="53"/>
  <c r="GK75" i="53"/>
  <c r="GQ75" i="53" s="1"/>
  <c r="JE77" i="53"/>
  <c r="JL77" i="53"/>
  <c r="IB78" i="53"/>
  <c r="KY78" i="53"/>
  <c r="HU78" i="53"/>
  <c r="IA78" i="53" s="1"/>
  <c r="GR21" i="53"/>
  <c r="LC54" i="53"/>
  <c r="KZ58" i="53"/>
  <c r="GO86" i="53"/>
  <c r="GN86" i="53" s="1"/>
  <c r="KW39" i="53"/>
  <c r="JC53" i="53"/>
  <c r="LC47" i="53"/>
  <c r="KW53" i="53"/>
  <c r="HZ79" i="53"/>
  <c r="HA86" i="53"/>
  <c r="IK86" i="53"/>
  <c r="JU86" i="53"/>
  <c r="HY86" i="53"/>
  <c r="HX86" i="53" s="1"/>
  <c r="KZ53" i="53"/>
  <c r="LC31" i="53"/>
  <c r="KW34" i="53"/>
  <c r="JU34" i="53"/>
  <c r="JJ34" i="53"/>
  <c r="HY34" i="53"/>
  <c r="HX34" i="53" s="1"/>
  <c r="GP34" i="53"/>
  <c r="IK13" i="53"/>
  <c r="IK28" i="53"/>
  <c r="LC22" i="53"/>
  <c r="KW28" i="53"/>
  <c r="KM28" i="53"/>
  <c r="HZ28" i="53"/>
  <c r="HV28" i="53"/>
  <c r="HU28" i="53" s="1"/>
  <c r="HV20" i="53"/>
  <c r="KT20" i="53"/>
  <c r="JU20" i="53"/>
  <c r="HZ20" i="53"/>
  <c r="HA20" i="53"/>
  <c r="GI20" i="53"/>
  <c r="FZ20" i="53"/>
  <c r="HA13" i="53"/>
  <c r="FQ13" i="53"/>
  <c r="JU13" i="53"/>
  <c r="LC8" i="53"/>
  <c r="KZ13" i="53"/>
  <c r="LC237" i="53"/>
  <c r="KZ292" i="53"/>
  <c r="KZ508" i="53" s="1"/>
  <c r="LC227" i="53"/>
  <c r="KW292" i="53"/>
  <c r="KW508" i="53" s="1"/>
  <c r="JJ292" i="53"/>
  <c r="KM292" i="53"/>
  <c r="HS292" i="53"/>
  <c r="O218" i="62"/>
  <c r="O218" i="69"/>
  <c r="KO151" i="53"/>
  <c r="KU151" i="53" s="1"/>
  <c r="KP155" i="53"/>
  <c r="KO155" i="53" s="1"/>
  <c r="KY151" i="53"/>
  <c r="KV151" i="53"/>
  <c r="KZ105" i="53"/>
  <c r="LC100" i="53"/>
  <c r="GY98" i="53"/>
  <c r="JO71" i="53"/>
  <c r="JI58" i="53"/>
  <c r="JH58" i="53" s="1"/>
  <c r="JH54" i="53"/>
  <c r="JL54" i="53"/>
  <c r="HX54" i="53"/>
  <c r="LB54" i="53"/>
  <c r="LA54" i="53" s="1"/>
  <c r="HY58" i="53"/>
  <c r="HX58" i="53" s="1"/>
  <c r="GY35" i="53"/>
  <c r="HH35" i="53"/>
  <c r="HD35" i="53"/>
  <c r="FT35" i="53"/>
  <c r="I61" i="69"/>
  <c r="U196" i="69" s="1"/>
  <c r="HD485" i="53"/>
  <c r="HD542" i="53" s="1"/>
  <c r="KD34" i="53"/>
  <c r="GO34" i="53"/>
  <c r="GN34" i="53" s="1"/>
  <c r="JJ46" i="53"/>
  <c r="GP46" i="53"/>
  <c r="IT58" i="53"/>
  <c r="GP79" i="53"/>
  <c r="FQ86" i="53"/>
  <c r="HS86" i="53"/>
  <c r="JC86" i="53"/>
  <c r="KD53" i="53"/>
  <c r="GP53" i="53"/>
  <c r="FZ53" i="53"/>
  <c r="KM46" i="53"/>
  <c r="IK46" i="53"/>
  <c r="KS34" i="53"/>
  <c r="KR34" i="53" s="1"/>
  <c r="HA34" i="53"/>
  <c r="LC29" i="53"/>
  <c r="KZ34" i="53"/>
  <c r="LB9" i="53"/>
  <c r="HY13" i="53"/>
  <c r="HX13" i="53" s="1"/>
  <c r="IT20" i="53"/>
  <c r="JF20" i="53"/>
  <c r="JU28" i="53"/>
  <c r="JF28" i="53"/>
  <c r="JE28" i="53" s="1"/>
  <c r="LC21" i="53"/>
  <c r="KZ28" i="53"/>
  <c r="HS28" i="53"/>
  <c r="HA28" i="53"/>
  <c r="FQ28" i="53"/>
  <c r="GP20" i="53"/>
  <c r="GL20" i="53"/>
  <c r="GK20" i="53" s="1"/>
  <c r="LC14" i="53"/>
  <c r="KW20" i="53"/>
  <c r="KN35" i="53"/>
  <c r="KP20" i="53"/>
  <c r="KO20" i="53" s="1"/>
  <c r="GO13" i="53"/>
  <c r="GN13" i="53" s="1"/>
  <c r="JH9" i="53"/>
  <c r="JK9" i="53" s="1"/>
  <c r="JI13" i="53"/>
  <c r="JH13" i="53" s="1"/>
  <c r="KS13" i="53"/>
  <c r="KR13" i="53" s="1"/>
  <c r="GP13" i="53"/>
  <c r="HX367" i="53"/>
  <c r="IA367" i="53" s="1"/>
  <c r="HY377" i="53"/>
  <c r="HX377" i="53" s="1"/>
  <c r="LB367" i="53"/>
  <c r="LA367" i="53" s="1"/>
  <c r="HZ292" i="53"/>
  <c r="FQ292" i="53"/>
  <c r="IK292" i="53"/>
  <c r="JH144" i="53"/>
  <c r="JK144" i="53" s="1"/>
  <c r="LB144" i="53"/>
  <c r="JL144" i="53"/>
  <c r="JI150" i="53"/>
  <c r="GK100" i="53"/>
  <c r="GQ100" i="53" s="1"/>
  <c r="GL105" i="53"/>
  <c r="GK105" i="53" s="1"/>
  <c r="GR100" i="53"/>
  <c r="AC196" i="69"/>
  <c r="HM35" i="53"/>
  <c r="IW35" i="53"/>
  <c r="HZ53" i="53"/>
  <c r="HS53" i="53"/>
  <c r="LC412" i="53"/>
  <c r="GN30" i="53"/>
  <c r="GQ30" i="53" s="1"/>
  <c r="LB30" i="53"/>
  <c r="GR30" i="53"/>
  <c r="GN80" i="53"/>
  <c r="GQ80" i="53" s="1"/>
  <c r="LB80" i="53"/>
  <c r="GR80" i="53"/>
  <c r="LC38" i="53"/>
  <c r="LC41" i="53"/>
  <c r="KY26" i="53"/>
  <c r="HU26" i="53"/>
  <c r="IA26" i="53" s="1"/>
  <c r="IB26" i="53"/>
  <c r="KR30" i="53"/>
  <c r="KU30" i="53" s="1"/>
  <c r="KV30" i="53"/>
  <c r="HX30" i="53"/>
  <c r="IA30" i="53" s="1"/>
  <c r="IB30" i="53"/>
  <c r="KR29" i="53"/>
  <c r="KV29" i="53"/>
  <c r="KR10" i="53"/>
  <c r="KU10" i="53" s="1"/>
  <c r="KV10" i="53"/>
  <c r="HX12" i="53"/>
  <c r="IA12" i="53" s="1"/>
  <c r="IB12" i="53"/>
  <c r="JH21" i="53"/>
  <c r="JK21" i="53" s="1"/>
  <c r="JL21" i="53"/>
  <c r="KO22" i="53"/>
  <c r="KU22" i="53" s="1"/>
  <c r="KV22" i="53"/>
  <c r="JL22" i="53"/>
  <c r="JE22" i="53"/>
  <c r="JK22" i="53" s="1"/>
  <c r="GK22" i="53"/>
  <c r="GQ22" i="53" s="1"/>
  <c r="KY22" i="53"/>
  <c r="GR22" i="53"/>
  <c r="GR19" i="53"/>
  <c r="KY19" i="53"/>
  <c r="GK19" i="53"/>
  <c r="GQ19" i="53" s="1"/>
  <c r="KV16" i="53"/>
  <c r="KO16" i="53"/>
  <c r="KU16" i="53" s="1"/>
  <c r="GR16" i="53"/>
  <c r="GQ16" i="53"/>
  <c r="KY16" i="53"/>
  <c r="KY15" i="53"/>
  <c r="GR15" i="53"/>
  <c r="GK15" i="53"/>
  <c r="GQ15" i="53" s="1"/>
  <c r="KO14" i="53"/>
  <c r="KY14" i="53"/>
  <c r="HX14" i="53"/>
  <c r="IA14" i="53" s="1"/>
  <c r="IB14" i="53"/>
  <c r="KR12" i="53"/>
  <c r="KU12" i="53" s="1"/>
  <c r="KV12" i="53"/>
  <c r="JH12" i="53"/>
  <c r="JK12" i="53" s="1"/>
  <c r="JL12" i="53"/>
  <c r="GN12" i="53"/>
  <c r="GQ12" i="53" s="1"/>
  <c r="LB12" i="53"/>
  <c r="LA12" i="53" s="1"/>
  <c r="GR12" i="53"/>
  <c r="HX11" i="53"/>
  <c r="IA11" i="53" s="1"/>
  <c r="IB11" i="53"/>
  <c r="GN11" i="53"/>
  <c r="GQ11" i="53" s="1"/>
  <c r="LB11" i="53"/>
  <c r="GR11" i="53"/>
  <c r="JH10" i="53"/>
  <c r="JL10" i="53"/>
  <c r="HX10" i="53"/>
  <c r="IA10" i="53" s="1"/>
  <c r="IB10" i="53"/>
  <c r="GN10" i="53"/>
  <c r="GQ10" i="53" s="1"/>
  <c r="LB10" i="53"/>
  <c r="LA10" i="53" s="1"/>
  <c r="GR10" i="53"/>
  <c r="KV9" i="53"/>
  <c r="KR9" i="53"/>
  <c r="KU9" i="53" s="1"/>
  <c r="LB8" i="53"/>
  <c r="KV8" i="53"/>
  <c r="KR8" i="53"/>
  <c r="JL11" i="53"/>
  <c r="KX450" i="53"/>
  <c r="GN29" i="53"/>
  <c r="GQ29" i="53" s="1"/>
  <c r="LB29" i="53"/>
  <c r="GR29" i="53"/>
  <c r="JE27" i="53"/>
  <c r="JK27" i="53" s="1"/>
  <c r="JL27" i="53"/>
  <c r="IB80" i="53"/>
  <c r="HX80" i="53"/>
  <c r="HX29" i="53"/>
  <c r="IB29" i="53"/>
  <c r="IB9" i="53"/>
  <c r="HX9" i="53"/>
  <c r="IA9" i="53" s="1"/>
  <c r="JL15" i="53"/>
  <c r="JE15" i="53"/>
  <c r="JK15" i="53" s="1"/>
  <c r="JE24" i="53"/>
  <c r="JK24" i="53" s="1"/>
  <c r="JL24" i="53"/>
  <c r="GK24" i="53"/>
  <c r="GQ24" i="53" s="1"/>
  <c r="KY24" i="53"/>
  <c r="GR24" i="53"/>
  <c r="JE23" i="53"/>
  <c r="JK23" i="53" s="1"/>
  <c r="JL23" i="53"/>
  <c r="GK23" i="53"/>
  <c r="KY23" i="53"/>
  <c r="GR23" i="53"/>
  <c r="HX21" i="53"/>
  <c r="IA21" i="53" s="1"/>
  <c r="LB21" i="53"/>
  <c r="KO19" i="53"/>
  <c r="KU19" i="53" s="1"/>
  <c r="KV19" i="53"/>
  <c r="HU19" i="53"/>
  <c r="IA19" i="53" s="1"/>
  <c r="IB19" i="53"/>
  <c r="HU18" i="53"/>
  <c r="IA18" i="53" s="1"/>
  <c r="IB18" i="53"/>
  <c r="KY18" i="53"/>
  <c r="KX18" i="53" s="1"/>
  <c r="KO17" i="53"/>
  <c r="KU17" i="53" s="1"/>
  <c r="KV17" i="53"/>
  <c r="HU17" i="53"/>
  <c r="IA17" i="53" s="1"/>
  <c r="IB17" i="53"/>
  <c r="HU16" i="53"/>
  <c r="IA16" i="53" s="1"/>
  <c r="IB16" i="53"/>
  <c r="KO15" i="53"/>
  <c r="KU15" i="53" s="1"/>
  <c r="KV15" i="53"/>
  <c r="GN14" i="53"/>
  <c r="GQ14" i="53" s="1"/>
  <c r="GR14" i="53"/>
  <c r="LB14" i="53"/>
  <c r="LA14" i="53" s="1"/>
  <c r="JL9" i="53"/>
  <c r="HX490" i="53"/>
  <c r="IA490" i="53" s="1"/>
  <c r="HY493" i="53"/>
  <c r="HX493" i="53" s="1"/>
  <c r="LB490" i="53"/>
  <c r="FO485" i="53"/>
  <c r="FO542" i="53" s="1"/>
  <c r="GC485" i="53"/>
  <c r="GC542" i="53" s="1"/>
  <c r="T217" i="69"/>
  <c r="FX98" i="53"/>
  <c r="IW98" i="53"/>
  <c r="JA98" i="53"/>
  <c r="IR98" i="53"/>
  <c r="FT98" i="53"/>
  <c r="HD464" i="53"/>
  <c r="HD540" i="53" s="1"/>
  <c r="AA174" i="69"/>
  <c r="IE98" i="53"/>
  <c r="P217" i="62"/>
  <c r="P217" i="69"/>
  <c r="GJ35" i="53"/>
  <c r="FK35" i="53"/>
  <c r="IR35" i="53"/>
  <c r="GC35" i="53"/>
  <c r="KQ35" i="53"/>
  <c r="FO35" i="53"/>
  <c r="GU35" i="53"/>
  <c r="JO464" i="53"/>
  <c r="JO540" i="53" s="1"/>
  <c r="JX98" i="53"/>
  <c r="FK98" i="53"/>
  <c r="GM464" i="53"/>
  <c r="AB174" i="69"/>
  <c r="FT71" i="53"/>
  <c r="KK71" i="53"/>
  <c r="GY71" i="53"/>
  <c r="FO71" i="53"/>
  <c r="JD35" i="53"/>
  <c r="KB35" i="53"/>
  <c r="JO35" i="53"/>
  <c r="IN35" i="53"/>
  <c r="HW35" i="53"/>
  <c r="JG35" i="53"/>
  <c r="IB490" i="53"/>
  <c r="LA471" i="53"/>
  <c r="JI503" i="53"/>
  <c r="GM485" i="53"/>
  <c r="GC464" i="53"/>
  <c r="JS464" i="53"/>
  <c r="JS540" i="53" s="1"/>
  <c r="HH464" i="53"/>
  <c r="HH540" i="53" s="1"/>
  <c r="Q217" i="69"/>
  <c r="Q217" i="62"/>
  <c r="JD464" i="53"/>
  <c r="HW464" i="53"/>
  <c r="FX464" i="53"/>
  <c r="FX540" i="53" s="1"/>
  <c r="GU464" i="53"/>
  <c r="GU540" i="53" s="1"/>
  <c r="U218" i="62"/>
  <c r="KK464" i="53"/>
  <c r="KK540" i="53" s="1"/>
  <c r="IR464" i="53"/>
  <c r="IR540" i="53" s="1"/>
  <c r="FK464" i="53"/>
  <c r="GY464" i="53"/>
  <c r="GY540" i="53" s="1"/>
  <c r="JA464" i="53"/>
  <c r="JA540" i="53" s="1"/>
  <c r="AC174" i="69"/>
  <c r="AC217" i="69"/>
  <c r="AC219" i="69" s="1"/>
  <c r="W217" i="69"/>
  <c r="HT98" i="53"/>
  <c r="KG98" i="53"/>
  <c r="JG98" i="53"/>
  <c r="II98" i="53"/>
  <c r="HH98" i="53"/>
  <c r="HJ503" i="53"/>
  <c r="JG485" i="53"/>
  <c r="KN464" i="53"/>
  <c r="FT464" i="53"/>
  <c r="O217" i="69"/>
  <c r="O217" i="62"/>
  <c r="W218" i="62"/>
  <c r="JX464" i="53"/>
  <c r="JX540" i="53" s="1"/>
  <c r="GJ464" i="53"/>
  <c r="FO464" i="53"/>
  <c r="FO540" i="53" s="1"/>
  <c r="KQ464" i="53"/>
  <c r="KB464" i="53"/>
  <c r="KB540" i="53" s="1"/>
  <c r="IN464" i="53"/>
  <c r="IN540" i="53" s="1"/>
  <c r="Z217" i="69"/>
  <c r="GG98" i="53"/>
  <c r="JS98" i="53"/>
  <c r="IN98" i="53"/>
  <c r="HQ98" i="53"/>
  <c r="HD98" i="53"/>
  <c r="JX35" i="53"/>
  <c r="KU321" i="53" l="1"/>
  <c r="KZ507" i="53"/>
  <c r="KW507" i="53"/>
  <c r="KX320" i="53"/>
  <c r="LD320" i="53" s="1"/>
  <c r="KU448" i="53"/>
  <c r="Y33" i="72"/>
  <c r="AF32" i="72"/>
  <c r="AH15" i="72"/>
  <c r="AD28" i="72"/>
  <c r="AD37" i="72" s="1"/>
  <c r="AH36" i="72"/>
  <c r="AA7" i="72"/>
  <c r="AA16" i="72" s="1"/>
  <c r="AC28" i="72"/>
  <c r="AC37" i="72" s="1"/>
  <c r="AF11" i="72"/>
  <c r="AH13" i="72"/>
  <c r="AH14" i="72"/>
  <c r="AE33" i="72"/>
  <c r="KU446" i="53"/>
  <c r="Z7" i="72"/>
  <c r="Z16" i="72" s="1"/>
  <c r="X28" i="72"/>
  <c r="X37" i="72" s="1"/>
  <c r="AC7" i="72"/>
  <c r="AC16" i="72" s="1"/>
  <c r="AA28" i="72"/>
  <c r="AA37" i="72" s="1"/>
  <c r="KO150" i="53"/>
  <c r="AE8" i="72"/>
  <c r="JH150" i="53"/>
  <c r="AB29" i="72"/>
  <c r="JH292" i="53"/>
  <c r="AB31" i="72"/>
  <c r="KO417" i="53"/>
  <c r="AE11" i="72"/>
  <c r="AF8" i="72"/>
  <c r="T7" i="72"/>
  <c r="T16" i="72" s="1"/>
  <c r="GN143" i="53"/>
  <c r="V30" i="72"/>
  <c r="GK150" i="53"/>
  <c r="V8" i="72"/>
  <c r="JE150" i="53"/>
  <c r="AB8" i="72"/>
  <c r="JE143" i="53"/>
  <c r="AB9" i="72"/>
  <c r="KN542" i="53"/>
  <c r="AC18" i="72"/>
  <c r="AG29" i="72"/>
  <c r="AE12" i="72"/>
  <c r="HU150" i="53"/>
  <c r="Y8" i="72"/>
  <c r="GN417" i="53"/>
  <c r="V32" i="72"/>
  <c r="HU143" i="53"/>
  <c r="Y9" i="72"/>
  <c r="GK292" i="53"/>
  <c r="V10" i="72"/>
  <c r="IA448" i="53"/>
  <c r="JD542" i="53"/>
  <c r="Z18" i="72"/>
  <c r="HX417" i="53"/>
  <c r="Y32" i="72"/>
  <c r="GJ542" i="53"/>
  <c r="T18" i="72"/>
  <c r="KO143" i="53"/>
  <c r="AE9" i="72"/>
  <c r="JG542" i="53"/>
  <c r="Z39" i="72"/>
  <c r="GK417" i="53"/>
  <c r="V11" i="72"/>
  <c r="AG8" i="72"/>
  <c r="GN150" i="53"/>
  <c r="V29" i="72"/>
  <c r="W7" i="72"/>
  <c r="W16" i="72" s="1"/>
  <c r="GM542" i="53"/>
  <c r="T39" i="72"/>
  <c r="KR292" i="53"/>
  <c r="AE31" i="72"/>
  <c r="HU417" i="53"/>
  <c r="Y11" i="72"/>
  <c r="HX292" i="53"/>
  <c r="Y31" i="72"/>
  <c r="T28" i="72"/>
  <c r="T37" i="72" s="1"/>
  <c r="AF29" i="72"/>
  <c r="KO292" i="53"/>
  <c r="AE10" i="72"/>
  <c r="HX150" i="53"/>
  <c r="Y29" i="72"/>
  <c r="X7" i="72"/>
  <c r="X16" i="72" s="1"/>
  <c r="KR150" i="53"/>
  <c r="AE29" i="72"/>
  <c r="JE417" i="53"/>
  <c r="AB11" i="72"/>
  <c r="AF9" i="72"/>
  <c r="AG9" i="72" s="1"/>
  <c r="U9" i="72"/>
  <c r="U7" i="72" s="1"/>
  <c r="U16" i="72" s="1"/>
  <c r="AH35" i="72"/>
  <c r="HX143" i="53"/>
  <c r="Y30" i="72"/>
  <c r="HT542" i="53"/>
  <c r="W18" i="72"/>
  <c r="V33" i="72"/>
  <c r="AH34" i="72"/>
  <c r="KR143" i="53"/>
  <c r="AE30" i="72"/>
  <c r="HW542" i="53"/>
  <c r="W39" i="72"/>
  <c r="JE292" i="53"/>
  <c r="AB10" i="72"/>
  <c r="GN292" i="53"/>
  <c r="V31" i="72"/>
  <c r="KQ542" i="53"/>
  <c r="AC39" i="72"/>
  <c r="Z28" i="72"/>
  <c r="Z37" i="72" s="1"/>
  <c r="KR417" i="53"/>
  <c r="AE32" i="72"/>
  <c r="JH417" i="53"/>
  <c r="AB32" i="72"/>
  <c r="AF30" i="72"/>
  <c r="AG30" i="72" s="1"/>
  <c r="U30" i="72"/>
  <c r="U28" i="72" s="1"/>
  <c r="U37" i="72" s="1"/>
  <c r="AD7" i="72"/>
  <c r="AD16" i="72" s="1"/>
  <c r="HU292" i="53"/>
  <c r="Y10" i="72"/>
  <c r="JH143" i="53"/>
  <c r="AB30" i="72"/>
  <c r="GK143" i="53"/>
  <c r="V9" i="72"/>
  <c r="Y12" i="72"/>
  <c r="W28" i="72"/>
  <c r="W37" i="72" s="1"/>
  <c r="V12" i="72"/>
  <c r="JG509" i="53"/>
  <c r="JG510" i="53" s="1"/>
  <c r="GM518" i="53"/>
  <c r="HT518" i="53"/>
  <c r="GJ518" i="53"/>
  <c r="KN518" i="53"/>
  <c r="KQ518" i="53"/>
  <c r="KW506" i="53"/>
  <c r="JM516" i="53"/>
  <c r="GS516" i="53"/>
  <c r="GA516" i="53"/>
  <c r="GM540" i="53"/>
  <c r="GM509" i="53"/>
  <c r="GM510" i="53" s="1"/>
  <c r="GJ540" i="53"/>
  <c r="GJ509" i="53"/>
  <c r="GJ510" i="53" s="1"/>
  <c r="KN540" i="53"/>
  <c r="KN509" i="53"/>
  <c r="KN510" i="53" s="1"/>
  <c r="HT540" i="53"/>
  <c r="HT509" i="53"/>
  <c r="HT510" i="53" s="1"/>
  <c r="FI516" i="53"/>
  <c r="JD518" i="53"/>
  <c r="HW540" i="53"/>
  <c r="HW509" i="53"/>
  <c r="HW510" i="53" s="1"/>
  <c r="AC153" i="62"/>
  <c r="AC154" i="62" s="1"/>
  <c r="KZ522" i="53"/>
  <c r="KZ530" i="53" s="1"/>
  <c r="IU516" i="53"/>
  <c r="JD540" i="53"/>
  <c r="JD509" i="53"/>
  <c r="JD510" i="53" s="1"/>
  <c r="JV516" i="53"/>
  <c r="HW518" i="53"/>
  <c r="IC516" i="53"/>
  <c r="HK516" i="53"/>
  <c r="KW522" i="53"/>
  <c r="KW530" i="53" s="1"/>
  <c r="KE516" i="53"/>
  <c r="FR516" i="53"/>
  <c r="HB516" i="53"/>
  <c r="G11" i="70"/>
  <c r="KZ506" i="53"/>
  <c r="IL516" i="53"/>
  <c r="KQ540" i="53"/>
  <c r="KQ509" i="53"/>
  <c r="KQ510" i="53" s="1"/>
  <c r="JG518" i="53"/>
  <c r="KU158" i="53"/>
  <c r="GQ106" i="53"/>
  <c r="LB468" i="53"/>
  <c r="LA468" i="53" s="1"/>
  <c r="AB174" i="62"/>
  <c r="FT540" i="53"/>
  <c r="AC174" i="62"/>
  <c r="GC540" i="53"/>
  <c r="GS541" i="53"/>
  <c r="KE541" i="53"/>
  <c r="JV541" i="53"/>
  <c r="FR541" i="53"/>
  <c r="GA541" i="53"/>
  <c r="FI541" i="53"/>
  <c r="V83" i="69"/>
  <c r="JG540" i="53"/>
  <c r="JM541" i="53"/>
  <c r="HB541" i="53"/>
  <c r="AA174" i="62"/>
  <c r="FK540" i="53"/>
  <c r="IU541" i="53"/>
  <c r="IC541" i="53"/>
  <c r="HK541" i="53"/>
  <c r="IL541" i="53"/>
  <c r="LC53" i="53"/>
  <c r="KY348" i="53"/>
  <c r="KX348" i="53" s="1"/>
  <c r="LC66" i="53"/>
  <c r="GR155" i="53"/>
  <c r="KX399" i="53"/>
  <c r="LD399" i="53" s="1"/>
  <c r="LD42" i="53"/>
  <c r="V219" i="69"/>
  <c r="H12" i="70"/>
  <c r="L12" i="70" s="1"/>
  <c r="LD365" i="53"/>
  <c r="LD441" i="53"/>
  <c r="LE364" i="53"/>
  <c r="IB463" i="53"/>
  <c r="JK429" i="53"/>
  <c r="LD470" i="53"/>
  <c r="LE365" i="53"/>
  <c r="LD420" i="53"/>
  <c r="LE443" i="53"/>
  <c r="LE429" i="53"/>
  <c r="LD345" i="53"/>
  <c r="AB219" i="69"/>
  <c r="KY341" i="53"/>
  <c r="KX341" i="53" s="1"/>
  <c r="LC476" i="53"/>
  <c r="LE361" i="53"/>
  <c r="JK10" i="53"/>
  <c r="LC20" i="53"/>
  <c r="LC58" i="53"/>
  <c r="LE495" i="53"/>
  <c r="LD247" i="53"/>
  <c r="LE220" i="53"/>
  <c r="GQ470" i="53"/>
  <c r="LE434" i="53"/>
  <c r="IA74" i="53"/>
  <c r="LE491" i="53"/>
  <c r="KU400" i="53"/>
  <c r="LD411" i="53"/>
  <c r="LC472" i="53"/>
  <c r="Y219" i="69"/>
  <c r="LD342" i="53"/>
  <c r="LE470" i="53"/>
  <c r="LD434" i="53"/>
  <c r="LD443" i="53"/>
  <c r="LC428" i="53"/>
  <c r="LB484" i="53"/>
  <c r="LA484" i="53" s="1"/>
  <c r="IB489" i="53"/>
  <c r="LE337" i="53"/>
  <c r="LA319" i="53"/>
  <c r="LD319" i="53" s="1"/>
  <c r="LA398" i="53"/>
  <c r="LD398" i="53" s="1"/>
  <c r="LE398" i="53"/>
  <c r="KX442" i="53"/>
  <c r="KY445" i="53"/>
  <c r="KX445" i="53" s="1"/>
  <c r="F18" i="70"/>
  <c r="E18" i="70" s="1"/>
  <c r="I18" i="70" s="1"/>
  <c r="M15" i="71"/>
  <c r="KY377" i="53"/>
  <c r="KX377" i="53" s="1"/>
  <c r="KX367" i="53"/>
  <c r="LD367" i="53" s="1"/>
  <c r="LB476" i="53"/>
  <c r="LA476" i="53" s="1"/>
  <c r="LE420" i="53"/>
  <c r="M29" i="71"/>
  <c r="LB472" i="53"/>
  <c r="LA472" i="53" s="1"/>
  <c r="LD450" i="53"/>
  <c r="KY395" i="53"/>
  <c r="KX395" i="53" s="1"/>
  <c r="LC155" i="53"/>
  <c r="GR66" i="53"/>
  <c r="LC377" i="53"/>
  <c r="GQ418" i="53"/>
  <c r="LD256" i="53"/>
  <c r="Q474" i="62"/>
  <c r="V474" i="62" s="1"/>
  <c r="LD122" i="53"/>
  <c r="LD231" i="53"/>
  <c r="LC13" i="53"/>
  <c r="LE73" i="53"/>
  <c r="LC445" i="53"/>
  <c r="LD424" i="53"/>
  <c r="JL406" i="53"/>
  <c r="LD375" i="53"/>
  <c r="KU370" i="53"/>
  <c r="GQ345" i="53"/>
  <c r="GQ460" i="53"/>
  <c r="LD180" i="53"/>
  <c r="LD427" i="53"/>
  <c r="LD107" i="53"/>
  <c r="Z313" i="69"/>
  <c r="Z364" i="69" s="1"/>
  <c r="JK372" i="53"/>
  <c r="KU434" i="53"/>
  <c r="IA376" i="53"/>
  <c r="GQ435" i="53"/>
  <c r="LD81" i="53"/>
  <c r="IA438" i="53"/>
  <c r="LD308" i="53"/>
  <c r="LC341" i="53"/>
  <c r="LC493" i="53"/>
  <c r="LC322" i="53"/>
  <c r="KV341" i="53"/>
  <c r="IB322" i="53"/>
  <c r="KV53" i="53"/>
  <c r="KV322" i="53"/>
  <c r="KV456" i="53"/>
  <c r="LB480" i="53"/>
  <c r="LA480" i="53" s="1"/>
  <c r="LE251" i="53"/>
  <c r="KV34" i="53"/>
  <c r="GR86" i="53"/>
  <c r="KY439" i="53"/>
  <c r="KX439" i="53" s="1"/>
  <c r="LC105" i="53"/>
  <c r="KY366" i="53"/>
  <c r="KX366" i="53" s="1"/>
  <c r="LC97" i="53"/>
  <c r="GR395" i="53"/>
  <c r="LD296" i="53"/>
  <c r="GR428" i="53"/>
  <c r="LD363" i="53"/>
  <c r="JK318" i="53"/>
  <c r="KY493" i="53"/>
  <c r="KX493" i="53" s="1"/>
  <c r="JK487" i="53"/>
  <c r="LD422" i="53"/>
  <c r="LE247" i="53"/>
  <c r="LD255" i="53"/>
  <c r="LD314" i="53"/>
  <c r="LE407" i="53"/>
  <c r="LE41" i="53"/>
  <c r="LE297" i="53"/>
  <c r="LE411" i="53"/>
  <c r="LD119" i="53"/>
  <c r="LE293" i="53"/>
  <c r="LD372" i="53"/>
  <c r="LD356" i="53"/>
  <c r="LD462" i="53"/>
  <c r="LE243" i="53"/>
  <c r="LE442" i="53"/>
  <c r="LD471" i="53"/>
  <c r="LE303" i="53"/>
  <c r="GR58" i="53"/>
  <c r="LC91" i="53"/>
  <c r="LE153" i="53"/>
  <c r="KY428" i="53"/>
  <c r="KX428" i="53" s="1"/>
  <c r="LC439" i="53"/>
  <c r="LD492" i="53"/>
  <c r="IA359" i="53"/>
  <c r="LD423" i="53"/>
  <c r="LD251" i="53"/>
  <c r="LD224" i="53"/>
  <c r="KU422" i="53"/>
  <c r="LE431" i="53"/>
  <c r="JK52" i="53"/>
  <c r="LD304" i="53"/>
  <c r="LE360" i="53"/>
  <c r="LE162" i="53"/>
  <c r="LD361" i="53"/>
  <c r="LD364" i="53"/>
  <c r="GQ36" i="53"/>
  <c r="LE255" i="53"/>
  <c r="LE422" i="53"/>
  <c r="JK305" i="53"/>
  <c r="LD82" i="53"/>
  <c r="Q474" i="69"/>
  <c r="V474" i="69" s="1"/>
  <c r="KU407" i="53"/>
  <c r="LD297" i="53"/>
  <c r="JK309" i="53"/>
  <c r="LE231" i="53"/>
  <c r="LD83" i="53"/>
  <c r="KX405" i="53"/>
  <c r="LD405" i="53" s="1"/>
  <c r="LE405" i="53"/>
  <c r="LD360" i="53"/>
  <c r="LE221" i="53"/>
  <c r="LA442" i="53"/>
  <c r="LE83" i="53"/>
  <c r="LE482" i="53"/>
  <c r="LD300" i="53"/>
  <c r="LD337" i="53"/>
  <c r="IA42" i="53"/>
  <c r="GQ94" i="53"/>
  <c r="S219" i="62"/>
  <c r="IA474" i="53"/>
  <c r="IA433" i="53"/>
  <c r="LD355" i="53"/>
  <c r="JK85" i="53"/>
  <c r="LE138" i="53"/>
  <c r="LC348" i="53"/>
  <c r="LD336" i="53"/>
  <c r="LD346" i="53"/>
  <c r="LE462" i="53"/>
  <c r="LE17" i="53"/>
  <c r="LD85" i="53"/>
  <c r="LD496" i="53"/>
  <c r="LE304" i="53"/>
  <c r="LE234" i="53"/>
  <c r="LD437" i="53"/>
  <c r="LE305" i="53"/>
  <c r="LD338" i="53"/>
  <c r="LD229" i="53"/>
  <c r="JK462" i="53"/>
  <c r="KV70" i="53"/>
  <c r="LE308" i="53"/>
  <c r="LE164" i="53"/>
  <c r="LE359" i="53"/>
  <c r="LE471" i="53"/>
  <c r="LE52" i="53"/>
  <c r="LE363" i="53"/>
  <c r="LE450" i="53"/>
  <c r="LD303" i="53"/>
  <c r="LD211" i="53"/>
  <c r="LD479" i="53"/>
  <c r="LD164" i="53"/>
  <c r="LD310" i="53"/>
  <c r="LE224" i="53"/>
  <c r="KY322" i="53"/>
  <c r="KX322" i="53" s="1"/>
  <c r="JA99" i="53"/>
  <c r="KV97" i="53"/>
  <c r="KV91" i="53"/>
  <c r="JC485" i="53"/>
  <c r="JC542" i="53" s="1"/>
  <c r="GR53" i="53"/>
  <c r="LC150" i="53"/>
  <c r="LE181" i="53"/>
  <c r="LC215" i="53"/>
  <c r="GR406" i="53"/>
  <c r="LD415" i="53"/>
  <c r="LB497" i="53"/>
  <c r="LA497" i="53" s="1"/>
  <c r="LC406" i="53"/>
  <c r="LE296" i="53"/>
  <c r="HY498" i="53"/>
  <c r="HX498" i="53" s="1"/>
  <c r="JD99" i="53"/>
  <c r="LD138" i="53"/>
  <c r="LE232" i="53"/>
  <c r="LE129" i="53"/>
  <c r="IA425" i="53"/>
  <c r="LD487" i="53"/>
  <c r="LD221" i="53"/>
  <c r="IT485" i="53"/>
  <c r="IT542" i="53" s="1"/>
  <c r="HY485" i="53"/>
  <c r="Y39" i="72" s="1"/>
  <c r="LD339" i="53"/>
  <c r="HA485" i="53"/>
  <c r="HA542" i="53" s="1"/>
  <c r="JI498" i="53"/>
  <c r="JH498" i="53" s="1"/>
  <c r="LA129" i="53"/>
  <c r="LD129" i="53" s="1"/>
  <c r="KX455" i="53"/>
  <c r="LD455" i="53" s="1"/>
  <c r="KX483" i="53"/>
  <c r="LD483" i="53" s="1"/>
  <c r="LE336" i="53"/>
  <c r="LE9" i="53"/>
  <c r="LE310" i="53"/>
  <c r="GQ477" i="53"/>
  <c r="LD173" i="53"/>
  <c r="LD359" i="53"/>
  <c r="JK423" i="53"/>
  <c r="IA494" i="53"/>
  <c r="LD181" i="53"/>
  <c r="JL417" i="53"/>
  <c r="KU297" i="53"/>
  <c r="LE339" i="53"/>
  <c r="LD55" i="53"/>
  <c r="LD245" i="53"/>
  <c r="GR497" i="53"/>
  <c r="LB489" i="53"/>
  <c r="LA489" i="53" s="1"/>
  <c r="KT498" i="53"/>
  <c r="JK492" i="53"/>
  <c r="KZ498" i="53"/>
  <c r="LC484" i="53"/>
  <c r="J16" i="70"/>
  <c r="H16" i="70" s="1"/>
  <c r="LD93" i="53"/>
  <c r="LA418" i="53"/>
  <c r="LD418" i="53" s="1"/>
  <c r="J17" i="70"/>
  <c r="LA425" i="53"/>
  <c r="LD425" i="53" s="1"/>
  <c r="J18" i="70"/>
  <c r="G14" i="70"/>
  <c r="LE134" i="53"/>
  <c r="LE344" i="53"/>
  <c r="LD469" i="53"/>
  <c r="D8" i="70"/>
  <c r="LD298" i="53"/>
  <c r="LE334" i="53"/>
  <c r="GR366" i="53"/>
  <c r="LC480" i="53"/>
  <c r="LE135" i="53"/>
  <c r="KU230" i="53"/>
  <c r="E12" i="70"/>
  <c r="KX491" i="53"/>
  <c r="LD491" i="53" s="1"/>
  <c r="LE238" i="53"/>
  <c r="LD230" i="53"/>
  <c r="LD52" i="53"/>
  <c r="KX243" i="53"/>
  <c r="LD243" i="53" s="1"/>
  <c r="KU29" i="53"/>
  <c r="LE423" i="53"/>
  <c r="D14" i="70"/>
  <c r="LD102" i="53"/>
  <c r="F17" i="70"/>
  <c r="E17" i="70" s="1"/>
  <c r="LE103" i="53"/>
  <c r="LE355" i="53"/>
  <c r="LE230" i="53"/>
  <c r="F16" i="70"/>
  <c r="E16" i="70" s="1"/>
  <c r="D6" i="70"/>
  <c r="L13" i="71"/>
  <c r="D11" i="70"/>
  <c r="I7" i="71"/>
  <c r="I8" i="71"/>
  <c r="D7" i="70"/>
  <c r="I6" i="71"/>
  <c r="D9" i="70"/>
  <c r="KZ485" i="53"/>
  <c r="KZ542" i="53" s="1"/>
  <c r="LD236" i="53"/>
  <c r="LA153" i="53"/>
  <c r="LD153" i="53" s="1"/>
  <c r="LD163" i="53"/>
  <c r="LE496" i="53"/>
  <c r="LA134" i="53"/>
  <c r="LD134" i="53" s="1"/>
  <c r="LA135" i="53"/>
  <c r="LD135" i="53" s="1"/>
  <c r="LD416" i="53"/>
  <c r="KX232" i="53"/>
  <c r="LD232" i="53" s="1"/>
  <c r="IB480" i="53"/>
  <c r="JL428" i="53"/>
  <c r="LE300" i="53"/>
  <c r="LE469" i="53"/>
  <c r="JK211" i="53"/>
  <c r="JL463" i="53"/>
  <c r="P219" i="69"/>
  <c r="LE444" i="53"/>
  <c r="LA408" i="53"/>
  <c r="LD408" i="53" s="1"/>
  <c r="LE408" i="53"/>
  <c r="KX466" i="53"/>
  <c r="LD466" i="53" s="1"/>
  <c r="LE466" i="53"/>
  <c r="KX458" i="53"/>
  <c r="LD458" i="53" s="1"/>
  <c r="LE458" i="53"/>
  <c r="LE488" i="53"/>
  <c r="KX488" i="53"/>
  <c r="LD488" i="53" s="1"/>
  <c r="LA33" i="53"/>
  <c r="LD33" i="53" s="1"/>
  <c r="LE33" i="53"/>
  <c r="LA157" i="53"/>
  <c r="LD157" i="53" s="1"/>
  <c r="LE157" i="53"/>
  <c r="LD237" i="53"/>
  <c r="KX475" i="53"/>
  <c r="LD475" i="53" s="1"/>
  <c r="LE475" i="53"/>
  <c r="LA301" i="53"/>
  <c r="LD301" i="53" s="1"/>
  <c r="LE301" i="53"/>
  <c r="LE236" i="53"/>
  <c r="LE416" i="53"/>
  <c r="LE487" i="53"/>
  <c r="KX431" i="53"/>
  <c r="LD431" i="53" s="1"/>
  <c r="LE461" i="53"/>
  <c r="LE173" i="53"/>
  <c r="LD175" i="53"/>
  <c r="LD461" i="53"/>
  <c r="W313" i="69"/>
  <c r="W364" i="69" s="1"/>
  <c r="LC292" i="53"/>
  <c r="LE38" i="53"/>
  <c r="LD108" i="53"/>
  <c r="IA396" i="53"/>
  <c r="U219" i="62"/>
  <c r="Q219" i="62"/>
  <c r="LE130" i="53"/>
  <c r="LD478" i="53"/>
  <c r="LE486" i="53"/>
  <c r="LE128" i="53"/>
  <c r="LE346" i="53"/>
  <c r="JK77" i="53"/>
  <c r="KU80" i="53"/>
  <c r="LE229" i="53"/>
  <c r="LD376" i="53"/>
  <c r="LD294" i="53"/>
  <c r="LE149" i="53"/>
  <c r="IA80" i="53"/>
  <c r="LE481" i="53"/>
  <c r="LD241" i="53"/>
  <c r="LE81" i="53"/>
  <c r="KX234" i="53"/>
  <c r="LD234" i="53" s="1"/>
  <c r="LD117" i="53"/>
  <c r="J28" i="71"/>
  <c r="IA245" i="53"/>
  <c r="LE100" i="53"/>
  <c r="GQ454" i="53"/>
  <c r="LE358" i="53"/>
  <c r="LD142" i="53"/>
  <c r="KX177" i="53"/>
  <c r="LD177" i="53" s="1"/>
  <c r="LE177" i="53"/>
  <c r="LA433" i="53"/>
  <c r="LD433" i="53" s="1"/>
  <c r="LE433" i="53"/>
  <c r="LA136" i="53"/>
  <c r="LD136" i="53" s="1"/>
  <c r="LE136" i="53"/>
  <c r="LD235" i="53"/>
  <c r="LD293" i="53"/>
  <c r="LD313" i="53"/>
  <c r="LE67" i="53"/>
  <c r="LD160" i="53"/>
  <c r="LE174" i="53"/>
  <c r="LD50" i="53"/>
  <c r="JL439" i="53"/>
  <c r="LE342" i="53"/>
  <c r="KV484" i="53"/>
  <c r="LD233" i="53"/>
  <c r="LD69" i="53"/>
  <c r="LE479" i="53"/>
  <c r="IB105" i="53"/>
  <c r="JL472" i="53"/>
  <c r="IB484" i="53"/>
  <c r="JL497" i="53"/>
  <c r="LC489" i="53"/>
  <c r="LD481" i="53"/>
  <c r="LD154" i="53"/>
  <c r="LE467" i="53"/>
  <c r="LE107" i="53"/>
  <c r="LD132" i="53"/>
  <c r="P219" i="62"/>
  <c r="LE213" i="53"/>
  <c r="LD220" i="53"/>
  <c r="LE375" i="53"/>
  <c r="D100" i="71"/>
  <c r="LE427" i="53"/>
  <c r="LD188" i="53"/>
  <c r="LE145" i="53"/>
  <c r="LE447" i="53"/>
  <c r="IB341" i="53"/>
  <c r="KY13" i="53"/>
  <c r="KX13" i="53" s="1"/>
  <c r="GO485" i="53"/>
  <c r="V39" i="72" s="1"/>
  <c r="JL468" i="53"/>
  <c r="LE93" i="53"/>
  <c r="JL53" i="53"/>
  <c r="JL322" i="53"/>
  <c r="I26" i="71"/>
  <c r="IB476" i="53"/>
  <c r="L11" i="71"/>
  <c r="J11" i="71"/>
  <c r="LC201" i="53"/>
  <c r="LA432" i="53"/>
  <c r="LD432" i="53" s="1"/>
  <c r="LE432" i="53"/>
  <c r="LE502" i="53"/>
  <c r="LE503" i="53" s="1"/>
  <c r="Q219" i="69"/>
  <c r="LE474" i="53"/>
  <c r="LE163" i="53"/>
  <c r="LE235" i="53"/>
  <c r="LD467" i="53"/>
  <c r="W290" i="69"/>
  <c r="LD130" i="53"/>
  <c r="LD149" i="53"/>
  <c r="KY489" i="53"/>
  <c r="KX489" i="53" s="1"/>
  <c r="LD162" i="53"/>
  <c r="LE125" i="53"/>
  <c r="LE69" i="53"/>
  <c r="LE437" i="53"/>
  <c r="LA429" i="53"/>
  <c r="LD429" i="53" s="1"/>
  <c r="LE401" i="53"/>
  <c r="GI498" i="53"/>
  <c r="LE166" i="53"/>
  <c r="LE50" i="53"/>
  <c r="LD161" i="53"/>
  <c r="KY66" i="53"/>
  <c r="KX66" i="53" s="1"/>
  <c r="KV86" i="53"/>
  <c r="LC208" i="53"/>
  <c r="JK209" i="53"/>
  <c r="LC70" i="53"/>
  <c r="KT485" i="53"/>
  <c r="KT542" i="53" s="1"/>
  <c r="GQ111" i="53"/>
  <c r="LB79" i="53"/>
  <c r="LA79" i="53" s="1"/>
  <c r="GQ118" i="53"/>
  <c r="LC366" i="53"/>
  <c r="JL341" i="53"/>
  <c r="LD179" i="53"/>
  <c r="LD165" i="53"/>
  <c r="KV66" i="53"/>
  <c r="IB406" i="53"/>
  <c r="KK99" i="53"/>
  <c r="LE172" i="53"/>
  <c r="LE141" i="53"/>
  <c r="LD444" i="53"/>
  <c r="LE335" i="53"/>
  <c r="LE403" i="53"/>
  <c r="L36" i="71"/>
  <c r="LE415" i="53"/>
  <c r="GR341" i="53"/>
  <c r="KD498" i="53"/>
  <c r="JL493" i="53"/>
  <c r="IB497" i="53"/>
  <c r="JL476" i="53"/>
  <c r="LD125" i="53"/>
  <c r="GR463" i="53"/>
  <c r="IT498" i="53"/>
  <c r="LD321" i="53"/>
  <c r="KX8" i="53"/>
  <c r="LE123" i="53"/>
  <c r="LE478" i="53"/>
  <c r="LE117" i="53"/>
  <c r="LB307" i="53"/>
  <c r="LD238" i="53"/>
  <c r="LD185" i="53"/>
  <c r="LE25" i="53"/>
  <c r="LE211" i="53"/>
  <c r="LE465" i="53"/>
  <c r="LD170" i="53"/>
  <c r="IA51" i="53"/>
  <c r="LE233" i="53"/>
  <c r="LE424" i="53"/>
  <c r="GQ119" i="53"/>
  <c r="LD240" i="53"/>
  <c r="IB348" i="53"/>
  <c r="IA469" i="53"/>
  <c r="LE477" i="53"/>
  <c r="GR480" i="53"/>
  <c r="GR456" i="53"/>
  <c r="IB417" i="53"/>
  <c r="LA137" i="53"/>
  <c r="LD137" i="53" s="1"/>
  <c r="LE137" i="53"/>
  <c r="KX167" i="53"/>
  <c r="LD167" i="53" s="1"/>
  <c r="LE167" i="53"/>
  <c r="M11" i="71"/>
  <c r="HU480" i="53"/>
  <c r="HV485" i="53"/>
  <c r="Y18" i="72" s="1"/>
  <c r="LA347" i="53"/>
  <c r="LD347" i="53" s="1"/>
  <c r="LE347" i="53"/>
  <c r="JL484" i="53"/>
  <c r="IB395" i="53"/>
  <c r="KP498" i="53"/>
  <c r="KO498" i="53" s="1"/>
  <c r="LE228" i="53"/>
  <c r="KX228" i="53"/>
  <c r="LD228" i="53" s="1"/>
  <c r="LD25" i="53"/>
  <c r="LD128" i="53"/>
  <c r="W313" i="62"/>
  <c r="W364" i="62" s="1"/>
  <c r="LD373" i="53"/>
  <c r="GQ55" i="53"/>
  <c r="KU47" i="53"/>
  <c r="GQ92" i="53"/>
  <c r="KU55" i="53"/>
  <c r="GI485" i="53"/>
  <c r="GI542" i="53" s="1"/>
  <c r="KD485" i="53"/>
  <c r="KD542" i="53" s="1"/>
  <c r="HZ498" i="53"/>
  <c r="LE492" i="53"/>
  <c r="JJ498" i="53"/>
  <c r="AB219" i="62"/>
  <c r="JF485" i="53"/>
  <c r="AB18" i="72" s="1"/>
  <c r="LD166" i="53"/>
  <c r="IB366" i="53"/>
  <c r="KV445" i="53"/>
  <c r="KS485" i="53"/>
  <c r="AE39" i="72" s="1"/>
  <c r="LE180" i="53"/>
  <c r="LC395" i="53"/>
  <c r="LD343" i="53"/>
  <c r="LE165" i="53"/>
  <c r="IB468" i="53"/>
  <c r="IB70" i="53"/>
  <c r="KV493" i="53"/>
  <c r="KV463" i="53"/>
  <c r="GR445" i="53"/>
  <c r="GR377" i="53"/>
  <c r="LE357" i="53"/>
  <c r="JK418" i="53"/>
  <c r="JU485" i="53"/>
  <c r="JU542" i="53" s="1"/>
  <c r="KV497" i="53"/>
  <c r="GR472" i="53"/>
  <c r="KV468" i="53"/>
  <c r="KV395" i="53"/>
  <c r="HZ485" i="53"/>
  <c r="HZ542" i="53" s="1"/>
  <c r="GR493" i="53"/>
  <c r="LC497" i="53"/>
  <c r="LD239" i="53"/>
  <c r="JK494" i="53"/>
  <c r="GK472" i="53"/>
  <c r="GL485" i="53"/>
  <c r="V18" i="72" s="1"/>
  <c r="KX407" i="53"/>
  <c r="LD407" i="53" s="1"/>
  <c r="KY417" i="53"/>
  <c r="KX417" i="53" s="1"/>
  <c r="JL377" i="53"/>
  <c r="LD114" i="53"/>
  <c r="LE122" i="53"/>
  <c r="LD139" i="53"/>
  <c r="LE142" i="53"/>
  <c r="KY468" i="53"/>
  <c r="KX468" i="53" s="1"/>
  <c r="LB97" i="53"/>
  <c r="LA97" i="53" s="1"/>
  <c r="LD474" i="53"/>
  <c r="LD447" i="53"/>
  <c r="LD145" i="53"/>
  <c r="LE254" i="53"/>
  <c r="LE372" i="53"/>
  <c r="LE394" i="53"/>
  <c r="LD344" i="53"/>
  <c r="LE345" i="53"/>
  <c r="KU14" i="53"/>
  <c r="LE237" i="53"/>
  <c r="GR105" i="53"/>
  <c r="LD465" i="53"/>
  <c r="LE160" i="53"/>
  <c r="LE170" i="53"/>
  <c r="KY480" i="53"/>
  <c r="KX480" i="53" s="1"/>
  <c r="LB39" i="53"/>
  <c r="LA39" i="53" s="1"/>
  <c r="HS485" i="53"/>
  <c r="HS542" i="53" s="1"/>
  <c r="KM485" i="53"/>
  <c r="KM542" i="53" s="1"/>
  <c r="LA305" i="53"/>
  <c r="LD305" i="53" s="1"/>
  <c r="GR439" i="53"/>
  <c r="GP485" i="53"/>
  <c r="GP542" i="53" s="1"/>
  <c r="LC463" i="53"/>
  <c r="GR484" i="53"/>
  <c r="JL445" i="53"/>
  <c r="AA219" i="69"/>
  <c r="JL155" i="53"/>
  <c r="GR348" i="53"/>
  <c r="LA438" i="53"/>
  <c r="LD438" i="53" s="1"/>
  <c r="LE438" i="53"/>
  <c r="FZ485" i="53"/>
  <c r="FZ542" i="53" s="1"/>
  <c r="IA477" i="53"/>
  <c r="LC468" i="53"/>
  <c r="LD57" i="53"/>
  <c r="LC307" i="53"/>
  <c r="KV348" i="53"/>
  <c r="GR489" i="53"/>
  <c r="LB348" i="53"/>
  <c r="LA348" i="53" s="1"/>
  <c r="LE108" i="53"/>
  <c r="LE171" i="53"/>
  <c r="LB46" i="53"/>
  <c r="LA46" i="53" s="1"/>
  <c r="FQ498" i="53"/>
  <c r="LD184" i="53"/>
  <c r="JL489" i="53"/>
  <c r="KV489" i="53"/>
  <c r="GR417" i="53"/>
  <c r="LC502" i="53"/>
  <c r="LC503" i="53" s="1"/>
  <c r="LD358" i="53"/>
  <c r="IB97" i="53"/>
  <c r="LB215" i="53"/>
  <c r="LA215" i="53" s="1"/>
  <c r="KV480" i="53"/>
  <c r="KW498" i="53"/>
  <c r="LD453" i="53"/>
  <c r="Q473" i="62"/>
  <c r="V473" i="62" s="1"/>
  <c r="L6" i="71"/>
  <c r="LA400" i="53"/>
  <c r="LD400" i="53" s="1"/>
  <c r="LE400" i="53"/>
  <c r="LD403" i="53"/>
  <c r="GQ67" i="53"/>
  <c r="JK92" i="53"/>
  <c r="LE338" i="53"/>
  <c r="LE446" i="53"/>
  <c r="LE154" i="53"/>
  <c r="LD419" i="53"/>
  <c r="LE356" i="53"/>
  <c r="LE82" i="53"/>
  <c r="LD212" i="53"/>
  <c r="JK171" i="53"/>
  <c r="LE343" i="53"/>
  <c r="LE376" i="53"/>
  <c r="LD357" i="53"/>
  <c r="LE418" i="53"/>
  <c r="LD401" i="53"/>
  <c r="IA144" i="53"/>
  <c r="LD225" i="53"/>
  <c r="LE175" i="53"/>
  <c r="KX103" i="53"/>
  <c r="LD103" i="53" s="1"/>
  <c r="KU447" i="53"/>
  <c r="LD258" i="53"/>
  <c r="GQ473" i="53"/>
  <c r="LA362" i="53"/>
  <c r="LD362" i="53" s="1"/>
  <c r="LE362" i="53"/>
  <c r="LD168" i="53"/>
  <c r="LE21" i="53"/>
  <c r="LE119" i="53"/>
  <c r="LA100" i="53"/>
  <c r="LD100" i="53" s="1"/>
  <c r="KU106" i="53"/>
  <c r="LD126" i="53"/>
  <c r="LA334" i="53"/>
  <c r="LD334" i="53" s="1"/>
  <c r="LE258" i="53"/>
  <c r="LA494" i="53"/>
  <c r="LD494" i="53" s="1"/>
  <c r="LE494" i="53"/>
  <c r="KX31" i="53"/>
  <c r="LD31" i="53" s="1"/>
  <c r="LE31" i="53"/>
  <c r="KX459" i="53"/>
  <c r="LD459" i="53" s="1"/>
  <c r="LE459" i="53"/>
  <c r="LD295" i="53"/>
  <c r="S219" i="69"/>
  <c r="X219" i="69"/>
  <c r="LD213" i="53"/>
  <c r="LE188" i="53"/>
  <c r="KU477" i="53"/>
  <c r="GR468" i="53"/>
  <c r="LE240" i="53"/>
  <c r="HJ498" i="53"/>
  <c r="IA213" i="53"/>
  <c r="LD159" i="53"/>
  <c r="I16" i="71"/>
  <c r="L16" i="71"/>
  <c r="LE182" i="53"/>
  <c r="AA219" i="62"/>
  <c r="GR476" i="53"/>
  <c r="KY476" i="53"/>
  <c r="KX476" i="53" s="1"/>
  <c r="IK485" i="53"/>
  <c r="IK542" i="53" s="1"/>
  <c r="LD446" i="53"/>
  <c r="HJ485" i="53"/>
  <c r="HJ542" i="53" s="1"/>
  <c r="LD104" i="53"/>
  <c r="LB445" i="53"/>
  <c r="LA445" i="53" s="1"/>
  <c r="LA370" i="53"/>
  <c r="LD370" i="53" s="1"/>
  <c r="LE370" i="53"/>
  <c r="LA413" i="53"/>
  <c r="LD413" i="53" s="1"/>
  <c r="LE413" i="53"/>
  <c r="GN489" i="53"/>
  <c r="GO498" i="53"/>
  <c r="GN498" i="53" s="1"/>
  <c r="K30" i="71"/>
  <c r="K38" i="71" s="1"/>
  <c r="KO468" i="53"/>
  <c r="KP485" i="53"/>
  <c r="AE18" i="72" s="1"/>
  <c r="KY463" i="53"/>
  <c r="KX463" i="53" s="1"/>
  <c r="LA421" i="53"/>
  <c r="LD421" i="53" s="1"/>
  <c r="LE421" i="53"/>
  <c r="FZ498" i="53"/>
  <c r="GR322" i="53"/>
  <c r="R219" i="69"/>
  <c r="IB66" i="53"/>
  <c r="IA212" i="53"/>
  <c r="LE161" i="53"/>
  <c r="LE179" i="53"/>
  <c r="LD227" i="53"/>
  <c r="LE156" i="53"/>
  <c r="LD216" i="53"/>
  <c r="IB472" i="53"/>
  <c r="LE226" i="53"/>
  <c r="LD397" i="53"/>
  <c r="IB428" i="53"/>
  <c r="KV439" i="53"/>
  <c r="LE241" i="53"/>
  <c r="X290" i="62"/>
  <c r="GQ23" i="53"/>
  <c r="IB86" i="53"/>
  <c r="LC417" i="53"/>
  <c r="X290" i="69"/>
  <c r="JL91" i="53"/>
  <c r="LE397" i="53"/>
  <c r="IB377" i="53"/>
  <c r="JI485" i="53"/>
  <c r="AB39" i="72" s="1"/>
  <c r="KY472" i="53"/>
  <c r="KX472" i="53" s="1"/>
  <c r="KY406" i="53"/>
  <c r="KX406" i="53" s="1"/>
  <c r="LE120" i="53"/>
  <c r="LE131" i="53"/>
  <c r="JO99" i="53"/>
  <c r="KB99" i="53"/>
  <c r="KB541" i="53" s="1"/>
  <c r="GC99" i="53"/>
  <c r="LD124" i="53"/>
  <c r="LD148" i="53"/>
  <c r="Z337" i="62"/>
  <c r="Y445" i="62" s="1"/>
  <c r="U427" i="62" s="1"/>
  <c r="LD116" i="53"/>
  <c r="LD306" i="53"/>
  <c r="IB208" i="53"/>
  <c r="LB395" i="53"/>
  <c r="LA395" i="53" s="1"/>
  <c r="GR208" i="53"/>
  <c r="LE102" i="53"/>
  <c r="KX451" i="53"/>
  <c r="LD451" i="53" s="1"/>
  <c r="KV476" i="53"/>
  <c r="JL307" i="53"/>
  <c r="LD371" i="53"/>
  <c r="JC498" i="53"/>
  <c r="KY150" i="53"/>
  <c r="KX150" i="53" s="1"/>
  <c r="IB307" i="53"/>
  <c r="LE294" i="53"/>
  <c r="JU498" i="53"/>
  <c r="LD131" i="53"/>
  <c r="LE256" i="53"/>
  <c r="LE306" i="53"/>
  <c r="LE225" i="53"/>
  <c r="LD223" i="53"/>
  <c r="LE441" i="53"/>
  <c r="LA48" i="53"/>
  <c r="LD48" i="53" s="1"/>
  <c r="LE48" i="53"/>
  <c r="X8" i="62"/>
  <c r="AB46" i="62" s="1"/>
  <c r="Y174" i="62" s="1"/>
  <c r="Z8" i="69"/>
  <c r="AC46" i="69" s="1"/>
  <c r="Z174" i="69" s="1"/>
  <c r="T8" i="62"/>
  <c r="K30" i="62" s="1"/>
  <c r="J8" i="62"/>
  <c r="U46" i="62" s="1"/>
  <c r="R174" i="62" s="1"/>
  <c r="V8" i="62"/>
  <c r="L30" i="62" s="1"/>
  <c r="X8" i="69"/>
  <c r="AB46" i="69" s="1"/>
  <c r="Y174" i="69" s="1"/>
  <c r="W9" i="69"/>
  <c r="M75" i="69" s="1"/>
  <c r="E9" i="69"/>
  <c r="O9" i="69"/>
  <c r="I75" i="69" s="1"/>
  <c r="G9" i="69"/>
  <c r="I9" i="69"/>
  <c r="F75" i="69" s="1"/>
  <c r="S9" i="62"/>
  <c r="K75" i="62" s="1"/>
  <c r="M9" i="62"/>
  <c r="H75" i="62" s="1"/>
  <c r="Q9" i="62"/>
  <c r="J75" i="62" s="1"/>
  <c r="R8" i="69"/>
  <c r="J30" i="69" s="1"/>
  <c r="K9" i="62"/>
  <c r="G75" i="62" s="1"/>
  <c r="C9" i="62"/>
  <c r="C75" i="62" s="1"/>
  <c r="T8" i="69"/>
  <c r="Z46" i="69" s="1"/>
  <c r="W174" i="69" s="1"/>
  <c r="L8" i="62"/>
  <c r="G30" i="62" s="1"/>
  <c r="P8" i="62"/>
  <c r="I30" i="62" s="1"/>
  <c r="L8" i="69"/>
  <c r="V46" i="69" s="1"/>
  <c r="S174" i="69" s="1"/>
  <c r="R8" i="62"/>
  <c r="J30" i="62" s="1"/>
  <c r="J8" i="69"/>
  <c r="U46" i="69" s="1"/>
  <c r="R174" i="69" s="1"/>
  <c r="V8" i="69"/>
  <c r="L30" i="69" s="1"/>
  <c r="N8" i="69"/>
  <c r="W46" i="69" s="1"/>
  <c r="T174" i="69" s="1"/>
  <c r="C9" i="69"/>
  <c r="U9" i="69"/>
  <c r="L75" i="69" s="1"/>
  <c r="S9" i="69"/>
  <c r="K75" i="69" s="1"/>
  <c r="K9" i="69"/>
  <c r="G75" i="69" s="1"/>
  <c r="M9" i="69"/>
  <c r="H75" i="69" s="1"/>
  <c r="U9" i="62"/>
  <c r="L75" i="62" s="1"/>
  <c r="G9" i="62"/>
  <c r="I9" i="62"/>
  <c r="Y9" i="62"/>
  <c r="N75" i="62" s="1"/>
  <c r="W9" i="62"/>
  <c r="M75" i="62" s="1"/>
  <c r="Z8" i="62"/>
  <c r="N30" i="62" s="1"/>
  <c r="Y522" i="62" s="1"/>
  <c r="N8" i="62"/>
  <c r="W46" i="62" s="1"/>
  <c r="T174" i="62" s="1"/>
  <c r="P8" i="69"/>
  <c r="X46" i="69" s="1"/>
  <c r="U174" i="69" s="1"/>
  <c r="O9" i="62"/>
  <c r="I75" i="62" s="1"/>
  <c r="E9" i="62"/>
  <c r="D75" i="62" s="1"/>
  <c r="IB445" i="53"/>
  <c r="KM498" i="53"/>
  <c r="JL208" i="53"/>
  <c r="R219" i="62"/>
  <c r="KV428" i="53"/>
  <c r="KW485" i="53"/>
  <c r="KW542" i="53" s="1"/>
  <c r="KV472" i="53"/>
  <c r="LE298" i="53"/>
  <c r="LA318" i="53"/>
  <c r="LD318" i="53" s="1"/>
  <c r="LE419" i="53"/>
  <c r="KX460" i="53"/>
  <c r="LD460" i="53" s="1"/>
  <c r="LE460" i="53"/>
  <c r="KY105" i="53"/>
  <c r="KX105" i="53" s="1"/>
  <c r="Z219" i="62"/>
  <c r="LE168" i="53"/>
  <c r="LE139" i="53"/>
  <c r="T219" i="69"/>
  <c r="LD178" i="53"/>
  <c r="LE245" i="53"/>
  <c r="AC219" i="62"/>
  <c r="LB143" i="53"/>
  <c r="HB504" i="53"/>
  <c r="HB543" i="53" s="1"/>
  <c r="IB150" i="53"/>
  <c r="LE396" i="53"/>
  <c r="LE239" i="53"/>
  <c r="LC143" i="53"/>
  <c r="JL348" i="53"/>
  <c r="IB439" i="53"/>
  <c r="LA158" i="53"/>
  <c r="LB201" i="53"/>
  <c r="LA147" i="53"/>
  <c r="LD147" i="53" s="1"/>
  <c r="LE147" i="53"/>
  <c r="LA176" i="53"/>
  <c r="LD176" i="53" s="1"/>
  <c r="LE176" i="53"/>
  <c r="LB366" i="53"/>
  <c r="LA366" i="53" s="1"/>
  <c r="LA430" i="53"/>
  <c r="LD430" i="53" s="1"/>
  <c r="LE430" i="53"/>
  <c r="LA452" i="53"/>
  <c r="LD452" i="53" s="1"/>
  <c r="LE452" i="53"/>
  <c r="M14" i="71"/>
  <c r="LA68" i="53"/>
  <c r="LD68" i="53" s="1"/>
  <c r="LE68" i="53"/>
  <c r="LB70" i="53"/>
  <c r="LA70" i="53" s="1"/>
  <c r="LB463" i="53"/>
  <c r="LA463" i="53" s="1"/>
  <c r="LA435" i="53"/>
  <c r="LD435" i="53" s="1"/>
  <c r="LE435" i="53"/>
  <c r="U219" i="69"/>
  <c r="Y313" i="69"/>
  <c r="Y364" i="69" s="1"/>
  <c r="KV366" i="53"/>
  <c r="KG99" i="53"/>
  <c r="LD27" i="53"/>
  <c r="LD486" i="53"/>
  <c r="KX156" i="53"/>
  <c r="LD156" i="53" s="1"/>
  <c r="LE184" i="53"/>
  <c r="LE216" i="53"/>
  <c r="JJ71" i="53"/>
  <c r="JJ485" i="53"/>
  <c r="JJ542" i="53" s="1"/>
  <c r="L28" i="71"/>
  <c r="GR143" i="53"/>
  <c r="GR201" i="53"/>
  <c r="KX204" i="53"/>
  <c r="LD204" i="53" s="1"/>
  <c r="LE204" i="53"/>
  <c r="J31" i="71"/>
  <c r="LE159" i="53"/>
  <c r="KX250" i="53"/>
  <c r="LD250" i="53" s="1"/>
  <c r="LE250" i="53"/>
  <c r="KV377" i="53"/>
  <c r="FQ485" i="53"/>
  <c r="FQ542" i="53" s="1"/>
  <c r="GP498" i="53"/>
  <c r="LE371" i="53"/>
  <c r="GY99" i="53"/>
  <c r="FK99" i="53"/>
  <c r="GU99" i="53"/>
  <c r="FX99" i="53"/>
  <c r="AC197" i="69"/>
  <c r="KN99" i="53"/>
  <c r="LD477" i="53"/>
  <c r="T219" i="62"/>
  <c r="LD302" i="53"/>
  <c r="AC197" i="62"/>
  <c r="GR150" i="53"/>
  <c r="D114" i="69"/>
  <c r="D114" i="62"/>
  <c r="F114" i="62"/>
  <c r="LB439" i="53"/>
  <c r="LA439" i="53" s="1"/>
  <c r="W219" i="62"/>
  <c r="O8" i="62"/>
  <c r="I46" i="62" s="1"/>
  <c r="U153" i="62" s="1"/>
  <c r="KX169" i="53"/>
  <c r="LD169" i="53" s="1"/>
  <c r="LE169" i="53"/>
  <c r="LE210" i="53"/>
  <c r="KX210" i="53"/>
  <c r="LD210" i="53" s="1"/>
  <c r="LB406" i="53"/>
  <c r="LA406" i="53" s="1"/>
  <c r="KY307" i="53"/>
  <c r="KX307" i="53" s="1"/>
  <c r="KX219" i="53"/>
  <c r="LD219" i="53" s="1"/>
  <c r="LE219" i="53"/>
  <c r="LA412" i="53"/>
  <c r="LD412" i="53" s="1"/>
  <c r="LE412" i="53"/>
  <c r="Y196" i="69"/>
  <c r="Z290" i="69" s="1"/>
  <c r="F114" i="69"/>
  <c r="Q196" i="62"/>
  <c r="W290" i="62" s="1"/>
  <c r="C114" i="62"/>
  <c r="GR292" i="53"/>
  <c r="KY497" i="53"/>
  <c r="KX497" i="53" s="1"/>
  <c r="KX454" i="53"/>
  <c r="LD454" i="53" s="1"/>
  <c r="KY456" i="53"/>
  <c r="KX456" i="53" s="1"/>
  <c r="LA309" i="53"/>
  <c r="LD309" i="53" s="1"/>
  <c r="LE309" i="53"/>
  <c r="LA426" i="53"/>
  <c r="LD426" i="53" s="1"/>
  <c r="LE426" i="53"/>
  <c r="GK489" i="53"/>
  <c r="GL498" i="53"/>
  <c r="GK498" i="53" s="1"/>
  <c r="JE489" i="53"/>
  <c r="JF498" i="53"/>
  <c r="JE498" i="53" s="1"/>
  <c r="KX299" i="53"/>
  <c r="LD299" i="53" s="1"/>
  <c r="LE299" i="53"/>
  <c r="GR307" i="53"/>
  <c r="LE114" i="53"/>
  <c r="LD123" i="53"/>
  <c r="C114" i="69"/>
  <c r="LE399" i="53"/>
  <c r="KY143" i="53"/>
  <c r="KX143" i="53" s="1"/>
  <c r="LB377" i="53"/>
  <c r="LA377" i="53" s="1"/>
  <c r="LB322" i="53"/>
  <c r="LA322" i="53" s="1"/>
  <c r="IE99" i="53"/>
  <c r="LE185" i="53"/>
  <c r="LE218" i="53"/>
  <c r="LE249" i="53"/>
  <c r="KX171" i="53"/>
  <c r="LD171" i="53" s="1"/>
  <c r="KX226" i="53"/>
  <c r="LD226" i="53" s="1"/>
  <c r="LE8" i="53"/>
  <c r="LE410" i="53"/>
  <c r="LE72" i="53"/>
  <c r="X196" i="62"/>
  <c r="Z290" i="62" s="1"/>
  <c r="LE404" i="53"/>
  <c r="LE378" i="53"/>
  <c r="IA37" i="53"/>
  <c r="LB417" i="53"/>
  <c r="LA417" i="53" s="1"/>
  <c r="LE227" i="53"/>
  <c r="HA498" i="53"/>
  <c r="LC456" i="53"/>
  <c r="IK498" i="53"/>
  <c r="KU110" i="53"/>
  <c r="Y312" i="62"/>
  <c r="Y363" i="62" s="1"/>
  <c r="LA448" i="53"/>
  <c r="LD448" i="53" s="1"/>
  <c r="LE448" i="53"/>
  <c r="M5" i="71"/>
  <c r="LA152" i="53"/>
  <c r="LD152" i="53" s="1"/>
  <c r="LE152" i="53"/>
  <c r="LA440" i="53"/>
  <c r="LD440" i="53" s="1"/>
  <c r="LE440" i="53"/>
  <c r="LA203" i="53"/>
  <c r="LD203" i="53" s="1"/>
  <c r="LB208" i="53"/>
  <c r="LA208" i="53" s="1"/>
  <c r="LA183" i="53"/>
  <c r="LD183" i="53" s="1"/>
  <c r="LE183" i="53"/>
  <c r="LA217" i="53"/>
  <c r="LB292" i="53"/>
  <c r="LA292" i="53" s="1"/>
  <c r="M34" i="71"/>
  <c r="LD218" i="53"/>
  <c r="LD335" i="53"/>
  <c r="JL20" i="53"/>
  <c r="LD394" i="53"/>
  <c r="LD249" i="53"/>
  <c r="LD410" i="53"/>
  <c r="LB86" i="53"/>
  <c r="LA86" i="53" s="1"/>
  <c r="LD72" i="53"/>
  <c r="JL150" i="53"/>
  <c r="GP71" i="53"/>
  <c r="KV155" i="53"/>
  <c r="Y290" i="62"/>
  <c r="LD404" i="53"/>
  <c r="LD378" i="53"/>
  <c r="JL86" i="53"/>
  <c r="IB58" i="53"/>
  <c r="HS498" i="53"/>
  <c r="KV150" i="53"/>
  <c r="KV307" i="53"/>
  <c r="Z312" i="62"/>
  <c r="Z363" i="62" s="1"/>
  <c r="M25" i="71"/>
  <c r="JL34" i="53"/>
  <c r="LB105" i="53"/>
  <c r="LA105" i="53" s="1"/>
  <c r="LD396" i="53"/>
  <c r="X312" i="62"/>
  <c r="X363" i="62" s="1"/>
  <c r="IB456" i="53"/>
  <c r="LD340" i="53"/>
  <c r="V219" i="62"/>
  <c r="KV406" i="53"/>
  <c r="L30" i="71"/>
  <c r="KY201" i="53"/>
  <c r="KX201" i="53" s="1"/>
  <c r="KV143" i="53"/>
  <c r="LE85" i="53"/>
  <c r="JX99" i="53"/>
  <c r="HQ99" i="53"/>
  <c r="JS504" i="53"/>
  <c r="JS543" i="53" s="1"/>
  <c r="GG99" i="53"/>
  <c r="II504" i="53"/>
  <c r="II543" i="53" s="1"/>
  <c r="HT99" i="53"/>
  <c r="LD90" i="53"/>
  <c r="LE95" i="53"/>
  <c r="LB20" i="53"/>
  <c r="LA20" i="53" s="1"/>
  <c r="JL58" i="53"/>
  <c r="JL66" i="53"/>
  <c r="HJ98" i="53"/>
  <c r="JL480" i="53"/>
  <c r="KV417" i="53"/>
  <c r="LE340" i="53"/>
  <c r="JL395" i="53"/>
  <c r="LB341" i="53"/>
  <c r="LA341" i="53" s="1"/>
  <c r="LE425" i="53"/>
  <c r="E114" i="62"/>
  <c r="O61" i="62"/>
  <c r="JL366" i="53"/>
  <c r="HH99" i="53"/>
  <c r="LE295" i="53"/>
  <c r="I46" i="69"/>
  <c r="U153" i="69" s="1"/>
  <c r="LE90" i="53"/>
  <c r="LD120" i="53"/>
  <c r="LE132" i="53"/>
  <c r="LD172" i="53"/>
  <c r="LD141" i="53"/>
  <c r="LD254" i="53"/>
  <c r="LE124" i="53"/>
  <c r="LE148" i="53"/>
  <c r="LD12" i="53"/>
  <c r="LE10" i="53"/>
  <c r="LE321" i="53"/>
  <c r="LE178" i="53"/>
  <c r="LE373" i="53"/>
  <c r="LD47" i="53"/>
  <c r="IA202" i="53"/>
  <c r="KU202" i="53"/>
  <c r="X313" i="69"/>
  <c r="JL143" i="53"/>
  <c r="JM504" i="53"/>
  <c r="JM543" i="53" s="1"/>
  <c r="HU493" i="53"/>
  <c r="HV498" i="53"/>
  <c r="HU498" i="53" s="1"/>
  <c r="LE202" i="53"/>
  <c r="LC46" i="53"/>
  <c r="HZ71" i="53"/>
  <c r="HS98" i="53"/>
  <c r="GP98" i="53"/>
  <c r="LC86" i="53"/>
  <c r="KV215" i="53"/>
  <c r="LA32" i="53"/>
  <c r="LD32" i="53" s="1"/>
  <c r="LE32" i="53"/>
  <c r="LE84" i="53"/>
  <c r="LA84" i="53"/>
  <c r="LD84" i="53" s="1"/>
  <c r="KW464" i="53"/>
  <c r="KV58" i="53"/>
  <c r="IB34" i="53"/>
  <c r="KX80" i="53"/>
  <c r="KY86" i="53"/>
  <c r="KX86" i="53" s="1"/>
  <c r="LA409" i="53"/>
  <c r="LD409" i="53" s="1"/>
  <c r="LE409" i="53"/>
  <c r="LA436" i="53"/>
  <c r="LD436" i="53" s="1"/>
  <c r="LE436" i="53"/>
  <c r="KX121" i="53"/>
  <c r="LD121" i="53" s="1"/>
  <c r="LE121" i="53"/>
  <c r="LA402" i="53"/>
  <c r="LD402" i="53" s="1"/>
  <c r="LE402" i="53"/>
  <c r="LA414" i="53"/>
  <c r="LD414" i="53" s="1"/>
  <c r="LE414" i="53"/>
  <c r="LA449" i="53"/>
  <c r="LD449" i="53" s="1"/>
  <c r="LE449" i="53"/>
  <c r="KX473" i="53"/>
  <c r="LD473" i="53" s="1"/>
  <c r="LE473" i="53"/>
  <c r="C8" i="62"/>
  <c r="LA374" i="53"/>
  <c r="LD374" i="53" s="1"/>
  <c r="LE374" i="53"/>
  <c r="LE212" i="53"/>
  <c r="KZ98" i="53"/>
  <c r="KV201" i="53"/>
  <c r="E114" i="69"/>
  <c r="KY97" i="53"/>
  <c r="KX97" i="53" s="1"/>
  <c r="LD95" i="53"/>
  <c r="HS71" i="53"/>
  <c r="JI35" i="53"/>
  <c r="JH35" i="53" s="1"/>
  <c r="HS35" i="53"/>
  <c r="KM71" i="53"/>
  <c r="FZ71" i="53"/>
  <c r="JK67" i="53"/>
  <c r="LE116" i="53"/>
  <c r="KY292" i="53"/>
  <c r="KX292" i="53" s="1"/>
  <c r="JL215" i="53"/>
  <c r="FZ98" i="53"/>
  <c r="GQ87" i="53"/>
  <c r="KU87" i="53"/>
  <c r="IB91" i="53"/>
  <c r="KV208" i="53"/>
  <c r="LE104" i="53"/>
  <c r="LE96" i="53"/>
  <c r="IA29" i="53"/>
  <c r="L26" i="71"/>
  <c r="J26" i="71"/>
  <c r="KX118" i="53"/>
  <c r="LD118" i="53" s="1"/>
  <c r="LE118" i="53"/>
  <c r="KX242" i="53"/>
  <c r="LD242" i="53" s="1"/>
  <c r="LE242" i="53"/>
  <c r="LD77" i="53"/>
  <c r="LC39" i="53"/>
  <c r="LA9" i="53"/>
  <c r="LD9" i="53" s="1"/>
  <c r="IT35" i="53"/>
  <c r="KD35" i="53"/>
  <c r="KW98" i="53"/>
  <c r="KY208" i="53"/>
  <c r="KX208" i="53" s="1"/>
  <c r="KU144" i="53"/>
  <c r="GR215" i="53"/>
  <c r="LE126" i="53"/>
  <c r="FI504" i="53"/>
  <c r="FI543" i="53" s="1"/>
  <c r="LE223" i="53"/>
  <c r="KX246" i="53"/>
  <c r="LD246" i="53" s="1"/>
  <c r="LE246" i="53"/>
  <c r="LE77" i="53"/>
  <c r="LE57" i="53"/>
  <c r="KX206" i="53"/>
  <c r="LD206" i="53" s="1"/>
  <c r="LE206" i="53"/>
  <c r="JL105" i="53"/>
  <c r="KV105" i="53"/>
  <c r="JL201" i="53"/>
  <c r="I13" i="71"/>
  <c r="X219" i="62"/>
  <c r="FZ464" i="53"/>
  <c r="FZ540" i="53" s="1"/>
  <c r="LE302" i="53"/>
  <c r="LE367" i="53"/>
  <c r="KX41" i="53"/>
  <c r="LD41" i="53" s="1"/>
  <c r="LC28" i="53"/>
  <c r="KX38" i="53"/>
  <c r="LD38" i="53" s="1"/>
  <c r="GI464" i="53"/>
  <c r="GI540" i="53" s="1"/>
  <c r="JK54" i="53"/>
  <c r="GI35" i="53"/>
  <c r="HZ35" i="53"/>
  <c r="KT35" i="53"/>
  <c r="JL39" i="53"/>
  <c r="IB53" i="53"/>
  <c r="IT98" i="53"/>
  <c r="GI71" i="53"/>
  <c r="IB215" i="53"/>
  <c r="F7" i="70"/>
  <c r="LC79" i="53"/>
  <c r="KV292" i="53"/>
  <c r="IB143" i="53"/>
  <c r="IB155" i="53"/>
  <c r="I28" i="71"/>
  <c r="IL504" i="53"/>
  <c r="IL543" i="53" s="1"/>
  <c r="IN99" i="53"/>
  <c r="IR504" i="53"/>
  <c r="IR543" i="53" s="1"/>
  <c r="LE27" i="53"/>
  <c r="Y290" i="69"/>
  <c r="LD96" i="53"/>
  <c r="LD18" i="53"/>
  <c r="T9" i="62"/>
  <c r="K31" i="62" s="1"/>
  <c r="FT99" i="53"/>
  <c r="IW99" i="53"/>
  <c r="LE42" i="53"/>
  <c r="LD202" i="53"/>
  <c r="KU8" i="53"/>
  <c r="KV28" i="53"/>
  <c r="IB28" i="53"/>
  <c r="KY215" i="53"/>
  <c r="KX215" i="53" s="1"/>
  <c r="HM99" i="53"/>
  <c r="KM464" i="53"/>
  <c r="KM540" i="53" s="1"/>
  <c r="JC464" i="53"/>
  <c r="JC540" i="53" s="1"/>
  <c r="HJ464" i="53"/>
  <c r="HJ540" i="53" s="1"/>
  <c r="IK464" i="53"/>
  <c r="IK540" i="53" s="1"/>
  <c r="IK71" i="53"/>
  <c r="KD71" i="53"/>
  <c r="JC98" i="53"/>
  <c r="FQ98" i="53"/>
  <c r="IT71" i="53"/>
  <c r="KD464" i="53"/>
  <c r="KD540" i="53" s="1"/>
  <c r="JU464" i="53"/>
  <c r="JU540" i="53" s="1"/>
  <c r="IK98" i="53"/>
  <c r="HZ98" i="53"/>
  <c r="H474" i="62"/>
  <c r="IA40" i="53"/>
  <c r="KV39" i="53"/>
  <c r="GR91" i="53"/>
  <c r="JL70" i="53"/>
  <c r="KU40" i="53"/>
  <c r="GR39" i="53"/>
  <c r="IB39" i="53"/>
  <c r="LD209" i="53"/>
  <c r="GI98" i="53"/>
  <c r="JJ98" i="53"/>
  <c r="KX182" i="53"/>
  <c r="LD182" i="53" s="1"/>
  <c r="FR504" i="53"/>
  <c r="FR543" i="53" s="1"/>
  <c r="KS498" i="53"/>
  <c r="KR498" i="53" s="1"/>
  <c r="HK504" i="53"/>
  <c r="HK543" i="53" s="1"/>
  <c r="X313" i="62"/>
  <c r="X364" i="62" s="1"/>
  <c r="KY484" i="53"/>
  <c r="KX484" i="53" s="1"/>
  <c r="GR70" i="53"/>
  <c r="JK100" i="53"/>
  <c r="LE55" i="53"/>
  <c r="L32" i="71"/>
  <c r="J32" i="71"/>
  <c r="LE203" i="53"/>
  <c r="KX252" i="53"/>
  <c r="LD252" i="53" s="1"/>
  <c r="LE252" i="53"/>
  <c r="LB155" i="53"/>
  <c r="LE140" i="53"/>
  <c r="LA140" i="53"/>
  <c r="LD140" i="53" s="1"/>
  <c r="LB456" i="53"/>
  <c r="LB428" i="53"/>
  <c r="LA428" i="53" s="1"/>
  <c r="KX17" i="53"/>
  <c r="LD17" i="53" s="1"/>
  <c r="Y365" i="69"/>
  <c r="H474" i="69" s="1"/>
  <c r="Z337" i="69"/>
  <c r="Y445" i="69" s="1"/>
  <c r="U427" i="69" s="1"/>
  <c r="KX207" i="53"/>
  <c r="LD207" i="53" s="1"/>
  <c r="LE207" i="53"/>
  <c r="KX205" i="53"/>
  <c r="LD205" i="53" s="1"/>
  <c r="LE205" i="53"/>
  <c r="KX222" i="53"/>
  <c r="LD222" i="53" s="1"/>
  <c r="LE222" i="53"/>
  <c r="KX248" i="53"/>
  <c r="LD248" i="53" s="1"/>
  <c r="LE248" i="53"/>
  <c r="IB13" i="53"/>
  <c r="LB34" i="53"/>
  <c r="LA34" i="53" s="1"/>
  <c r="HZ464" i="53"/>
  <c r="HZ540" i="53" s="1"/>
  <c r="GP464" i="53"/>
  <c r="GP540" i="53" s="1"/>
  <c r="KD98" i="53"/>
  <c r="IB201" i="53"/>
  <c r="KZ464" i="53"/>
  <c r="LA110" i="53"/>
  <c r="LD110" i="53" s="1"/>
  <c r="LE110" i="53"/>
  <c r="LA111" i="53"/>
  <c r="LD111" i="53" s="1"/>
  <c r="LE111" i="53"/>
  <c r="LA112" i="53"/>
  <c r="LD112" i="53" s="1"/>
  <c r="LE112" i="53"/>
  <c r="LA113" i="53"/>
  <c r="LD113" i="53" s="1"/>
  <c r="LE113" i="53"/>
  <c r="LA115" i="53"/>
  <c r="LD115" i="53" s="1"/>
  <c r="LE115" i="53"/>
  <c r="Z313" i="62"/>
  <c r="Y219" i="62"/>
  <c r="LA76" i="53"/>
  <c r="LD76" i="53" s="1"/>
  <c r="LE76" i="53"/>
  <c r="J12" i="71"/>
  <c r="L12" i="71"/>
  <c r="KX186" i="53"/>
  <c r="LD186" i="53" s="1"/>
  <c r="LE186" i="53"/>
  <c r="LE187" i="53"/>
  <c r="KX187" i="53"/>
  <c r="LD187" i="53" s="1"/>
  <c r="JL46" i="53"/>
  <c r="LB53" i="53"/>
  <c r="LA53" i="53" s="1"/>
  <c r="GL98" i="53"/>
  <c r="GK98" i="53" s="1"/>
  <c r="KP71" i="53"/>
  <c r="KO71" i="53" s="1"/>
  <c r="LA106" i="53"/>
  <c r="LD106" i="53" s="1"/>
  <c r="LE106" i="53"/>
  <c r="LE109" i="53"/>
  <c r="LA109" i="53"/>
  <c r="LD109" i="53" s="1"/>
  <c r="LE158" i="53"/>
  <c r="KX158" i="53"/>
  <c r="LA101" i="53"/>
  <c r="LD101" i="53" s="1"/>
  <c r="LE101" i="53"/>
  <c r="KX127" i="53"/>
  <c r="LD127" i="53" s="1"/>
  <c r="LE127" i="53"/>
  <c r="KX133" i="53"/>
  <c r="LD133" i="53" s="1"/>
  <c r="LE133" i="53"/>
  <c r="KX146" i="53"/>
  <c r="LD146" i="53" s="1"/>
  <c r="LE146" i="53"/>
  <c r="KX174" i="53"/>
  <c r="LD174" i="53" s="1"/>
  <c r="X312" i="69"/>
  <c r="LE18" i="53"/>
  <c r="JG99" i="53"/>
  <c r="JJ464" i="53"/>
  <c r="JJ540" i="53" s="1"/>
  <c r="KT464" i="53"/>
  <c r="KT540" i="53" s="1"/>
  <c r="LC34" i="53"/>
  <c r="JC35" i="53"/>
  <c r="IA54" i="53"/>
  <c r="HS464" i="53"/>
  <c r="HS540" i="53" s="1"/>
  <c r="KP464" i="53"/>
  <c r="FZ35" i="53"/>
  <c r="KM35" i="53"/>
  <c r="JF464" i="53"/>
  <c r="KZ71" i="53"/>
  <c r="HA464" i="53"/>
  <c r="HA540" i="53" s="1"/>
  <c r="JU98" i="53"/>
  <c r="HA98" i="53"/>
  <c r="JC71" i="53"/>
  <c r="LE209" i="53"/>
  <c r="KT98" i="53"/>
  <c r="KM98" i="53"/>
  <c r="HJ71" i="53"/>
  <c r="IT464" i="53"/>
  <c r="IT540" i="53" s="1"/>
  <c r="HV35" i="53"/>
  <c r="HU35" i="53" s="1"/>
  <c r="HV71" i="53"/>
  <c r="HU71" i="53" s="1"/>
  <c r="JL292" i="53"/>
  <c r="KE504" i="53"/>
  <c r="KE543" i="53" s="1"/>
  <c r="KX214" i="53"/>
  <c r="LD214" i="53" s="1"/>
  <c r="LE214" i="53"/>
  <c r="GA504" i="53"/>
  <c r="GA543" i="53" s="1"/>
  <c r="IB292" i="53"/>
  <c r="GR13" i="53"/>
  <c r="GP35" i="53"/>
  <c r="GO35" i="53"/>
  <c r="GN35" i="53" s="1"/>
  <c r="IB79" i="53"/>
  <c r="GR97" i="53"/>
  <c r="FQ71" i="53"/>
  <c r="KT71" i="53"/>
  <c r="IC504" i="53"/>
  <c r="IC543" i="53" s="1"/>
  <c r="JV504" i="53"/>
  <c r="JV543" i="53" s="1"/>
  <c r="KY34" i="53"/>
  <c r="KX34" i="53" s="1"/>
  <c r="KX29" i="53"/>
  <c r="KY91" i="53"/>
  <c r="KX91" i="53" s="1"/>
  <c r="KX87" i="53"/>
  <c r="LD87" i="53" s="1"/>
  <c r="LE87" i="53"/>
  <c r="GO98" i="53"/>
  <c r="GN98" i="53" s="1"/>
  <c r="JL97" i="53"/>
  <c r="LB91" i="53"/>
  <c r="LA91" i="53" s="1"/>
  <c r="GM99" i="53"/>
  <c r="HA71" i="53"/>
  <c r="JU71" i="53"/>
  <c r="IU504" i="53"/>
  <c r="IU543" i="53" s="1"/>
  <c r="KX253" i="53"/>
  <c r="LD253" i="53" s="1"/>
  <c r="LE253" i="53"/>
  <c r="GS504" i="53"/>
  <c r="GS543" i="53" s="1"/>
  <c r="LE217" i="53"/>
  <c r="KX217" i="53"/>
  <c r="LE244" i="53"/>
  <c r="KX244" i="53"/>
  <c r="LD244" i="53" s="1"/>
  <c r="FQ464" i="53"/>
  <c r="FQ540" i="53" s="1"/>
  <c r="JU35" i="53"/>
  <c r="IK35" i="53"/>
  <c r="JL79" i="53"/>
  <c r="KX54" i="53"/>
  <c r="LD54" i="53" s="1"/>
  <c r="KY58" i="53"/>
  <c r="KX58" i="53" s="1"/>
  <c r="KX40" i="53"/>
  <c r="LD40" i="53" s="1"/>
  <c r="KY46" i="53"/>
  <c r="KX46" i="53" s="1"/>
  <c r="KV79" i="53"/>
  <c r="GR79" i="53"/>
  <c r="GR46" i="53"/>
  <c r="KS71" i="53"/>
  <c r="KR71" i="53" s="1"/>
  <c r="JF71" i="53"/>
  <c r="JE71" i="53" s="1"/>
  <c r="GO71" i="53"/>
  <c r="GN71" i="53" s="1"/>
  <c r="KS98" i="53"/>
  <c r="KR98" i="53" s="1"/>
  <c r="KP98" i="53"/>
  <c r="KO98" i="53" s="1"/>
  <c r="LB66" i="53"/>
  <c r="LA66" i="53" s="1"/>
  <c r="HV98" i="53"/>
  <c r="HU98" i="53" s="1"/>
  <c r="JF98" i="53"/>
  <c r="JE98" i="53" s="1"/>
  <c r="GL71" i="53"/>
  <c r="GK71" i="53" s="1"/>
  <c r="KV20" i="53"/>
  <c r="KY20" i="53"/>
  <c r="KX20" i="53" s="1"/>
  <c r="KY28" i="53"/>
  <c r="KX28" i="53" s="1"/>
  <c r="JI464" i="53"/>
  <c r="KS35" i="53"/>
  <c r="KR35" i="53" s="1"/>
  <c r="KP35" i="53"/>
  <c r="KO35" i="53" s="1"/>
  <c r="KW35" i="53"/>
  <c r="HY35" i="53"/>
  <c r="HX35" i="53" s="1"/>
  <c r="HJ35" i="53"/>
  <c r="KS464" i="53"/>
  <c r="FQ35" i="53"/>
  <c r="HA35" i="53"/>
  <c r="JJ35" i="53"/>
  <c r="LE47" i="53"/>
  <c r="KY53" i="53"/>
  <c r="KX53" i="53" s="1"/>
  <c r="IB46" i="53"/>
  <c r="KX73" i="53"/>
  <c r="LD73" i="53" s="1"/>
  <c r="KY79" i="53"/>
  <c r="KX79" i="53" s="1"/>
  <c r="KX67" i="53"/>
  <c r="LD67" i="53" s="1"/>
  <c r="KY70" i="53"/>
  <c r="KX70" i="53" s="1"/>
  <c r="KV46" i="53"/>
  <c r="KY39" i="53"/>
  <c r="KX39" i="53" s="1"/>
  <c r="L10" i="71"/>
  <c r="K10" i="71"/>
  <c r="K18" i="71" s="1"/>
  <c r="JI98" i="53"/>
  <c r="JH98" i="53" s="1"/>
  <c r="LE65" i="53"/>
  <c r="LA65" i="53"/>
  <c r="LD65" i="53" s="1"/>
  <c r="KX36" i="53"/>
  <c r="LD36" i="53" s="1"/>
  <c r="LE36" i="53"/>
  <c r="LA51" i="53"/>
  <c r="LD51" i="53" s="1"/>
  <c r="LE51" i="53"/>
  <c r="LA49" i="53"/>
  <c r="LD49" i="53" s="1"/>
  <c r="LE49" i="53"/>
  <c r="KX78" i="53"/>
  <c r="LD78" i="53" s="1"/>
  <c r="LE78" i="53"/>
  <c r="KX75" i="53"/>
  <c r="LD75" i="53" s="1"/>
  <c r="LE75" i="53"/>
  <c r="KX74" i="53"/>
  <c r="LD74" i="53" s="1"/>
  <c r="LE74" i="53"/>
  <c r="KX45" i="53"/>
  <c r="LD45" i="53" s="1"/>
  <c r="LE45" i="53"/>
  <c r="KX44" i="53"/>
  <c r="LD44" i="53" s="1"/>
  <c r="LE44" i="53"/>
  <c r="KX92" i="53"/>
  <c r="LD92" i="53" s="1"/>
  <c r="LE92" i="53"/>
  <c r="LA88" i="53"/>
  <c r="LD88" i="53" s="1"/>
  <c r="LE88" i="53"/>
  <c r="KX94" i="53"/>
  <c r="LD94" i="53" s="1"/>
  <c r="LE94" i="53"/>
  <c r="LA89" i="53"/>
  <c r="LD89" i="53" s="1"/>
  <c r="LE89" i="53"/>
  <c r="KX43" i="53"/>
  <c r="LD43" i="53" s="1"/>
  <c r="LE43" i="53"/>
  <c r="LE37" i="53"/>
  <c r="KX37" i="53"/>
  <c r="LD37" i="53" s="1"/>
  <c r="LE40" i="53"/>
  <c r="AC175" i="69"/>
  <c r="FO99" i="53"/>
  <c r="KQ99" i="53"/>
  <c r="JL13" i="53"/>
  <c r="GR20" i="53"/>
  <c r="GR34" i="53"/>
  <c r="LE12" i="53"/>
  <c r="LD10" i="53"/>
  <c r="KV13" i="53"/>
  <c r="GR28" i="53"/>
  <c r="K8" i="69"/>
  <c r="AB153" i="69"/>
  <c r="E8" i="62"/>
  <c r="U8" i="62"/>
  <c r="W8" i="62"/>
  <c r="L8" i="71"/>
  <c r="J8" i="71"/>
  <c r="LA144" i="53"/>
  <c r="LD144" i="53" s="1"/>
  <c r="LB150" i="53"/>
  <c r="LA150" i="53" s="1"/>
  <c r="LE144" i="53"/>
  <c r="GL35" i="53"/>
  <c r="JE20" i="53"/>
  <c r="GO464" i="53"/>
  <c r="O61" i="69"/>
  <c r="W8" i="69"/>
  <c r="AA153" i="69"/>
  <c r="U8" i="69"/>
  <c r="I8" i="69"/>
  <c r="I33" i="71"/>
  <c r="L33" i="71"/>
  <c r="HY71" i="53"/>
  <c r="LB58" i="53"/>
  <c r="LA58" i="53" s="1"/>
  <c r="LE54" i="53"/>
  <c r="JI71" i="53"/>
  <c r="JH71" i="53" s="1"/>
  <c r="G8" i="70"/>
  <c r="KX151" i="53"/>
  <c r="LD151" i="53" s="1"/>
  <c r="KY155" i="53"/>
  <c r="KX155" i="53" s="1"/>
  <c r="LE151" i="53"/>
  <c r="G6" i="70"/>
  <c r="KZ35" i="53"/>
  <c r="HU20" i="53"/>
  <c r="HY98" i="53"/>
  <c r="HX98" i="53" s="1"/>
  <c r="I27" i="71"/>
  <c r="L27" i="71"/>
  <c r="LA21" i="53"/>
  <c r="LD21" i="53" s="1"/>
  <c r="LB28" i="53"/>
  <c r="LA28" i="53" s="1"/>
  <c r="LA8" i="53"/>
  <c r="LB13" i="53"/>
  <c r="IB20" i="53"/>
  <c r="JL28" i="53"/>
  <c r="Q8" i="62"/>
  <c r="M8" i="62"/>
  <c r="M8" i="69"/>
  <c r="HV464" i="53"/>
  <c r="AC153" i="69"/>
  <c r="JF35" i="53"/>
  <c r="HY464" i="53"/>
  <c r="GL464" i="53"/>
  <c r="GL540" i="53" s="1"/>
  <c r="Y8" i="62"/>
  <c r="J7" i="71"/>
  <c r="L7" i="71"/>
  <c r="KW71" i="53"/>
  <c r="KX23" i="53"/>
  <c r="LD23" i="53" s="1"/>
  <c r="LE23" i="53"/>
  <c r="KX14" i="53"/>
  <c r="LD14" i="53" s="1"/>
  <c r="LE14" i="53"/>
  <c r="KX15" i="53"/>
  <c r="LD15" i="53" s="1"/>
  <c r="LE15" i="53"/>
  <c r="KX16" i="53"/>
  <c r="LD16" i="53" s="1"/>
  <c r="LE16" i="53"/>
  <c r="KX19" i="53"/>
  <c r="LD19" i="53" s="1"/>
  <c r="LE19" i="53"/>
  <c r="KX22" i="53"/>
  <c r="LD22" i="53" s="1"/>
  <c r="LE22" i="53"/>
  <c r="LE80" i="53"/>
  <c r="LA80" i="53"/>
  <c r="LA30" i="53"/>
  <c r="LD30" i="53" s="1"/>
  <c r="LE30" i="53"/>
  <c r="KX24" i="53"/>
  <c r="LD24" i="53" s="1"/>
  <c r="LE24" i="53"/>
  <c r="LA29" i="53"/>
  <c r="LE29" i="53"/>
  <c r="G46" i="62"/>
  <c r="LA11" i="53"/>
  <c r="LD11" i="53" s="1"/>
  <c r="LE11" i="53"/>
  <c r="KX26" i="53"/>
  <c r="LD26" i="53" s="1"/>
  <c r="LE26" i="53"/>
  <c r="IB493" i="53"/>
  <c r="LA490" i="53"/>
  <c r="LD490" i="53" s="1"/>
  <c r="LB493" i="53"/>
  <c r="LA493" i="53" s="1"/>
  <c r="LE490" i="53"/>
  <c r="HD99" i="53"/>
  <c r="HW99" i="53"/>
  <c r="R83" i="69"/>
  <c r="K46" i="62"/>
  <c r="GJ99" i="53"/>
  <c r="K46" i="69"/>
  <c r="W153" i="69" s="1"/>
  <c r="P153" i="69"/>
  <c r="C83" i="69"/>
  <c r="Z219" i="69"/>
  <c r="Z312" i="69"/>
  <c r="X83" i="69"/>
  <c r="D8" i="69"/>
  <c r="D8" i="62"/>
  <c r="F8" i="69"/>
  <c r="F8" i="62"/>
  <c r="W312" i="62"/>
  <c r="O219" i="62"/>
  <c r="W312" i="69"/>
  <c r="O219" i="69"/>
  <c r="Y312" i="69"/>
  <c r="W219" i="69"/>
  <c r="Y313" i="62"/>
  <c r="T83" i="69"/>
  <c r="H8" i="62"/>
  <c r="H8" i="69"/>
  <c r="AH12" i="72" l="1"/>
  <c r="AH33" i="72"/>
  <c r="AH18" i="72"/>
  <c r="AB7" i="72"/>
  <c r="AB16" i="72" s="1"/>
  <c r="AG7" i="72"/>
  <c r="AG16" i="72" s="1"/>
  <c r="AH30" i="72"/>
  <c r="AH11" i="72"/>
  <c r="AF7" i="72"/>
  <c r="AF16" i="72" s="1"/>
  <c r="GM512" i="53"/>
  <c r="GM514" i="53" s="1"/>
  <c r="GM516" i="53" s="1"/>
  <c r="T38" i="72"/>
  <c r="T40" i="72" s="1"/>
  <c r="Y7" i="72"/>
  <c r="Y16" i="72" s="1"/>
  <c r="JD512" i="53"/>
  <c r="JD514" i="53" s="1"/>
  <c r="JD516" i="53" s="1"/>
  <c r="Z17" i="72"/>
  <c r="Z19" i="72" s="1"/>
  <c r="AF28" i="72"/>
  <c r="AF37" i="72" s="1"/>
  <c r="AF18" i="72"/>
  <c r="AG28" i="72"/>
  <c r="AG37" i="72" s="1"/>
  <c r="AH9" i="72"/>
  <c r="AH31" i="72"/>
  <c r="AB28" i="72"/>
  <c r="AB37" i="72" s="1"/>
  <c r="KQ512" i="53"/>
  <c r="KQ514" i="53" s="1"/>
  <c r="KQ516" i="53" s="1"/>
  <c r="AC38" i="72"/>
  <c r="AC40" i="72" s="1"/>
  <c r="AH39" i="72"/>
  <c r="KN512" i="53"/>
  <c r="KN514" i="53" s="1"/>
  <c r="KN516" i="53" s="1"/>
  <c r="AC17" i="72"/>
  <c r="AC19" i="72" s="1"/>
  <c r="HT512" i="53"/>
  <c r="HT514" i="53" s="1"/>
  <c r="HT516" i="53" s="1"/>
  <c r="W17" i="72"/>
  <c r="W19" i="72" s="1"/>
  <c r="AF39" i="72"/>
  <c r="AE7" i="72"/>
  <c r="AE16" i="72" s="1"/>
  <c r="AE28" i="72"/>
  <c r="AE37" i="72" s="1"/>
  <c r="AH29" i="72"/>
  <c r="V28" i="72"/>
  <c r="V37" i="72" s="1"/>
  <c r="AH32" i="72"/>
  <c r="Y28" i="72"/>
  <c r="Y37" i="72" s="1"/>
  <c r="AH10" i="72"/>
  <c r="V7" i="72"/>
  <c r="V16" i="72" s="1"/>
  <c r="AH8" i="72"/>
  <c r="JG512" i="53"/>
  <c r="JG514" i="53" s="1"/>
  <c r="JG516" i="53" s="1"/>
  <c r="Z38" i="72"/>
  <c r="Z40" i="72" s="1"/>
  <c r="GJ512" i="53"/>
  <c r="GJ514" i="53" s="1"/>
  <c r="GJ516" i="53" s="1"/>
  <c r="T17" i="72"/>
  <c r="T19" i="72" s="1"/>
  <c r="HW512" i="53"/>
  <c r="HW514" i="53" s="1"/>
  <c r="HW516" i="53" s="1"/>
  <c r="W38" i="72"/>
  <c r="W40" i="72" s="1"/>
  <c r="JE485" i="53"/>
  <c r="JF542" i="53"/>
  <c r="GK485" i="53"/>
  <c r="GL542" i="53"/>
  <c r="HU485" i="53"/>
  <c r="HV542" i="53"/>
  <c r="HX485" i="53"/>
  <c r="HY542" i="53"/>
  <c r="JH485" i="53"/>
  <c r="JI542" i="53"/>
  <c r="GN485" i="53"/>
  <c r="GO542" i="53"/>
  <c r="KR485" i="53"/>
  <c r="KS542" i="53"/>
  <c r="KO485" i="53"/>
  <c r="KP542" i="53"/>
  <c r="KW518" i="53"/>
  <c r="KZ518" i="53"/>
  <c r="KW540" i="53"/>
  <c r="KW509" i="53"/>
  <c r="KW510" i="53" s="1"/>
  <c r="KZ540" i="53"/>
  <c r="KZ509" i="53"/>
  <c r="KZ510" i="53" s="1"/>
  <c r="AC220" i="69"/>
  <c r="AC175" i="62"/>
  <c r="KB504" i="53"/>
  <c r="KB543" i="53" s="1"/>
  <c r="HD504" i="53"/>
  <c r="HD543" i="53" s="1"/>
  <c r="HD541" i="53"/>
  <c r="GJ504" i="53"/>
  <c r="GJ543" i="53" s="1"/>
  <c r="GJ541" i="53"/>
  <c r="U83" i="69"/>
  <c r="Z99" i="69" s="1"/>
  <c r="HY540" i="53"/>
  <c r="HU464" i="53"/>
  <c r="HU540" i="53" s="1"/>
  <c r="HV540" i="53"/>
  <c r="S83" i="69"/>
  <c r="Y99" i="69" s="1"/>
  <c r="GO540" i="53"/>
  <c r="X84" i="69"/>
  <c r="X85" i="69" s="1"/>
  <c r="KQ541" i="53"/>
  <c r="V84" i="69"/>
  <c r="V85" i="69" s="1"/>
  <c r="JG541" i="53"/>
  <c r="GG504" i="53"/>
  <c r="GG543" i="53" s="1"/>
  <c r="GG541" i="53"/>
  <c r="HQ504" i="53"/>
  <c r="HQ543" i="53" s="1"/>
  <c r="HQ541" i="53"/>
  <c r="IE504" i="53"/>
  <c r="IE543" i="53" s="1"/>
  <c r="IE541" i="53"/>
  <c r="KN541" i="53"/>
  <c r="FX504" i="53"/>
  <c r="FX543" i="53" s="1"/>
  <c r="FX541" i="53"/>
  <c r="GU504" i="53"/>
  <c r="GU543" i="53" s="1"/>
  <c r="GU541" i="53"/>
  <c r="GC504" i="53"/>
  <c r="GC543" i="53" s="1"/>
  <c r="GC541" i="53"/>
  <c r="JO504" i="53"/>
  <c r="JO543" i="53" s="1"/>
  <c r="JO541" i="53"/>
  <c r="JA504" i="53"/>
  <c r="JA543" i="53" s="1"/>
  <c r="JA541" i="53"/>
  <c r="HW504" i="53"/>
  <c r="HW543" i="53" s="1"/>
  <c r="HW541" i="53"/>
  <c r="FO504" i="53"/>
  <c r="FO543" i="53" s="1"/>
  <c r="FO541" i="53"/>
  <c r="Y83" i="69"/>
  <c r="AB99" i="69" s="1"/>
  <c r="KS540" i="53"/>
  <c r="W83" i="69"/>
  <c r="AA99" i="69" s="1"/>
  <c r="JI540" i="53"/>
  <c r="R84" i="69"/>
  <c r="R85" i="69" s="1"/>
  <c r="GM541" i="53"/>
  <c r="JE464" i="53"/>
  <c r="JE540" i="53" s="1"/>
  <c r="JF540" i="53"/>
  <c r="KO464" i="53"/>
  <c r="KO540" i="53" s="1"/>
  <c r="KP540" i="53"/>
  <c r="HM504" i="53"/>
  <c r="HM543" i="53" s="1"/>
  <c r="HM541" i="53"/>
  <c r="IW504" i="53"/>
  <c r="IW543" i="53" s="1"/>
  <c r="IW541" i="53"/>
  <c r="FT504" i="53"/>
  <c r="FT543" i="53" s="1"/>
  <c r="FT541" i="53"/>
  <c r="IN504" i="53"/>
  <c r="IN543" i="53" s="1"/>
  <c r="IN541" i="53"/>
  <c r="HH504" i="53"/>
  <c r="HH543" i="53" s="1"/>
  <c r="HH541" i="53"/>
  <c r="HT541" i="53"/>
  <c r="JX504" i="53"/>
  <c r="JX543" i="53" s="1"/>
  <c r="JX541" i="53"/>
  <c r="FK504" i="53"/>
  <c r="FK543" i="53" s="1"/>
  <c r="FK541" i="53"/>
  <c r="GY504" i="53"/>
  <c r="GY543" i="53" s="1"/>
  <c r="GY541" i="53"/>
  <c r="KG504" i="53"/>
  <c r="KG543" i="53" s="1"/>
  <c r="KG541" i="53"/>
  <c r="KK504" i="53"/>
  <c r="KK543" i="53" s="1"/>
  <c r="KK541" i="53"/>
  <c r="JD541" i="53"/>
  <c r="I12" i="70"/>
  <c r="GR485" i="53"/>
  <c r="GR542" i="53" s="1"/>
  <c r="LE70" i="53"/>
  <c r="LE476" i="53"/>
  <c r="JD504" i="53"/>
  <c r="JD543" i="53" s="1"/>
  <c r="LE493" i="53"/>
  <c r="LE155" i="53"/>
  <c r="LE341" i="53"/>
  <c r="JL485" i="53"/>
  <c r="JL542" i="53" s="1"/>
  <c r="LE497" i="53"/>
  <c r="L9" i="62"/>
  <c r="V75" i="62" s="1"/>
  <c r="LD442" i="53"/>
  <c r="JG504" i="53"/>
  <c r="JG543" i="53" s="1"/>
  <c r="LE472" i="53"/>
  <c r="LE484" i="53"/>
  <c r="LE489" i="53"/>
  <c r="LE468" i="53"/>
  <c r="GR498" i="53"/>
  <c r="LB485" i="53"/>
  <c r="KY498" i="53"/>
  <c r="KX498" i="53" s="1"/>
  <c r="IB485" i="53"/>
  <c r="IB542" i="53" s="1"/>
  <c r="KN504" i="53"/>
  <c r="KN543" i="53" s="1"/>
  <c r="HT504" i="53"/>
  <c r="HT543" i="53" s="1"/>
  <c r="LE445" i="53"/>
  <c r="LE86" i="53"/>
  <c r="LE395" i="53"/>
  <c r="M31" i="71"/>
  <c r="KY485" i="53"/>
  <c r="LC485" i="53"/>
  <c r="LC542" i="53" s="1"/>
  <c r="LE480" i="53"/>
  <c r="LE348" i="53"/>
  <c r="LE463" i="53"/>
  <c r="M16" i="71"/>
  <c r="LE79" i="53"/>
  <c r="LE143" i="53"/>
  <c r="M33" i="71"/>
  <c r="R9" i="69"/>
  <c r="Y75" i="69" s="1"/>
  <c r="X9" i="62"/>
  <c r="AB75" i="62" s="1"/>
  <c r="LC498" i="53"/>
  <c r="O10" i="69"/>
  <c r="F83" i="69"/>
  <c r="K99" i="69" s="1"/>
  <c r="H83" i="62"/>
  <c r="L99" i="62" s="1"/>
  <c r="H83" i="69"/>
  <c r="L99" i="69" s="1"/>
  <c r="J83" i="69"/>
  <c r="M99" i="69" s="1"/>
  <c r="J83" i="62"/>
  <c r="M99" i="62" s="1"/>
  <c r="F83" i="62"/>
  <c r="K99" i="62" s="1"/>
  <c r="D83" i="69"/>
  <c r="J99" i="69" s="1"/>
  <c r="LE58" i="53"/>
  <c r="LA155" i="53"/>
  <c r="J14" i="70"/>
  <c r="H14" i="70" s="1"/>
  <c r="L14" i="70" s="1"/>
  <c r="D9" i="62"/>
  <c r="R75" i="62" s="1"/>
  <c r="K10" i="62"/>
  <c r="J8" i="70"/>
  <c r="H8" i="70" s="1"/>
  <c r="L8" i="70" s="1"/>
  <c r="LA201" i="53"/>
  <c r="J7" i="70"/>
  <c r="H7" i="70" s="1"/>
  <c r="L7" i="70" s="1"/>
  <c r="LA307" i="53"/>
  <c r="J9" i="70"/>
  <c r="H9" i="70" s="1"/>
  <c r="J6" i="70"/>
  <c r="H6" i="70" s="1"/>
  <c r="LA143" i="53"/>
  <c r="J11" i="70"/>
  <c r="H11" i="70" s="1"/>
  <c r="L11" i="70" s="1"/>
  <c r="P12" i="70"/>
  <c r="N12" i="70"/>
  <c r="LC98" i="53"/>
  <c r="M30" i="62"/>
  <c r="W522" i="62" s="1"/>
  <c r="F19" i="70"/>
  <c r="E7" i="70"/>
  <c r="M12" i="71"/>
  <c r="F14" i="70"/>
  <c r="E14" i="70" s="1"/>
  <c r="F9" i="70"/>
  <c r="F6" i="70"/>
  <c r="F11" i="70"/>
  <c r="E11" i="70" s="1"/>
  <c r="F8" i="70"/>
  <c r="E8" i="70" s="1"/>
  <c r="LE322" i="53"/>
  <c r="M32" i="71"/>
  <c r="KZ99" i="53"/>
  <c r="KZ512" i="53" s="1"/>
  <c r="KZ514" i="53" s="1"/>
  <c r="LE150" i="53"/>
  <c r="Z9" i="62"/>
  <c r="AC75" i="62" s="1"/>
  <c r="KV498" i="53"/>
  <c r="JL498" i="53"/>
  <c r="AA46" i="62"/>
  <c r="X174" i="62" s="1"/>
  <c r="F30" i="62"/>
  <c r="I522" i="69" s="1"/>
  <c r="M30" i="69"/>
  <c r="X522" i="62" s="1"/>
  <c r="X46" i="62"/>
  <c r="U174" i="62" s="1"/>
  <c r="V46" i="62"/>
  <c r="S174" i="62" s="1"/>
  <c r="X267" i="62" s="1"/>
  <c r="M36" i="71"/>
  <c r="F30" i="69"/>
  <c r="J522" i="69" s="1"/>
  <c r="H30" i="69"/>
  <c r="N522" i="69" s="1"/>
  <c r="F9" i="69"/>
  <c r="D31" i="69" s="1"/>
  <c r="LD8" i="53"/>
  <c r="G30" i="69"/>
  <c r="L522" i="62" s="1"/>
  <c r="Y522" i="69"/>
  <c r="Y568" i="69" s="1"/>
  <c r="Y46" i="62"/>
  <c r="V174" i="62" s="1"/>
  <c r="K30" i="69"/>
  <c r="T522" i="69" s="1"/>
  <c r="AA46" i="69"/>
  <c r="X174" i="69" s="1"/>
  <c r="Z267" i="69" s="1"/>
  <c r="Z394" i="69" s="1"/>
  <c r="Z397" i="69" s="1"/>
  <c r="F9" i="62"/>
  <c r="D31" i="62" s="1"/>
  <c r="M10" i="71"/>
  <c r="N30" i="69"/>
  <c r="Z522" i="69" s="1"/>
  <c r="D83" i="62"/>
  <c r="J99" i="62" s="1"/>
  <c r="S10" i="62"/>
  <c r="D9" i="69"/>
  <c r="C31" i="69" s="1"/>
  <c r="Y9" i="69"/>
  <c r="N75" i="69" s="1"/>
  <c r="I84" i="69" s="1"/>
  <c r="F128" i="69" s="1"/>
  <c r="D98" i="71"/>
  <c r="Y46" i="69"/>
  <c r="V174" i="69" s="1"/>
  <c r="Y267" i="69" s="1"/>
  <c r="Y394" i="69" s="1"/>
  <c r="Y397" i="69" s="1"/>
  <c r="M7" i="71"/>
  <c r="LC464" i="53"/>
  <c r="LC540" i="53" s="1"/>
  <c r="LE366" i="53"/>
  <c r="LE428" i="53"/>
  <c r="H9" i="69"/>
  <c r="E31" i="69" s="1"/>
  <c r="I30" i="69"/>
  <c r="P522" i="62" s="1"/>
  <c r="P568" i="62" s="1"/>
  <c r="KV485" i="53"/>
  <c r="KV542" i="53" s="1"/>
  <c r="GP99" i="53"/>
  <c r="LC35" i="53"/>
  <c r="KM99" i="53"/>
  <c r="KV464" i="53"/>
  <c r="KV540" i="53" s="1"/>
  <c r="IT504" i="53"/>
  <c r="IT543" i="53" s="1"/>
  <c r="HZ99" i="53"/>
  <c r="GR464" i="53"/>
  <c r="GR540" i="53" s="1"/>
  <c r="IB71" i="53"/>
  <c r="LD217" i="53"/>
  <c r="FZ99" i="53"/>
  <c r="I18" i="71"/>
  <c r="G114" i="69"/>
  <c r="LE439" i="53"/>
  <c r="KQ504" i="53"/>
  <c r="KQ543" i="53" s="1"/>
  <c r="M30" i="71"/>
  <c r="V9" i="62"/>
  <c r="AA75" i="62" s="1"/>
  <c r="H9" i="62"/>
  <c r="E31" i="62" s="1"/>
  <c r="LD80" i="53"/>
  <c r="J9" i="62"/>
  <c r="U75" i="62" s="1"/>
  <c r="E84" i="69"/>
  <c r="D128" i="69" s="1"/>
  <c r="V9" i="69"/>
  <c r="V10" i="69" s="1"/>
  <c r="O10" i="62"/>
  <c r="Q9" i="69"/>
  <c r="M8" i="71"/>
  <c r="X314" i="69"/>
  <c r="G84" i="62"/>
  <c r="E128" i="62" s="1"/>
  <c r="AC220" i="62"/>
  <c r="I84" i="62"/>
  <c r="F128" i="62" s="1"/>
  <c r="S10" i="69"/>
  <c r="X363" i="69"/>
  <c r="Z197" i="69"/>
  <c r="J9" i="69"/>
  <c r="U75" i="69" s="1"/>
  <c r="LD158" i="53"/>
  <c r="LE201" i="53"/>
  <c r="IK504" i="53"/>
  <c r="IK543" i="53" s="1"/>
  <c r="KD99" i="53"/>
  <c r="HS99" i="53"/>
  <c r="LC71" i="53"/>
  <c r="X314" i="62"/>
  <c r="Z9" i="69"/>
  <c r="Z10" i="69" s="1"/>
  <c r="KV71" i="53"/>
  <c r="LE105" i="53"/>
  <c r="JL71" i="53"/>
  <c r="M6" i="71"/>
  <c r="G114" i="62"/>
  <c r="JJ99" i="53"/>
  <c r="GR71" i="53"/>
  <c r="LE307" i="53"/>
  <c r="LE456" i="53"/>
  <c r="LE406" i="53"/>
  <c r="H30" i="62"/>
  <c r="KR464" i="53"/>
  <c r="KR540" i="53" s="1"/>
  <c r="JH464" i="53"/>
  <c r="JH540" i="53" s="1"/>
  <c r="HJ99" i="53"/>
  <c r="IB464" i="53"/>
  <c r="IB540" i="53" s="1"/>
  <c r="Z46" i="62"/>
  <c r="W174" i="62" s="1"/>
  <c r="HA99" i="53"/>
  <c r="Z291" i="62"/>
  <c r="H445" i="62" s="1"/>
  <c r="D428" i="62" s="1"/>
  <c r="Z291" i="69"/>
  <c r="H497" i="69" s="1"/>
  <c r="D480" i="69" s="1"/>
  <c r="AC46" i="62"/>
  <c r="Z174" i="62" s="1"/>
  <c r="HV99" i="53"/>
  <c r="Y17" i="72" s="1"/>
  <c r="L9" i="69"/>
  <c r="R9" i="62"/>
  <c r="P9" i="62"/>
  <c r="N9" i="62"/>
  <c r="N9" i="69"/>
  <c r="H31" i="69" s="1"/>
  <c r="X9" i="69"/>
  <c r="T9" i="69"/>
  <c r="T10" i="69" s="1"/>
  <c r="P9" i="69"/>
  <c r="JL464" i="53"/>
  <c r="JL540" i="53" s="1"/>
  <c r="M13" i="71"/>
  <c r="M26" i="71"/>
  <c r="LE97" i="53"/>
  <c r="Y314" i="62"/>
  <c r="KY98" i="53"/>
  <c r="KX98" i="53" s="1"/>
  <c r="KV98" i="53"/>
  <c r="GI99" i="53"/>
  <c r="LE417" i="53"/>
  <c r="LE377" i="53"/>
  <c r="Z220" i="62"/>
  <c r="Z197" i="62"/>
  <c r="JF99" i="53"/>
  <c r="AB17" i="72" s="1"/>
  <c r="KP99" i="53"/>
  <c r="AE17" i="72" s="1"/>
  <c r="KS99" i="53"/>
  <c r="AE38" i="72" s="1"/>
  <c r="LB464" i="53"/>
  <c r="Z75" i="62"/>
  <c r="J38" i="71"/>
  <c r="X364" i="69"/>
  <c r="H473" i="69" s="1"/>
  <c r="P446" i="69"/>
  <c r="C46" i="62"/>
  <c r="O153" i="62" s="1"/>
  <c r="C10" i="62"/>
  <c r="JC99" i="53"/>
  <c r="T10" i="62"/>
  <c r="GL99" i="53"/>
  <c r="V17" i="72" s="1"/>
  <c r="FQ99" i="53"/>
  <c r="LE208" i="53"/>
  <c r="AA8" i="69"/>
  <c r="M28" i="71"/>
  <c r="LE13" i="53"/>
  <c r="I38" i="71"/>
  <c r="D21" i="70"/>
  <c r="IB98" i="53"/>
  <c r="GR98" i="53"/>
  <c r="KT99" i="53"/>
  <c r="LA456" i="53"/>
  <c r="J19" i="70"/>
  <c r="LE46" i="53"/>
  <c r="LE292" i="53"/>
  <c r="LE215" i="53"/>
  <c r="M9" i="71"/>
  <c r="D99" i="71"/>
  <c r="Z364" i="62"/>
  <c r="Z314" i="62"/>
  <c r="M38" i="71"/>
  <c r="GN464" i="53"/>
  <c r="GN540" i="53" s="1"/>
  <c r="LB98" i="53"/>
  <c r="LA98" i="53" s="1"/>
  <c r="KY35" i="53"/>
  <c r="KX35" i="53" s="1"/>
  <c r="LD29" i="53"/>
  <c r="IB35" i="53"/>
  <c r="KV35" i="53"/>
  <c r="JL98" i="53"/>
  <c r="JU504" i="53"/>
  <c r="JU543" i="53" s="1"/>
  <c r="LB498" i="53"/>
  <c r="LA498" i="53" s="1"/>
  <c r="LE53" i="53"/>
  <c r="R522" i="69"/>
  <c r="R568" i="69" s="1"/>
  <c r="R522" i="62"/>
  <c r="R568" i="62" s="1"/>
  <c r="LE66" i="53"/>
  <c r="LE91" i="53"/>
  <c r="KY71" i="53"/>
  <c r="KX71" i="53" s="1"/>
  <c r="GO99" i="53"/>
  <c r="V38" i="72" s="1"/>
  <c r="GM504" i="53"/>
  <c r="GM543" i="53" s="1"/>
  <c r="AA9" i="62"/>
  <c r="E75" i="62"/>
  <c r="G10" i="62"/>
  <c r="I10" i="62"/>
  <c r="F75" i="62"/>
  <c r="E84" i="62" s="1"/>
  <c r="D128" i="62" s="1"/>
  <c r="GK464" i="53"/>
  <c r="GK540" i="53" s="1"/>
  <c r="E75" i="69"/>
  <c r="G10" i="69"/>
  <c r="LE28" i="53"/>
  <c r="KY464" i="53"/>
  <c r="LE20" i="53"/>
  <c r="GR35" i="53"/>
  <c r="LE39" i="53"/>
  <c r="J18" i="71"/>
  <c r="AA8" i="62"/>
  <c r="JE35" i="53"/>
  <c r="HX464" i="53"/>
  <c r="HX540" i="53" s="1"/>
  <c r="M27" i="71"/>
  <c r="LA13" i="53"/>
  <c r="LB35" i="53"/>
  <c r="HX71" i="53"/>
  <c r="F46" i="69"/>
  <c r="I10" i="69"/>
  <c r="U10" i="69"/>
  <c r="L46" i="69"/>
  <c r="AC154" i="69"/>
  <c r="M46" i="69"/>
  <c r="Y153" i="69" s="1"/>
  <c r="W10" i="69"/>
  <c r="C75" i="69"/>
  <c r="C10" i="69"/>
  <c r="L46" i="62"/>
  <c r="U10" i="62"/>
  <c r="D46" i="62"/>
  <c r="E10" i="62"/>
  <c r="G46" i="69"/>
  <c r="S153" i="69" s="1"/>
  <c r="K10" i="69"/>
  <c r="JL35" i="53"/>
  <c r="X267" i="69"/>
  <c r="X394" i="69" s="1"/>
  <c r="X397" i="69" s="1"/>
  <c r="IB498" i="53"/>
  <c r="LE34" i="53"/>
  <c r="L18" i="71"/>
  <c r="N46" i="62"/>
  <c r="Z153" i="62" s="1"/>
  <c r="Y10" i="62"/>
  <c r="H46" i="69"/>
  <c r="T153" i="69" s="1"/>
  <c r="M10" i="69"/>
  <c r="H46" i="62"/>
  <c r="T153" i="62" s="1"/>
  <c r="M10" i="62"/>
  <c r="Q10" i="62"/>
  <c r="J46" i="62"/>
  <c r="V153" i="62" s="1"/>
  <c r="L38" i="71"/>
  <c r="E10" i="69"/>
  <c r="D75" i="69"/>
  <c r="HY99" i="53"/>
  <c r="Y38" i="72" s="1"/>
  <c r="LB71" i="53"/>
  <c r="LA71" i="53" s="1"/>
  <c r="M46" i="62"/>
  <c r="Y153" i="62" s="1"/>
  <c r="W10" i="62"/>
  <c r="GK35" i="53"/>
  <c r="KW99" i="53"/>
  <c r="KW512" i="53" s="1"/>
  <c r="KW514" i="53" s="1"/>
  <c r="JI99" i="53"/>
  <c r="AB38" i="72" s="1"/>
  <c r="S153" i="62"/>
  <c r="V522" i="62"/>
  <c r="V522" i="69"/>
  <c r="W153" i="62"/>
  <c r="T84" i="69"/>
  <c r="T85" i="69" s="1"/>
  <c r="S523" i="62"/>
  <c r="S523" i="69"/>
  <c r="W245" i="69"/>
  <c r="Y245" i="69"/>
  <c r="C99" i="69"/>
  <c r="G83" i="69"/>
  <c r="E30" i="62"/>
  <c r="T46" i="62"/>
  <c r="Q174" i="62" s="1"/>
  <c r="Y363" i="69"/>
  <c r="Y314" i="69"/>
  <c r="Z220" i="69"/>
  <c r="S46" i="69"/>
  <c r="P174" i="69" s="1"/>
  <c r="D30" i="69"/>
  <c r="K522" i="69"/>
  <c r="K522" i="62"/>
  <c r="R46" i="69"/>
  <c r="C30" i="69"/>
  <c r="AB8" i="69"/>
  <c r="U522" i="62"/>
  <c r="U522" i="69"/>
  <c r="T46" i="69"/>
  <c r="Q174" i="69" s="1"/>
  <c r="E30" i="69"/>
  <c r="Z83" i="69"/>
  <c r="Y364" i="62"/>
  <c r="P446" i="62"/>
  <c r="W363" i="69"/>
  <c r="W314" i="69"/>
  <c r="P445" i="69"/>
  <c r="W363" i="62"/>
  <c r="P445" i="62"/>
  <c r="W314" i="62"/>
  <c r="S522" i="62"/>
  <c r="K32" i="62"/>
  <c r="S522" i="69"/>
  <c r="Y568" i="62"/>
  <c r="Q522" i="69"/>
  <c r="Q522" i="62"/>
  <c r="D30" i="62"/>
  <c r="S46" i="62"/>
  <c r="P174" i="62" s="1"/>
  <c r="O522" i="62"/>
  <c r="O522" i="69"/>
  <c r="R46" i="62"/>
  <c r="C30" i="62"/>
  <c r="AB8" i="62"/>
  <c r="Z363" i="69"/>
  <c r="Z314" i="69"/>
  <c r="AB19" i="72" l="1"/>
  <c r="Y19" i="72"/>
  <c r="Y40" i="72"/>
  <c r="AB40" i="72"/>
  <c r="V40" i="72"/>
  <c r="AH37" i="72"/>
  <c r="AE40" i="72"/>
  <c r="AE19" i="72"/>
  <c r="AH38" i="72"/>
  <c r="AH17" i="72"/>
  <c r="AF17" i="72"/>
  <c r="AF19" i="72" s="1"/>
  <c r="AH28" i="72"/>
  <c r="AH7" i="72"/>
  <c r="V19" i="72"/>
  <c r="AH16" i="72"/>
  <c r="AF38" i="72"/>
  <c r="AF40" i="72" s="1"/>
  <c r="KX485" i="53"/>
  <c r="KY542" i="53"/>
  <c r="LA485" i="53"/>
  <c r="LB542" i="53"/>
  <c r="KW516" i="53"/>
  <c r="KZ516" i="53"/>
  <c r="L10" i="62"/>
  <c r="LE498" i="53"/>
  <c r="G31" i="62"/>
  <c r="K523" i="62" s="1"/>
  <c r="K524" i="62" s="1"/>
  <c r="LC99" i="53"/>
  <c r="LC541" i="53" s="1"/>
  <c r="AA83" i="69"/>
  <c r="KW541" i="53"/>
  <c r="U84" i="69"/>
  <c r="U85" i="69" s="1"/>
  <c r="HY541" i="53"/>
  <c r="JC504" i="53"/>
  <c r="JC543" i="53" s="1"/>
  <c r="JC541" i="53"/>
  <c r="KP504" i="53"/>
  <c r="KP543" i="53" s="1"/>
  <c r="KP541" i="53"/>
  <c r="GI504" i="53"/>
  <c r="GI543" i="53" s="1"/>
  <c r="GI541" i="53"/>
  <c r="HV504" i="53"/>
  <c r="HV543" i="53" s="1"/>
  <c r="HV541" i="53"/>
  <c r="HA504" i="53"/>
  <c r="HA543" i="53" s="1"/>
  <c r="HA541" i="53"/>
  <c r="JJ504" i="53"/>
  <c r="JJ543" i="53" s="1"/>
  <c r="JJ541" i="53"/>
  <c r="HS504" i="53"/>
  <c r="HS543" i="53" s="1"/>
  <c r="HS541" i="53"/>
  <c r="HZ504" i="53"/>
  <c r="HZ543" i="53" s="1"/>
  <c r="HZ541" i="53"/>
  <c r="KM504" i="53"/>
  <c r="KM543" i="53" s="1"/>
  <c r="KM541" i="53"/>
  <c r="W84" i="69"/>
  <c r="W85" i="69" s="1"/>
  <c r="JI541" i="53"/>
  <c r="KX464" i="53"/>
  <c r="KX540" i="53" s="1"/>
  <c r="KY540" i="53"/>
  <c r="GO504" i="53"/>
  <c r="GO543" i="53" s="1"/>
  <c r="GO541" i="53"/>
  <c r="KT504" i="53"/>
  <c r="KT543" i="53" s="1"/>
  <c r="KT541" i="53"/>
  <c r="FQ504" i="53"/>
  <c r="FQ543" i="53" s="1"/>
  <c r="FQ541" i="53"/>
  <c r="LA464" i="53"/>
  <c r="LA540" i="53" s="1"/>
  <c r="LB540" i="53"/>
  <c r="Y84" i="69"/>
  <c r="Y85" i="69" s="1"/>
  <c r="KS541" i="53"/>
  <c r="JF504" i="53"/>
  <c r="JF543" i="53" s="1"/>
  <c r="JF541" i="53"/>
  <c r="HJ504" i="53"/>
  <c r="HJ543" i="53" s="1"/>
  <c r="HJ541" i="53"/>
  <c r="KD504" i="53"/>
  <c r="KD543" i="53" s="1"/>
  <c r="KD541" i="53"/>
  <c r="FZ504" i="53"/>
  <c r="FZ543" i="53" s="1"/>
  <c r="FZ541" i="53"/>
  <c r="GP504" i="53"/>
  <c r="GP543" i="53" s="1"/>
  <c r="GP541" i="53"/>
  <c r="G21" i="70"/>
  <c r="G22" i="70" s="1"/>
  <c r="KZ541" i="53"/>
  <c r="GL504" i="53"/>
  <c r="GL543" i="53" s="1"/>
  <c r="GL541" i="53"/>
  <c r="LE485" i="53"/>
  <c r="LE542" i="53" s="1"/>
  <c r="KZ504" i="53"/>
  <c r="KZ543" i="53" s="1"/>
  <c r="L522" i="69"/>
  <c r="L568" i="69" s="1"/>
  <c r="R10" i="69"/>
  <c r="D10" i="62"/>
  <c r="J31" i="69"/>
  <c r="R523" i="69" s="1"/>
  <c r="L83" i="69"/>
  <c r="T522" i="62"/>
  <c r="H545" i="62" s="1"/>
  <c r="X10" i="62"/>
  <c r="N99" i="62"/>
  <c r="X522" i="69"/>
  <c r="X568" i="69" s="1"/>
  <c r="M31" i="62"/>
  <c r="W523" i="62" s="1"/>
  <c r="W524" i="62" s="1"/>
  <c r="I522" i="62"/>
  <c r="I568" i="62" s="1"/>
  <c r="Z522" i="62"/>
  <c r="J545" i="62" s="1"/>
  <c r="D91" i="71"/>
  <c r="Y10" i="69"/>
  <c r="C31" i="62"/>
  <c r="C523" i="69" s="1"/>
  <c r="W522" i="69"/>
  <c r="I545" i="69" s="1"/>
  <c r="N522" i="62"/>
  <c r="N568" i="62" s="1"/>
  <c r="F84" i="62"/>
  <c r="F85" i="62" s="1"/>
  <c r="H84" i="62"/>
  <c r="H85" i="62" s="1"/>
  <c r="H84" i="69"/>
  <c r="L128" i="69" s="1"/>
  <c r="J84" i="69"/>
  <c r="M128" i="69" s="1"/>
  <c r="J84" i="62"/>
  <c r="M128" i="62" s="1"/>
  <c r="P14" i="70"/>
  <c r="N14" i="70"/>
  <c r="P11" i="70"/>
  <c r="N11" i="70"/>
  <c r="R12" i="70"/>
  <c r="T12" i="70"/>
  <c r="V12" i="70" s="1"/>
  <c r="E6" i="70"/>
  <c r="E9" i="70"/>
  <c r="R75" i="69"/>
  <c r="Y267" i="62"/>
  <c r="Y366" i="62" s="1"/>
  <c r="Y367" i="62" s="1"/>
  <c r="N31" i="62"/>
  <c r="N32" i="62" s="1"/>
  <c r="Z10" i="62"/>
  <c r="L31" i="62"/>
  <c r="L32" i="62" s="1"/>
  <c r="F10" i="69"/>
  <c r="S75" i="69"/>
  <c r="J522" i="62"/>
  <c r="P522" i="69"/>
  <c r="P568" i="69" s="1"/>
  <c r="Z267" i="62"/>
  <c r="Z394" i="62" s="1"/>
  <c r="Z397" i="62" s="1"/>
  <c r="D10" i="69"/>
  <c r="L83" i="62"/>
  <c r="S75" i="62"/>
  <c r="F31" i="69"/>
  <c r="F32" i="69" s="1"/>
  <c r="F10" i="62"/>
  <c r="V10" i="62"/>
  <c r="AA9" i="69"/>
  <c r="AA10" i="69" s="1"/>
  <c r="T75" i="69"/>
  <c r="AA75" i="69"/>
  <c r="J75" i="69"/>
  <c r="G84" i="69" s="1"/>
  <c r="E128" i="69" s="1"/>
  <c r="J10" i="69"/>
  <c r="H10" i="69"/>
  <c r="Y366" i="69"/>
  <c r="Y367" i="69" s="1"/>
  <c r="L31" i="69"/>
  <c r="L32" i="69" s="1"/>
  <c r="Q10" i="69"/>
  <c r="KS504" i="53"/>
  <c r="KS543" i="53" s="1"/>
  <c r="Z75" i="69"/>
  <c r="D22" i="70"/>
  <c r="AB9" i="62"/>
  <c r="AB10" i="62" s="1"/>
  <c r="H10" i="62"/>
  <c r="T75" i="62"/>
  <c r="J10" i="62"/>
  <c r="F31" i="62"/>
  <c r="P447" i="69"/>
  <c r="L427" i="69" s="1"/>
  <c r="AC75" i="69"/>
  <c r="AB9" i="69"/>
  <c r="AB10" i="69" s="1"/>
  <c r="N31" i="69"/>
  <c r="N32" i="69" s="1"/>
  <c r="H497" i="62"/>
  <c r="D480" i="62" s="1"/>
  <c r="H445" i="69"/>
  <c r="D428" i="69" s="1"/>
  <c r="GR99" i="53"/>
  <c r="M522" i="62"/>
  <c r="M568" i="62" s="1"/>
  <c r="M522" i="69"/>
  <c r="M568" i="69" s="1"/>
  <c r="H473" i="62"/>
  <c r="LE71" i="53"/>
  <c r="LE98" i="53"/>
  <c r="D101" i="71"/>
  <c r="D97" i="71" s="1"/>
  <c r="M18" i="71"/>
  <c r="M17" i="71" s="1"/>
  <c r="F84" i="69"/>
  <c r="K128" i="69" s="1"/>
  <c r="K31" i="69"/>
  <c r="K32" i="69" s="1"/>
  <c r="KV99" i="53"/>
  <c r="N523" i="69"/>
  <c r="N524" i="69" s="1"/>
  <c r="H32" i="69"/>
  <c r="N523" i="62"/>
  <c r="I31" i="69"/>
  <c r="P10" i="69"/>
  <c r="X75" i="69"/>
  <c r="AB75" i="69"/>
  <c r="M31" i="69"/>
  <c r="X10" i="69"/>
  <c r="W75" i="69"/>
  <c r="N10" i="69"/>
  <c r="H31" i="62"/>
  <c r="N10" i="62"/>
  <c r="W75" i="62"/>
  <c r="X75" i="62"/>
  <c r="I31" i="62"/>
  <c r="P10" i="62"/>
  <c r="J31" i="62"/>
  <c r="R10" i="62"/>
  <c r="Y75" i="62"/>
  <c r="L10" i="69"/>
  <c r="V75" i="69"/>
  <c r="G31" i="69"/>
  <c r="LE464" i="53"/>
  <c r="LE540" i="53" s="1"/>
  <c r="E83" i="62"/>
  <c r="E85" i="62" s="1"/>
  <c r="Z315" i="62"/>
  <c r="G83" i="62"/>
  <c r="G85" i="62" s="1"/>
  <c r="M37" i="71"/>
  <c r="GK99" i="53"/>
  <c r="GK541" i="53" s="1"/>
  <c r="X366" i="69"/>
  <c r="X367" i="69" s="1"/>
  <c r="IB99" i="53"/>
  <c r="X245" i="62"/>
  <c r="N99" i="69"/>
  <c r="AA10" i="62"/>
  <c r="P7" i="70"/>
  <c r="N7" i="70"/>
  <c r="KY99" i="53"/>
  <c r="LE35" i="53"/>
  <c r="O75" i="62"/>
  <c r="C84" i="62"/>
  <c r="S84" i="69"/>
  <c r="S85" i="69" s="1"/>
  <c r="GN99" i="53"/>
  <c r="GN541" i="53" s="1"/>
  <c r="O46" i="62"/>
  <c r="Z84" i="69"/>
  <c r="Z85" i="69" s="1"/>
  <c r="KW504" i="53"/>
  <c r="KW543" i="53" s="1"/>
  <c r="N8" i="70"/>
  <c r="P8" i="70"/>
  <c r="JI504" i="53"/>
  <c r="JI543" i="53" s="1"/>
  <c r="C84" i="69"/>
  <c r="R153" i="69"/>
  <c r="E83" i="69"/>
  <c r="O46" i="69"/>
  <c r="LA35" i="53"/>
  <c r="LB99" i="53"/>
  <c r="D84" i="62"/>
  <c r="D84" i="69"/>
  <c r="F21" i="70"/>
  <c r="JL99" i="53"/>
  <c r="P153" i="62"/>
  <c r="W245" i="62" s="1"/>
  <c r="C83" i="62"/>
  <c r="X153" i="62"/>
  <c r="Z245" i="62" s="1"/>
  <c r="I83" i="62"/>
  <c r="AC99" i="69"/>
  <c r="I83" i="69"/>
  <c r="X153" i="69"/>
  <c r="Z245" i="69" s="1"/>
  <c r="HY504" i="53"/>
  <c r="HY543" i="53" s="1"/>
  <c r="C88" i="71"/>
  <c r="C80" i="71"/>
  <c r="D82" i="71"/>
  <c r="C83" i="71"/>
  <c r="D85" i="71"/>
  <c r="C86" i="71"/>
  <c r="D88" i="71"/>
  <c r="C89" i="71"/>
  <c r="C81" i="71"/>
  <c r="D83" i="71"/>
  <c r="D81" i="71"/>
  <c r="C84" i="71"/>
  <c r="D86" i="71"/>
  <c r="C87" i="71"/>
  <c r="D89" i="71"/>
  <c r="D80" i="71"/>
  <c r="C82" i="71"/>
  <c r="D84" i="71"/>
  <c r="C85" i="71"/>
  <c r="D87" i="71"/>
  <c r="Y245" i="62"/>
  <c r="G523" i="62"/>
  <c r="G523" i="69"/>
  <c r="E523" i="62"/>
  <c r="E523" i="69"/>
  <c r="V568" i="62"/>
  <c r="N568" i="69"/>
  <c r="J568" i="69"/>
  <c r="H523" i="62"/>
  <c r="H523" i="69"/>
  <c r="F523" i="69"/>
  <c r="F523" i="62"/>
  <c r="X568" i="62"/>
  <c r="D523" i="62"/>
  <c r="D523" i="69"/>
  <c r="V568" i="69"/>
  <c r="Z315" i="69"/>
  <c r="E99" i="69"/>
  <c r="H522" i="62"/>
  <c r="H522" i="69"/>
  <c r="E32" i="69"/>
  <c r="I545" i="62"/>
  <c r="U568" i="62"/>
  <c r="D522" i="62"/>
  <c r="O30" i="69"/>
  <c r="C32" i="69"/>
  <c r="D522" i="69"/>
  <c r="T568" i="69"/>
  <c r="K568" i="62"/>
  <c r="X394" i="62"/>
  <c r="X397" i="62" s="1"/>
  <c r="X366" i="62"/>
  <c r="X367" i="62" s="1"/>
  <c r="C522" i="69"/>
  <c r="O30" i="62"/>
  <c r="C522" i="62"/>
  <c r="I568" i="69"/>
  <c r="O568" i="62"/>
  <c r="G545" i="62"/>
  <c r="E522" i="69"/>
  <c r="D32" i="62"/>
  <c r="E522" i="62"/>
  <c r="Q568" i="62"/>
  <c r="Z568" i="69"/>
  <c r="H472" i="62"/>
  <c r="W568" i="62"/>
  <c r="O174" i="62"/>
  <c r="AD46" i="62"/>
  <c r="G545" i="69"/>
  <c r="O568" i="69"/>
  <c r="Q568" i="69"/>
  <c r="S524" i="69"/>
  <c r="S568" i="69"/>
  <c r="S568" i="62"/>
  <c r="S524" i="62"/>
  <c r="P447" i="62"/>
  <c r="L427" i="62" s="1"/>
  <c r="H472" i="69"/>
  <c r="L568" i="62"/>
  <c r="U568" i="69"/>
  <c r="AD46" i="69"/>
  <c r="O174" i="69"/>
  <c r="K568" i="69"/>
  <c r="F522" i="69"/>
  <c r="D32" i="69"/>
  <c r="F522" i="62"/>
  <c r="Z366" i="69"/>
  <c r="Z367" i="69" s="1"/>
  <c r="E32" i="62"/>
  <c r="G522" i="62"/>
  <c r="G522" i="69"/>
  <c r="AH19" i="72" l="1"/>
  <c r="AH40" i="72"/>
  <c r="G32" i="62"/>
  <c r="J85" i="62"/>
  <c r="K523" i="69"/>
  <c r="K524" i="69" s="1"/>
  <c r="LC504" i="53"/>
  <c r="LC543" i="53" s="1"/>
  <c r="N524" i="62"/>
  <c r="JL504" i="53"/>
  <c r="JL543" i="53" s="1"/>
  <c r="JL541" i="53"/>
  <c r="IB504" i="53"/>
  <c r="IB543" i="53" s="1"/>
  <c r="IB541" i="53"/>
  <c r="KV504" i="53"/>
  <c r="KV543" i="53" s="1"/>
  <c r="KV541" i="53"/>
  <c r="GR504" i="53"/>
  <c r="GR543" i="53" s="1"/>
  <c r="GR541" i="53"/>
  <c r="J21" i="70"/>
  <c r="LB541" i="53"/>
  <c r="KY504" i="53"/>
  <c r="KY543" i="53" s="1"/>
  <c r="KY541" i="53"/>
  <c r="R523" i="62"/>
  <c r="R524" i="62" s="1"/>
  <c r="L128" i="62"/>
  <c r="J85" i="69"/>
  <c r="F545" i="69"/>
  <c r="F589" i="69" s="1"/>
  <c r="J32" i="69"/>
  <c r="H545" i="69"/>
  <c r="H589" i="69" s="1"/>
  <c r="H85" i="69"/>
  <c r="C523" i="62"/>
  <c r="C524" i="62" s="1"/>
  <c r="W568" i="69"/>
  <c r="Z568" i="62"/>
  <c r="T568" i="62"/>
  <c r="J545" i="69"/>
  <c r="J589" i="69" s="1"/>
  <c r="Y523" i="62"/>
  <c r="Y524" i="62" s="1"/>
  <c r="M32" i="62"/>
  <c r="W523" i="69"/>
  <c r="W524" i="69" s="1"/>
  <c r="Y394" i="62"/>
  <c r="Y397" i="62" s="1"/>
  <c r="U523" i="69"/>
  <c r="U524" i="69" s="1"/>
  <c r="K128" i="62"/>
  <c r="C32" i="62"/>
  <c r="F545" i="62"/>
  <c r="F589" i="62" s="1"/>
  <c r="T11" i="70"/>
  <c r="V11" i="70" s="1"/>
  <c r="R11" i="70"/>
  <c r="LB504" i="53"/>
  <c r="T14" i="70"/>
  <c r="V14" i="70" s="1"/>
  <c r="R14" i="70"/>
  <c r="Z366" i="62"/>
  <c r="Z367" i="62" s="1"/>
  <c r="J523" i="62"/>
  <c r="J524" i="62" s="1"/>
  <c r="L9" i="70"/>
  <c r="L6" i="70"/>
  <c r="J568" i="62"/>
  <c r="Y523" i="69"/>
  <c r="Y524" i="69" s="1"/>
  <c r="U523" i="62"/>
  <c r="U524" i="62" s="1"/>
  <c r="J523" i="69"/>
  <c r="J524" i="69" s="1"/>
  <c r="L84" i="69"/>
  <c r="L85" i="69" s="1"/>
  <c r="V523" i="62"/>
  <c r="V524" i="62" s="1"/>
  <c r="G85" i="69"/>
  <c r="V523" i="69"/>
  <c r="V524" i="69" s="1"/>
  <c r="O75" i="69"/>
  <c r="Z523" i="62"/>
  <c r="Z524" i="62" s="1"/>
  <c r="E545" i="62"/>
  <c r="E589" i="62" s="1"/>
  <c r="F85" i="69"/>
  <c r="I523" i="69"/>
  <c r="I524" i="69" s="1"/>
  <c r="I523" i="62"/>
  <c r="I524" i="62" s="1"/>
  <c r="F32" i="62"/>
  <c r="D99" i="62"/>
  <c r="Z523" i="69"/>
  <c r="Z524" i="69" s="1"/>
  <c r="E545" i="69"/>
  <c r="E589" i="69" s="1"/>
  <c r="T523" i="62"/>
  <c r="T524" i="62" s="1"/>
  <c r="LE99" i="53"/>
  <c r="O31" i="62"/>
  <c r="E99" i="62"/>
  <c r="T523" i="69"/>
  <c r="T524" i="69" s="1"/>
  <c r="O31" i="69"/>
  <c r="AD75" i="62"/>
  <c r="AD75" i="69"/>
  <c r="K83" i="62"/>
  <c r="L523" i="62"/>
  <c r="G32" i="69"/>
  <c r="L523" i="69"/>
  <c r="Q523" i="69"/>
  <c r="Q524" i="69" s="1"/>
  <c r="Q523" i="62"/>
  <c r="Q524" i="62" s="1"/>
  <c r="J32" i="62"/>
  <c r="O523" i="69"/>
  <c r="I32" i="62"/>
  <c r="O523" i="62"/>
  <c r="H32" i="62"/>
  <c r="M523" i="69"/>
  <c r="M523" i="62"/>
  <c r="X523" i="69"/>
  <c r="X524" i="69" s="1"/>
  <c r="X523" i="62"/>
  <c r="X524" i="62" s="1"/>
  <c r="M32" i="69"/>
  <c r="P523" i="62"/>
  <c r="P524" i="62" s="1"/>
  <c r="I32" i="69"/>
  <c r="P523" i="69"/>
  <c r="P524" i="69" s="1"/>
  <c r="AA84" i="69"/>
  <c r="AA85" i="69" s="1"/>
  <c r="T7" i="70"/>
  <c r="V7" i="70" s="1"/>
  <c r="R7" i="70"/>
  <c r="C128" i="62"/>
  <c r="G128" i="62" s="1"/>
  <c r="K84" i="62"/>
  <c r="Z154" i="62"/>
  <c r="K83" i="69"/>
  <c r="J128" i="62"/>
  <c r="L84" i="62"/>
  <c r="L85" i="62" s="1"/>
  <c r="D85" i="62"/>
  <c r="X245" i="69"/>
  <c r="Z154" i="69"/>
  <c r="I85" i="69"/>
  <c r="F99" i="69"/>
  <c r="F99" i="62"/>
  <c r="I85" i="62"/>
  <c r="C99" i="62"/>
  <c r="C85" i="62"/>
  <c r="J128" i="69"/>
  <c r="N128" i="69" s="1"/>
  <c r="D85" i="69"/>
  <c r="D99" i="69"/>
  <c r="E85" i="69"/>
  <c r="C128" i="69"/>
  <c r="G128" i="69" s="1"/>
  <c r="C85" i="69"/>
  <c r="K84" i="69"/>
  <c r="R8" i="70"/>
  <c r="T8" i="70"/>
  <c r="V8" i="70" s="1"/>
  <c r="D90" i="71"/>
  <c r="D546" i="62"/>
  <c r="Z246" i="62"/>
  <c r="H423" i="62"/>
  <c r="D406" i="62" s="1"/>
  <c r="D546" i="69"/>
  <c r="C546" i="69"/>
  <c r="G524" i="62"/>
  <c r="G568" i="62"/>
  <c r="F568" i="62"/>
  <c r="F524" i="62"/>
  <c r="F568" i="69"/>
  <c r="F524" i="69"/>
  <c r="I589" i="69"/>
  <c r="G524" i="69"/>
  <c r="G568" i="69"/>
  <c r="W267" i="69"/>
  <c r="Z175" i="69"/>
  <c r="R524" i="69"/>
  <c r="J589" i="62"/>
  <c r="Z175" i="62"/>
  <c r="W267" i="62"/>
  <c r="E568" i="62"/>
  <c r="E524" i="62"/>
  <c r="E524" i="69"/>
  <c r="E568" i="69"/>
  <c r="G589" i="62"/>
  <c r="AB522" i="62"/>
  <c r="D568" i="62"/>
  <c r="D545" i="62"/>
  <c r="D524" i="62"/>
  <c r="H524" i="62"/>
  <c r="H568" i="62"/>
  <c r="G589" i="69"/>
  <c r="C568" i="62"/>
  <c r="AA522" i="62"/>
  <c r="C545" i="62"/>
  <c r="C545" i="69"/>
  <c r="C524" i="69"/>
  <c r="C568" i="69"/>
  <c r="AA522" i="69"/>
  <c r="H589" i="62"/>
  <c r="D545" i="69"/>
  <c r="AB522" i="69"/>
  <c r="D524" i="69"/>
  <c r="D568" i="69"/>
  <c r="I589" i="62"/>
  <c r="H568" i="69"/>
  <c r="H524" i="69"/>
  <c r="LB543" i="53" l="1"/>
  <c r="LE504" i="53"/>
  <c r="LE543" i="53" s="1"/>
  <c r="LE541" i="53"/>
  <c r="N128" i="62"/>
  <c r="C546" i="62"/>
  <c r="C547" i="62" s="1"/>
  <c r="I546" i="62"/>
  <c r="I547" i="62" s="1"/>
  <c r="P6" i="70"/>
  <c r="N6" i="70"/>
  <c r="P9" i="70"/>
  <c r="N9" i="70"/>
  <c r="I546" i="69"/>
  <c r="I547" i="69" s="1"/>
  <c r="O32" i="62"/>
  <c r="H546" i="62"/>
  <c r="H547" i="62" s="1"/>
  <c r="J546" i="62"/>
  <c r="J547" i="62" s="1"/>
  <c r="G99" i="62"/>
  <c r="AB523" i="69"/>
  <c r="AB524" i="69" s="1"/>
  <c r="O32" i="69"/>
  <c r="K85" i="62"/>
  <c r="M524" i="62"/>
  <c r="E546" i="62"/>
  <c r="E547" i="62" s="1"/>
  <c r="F546" i="69"/>
  <c r="F547" i="69" s="1"/>
  <c r="L524" i="69"/>
  <c r="F546" i="62"/>
  <c r="F547" i="62" s="1"/>
  <c r="L524" i="62"/>
  <c r="H546" i="69"/>
  <c r="H547" i="69" s="1"/>
  <c r="AB523" i="62"/>
  <c r="AB524" i="62" s="1"/>
  <c r="AA523" i="62"/>
  <c r="AA524" i="62" s="1"/>
  <c r="AA523" i="69"/>
  <c r="AA524" i="69" s="1"/>
  <c r="M524" i="69"/>
  <c r="E546" i="69"/>
  <c r="E547" i="69" s="1"/>
  <c r="G546" i="62"/>
  <c r="G547" i="62" s="1"/>
  <c r="O524" i="62"/>
  <c r="G546" i="69"/>
  <c r="G547" i="69" s="1"/>
  <c r="O524" i="69"/>
  <c r="J546" i="69"/>
  <c r="J547" i="69" s="1"/>
  <c r="H21" i="70"/>
  <c r="L21" i="70" s="1"/>
  <c r="K85" i="69"/>
  <c r="G99" i="69"/>
  <c r="H423" i="69"/>
  <c r="D406" i="69" s="1"/>
  <c r="Z246" i="69"/>
  <c r="AB568" i="69"/>
  <c r="AA568" i="69"/>
  <c r="AA568" i="62"/>
  <c r="C589" i="62"/>
  <c r="K545" i="62"/>
  <c r="AB568" i="62"/>
  <c r="W394" i="69"/>
  <c r="P423" i="69"/>
  <c r="L406" i="69" s="1"/>
  <c r="Z268" i="69"/>
  <c r="W366" i="69"/>
  <c r="D589" i="69"/>
  <c r="L589" i="69" s="1"/>
  <c r="D547" i="69"/>
  <c r="L545" i="69"/>
  <c r="C589" i="69"/>
  <c r="K589" i="69" s="1"/>
  <c r="K545" i="69"/>
  <c r="C547" i="69"/>
  <c r="L545" i="62"/>
  <c r="D547" i="62"/>
  <c r="D589" i="62"/>
  <c r="P423" i="62"/>
  <c r="L406" i="62" s="1"/>
  <c r="W394" i="62"/>
  <c r="Z268" i="62"/>
  <c r="W366" i="62"/>
  <c r="R9" i="70" l="1"/>
  <c r="T9" i="70"/>
  <c r="V9" i="70" s="1"/>
  <c r="T6" i="70"/>
  <c r="V6" i="70" s="1"/>
  <c r="R6" i="70"/>
  <c r="L546" i="62"/>
  <c r="L547" i="62" s="1"/>
  <c r="L546" i="69"/>
  <c r="L547" i="69" s="1"/>
  <c r="K546" i="62"/>
  <c r="K547" i="62" s="1"/>
  <c r="K546" i="69"/>
  <c r="K547" i="69" s="1"/>
  <c r="P21" i="70"/>
  <c r="N21" i="70"/>
  <c r="H475" i="69"/>
  <c r="H476" i="69" s="1"/>
  <c r="W367" i="69"/>
  <c r="Z368" i="69" s="1"/>
  <c r="K589" i="62"/>
  <c r="H475" i="62"/>
  <c r="H476" i="62" s="1"/>
  <c r="W367" i="62"/>
  <c r="Z368" i="62" s="1"/>
  <c r="W397" i="62"/>
  <c r="Z398" i="62" s="1"/>
  <c r="Q472" i="62"/>
  <c r="L589" i="62"/>
  <c r="Q472" i="69"/>
  <c r="W397" i="69"/>
  <c r="Z398" i="69" s="1"/>
  <c r="T21" i="70" l="1"/>
  <c r="V21" i="70" s="1"/>
  <c r="R21" i="70"/>
  <c r="R20" i="70" s="1"/>
  <c r="V472" i="62"/>
  <c r="Q475" i="62"/>
  <c r="V472" i="69"/>
  <c r="Q475" i="69"/>
  <c r="F15" i="70"/>
  <c r="F10" i="70"/>
  <c r="L17" i="70"/>
  <c r="P17" i="70" s="1"/>
  <c r="J20" i="70"/>
  <c r="J22" i="70" s="1"/>
  <c r="E43" i="70" s="1"/>
  <c r="F20" i="70" l="1"/>
  <c r="F22" i="70" s="1"/>
  <c r="D43" i="70" s="1"/>
  <c r="T17" i="70"/>
  <c r="V17" i="70" s="1"/>
  <c r="R17" i="70"/>
  <c r="N17" i="70"/>
  <c r="R22" i="70" l="1"/>
  <c r="G43" i="70" s="1"/>
  <c r="N20" i="70"/>
  <c r="N22" i="70" s="1"/>
  <c r="F43" i="70" s="1"/>
  <c r="V20" i="70"/>
  <c r="V22" i="70" s="1"/>
  <c r="H43" i="70" s="1"/>
  <c r="J43" i="7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tc={1E96EC33-6EDD-45BC-8660-24966ED01E1C}</author>
    <author>tc={05921F52-7E33-4436-94C1-712ACC84B33D}</author>
    <author>tc={BE3CF782-F72C-4107-8374-572BE2982E97}</author>
    <author>tc={9DF4B59F-4F8B-4DEE-8DF2-14C5A5470D68}</author>
    <author>tc={22E230A1-2480-4049-A340-BF56D787DAE3}</author>
    <author>tc={920FEEB0-9647-4196-A129-E1A842E3DCDF}</author>
    <author>tc={A7D0D170-7138-4106-AB71-B0F9BD87FA38}</author>
    <author>tc={7E584494-E9B3-4E07-A54B-090206BF35B3}</author>
    <author>tc={B328368F-F16E-40FB-85D0-89D5E8ED13F6}</author>
    <author>tc={31BCF215-DA0F-426C-AE0E-DAA55B3493BD}</author>
    <author>tc={4F1BF082-F699-4D70-BCE6-5B8EDBE942F2}</author>
    <author>tc={8C45BE7E-A09B-4301-B180-446FE928ACA1}</author>
    <author>tc={53B42B89-DA30-45A7-9E0B-2D245CD328D1}</author>
    <author>tc={CBB73EA5-4819-4AC1-A660-BD77FDE212EF}</author>
    <author>tc={37DA62C1-EA92-4E8D-BC2B-98D77F8C5C5E}</author>
    <author>tc={C7D1C284-4016-4849-9E37-2D0D7A372B1D}</author>
    <author>tc={7A4698BF-EA22-451D-901D-9C2E5619282A}</author>
    <author>tc={F8A7C871-66EB-4B64-9D38-E8117E95D602}</author>
    <author>tc={6CB4421D-D1E5-4519-B6B6-44699873277C}</author>
    <author>tc={D9DECFCD-E1B0-48C9-B242-B9E969578D45}</author>
    <author>tc={4A51509C-866F-46F6-8C4B-252051509D41}</author>
    <author>tc={58FA6C4D-C01C-4F42-A3E0-7653358EEFAD}</author>
    <author>tc={B3A328E2-D79C-4608-A317-952F49ADB6AA}</author>
    <author>tc={8C43C4FC-18A6-4D14-AEB0-62E32F98875F}</author>
    <author>tc={D2F16AB4-36EF-49F0-AD05-2F3A99403E4B}</author>
    <author>tc={847B0EE7-221C-4281-B983-0D15A78F3B9C}</author>
    <author>tc={8C5CA2FC-AB79-479C-A5DE-FD7915C6887C}</author>
    <author>tc={BD266BD2-B570-452F-B3DA-1166DA01277B}</author>
    <author>tc={E4F8DC5F-1DAD-49EF-8834-F23E22AC1F7A}</author>
    <author>tc={44E12325-4B46-4CEB-AC02-A67929FAA688}</author>
    <author>tc={48866998-4E07-40E8-AF42-E452AD895808}</author>
    <author>tc={68A78AF7-7170-4291-A784-995F0C60BC0D}</author>
    <author>tc={3A6302CD-3FD9-42C6-9B0E-E6B7319D9C89}</author>
    <author>tc={74499F16-1423-40B7-A4A2-2B6E38517209}</author>
    <author>tc={A7B1CB82-5CBA-4DDD-A112-766F449F56EF}</author>
    <author>tc={1CC8DB6A-FCDB-4060-9C69-1A37BFD41B22}</author>
    <author>tc={E79DC469-7B48-4B7F-B20B-4F3A2816926C}</author>
    <author>tc={506719F5-3B4E-430B-9FD9-E419DC2C730C}</author>
    <author>tc={F569E58B-8522-467F-9283-03E033E9B79D}</author>
    <author>tc={C569F628-FA3E-4B17-830A-73EF2434C5F8}</author>
    <author>tc={E4C25F3E-C84C-40C0-906A-147432CA0512}</author>
    <author>tc={7A2CB02D-F09C-4EA8-9928-5036F5464823}</author>
    <author>tc={1F416215-C666-481F-B53A-8C8F095C0479}</author>
    <author>tc={7D53E57C-EA66-4CF8-8C9D-5627709C9D9A}</author>
    <author>tc={336A76DB-E831-472B-AE20-AF8A2ECF18A7}</author>
    <author>tc={51DC463A-855C-4DC3-949B-245672345F36}</author>
    <author>tc={8B4C1D76-FE15-4ADA-A854-FB8D00ABD7A5}</author>
    <author>tc={D4C21A69-8187-4870-8FEC-F848CFC71FF9}</author>
    <author>tc={2A44E062-9BCE-4EA8-AEF3-5DE1F2BB47D7}</author>
    <author>tc={3792C298-7D74-4C89-80EA-EC8C469F24CD}</author>
    <author>tc={0343ECB0-34A9-47AA-853B-2B5312245747}</author>
    <author>tc={624EDAF4-A016-4340-A45B-BC6F9587F293}</author>
    <author>tc={A51175A9-F959-4CFA-8C6B-65F4CE4F284C}</author>
    <author>tc={12B3EA23-E7EE-4B8E-89F4-DC7F334B6E68}</author>
    <author>tc={09A2DB0D-6F14-48DA-AB61-3572C5938037}</author>
    <author>tc={20B50AB5-4E76-4707-90F4-7612D031A6B2}</author>
    <author>tc={F542044F-90E9-4A60-9EAA-3F5BCE1DCA8E}</author>
    <author>tc={723861B4-6438-44AB-93DB-02857529626A}</author>
    <author>tc={534C031A-2A4D-4920-B5B8-A688BBCD3941}</author>
    <author>tc={E7C28C0A-415C-4BA8-9781-21600B167E7B}</author>
    <author>tc={F75A30D5-B40C-4686-A2E3-F3EF5806C33D}</author>
    <author>tc={61FBFE66-8365-4430-A996-9CEE34A0F79A}</author>
    <author>tc={26770A71-F241-4E6F-86A6-B3BAA9CD4181}</author>
    <author>tc={37DC109B-BF68-478D-A3D4-1ABE944E0E2B}</author>
    <author>tc={CA806E81-F29A-4C96-8CCF-D02CB745CB66}</author>
    <author>tc={7B42EB15-1217-41A6-BF9F-7E4A93D0C8E3}</author>
    <author>tc={8F567B4E-BF78-47BA-B61E-61D157F3EDF8}</author>
    <author>tc={46FB07DD-F4A6-4E45-BEC7-D61572EEEF07}</author>
    <author>tc={45C871FE-47C9-4EB6-A1BF-3DDB883E305A}</author>
    <author>tc={20913FA6-0470-49D8-83E6-A5B604CAF9F5}</author>
    <author>tc={76DA8D20-A379-4E57-A613-050864D9289F}</author>
    <author>tc={D114F9CC-6674-470E-88C9-36FBB38F1A0A}</author>
    <author>tc={2B6A7DBF-6CAD-4D2A-8BF2-F7A349617DD1}</author>
    <author>tc={6F446BF9-2888-499F-B558-0D9CDD3F4A1C}</author>
    <author>tc={13D9A1B2-E075-4A1A-B9E7-E281CE72AF12}</author>
    <author>tc={7A754DD0-04E5-4F0D-9972-138DA162E5DD}</author>
    <author>tc={450AEAF0-8177-4974-B1A4-559F75F9C55A}</author>
    <author>tc={1A03B440-9CD3-4E64-BBD7-52FD6CB4996A}</author>
    <author>tc={BDDDF1CA-863E-40C7-BAF5-1FBFAC0A695D}</author>
    <author>tc={9D058960-E003-489D-8027-48C5B971ABAA}</author>
    <author>tc={8D187534-13E3-4422-A823-F7F15C95BD32}</author>
    <author>tc={2C13C09A-A6B5-4D96-B779-B4DDF7ABBB66}</author>
    <author>tc={1A0EFDE3-1D37-45AC-AE66-A8C036D795FD}</author>
    <author>tc={4B6F5393-86C4-4F32-9739-CF038DCD3825}</author>
    <author>tc={CBF41FFB-3F43-4367-A04E-4B48CEACF952}</author>
    <author>tc={A34D9D5F-B5B9-4981-A50D-B76573096524}</author>
    <author>tc={28E83013-5D17-49BC-8D33-4020FBD5BA6F}</author>
    <author>tc={0CF6ABEC-0071-4CBA-8649-1AB85A841DC4}</author>
    <author>tc={A142078E-7D7F-4B90-B8E5-248F2A99C3E5}</author>
    <author>tc={0F423BB7-BFD8-43E4-8A26-42844C0180CF}</author>
    <author>tc={124FF33D-1BB7-41CF-883A-1FA95642CC0D}</author>
    <author>tc={7E7710EB-7A1C-4EB3-A92E-06F667C82FF8}</author>
    <author>tc={0235708C-C08D-4BAF-881B-86EF7C1D8A71}</author>
    <author>tc={6B34D173-B0E0-40A9-9968-A393368F2901}</author>
    <author>tc={7CFECB74-E677-4C70-8308-785D1091D04A}</author>
    <author>tc={A26F951E-58FD-496A-A74D-267077C80E81}</author>
    <author>tc={24487FC0-3E62-4C59-B453-D43E97517238}</author>
    <author>tc={38B7393C-0A5B-473A-82B1-B6212E68F8B0}</author>
    <author>tc={980B14AA-5442-4491-B2C8-3427E74FBC52}</author>
    <author>tc={1DD26549-DEE6-431A-B14C-7BCB3024FFC0}</author>
    <author>tc={61D6B7C9-16AE-4360-AF4D-A59C94CABE1B}</author>
    <author>tc={A614269A-AD0A-4732-8212-3DB584D09B59}</author>
    <author>tc={1CE8F9E9-D170-4188-928A-864F6479C978}</author>
    <author>tc={BF7762F1-444B-43C1-ABD7-90FA560B2E67}</author>
    <author>tc={0B4EE645-61FC-419C-B92F-DE44C8464E9E}</author>
    <author>tc={C757EC89-12F5-470B-A459-B2105C5BE06D}</author>
    <author>tc={1584B207-763B-40F6-8327-D205286FC451}</author>
    <author>tc={2D7F10AC-714F-401A-A483-2640323EC29B}</author>
    <author>tc={F7E7B2BF-5DC6-4AFF-891E-43E96C4E03B0}</author>
    <author>tc={82B38A39-682A-40EE-83C4-D6BC51D6B72A}</author>
    <author>tc={CDE6C4AE-0501-495C-87C8-D72DC09B9C03}</author>
    <author>tc={4A7C2AF5-D536-434A-8AF0-22B6B6C63EA9}</author>
    <author>tc={AF5DE009-1260-4BA2-890B-FDC1C3EA6053}</author>
    <author>tc={E5D64324-7F3D-4E03-85B3-DE973A23CF0A}</author>
    <author>tc={F9595262-A4D2-4DDD-B781-C1CA10409D68}</author>
    <author>tc={20AF29C9-3D18-4992-BF2F-229E134C67DD}</author>
    <author>tc={E234EB22-2525-4B56-B99F-48E11421F175}</author>
    <author>tc={7DA4AB6E-5E32-445C-A146-055E03393C8A}</author>
    <author>tc={45DC20EF-EC20-44B5-AE79-6379E8650369}</author>
    <author>tc={9E1A7FF8-6ABF-47B8-A0B9-03856EB26138}</author>
    <author>tc={166CECFB-FD70-4A8D-8806-0F6384979F81}</author>
    <author>tc={1CEB498C-E7A0-429F-9EB0-680EBF777934}</author>
    <author>tc={65C497CD-EBE5-4FC1-B38D-49CFA6E32568}</author>
    <author>tc={972A766C-287A-47C6-B4E6-41211F22F161}</author>
    <author>tc={045D278F-8592-4013-BECD-F513454CE127}</author>
    <author>tc={EC42467C-2C76-4A1E-B30C-136498008B1E}</author>
    <author>tc={E5C9E6C3-9B28-429C-87C5-DE2F8F0ECA5A}</author>
    <author>tc={3468FEFB-0F85-44CA-A301-304BDD88D68F}</author>
    <author>tc={E6FEF4C2-7EFA-4D65-A4FA-5F9F5A07BC69}</author>
    <author>tc={01C254E6-3EAD-45ED-B500-56F632D35197}</author>
    <author>tc={4D1D796D-6D4E-45B6-8049-9C49FDF6B758}</author>
    <author>tc={1353D06F-EF01-4964-B118-9EC9DA2749BB}</author>
    <author>tc={A7010297-1D60-4EB7-A6C8-03E9182AF0AC}</author>
    <author>tc={99113341-D0C4-4B5A-B780-2374BA951148}</author>
    <author>tc={1FC8DE27-C531-4D12-B2FC-5C295D5491C8}</author>
    <author>tc={83C89B77-36DB-4E06-AD4D-5302B0C84C8C}</author>
    <author>tc={2D7A474C-6832-481C-A537-5413B7040545}</author>
  </authors>
  <commentList>
    <comment ref="C112" authorId="0" shapeId="0" xr:uid="{1E96EC33-6EDD-45BC-8660-24966ED01E1C}">
      <text>
        <t>[Threaded comment]
Your version of Excel allows you to read this threaded comment; however, any edits to it will get removed if the file is opened in a newer version of Excel. Learn more: https://go.microsoft.com/fwlink/?linkid=870924
Comment:
    Including DIGILENS' demand</t>
      </text>
    </comment>
    <comment ref="CB379" authorId="1" shapeId="0" xr:uid="{05921F52-7E33-4436-94C1-712ACC84B33D}">
      <text>
        <t>[Threaded comment]
Your version of Excel allows you to read this threaded comment; however, any edits to it will get removed if the file is opened in a newer version of Excel. Learn more: https://go.microsoft.com/fwlink/?linkid=870924
Comment:
    Ex. rate: 1,400 / might need 2 layer revision</t>
      </text>
    </comment>
    <comment ref="CT379" authorId="2" shapeId="0" xr:uid="{BE3CF782-F72C-4107-8374-572BE2982E97}">
      <text>
        <t>[Threaded comment]
Your version of Excel allows you to read this threaded comment; however, any edits to it will get removed if the file is opened in a newer version of Excel. Learn more: https://go.microsoft.com/fwlink/?linkid=870924
Comment:
    Ex. rate: 1,400 / might need 2 layer revision</t>
      </text>
    </comment>
    <comment ref="ID379" authorId="3" shapeId="0" xr:uid="{9DF4B59F-4F8B-4DEE-8DF2-14C5A5470D68}">
      <text>
        <t>[Threaded comment]
Your version of Excel allows you to read this threaded comment; however, any edits to it will get removed if the file is opened in a newer version of Excel. Learn more: https://go.microsoft.com/fwlink/?linkid=870924
Comment:
    Ex. rate: 1,400 / might need 2 layer revision</t>
      </text>
    </comment>
    <comment ref="DL380" authorId="4" shapeId="0" xr:uid="{22E230A1-2480-4049-A340-BF56D787DAE3}">
      <text>
        <t>[Threaded comment]
Your version of Excel allows you to read this threaded comment; however, any edits to it will get removed if the file is opened in a newer version of Excel. Learn more: https://go.microsoft.com/fwlink/?linkid=870924
Comment:
    Ex. rate: 1,400 / revision necessity to be decided after 2025 revision result</t>
      </text>
    </comment>
    <comment ref="JN380" authorId="5" shapeId="0" xr:uid="{920FEEB0-9647-4196-A129-E1A842E3DCDF}">
      <text>
        <t>[Threaded comment]
Your version of Excel allows you to read this threaded comment; however, any edits to it will get removed if the file is opened in a newer version of Excel. Learn more: https://go.microsoft.com/fwlink/?linkid=870924
Comment:
    Ex. rate: 1,400 / revision necessity to be decided after 2025 revision result</t>
      </text>
    </comment>
    <comment ref="AC382" authorId="6" shapeId="0" xr:uid="{A7D0D170-7138-4106-AB71-B0F9BD87FA38}">
      <text>
        <t>[Threaded comment]
Your version of Excel allows you to read this threaded comment; however, any edits to it will get removed if the file is opened in a newer version of Excel. Learn more: https://go.microsoft.com/fwlink/?linkid=870924
Comment:
    Ex. Rate: 1,300</t>
      </text>
    </comment>
    <comment ref="CE382" authorId="7" shapeId="0" xr:uid="{7E584494-E9B3-4E07-A54B-090206BF35B3}">
      <text>
        <t>[Threaded comment]
Your version of Excel allows you to read this threaded comment; however, any edits to it will get removed if the file is opened in a newer version of Excel. Learn more: https://go.microsoft.com/fwlink/?linkid=870924
Comment:
    Ex. Rate: 1,300</t>
      </text>
    </comment>
    <comment ref="GE382" authorId="8" shapeId="0" xr:uid="{B328368F-F16E-40FB-85D0-89D5E8ED13F6}">
      <text>
        <t>[Threaded comment]
Your version of Excel allows you to read this threaded comment; however, any edits to it will get removed if the file is opened in a newer version of Excel. Learn more: https://go.microsoft.com/fwlink/?linkid=870924
Comment:
    Ex. Rate: 1,300</t>
      </text>
    </comment>
    <comment ref="IG382" authorId="9" shapeId="0" xr:uid="{31BCF215-DA0F-426C-AE0E-DAA55B3493BD}">
      <text>
        <t>[Threaded comment]
Your version of Excel allows you to read this threaded comment; however, any edits to it will get removed if the file is opened in a newer version of Excel. Learn more: https://go.microsoft.com/fwlink/?linkid=870924
Comment:
    Ex. Rate: 1,300</t>
      </text>
    </comment>
    <comment ref="G390" authorId="10" shapeId="0" xr:uid="{4F1BF082-F699-4D70-BCE6-5B8EDBE942F2}">
      <text>
        <t>[Threaded comment]
Your version of Excel allows you to read this threaded comment; however, any edits to it will get removed if the file is opened in a newer version of Excel. Learn more: https://go.microsoft.com/fwlink/?linkid=870924
Comment:
    Rev.0</t>
      </text>
    </comment>
    <comment ref="FI390" authorId="11" shapeId="0" xr:uid="{8C45BE7E-A09B-4301-B180-446FE928ACA1}">
      <text>
        <t>[Threaded comment]
Your version of Excel allows you to read this threaded comment; however, any edits to it will get removed if the file is opened in a newer version of Excel. Learn more: https://go.microsoft.com/fwlink/?linkid=870924
Comment:
    Rev.0</t>
      </text>
    </comment>
    <comment ref="J399" authorId="12" shapeId="0" xr:uid="{53B42B89-DA30-45A7-9E0B-2D245CD328D1}">
      <text>
        <t>[Threaded comment]
Your version of Excel allows you to read this threaded comment; however, any edits to it will get removed if the file is opened in a newer version of Excel. Learn more: https://go.microsoft.com/fwlink/?linkid=870924
Comment:
    Assumption: 1,000 wafers for 2024</t>
      </text>
    </comment>
    <comment ref="S399" authorId="13" shapeId="0" xr:uid="{CBB73EA5-4819-4AC1-A660-BD77FDE212EF}">
      <text>
        <t>[Threaded comment]
Your version of Excel allows you to read this threaded comment; however, any edits to it will get removed if the file is opened in a newer version of Excel. Learn more: https://go.microsoft.com/fwlink/?linkid=870924
Comment:
    Assumption: 1,000 wafers for 2024</t>
      </text>
    </comment>
    <comment ref="FL399" authorId="14" shapeId="0" xr:uid="{37DA62C1-EA92-4E8D-BC2B-98D77F8C5C5E}">
      <text>
        <t>[Threaded comment]
Your version of Excel allows you to read this threaded comment; however, any edits to it will get removed if the file is opened in a newer version of Excel. Learn more: https://go.microsoft.com/fwlink/?linkid=870924
Comment:
    Assumption: 1,000 wafers for 2024</t>
      </text>
    </comment>
    <comment ref="FU399" authorId="15" shapeId="0" xr:uid="{C7D1C284-4016-4849-9E37-2D0D7A372B1D}">
      <text>
        <t>[Threaded comment]
Your version of Excel allows you to read this threaded comment; however, any edits to it will get removed if the file is opened in a newer version of Excel. Learn more: https://go.microsoft.com/fwlink/?linkid=870924
Comment:
    Assumption: 1,000 wafers for 2024</t>
      </text>
    </comment>
    <comment ref="G407" authorId="16" shapeId="0" xr:uid="{7A4698BF-EA22-451D-901D-9C2E5619282A}">
      <text>
        <t>[Threaded comment]
Your version of Excel allows you to read this threaded comment; however, any edits to it will get removed if the file is opened in a newer version of Excel. Learn more: https://go.microsoft.com/fwlink/?linkid=870924
Comment:
    META / JP1301 / 1pcs</t>
      </text>
    </comment>
    <comment ref="P407" authorId="17" shapeId="0" xr:uid="{F8A7C871-66EB-4B64-9D38-E8117E95D602}">
      <text>
        <t>[Threaded comment]
Your version of Excel allows you to read this threaded comment; however, any edits to it will get removed if the file is opened in a newer version of Excel. Learn more: https://go.microsoft.com/fwlink/?linkid=870924
Comment:
    KONSTANZ UNIVERSITY / C2A_EVBD_P551F</t>
      </text>
    </comment>
    <comment ref="Y407" authorId="18" shapeId="0" xr:uid="{6CB4421D-D1E5-4519-B6B6-44699873277C}">
      <text>
        <t>[Threaded comment]
Your version of Excel allows you to read this threaded comment; however, any edits to it will get removed if the file is opened in a newer version of Excel. Learn more: https://go.microsoft.com/fwlink/?linkid=870924
Comment:
    META (JONAH) / C4_EVL_P37</t>
      </text>
    </comment>
    <comment ref="AZ407" authorId="19" shapeId="0" xr:uid="{D9DECFCD-E1B0-48C9-B242-B9E969578D45}">
      <text>
        <t>[Threaded comment]
Your version of Excel allows you to read this threaded comment; however, any edits to it will get removed if the file is opened in a newer version of Excel. Learn more: https://go.microsoft.com/fwlink/?linkid=870924
Comment:
    SHARP / System board</t>
      </text>
    </comment>
    <comment ref="FI407" authorId="20" shapeId="0" xr:uid="{4A51509C-866F-46F6-8C4B-252051509D41}">
      <text>
        <t>[Threaded comment]
Your version of Excel allows you to read this threaded comment; however, any edits to it will get removed if the file is opened in a newer version of Excel. Learn more: https://go.microsoft.com/fwlink/?linkid=870924
Comment:
    META / JP1301 / 1pcs</t>
      </text>
    </comment>
    <comment ref="HB407" authorId="21" shapeId="0" xr:uid="{58FA6C4D-C01C-4F42-A3E0-7653358EEFAD}">
      <text>
        <t>[Threaded comment]
Your version of Excel allows you to read this threaded comment; however, any edits to it will get removed if the file is opened in a newer version of Excel. Learn more: https://go.microsoft.com/fwlink/?linkid=870924
Comment:
    SHARP / System board</t>
      </text>
    </comment>
    <comment ref="G408" authorId="22" shapeId="0" xr:uid="{B3A328E2-D79C-4608-A317-952F49ADB6AA}">
      <text>
        <t>[Threaded comment]
Your version of Excel allows you to read this threaded comment; however, any edits to it will get removed if the file is opened in a newer version of Excel. Learn more: https://go.microsoft.com/fwlink/?linkid=870924
Comment:
    HAIFEI (VIEWIN) / RDC200A_EVBD_P25H</t>
      </text>
    </comment>
    <comment ref="Y408" authorId="23" shapeId="0" xr:uid="{8C43C4FC-18A6-4D14-AEB0-62E32F98875F}">
      <text>
        <t>[Threaded comment]
Your version of Excel allows you to read this threaded comment; however, any edits to it will get removed if the file is opened in a newer version of Excel. Learn more: https://go.microsoft.com/fwlink/?linkid=870924
Comment:
    HALION / C2_EVBD_P25 (AG-30L2)</t>
      </text>
    </comment>
    <comment ref="G409" authorId="24" shapeId="0" xr:uid="{D2F16AB4-36EF-49F0-AD05-2F3A99403E4B}">
      <text>
        <t>[Threaded comment]
Your version of Excel allows you to read this threaded comment; however, any edits to it will get removed if the file is opened in a newer version of Excel. Learn more: https://go.microsoft.com/fwlink/?linkid=870924
Comment:
    SAMITH DISPLAYS / RDC200A_EVBD_P25H</t>
      </text>
    </comment>
    <comment ref="G410" authorId="25" shapeId="0" xr:uid="{847B0EE7-221C-4281-B983-0D15A78F3B9C}">
      <text>
        <t>[Threaded comment]
Your version of Excel allows you to read this threaded comment; however, any edits to it will get removed if the file is opened in a newer version of Excel. Learn more: https://go.microsoft.com/fwlink/?linkid=870924
Comment:
    KEA / MAXIMUS-M DK</t>
      </text>
    </comment>
    <comment ref="J410" authorId="26" shapeId="0" xr:uid="{8C5CA2FC-AB79-479C-A5DE-FD7915C6887C}">
      <text>
        <t>[Threaded comment]
Your version of Excel allows you to read this threaded comment; however, any edits to it will get removed if the file is opened in a newer version of Excel. Learn more: https://go.microsoft.com/fwlink/?linkid=870924
Comment:
    KEA / MAXIMUS-M DK</t>
      </text>
    </comment>
    <comment ref="FI410" authorId="27" shapeId="0" xr:uid="{BD266BD2-B570-452F-B3DA-1166DA01277B}">
      <text>
        <t>[Threaded comment]
Your version of Excel allows you to read this threaded comment; however, any edits to it will get removed if the file is opened in a newer version of Excel. Learn more: https://go.microsoft.com/fwlink/?linkid=870924
Comment:
    KEA / MAXIMUS-M DK</t>
      </text>
    </comment>
    <comment ref="FL410" authorId="28" shapeId="0" xr:uid="{E4F8DC5F-1DAD-49EF-8834-F23E22AC1F7A}">
      <text>
        <t>[Threaded comment]
Your version of Excel allows you to read this threaded comment; however, any edits to it will get removed if the file is opened in a newer version of Excel. Learn more: https://go.microsoft.com/fwlink/?linkid=870924
Comment:
    KEA / MAXIMUS-M DK</t>
      </text>
    </comment>
    <comment ref="G431" authorId="29" shapeId="0" xr:uid="{44E12325-4B46-4CEB-AC02-A67929FAA688}">
      <text>
        <t>[Threaded comment]
Your version of Excel allows you to read this threaded comment; however, any edits to it will get removed if the file is opened in a newer version of Excel. Learn more: https://go.microsoft.com/fwlink/?linkid=870924
Comment:
    4sls: free of charge
8sls: for normal export
6sls: RAON's internal review
(quantity advised by Sameul)</t>
      </text>
    </comment>
    <comment ref="P431" authorId="30" shapeId="0" xr:uid="{48866998-4E07-40E8-AF42-E452AD895808}">
      <text>
        <t>[Threaded comment]
Your version of Excel allows you to read this threaded comment; however, any edits to it will get removed if the file is opened in a newer version of Excel. Learn more: https://go.microsoft.com/fwlink/?linkid=870924
Comment:
    4sls: free of charge
8sls: for normal export
6sls: RAON's internal review
(quantity advised by Sameul)</t>
      </text>
    </comment>
    <comment ref="S431" authorId="31" shapeId="0" xr:uid="{68A78AF7-7170-4291-A784-995F0C60BC0D}">
      <text>
        <t>[Threaded comment]
Your version of Excel allows you to read this threaded comment; however, any edits to it will get removed if the file is opened in a newer version of Excel. Learn more: https://go.microsoft.com/fwlink/?linkid=870924
Comment:
    4sls: free of charge
8sls: for normal export
6sls: RAON's internal review
(quantity advised by Sameul)</t>
      </text>
    </comment>
    <comment ref="BI431" authorId="32" shapeId="0" xr:uid="{3A6302CD-3FD9-42C6-9B0E-E6B7319D9C89}">
      <text>
        <t>[Threaded comment]
Your version of Excel allows you to read this threaded comment; however, any edits to it will get removed if the file is opened in a newer version of Excel. Learn more: https://go.microsoft.com/fwlink/?linkid=870924
Comment:
    4sls: free of charge
8sls: for normal export
6sls: RAON's internal review
(quantity advised by Sameul)</t>
      </text>
    </comment>
    <comment ref="FI431" authorId="33" shapeId="0" xr:uid="{74499F16-1423-40B7-A4A2-2B6E38517209}">
      <text>
        <t>[Threaded comment]
Your version of Excel allows you to read this threaded comment; however, any edits to it will get removed if the file is opened in a newer version of Excel. Learn more: https://go.microsoft.com/fwlink/?linkid=870924
Comment:
    4sls: free of charge
8sls: for normal export
6sls: RAON's internal review
(quantity advised by Sameul)</t>
      </text>
    </comment>
    <comment ref="FR431" authorId="34" shapeId="0" xr:uid="{A7B1CB82-5CBA-4DDD-A112-766F449F56EF}">
      <text>
        <t>[Threaded comment]
Your version of Excel allows you to read this threaded comment; however, any edits to it will get removed if the file is opened in a newer version of Excel. Learn more: https://go.microsoft.com/fwlink/?linkid=870924
Comment:
    4sls: free of charge
8sls: for normal export
6sls: RAON's internal review
(quantity advised by Sameul)</t>
      </text>
    </comment>
    <comment ref="G440" authorId="35" shapeId="0" xr:uid="{1CC8DB6A-FCDB-4060-9C69-1A37BFD41B22}">
      <text>
        <t>[Threaded comment]
Your version of Excel allows you to read this threaded comment; however, any edits to it will get removed if the file is opened in a newer version of Excel. Learn more: https://go.microsoft.com/fwlink/?linkid=870924
Comment:
    deliverables of contract</t>
      </text>
    </comment>
    <comment ref="J440" authorId="36" shapeId="0" xr:uid="{E79DC469-7B48-4B7F-B20B-4F3A2816926C}">
      <text>
        <t>[Threaded comment]
Your version of Excel allows you to read this threaded comment; however, any edits to it will get removed if the file is opened in a newer version of Excel. Learn more: https://go.microsoft.com/fwlink/?linkid=870924
Comment:
    deliverables of contract</t>
      </text>
    </comment>
    <comment ref="FI440" authorId="37" shapeId="0" xr:uid="{506719F5-3B4E-430B-9FD9-E419DC2C730C}">
      <text>
        <t>[Threaded comment]
Your version of Excel allows you to read this threaded comment; however, any edits to it will get removed if the file is opened in a newer version of Excel. Learn more: https://go.microsoft.com/fwlink/?linkid=870924
Comment:
    deliverables of contract</t>
      </text>
    </comment>
    <comment ref="FL440" authorId="38" shapeId="0" xr:uid="{F569E58B-8522-467F-9283-03E033E9B79D}">
      <text>
        <t>[Threaded comment]
Your version of Excel allows you to read this threaded comment; however, any edits to it will get removed if the file is opened in a newer version of Excel. Learn more: https://go.microsoft.com/fwlink/?linkid=870924
Comment:
    deliverables of contract</t>
      </text>
    </comment>
    <comment ref="G443" authorId="39" shapeId="0" xr:uid="{C569F628-FA3E-4B17-830A-73EF2434C5F8}">
      <text>
        <t>[Threaded comment]
Your version of Excel allows you to read this threaded comment; however, any edits to it will get removed if the file is opened in a newer version of Excel. Learn more: https://go.microsoft.com/fwlink/?linkid=870924
Comment:
    RMA</t>
      </text>
    </comment>
    <comment ref="FI443" authorId="40" shapeId="0" xr:uid="{E4C25F3E-C84C-40C0-906A-147432CA0512}">
      <text>
        <t>[Threaded comment]
Your version of Excel allows you to read this threaded comment; however, any edits to it will get removed if the file is opened in a newer version of Excel. Learn more: https://go.microsoft.com/fwlink/?linkid=870924
Comment:
    RMA</t>
      </text>
    </comment>
    <comment ref="BE447" authorId="41" shapeId="0" xr:uid="{7A2CB02D-F09C-4EA8-9928-5036F5464823}">
      <text>
        <t>[Threaded comment]
Your version of Excel allows you to read this threaded comment; however, any edits to it will get removed if the file is opened in a newer version of Excel. Learn more: https://go.microsoft.com/fwlink/?linkid=870924
Comment:
    T/O (30%)</t>
      </text>
    </comment>
    <comment ref="DM447" authorId="42" shapeId="0" xr:uid="{1F416215-C666-481F-B53A-8C8F095C0479}">
      <text>
        <t>[Threaded comment]
Your version of Excel allows you to read this threaded comment; however, any edits to it will get removed if the file is opened in a newer version of Excel. Learn more: https://go.microsoft.com/fwlink/?linkid=870924
Comment:
    T/O (30%)</t>
      </text>
    </comment>
    <comment ref="DP447" authorId="43" shapeId="0" xr:uid="{7D53E57C-EA66-4CF8-8C9D-5627709C9D9A}">
      <text>
        <t>[Threaded comment]
Your version of Excel allows you to read this threaded comment; however, any edits to it will get removed if the file is opened in a newer version of Excel. Learn more: https://go.microsoft.com/fwlink/?linkid=870924
Comment:
    T/O (30%)</t>
      </text>
    </comment>
    <comment ref="HG447" authorId="44" shapeId="0" xr:uid="{336A76DB-E831-472B-AE20-AF8A2ECF18A7}">
      <text>
        <t>[Threaded comment]
Your version of Excel allows you to read this threaded comment; however, any edits to it will get removed if the file is opened in a newer version of Excel. Learn more: https://go.microsoft.com/fwlink/?linkid=870924
Comment:
    T/O (30%)</t>
      </text>
    </comment>
    <comment ref="IW447" authorId="45" shapeId="0" xr:uid="{51DC463A-855C-4DC3-949B-245672345F36}">
      <text>
        <t>[Threaded comment]
Your version of Excel allows you to read this threaded comment; however, any edits to it will get removed if the file is opened in a newer version of Excel. Learn more: https://go.microsoft.com/fwlink/?linkid=870924
Comment:
    T/O (30%)</t>
      </text>
    </comment>
    <comment ref="JO447" authorId="46" shapeId="0" xr:uid="{8B4C1D76-FE15-4ADA-A854-FB8D00ABD7A5}">
      <text>
        <t>[Threaded comment]
Your version of Excel allows you to read this threaded comment; however, any edits to it will get removed if the file is opened in a newer version of Excel. Learn more: https://go.microsoft.com/fwlink/?linkid=870924
Comment:
    T/O (30%)</t>
      </text>
    </comment>
    <comment ref="JR447" authorId="47" shapeId="0" xr:uid="{D4C21A69-8187-4870-8FEC-F848CFC71FF9}">
      <text>
        <t>[Threaded comment]
Your version of Excel allows you to read this threaded comment; however, any edits to it will get removed if the file is opened in a newer version of Excel. Learn more: https://go.microsoft.com/fwlink/?linkid=870924
Comment:
    T/O (30%)</t>
      </text>
    </comment>
    <comment ref="I448" authorId="48" shapeId="0" xr:uid="{2A44E062-9BCE-4EA8-AEF3-5DE1F2BB47D7}">
      <text>
        <t>[Threaded comment]
Your version of Excel allows you to read this threaded comment; however, any edits to it will get removed if the file is opened in a newer version of Excel. Learn more: https://go.microsoft.com/fwlink/?linkid=870924
Comment:
    Tape-out (30%)</t>
      </text>
    </comment>
    <comment ref="L448" authorId="49" shapeId="0" xr:uid="{3792C298-7D74-4C89-80EA-EC8C469F24CD}">
      <text>
        <t>[Threaded comment]
Your version of Excel allows you to read this threaded comment; however, any edits to it will get removed if the file is opened in a newer version of Excel. Learn more: https://go.microsoft.com/fwlink/?linkid=870924
Comment:
    Tape-out (30%)</t>
      </text>
    </comment>
    <comment ref="R448" authorId="50" shapeId="0" xr:uid="{0343ECB0-34A9-47AA-853B-2B5312245747}">
      <text>
        <t>[Threaded comment]
Your version of Excel allows you to read this threaded comment; however, any edits to it will get removed if the file is opened in a newer version of Excel. Learn more: https://go.microsoft.com/fwlink/?linkid=870924
Comment:
    Tape-out (30%)</t>
      </text>
    </comment>
    <comment ref="U448" authorId="51" shapeId="0" xr:uid="{624EDAF4-A016-4340-A45B-BC6F9587F293}">
      <text>
        <t>[Threaded comment]
Your version of Excel allows you to read this threaded comment; however, any edits to it will get removed if the file is opened in a newer version of Excel. Learn more: https://go.microsoft.com/fwlink/?linkid=870924
Comment:
    Tape-out (30%)</t>
      </text>
    </comment>
    <comment ref="AA448" authorId="52" shapeId="0" xr:uid="{A51175A9-F959-4CFA-8C6B-65F4CE4F284C}">
      <text>
        <t>[Threaded comment]
Your version of Excel allows you to read this threaded comment; however, any edits to it will get removed if the file is opened in a newer version of Excel. Learn more: https://go.microsoft.com/fwlink/?linkid=870924
Comment:
    Tape-out (30%)</t>
      </text>
    </comment>
    <comment ref="AD448" authorId="53" shapeId="0" xr:uid="{12B3EA23-E7EE-4B8E-89F4-DC7F334B6E68}">
      <text>
        <t>[Threaded comment]
Your version of Excel allows you to read this threaded comment; however, any edits to it will get removed if the file is opened in a newer version of Excel. Learn more: https://go.microsoft.com/fwlink/?linkid=870924
Comment:
    Tape-out (30%)</t>
      </text>
    </comment>
    <comment ref="CC448" authorId="54" shapeId="0" xr:uid="{09A2DB0D-6F14-48DA-AB61-3572C5938037}">
      <text>
        <t>[Threaded comment]
Your version of Excel allows you to read this threaded comment; however, any edits to it will get removed if the file is opened in a newer version of Excel. Learn more: https://go.microsoft.com/fwlink/?linkid=870924
Comment:
    Acceptance (30%)</t>
      </text>
    </comment>
    <comment ref="CF448" authorId="55" shapeId="0" xr:uid="{20B50AB5-4E76-4707-90F4-7612D031A6B2}">
      <text>
        <t>[Threaded comment]
Your version of Excel allows you to read this threaded comment; however, any edits to it will get removed if the file is opened in a newer version of Excel. Learn more: https://go.microsoft.com/fwlink/?linkid=870924
Comment:
    Acceptance (30%)</t>
      </text>
    </comment>
    <comment ref="CL448" authorId="56" shapeId="0" xr:uid="{F542044F-90E9-4A60-9EAA-3F5BCE1DCA8E}">
      <text>
        <t>[Threaded comment]
Your version of Excel allows you to read this threaded comment; however, any edits to it will get removed if the file is opened in a newer version of Excel. Learn more: https://go.microsoft.com/fwlink/?linkid=870924
Comment:
    Acceptance (30%)</t>
      </text>
    </comment>
    <comment ref="CO448" authorId="57" shapeId="0" xr:uid="{723861B4-6438-44AB-93DB-02857529626A}">
      <text>
        <t>[Threaded comment]
Your version of Excel allows you to read this threaded comment; however, any edits to it will get removed if the file is opened in a newer version of Excel. Learn more: https://go.microsoft.com/fwlink/?linkid=870924
Comment:
    Acceptance (30%)</t>
      </text>
    </comment>
    <comment ref="CU448" authorId="58" shapeId="0" xr:uid="{534C031A-2A4D-4920-B5B8-A688BBCD3941}">
      <text>
        <t>[Threaded comment]
Your version of Excel allows you to read this threaded comment; however, any edits to it will get removed if the file is opened in a newer version of Excel. Learn more: https://go.microsoft.com/fwlink/?linkid=870924
Comment:
    Acceptance (30%)</t>
      </text>
    </comment>
    <comment ref="FK448" authorId="59" shapeId="0" xr:uid="{E7C28C0A-415C-4BA8-9781-21600B167E7B}">
      <text>
        <t>[Threaded comment]
Your version of Excel allows you to read this threaded comment; however, any edits to it will get removed if the file is opened in a newer version of Excel. Learn more: https://go.microsoft.com/fwlink/?linkid=870924
Comment:
    Tape-out (30%)</t>
      </text>
    </comment>
    <comment ref="FN448" authorId="60" shapeId="0" xr:uid="{F75A30D5-B40C-4686-A2E3-F3EF5806C33D}">
      <text>
        <t>[Threaded comment]
Your version of Excel allows you to read this threaded comment; however, any edits to it will get removed if the file is opened in a newer version of Excel. Learn more: https://go.microsoft.com/fwlink/?linkid=870924
Comment:
    Tape-out (30%)</t>
      </text>
    </comment>
    <comment ref="FT448" authorId="61" shapeId="0" xr:uid="{61FBFE66-8365-4430-A996-9CEE34A0F79A}">
      <text>
        <t>[Threaded comment]
Your version of Excel allows you to read this threaded comment; however, any edits to it will get removed if the file is opened in a newer version of Excel. Learn more: https://go.microsoft.com/fwlink/?linkid=870924
Comment:
    Tape-out (30%)</t>
      </text>
    </comment>
    <comment ref="FW448" authorId="62" shapeId="0" xr:uid="{26770A71-F241-4E6F-86A6-B3BAA9CD4181}">
      <text>
        <t>[Threaded comment]
Your version of Excel allows you to read this threaded comment; however, any edits to it will get removed if the file is opened in a newer version of Excel. Learn more: https://go.microsoft.com/fwlink/?linkid=870924
Comment:
    Tape-out (30%)</t>
      </text>
    </comment>
    <comment ref="GC448" authorId="63" shapeId="0" xr:uid="{37DC109B-BF68-478D-A3D4-1ABE944E0E2B}">
      <text>
        <t>[Threaded comment]
Your version of Excel allows you to read this threaded comment; however, any edits to it will get removed if the file is opened in a newer version of Excel. Learn more: https://go.microsoft.com/fwlink/?linkid=870924
Comment:
    Tape-out (30%)</t>
      </text>
    </comment>
    <comment ref="GF448" authorId="64" shapeId="0" xr:uid="{CA806E81-F29A-4C96-8CCF-D02CB745CB66}">
      <text>
        <t>[Threaded comment]
Your version of Excel allows you to read this threaded comment; however, any edits to it will get removed if the file is opened in a newer version of Excel. Learn more: https://go.microsoft.com/fwlink/?linkid=870924
Comment:
    Tape-out (30%)</t>
      </text>
    </comment>
    <comment ref="GU448" authorId="65" shapeId="0" xr:uid="{7B42EB15-1217-41A6-BF9F-7E4A93D0C8E3}">
      <text>
        <t>[Threaded comment]
Your version of Excel allows you to read this threaded comment; however, any edits to it will get removed if the file is opened in a newer version of Excel. Learn more: https://go.microsoft.com/fwlink/?linkid=870924
Comment:
    Tape-out (30%)</t>
      </text>
    </comment>
    <comment ref="IE448" authorId="66" shapeId="0" xr:uid="{8F567B4E-BF78-47BA-B61E-61D157F3EDF8}">
      <text>
        <t>[Threaded comment]
Your version of Excel allows you to read this threaded comment; however, any edits to it will get removed if the file is opened in a newer version of Excel. Learn more: https://go.microsoft.com/fwlink/?linkid=870924
Comment:
    Acceptance (30%)</t>
      </text>
    </comment>
    <comment ref="IH448" authorId="67" shapeId="0" xr:uid="{46FB07DD-F4A6-4E45-BEC7-D61572EEEF07}">
      <text>
        <t>[Threaded comment]
Your version of Excel allows you to read this threaded comment; however, any edits to it will get removed if the file is opened in a newer version of Excel. Learn more: https://go.microsoft.com/fwlink/?linkid=870924
Comment:
    Acceptance (30%)</t>
      </text>
    </comment>
    <comment ref="IN448" authorId="68" shapeId="0" xr:uid="{45C871FE-47C9-4EB6-A1BF-3DDB883E305A}">
      <text>
        <t>[Threaded comment]
Your version of Excel allows you to read this threaded comment; however, any edits to it will get removed if the file is opened in a newer version of Excel. Learn more: https://go.microsoft.com/fwlink/?linkid=870924
Comment:
    Acceptance (30%)</t>
      </text>
    </comment>
    <comment ref="IQ448" authorId="69" shapeId="0" xr:uid="{20913FA6-0470-49D8-83E6-A5B604CAF9F5}">
      <text>
        <t>[Threaded comment]
Your version of Excel allows you to read this threaded comment; however, any edits to it will get removed if the file is opened in a newer version of Excel. Learn more: https://go.microsoft.com/fwlink/?linkid=870924
Comment:
    Acceptance (30%)</t>
      </text>
    </comment>
    <comment ref="IW448" authorId="70" shapeId="0" xr:uid="{76DA8D20-A379-4E57-A613-050864D9289F}">
      <text>
        <t>[Threaded comment]
Your version of Excel allows you to read this threaded comment; however, any edits to it will get removed if the file is opened in a newer version of Excel. Learn more: https://go.microsoft.com/fwlink/?linkid=870924
Comment:
    Acceptance (30%)</t>
      </text>
    </comment>
    <comment ref="CL449" authorId="71" shapeId="0" xr:uid="{D114F9CC-6674-470E-88C9-36FBB38F1A0A}">
      <text>
        <t>[Threaded comment]
Your version of Excel allows you to read this threaded comment; however, any edits to it will get removed if the file is opened in a newer version of Excel. Learn more: https://go.microsoft.com/fwlink/?linkid=870924
Comment:
    PLAYNITRIDE / 1K1K / 40% (designed confirmed): total $2.5M</t>
      </text>
    </comment>
    <comment ref="CO449" authorId="72" shapeId="0" xr:uid="{2B6A7DBF-6CAD-4D2A-8BF2-F7A349617DD1}">
      <text>
        <t>[Threaded comment]
Your version of Excel allows you to read this threaded comment; however, any edits to it will get removed if the file is opened in a newer version of Excel. Learn more: https://go.microsoft.com/fwlink/?linkid=870924
Comment:
    $3.85M x 30%: tape-out</t>
      </text>
    </comment>
    <comment ref="DM449" authorId="73" shapeId="0" xr:uid="{6F446BF9-2888-499F-B558-0D9CDD3F4A1C}">
      <text>
        <t>[Threaded comment]
Your version of Excel allows you to read this threaded comment; however, any edits to it will get removed if the file is opened in a newer version of Excel. Learn more: https://go.microsoft.com/fwlink/?linkid=870924
Comment:
    PLAYNITRIDE / 1K1K / 40% (designed confirmed): total $2.5M</t>
      </text>
    </comment>
    <comment ref="IN449" authorId="74" shapeId="0" xr:uid="{13D9A1B2-E075-4A1A-B9E7-E281CE72AF12}">
      <text>
        <t>[Threaded comment]
Your version of Excel allows you to read this threaded comment; however, any edits to it will get removed if the file is opened in a newer version of Excel. Learn more: https://go.microsoft.com/fwlink/?linkid=870924
Comment:
    PLAYNITRIDE / 1K1K / 40% (designed confirmed): total $2.5M</t>
      </text>
    </comment>
    <comment ref="IQ449" authorId="75" shapeId="0" xr:uid="{7A754DD0-04E5-4F0D-9972-138DA162E5DD}">
      <text>
        <t>[Threaded comment]
Your version of Excel allows you to read this threaded comment; however, any edits to it will get removed if the file is opened in a newer version of Excel. Learn more: https://go.microsoft.com/fwlink/?linkid=870924
Comment:
    $3.85M x 30%: tape-out</t>
      </text>
    </comment>
    <comment ref="JO449" authorId="76" shapeId="0" xr:uid="{450AEAF0-8177-4974-B1A4-559F75F9C55A}">
      <text>
        <t>[Threaded comment]
Your version of Excel allows you to read this threaded comment; however, any edits to it will get removed if the file is opened in a newer version of Excel. Learn more: https://go.microsoft.com/fwlink/?linkid=870924
Comment:
    PLAYNITRIDE / 1K1K / 40% (designed confirmed): total $2.5M</t>
      </text>
    </comment>
    <comment ref="CF450" authorId="77" shapeId="0" xr:uid="{1A03B440-9CD3-4E64-BBD7-52FD6CB4996A}">
      <text>
        <t>[Threaded comment]
Your version of Excel allows you to read this threaded comment; however, any edits to it will get removed if the file is opened in a newer version of Excel. Learn more: https://go.microsoft.com/fwlink/?linkid=870924
Comment:
    $770 (10억/ex.rate 1,300) x 40%</t>
      </text>
    </comment>
    <comment ref="EH450" authorId="78" shapeId="0" xr:uid="{BDDDF1CA-863E-40C7-BAF5-1FBFAC0A695D}">
      <text>
        <t>[Threaded comment]
Your version of Excel allows you to read this threaded comment; however, any edits to it will get removed if the file is opened in a newer version of Excel. Learn more: https://go.microsoft.com/fwlink/?linkid=870924
Comment:
    $2.9M x 30%</t>
      </text>
    </comment>
    <comment ref="IH450" authorId="79" shapeId="0" xr:uid="{9D058960-E003-489D-8027-48C5B971ABAA}">
      <text>
        <t>[Threaded comment]
Your version of Excel allows you to read this threaded comment; however, any edits to it will get removed if the file is opened in a newer version of Excel. Learn more: https://go.microsoft.com/fwlink/?linkid=870924
Comment:
    $770 (10억/ex.rate 1,300) x 40%</t>
      </text>
    </comment>
    <comment ref="KJ450" authorId="80" shapeId="0" xr:uid="{8D187534-13E3-4422-A823-F7F15C95BD32}">
      <text>
        <t>[Threaded comment]
Your version of Excel allows you to read this threaded comment; however, any edits to it will get removed if the file is opened in a newer version of Excel. Learn more: https://go.microsoft.com/fwlink/?linkid=870924
Comment:
    $2.9M x 30%</t>
      </text>
    </comment>
    <comment ref="U452" authorId="81" shapeId="0" xr:uid="{2C13C09A-A6B5-4D96-B779-B4DDF7ABBB66}">
      <text>
        <t>[Threaded comment]
Your version of Excel allows you to read this threaded comment; however, any edits to it will get removed if the file is opened in a newer version of Excel. Learn more: https://go.microsoft.com/fwlink/?linkid=870924
Comment:
    Kick-off (40%)</t>
      </text>
    </comment>
    <comment ref="BE452" authorId="82" shapeId="0" xr:uid="{1A0EFDE3-1D37-45AC-AE66-A8C036D795FD}">
      <text>
        <t>[Threaded comment]
Your version of Excel allows you to read this threaded comment; however, any edits to it will get removed if the file is opened in a newer version of Excel. Learn more: https://go.microsoft.com/fwlink/?linkid=870924
Comment:
    Tape-out (30%)</t>
      </text>
    </comment>
    <comment ref="CX452" authorId="83" shapeId="0" xr:uid="{4B6F5393-86C4-4F32-9739-CF038DCD3825}">
      <text>
        <t>[Threaded comment]
Your version of Excel allows you to read this threaded comment; however, any edits to it will get removed if the file is opened in a newer version of Excel. Learn more: https://go.microsoft.com/fwlink/?linkid=870924
Comment:
    Acceptance (30%)</t>
      </text>
    </comment>
    <comment ref="FW452" authorId="84" shapeId="0" xr:uid="{CBF41FFB-3F43-4367-A04E-4B48CEACF952}">
      <text>
        <t>[Threaded comment]
Your version of Excel allows you to read this threaded comment; however, any edits to it will get removed if the file is opened in a newer version of Excel. Learn more: https://go.microsoft.com/fwlink/?linkid=870924
Comment:
    Kick-off (40%)</t>
      </text>
    </comment>
    <comment ref="HG452" authorId="85" shapeId="0" xr:uid="{A34D9D5F-B5B9-4981-A50D-B76573096524}">
      <text>
        <t>[Threaded comment]
Your version of Excel allows you to read this threaded comment; however, any edits to it will get removed if the file is opened in a newer version of Excel. Learn more: https://go.microsoft.com/fwlink/?linkid=870924
Comment:
    Tape-out (30%)</t>
      </text>
    </comment>
    <comment ref="IZ452" authorId="86" shapeId="0" xr:uid="{28E83013-5D17-49BC-8D33-4020FBD5BA6F}">
      <text>
        <t>[Threaded comment]
Your version of Excel allows you to read this threaded comment; however, any edits to it will get removed if the file is opened in a newer version of Excel. Learn more: https://go.microsoft.com/fwlink/?linkid=870924
Comment:
    Acceptance (30%)</t>
      </text>
    </comment>
    <comment ref="CC453" authorId="87" shapeId="0" xr:uid="{0CF6ABEC-0071-4CBA-8649-1AB85A841DC4}">
      <text>
        <t>[Threaded comment]
Your version of Excel allows you to read this threaded comment; however, any edits to it will get removed if the file is opened in a newer version of Excel. Learn more: https://go.microsoft.com/fwlink/?linkid=870924
Comment:
    SIDTEK / 1K1K / 30% (T/O): total $2.5M</t>
      </text>
    </comment>
    <comment ref="CF453" authorId="88" shapeId="0" xr:uid="{A142078E-7D7F-4B90-B8E5-248F2A99C3E5}">
      <text>
        <t>[Threaded comment]
Your version of Excel allows you to read this threaded comment; however, any edits to it will get removed if the file is opened in a newer version of Excel. Learn more: https://go.microsoft.com/fwlink/?linkid=870924
Comment:
    SIDTEK / 1K1K / 30% (T/O): total $2.5M</t>
      </text>
    </comment>
    <comment ref="IE453" authorId="89" shapeId="0" xr:uid="{0F423BB7-BFD8-43E4-8A26-42844C0180CF}">
      <text>
        <t>[Threaded comment]
Your version of Excel allows you to read this threaded comment; however, any edits to it will get removed if the file is opened in a newer version of Excel. Learn more: https://go.microsoft.com/fwlink/?linkid=870924
Comment:
    SIDTEK / 1K1K / 30% (T/O): total $2.5M</t>
      </text>
    </comment>
    <comment ref="IH453" authorId="90" shapeId="0" xr:uid="{124FF33D-1BB7-41CF-883A-1FA95642CC0D}">
      <text>
        <t>[Threaded comment]
Your version of Excel allows you to read this threaded comment; however, any edits to it will get removed if the file is opened in a newer version of Excel. Learn more: https://go.microsoft.com/fwlink/?linkid=870924
Comment:
    SIDTEK / 1K1K / 30% (T/O): total $2.5M</t>
      </text>
    </comment>
    <comment ref="I454" authorId="91" shapeId="0" xr:uid="{7E7710EB-7A1C-4EB3-A92E-06F667C82FF8}">
      <text>
        <t>[Threaded comment]
Your version of Excel allows you to read this threaded comment; however, any edits to it will get removed if the file is opened in a newer version of Excel. Learn more: https://go.microsoft.com/fwlink/?linkid=870924
Comment:
    ENVISICS / 4K4K / Evaluation for production (wafer qual.)</t>
      </text>
    </comment>
    <comment ref="R454" authorId="92" shapeId="0" xr:uid="{0235708C-C08D-4BAF-881B-86EF7C1D8A71}">
      <text>
        <t>[Threaded comment]
Your version of Excel allows you to read this threaded comment; however, any edits to it will get removed if the file is opened in a newer version of Excel. Learn more: https://go.microsoft.com/fwlink/?linkid=870924
Comment:
    ENVISICS / 4K4K / Evaluation for production (wafer qual.)</t>
      </text>
    </comment>
    <comment ref="U454" authorId="93" shapeId="0" xr:uid="{6B34D173-B0E0-40A9-9968-A393368F2901}">
      <text>
        <t>[Threaded comment]
Your version of Excel allows you to read this threaded comment; however, any edits to it will get removed if the file is opened in a newer version of Excel. Learn more: https://go.microsoft.com/fwlink/?linkid=870924
Comment:
    ENVISICS / 4K4K / Evaluation for production (wafer qual.)</t>
      </text>
    </comment>
    <comment ref="AA454" authorId="94" shapeId="0" xr:uid="{7CFECB74-E677-4C70-8308-785D1091D04A}">
      <text>
        <t>[Threaded comment]
Your version of Excel allows you to read this threaded comment; however, any edits to it will get removed if the file is opened in a newer version of Excel. Learn more: https://go.microsoft.com/fwlink/?linkid=870924
Comment:
    ENVISICS / 4K4K / Project end</t>
      </text>
    </comment>
    <comment ref="AD454" authorId="95" shapeId="0" xr:uid="{A26F951E-58FD-496A-A74D-267077C80E81}">
      <text>
        <t>[Threaded comment]
Your version of Excel allows you to read this threaded comment; however, any edits to it will get removed if the file is opened in a newer version of Excel. Learn more: https://go.microsoft.com/fwlink/?linkid=870924
Comment:
    ENVISICS / 4K4K / Project end</t>
      </text>
    </comment>
    <comment ref="AV454" authorId="96" shapeId="0" xr:uid="{24487FC0-3E62-4C59-B453-D43E97517238}">
      <text>
        <t>[Threaded comment]
Your version of Excel allows you to read this threaded comment; however, any edits to it will get removed if the file is opened in a newer version of Excel. Learn more: https://go.microsoft.com/fwlink/?linkid=870924
Comment:
    ENVISICS / 4K4K / FPGA IP</t>
      </text>
    </comment>
    <comment ref="CL454" authorId="97" shapeId="0" xr:uid="{38B7393C-0A5B-473A-82B1-B6212E68F8B0}">
      <text>
        <t>[Threaded comment]
Your version of Excel allows you to read this threaded comment; however, any edits to it will get removed if the file is opened in a newer version of Excel. Learn more: https://go.microsoft.com/fwlink/?linkid=870924
Comment:
    ENVISICS / RDP690 / Evaluation for production</t>
      </text>
    </comment>
    <comment ref="CO454" authorId="98" shapeId="0" xr:uid="{980B14AA-5442-4491-B2C8-3427E74FBC52}">
      <text>
        <t>[Threaded comment]
Your version of Excel allows you to read this threaded comment; however, any edits to it will get removed if the file is opened in a newer version of Excel. Learn more: https://go.microsoft.com/fwlink/?linkid=870924
Comment:
    ENVISICS / RDP690 / Evaluation for production</t>
      </text>
    </comment>
    <comment ref="CU454" authorId="99" shapeId="0" xr:uid="{1DD26549-DEE6-431A-B14C-7BCB3024FFC0}">
      <text>
        <t>[Threaded comment]
Your version of Excel allows you to read this threaded comment; however, any edits to it will get removed if the file is opened in a newer version of Excel. Learn more: https://go.microsoft.com/fwlink/?linkid=870924
Comment:
    ENVISICS / RDP690 / Project-end</t>
      </text>
    </comment>
    <comment ref="CX454" authorId="100" shapeId="0" xr:uid="{61D6B7C9-16AE-4360-AF4D-A59C94CABE1B}">
      <text>
        <t>[Threaded comment]
Your version of Excel allows you to read this threaded comment; however, any edits to it will get removed if the file is opened in a newer version of Excel. Learn more: https://go.microsoft.com/fwlink/?linkid=870924
Comment:
    ENVISICS / RDP690 / Project-end</t>
      </text>
    </comment>
    <comment ref="EE454" authorId="101" shapeId="0" xr:uid="{A614269A-AD0A-4732-8212-3DB584D09B59}">
      <text>
        <t>[Threaded comment]
Your version of Excel allows you to read this threaded comment; however, any edits to it will get removed if the file is opened in a newer version of Excel. Learn more: https://go.microsoft.com/fwlink/?linkid=870924
Comment:
    ENVISICS / 4K4K / 20% (ES verification): total $3.8M</t>
      </text>
    </comment>
    <comment ref="EH454" authorId="102" shapeId="0" xr:uid="{1CE8F9E9-D170-4188-928A-864F6479C978}">
      <text>
        <t>[Threaded comment]
Your version of Excel allows you to read this threaded comment; however, any edits to it will get removed if the file is opened in a newer version of Excel. Learn more: https://go.microsoft.com/fwlink/?linkid=870924
Comment:
    ENVISICS / 4K4K / 20% (ES verification): total $3.8M</t>
      </text>
    </comment>
    <comment ref="FK454" authorId="103" shapeId="0" xr:uid="{BF7762F1-444B-43C1-ABD7-90FA560B2E67}">
      <text>
        <t>[Threaded comment]
Your version of Excel allows you to read this threaded comment; however, any edits to it will get removed if the file is opened in a newer version of Excel. Learn more: https://go.microsoft.com/fwlink/?linkid=870924
Comment:
    ENVISICS / 4K4K / Evaluation for production (wafer qual.)</t>
      </text>
    </comment>
    <comment ref="FT454" authorId="104" shapeId="0" xr:uid="{0B4EE645-61FC-419C-B92F-DE44C8464E9E}">
      <text>
        <t>[Threaded comment]
Your version of Excel allows you to read this threaded comment; however, any edits to it will get removed if the file is opened in a newer version of Excel. Learn more: https://go.microsoft.com/fwlink/?linkid=870924
Comment:
    ENVISICS / 4K4K / Evaluation for production (wafer qual.)</t>
      </text>
    </comment>
    <comment ref="GC454" authorId="105" shapeId="0" xr:uid="{C757EC89-12F5-470B-A459-B2105C5BE06D}">
      <text>
        <t>[Threaded comment]
Your version of Excel allows you to read this threaded comment; however, any edits to it will get removed if the file is opened in a newer version of Excel. Learn more: https://go.microsoft.com/fwlink/?linkid=870924
Comment:
    ENVISICS / 4K4K / Project end</t>
      </text>
    </comment>
    <comment ref="GF454" authorId="106" shapeId="0" xr:uid="{1584B207-763B-40F6-8327-D205286FC451}">
      <text>
        <t>[Threaded comment]
Your version of Excel allows you to read this threaded comment; however, any edits to it will get removed if the file is opened in a newer version of Excel. Learn more: https://go.microsoft.com/fwlink/?linkid=870924
Comment:
    ENVISICS / 4K4K / Project end</t>
      </text>
    </comment>
    <comment ref="GX454" authorId="107" shapeId="0" xr:uid="{2D7F10AC-714F-401A-A483-2640323EC29B}">
      <text>
        <t>[Threaded comment]
Your version of Excel allows you to read this threaded comment; however, any edits to it will get removed if the file is opened in a newer version of Excel. Learn more: https://go.microsoft.com/fwlink/?linkid=870924
Comment:
    ENVISICS / 4K4K / FPGA IP</t>
      </text>
    </comment>
    <comment ref="IN454" authorId="108" shapeId="0" xr:uid="{F7E7B2BF-5DC6-4AFF-891E-43E96C4E03B0}">
      <text>
        <t>[Threaded comment]
Your version of Excel allows you to read this threaded comment; however, any edits to it will get removed if the file is opened in a newer version of Excel. Learn more: https://go.microsoft.com/fwlink/?linkid=870924
Comment:
    ENVISICS / RDP690 / Evaluation for production</t>
      </text>
    </comment>
    <comment ref="IQ454" authorId="109" shapeId="0" xr:uid="{82B38A39-682A-40EE-83C4-D6BC51D6B72A}">
      <text>
        <t>[Threaded comment]
Your version of Excel allows you to read this threaded comment; however, any edits to it will get removed if the file is opened in a newer version of Excel. Learn more: https://go.microsoft.com/fwlink/?linkid=870924
Comment:
    ENVISICS / RDP690 / Evaluation for production</t>
      </text>
    </comment>
    <comment ref="IW454" authorId="110" shapeId="0" xr:uid="{CDE6C4AE-0501-495C-87C8-D72DC09B9C03}">
      <text>
        <t>[Threaded comment]
Your version of Excel allows you to read this threaded comment; however, any edits to it will get removed if the file is opened in a newer version of Excel. Learn more: https://go.microsoft.com/fwlink/?linkid=870924
Comment:
    ENVISICS / RDP690 / Project-end</t>
      </text>
    </comment>
    <comment ref="IZ454" authorId="111" shapeId="0" xr:uid="{4A7C2AF5-D536-434A-8AF0-22B6B6C63EA9}">
      <text>
        <t>[Threaded comment]
Your version of Excel allows you to read this threaded comment; however, any edits to it will get removed if the file is opened in a newer version of Excel. Learn more: https://go.microsoft.com/fwlink/?linkid=870924
Comment:
    ENVISICS / RDP690 / Project-end</t>
      </text>
    </comment>
    <comment ref="KG454" authorId="112" shapeId="0" xr:uid="{AF5DE009-1260-4BA2-890B-FDC1C3EA6053}">
      <text>
        <t>[Threaded comment]
Your version of Excel allows you to read this threaded comment; however, any edits to it will get removed if the file is opened in a newer version of Excel. Learn more: https://go.microsoft.com/fwlink/?linkid=870924
Comment:
    ENVISICS / 4K4K / 20% (ES verification): total $3.8M</t>
      </text>
    </comment>
    <comment ref="KJ454" authorId="113" shapeId="0" xr:uid="{E5D64324-7F3D-4E03-85B3-DE973A23CF0A}">
      <text>
        <t>[Threaded comment]
Your version of Excel allows you to read this threaded comment; however, any edits to it will get removed if the file is opened in a newer version of Excel. Learn more: https://go.microsoft.com/fwlink/?linkid=870924
Comment:
    ENVISICS / 4K4K / 20% (ES verification): total $3.8M</t>
      </text>
    </comment>
    <comment ref="CF455" authorId="114" shapeId="0" xr:uid="{F9595262-A4D2-4DDD-B781-C1CA10409D68}">
      <text>
        <t>[Threaded comment]
Your version of Excel allows you to read this threaded comment; however, any edits to it will get removed if the file is opened in a newer version of Excel. Learn more: https://go.microsoft.com/fwlink/?linkid=870924
Comment:
    $3.8Mx 40%: kick-off</t>
      </text>
    </comment>
    <comment ref="DY455" authorId="115" shapeId="0" xr:uid="{20AF29C9-3D18-4992-BF2F-229E134C67DD}">
      <text>
        <t>[Threaded comment]
Your version of Excel allows you to read this threaded comment; however, any edits to it will get removed if the file is opened in a newer version of Excel. Learn more: https://go.microsoft.com/fwlink/?linkid=870924
Comment:
    $3.8M x 40%: tape-out</t>
      </text>
    </comment>
    <comment ref="IH455" authorId="116" shapeId="0" xr:uid="{E234EB22-2525-4B56-B99F-48E11421F175}">
      <text>
        <t>[Threaded comment]
Your version of Excel allows you to read this threaded comment; however, any edits to it will get removed if the file is opened in a newer version of Excel. Learn more: https://go.microsoft.com/fwlink/?linkid=870924
Comment:
    $3.8Mx 40%: kick-off</t>
      </text>
    </comment>
    <comment ref="KA455" authorId="117" shapeId="0" xr:uid="{7DA4AB6E-5E32-445C-A146-055E03393C8A}">
      <text>
        <t>[Threaded comment]
Your version of Excel allows you to read this threaded comment; however, any edits to it will get removed if the file is opened in a newer version of Excel. Learn more: https://go.microsoft.com/fwlink/?linkid=870924
Comment:
    $3.8M x 40%: tape-out</t>
      </text>
    </comment>
    <comment ref="P457" authorId="118" shapeId="0" xr:uid="{45DC20EF-EC20-44B5-AE79-6379E8650369}">
      <text>
        <t>[Threaded comment]
Your version of Excel allows you to read this threaded comment; however, any edits to it will get removed if the file is opened in a newer version of Excel. Learn more: https://go.microsoft.com/fwlink/?linkid=870924
Comment:
    CYOPC / CFD cell process</t>
      </text>
    </comment>
    <comment ref="Q457" authorId="119" shapeId="0" xr:uid="{9E1A7FF8-6ABF-47B8-A0B9-03856EB26138}">
      <text>
        <t>[Threaded comment]
Your version of Excel allows you to read this threaded comment; however, any edits to it will get removed if the file is opened in a newer version of Excel. Learn more: https://go.microsoft.com/fwlink/?linkid=870924
Comment:
    Ex. rate: 1,300</t>
      </text>
    </comment>
    <comment ref="CW457" authorId="120" shapeId="0" xr:uid="{166CECFB-FD70-4A8D-8806-0F6384979F81}">
      <text>
        <t>[Threaded comment]
Your version of Excel allows you to read this threaded comment; however, any edits to it will get removed if the file is opened in a newer version of Excel. Learn more: https://go.microsoft.com/fwlink/?linkid=870924
Comment:
    Ex. rate: 1,300</t>
      </text>
    </comment>
    <comment ref="FS457" authorId="121" shapeId="0" xr:uid="{1CEB498C-E7A0-429F-9EB0-680EBF777934}">
      <text>
        <t>[Threaded comment]
Your version of Excel allows you to read this threaded comment; however, any edits to it will get removed if the file is opened in a newer version of Excel. Learn more: https://go.microsoft.com/fwlink/?linkid=870924
Comment:
    Ex. rate: 1,300</t>
      </text>
    </comment>
    <comment ref="IY457" authorId="122" shapeId="0" xr:uid="{65C497CD-EBE5-4FC1-B38D-49CFA6E32568}">
      <text>
        <t>[Threaded comment]
Your version of Excel allows you to read this threaded comment; however, any edits to it will get removed if the file is opened in a newer version of Excel. Learn more: https://go.microsoft.com/fwlink/?linkid=870924
Comment:
    Ex. rate: 1,300</t>
      </text>
    </comment>
    <comment ref="AZ460" authorId="123" shapeId="0" xr:uid="{972A766C-287A-47C6-B4E6-41211F22F161}">
      <text>
        <t>[Threaded comment]
Your version of Excel allows you to read this threaded comment; however, any edits to it will get removed if the file is opened in a newer version of Excel. Learn more: https://go.microsoft.com/fwlink/?linkid=870924
Comment:
    SHARP / GUI</t>
      </text>
    </comment>
    <comment ref="BI460" authorId="124" shapeId="0" xr:uid="{045D278F-8592-4013-BECD-F513454CE127}">
      <text>
        <t>[Threaded comment]
Your version of Excel allows you to read this threaded comment; however, any edits to it will get removed if the file is opened in a newer version of Excel. Learn more: https://go.microsoft.com/fwlink/?linkid=870924
Comment:
    SHARP / B/E process (module PCB ($333.33) + B/E process ($350)</t>
      </text>
    </comment>
    <comment ref="CJ460" authorId="125" shapeId="0" xr:uid="{EC42467C-2C76-4A1E-B30C-136498008B1E}">
      <text>
        <t>[Threaded comment]
Your version of Excel allows you to read this threaded comment; however, any edits to it will get removed if the file is opened in a newer version of Excel. Learn more: https://go.microsoft.com/fwlink/?linkid=870924
Comment:
    SHARP / B/E process (module PCB ($333.33) + B/E process ($350)</t>
      </text>
    </comment>
    <comment ref="DK460" authorId="126" shapeId="0" xr:uid="{E5C9E6C3-9B28-429C-87C5-DE2F8F0ECA5A}">
      <text>
        <t>[Threaded comment]
Your version of Excel allows you to read this threaded comment; however, any edits to it will get removed if the file is opened in a newer version of Excel. Learn more: https://go.microsoft.com/fwlink/?linkid=870924
Comment:
    SHARP / B/E process (module PCB ($333.33) + B/E process ($350)</t>
      </text>
    </comment>
    <comment ref="EC460" authorId="127" shapeId="0" xr:uid="{3468FEFB-0F85-44CA-A301-304BDD88D68F}">
      <text>
        <t>[Threaded comment]
Your version of Excel allows you to read this threaded comment; however, any edits to it will get removed if the file is opened in a newer version of Excel. Learn more: https://go.microsoft.com/fwlink/?linkid=870924
Comment:
    SHARP / B/E process (module PCB ($333.33) + B/E process ($350)</t>
      </text>
    </comment>
    <comment ref="HB460" authorId="128" shapeId="0" xr:uid="{E6FEF4C2-7EFA-4D65-A4FA-5F9F5A07BC69}">
      <text>
        <t>[Threaded comment]
Your version of Excel allows you to read this threaded comment; however, any edits to it will get removed if the file is opened in a newer version of Excel. Learn more: https://go.microsoft.com/fwlink/?linkid=870924
Comment:
    SHARP / GUI</t>
      </text>
    </comment>
    <comment ref="HK460" authorId="129" shapeId="0" xr:uid="{01C254E6-3EAD-45ED-B500-56F632D35197}">
      <text>
        <t>[Threaded comment]
Your version of Excel allows you to read this threaded comment; however, any edits to it will get removed if the file is opened in a newer version of Excel. Learn more: https://go.microsoft.com/fwlink/?linkid=870924
Comment:
    SHARP / B/E process (module PCB ($333.33) + B/E process ($350)</t>
      </text>
    </comment>
    <comment ref="IL460" authorId="130" shapeId="0" xr:uid="{4D1D796D-6D4E-45B6-8049-9C49FDF6B758}">
      <text>
        <t>[Threaded comment]
Your version of Excel allows you to read this threaded comment; however, any edits to it will get removed if the file is opened in a newer version of Excel. Learn more: https://go.microsoft.com/fwlink/?linkid=870924
Comment:
    SHARP / B/E process (module PCB ($333.33) + B/E process ($350)</t>
      </text>
    </comment>
    <comment ref="JM460" authorId="131" shapeId="0" xr:uid="{1353D06F-EF01-4964-B118-9EC9DA2749BB}">
      <text>
        <t>[Threaded comment]
Your version of Excel allows you to read this threaded comment; however, any edits to it will get removed if the file is opened in a newer version of Excel. Learn more: https://go.microsoft.com/fwlink/?linkid=870924
Comment:
    SHARP / B/E process (module PCB ($333.33) + B/E process ($350)</t>
      </text>
    </comment>
    <comment ref="KE460" authorId="132" shapeId="0" xr:uid="{A7010297-1D60-4EB7-A6C8-03E9182AF0AC}">
      <text>
        <t>[Threaded comment]
Your version of Excel allows you to read this threaded comment; however, any edits to it will get removed if the file is opened in a newer version of Excel. Learn more: https://go.microsoft.com/fwlink/?linkid=870924
Comment:
    SHARP / B/E process (module PCB ($333.33) + B/E process ($350)</t>
      </text>
    </comment>
    <comment ref="AZ461" authorId="133" shapeId="0" xr:uid="{99113341-D0C4-4B5A-B780-2374BA951148}">
      <text>
        <t>[Threaded comment]
Your version of Excel allows you to read this threaded comment; however, any edits to it will get removed if the file is opened in a newer version of Excel. Learn more: https://go.microsoft.com/fwlink/?linkid=870924
Comment:
    SHARP / Support fee</t>
      </text>
    </comment>
    <comment ref="EC461" authorId="134" shapeId="0" xr:uid="{1FC8DE27-C531-4D12-B2FC-5C295D5491C8}">
      <text>
        <t>[Threaded comment]
Your version of Excel allows you to read this threaded comment; however, any edits to it will get removed if the file is opened in a newer version of Excel. Learn more: https://go.microsoft.com/fwlink/?linkid=870924
Comment:
    SHARP / Support fee</t>
      </text>
    </comment>
    <comment ref="HB461" authorId="135" shapeId="0" xr:uid="{83C89B77-36DB-4E06-AD4D-5302B0C84C8C}">
      <text>
        <t>[Threaded comment]
Your version of Excel allows you to read this threaded comment; however, any edits to it will get removed if the file is opened in a newer version of Excel. Learn more: https://go.microsoft.com/fwlink/?linkid=870924
Comment:
    SHARP / Support fee</t>
      </text>
    </comment>
    <comment ref="KE461" authorId="136" shapeId="0" xr:uid="{2D7A474C-6832-481C-A537-5413B7040545}">
      <text>
        <t>[Threaded comment]
Your version of Excel allows you to read this threaded comment; however, any edits to it will get removed if the file is opened in a newer version of Excel. Learn more: https://go.microsoft.com/fwlink/?linkid=870924
Comment:
    SHARP / Support fee</t>
      </text>
    </comment>
  </commentList>
</comments>
</file>

<file path=xl/sharedStrings.xml><?xml version="1.0" encoding="utf-8"?>
<sst xmlns="http://schemas.openxmlformats.org/spreadsheetml/2006/main" count="5672" uniqueCount="694">
  <si>
    <t>A.</t>
    <phoneticPr fontId="5" type="noConversion"/>
  </si>
  <si>
    <r>
      <t xml:space="preserve">2021 REVENUE </t>
    </r>
    <r>
      <rPr>
        <b/>
        <sz val="15"/>
        <color rgb="FF00B0F0"/>
        <rFont val="Times New Roman"/>
        <family val="1"/>
      </rPr>
      <t>(FORECAST)</t>
    </r>
    <phoneticPr fontId="5" type="noConversion"/>
  </si>
  <si>
    <t>A.1</t>
    <phoneticPr fontId="5" type="noConversion"/>
  </si>
  <si>
    <t>2021 Monthly Forecast</t>
    <phoneticPr fontId="5" type="noConversion"/>
  </si>
  <si>
    <r>
      <rPr>
        <b/>
        <sz val="11"/>
        <rFont val="맑은 고딕"/>
        <family val="3"/>
        <charset val="129"/>
      </rPr>
      <t>※</t>
    </r>
    <r>
      <rPr>
        <b/>
        <sz val="11"/>
        <rFont val="Times New Roman"/>
        <family val="1"/>
      </rPr>
      <t xml:space="preserve"> Q'ty: total quanitity</t>
    </r>
    <r>
      <rPr>
        <sz val="11"/>
        <rFont val="Times New Roman"/>
        <family val="1"/>
      </rPr>
      <t xml:space="preserve"> (including wafer net die, controller &amp; others)</t>
    </r>
    <phoneticPr fontId="5" type="noConversion"/>
  </si>
  <si>
    <t>-</t>
    <phoneticPr fontId="5" type="noConversion"/>
  </si>
  <si>
    <t>Jan</t>
    <phoneticPr fontId="5" type="noConversion"/>
  </si>
  <si>
    <t>Feb</t>
    <phoneticPr fontId="5" type="noConversion"/>
  </si>
  <si>
    <t>Mar</t>
    <phoneticPr fontId="5" type="noConversion"/>
  </si>
  <si>
    <t>Apr</t>
    <phoneticPr fontId="5" type="noConversion"/>
  </si>
  <si>
    <t>May</t>
    <phoneticPr fontId="5" type="noConversion"/>
  </si>
  <si>
    <t>Jun</t>
    <phoneticPr fontId="5" type="noConversion"/>
  </si>
  <si>
    <t>Jul</t>
    <phoneticPr fontId="5" type="noConversion"/>
  </si>
  <si>
    <t>Aug</t>
    <phoneticPr fontId="5" type="noConversion"/>
  </si>
  <si>
    <t>Sep</t>
    <phoneticPr fontId="5" type="noConversion"/>
  </si>
  <si>
    <t>Oct</t>
    <phoneticPr fontId="5" type="noConversion"/>
  </si>
  <si>
    <t>Nov</t>
    <phoneticPr fontId="5" type="noConversion"/>
  </si>
  <si>
    <t>Dec</t>
    <phoneticPr fontId="5" type="noConversion"/>
  </si>
  <si>
    <t>Total</t>
    <phoneticPr fontId="5" type="noConversion"/>
  </si>
  <si>
    <t>Q'ty</t>
    <phoneticPr fontId="5" type="noConversion"/>
  </si>
  <si>
    <t>AMT</t>
    <phoneticPr fontId="5" type="noConversion"/>
  </si>
  <si>
    <t>MD</t>
    <phoneticPr fontId="5" type="noConversion"/>
  </si>
  <si>
    <t>MTV</t>
    <phoneticPr fontId="5" type="noConversion"/>
  </si>
  <si>
    <t>(unit: kpcs, k$)</t>
    <phoneticPr fontId="5" type="noConversion"/>
  </si>
  <si>
    <t>2021 Total Revenue/Month</t>
    <phoneticPr fontId="5" type="noConversion"/>
  </si>
  <si>
    <t>(unit: k$)</t>
    <phoneticPr fontId="5" type="noConversion"/>
  </si>
  <si>
    <t>2021 Microdisplay - Total Quantity/Month</t>
    <phoneticPr fontId="5" type="noConversion"/>
  </si>
  <si>
    <t>2021 Microdisplay - Revenue/Month</t>
    <phoneticPr fontId="5" type="noConversion"/>
  </si>
  <si>
    <t>Feb.</t>
    <phoneticPr fontId="5" type="noConversion"/>
  </si>
  <si>
    <t>(unit: kpcs)</t>
    <phoneticPr fontId="5" type="noConversion"/>
  </si>
  <si>
    <t>2021 Microdisplay - Display Quantity/Month</t>
    <phoneticPr fontId="5" type="noConversion"/>
  </si>
  <si>
    <r>
      <rPr>
        <b/>
        <sz val="11"/>
        <rFont val="맑은 고딕"/>
        <family val="3"/>
        <charset val="129"/>
      </rPr>
      <t>※</t>
    </r>
    <r>
      <rPr>
        <b/>
        <sz val="11"/>
        <rFont val="Times New Roman"/>
        <family val="1"/>
      </rPr>
      <t xml:space="preserve"> Display Quantity: Panel + Optic + Panel wafer net die</t>
    </r>
    <phoneticPr fontId="5" type="noConversion"/>
  </si>
  <si>
    <t>Display</t>
    <phoneticPr fontId="5" type="noConversion"/>
  </si>
  <si>
    <t>2021 MTV - Total Quantity/Month</t>
    <phoneticPr fontId="5" type="noConversion"/>
  </si>
  <si>
    <t>2021 MTV - Revenue/Month</t>
    <phoneticPr fontId="5" type="noConversion"/>
  </si>
  <si>
    <t>A.2</t>
    <phoneticPr fontId="5" type="noConversion"/>
  </si>
  <si>
    <t>2021 Quarterly Forecast</t>
    <phoneticPr fontId="5" type="noConversion"/>
  </si>
  <si>
    <t>Q1</t>
    <phoneticPr fontId="5" type="noConversion"/>
  </si>
  <si>
    <t>Q2</t>
    <phoneticPr fontId="5" type="noConversion"/>
  </si>
  <si>
    <t>Q3</t>
    <phoneticPr fontId="5" type="noConversion"/>
  </si>
  <si>
    <t>Q4</t>
    <phoneticPr fontId="5" type="noConversion"/>
  </si>
  <si>
    <t>2021 Microdisplay - Total Quantity/Quarter</t>
    <phoneticPr fontId="5" type="noConversion"/>
  </si>
  <si>
    <t>2021 Microdisplay - Revenue/Quarter</t>
    <phoneticPr fontId="5" type="noConversion"/>
  </si>
  <si>
    <t>2021 Microdisplay - Display Quantity/Quarter</t>
    <phoneticPr fontId="5" type="noConversion"/>
  </si>
  <si>
    <t>2021 MTV - Total Quantity/Quarter</t>
    <phoneticPr fontId="5" type="noConversion"/>
  </si>
  <si>
    <t>2021 MTV - Revenue/Quarter</t>
    <phoneticPr fontId="5" type="noConversion"/>
  </si>
  <si>
    <t>B.</t>
    <phoneticPr fontId="5" type="noConversion"/>
  </si>
  <si>
    <r>
      <t xml:space="preserve">2020-2022Q1 Microdisplay Monthly Data </t>
    </r>
    <r>
      <rPr>
        <b/>
        <sz val="15"/>
        <color rgb="FF00B0F0"/>
        <rFont val="Times New Roman"/>
        <family val="1"/>
      </rPr>
      <t>(FORECAST)</t>
    </r>
    <phoneticPr fontId="5" type="noConversion"/>
  </si>
  <si>
    <r>
      <t xml:space="preserve">2020-2022Q1 Microdisplay - </t>
    </r>
    <r>
      <rPr>
        <b/>
        <sz val="15"/>
        <color theme="9" tint="-0.249977111117893"/>
        <rFont val="Times New Roman"/>
        <family val="1"/>
      </rPr>
      <t>Total Quantity/Month</t>
    </r>
    <phoneticPr fontId="5" type="noConversion"/>
  </si>
  <si>
    <t>2019 Total</t>
    <phoneticPr fontId="5" type="noConversion"/>
  </si>
  <si>
    <t>2020 Total</t>
    <phoneticPr fontId="5" type="noConversion"/>
  </si>
  <si>
    <t>2021Q1 Total</t>
    <phoneticPr fontId="5" type="noConversion"/>
  </si>
  <si>
    <r>
      <t xml:space="preserve">2020-2022Q1 Microdisplay - </t>
    </r>
    <r>
      <rPr>
        <b/>
        <sz val="15"/>
        <color theme="9" tint="-0.249977111117893"/>
        <rFont val="Times New Roman"/>
        <family val="1"/>
      </rPr>
      <t>Revenue/Month</t>
    </r>
    <phoneticPr fontId="5" type="noConversion"/>
  </si>
  <si>
    <r>
      <t xml:space="preserve">2020-2022Q1 Microdisplay - </t>
    </r>
    <r>
      <rPr>
        <b/>
        <sz val="15"/>
        <color theme="9" tint="-0.249977111117893"/>
        <rFont val="Times New Roman"/>
        <family val="1"/>
      </rPr>
      <t>Display Quantity/Month</t>
    </r>
    <phoneticPr fontId="5" type="noConversion"/>
  </si>
  <si>
    <r>
      <t xml:space="preserve">2020-2022Q1 Microdisplay - </t>
    </r>
    <r>
      <rPr>
        <b/>
        <sz val="15"/>
        <color theme="9" tint="-0.249977111117893"/>
        <rFont val="Times New Roman"/>
        <family val="1"/>
      </rPr>
      <t>Panel &amp; Controller Revenue/Month</t>
    </r>
    <phoneticPr fontId="5" type="noConversion"/>
  </si>
  <si>
    <t>Panel</t>
    <phoneticPr fontId="5" type="noConversion"/>
  </si>
  <si>
    <t>Controller</t>
    <phoneticPr fontId="5" type="noConversion"/>
  </si>
  <si>
    <t>C.</t>
    <phoneticPr fontId="5" type="noConversion"/>
  </si>
  <si>
    <r>
      <t xml:space="preserve">2016-2021 Microdisplay Quarterly Data </t>
    </r>
    <r>
      <rPr>
        <b/>
        <sz val="15"/>
        <color rgb="FF00B0F0"/>
        <rFont val="Times New Roman"/>
        <family val="1"/>
      </rPr>
      <t>(FORECAST)</t>
    </r>
    <phoneticPr fontId="5" type="noConversion"/>
  </si>
  <si>
    <r>
      <t xml:space="preserve">2016-2021 Microdisplay - </t>
    </r>
    <r>
      <rPr>
        <b/>
        <sz val="15"/>
        <color theme="9" tint="-0.249977111117893"/>
        <rFont val="Times New Roman"/>
        <family val="1"/>
      </rPr>
      <t>Total Quantity/Quarter</t>
    </r>
    <phoneticPr fontId="5" type="noConversion"/>
  </si>
  <si>
    <t>2016 Total</t>
    <phoneticPr fontId="5" type="noConversion"/>
  </si>
  <si>
    <t>2017 Total</t>
    <phoneticPr fontId="5" type="noConversion"/>
  </si>
  <si>
    <t>2018 Total</t>
    <phoneticPr fontId="5" type="noConversion"/>
  </si>
  <si>
    <t>2021 Total</t>
    <phoneticPr fontId="5" type="noConversion"/>
  </si>
  <si>
    <r>
      <t xml:space="preserve">2016-2021 Microdisplay - </t>
    </r>
    <r>
      <rPr>
        <b/>
        <sz val="15"/>
        <color theme="9" tint="-0.249977111117893"/>
        <rFont val="Times New Roman"/>
        <family val="1"/>
      </rPr>
      <t>Revenue/Quarter</t>
    </r>
    <phoneticPr fontId="5" type="noConversion"/>
  </si>
  <si>
    <r>
      <t xml:space="preserve">2016-2021 Microdisplay - </t>
    </r>
    <r>
      <rPr>
        <b/>
        <sz val="15"/>
        <color theme="9" tint="-0.249977111117893"/>
        <rFont val="Times New Roman"/>
        <family val="1"/>
      </rPr>
      <t>Display Quantity/Quarter</t>
    </r>
    <phoneticPr fontId="5" type="noConversion"/>
  </si>
  <si>
    <r>
      <t xml:space="preserve">2016-2021 Microdisplay - </t>
    </r>
    <r>
      <rPr>
        <b/>
        <sz val="15"/>
        <color theme="9" tint="-0.249977111117893"/>
        <rFont val="Times New Roman"/>
        <family val="1"/>
      </rPr>
      <t>Panel &amp; Controller Revenue/Quarter</t>
    </r>
    <phoneticPr fontId="5" type="noConversion"/>
  </si>
  <si>
    <r>
      <t xml:space="preserve">2016-2021 Microdisplay - </t>
    </r>
    <r>
      <rPr>
        <b/>
        <sz val="15"/>
        <color theme="9" tint="-0.249977111117893"/>
        <rFont val="Times New Roman"/>
        <family val="1"/>
      </rPr>
      <t>Contract Revenue/Quarter</t>
    </r>
    <phoneticPr fontId="5" type="noConversion"/>
  </si>
  <si>
    <t>Contract</t>
    <phoneticPr fontId="5" type="noConversion"/>
  </si>
  <si>
    <r>
      <t xml:space="preserve">2016-2021 Microdisplay - </t>
    </r>
    <r>
      <rPr>
        <b/>
        <sz val="15"/>
        <color theme="9" tint="-0.249977111117893"/>
        <rFont val="Times New Roman"/>
        <family val="1"/>
      </rPr>
      <t>Revenue Breakdown (Product)/Quarter</t>
    </r>
    <phoneticPr fontId="5" type="noConversion"/>
  </si>
  <si>
    <t>Others</t>
    <phoneticPr fontId="5" type="noConversion"/>
  </si>
  <si>
    <r>
      <t xml:space="preserve">2016-2021 Microdisplay - </t>
    </r>
    <r>
      <rPr>
        <b/>
        <sz val="15"/>
        <color theme="9" tint="-0.249977111117893"/>
        <rFont val="Times New Roman"/>
        <family val="1"/>
      </rPr>
      <t>Revenue Breakdown (Technology)/Quarter</t>
    </r>
    <phoneticPr fontId="5" type="noConversion"/>
  </si>
  <si>
    <t>LCoS</t>
    <phoneticPr fontId="5" type="noConversion"/>
  </si>
  <si>
    <t>uLED</t>
    <phoneticPr fontId="5" type="noConversion"/>
  </si>
  <si>
    <t>uOLED</t>
    <phoneticPr fontId="5" type="noConversion"/>
  </si>
  <si>
    <t>D.</t>
    <phoneticPr fontId="5" type="noConversion"/>
  </si>
  <si>
    <r>
      <t xml:space="preserve">2016-2021 Microdisplay Yearly Data </t>
    </r>
    <r>
      <rPr>
        <b/>
        <sz val="15"/>
        <color rgb="FF00B0F0"/>
        <rFont val="Times New Roman"/>
        <family val="1"/>
      </rPr>
      <t>(FORECAST)</t>
    </r>
    <phoneticPr fontId="5" type="noConversion"/>
  </si>
  <si>
    <r>
      <t xml:space="preserve">2016-2021 Microdisplay - </t>
    </r>
    <r>
      <rPr>
        <b/>
        <sz val="15"/>
        <color theme="9" tint="-0.249977111117893"/>
        <rFont val="Times New Roman"/>
        <family val="1"/>
      </rPr>
      <t>Total Quantity/Year</t>
    </r>
    <phoneticPr fontId="5" type="noConversion"/>
  </si>
  <si>
    <r>
      <t xml:space="preserve">2016-2021 Microdisplay - </t>
    </r>
    <r>
      <rPr>
        <b/>
        <sz val="15"/>
        <color theme="9" tint="-0.249977111117893"/>
        <rFont val="Times New Roman"/>
        <family val="1"/>
      </rPr>
      <t>Revenue/Year</t>
    </r>
    <phoneticPr fontId="5" type="noConversion"/>
  </si>
  <si>
    <t>2016-2021 CAGR:</t>
    <phoneticPr fontId="5" type="noConversion"/>
  </si>
  <si>
    <r>
      <t xml:space="preserve">2016-2021 Microdisplay - </t>
    </r>
    <r>
      <rPr>
        <b/>
        <sz val="15"/>
        <color theme="9" tint="-0.249977111117893"/>
        <rFont val="Times New Roman"/>
        <family val="1"/>
      </rPr>
      <t>Display Quantity/Year</t>
    </r>
    <phoneticPr fontId="5" type="noConversion"/>
  </si>
  <si>
    <r>
      <t xml:space="preserve">2016-2021 Microdisplay - </t>
    </r>
    <r>
      <rPr>
        <b/>
        <sz val="15"/>
        <color theme="9" tint="-0.249977111117893"/>
        <rFont val="Times New Roman"/>
        <family val="1"/>
      </rPr>
      <t>Panel &amp; Controller Revenue/Year</t>
    </r>
    <phoneticPr fontId="5" type="noConversion"/>
  </si>
  <si>
    <r>
      <t xml:space="preserve">2016-2021 Microdisplay - </t>
    </r>
    <r>
      <rPr>
        <b/>
        <sz val="15"/>
        <color theme="9" tint="-0.249977111117893"/>
        <rFont val="Times New Roman"/>
        <family val="1"/>
      </rPr>
      <t>Contract Revenue/Year</t>
    </r>
    <phoneticPr fontId="5" type="noConversion"/>
  </si>
  <si>
    <r>
      <t xml:space="preserve">2016-2021 Microdisplay - </t>
    </r>
    <r>
      <rPr>
        <b/>
        <sz val="15"/>
        <color theme="9" tint="-0.249977111117893"/>
        <rFont val="Times New Roman"/>
        <family val="1"/>
      </rPr>
      <t>Revenue Breakdown (Product)/Year</t>
    </r>
    <phoneticPr fontId="5" type="noConversion"/>
  </si>
  <si>
    <r>
      <t xml:space="preserve">2016-2021 Microdisplay - </t>
    </r>
    <r>
      <rPr>
        <b/>
        <sz val="15"/>
        <color theme="9" tint="-0.249977111117893"/>
        <rFont val="Times New Roman"/>
        <family val="1"/>
      </rPr>
      <t>Revenue Breakdown (Technology)/Year</t>
    </r>
    <phoneticPr fontId="5" type="noConversion"/>
  </si>
  <si>
    <t>2016-2021 CAGR - LCoS:</t>
    <phoneticPr fontId="5" type="noConversion"/>
  </si>
  <si>
    <t>2018-2021 CAGR - uLED:</t>
    <phoneticPr fontId="5" type="noConversion"/>
  </si>
  <si>
    <t>2016-20201 CAGR - uOLED:</t>
    <phoneticPr fontId="5" type="noConversion"/>
  </si>
  <si>
    <r>
      <t xml:space="preserve">2016-2021 Microdisplay - </t>
    </r>
    <r>
      <rPr>
        <b/>
        <sz val="15"/>
        <color theme="9" tint="-0.249977111117893"/>
        <rFont val="Times New Roman"/>
        <family val="1"/>
      </rPr>
      <t>HMD Set Quantity Assumption/Year</t>
    </r>
    <phoneticPr fontId="5" type="noConversion"/>
  </si>
  <si>
    <t>HMD</t>
    <phoneticPr fontId="5" type="noConversion"/>
  </si>
  <si>
    <r>
      <rPr>
        <b/>
        <sz val="11"/>
        <rFont val="맑은 고딕"/>
        <family val="3"/>
        <charset val="129"/>
      </rPr>
      <t>※</t>
    </r>
    <r>
      <rPr>
        <b/>
        <sz val="11"/>
        <rFont val="Times New Roman"/>
        <family val="1"/>
      </rPr>
      <t xml:space="preserve"> As for binocular HMD</t>
    </r>
    <phoneticPr fontId="5" type="noConversion"/>
  </si>
  <si>
    <t>(unit: kset)</t>
    <phoneticPr fontId="5" type="noConversion"/>
  </si>
  <si>
    <t>E.</t>
    <phoneticPr fontId="5" type="noConversion"/>
  </si>
  <si>
    <t>OTHERS</t>
    <phoneticPr fontId="5" type="noConversion"/>
  </si>
  <si>
    <t>2021 FORECAST vs. PLAN / Month</t>
    <phoneticPr fontId="5" type="noConversion"/>
  </si>
  <si>
    <t>Feb</t>
  </si>
  <si>
    <t>Mar</t>
  </si>
  <si>
    <t>Apr</t>
  </si>
  <si>
    <t>May</t>
  </si>
  <si>
    <t>Jun</t>
  </si>
  <si>
    <t>Jul</t>
  </si>
  <si>
    <t>Aug</t>
  </si>
  <si>
    <t>Sep</t>
  </si>
  <si>
    <t>Oct</t>
  </si>
  <si>
    <t>Nov</t>
  </si>
  <si>
    <t>Dec</t>
  </si>
  <si>
    <t>FCST</t>
    <phoneticPr fontId="5" type="noConversion"/>
  </si>
  <si>
    <t>PLAN</t>
    <phoneticPr fontId="5" type="noConversion"/>
  </si>
  <si>
    <t>2021 FORECAST vs. PLAN / Quarter</t>
    <phoneticPr fontId="5" type="noConversion"/>
  </si>
  <si>
    <r>
      <t xml:space="preserve">2021 </t>
    </r>
    <r>
      <rPr>
        <b/>
        <sz val="15"/>
        <color theme="9" tint="-0.249977111117893"/>
        <rFont val="Times New Roman"/>
        <family val="1"/>
      </rPr>
      <t>Microdisplay</t>
    </r>
    <r>
      <rPr>
        <b/>
        <sz val="15"/>
        <rFont val="Times New Roman"/>
        <family val="1"/>
      </rPr>
      <t xml:space="preserve"> FORECAST vs. PLAN / Month</t>
    </r>
    <phoneticPr fontId="5" type="noConversion"/>
  </si>
  <si>
    <r>
      <t xml:space="preserve">2021 </t>
    </r>
    <r>
      <rPr>
        <b/>
        <sz val="15"/>
        <color theme="9" tint="-0.249977111117893"/>
        <rFont val="Times New Roman"/>
        <family val="1"/>
      </rPr>
      <t>Microdisplay</t>
    </r>
    <r>
      <rPr>
        <b/>
        <sz val="15"/>
        <rFont val="Times New Roman"/>
        <family val="1"/>
      </rPr>
      <t xml:space="preserve"> FORECAST vs. PLAN / Quarter</t>
    </r>
    <phoneticPr fontId="5" type="noConversion"/>
  </si>
  <si>
    <r>
      <t xml:space="preserve">2021 REVENUE </t>
    </r>
    <r>
      <rPr>
        <b/>
        <sz val="15"/>
        <color rgb="FF00B0F0"/>
        <rFont val="Times New Roman"/>
        <family val="1"/>
      </rPr>
      <t>(PLAN)</t>
    </r>
    <phoneticPr fontId="5" type="noConversion"/>
  </si>
  <si>
    <t>2021 Monthly Plan</t>
    <phoneticPr fontId="5" type="noConversion"/>
  </si>
  <si>
    <t>2021 Quarterly Plan</t>
    <phoneticPr fontId="5" type="noConversion"/>
  </si>
  <si>
    <t>2022 Quarterly Plan</t>
    <phoneticPr fontId="5" type="noConversion"/>
  </si>
  <si>
    <r>
      <t xml:space="preserve">2020-2022Q1 Microdisplay Monthly Data </t>
    </r>
    <r>
      <rPr>
        <b/>
        <sz val="15"/>
        <color rgb="FF00B0F0"/>
        <rFont val="Times New Roman"/>
        <family val="1"/>
      </rPr>
      <t>(PLAN)</t>
    </r>
    <phoneticPr fontId="5" type="noConversion"/>
  </si>
  <si>
    <r>
      <t xml:space="preserve">2016-2021 Microdisplay Quarterly Data </t>
    </r>
    <r>
      <rPr>
        <b/>
        <sz val="15"/>
        <color rgb="FF00B0F0"/>
        <rFont val="Times New Roman"/>
        <family val="1"/>
      </rPr>
      <t>(PLAN)</t>
    </r>
    <phoneticPr fontId="5" type="noConversion"/>
  </si>
  <si>
    <r>
      <t xml:space="preserve">2016-2021 Microdisplay Yearly Data </t>
    </r>
    <r>
      <rPr>
        <b/>
        <sz val="15"/>
        <color rgb="FF00B0F0"/>
        <rFont val="Times New Roman"/>
        <family val="1"/>
      </rPr>
      <t>(PLAN)</t>
    </r>
    <phoneticPr fontId="5" type="noConversion"/>
  </si>
  <si>
    <r>
      <t xml:space="preserve">2020-2025 Long Term Plan </t>
    </r>
    <r>
      <rPr>
        <sz val="11"/>
        <rFont val="Times New Roman"/>
        <family val="1"/>
      </rPr>
      <t>(submitted to JMGO in Q4 2020)</t>
    </r>
    <phoneticPr fontId="5" type="noConversion"/>
  </si>
  <si>
    <t>2021 (Typical)</t>
    <phoneticPr fontId="5" type="noConversion"/>
  </si>
  <si>
    <t>ASP</t>
    <phoneticPr fontId="5" type="noConversion"/>
  </si>
  <si>
    <t>ASP
Variation</t>
    <phoneticPr fontId="5" type="noConversion"/>
  </si>
  <si>
    <t>RDP370F</t>
    <phoneticPr fontId="5" type="noConversion"/>
  </si>
  <si>
    <t>RDP502(1)H</t>
    <phoneticPr fontId="5" type="noConversion"/>
  </si>
  <si>
    <t>RDP551F</t>
    <phoneticPr fontId="5" type="noConversion"/>
  </si>
  <si>
    <t>RDPxxxU</t>
    <phoneticPr fontId="5" type="noConversion"/>
  </si>
  <si>
    <t>RDP250H</t>
    <phoneticPr fontId="5" type="noConversion"/>
  </si>
  <si>
    <t>RDP390E2K Die</t>
    <phoneticPr fontId="5" type="noConversion"/>
  </si>
  <si>
    <t>RDPC340X</t>
    <phoneticPr fontId="5" type="noConversion"/>
  </si>
  <si>
    <t>LCoS Wafers Die</t>
    <phoneticPr fontId="5" type="noConversion"/>
  </si>
  <si>
    <t>uLED Wafer Die</t>
    <phoneticPr fontId="5" type="noConversion"/>
  </si>
  <si>
    <t>uOLED Wafer Die</t>
    <phoneticPr fontId="5" type="noConversion"/>
  </si>
  <si>
    <t>OE VISION</t>
    <phoneticPr fontId="5" type="noConversion"/>
  </si>
  <si>
    <t>F2</t>
    <phoneticPr fontId="5" type="noConversion"/>
  </si>
  <si>
    <t>CAGR</t>
    <phoneticPr fontId="5" type="noConversion"/>
  </si>
  <si>
    <t xml:space="preserve"> </t>
    <phoneticPr fontId="22" type="noConversion"/>
  </si>
  <si>
    <t>CY2026</t>
    <phoneticPr fontId="22" type="noConversion"/>
  </si>
  <si>
    <t>2026</t>
    <phoneticPr fontId="22" type="noConversion"/>
  </si>
  <si>
    <t>2027</t>
    <phoneticPr fontId="22" type="noConversion"/>
  </si>
  <si>
    <t>Model</t>
    <phoneticPr fontId="22" type="noConversion"/>
  </si>
  <si>
    <t>Customer</t>
    <phoneticPr fontId="22" type="noConversion"/>
  </si>
  <si>
    <t>Standard</t>
    <phoneticPr fontId="22" type="noConversion"/>
  </si>
  <si>
    <t>Application</t>
    <phoneticPr fontId="22" type="noConversion"/>
  </si>
  <si>
    <t>Location</t>
    <phoneticPr fontId="22" type="noConversion"/>
  </si>
  <si>
    <t>Jan '26</t>
    <phoneticPr fontId="22" type="noConversion"/>
  </si>
  <si>
    <t>Feb. '26</t>
    <phoneticPr fontId="22" type="noConversion"/>
  </si>
  <si>
    <t>Mar '26</t>
    <phoneticPr fontId="22" type="noConversion"/>
  </si>
  <si>
    <t>CY25 1Q</t>
    <phoneticPr fontId="22" type="noConversion"/>
  </si>
  <si>
    <t>Apr. '26</t>
    <phoneticPr fontId="22" type="noConversion"/>
  </si>
  <si>
    <t>May. '26</t>
    <phoneticPr fontId="22" type="noConversion"/>
  </si>
  <si>
    <t>Jun. '26</t>
    <phoneticPr fontId="22" type="noConversion"/>
  </si>
  <si>
    <t>CY26 2Q</t>
    <phoneticPr fontId="22" type="noConversion"/>
  </si>
  <si>
    <t>Jul. '26</t>
    <phoneticPr fontId="22" type="noConversion"/>
  </si>
  <si>
    <t>Aug. '26</t>
    <phoneticPr fontId="22" type="noConversion"/>
  </si>
  <si>
    <t>Sep '26</t>
    <phoneticPr fontId="22" type="noConversion"/>
  </si>
  <si>
    <t>CY26 3Q</t>
    <phoneticPr fontId="22" type="noConversion"/>
  </si>
  <si>
    <t>Oct. '26</t>
    <phoneticPr fontId="22" type="noConversion"/>
  </si>
  <si>
    <t>Nov. '26</t>
    <phoneticPr fontId="22" type="noConversion"/>
  </si>
  <si>
    <t>Dec. '26</t>
    <phoneticPr fontId="22" type="noConversion"/>
  </si>
  <si>
    <t>CY26 4Q</t>
    <phoneticPr fontId="22" type="noConversion"/>
  </si>
  <si>
    <r>
      <t>CY</t>
    </r>
    <r>
      <rPr>
        <b/>
        <sz val="12"/>
        <color rgb="FFFF0000"/>
        <rFont val="Times New Roman"/>
        <family val="1"/>
      </rPr>
      <t>26</t>
    </r>
    <r>
      <rPr>
        <b/>
        <sz val="12"/>
        <rFont val="Times New Roman"/>
        <family val="1"/>
      </rPr>
      <t xml:space="preserve"> Total</t>
    </r>
    <phoneticPr fontId="22" type="noConversion"/>
  </si>
  <si>
    <t>Jan '27</t>
    <phoneticPr fontId="22" type="noConversion"/>
  </si>
  <si>
    <t>Feb. '27</t>
    <phoneticPr fontId="22" type="noConversion"/>
  </si>
  <si>
    <t>Mar '27</t>
    <phoneticPr fontId="22" type="noConversion"/>
  </si>
  <si>
    <t>Apr. '27</t>
    <phoneticPr fontId="22" type="noConversion"/>
  </si>
  <si>
    <t>May. '27</t>
    <phoneticPr fontId="22" type="noConversion"/>
  </si>
  <si>
    <t>Jun. '27</t>
    <phoneticPr fontId="22" type="noConversion"/>
  </si>
  <si>
    <t>Jul. '27</t>
    <phoneticPr fontId="22" type="noConversion"/>
  </si>
  <si>
    <t>Aug. '27</t>
    <phoneticPr fontId="22" type="noConversion"/>
  </si>
  <si>
    <t>Sep '27</t>
    <phoneticPr fontId="22" type="noConversion"/>
  </si>
  <si>
    <t>Oct. '27</t>
    <phoneticPr fontId="22" type="noConversion"/>
  </si>
  <si>
    <t>Nov. '27</t>
    <phoneticPr fontId="22" type="noConversion"/>
  </si>
  <si>
    <t>Dec. '27</t>
    <phoneticPr fontId="22" type="noConversion"/>
  </si>
  <si>
    <r>
      <t>CY</t>
    </r>
    <r>
      <rPr>
        <b/>
        <sz val="12"/>
        <color rgb="FFFF0000"/>
        <rFont val="Times New Roman"/>
        <family val="1"/>
      </rPr>
      <t>27</t>
    </r>
    <r>
      <rPr>
        <b/>
        <sz val="12"/>
        <rFont val="Times New Roman"/>
        <family val="1"/>
      </rPr>
      <t xml:space="preserve"> Total</t>
    </r>
    <phoneticPr fontId="22" type="noConversion"/>
  </si>
  <si>
    <t>FCST</t>
    <phoneticPr fontId="22" type="noConversion"/>
  </si>
  <si>
    <t>PLAN</t>
    <phoneticPr fontId="22" type="noConversion"/>
  </si>
  <si>
    <t>FCST vs. PLAN</t>
    <phoneticPr fontId="22" type="noConversion"/>
  </si>
  <si>
    <t>CLOSED</t>
    <phoneticPr fontId="22" type="noConversion"/>
  </si>
  <si>
    <t>FCST vs. PLAN</t>
    <phoneticPr fontId="5" type="noConversion"/>
  </si>
  <si>
    <t>Q'ty</t>
  </si>
  <si>
    <t>AMT</t>
  </si>
  <si>
    <t>Q'ty</t>
    <phoneticPr fontId="22" type="noConversion"/>
  </si>
  <si>
    <t>ASP</t>
  </si>
  <si>
    <t>MTV</t>
    <phoneticPr fontId="22" type="noConversion"/>
  </si>
  <si>
    <t>MTV319AW7</t>
    <phoneticPr fontId="22" type="noConversion"/>
  </si>
  <si>
    <t>SAMSUNG</t>
    <phoneticPr fontId="22" type="noConversion"/>
  </si>
  <si>
    <t>K</t>
    <phoneticPr fontId="22" type="noConversion"/>
  </si>
  <si>
    <t>MTV319AW7 Total</t>
    <phoneticPr fontId="22" type="noConversion"/>
  </si>
  <si>
    <t>NXB111</t>
    <phoneticPr fontId="22" type="noConversion"/>
  </si>
  <si>
    <t>NEXELL</t>
    <phoneticPr fontId="22" type="noConversion"/>
  </si>
  <si>
    <t>NXB111 Total</t>
    <phoneticPr fontId="22" type="noConversion"/>
  </si>
  <si>
    <t>MTV819AQR</t>
    <phoneticPr fontId="22" type="noConversion"/>
  </si>
  <si>
    <t>MFINS (ARTVIEW)</t>
    <phoneticPr fontId="22" type="noConversion"/>
  </si>
  <si>
    <t>ARTVIEW</t>
    <phoneticPr fontId="22" type="noConversion"/>
  </si>
  <si>
    <t>MCOSOFT (MCORESYS)</t>
    <phoneticPr fontId="22" type="noConversion"/>
  </si>
  <si>
    <t>MOBIDIC</t>
    <phoneticPr fontId="22" type="noConversion"/>
  </si>
  <si>
    <t>MTV819AQR Total</t>
    <phoneticPr fontId="22" type="noConversion"/>
  </si>
  <si>
    <t>MTV301AQR</t>
    <phoneticPr fontId="22" type="noConversion"/>
  </si>
  <si>
    <t>GLOVANE</t>
    <phoneticPr fontId="22" type="noConversion"/>
  </si>
  <si>
    <t>GARION</t>
    <phoneticPr fontId="22" type="noConversion"/>
  </si>
  <si>
    <t>MTV301AQR Total</t>
    <phoneticPr fontId="22" type="noConversion"/>
  </si>
  <si>
    <t>T-DMB</t>
    <phoneticPr fontId="22" type="noConversion"/>
  </si>
  <si>
    <t>MTV301ANZ</t>
    <phoneticPr fontId="22" type="noConversion"/>
  </si>
  <si>
    <t>HAIFEI (QUANTEK)</t>
    <phoneticPr fontId="22" type="noConversion"/>
  </si>
  <si>
    <t>T</t>
    <phoneticPr fontId="22" type="noConversion"/>
  </si>
  <si>
    <t>QUANTEK</t>
    <phoneticPr fontId="22" type="noConversion"/>
  </si>
  <si>
    <t>MTV301ANZ Total</t>
    <phoneticPr fontId="22" type="noConversion"/>
  </si>
  <si>
    <t>KEYSTONE</t>
    <phoneticPr fontId="22" type="noConversion"/>
  </si>
  <si>
    <t>MTV301 (Handling fee)</t>
    <phoneticPr fontId="22" type="noConversion"/>
  </si>
  <si>
    <t>HAIFEI (GLOVANE)</t>
    <phoneticPr fontId="22" type="noConversion"/>
  </si>
  <si>
    <t>SPREADCHIP</t>
    <phoneticPr fontId="22" type="noConversion"/>
  </si>
  <si>
    <t>C</t>
    <phoneticPr fontId="22" type="noConversion"/>
  </si>
  <si>
    <t>HAIFEI (LEEMAN-GALION)</t>
    <phoneticPr fontId="22" type="noConversion"/>
  </si>
  <si>
    <t>BAND-III TUNER</t>
    <phoneticPr fontId="22" type="noConversion"/>
  </si>
  <si>
    <t>KAGA DEVICE (JVC)</t>
    <phoneticPr fontId="22" type="noConversion"/>
  </si>
  <si>
    <t>J</t>
    <phoneticPr fontId="22" type="noConversion"/>
  </si>
  <si>
    <t>MTV301CQR</t>
    <phoneticPr fontId="22" type="noConversion"/>
  </si>
  <si>
    <t>ADM (JVC)</t>
    <phoneticPr fontId="22" type="noConversion"/>
  </si>
  <si>
    <t>MTV301CQR Total</t>
    <phoneticPr fontId="22" type="noConversion"/>
  </si>
  <si>
    <t>MTV818CQRCE</t>
    <phoneticPr fontId="22" type="noConversion"/>
  </si>
  <si>
    <t>EKONG</t>
    <phoneticPr fontId="22" type="noConversion"/>
  </si>
  <si>
    <t>MTV818CQRC</t>
    <phoneticPr fontId="22" type="noConversion"/>
  </si>
  <si>
    <t>MTV818CQR</t>
    <phoneticPr fontId="22" type="noConversion"/>
  </si>
  <si>
    <t>MTV818CQRCW</t>
    <phoneticPr fontId="22" type="noConversion"/>
  </si>
  <si>
    <t>W-RADIO</t>
    <phoneticPr fontId="22" type="noConversion"/>
  </si>
  <si>
    <t>MTV818CQRC Total</t>
    <phoneticPr fontId="22" type="noConversion"/>
  </si>
  <si>
    <t>MTV818GQRCS</t>
    <phoneticPr fontId="22" type="noConversion"/>
  </si>
  <si>
    <t>SPREADCHIP (DTEK)</t>
    <phoneticPr fontId="22" type="noConversion"/>
  </si>
  <si>
    <t>MTV818GQRC</t>
    <phoneticPr fontId="22" type="noConversion"/>
  </si>
  <si>
    <t>HAIFEI (NICENT)</t>
    <phoneticPr fontId="22" type="noConversion"/>
  </si>
  <si>
    <t>MTV818AQRC</t>
    <phoneticPr fontId="22" type="noConversion"/>
  </si>
  <si>
    <t>MTV818GQRCE</t>
    <phoneticPr fontId="22" type="noConversion"/>
  </si>
  <si>
    <t>MTV318BW7</t>
    <phoneticPr fontId="22" type="noConversion"/>
  </si>
  <si>
    <t>MTV818GQRC Total</t>
    <phoneticPr fontId="22" type="noConversion"/>
  </si>
  <si>
    <t>MTV222AW7</t>
    <phoneticPr fontId="22" type="noConversion"/>
  </si>
  <si>
    <t>HAIFEI (JTD)</t>
    <phoneticPr fontId="22" type="noConversion"/>
  </si>
  <si>
    <t>MTV318D Eng' Lot Charge</t>
    <phoneticPr fontId="22" type="noConversion"/>
  </si>
  <si>
    <t>TAMUL (PNP)</t>
    <phoneticPr fontId="22" type="noConversion"/>
  </si>
  <si>
    <t>MTV222 Total</t>
    <phoneticPr fontId="22" type="noConversion"/>
  </si>
  <si>
    <t>MTV318D</t>
    <phoneticPr fontId="22" type="noConversion"/>
  </si>
  <si>
    <t>KRM (TAMUL/PNP)</t>
    <phoneticPr fontId="22" type="noConversion"/>
  </si>
  <si>
    <t>MTV318AW7</t>
    <phoneticPr fontId="22" type="noConversion"/>
  </si>
  <si>
    <t>MTV318D Total</t>
    <phoneticPr fontId="22" type="noConversion"/>
  </si>
  <si>
    <t>DAB</t>
    <phoneticPr fontId="22" type="noConversion"/>
  </si>
  <si>
    <t>MTV222AW7 Total</t>
    <phoneticPr fontId="22" type="noConversion"/>
  </si>
  <si>
    <t>MTV818AAQR</t>
    <phoneticPr fontId="22" type="noConversion"/>
  </si>
  <si>
    <t>HAIFEI</t>
    <phoneticPr fontId="22" type="noConversion"/>
  </si>
  <si>
    <t>MTV818AAQR Total</t>
    <phoneticPr fontId="22" type="noConversion"/>
  </si>
  <si>
    <t>MTV828AQR</t>
    <phoneticPr fontId="22" type="noConversion"/>
  </si>
  <si>
    <t>MTV828AQR Total</t>
    <phoneticPr fontId="22" type="noConversion"/>
  </si>
  <si>
    <t>MN88553</t>
    <phoneticPr fontId="22" type="noConversion"/>
  </si>
  <si>
    <t>MINGLAN (CNOVO)</t>
    <phoneticPr fontId="22" type="noConversion"/>
  </si>
  <si>
    <t>MINGLAN</t>
    <phoneticPr fontId="22" type="noConversion"/>
  </si>
  <si>
    <t>HAIFEI (GENIATECH)</t>
    <phoneticPr fontId="22" type="noConversion"/>
  </si>
  <si>
    <t>HAIFEI (TMAV)</t>
    <phoneticPr fontId="22" type="noConversion"/>
  </si>
  <si>
    <t>MN88553 Total</t>
    <phoneticPr fontId="22" type="noConversion"/>
  </si>
  <si>
    <t>ISDB-T</t>
    <phoneticPr fontId="22" type="noConversion"/>
  </si>
  <si>
    <t>Mobile TV</t>
    <phoneticPr fontId="22" type="noConversion"/>
  </si>
  <si>
    <t>Total</t>
    <phoneticPr fontId="22" type="noConversion"/>
  </si>
  <si>
    <t>RDP250HCAT</t>
    <phoneticPr fontId="22" type="noConversion"/>
  </si>
  <si>
    <t>HAIFEI (OPTIARK)</t>
    <phoneticPr fontId="22" type="noConversion"/>
  </si>
  <si>
    <t>LCoS (Amplitude)</t>
    <phoneticPr fontId="22" type="noConversion"/>
  </si>
  <si>
    <t>AR/HMD</t>
    <phoneticPr fontId="22" type="noConversion"/>
  </si>
  <si>
    <t>HAIFEI (OPTIARK &amp; ONGINE)</t>
    <phoneticPr fontId="22" type="noConversion"/>
  </si>
  <si>
    <t>HAIFEI (RAYPAI)</t>
    <phoneticPr fontId="22" type="noConversion"/>
  </si>
  <si>
    <t>RDP250HAFNT</t>
    <phoneticPr fontId="22" type="noConversion"/>
  </si>
  <si>
    <t>HAIFEI (LX-AR)</t>
    <phoneticPr fontId="22" type="noConversion"/>
  </si>
  <si>
    <t>HAIFEI (ROKID)</t>
    <phoneticPr fontId="22" type="noConversion"/>
  </si>
  <si>
    <t>HAIFEI (ELEPN)</t>
    <phoneticPr fontId="22" type="noConversion"/>
  </si>
  <si>
    <t>PICO PROJECTOR</t>
    <phoneticPr fontId="22" type="noConversion"/>
  </si>
  <si>
    <t>VILLON (HUAWEI)</t>
    <phoneticPr fontId="22" type="noConversion"/>
  </si>
  <si>
    <t>VILLON (GOERTEK)</t>
    <phoneticPr fontId="22" type="noConversion"/>
  </si>
  <si>
    <t>VILLON (SUNNY OPTICAL)</t>
    <phoneticPr fontId="22" type="noConversion"/>
  </si>
  <si>
    <t>VILLON (LOCHN)</t>
    <phoneticPr fontId="22" type="noConversion"/>
  </si>
  <si>
    <t>VILLON (GREATAR)</t>
    <phoneticPr fontId="22" type="noConversion"/>
  </si>
  <si>
    <t>HAIFEI (APPOTRONICS)</t>
    <phoneticPr fontId="22" type="noConversion"/>
  </si>
  <si>
    <t>VILLON (CVTE)</t>
    <phoneticPr fontId="22" type="noConversion"/>
  </si>
  <si>
    <t>VILLON (UPHOTON)</t>
    <phoneticPr fontId="22" type="noConversion"/>
  </si>
  <si>
    <t>HAIFEI (MEIDA TECH)</t>
    <phoneticPr fontId="22" type="noConversion"/>
  </si>
  <si>
    <t>HAIFEI (TOTAL)</t>
    <phoneticPr fontId="22" type="noConversion"/>
  </si>
  <si>
    <t>AR</t>
    <phoneticPr fontId="22" type="noConversion"/>
  </si>
  <si>
    <t>VILLON (TOTAL)</t>
    <phoneticPr fontId="22" type="noConversion"/>
  </si>
  <si>
    <t>AVEGANT</t>
    <phoneticPr fontId="22" type="noConversion"/>
  </si>
  <si>
    <t>US</t>
    <phoneticPr fontId="22" type="noConversion"/>
  </si>
  <si>
    <t>AXAA</t>
    <phoneticPr fontId="22" type="noConversion"/>
  </si>
  <si>
    <t>Pico Projector</t>
    <phoneticPr fontId="22" type="noConversion"/>
  </si>
  <si>
    <t>HAIFEI (LILONG)</t>
    <phoneticPr fontId="22" type="noConversion"/>
  </si>
  <si>
    <t>NEWMAX</t>
    <phoneticPr fontId="22" type="noConversion"/>
  </si>
  <si>
    <t>HAIFEI (PHONIX)</t>
    <phoneticPr fontId="22" type="noConversion"/>
  </si>
  <si>
    <t>VILLON (AACOPTICS)</t>
    <phoneticPr fontId="22" type="noConversion"/>
  </si>
  <si>
    <t>HAIFEI (GEDING)</t>
    <phoneticPr fontId="22" type="noConversion"/>
  </si>
  <si>
    <t>DIGILENS</t>
    <phoneticPr fontId="22" type="noConversion"/>
  </si>
  <si>
    <t>VUZIX</t>
    <phoneticPr fontId="22" type="noConversion"/>
  </si>
  <si>
    <t>HAIFEI (PHENIX OPTICS)</t>
    <phoneticPr fontId="22" type="noConversion"/>
  </si>
  <si>
    <t>HAIFEI (NEDPLUSAR)</t>
    <phoneticPr fontId="22" type="noConversion"/>
  </si>
  <si>
    <t>HAIFEI (OPTOWIDE)</t>
    <phoneticPr fontId="22" type="noConversion"/>
  </si>
  <si>
    <t>LUMUS</t>
    <phoneticPr fontId="22" type="noConversion"/>
  </si>
  <si>
    <t>EU</t>
    <phoneticPr fontId="22" type="noConversion"/>
  </si>
  <si>
    <t>VITREALAB</t>
    <phoneticPr fontId="22" type="noConversion"/>
  </si>
  <si>
    <t>QUANTA</t>
    <phoneticPr fontId="22" type="noConversion"/>
  </si>
  <si>
    <t>FOCALLY</t>
    <phoneticPr fontId="22" type="noConversion"/>
  </si>
  <si>
    <t>HAIFEI (LINLENS)</t>
    <phoneticPr fontId="22" type="noConversion"/>
  </si>
  <si>
    <t>RDP250HMOL</t>
    <phoneticPr fontId="22" type="noConversion"/>
  </si>
  <si>
    <t>HAIFEI (SEEYOND)</t>
    <phoneticPr fontId="22" type="noConversion"/>
  </si>
  <si>
    <t>SMITH DISPLAYS</t>
    <phoneticPr fontId="22" type="noConversion"/>
  </si>
  <si>
    <t>China Others</t>
    <phoneticPr fontId="22" type="noConversion"/>
  </si>
  <si>
    <t>NF</t>
    <phoneticPr fontId="22" type="noConversion"/>
  </si>
  <si>
    <t>RDP250HAFNT Total</t>
    <phoneticPr fontId="22" type="noConversion"/>
  </si>
  <si>
    <t>RDP370FANZ</t>
    <phoneticPr fontId="22" type="noConversion"/>
  </si>
  <si>
    <r>
      <t xml:space="preserve">VILLON </t>
    </r>
    <r>
      <rPr>
        <sz val="8"/>
        <rFont val="Times New Roman"/>
        <family val="1"/>
      </rPr>
      <t>(HISILICON/HUAWEI)</t>
    </r>
    <phoneticPr fontId="22" type="noConversion"/>
  </si>
  <si>
    <t>TELECOM</t>
    <phoneticPr fontId="22" type="noConversion"/>
  </si>
  <si>
    <t>HAIFEI (HXC)</t>
    <phoneticPr fontId="22" type="noConversion"/>
  </si>
  <si>
    <t>RDP370FANZ Total</t>
    <phoneticPr fontId="22" type="noConversion"/>
  </si>
  <si>
    <t>RDP180XP</t>
    <phoneticPr fontId="22" type="noConversion"/>
  </si>
  <si>
    <t>PLAYNITRIDE</t>
    <phoneticPr fontId="22" type="noConversion"/>
  </si>
  <si>
    <t>microLED</t>
    <phoneticPr fontId="22" type="noConversion"/>
  </si>
  <si>
    <t>RDP360HACZ</t>
    <phoneticPr fontId="22" type="noConversion"/>
  </si>
  <si>
    <t>JVCKENWOOD (FINISAR)</t>
    <phoneticPr fontId="22" type="noConversion"/>
  </si>
  <si>
    <t>RDP360HACZ Total</t>
    <phoneticPr fontId="22" type="noConversion"/>
  </si>
  <si>
    <t>RDP370FCATH</t>
    <phoneticPr fontId="22" type="noConversion"/>
  </si>
  <si>
    <t>RDP370FCAT</t>
    <phoneticPr fontId="22" type="noConversion"/>
  </si>
  <si>
    <t>CORETRONIC</t>
    <phoneticPr fontId="22" type="noConversion"/>
  </si>
  <si>
    <t xml:space="preserve">China Others </t>
    <phoneticPr fontId="22" type="noConversion"/>
  </si>
  <si>
    <t>HAIFEI (OTHERS)</t>
    <phoneticPr fontId="22" type="noConversion"/>
  </si>
  <si>
    <t>RDP370FCCT(or 370FJ)</t>
    <phoneticPr fontId="22" type="noConversion"/>
  </si>
  <si>
    <t>HAIFEI (JMGO)</t>
    <phoneticPr fontId="22" type="noConversion"/>
  </si>
  <si>
    <t>RDP370FCCT</t>
    <phoneticPr fontId="22" type="noConversion"/>
  </si>
  <si>
    <t>HAIFEI (JINGGUANG)</t>
    <phoneticPr fontId="22" type="noConversion"/>
  </si>
  <si>
    <t>HAIFEI (IVIEW DISPLAY)</t>
    <phoneticPr fontId="22" type="noConversion"/>
  </si>
  <si>
    <t>HAIFEI (OPTIARK-ONGINE)</t>
    <phoneticPr fontId="22" type="noConversion"/>
  </si>
  <si>
    <t>VILLON (HIKVISION)</t>
    <phoneticPr fontId="22" type="noConversion"/>
  </si>
  <si>
    <t>HAIFEI (QOI)</t>
    <phoneticPr fontId="22" type="noConversion"/>
  </si>
  <si>
    <t>HAIFEI (POLARLIGHT)</t>
    <phoneticPr fontId="22" type="noConversion"/>
  </si>
  <si>
    <t>RADIANT</t>
    <phoneticPr fontId="22" type="noConversion"/>
  </si>
  <si>
    <t>HAIFEI (LDTRONIX)</t>
    <phoneticPr fontId="22" type="noConversion"/>
  </si>
  <si>
    <t>RDP370FCCT (370FR)</t>
    <phoneticPr fontId="22" type="noConversion"/>
  </si>
  <si>
    <t>BANGJOO</t>
    <phoneticPr fontId="22" type="noConversion"/>
  </si>
  <si>
    <t>QUALCOMM</t>
    <phoneticPr fontId="22" type="noConversion"/>
  </si>
  <si>
    <t>RDP370FCCTJ</t>
    <phoneticPr fontId="22" type="noConversion"/>
  </si>
  <si>
    <t>HAIFEI (ELEPN-JMGO)</t>
    <phoneticPr fontId="22" type="noConversion"/>
  </si>
  <si>
    <t>HAIFEI (FENGHUA/POLARLIGHT)</t>
    <phoneticPr fontId="22" type="noConversion"/>
  </si>
  <si>
    <t>HAIFEI (JMGO-LDTRONIX/ELEPN)</t>
    <phoneticPr fontId="22" type="noConversion"/>
  </si>
  <si>
    <t>HAIFEI (I-TEKOPTO)</t>
    <phoneticPr fontId="22" type="noConversion"/>
  </si>
  <si>
    <t>HAIFEI (CARESTREAM DENTAL)</t>
    <phoneticPr fontId="22" type="noConversion"/>
  </si>
  <si>
    <t>BRYTN</t>
    <phoneticPr fontId="22" type="noConversion"/>
  </si>
  <si>
    <t>META</t>
    <phoneticPr fontId="22" type="noConversion"/>
  </si>
  <si>
    <t>HAIFEI (A-LIGHT)</t>
    <phoneticPr fontId="22" type="noConversion"/>
  </si>
  <si>
    <t>HOLOEYE</t>
    <phoneticPr fontId="22" type="noConversion"/>
  </si>
  <si>
    <t>LCoS (Phase)</t>
    <phoneticPr fontId="22" type="noConversion"/>
  </si>
  <si>
    <t>ASIA OPTICAL</t>
    <phoneticPr fontId="22" type="noConversion"/>
  </si>
  <si>
    <t>HAIFEI (OPTIX)</t>
    <phoneticPr fontId="22" type="noConversion"/>
  </si>
  <si>
    <t>RDP370F-X Total</t>
    <phoneticPr fontId="22" type="noConversion"/>
  </si>
  <si>
    <t>RDP370FCAT Total</t>
    <phoneticPr fontId="22" type="noConversion"/>
  </si>
  <si>
    <t>RDP370FACZJ</t>
    <phoneticPr fontId="22" type="noConversion"/>
  </si>
  <si>
    <r>
      <t>RDP370FACZ</t>
    </r>
    <r>
      <rPr>
        <sz val="12"/>
        <color rgb="FFFF0000"/>
        <rFont val="Times New Roman"/>
        <family val="1"/>
      </rPr>
      <t>J</t>
    </r>
    <phoneticPr fontId="22" type="noConversion"/>
  </si>
  <si>
    <t>HAIFEI (HUAWEI)</t>
    <phoneticPr fontId="22" type="noConversion"/>
  </si>
  <si>
    <t>RDP370FACZ</t>
    <phoneticPr fontId="22" type="noConversion"/>
  </si>
  <si>
    <t>CYOPC (SHADOW CREATOR)</t>
    <phoneticPr fontId="22" type="noConversion"/>
  </si>
  <si>
    <t>HMD (Phase)</t>
    <phoneticPr fontId="22" type="noConversion"/>
  </si>
  <si>
    <t>RDP370FACZ Total</t>
    <phoneticPr fontId="22" type="noConversion"/>
  </si>
  <si>
    <t>RDP370FUR</t>
    <phoneticPr fontId="22" type="noConversion"/>
  </si>
  <si>
    <t>RDC200AAWR</t>
    <phoneticPr fontId="22" type="noConversion"/>
  </si>
  <si>
    <t>VILLON (FOXCONN)</t>
    <phoneticPr fontId="22" type="noConversion"/>
  </si>
  <si>
    <t>VILLON (FOXCON)</t>
    <phoneticPr fontId="22" type="noConversion"/>
  </si>
  <si>
    <t>BRYTN (INTEKDIGITAL)</t>
    <phoneticPr fontId="22" type="noConversion"/>
  </si>
  <si>
    <t>VILLON(SUNNY OPTICAL)</t>
    <phoneticPr fontId="22" type="noConversion"/>
  </si>
  <si>
    <t>HAIFEI (JARESH)</t>
    <phoneticPr fontId="22" type="noConversion"/>
  </si>
  <si>
    <t>SAMKWANG</t>
    <phoneticPr fontId="22" type="noConversion"/>
  </si>
  <si>
    <t>VILLON(GOERTEK)</t>
    <phoneticPr fontId="22" type="noConversion"/>
  </si>
  <si>
    <t>HAIFEI (SURGLASSES)</t>
    <phoneticPr fontId="22" type="noConversion"/>
  </si>
  <si>
    <t>KOREA DIGITAL (CELLICO)</t>
    <phoneticPr fontId="22" type="noConversion"/>
  </si>
  <si>
    <t>EPIC OPTIX</t>
    <phoneticPr fontId="22" type="noConversion"/>
  </si>
  <si>
    <t>HAIFEI (LEAPSYWORLD)</t>
    <phoneticPr fontId="22" type="noConversion"/>
  </si>
  <si>
    <t>MODEL SOLUTION</t>
    <phoneticPr fontId="22" type="noConversion"/>
  </si>
  <si>
    <t>HAIFEI (LUXSHARE-ICT)</t>
    <phoneticPr fontId="22" type="noConversion"/>
  </si>
  <si>
    <t>PANACEA</t>
    <phoneticPr fontId="22" type="noConversion"/>
  </si>
  <si>
    <t>VILLON (TCL_TONLY)</t>
    <phoneticPr fontId="22" type="noConversion"/>
  </si>
  <si>
    <t>VILLON (HISCENE)</t>
    <phoneticPr fontId="22" type="noConversion"/>
  </si>
  <si>
    <t>HAIFEI (WINSOPTO/QUALCOMM)</t>
    <phoneticPr fontId="22" type="noConversion"/>
  </si>
  <si>
    <t>HAIFEI (WINS&amp;QC)</t>
    <phoneticPr fontId="22" type="noConversion"/>
  </si>
  <si>
    <t>VILLON(LOCHN)</t>
    <phoneticPr fontId="22" type="noConversion"/>
  </si>
  <si>
    <t>HALION</t>
    <phoneticPr fontId="22" type="noConversion"/>
  </si>
  <si>
    <t>HAIFEI (SINGULARITY)</t>
    <phoneticPr fontId="22" type="noConversion"/>
  </si>
  <si>
    <t>HAIFEI (OPTIARK &amp;ONGINE)</t>
    <phoneticPr fontId="22" type="noConversion"/>
  </si>
  <si>
    <t>HAIFEI (AOLIAN/JUXING)</t>
    <phoneticPr fontId="22" type="noConversion"/>
  </si>
  <si>
    <t>JVC KENWOOD</t>
    <phoneticPr fontId="22" type="noConversion"/>
  </si>
  <si>
    <t>Telecom</t>
    <phoneticPr fontId="22" type="noConversion"/>
  </si>
  <si>
    <t>VILLON (TINNOTECH)</t>
    <phoneticPr fontId="22" type="noConversion"/>
  </si>
  <si>
    <t>CYOPC</t>
    <phoneticPr fontId="22" type="noConversion"/>
  </si>
  <si>
    <t>MEDITHINQ</t>
    <phoneticPr fontId="22" type="noConversion"/>
  </si>
  <si>
    <t>BANGJOO (MOSS)</t>
    <phoneticPr fontId="22" type="noConversion"/>
  </si>
  <si>
    <t>WSS</t>
    <phoneticPr fontId="22" type="noConversion"/>
  </si>
  <si>
    <t>HAIFEI (BAIJIAYUN)</t>
    <phoneticPr fontId="22" type="noConversion"/>
  </si>
  <si>
    <t>RAVEN</t>
    <phoneticPr fontId="22" type="noConversion"/>
  </si>
  <si>
    <t>SAMWON HITECH</t>
    <phoneticPr fontId="22" type="noConversion"/>
  </si>
  <si>
    <t>VILLON (HISENSE)</t>
    <phoneticPr fontId="22" type="noConversion"/>
  </si>
  <si>
    <t>HAIFEI (for inventory)</t>
    <phoneticPr fontId="22" type="noConversion"/>
  </si>
  <si>
    <t>VISIONAID</t>
    <phoneticPr fontId="22" type="noConversion"/>
  </si>
  <si>
    <t>AMAZON</t>
    <phoneticPr fontId="22" type="noConversion"/>
  </si>
  <si>
    <t>HAIFEI (INTEL PLATFORM)</t>
    <phoneticPr fontId="22" type="noConversion"/>
  </si>
  <si>
    <t>VILLON (HEXAGON-LOCHN)</t>
  </si>
  <si>
    <t>VILLON (HEXAGON)</t>
  </si>
  <si>
    <t>INTERTEK</t>
    <phoneticPr fontId="22" type="noConversion"/>
  </si>
  <si>
    <t>HAIFEI (BILIGHTECH)</t>
    <phoneticPr fontId="22" type="noConversion"/>
  </si>
  <si>
    <t>VILLON (SUNNYVERSE)</t>
    <phoneticPr fontId="22" type="noConversion"/>
  </si>
  <si>
    <t>HAIFEI (GIS)</t>
    <phoneticPr fontId="22" type="noConversion"/>
  </si>
  <si>
    <t>JORJIN</t>
    <phoneticPr fontId="22" type="noConversion"/>
  </si>
  <si>
    <t>HAIFEI (XIAYU)</t>
    <phoneticPr fontId="22" type="noConversion"/>
  </si>
  <si>
    <t>Y-NOT (MEDITHINQ)</t>
    <phoneticPr fontId="22" type="noConversion"/>
  </si>
  <si>
    <t>MAGIC LEAP</t>
    <phoneticPr fontId="22" type="noConversion"/>
  </si>
  <si>
    <t>VIOMERSE</t>
    <phoneticPr fontId="22" type="noConversion"/>
  </si>
  <si>
    <t>RDC400</t>
    <phoneticPr fontId="22" type="noConversion"/>
  </si>
  <si>
    <t>TOTAL</t>
    <phoneticPr fontId="22" type="noConversion"/>
  </si>
  <si>
    <t>HAIFEI (QIUGUO)</t>
    <phoneticPr fontId="22" type="noConversion"/>
  </si>
  <si>
    <t>RIVET</t>
    <phoneticPr fontId="22" type="noConversion"/>
  </si>
  <si>
    <t>VILLON (SHIXIANG)</t>
    <phoneticPr fontId="22" type="noConversion"/>
  </si>
  <si>
    <t>ANDURIL</t>
    <phoneticPr fontId="22" type="noConversion"/>
  </si>
  <si>
    <t>RDC200AAWR Total</t>
    <phoneticPr fontId="22" type="noConversion"/>
  </si>
  <si>
    <t>RDP551FAFNT</t>
    <phoneticPr fontId="22" type="noConversion"/>
  </si>
  <si>
    <t>XINHAN(V55)</t>
    <phoneticPr fontId="22" type="noConversion"/>
  </si>
  <si>
    <t>VILLON (LLVISION)</t>
    <phoneticPr fontId="22" type="noConversion"/>
  </si>
  <si>
    <t>B-COM</t>
    <phoneticPr fontId="22" type="noConversion"/>
  </si>
  <si>
    <t>KRND (NEXSTAR)</t>
    <phoneticPr fontId="22" type="noConversion"/>
  </si>
  <si>
    <t>Industrial (3D measurement)</t>
    <phoneticPr fontId="22" type="noConversion"/>
  </si>
  <si>
    <t>RDP551FAFNT Total</t>
    <phoneticPr fontId="22" type="noConversion"/>
  </si>
  <si>
    <t>RDP240X</t>
    <phoneticPr fontId="22" type="noConversion"/>
  </si>
  <si>
    <t>RDP502HAFNT</t>
    <phoneticPr fontId="22" type="noConversion"/>
  </si>
  <si>
    <t>HAIFEI (CDT)</t>
    <phoneticPr fontId="22" type="noConversion"/>
  </si>
  <si>
    <t>HAIFEI (CETHIK)</t>
    <phoneticPr fontId="22" type="noConversion"/>
  </si>
  <si>
    <t>RDP240X Total</t>
    <phoneticPr fontId="22" type="noConversion"/>
  </si>
  <si>
    <t>RDP502HAFNT Total</t>
    <phoneticPr fontId="22" type="noConversion"/>
  </si>
  <si>
    <t>P13X</t>
    <phoneticPr fontId="22" type="noConversion"/>
  </si>
  <si>
    <t>GOERTEK</t>
    <phoneticPr fontId="22" type="noConversion"/>
  </si>
  <si>
    <t>P13X Total</t>
    <phoneticPr fontId="22" type="noConversion"/>
  </si>
  <si>
    <t>RDP551FACZ</t>
    <phoneticPr fontId="22" type="noConversion"/>
  </si>
  <si>
    <t>SLM</t>
    <phoneticPr fontId="22" type="noConversion"/>
  </si>
  <si>
    <t>RDP551FACZJ</t>
    <phoneticPr fontId="22" type="noConversion"/>
  </si>
  <si>
    <t>JVC KENWOOD (FINISAR)</t>
    <phoneticPr fontId="22" type="noConversion"/>
  </si>
  <si>
    <t>GERI</t>
    <phoneticPr fontId="22" type="noConversion"/>
  </si>
  <si>
    <t>RDP551FACZ Total</t>
    <phoneticPr fontId="22" type="noConversion"/>
  </si>
  <si>
    <t>RDP702FNP (Main)</t>
    <phoneticPr fontId="22" type="noConversion"/>
  </si>
  <si>
    <t>APS RESEARCH</t>
    <phoneticPr fontId="22" type="noConversion"/>
  </si>
  <si>
    <t>microOLED</t>
    <phoneticPr fontId="22" type="noConversion"/>
  </si>
  <si>
    <t>RDP702F (Main)</t>
    <phoneticPr fontId="22" type="noConversion"/>
  </si>
  <si>
    <t>ETRI</t>
    <phoneticPr fontId="22" type="noConversion"/>
  </si>
  <si>
    <t xml:space="preserve">TAIZHOU (INT) </t>
    <phoneticPr fontId="22" type="noConversion"/>
  </si>
  <si>
    <t>RDP702FSL1 (SLW)</t>
    <phoneticPr fontId="22" type="noConversion"/>
  </si>
  <si>
    <t>RDP702FSL (SLW)</t>
    <phoneticPr fontId="22" type="noConversion"/>
  </si>
  <si>
    <t>APS</t>
    <phoneticPr fontId="22" type="noConversion"/>
  </si>
  <si>
    <t>SDC</t>
    <phoneticPr fontId="22" type="noConversion"/>
  </si>
  <si>
    <t>RDP702F Total</t>
    <phoneticPr fontId="22" type="noConversion"/>
  </si>
  <si>
    <t>R-VISTA50 Total</t>
    <phoneticPr fontId="22" type="noConversion"/>
  </si>
  <si>
    <t>RDP552F</t>
    <phoneticPr fontId="22" type="noConversion"/>
  </si>
  <si>
    <t>TAIZHOU GUANYU TECH</t>
    <phoneticPr fontId="22" type="noConversion"/>
  </si>
  <si>
    <t>RDP701SXSL (TEG)</t>
    <phoneticPr fontId="22" type="noConversion"/>
  </si>
  <si>
    <t>LED Driver IC</t>
    <phoneticPr fontId="22" type="noConversion"/>
  </si>
  <si>
    <t>RDP702FPBA</t>
    <phoneticPr fontId="22" type="noConversion"/>
  </si>
  <si>
    <t>INT TECH</t>
    <phoneticPr fontId="22" type="noConversion"/>
  </si>
  <si>
    <t>RDP552FNE</t>
    <phoneticPr fontId="22" type="noConversion"/>
  </si>
  <si>
    <t>RDP551FPBA</t>
    <phoneticPr fontId="22" type="noConversion"/>
  </si>
  <si>
    <t>HELLA</t>
    <phoneticPr fontId="22" type="noConversion"/>
  </si>
  <si>
    <t>Automotive</t>
    <phoneticPr fontId="22" type="noConversion"/>
  </si>
  <si>
    <t>LC</t>
    <phoneticPr fontId="22" type="noConversion"/>
  </si>
  <si>
    <r>
      <t xml:space="preserve">HOSEO UNIV. </t>
    </r>
    <r>
      <rPr>
        <sz val="10"/>
        <rFont val="Times New Roman"/>
        <family val="1"/>
      </rPr>
      <t>(VISIONAID)</t>
    </r>
    <phoneticPr fontId="22" type="noConversion"/>
  </si>
  <si>
    <t>Pico projector</t>
    <phoneticPr fontId="22" type="noConversion"/>
  </si>
  <si>
    <t>RDP701SX Total</t>
    <phoneticPr fontId="22" type="noConversion"/>
  </si>
  <si>
    <t>RDP1000XNP</t>
    <phoneticPr fontId="22" type="noConversion"/>
  </si>
  <si>
    <t>RDP1000XSLB</t>
    <phoneticPr fontId="22" type="noConversion"/>
  </si>
  <si>
    <t>RDP1000XPC</t>
    <phoneticPr fontId="22" type="noConversion"/>
  </si>
  <si>
    <t>SUNIC SYSTEM</t>
    <phoneticPr fontId="22" type="noConversion"/>
  </si>
  <si>
    <t>SHARP</t>
    <phoneticPr fontId="22" type="noConversion"/>
  </si>
  <si>
    <t>KAGA DEVICES (SHARP/META)</t>
    <phoneticPr fontId="22" type="noConversion"/>
  </si>
  <si>
    <t>RDP1000XSL</t>
    <phoneticPr fontId="22" type="noConversion"/>
  </si>
  <si>
    <t>RDP1000XNE</t>
    <phoneticPr fontId="22" type="noConversion"/>
  </si>
  <si>
    <t>RDP1000X Total</t>
    <phoneticPr fontId="22" type="noConversion"/>
  </si>
  <si>
    <t>RDP390E2KP</t>
    <phoneticPr fontId="22" type="noConversion"/>
  </si>
  <si>
    <t>ENVISICS</t>
    <phoneticPr fontId="22" type="noConversion"/>
  </si>
  <si>
    <t>RDP390E2K (RV1)</t>
    <phoneticPr fontId="22" type="noConversion"/>
  </si>
  <si>
    <t>RDP390E2K (Test setup)</t>
    <phoneticPr fontId="22" type="noConversion"/>
  </si>
  <si>
    <t>RDP490ET</t>
    <phoneticPr fontId="22" type="noConversion"/>
  </si>
  <si>
    <t>FPGA IP Fee</t>
    <phoneticPr fontId="22" type="noConversion"/>
  </si>
  <si>
    <t>Mask Revision Fee</t>
    <phoneticPr fontId="22" type="noConversion"/>
  </si>
  <si>
    <t>RDP389G</t>
    <phoneticPr fontId="22" type="noConversion"/>
  </si>
  <si>
    <t>DV Fail Sample Analysis</t>
    <phoneticPr fontId="22" type="noConversion"/>
  </si>
  <si>
    <t>RDP390E2KP Total</t>
    <phoneticPr fontId="22" type="noConversion"/>
  </si>
  <si>
    <t>EV KIT</t>
    <phoneticPr fontId="22" type="noConversion"/>
  </si>
  <si>
    <t>OTHERS</t>
    <phoneticPr fontId="22" type="noConversion"/>
  </si>
  <si>
    <t>Handling cost</t>
    <phoneticPr fontId="22" type="noConversion"/>
  </si>
  <si>
    <t>EV KIT Total</t>
    <phoneticPr fontId="22" type="noConversion"/>
  </si>
  <si>
    <t>OE VISION (binocular)</t>
    <phoneticPr fontId="22" type="noConversion"/>
  </si>
  <si>
    <t>OE VISION (bino)</t>
    <phoneticPr fontId="22" type="noConversion"/>
  </si>
  <si>
    <t>KMNET (HANWHA SYSTEMS)</t>
    <phoneticPr fontId="22" type="noConversion"/>
  </si>
  <si>
    <t>OE VISION (monocular)</t>
    <phoneticPr fontId="22" type="noConversion"/>
  </si>
  <si>
    <t>MAXIMUS-M (mono)</t>
    <phoneticPr fontId="22" type="noConversion"/>
  </si>
  <si>
    <t>MAXLOGIC</t>
    <phoneticPr fontId="22" type="noConversion"/>
  </si>
  <si>
    <t>F2-55 (mono)</t>
    <phoneticPr fontId="22" type="noConversion"/>
  </si>
  <si>
    <t>PANACEA (DPAMS)</t>
    <phoneticPr fontId="22" type="noConversion"/>
  </si>
  <si>
    <t>PNC SOLUTION (KMTECH)</t>
    <phoneticPr fontId="22" type="noConversion"/>
  </si>
  <si>
    <t>SAMWOO</t>
    <phoneticPr fontId="22" type="noConversion"/>
  </si>
  <si>
    <t>F2-55</t>
    <phoneticPr fontId="22" type="noConversion"/>
  </si>
  <si>
    <t>MAXIMUS-M</t>
    <phoneticPr fontId="22" type="noConversion"/>
  </si>
  <si>
    <t>F2</t>
    <phoneticPr fontId="22" type="noConversion"/>
  </si>
  <si>
    <t>OE VISION</t>
    <phoneticPr fontId="22" type="noConversion"/>
  </si>
  <si>
    <t>VISION &amp; MAXIMUS Total</t>
    <phoneticPr fontId="22" type="noConversion"/>
  </si>
  <si>
    <t>RDP690EV</t>
    <phoneticPr fontId="22" type="noConversion"/>
  </si>
  <si>
    <t>LCoS (phase)</t>
    <phoneticPr fontId="22" type="noConversion"/>
  </si>
  <si>
    <t>RDP690EVPC</t>
    <phoneticPr fontId="22" type="noConversion"/>
  </si>
  <si>
    <t>RDP690EV  Total</t>
    <phoneticPr fontId="22" type="noConversion"/>
  </si>
  <si>
    <t xml:space="preserve"> Total</t>
    <phoneticPr fontId="22" type="noConversion"/>
  </si>
  <si>
    <t>RDPC340X</t>
    <phoneticPr fontId="22" type="noConversion"/>
  </si>
  <si>
    <r>
      <t>RDPC340XCAT</t>
    </r>
    <r>
      <rPr>
        <b/>
        <sz val="12"/>
        <color rgb="FFFF0000"/>
        <rFont val="Times New Roman"/>
        <family val="1"/>
      </rPr>
      <t>N</t>
    </r>
    <phoneticPr fontId="22" type="noConversion"/>
  </si>
  <si>
    <t>RDPC340XCAT</t>
    <phoneticPr fontId="22" type="noConversion"/>
  </si>
  <si>
    <t>RDPC340X Total</t>
    <phoneticPr fontId="22" type="noConversion"/>
  </si>
  <si>
    <t>RDP700Q Total</t>
    <phoneticPr fontId="22" type="noConversion"/>
  </si>
  <si>
    <t>P39E</t>
    <phoneticPr fontId="22" type="noConversion"/>
  </si>
  <si>
    <t>ENVISICS (MIZAR)</t>
    <phoneticPr fontId="22" type="noConversion"/>
  </si>
  <si>
    <t>RDPC340X (Contract)</t>
    <phoneticPr fontId="22" type="noConversion"/>
  </si>
  <si>
    <t>LCoS</t>
    <phoneticPr fontId="22" type="noConversion"/>
  </si>
  <si>
    <t>NF (INMERSIA)</t>
    <phoneticPr fontId="22" type="noConversion"/>
  </si>
  <si>
    <t>NF (MICRO OLED)</t>
    <phoneticPr fontId="22" type="noConversion"/>
  </si>
  <si>
    <t>microOLED project</t>
    <phoneticPr fontId="22" type="noConversion"/>
  </si>
  <si>
    <t>INT TECH, NF</t>
    <phoneticPr fontId="22" type="noConversion"/>
  </si>
  <si>
    <t xml:space="preserve">microLED </t>
    <phoneticPr fontId="22" type="noConversion"/>
  </si>
  <si>
    <t>PLAYNITRAIDE</t>
    <phoneticPr fontId="22" type="noConversion"/>
  </si>
  <si>
    <t>microLED (nanoLED)</t>
    <phoneticPr fontId="22" type="noConversion"/>
  </si>
  <si>
    <t>SHARP (META)</t>
    <phoneticPr fontId="22" type="noConversion"/>
  </si>
  <si>
    <t xml:space="preserve">RDP180XP (microLED) </t>
    <phoneticPr fontId="22" type="noConversion"/>
  </si>
  <si>
    <t>SEC (LED BU)</t>
    <phoneticPr fontId="22" type="noConversion"/>
  </si>
  <si>
    <t>microOLED/LED</t>
    <phoneticPr fontId="22" type="noConversion"/>
  </si>
  <si>
    <t>META (JACOB) - 6K PPI</t>
    <phoneticPr fontId="22" type="noConversion"/>
  </si>
  <si>
    <t>META (DR. HAN)</t>
    <phoneticPr fontId="22" type="noConversion"/>
  </si>
  <si>
    <t>SAMSUNG / SIDTECH (NF)</t>
    <phoneticPr fontId="22" type="noConversion"/>
  </si>
  <si>
    <t>Holography project2</t>
    <phoneticPr fontId="22" type="noConversion"/>
  </si>
  <si>
    <t>ENVISICS (panel), NF</t>
    <phoneticPr fontId="22" type="noConversion"/>
  </si>
  <si>
    <t>RDP690 (LCoS)</t>
    <phoneticPr fontId="22" type="noConversion"/>
  </si>
  <si>
    <t>ENVISICS (panel)</t>
    <phoneticPr fontId="22" type="noConversion"/>
  </si>
  <si>
    <t>Holography project3</t>
    <phoneticPr fontId="22" type="noConversion"/>
  </si>
  <si>
    <t>META (P24 PCB custom.)</t>
    <phoneticPr fontId="22" type="noConversion"/>
  </si>
  <si>
    <t>Holography project4</t>
    <phoneticPr fontId="22" type="noConversion"/>
  </si>
  <si>
    <t>ENVISICS (ASIC), NF</t>
    <phoneticPr fontId="22" type="noConversion"/>
  </si>
  <si>
    <t>Contract Total</t>
    <phoneticPr fontId="22" type="noConversion"/>
  </si>
  <si>
    <t>NRE (IP) Total</t>
    <phoneticPr fontId="22" type="noConversion"/>
  </si>
  <si>
    <t>Sample Charge</t>
    <phoneticPr fontId="22" type="noConversion"/>
  </si>
  <si>
    <t>Micro Display</t>
    <phoneticPr fontId="22" type="noConversion"/>
  </si>
  <si>
    <t>SDC (M-FAB)</t>
    <phoneticPr fontId="22" type="noConversion"/>
  </si>
  <si>
    <t>S-GLASS2</t>
    <phoneticPr fontId="22" type="noConversion"/>
  </si>
  <si>
    <t>Handling charge</t>
    <phoneticPr fontId="22" type="noConversion"/>
  </si>
  <si>
    <t>F-GLASS1</t>
    <phoneticPr fontId="22" type="noConversion"/>
  </si>
  <si>
    <t>C-GLASS1</t>
    <phoneticPr fontId="22" type="noConversion"/>
  </si>
  <si>
    <t>New Encap. Setup</t>
    <phoneticPr fontId="22" type="noConversion"/>
  </si>
  <si>
    <t>AGP</t>
    <phoneticPr fontId="22" type="noConversion"/>
  </si>
  <si>
    <t>A-GLASS</t>
    <phoneticPr fontId="22" type="noConversion"/>
  </si>
  <si>
    <t xml:space="preserve">Others total (1) </t>
    <phoneticPr fontId="22" type="noConversion"/>
  </si>
  <si>
    <t>Others total (2)</t>
    <phoneticPr fontId="22" type="noConversion"/>
  </si>
  <si>
    <t>IP total</t>
    <phoneticPr fontId="22" type="noConversion"/>
  </si>
  <si>
    <t>IP Total</t>
    <phoneticPr fontId="22" type="noConversion"/>
  </si>
  <si>
    <t>Microdisplay</t>
    <phoneticPr fontId="22" type="noConversion"/>
  </si>
  <si>
    <t>Panel+Optic Q'ty</t>
    <phoneticPr fontId="22" type="noConversion"/>
  </si>
  <si>
    <t>MD Panel+Optic</t>
    <phoneticPr fontId="22" type="noConversion"/>
  </si>
  <si>
    <t>Panel Net Die Q'ty</t>
    <phoneticPr fontId="22" type="noConversion"/>
  </si>
  <si>
    <t>MD Panel Net Die</t>
    <phoneticPr fontId="22" type="noConversion"/>
  </si>
  <si>
    <t>Controller Q'ty</t>
    <phoneticPr fontId="22" type="noConversion"/>
  </si>
  <si>
    <t>MD Controller</t>
    <phoneticPr fontId="22" type="noConversion"/>
  </si>
  <si>
    <t>Others Q'ty</t>
    <phoneticPr fontId="22" type="noConversion"/>
  </si>
  <si>
    <t>MD Others</t>
    <phoneticPr fontId="22" type="noConversion"/>
  </si>
  <si>
    <t>MD Total Q'ty (kpcs)</t>
    <phoneticPr fontId="22" type="noConversion"/>
  </si>
  <si>
    <t>MD Total Q'ty</t>
    <phoneticPr fontId="22" type="noConversion"/>
  </si>
  <si>
    <t>FG Q'ty</t>
    <phoneticPr fontId="22" type="noConversion"/>
  </si>
  <si>
    <t>MTV FG</t>
    <phoneticPr fontId="22" type="noConversion"/>
  </si>
  <si>
    <t>Net Die Q'ty</t>
    <phoneticPr fontId="22" type="noConversion"/>
  </si>
  <si>
    <t>MTV Net Die</t>
    <phoneticPr fontId="22" type="noConversion"/>
  </si>
  <si>
    <t>MTV Total Q'ty (kpcs)</t>
    <phoneticPr fontId="22" type="noConversion"/>
  </si>
  <si>
    <t>MTV Total Q'ty</t>
    <phoneticPr fontId="22" type="noConversion"/>
  </si>
  <si>
    <t>Grand Total (kpcs)</t>
    <phoneticPr fontId="22" type="noConversion"/>
  </si>
  <si>
    <t>Grand Total Q'ty</t>
    <phoneticPr fontId="22" type="noConversion"/>
  </si>
  <si>
    <t>MD Panel+Optic+Panel Net Die Q'ty (kpcs)</t>
    <phoneticPr fontId="22" type="noConversion"/>
  </si>
  <si>
    <t>Panel+Optic+Panel Net Die Q'ty</t>
    <phoneticPr fontId="22" type="noConversion"/>
  </si>
  <si>
    <t>RDP702F</t>
    <phoneticPr fontId="22" type="noConversion"/>
  </si>
  <si>
    <t>RDP701SX</t>
    <phoneticPr fontId="22" type="noConversion"/>
  </si>
  <si>
    <t>RDP1000X</t>
    <phoneticPr fontId="22" type="noConversion"/>
  </si>
  <si>
    <t>Typical</t>
    <phoneticPr fontId="22" type="noConversion"/>
  </si>
  <si>
    <t>Upside</t>
    <phoneticPr fontId="22" type="noConversion"/>
  </si>
  <si>
    <t>CY21 1Q</t>
    <phoneticPr fontId="22" type="noConversion"/>
  </si>
  <si>
    <t>CY21 2Q</t>
    <phoneticPr fontId="22" type="noConversion"/>
  </si>
  <si>
    <t>CY21 3Q</t>
    <phoneticPr fontId="22" type="noConversion"/>
  </si>
  <si>
    <t>CY21 4Q</t>
    <phoneticPr fontId="22" type="noConversion"/>
  </si>
  <si>
    <t>CLOSED vs. PLAN</t>
    <phoneticPr fontId="22" type="noConversion"/>
  </si>
  <si>
    <t>FCST (FIXED)</t>
    <phoneticPr fontId="22" type="noConversion"/>
  </si>
  <si>
    <t>FCST (FIXED) vs. PLAN</t>
    <phoneticPr fontId="22" type="noConversion"/>
  </si>
  <si>
    <t>MD</t>
    <phoneticPr fontId="22" type="noConversion"/>
  </si>
  <si>
    <t xml:space="preserve">M-FAB </t>
    <phoneticPr fontId="22" type="noConversion"/>
  </si>
  <si>
    <t>2021 Customer Revenue Rank</t>
    <phoneticPr fontId="5" type="noConversion"/>
  </si>
  <si>
    <r>
      <t>2021 Revenue (</t>
    </r>
    <r>
      <rPr>
        <b/>
        <sz val="11"/>
        <color rgb="FF00B0F0"/>
        <rFont val="Times New Roman"/>
        <family val="1"/>
      </rPr>
      <t>Typical</t>
    </r>
    <r>
      <rPr>
        <b/>
        <sz val="11"/>
        <rFont val="Times New Roman"/>
        <family val="1"/>
      </rPr>
      <t>)</t>
    </r>
    <phoneticPr fontId="5" type="noConversion"/>
  </si>
  <si>
    <t>Rank</t>
  </si>
  <si>
    <t xml:space="preserve">Customer </t>
    <phoneticPr fontId="5" type="noConversion"/>
  </si>
  <si>
    <t>QTY (kpcs)</t>
    <phoneticPr fontId="5" type="noConversion"/>
  </si>
  <si>
    <t>AMT (k$)</t>
    <phoneticPr fontId="5" type="noConversion"/>
  </si>
  <si>
    <t>Product</t>
    <phoneticPr fontId="5" type="noConversion"/>
  </si>
  <si>
    <t xml:space="preserve"> Panel / OE QTY</t>
    <phoneticPr fontId="5" type="noConversion"/>
  </si>
  <si>
    <t>Net Die QTY</t>
    <phoneticPr fontId="5" type="noConversion"/>
  </si>
  <si>
    <t>Controller QTY</t>
    <phoneticPr fontId="5" type="noConversion"/>
  </si>
  <si>
    <t>Total QTY (kpcs)</t>
    <phoneticPr fontId="5" type="noConversion"/>
  </si>
  <si>
    <t>RDP501/502H</t>
    <phoneticPr fontId="5" type="noConversion"/>
  </si>
  <si>
    <t>RDP701SX/702F</t>
    <phoneticPr fontId="5" type="noConversion"/>
  </si>
  <si>
    <t>RDC100/200(A)</t>
    <phoneticPr fontId="5" type="noConversion"/>
  </si>
  <si>
    <t>RDP390E2K</t>
    <phoneticPr fontId="5" type="noConversion"/>
  </si>
  <si>
    <t>RDP360H</t>
    <phoneticPr fontId="5" type="noConversion"/>
  </si>
  <si>
    <t>F-2</t>
    <phoneticPr fontId="5" type="noConversion"/>
  </si>
  <si>
    <t>R-VISTA50</t>
    <phoneticPr fontId="5" type="noConversion"/>
  </si>
  <si>
    <r>
      <t>2021 Revenue (</t>
    </r>
    <r>
      <rPr>
        <b/>
        <sz val="11"/>
        <color rgb="FF00B0F0"/>
        <rFont val="Times New Roman"/>
        <family val="1"/>
      </rPr>
      <t>Upside</t>
    </r>
    <r>
      <rPr>
        <b/>
        <sz val="11"/>
        <rFont val="Times New Roman"/>
        <family val="1"/>
      </rPr>
      <t>)</t>
    </r>
    <phoneticPr fontId="5" type="noConversion"/>
  </si>
  <si>
    <t xml:space="preserve">2021 Top 10 Customer </t>
    <phoneticPr fontId="5" type="noConversion"/>
  </si>
  <si>
    <t>Rank</t>
    <phoneticPr fontId="5" type="noConversion"/>
  </si>
  <si>
    <t>Customer</t>
    <phoneticPr fontId="5" type="noConversion"/>
  </si>
  <si>
    <t>2021 Microdisplay Revenue Summary - by Standard</t>
    <phoneticPr fontId="5" type="noConversion"/>
  </si>
  <si>
    <t>Standard</t>
    <phoneticPr fontId="5" type="noConversion"/>
  </si>
  <si>
    <t>AMT (K$)</t>
    <phoneticPr fontId="5" type="noConversion"/>
  </si>
  <si>
    <t>LCoS (Amplitude)</t>
    <phoneticPr fontId="5" type="noConversion"/>
  </si>
  <si>
    <t>LCoS (Phase)</t>
    <phoneticPr fontId="5" type="noConversion"/>
  </si>
  <si>
    <t>microOLED</t>
    <phoneticPr fontId="5" type="noConversion"/>
  </si>
  <si>
    <t>microLED</t>
    <phoneticPr fontId="5" type="noConversion"/>
  </si>
  <si>
    <t>2021 Microdisplay Revenue Summary - by Application</t>
    <phoneticPr fontId="5" type="noConversion"/>
  </si>
  <si>
    <t>AR / HMD</t>
    <phoneticPr fontId="5" type="noConversion"/>
  </si>
  <si>
    <t>Automotive</t>
    <phoneticPr fontId="5" type="noConversion"/>
  </si>
  <si>
    <t>Projector</t>
    <phoneticPr fontId="5" type="noConversion"/>
  </si>
  <si>
    <t>Telecom</t>
    <phoneticPr fontId="5" type="noConversion"/>
  </si>
  <si>
    <t>Industrial / Enterprise</t>
    <phoneticPr fontId="5" type="noConversion"/>
  </si>
  <si>
    <t>2026 FCST (Typical)</t>
    <phoneticPr fontId="5" type="noConversion"/>
  </si>
  <si>
    <t>2027 FCST (Typical)</t>
    <phoneticPr fontId="5" type="noConversion"/>
  </si>
  <si>
    <t>2026 Q1</t>
    <phoneticPr fontId="5" type="noConversion"/>
  </si>
  <si>
    <t>2026 Q2</t>
    <phoneticPr fontId="5" type="noConversion"/>
  </si>
  <si>
    <t>2026 Q3</t>
    <phoneticPr fontId="5" type="noConversion"/>
  </si>
  <si>
    <t>2026 Q4</t>
    <phoneticPr fontId="5" type="noConversion"/>
  </si>
  <si>
    <t>2026 TOTAL</t>
    <phoneticPr fontId="5" type="noConversion"/>
  </si>
  <si>
    <t>Net QTY (kpcs)</t>
    <phoneticPr fontId="5" type="noConversion"/>
  </si>
  <si>
    <t>Display QTY (kpcs)</t>
    <phoneticPr fontId="5" type="noConversion"/>
  </si>
  <si>
    <t>AMT (kUSD)</t>
    <phoneticPr fontId="5" type="noConversion"/>
  </si>
  <si>
    <t>MD Product</t>
    <phoneticPr fontId="5" type="noConversion"/>
  </si>
  <si>
    <t xml:space="preserve">      Wafer (Die)</t>
    <phoneticPr fontId="5" type="noConversion"/>
  </si>
  <si>
    <t xml:space="preserve">      Panel</t>
    <phoneticPr fontId="5" type="noConversion"/>
  </si>
  <si>
    <t xml:space="preserve">      Controller</t>
    <phoneticPr fontId="5" type="noConversion"/>
  </si>
  <si>
    <t xml:space="preserve">      Others</t>
    <phoneticPr fontId="5" type="noConversion"/>
  </si>
  <si>
    <t>MD Contract</t>
    <phoneticPr fontId="5" type="noConversion"/>
  </si>
  <si>
    <t xml:space="preserve">      LCoS</t>
    <phoneticPr fontId="5" type="noConversion"/>
  </si>
  <si>
    <t xml:space="preserve">      uOLED</t>
    <phoneticPr fontId="5" type="noConversion"/>
  </si>
  <si>
    <t xml:space="preserve">      uLED</t>
    <phoneticPr fontId="5" type="noConversion"/>
  </si>
  <si>
    <t>MD Total</t>
    <phoneticPr fontId="5" type="noConversion"/>
  </si>
  <si>
    <t>M-FAB</t>
    <phoneticPr fontId="5" type="noConversion"/>
  </si>
  <si>
    <t>TOTAL</t>
    <phoneticPr fontId="5" type="noConversion"/>
  </si>
  <si>
    <t>2026 PLAN (Upside)</t>
    <phoneticPr fontId="5" type="noConversion"/>
  </si>
  <si>
    <t>2027 PLAN (Upside)</t>
    <phoneticPr fontId="5" type="noConversion"/>
  </si>
  <si>
    <t>-</t>
  </si>
  <si>
    <t>Net QTY (kpcs)</t>
  </si>
  <si>
    <t>Display QTY (kpcs)</t>
  </si>
  <si>
    <t>AMT (kUSD)</t>
  </si>
  <si>
    <t>MD Product</t>
  </si>
  <si>
    <t xml:space="preserve">      Wafer (Die)</t>
  </si>
  <si>
    <t xml:space="preserve">      Panel</t>
  </si>
  <si>
    <t xml:space="preserve">      Controller</t>
  </si>
  <si>
    <t xml:space="preserve">      Others</t>
  </si>
  <si>
    <t>MD Contract</t>
  </si>
  <si>
    <t xml:space="preserve">      LCoS</t>
  </si>
  <si>
    <t xml:space="preserve">      uOLED</t>
  </si>
  <si>
    <t xml:space="preserve">      uLED</t>
  </si>
  <si>
    <t>MD Total</t>
  </si>
  <si>
    <t>MTV</t>
  </si>
  <si>
    <t>TOTAL</t>
  </si>
  <si>
    <t>Product/Project Name</t>
    <phoneticPr fontId="5" type="noConversion"/>
  </si>
  <si>
    <t>2026 TYPICAL</t>
    <phoneticPr fontId="5" type="noConversion"/>
  </si>
  <si>
    <t>2026 UPSIDE</t>
    <phoneticPr fontId="5" type="noConversion"/>
  </si>
  <si>
    <t>Net QTY
(kpcs)</t>
    <phoneticPr fontId="5" type="noConversion"/>
  </si>
  <si>
    <t>P13X</t>
    <phoneticPr fontId="5" type="noConversion"/>
  </si>
  <si>
    <t>P18X</t>
    <phoneticPr fontId="5" type="noConversion"/>
  </si>
  <si>
    <t>P24X</t>
    <phoneticPr fontId="5" type="noConversion"/>
  </si>
  <si>
    <t>P25H</t>
    <phoneticPr fontId="5" type="noConversion"/>
  </si>
  <si>
    <t>PC34X</t>
    <phoneticPr fontId="5" type="noConversion"/>
  </si>
  <si>
    <t>P37F</t>
    <phoneticPr fontId="5" type="noConversion"/>
  </si>
  <si>
    <t>P390</t>
    <phoneticPr fontId="5" type="noConversion"/>
  </si>
  <si>
    <t>P551F</t>
    <phoneticPr fontId="5" type="noConversion"/>
  </si>
  <si>
    <t>P552F</t>
    <phoneticPr fontId="5" type="noConversion"/>
  </si>
  <si>
    <t>P69EV</t>
    <phoneticPr fontId="5" type="noConversion"/>
  </si>
  <si>
    <t>P702F</t>
    <phoneticPr fontId="5" type="noConversion"/>
  </si>
  <si>
    <t>P1000X</t>
    <phoneticPr fontId="5" type="noConversion"/>
  </si>
  <si>
    <t>MAXIMUS-M</t>
    <phoneticPr fontId="5" type="noConversion"/>
  </si>
  <si>
    <t>C2A</t>
    <phoneticPr fontId="5" type="noConversion"/>
  </si>
  <si>
    <t>C4</t>
    <phoneticPr fontId="5" type="noConversion"/>
  </si>
  <si>
    <t>Sub Total</t>
    <phoneticPr fontId="5" type="noConversion"/>
  </si>
  <si>
    <t>ENVISICS / P69EV</t>
    <phoneticPr fontId="5" type="noConversion"/>
  </si>
  <si>
    <t>ENVISICS / P39E</t>
    <phoneticPr fontId="5" type="noConversion"/>
  </si>
  <si>
    <t>INMERSIA (new)</t>
    <phoneticPr fontId="5" type="noConversion"/>
  </si>
  <si>
    <t>MICRO OLED</t>
    <phoneticPr fontId="5" type="noConversion"/>
  </si>
  <si>
    <t>META / P24 PCB Custom.</t>
    <phoneticPr fontId="5" type="noConversion"/>
  </si>
  <si>
    <t>N/F</t>
    <phoneticPr fontId="5" type="noConversion"/>
  </si>
  <si>
    <t>MTV Total</t>
    <phoneticPr fontId="5" type="noConversion"/>
  </si>
  <si>
    <t>M-FAB Total</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</si>
</sst>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1" formatCode="_-* #,##0_-;\-* #,##0_-;_-* &quot;-&quot;_-;_-@_-"/>
    <numFmt numFmtId="24" formatCode="\$#,##0_);[Red]\(\$#,##0\)"/>
    <numFmt numFmtId="26" formatCode="\$#,##0.00_);[Red]\(\$#,##0.00\)"/>
    <numFmt numFmtId="176" formatCode="&quot;₩&quot;#,##0_);[Red]\(&quot;₩&quot;#,##0\)"/>
    <numFmt numFmtId="177" formatCode="#,##0_ ;[Red]\-#,##0\ "/>
    <numFmt numFmtId="178" formatCode="0_);[Red]\(0\)"/>
    <numFmt numFmtId="179" formatCode="\$#,##0"/>
    <numFmt numFmtId="180" formatCode="0.00_);[Red]\(0.00\)"/>
    <numFmt numFmtId="181" formatCode="#,##0.000_);[Red]\(#,##0.000\)"/>
    <numFmt numFmtId="182" formatCode="#,##0_ "/>
    <numFmt numFmtId="183" formatCode="#,##0.000;[Red]\-#,##0.000"/>
    <numFmt numFmtId="184" formatCode="0.000_);[Red]\(0.000\)"/>
    <numFmt numFmtId="185" formatCode="\$#,##0.0_);[Red]\(\$#,##0.0\)"/>
    <numFmt numFmtId="186" formatCode="_-* #,##0.000_-;\-* #,##0.000_-;_-* &quot;-&quot;_-;_-@_-"/>
    <numFmt numFmtId="187" formatCode="0.00_ "/>
    <numFmt numFmtId="188" formatCode="0_ ;[Red]\-0\ "/>
    <numFmt numFmtId="189" formatCode="0_ "/>
    <numFmt numFmtId="190" formatCode="0.0_);[Red]\(0.0\)"/>
    <numFmt numFmtId="191" formatCode="#,##0.0;[Red]\-#,##0.0"/>
    <numFmt numFmtId="192" formatCode="#,##0.0000;[Red]\-#,##0.0000"/>
    <numFmt numFmtId="193" formatCode="0.0000_);[Red]\(0.0000\)"/>
    <numFmt numFmtId="194" formatCode="#,##0.0_);[Red]\(#,##0.0\)"/>
    <numFmt numFmtId="195" formatCode="_-* #,##0.0_-;\-* #,##0.0_-;_-* &quot;-&quot;_-;_-@_-"/>
    <numFmt numFmtId="196" formatCode="\$#,##0.0"/>
    <numFmt numFmtId="197" formatCode="\$#,##0.000_);[Red]\(\$#,##0.000\)"/>
    <numFmt numFmtId="198" formatCode="#,##0.00_ ;[Red]\-#,##0.00\ "/>
    <numFmt numFmtId="199" formatCode="#,##0.0_ ;[Red]\-#,##0.0\ "/>
    <numFmt numFmtId="200" formatCode="0.00000"/>
    <numFmt numFmtId="201" formatCode="_-* #,##0.00_-;\-* #,##0.00_-;_-* &quot;-&quot;_-;_-@_-"/>
  </numFmts>
  <fonts count="92">
    <font>
      <sz val="11"/>
      <name val="돋움"/>
      <family val="3"/>
      <charset val="129"/>
    </font>
    <font>
      <sz val="11"/>
      <color theme="1"/>
      <name val="맑은 고딕"/>
      <family val="2"/>
      <charset val="129"/>
      <scheme val="minor"/>
    </font>
    <font>
      <sz val="11"/>
      <color theme="1"/>
      <name val="맑은 고딕"/>
      <family val="2"/>
      <charset val="129"/>
      <scheme val="minor"/>
    </font>
    <font>
      <sz val="11"/>
      <name val="돋움"/>
      <family val="3"/>
      <charset val="129"/>
    </font>
    <font>
      <sz val="11"/>
      <name val="돋움"/>
      <family val="3"/>
      <charset val="129"/>
    </font>
    <font>
      <sz val="8"/>
      <name val="돋움"/>
      <family val="3"/>
      <charset val="129"/>
    </font>
    <font>
      <sz val="10"/>
      <name val="Arial"/>
      <family val="2"/>
    </font>
    <font>
      <sz val="12"/>
      <name val="바탕체"/>
      <family val="1"/>
      <charset val="129"/>
    </font>
    <font>
      <sz val="12"/>
      <name val="굴림체"/>
      <family val="3"/>
      <charset val="129"/>
    </font>
    <font>
      <b/>
      <sz val="10"/>
      <name val="Helv"/>
      <family val="2"/>
    </font>
    <font>
      <sz val="10"/>
      <name val="MS Sans Serif"/>
      <family val="2"/>
    </font>
    <font>
      <sz val="8"/>
      <name val="Arial"/>
      <family val="2"/>
    </font>
    <font>
      <b/>
      <sz val="12"/>
      <name val="Helv"/>
      <family val="2"/>
    </font>
    <font>
      <b/>
      <sz val="12"/>
      <name val="Arial"/>
      <family val="2"/>
    </font>
    <font>
      <b/>
      <sz val="11"/>
      <name val="Helv"/>
      <family val="2"/>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sz val="8"/>
      <name val="굴림체"/>
      <family val="3"/>
      <charset val="129"/>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1"/>
      <color theme="1"/>
      <name val="맑은 고딕"/>
      <family val="3"/>
      <charset val="129"/>
      <scheme val="minor"/>
    </font>
    <font>
      <sz val="12"/>
      <name val="Times New Roman"/>
      <family val="1"/>
    </font>
    <font>
      <b/>
      <sz val="12"/>
      <name val="Times New Roman"/>
      <family val="1"/>
    </font>
    <font>
      <b/>
      <i/>
      <sz val="12"/>
      <name val="Times New Roman"/>
      <family val="1"/>
    </font>
    <font>
      <i/>
      <sz val="12"/>
      <name val="Times New Roman"/>
      <family val="1"/>
    </font>
    <font>
      <b/>
      <sz val="12"/>
      <color theme="0"/>
      <name val="Times New Roman"/>
      <family val="1"/>
    </font>
    <font>
      <b/>
      <i/>
      <sz val="12"/>
      <color theme="0"/>
      <name val="Times New Roman"/>
      <family val="1"/>
    </font>
    <font>
      <sz val="11"/>
      <name val="Times New Roman"/>
      <family val="1"/>
    </font>
    <font>
      <b/>
      <sz val="11"/>
      <name val="Times New Roman"/>
      <family val="1"/>
    </font>
    <font>
      <b/>
      <i/>
      <sz val="12"/>
      <color rgb="FF0000FF"/>
      <name val="Times New Roman"/>
      <family val="1"/>
    </font>
    <font>
      <sz val="12"/>
      <color theme="1"/>
      <name val="Times New Roman"/>
      <family val="1"/>
    </font>
    <font>
      <b/>
      <sz val="12"/>
      <color theme="1"/>
      <name val="Times New Roman"/>
      <family val="1"/>
    </font>
    <font>
      <b/>
      <i/>
      <sz val="12"/>
      <color theme="1"/>
      <name val="Times New Roman"/>
      <family val="1"/>
    </font>
    <font>
      <b/>
      <sz val="12"/>
      <color rgb="FFFF0000"/>
      <name val="Times New Roman"/>
      <family val="1"/>
    </font>
    <font>
      <b/>
      <i/>
      <sz val="12"/>
      <color rgb="FFFF0000"/>
      <name val="Times New Roman"/>
      <family val="1"/>
    </font>
    <font>
      <sz val="12"/>
      <color rgb="FF00B0F0"/>
      <name val="Times New Roman"/>
      <family val="1"/>
    </font>
    <font>
      <sz val="10"/>
      <name val="Times New Roman"/>
      <family val="1"/>
    </font>
    <font>
      <sz val="11"/>
      <color theme="1"/>
      <name val="Times New Roman"/>
      <family val="1"/>
    </font>
    <font>
      <b/>
      <i/>
      <sz val="12"/>
      <color rgb="FF00B0F0"/>
      <name val="Times New Roman"/>
      <family val="1"/>
    </font>
    <font>
      <b/>
      <sz val="11"/>
      <color theme="0"/>
      <name val="Times New Roman"/>
      <family val="1"/>
    </font>
    <font>
      <b/>
      <i/>
      <sz val="11"/>
      <color theme="0"/>
      <name val="Times New Roman"/>
      <family val="1"/>
    </font>
    <font>
      <b/>
      <sz val="20"/>
      <color rgb="FFFF0000"/>
      <name val="Times New Roman"/>
      <family val="1"/>
    </font>
    <font>
      <sz val="20"/>
      <name val="Times New Roman"/>
      <family val="1"/>
    </font>
    <font>
      <sz val="8"/>
      <name val="Times New Roman"/>
      <family val="1"/>
    </font>
    <font>
      <b/>
      <sz val="15"/>
      <name val="Times New Roman"/>
      <family val="1"/>
    </font>
    <font>
      <b/>
      <sz val="15"/>
      <color theme="9" tint="-0.249977111117893"/>
      <name val="Times New Roman"/>
      <family val="1"/>
    </font>
    <font>
      <b/>
      <sz val="10"/>
      <color theme="0"/>
      <name val="Times New Roman"/>
      <family val="1"/>
    </font>
    <font>
      <sz val="11"/>
      <color rgb="FFFF0000"/>
      <name val="Times New Roman"/>
      <family val="1"/>
    </font>
    <font>
      <b/>
      <sz val="11"/>
      <name val="돋움"/>
      <family val="3"/>
      <charset val="129"/>
    </font>
    <font>
      <b/>
      <sz val="11"/>
      <color rgb="FFFF0000"/>
      <name val="돋움"/>
      <family val="3"/>
      <charset val="129"/>
    </font>
    <font>
      <b/>
      <sz val="11"/>
      <name val="맑은 고딕"/>
      <family val="3"/>
      <charset val="129"/>
    </font>
    <font>
      <b/>
      <sz val="15"/>
      <color rgb="FFFF0000"/>
      <name val="Times New Roman"/>
      <family val="1"/>
    </font>
    <font>
      <b/>
      <u/>
      <sz val="15"/>
      <color rgb="FFFF0000"/>
      <name val="Times New Roman"/>
      <family val="1"/>
    </font>
    <font>
      <b/>
      <sz val="20"/>
      <color theme="1"/>
      <name val="Times New Roman"/>
      <family val="1"/>
    </font>
    <font>
      <sz val="20"/>
      <color theme="1"/>
      <name val="Times New Roman"/>
      <family val="1"/>
    </font>
    <font>
      <b/>
      <sz val="20"/>
      <name val="Times New Roman"/>
      <family val="1"/>
    </font>
    <font>
      <b/>
      <sz val="15"/>
      <color rgb="FF00B0F0"/>
      <name val="Times New Roman"/>
      <family val="1"/>
    </font>
    <font>
      <sz val="12"/>
      <color rgb="FFFF0000"/>
      <name val="Times New Roman"/>
      <family val="1"/>
    </font>
    <font>
      <b/>
      <sz val="12"/>
      <color rgb="FF00B0F0"/>
      <name val="Times New Roman"/>
      <family val="1"/>
    </font>
    <font>
      <b/>
      <sz val="11"/>
      <name val="Times New Roman"/>
      <family val="3"/>
      <charset val="129"/>
    </font>
    <font>
      <b/>
      <sz val="11"/>
      <color rgb="FFFF0000"/>
      <name val="Times New Roman"/>
      <family val="1"/>
    </font>
    <font>
      <b/>
      <sz val="11"/>
      <color theme="9" tint="-0.249977111117893"/>
      <name val="Times New Roman"/>
      <family val="3"/>
      <charset val="129"/>
    </font>
    <font>
      <b/>
      <sz val="11"/>
      <color theme="9" tint="-0.249977111117893"/>
      <name val="Times New Roman"/>
      <family val="1"/>
    </font>
    <font>
      <b/>
      <sz val="11"/>
      <color rgb="FF00B0F0"/>
      <name val="Times New Roman"/>
      <family val="1"/>
    </font>
    <font>
      <b/>
      <sz val="25"/>
      <color rgb="FFFF0000"/>
      <name val="Times New Roman"/>
      <family val="1"/>
    </font>
    <font>
      <sz val="11"/>
      <name val="맑은 고딕"/>
      <family val="3"/>
      <charset val="129"/>
      <scheme val="major"/>
    </font>
    <font>
      <sz val="11"/>
      <color theme="0"/>
      <name val="맑은 고딕"/>
      <family val="3"/>
      <charset val="129"/>
      <scheme val="major"/>
    </font>
    <font>
      <b/>
      <sz val="11"/>
      <color theme="0"/>
      <name val="맑은 고딕"/>
      <family val="3"/>
      <charset val="129"/>
      <scheme val="major"/>
    </font>
    <font>
      <b/>
      <sz val="11"/>
      <name val="맑은 고딕"/>
      <family val="3"/>
      <charset val="129"/>
      <scheme val="major"/>
    </font>
    <font>
      <b/>
      <sz val="11"/>
      <color rgb="FFFF0000"/>
      <name val="맑은 고딕"/>
      <family val="3"/>
      <charset val="129"/>
      <scheme val="major"/>
    </font>
    <font>
      <sz val="12"/>
      <color rgb="FFFFFF00"/>
      <name val="Times New Roman"/>
      <family val="1"/>
    </font>
    <font>
      <sz val="11"/>
      <color rgb="FFFF0000"/>
      <name val="맑은 고딕"/>
      <family val="3"/>
      <charset val="129"/>
      <scheme val="major"/>
    </font>
  </fonts>
  <fills count="6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9"/>
        <bgColor indexed="64"/>
      </patternFill>
    </fill>
    <fill>
      <patternFill patternType="solid">
        <fgColor indexed="43"/>
        <bgColor indexed="64"/>
      </patternFill>
    </fill>
    <fill>
      <patternFill patternType="solid">
        <fgColor indexed="40"/>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26"/>
        <bgColor indexed="64"/>
      </patternFill>
    </fill>
    <fill>
      <patternFill patternType="solid">
        <fgColor indexed="15"/>
      </patternFill>
    </fill>
    <fill>
      <patternFill patternType="solid">
        <fgColor indexed="42"/>
        <bgColor indexed="64"/>
      </patternFill>
    </fill>
    <fill>
      <patternFill patternType="solid">
        <fgColor indexed="47"/>
        <bgColor indexed="64"/>
      </patternFill>
    </fill>
    <fill>
      <patternFill patternType="solid">
        <fgColor indexed="13"/>
        <bgColor indexed="64"/>
      </patternFill>
    </fill>
    <fill>
      <patternFill patternType="solid">
        <fgColor indexed="51"/>
        <bgColor indexed="64"/>
      </patternFill>
    </fill>
    <fill>
      <patternFill patternType="solid">
        <fgColor indexed="27"/>
        <bgColor indexed="64"/>
      </patternFill>
    </fill>
    <fill>
      <patternFill patternType="solid">
        <fgColor indexed="56"/>
        <bgColor indexed="64"/>
      </patternFill>
    </fill>
    <fill>
      <patternFill patternType="solid">
        <fgColor theme="3"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3" tint="-0.249977111117893"/>
        <bgColor indexed="64"/>
      </patternFill>
    </fill>
    <fill>
      <patternFill patternType="solid">
        <fgColor theme="6" tint="0.59999389629810485"/>
        <bgColor indexed="64"/>
      </patternFill>
    </fill>
    <fill>
      <patternFill patternType="solid">
        <fgColor rgb="FFCCFFFF"/>
        <bgColor indexed="64"/>
      </patternFill>
    </fill>
    <fill>
      <patternFill patternType="solid">
        <fgColor theme="5" tint="0.59999389629810485"/>
        <bgColor indexed="64"/>
      </patternFill>
    </fill>
    <fill>
      <patternFill patternType="solid">
        <fgColor rgb="FF92D050"/>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0"/>
        <bgColor indexed="64"/>
      </patternFill>
    </fill>
    <fill>
      <patternFill patternType="solid">
        <fgColor rgb="FF4169B2"/>
        <bgColor indexed="64"/>
      </patternFill>
    </fill>
    <fill>
      <patternFill patternType="solid">
        <fgColor theme="3" tint="0.79998168889431442"/>
        <bgColor indexed="64"/>
      </patternFill>
    </fill>
    <fill>
      <patternFill patternType="solid">
        <fgColor theme="1"/>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FFFF"/>
        <bgColor indexed="64"/>
      </patternFill>
    </fill>
    <fill>
      <patternFill patternType="solid">
        <fgColor rgb="FF436BB2"/>
        <bgColor indexed="64"/>
      </patternFill>
    </fill>
    <fill>
      <patternFill patternType="solid">
        <fgColor rgb="FFD8E4BC"/>
        <bgColor indexed="64"/>
      </patternFill>
    </fill>
  </fills>
  <borders count="123">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64"/>
      </left>
      <right/>
      <top/>
      <bottom/>
      <diagonal/>
    </border>
    <border>
      <left style="thin">
        <color indexed="64"/>
      </left>
      <right style="thin">
        <color indexed="64"/>
      </right>
      <top/>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bottom style="hair">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top style="thin">
        <color indexed="64"/>
      </top>
      <bottom style="thin">
        <color indexed="64"/>
      </bottom>
      <diagonal/>
    </border>
    <border>
      <left/>
      <right style="thin">
        <color indexed="64"/>
      </right>
      <top style="hair">
        <color indexed="64"/>
      </top>
      <bottom style="hair">
        <color indexed="64"/>
      </bottom>
      <diagonal/>
    </border>
    <border>
      <left/>
      <right style="thin">
        <color indexed="64"/>
      </right>
      <top/>
      <bottom style="hair">
        <color indexed="64"/>
      </bottom>
      <diagonal/>
    </border>
    <border>
      <left/>
      <right/>
      <top style="hair">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medium">
        <color indexed="64"/>
      </left>
      <right style="thin">
        <color indexed="64"/>
      </right>
      <top/>
      <bottom style="hair">
        <color indexed="64"/>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hair">
        <color indexed="64"/>
      </left>
      <right/>
      <top style="thin">
        <color indexed="64"/>
      </top>
      <bottom style="thin">
        <color indexed="64"/>
      </bottom>
      <diagonal/>
    </border>
    <border>
      <left style="hair">
        <color indexed="64"/>
      </left>
      <right/>
      <top style="hair">
        <color indexed="64"/>
      </top>
      <bottom style="hair">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top style="thin">
        <color indexed="64"/>
      </top>
      <bottom/>
      <diagonal/>
    </border>
    <border>
      <left/>
      <right style="hair">
        <color indexed="64"/>
      </right>
      <top style="hair">
        <color indexed="64"/>
      </top>
      <bottom style="hair">
        <color indexed="64"/>
      </bottom>
      <diagonal/>
    </border>
    <border>
      <left style="thin">
        <color indexed="64"/>
      </left>
      <right/>
      <top/>
      <bottom style="thin">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style="thin">
        <color indexed="64"/>
      </right>
      <top style="thin">
        <color indexed="64"/>
      </top>
      <bottom/>
      <diagonal/>
    </border>
    <border>
      <left/>
      <right style="hair">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theme="0"/>
      </left>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style="thin">
        <color indexed="64"/>
      </right>
      <top/>
      <bottom style="double">
        <color indexed="64"/>
      </bottom>
      <diagonal/>
    </border>
    <border>
      <left style="thin">
        <color indexed="64"/>
      </left>
      <right style="thin">
        <color theme="0"/>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ck">
        <color indexed="64"/>
      </bottom>
      <diagonal/>
    </border>
    <border>
      <left/>
      <right style="medium">
        <color indexed="64"/>
      </right>
      <top style="medium">
        <color indexed="64"/>
      </top>
      <bottom style="thick">
        <color indexed="64"/>
      </bottom>
      <diagonal/>
    </border>
    <border>
      <left style="medium">
        <color indexed="64"/>
      </left>
      <right style="thin">
        <color indexed="64"/>
      </right>
      <top style="medium">
        <color indexed="64"/>
      </top>
      <bottom style="thick">
        <color indexed="64"/>
      </bottom>
      <diagonal/>
    </border>
    <border>
      <left style="thin">
        <color indexed="64"/>
      </left>
      <right style="thin">
        <color indexed="64"/>
      </right>
      <top style="medium">
        <color indexed="64"/>
      </top>
      <bottom style="thick">
        <color indexed="64"/>
      </bottom>
      <diagonal/>
    </border>
    <border>
      <left style="thin">
        <color indexed="64"/>
      </left>
      <right/>
      <top style="medium">
        <color indexed="64"/>
      </top>
      <bottom style="thick">
        <color indexed="64"/>
      </bottom>
      <diagonal/>
    </border>
    <border>
      <left style="thin">
        <color indexed="64"/>
      </left>
      <right style="medium">
        <color indexed="64"/>
      </right>
      <top style="medium">
        <color indexed="64"/>
      </top>
      <bottom style="thick">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double">
        <color indexed="64"/>
      </bottom>
      <diagonal/>
    </border>
    <border>
      <left style="thin">
        <color indexed="64"/>
      </left>
      <right style="thick">
        <color indexed="64"/>
      </right>
      <top style="thin">
        <color indexed="64"/>
      </top>
      <bottom style="double">
        <color indexed="64"/>
      </bottom>
      <diagonal/>
    </border>
    <border>
      <left style="thick">
        <color indexed="64"/>
      </left>
      <right style="thin">
        <color indexed="64"/>
      </right>
      <top/>
      <bottom style="thick">
        <color indexed="64"/>
      </bottom>
      <diagonal/>
    </border>
    <border>
      <left style="thin">
        <color indexed="64"/>
      </left>
      <right style="thick">
        <color indexed="64"/>
      </right>
      <top/>
      <bottom style="thick">
        <color indexed="64"/>
      </bottom>
      <diagonal/>
    </border>
    <border>
      <left/>
      <right style="thin">
        <color indexed="64"/>
      </right>
      <top style="thin">
        <color indexed="64"/>
      </top>
      <bottom style="double">
        <color indexed="64"/>
      </bottom>
      <diagonal/>
    </border>
    <border>
      <left style="thin">
        <color indexed="64"/>
      </left>
      <right style="hair">
        <color indexed="64"/>
      </right>
      <top style="thin">
        <color indexed="64"/>
      </top>
      <bottom/>
      <diagonal/>
    </border>
    <border>
      <left style="hair">
        <color indexed="64"/>
      </left>
      <right/>
      <top style="thin">
        <color indexed="64"/>
      </top>
      <bottom/>
      <diagonal/>
    </border>
    <border>
      <left style="hair">
        <color indexed="64"/>
      </left>
      <right style="thin">
        <color indexed="64"/>
      </right>
      <top style="thin">
        <color indexed="64"/>
      </top>
      <bottom/>
      <diagonal/>
    </border>
    <border>
      <left/>
      <right style="thin">
        <color indexed="64"/>
      </right>
      <top style="thin">
        <color indexed="64"/>
      </top>
      <bottom/>
      <diagonal/>
    </border>
  </borders>
  <cellStyleXfs count="109">
    <xf numFmtId="0" fontId="0" fillId="0" borderId="0">
      <alignment vertical="center"/>
    </xf>
    <xf numFmtId="0" fontId="7" fillId="0" borderId="0"/>
    <xf numFmtId="0" fontId="23" fillId="2" borderId="0" applyNumberFormat="0" applyBorder="0" applyAlignment="0" applyProtection="0">
      <alignment vertical="center"/>
    </xf>
    <xf numFmtId="0" fontId="23" fillId="3" borderId="0" applyNumberFormat="0" applyBorder="0" applyAlignment="0" applyProtection="0">
      <alignment vertical="center"/>
    </xf>
    <xf numFmtId="0" fontId="23" fillId="4" borderId="0" applyNumberFormat="0" applyBorder="0" applyAlignment="0" applyProtection="0">
      <alignment vertical="center"/>
    </xf>
    <xf numFmtId="0" fontId="23" fillId="5" borderId="0" applyNumberFormat="0" applyBorder="0" applyAlignment="0" applyProtection="0">
      <alignment vertical="center"/>
    </xf>
    <xf numFmtId="0" fontId="23" fillId="6" borderId="0" applyNumberFormat="0" applyBorder="0" applyAlignment="0" applyProtection="0">
      <alignment vertical="center"/>
    </xf>
    <xf numFmtId="0" fontId="23" fillId="7" borderId="0" applyNumberFormat="0" applyBorder="0" applyAlignment="0" applyProtection="0">
      <alignment vertical="center"/>
    </xf>
    <xf numFmtId="31" fontId="3" fillId="0" borderId="0" applyFont="0" applyFill="0" applyBorder="0" applyAlignment="0" applyProtection="0"/>
    <xf numFmtId="0" fontId="23" fillId="8" borderId="0" applyNumberFormat="0" applyBorder="0" applyAlignment="0" applyProtection="0">
      <alignment vertical="center"/>
    </xf>
    <xf numFmtId="0" fontId="23" fillId="9" borderId="0" applyNumberFormat="0" applyBorder="0" applyAlignment="0" applyProtection="0">
      <alignment vertical="center"/>
    </xf>
    <xf numFmtId="0" fontId="23" fillId="10" borderId="0" applyNumberFormat="0" applyBorder="0" applyAlignment="0" applyProtection="0">
      <alignment vertical="center"/>
    </xf>
    <xf numFmtId="0" fontId="23" fillId="5" borderId="0" applyNumberFormat="0" applyBorder="0" applyAlignment="0" applyProtection="0">
      <alignment vertical="center"/>
    </xf>
    <xf numFmtId="0" fontId="23" fillId="8"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9" borderId="0" applyNumberFormat="0" applyBorder="0" applyAlignment="0" applyProtection="0">
      <alignment vertical="center"/>
    </xf>
    <xf numFmtId="0" fontId="24" fillId="10"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4" fillId="19" borderId="0" applyNumberFormat="0" applyBorder="0" applyAlignment="0" applyProtection="0">
      <alignment vertical="center"/>
    </xf>
    <xf numFmtId="0" fontId="25" fillId="0" borderId="0" applyNumberFormat="0" applyFill="0" applyBorder="0" applyAlignment="0" applyProtection="0">
      <alignment vertical="center"/>
    </xf>
    <xf numFmtId="0" fontId="26" fillId="20" borderId="1" applyNumberFormat="0" applyAlignment="0" applyProtection="0">
      <alignment vertical="center"/>
    </xf>
    <xf numFmtId="0" fontId="27" fillId="3" borderId="0" applyNumberFormat="0" applyBorder="0" applyAlignment="0" applyProtection="0">
      <alignment vertical="center"/>
    </xf>
    <xf numFmtId="0" fontId="4" fillId="21" borderId="2" applyNumberFormat="0" applyFont="0" applyAlignment="0" applyProtection="0">
      <alignment vertical="center"/>
    </xf>
    <xf numFmtId="0" fontId="28" fillId="22" borderId="0" applyNumberFormat="0" applyBorder="0" applyAlignment="0" applyProtection="0">
      <alignment vertical="center"/>
    </xf>
    <xf numFmtId="0" fontId="29" fillId="0" borderId="0" applyNumberFormat="0" applyFill="0" applyBorder="0" applyAlignment="0" applyProtection="0">
      <alignment vertical="center"/>
    </xf>
    <xf numFmtId="0" fontId="30" fillId="23" borderId="3" applyNumberFormat="0" applyAlignment="0" applyProtection="0">
      <alignment vertical="center"/>
    </xf>
    <xf numFmtId="41" fontId="3" fillId="0" borderId="0" applyFont="0" applyFill="0" applyBorder="0" applyAlignment="0" applyProtection="0">
      <alignment vertical="center"/>
    </xf>
    <xf numFmtId="0" fontId="6" fillId="0" borderId="0"/>
    <xf numFmtId="0" fontId="31" fillId="0" borderId="4" applyNumberFormat="0" applyFill="0" applyAlignment="0" applyProtection="0">
      <alignment vertical="center"/>
    </xf>
    <xf numFmtId="0" fontId="32" fillId="0" borderId="5" applyNumberFormat="0" applyFill="0" applyAlignment="0" applyProtection="0">
      <alignment vertical="center"/>
    </xf>
    <xf numFmtId="0" fontId="33" fillId="7" borderId="1" applyNumberFormat="0" applyAlignment="0" applyProtection="0">
      <alignment vertical="center"/>
    </xf>
    <xf numFmtId="0" fontId="34" fillId="0" borderId="0" applyNumberFormat="0" applyFill="0" applyBorder="0" applyAlignment="0" applyProtection="0">
      <alignment vertical="center"/>
    </xf>
    <xf numFmtId="0" fontId="35" fillId="0" borderId="6" applyNumberFormat="0" applyFill="0" applyAlignment="0" applyProtection="0">
      <alignment vertical="center"/>
    </xf>
    <xf numFmtId="0" fontId="36" fillId="0" borderId="7" applyNumberFormat="0" applyFill="0" applyAlignment="0" applyProtection="0">
      <alignment vertical="center"/>
    </xf>
    <xf numFmtId="0" fontId="37" fillId="0" borderId="8" applyNumberFormat="0" applyFill="0" applyAlignment="0" applyProtection="0">
      <alignment vertical="center"/>
    </xf>
    <xf numFmtId="0" fontId="37" fillId="0" borderId="0" applyNumberFormat="0" applyFill="0" applyBorder="0" applyAlignment="0" applyProtection="0">
      <alignment vertical="center"/>
    </xf>
    <xf numFmtId="0" fontId="38" fillId="4" borderId="0" applyNumberFormat="0" applyBorder="0" applyAlignment="0" applyProtection="0">
      <alignment vertical="center"/>
    </xf>
    <xf numFmtId="0" fontId="7" fillId="0" borderId="0"/>
    <xf numFmtId="0" fontId="39" fillId="20" borderId="9" applyNumberFormat="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40" fillId="0" borderId="0">
      <alignment vertical="center"/>
    </xf>
    <xf numFmtId="0" fontId="8" fillId="0" borderId="0">
      <alignment vertical="center"/>
    </xf>
    <xf numFmtId="0" fontId="9"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38" fontId="11" fillId="24" borderId="0" applyNumberFormat="0" applyBorder="0" applyAlignment="0" applyProtection="0"/>
    <xf numFmtId="0" fontId="12" fillId="0" borderId="0">
      <alignment horizontal="left"/>
    </xf>
    <xf numFmtId="0" fontId="13" fillId="0" borderId="10" applyNumberFormat="0" applyAlignment="0" applyProtection="0">
      <alignment horizontal="left" vertical="center"/>
    </xf>
    <xf numFmtId="0" fontId="13" fillId="0" borderId="11">
      <alignment horizontal="left" vertical="center"/>
    </xf>
    <xf numFmtId="10" fontId="11" fillId="24" borderId="12" applyNumberFormat="0" applyBorder="0" applyAlignment="0" applyProtection="0"/>
    <xf numFmtId="0" fontId="14" fillId="0" borderId="13"/>
    <xf numFmtId="0" fontId="7" fillId="0" borderId="0"/>
    <xf numFmtId="0" fontId="10" fillId="0" borderId="0"/>
    <xf numFmtId="10" fontId="6" fillId="0" borderId="0" applyFont="0" applyFill="0" applyBorder="0" applyAlignment="0" applyProtection="0"/>
    <xf numFmtId="4" fontId="15" fillId="22" borderId="14" applyNumberFormat="0" applyProtection="0">
      <alignment vertical="center"/>
    </xf>
    <xf numFmtId="4" fontId="16" fillId="25" borderId="14" applyNumberFormat="0" applyProtection="0">
      <alignment vertical="center"/>
    </xf>
    <xf numFmtId="4" fontId="15" fillId="25" borderId="14" applyNumberFormat="0" applyProtection="0">
      <alignment horizontal="left" vertical="center" indent="1"/>
    </xf>
    <xf numFmtId="0" fontId="15" fillId="25" borderId="14" applyNumberFormat="0" applyProtection="0">
      <alignment horizontal="left" vertical="top" indent="1"/>
    </xf>
    <xf numFmtId="4" fontId="15" fillId="26" borderId="0" applyNumberFormat="0" applyProtection="0">
      <alignment horizontal="left" vertical="center" indent="1"/>
    </xf>
    <xf numFmtId="4" fontId="17" fillId="3" borderId="14" applyNumberFormat="0" applyProtection="0">
      <alignment horizontal="right" vertical="center"/>
    </xf>
    <xf numFmtId="4" fontId="17" fillId="9" borderId="14" applyNumberFormat="0" applyProtection="0">
      <alignment horizontal="right" vertical="center"/>
    </xf>
    <xf numFmtId="4" fontId="17" fillId="17" borderId="14" applyNumberFormat="0" applyProtection="0">
      <alignment horizontal="right" vertical="center"/>
    </xf>
    <xf numFmtId="4" fontId="17" fillId="11" borderId="14" applyNumberFormat="0" applyProtection="0">
      <alignment horizontal="right" vertical="center"/>
    </xf>
    <xf numFmtId="4" fontId="17" fillId="15" borderId="14" applyNumberFormat="0" applyProtection="0">
      <alignment horizontal="right" vertical="center"/>
    </xf>
    <xf numFmtId="4" fontId="17" fillId="19" borderId="14" applyNumberFormat="0" applyProtection="0">
      <alignment horizontal="right" vertical="center"/>
    </xf>
    <xf numFmtId="4" fontId="17" fillId="18" borderId="14" applyNumberFormat="0" applyProtection="0">
      <alignment horizontal="right" vertical="center"/>
    </xf>
    <xf numFmtId="4" fontId="17" fillId="27" borderId="14" applyNumberFormat="0" applyProtection="0">
      <alignment horizontal="right" vertical="center"/>
    </xf>
    <xf numFmtId="4" fontId="17" fillId="10" borderId="14" applyNumberFormat="0" applyProtection="0">
      <alignment horizontal="right" vertical="center"/>
    </xf>
    <xf numFmtId="4" fontId="15" fillId="28" borderId="15" applyNumberFormat="0" applyProtection="0">
      <alignment horizontal="left" vertical="center" indent="1"/>
    </xf>
    <xf numFmtId="4" fontId="17" fillId="29" borderId="0" applyNumberFormat="0" applyProtection="0">
      <alignment horizontal="left" vertical="center" indent="1"/>
    </xf>
    <xf numFmtId="4" fontId="18" fillId="30" borderId="0" applyNumberFormat="0" applyProtection="0">
      <alignment horizontal="left" vertical="center" indent="1"/>
    </xf>
    <xf numFmtId="4" fontId="17" fillId="31" borderId="14" applyNumberFormat="0" applyProtection="0">
      <alignment horizontal="right" vertical="center"/>
    </xf>
    <xf numFmtId="4" fontId="17" fillId="29" borderId="0" applyNumberFormat="0" applyProtection="0">
      <alignment horizontal="left" vertical="center" indent="1"/>
    </xf>
    <xf numFmtId="4" fontId="17" fillId="26" borderId="0" applyNumberFormat="0" applyProtection="0">
      <alignment horizontal="left" vertical="center" indent="1"/>
    </xf>
    <xf numFmtId="0" fontId="6" fillId="30" borderId="14" applyNumberFormat="0" applyProtection="0">
      <alignment horizontal="left" vertical="center" indent="1"/>
    </xf>
    <xf numFmtId="0" fontId="6" fillId="30" borderId="14" applyNumberFormat="0" applyProtection="0">
      <alignment horizontal="left" vertical="top" indent="1"/>
    </xf>
    <xf numFmtId="0" fontId="6" fillId="26" borderId="14" applyNumberFormat="0" applyProtection="0">
      <alignment horizontal="left" vertical="center" indent="1"/>
    </xf>
    <xf numFmtId="0" fontId="6" fillId="26" borderId="14" applyNumberFormat="0" applyProtection="0">
      <alignment horizontal="left" vertical="top" indent="1"/>
    </xf>
    <xf numFmtId="0" fontId="6" fillId="32" borderId="14" applyNumberFormat="0" applyProtection="0">
      <alignment horizontal="left" vertical="center" indent="1"/>
    </xf>
    <xf numFmtId="0" fontId="6" fillId="32" borderId="14" applyNumberFormat="0" applyProtection="0">
      <alignment horizontal="left" vertical="top" indent="1"/>
    </xf>
    <xf numFmtId="0" fontId="6" fillId="33" borderId="14" applyNumberFormat="0" applyProtection="0">
      <alignment horizontal="left" vertical="center" indent="1"/>
    </xf>
    <xf numFmtId="0" fontId="6" fillId="33" borderId="14" applyNumberFormat="0" applyProtection="0">
      <alignment horizontal="left" vertical="top" indent="1"/>
    </xf>
    <xf numFmtId="4" fontId="17" fillId="34" borderId="14" applyNumberFormat="0" applyProtection="0">
      <alignment vertical="center"/>
    </xf>
    <xf numFmtId="4" fontId="19" fillId="34" borderId="14" applyNumberFormat="0" applyProtection="0">
      <alignment vertical="center"/>
    </xf>
    <xf numFmtId="4" fontId="17" fillId="34" borderId="14" applyNumberFormat="0" applyProtection="0">
      <alignment horizontal="left" vertical="center" indent="1"/>
    </xf>
    <xf numFmtId="0" fontId="17" fillId="34" borderId="14" applyNumberFormat="0" applyProtection="0">
      <alignment horizontal="left" vertical="top" indent="1"/>
    </xf>
    <xf numFmtId="4" fontId="17" fillId="29" borderId="14" applyNumberFormat="0" applyProtection="0">
      <alignment horizontal="right" vertical="center"/>
    </xf>
    <xf numFmtId="4" fontId="19" fillId="29" borderId="14" applyNumberFormat="0" applyProtection="0">
      <alignment horizontal="right" vertical="center"/>
    </xf>
    <xf numFmtId="4" fontId="17" fillId="31" borderId="14" applyNumberFormat="0" applyProtection="0">
      <alignment horizontal="left" vertical="center" indent="1"/>
    </xf>
    <xf numFmtId="0" fontId="17" fillId="26" borderId="14" applyNumberFormat="0" applyProtection="0">
      <alignment horizontal="left" vertical="top" indent="1"/>
    </xf>
    <xf numFmtId="4" fontId="20" fillId="35" borderId="0" applyNumberFormat="0" applyProtection="0">
      <alignment horizontal="left" vertical="center" indent="1"/>
    </xf>
    <xf numFmtId="4" fontId="21" fillId="29" borderId="14" applyNumberFormat="0" applyProtection="0">
      <alignment horizontal="right" vertical="center"/>
    </xf>
    <xf numFmtId="0" fontId="6" fillId="0" borderId="0"/>
    <xf numFmtId="0" fontId="14" fillId="0" borderId="0"/>
    <xf numFmtId="0" fontId="2" fillId="0" borderId="0">
      <alignment vertical="center"/>
    </xf>
    <xf numFmtId="41" fontId="2" fillId="0" borderId="0" applyFont="0" applyFill="0" applyBorder="0" applyAlignment="0" applyProtection="0">
      <alignment vertical="center"/>
    </xf>
    <xf numFmtId="41" fontId="3" fillId="0" borderId="0" applyFont="0" applyFill="0" applyBorder="0" applyAlignment="0" applyProtection="0">
      <alignment vertical="center"/>
    </xf>
    <xf numFmtId="0" fontId="1" fillId="0" borderId="0">
      <alignment vertical="center"/>
    </xf>
  </cellStyleXfs>
  <cellXfs count="926">
    <xf numFmtId="0" fontId="0" fillId="0" borderId="0" xfId="0">
      <alignment vertical="center"/>
    </xf>
    <xf numFmtId="177" fontId="41" fillId="0" borderId="0" xfId="50" applyNumberFormat="1" applyFont="1">
      <alignment vertical="center"/>
    </xf>
    <xf numFmtId="24" fontId="41" fillId="0" borderId="0" xfId="50" applyNumberFormat="1" applyFont="1">
      <alignment vertical="center"/>
    </xf>
    <xf numFmtId="38" fontId="41" fillId="0" borderId="0" xfId="50" applyNumberFormat="1" applyFont="1">
      <alignment vertical="center"/>
    </xf>
    <xf numFmtId="177" fontId="42" fillId="0" borderId="0" xfId="50" applyNumberFormat="1" applyFont="1" applyAlignment="1">
      <alignment horizontal="center" vertical="center"/>
    </xf>
    <xf numFmtId="177" fontId="42" fillId="0" borderId="0" xfId="50" applyNumberFormat="1" applyFont="1">
      <alignment vertical="center"/>
    </xf>
    <xf numFmtId="24" fontId="42" fillId="0" borderId="0" xfId="50" applyNumberFormat="1" applyFont="1">
      <alignment vertical="center"/>
    </xf>
    <xf numFmtId="49" fontId="42" fillId="0" borderId="0" xfId="50" applyNumberFormat="1" applyFont="1" applyAlignment="1">
      <alignment horizontal="center" vertical="center"/>
    </xf>
    <xf numFmtId="49" fontId="43" fillId="0" borderId="0" xfId="50" applyNumberFormat="1" applyFont="1" applyAlignment="1">
      <alignment horizontal="center" vertical="center" wrapText="1"/>
    </xf>
    <xf numFmtId="38" fontId="43" fillId="39" borderId="33" xfId="50" applyNumberFormat="1" applyFont="1" applyFill="1" applyBorder="1" applyAlignment="1">
      <alignment horizontal="center" vertical="center"/>
    </xf>
    <xf numFmtId="38" fontId="43" fillId="39" borderId="43" xfId="50" applyNumberFormat="1" applyFont="1" applyFill="1" applyBorder="1" applyAlignment="1">
      <alignment horizontal="center" vertical="center"/>
    </xf>
    <xf numFmtId="49" fontId="43" fillId="0" borderId="0" xfId="50" applyNumberFormat="1" applyFont="1" applyAlignment="1">
      <alignment horizontal="center" vertical="center"/>
    </xf>
    <xf numFmtId="178" fontId="41" fillId="33" borderId="18" xfId="50" applyNumberFormat="1" applyFont="1" applyFill="1" applyBorder="1" applyAlignment="1">
      <alignment horizontal="center" vertical="center"/>
    </xf>
    <xf numFmtId="178" fontId="41" fillId="33" borderId="19" xfId="50" applyNumberFormat="1" applyFont="1" applyFill="1" applyBorder="1">
      <alignment vertical="center"/>
    </xf>
    <xf numFmtId="178" fontId="41" fillId="33" borderId="19" xfId="50" applyNumberFormat="1" applyFont="1" applyFill="1" applyBorder="1" applyAlignment="1">
      <alignment horizontal="center" vertical="center"/>
    </xf>
    <xf numFmtId="178" fontId="41" fillId="33" borderId="19" xfId="50" applyNumberFormat="1" applyFont="1" applyFill="1" applyBorder="1" applyAlignment="1">
      <alignment horizontal="left" vertical="center"/>
    </xf>
    <xf numFmtId="178" fontId="41" fillId="40" borderId="19" xfId="50" applyNumberFormat="1" applyFont="1" applyFill="1" applyBorder="1" applyAlignment="1">
      <alignment horizontal="center" vertical="center"/>
    </xf>
    <xf numFmtId="178" fontId="41" fillId="33" borderId="20" xfId="50" applyNumberFormat="1" applyFont="1" applyFill="1" applyBorder="1">
      <alignment vertical="center"/>
    </xf>
    <xf numFmtId="178" fontId="41" fillId="33" borderId="25" xfId="50" applyNumberFormat="1" applyFont="1" applyFill="1" applyBorder="1">
      <alignment vertical="center"/>
    </xf>
    <xf numFmtId="177" fontId="41" fillId="0" borderId="0" xfId="50" applyNumberFormat="1" applyFont="1" applyAlignment="1">
      <alignment horizontal="center" vertical="center"/>
    </xf>
    <xf numFmtId="178" fontId="41" fillId="44" borderId="18" xfId="50" applyNumberFormat="1" applyFont="1" applyFill="1" applyBorder="1" applyAlignment="1">
      <alignment horizontal="center" vertical="center"/>
    </xf>
    <xf numFmtId="178" fontId="41" fillId="44" borderId="19" xfId="50" applyNumberFormat="1" applyFont="1" applyFill="1" applyBorder="1">
      <alignment vertical="center"/>
    </xf>
    <xf numFmtId="40" fontId="41" fillId="0" borderId="0" xfId="50" applyNumberFormat="1" applyFont="1">
      <alignment vertical="center"/>
    </xf>
    <xf numFmtId="178" fontId="41" fillId="33" borderId="26" xfId="50" applyNumberFormat="1" applyFont="1" applyFill="1" applyBorder="1" applyAlignment="1">
      <alignment horizontal="center" vertical="center"/>
    </xf>
    <xf numFmtId="178" fontId="41" fillId="33" borderId="25" xfId="50" applyNumberFormat="1" applyFont="1" applyFill="1" applyBorder="1" applyAlignment="1">
      <alignment horizontal="center" vertical="center"/>
    </xf>
    <xf numFmtId="178" fontId="41" fillId="33" borderId="20" xfId="50" applyNumberFormat="1" applyFont="1" applyFill="1" applyBorder="1" applyAlignment="1">
      <alignment horizontal="center" vertical="center"/>
    </xf>
    <xf numFmtId="24" fontId="43" fillId="39" borderId="35" xfId="50" applyNumberFormat="1" applyFont="1" applyFill="1" applyBorder="1" applyAlignment="1">
      <alignment horizontal="center" vertical="center"/>
    </xf>
    <xf numFmtId="38" fontId="41" fillId="39" borderId="39" xfId="50" applyNumberFormat="1" applyFont="1" applyFill="1" applyBorder="1">
      <alignment vertical="center"/>
    </xf>
    <xf numFmtId="40" fontId="41" fillId="39" borderId="46" xfId="50" applyNumberFormat="1" applyFont="1" applyFill="1" applyBorder="1">
      <alignment vertical="center"/>
    </xf>
    <xf numFmtId="24" fontId="41" fillId="39" borderId="40" xfId="50" applyNumberFormat="1" applyFont="1" applyFill="1" applyBorder="1">
      <alignment vertical="center"/>
    </xf>
    <xf numFmtId="40" fontId="41" fillId="39" borderId="48" xfId="50" applyNumberFormat="1" applyFont="1" applyFill="1" applyBorder="1">
      <alignment vertical="center"/>
    </xf>
    <xf numFmtId="0" fontId="47" fillId="0" borderId="0" xfId="0" applyFont="1">
      <alignment vertical="center"/>
    </xf>
    <xf numFmtId="0" fontId="47" fillId="0" borderId="0" xfId="0" applyFont="1" applyAlignment="1">
      <alignment horizontal="right" vertical="center"/>
    </xf>
    <xf numFmtId="24" fontId="47" fillId="0" borderId="12" xfId="0" applyNumberFormat="1" applyFont="1" applyBorder="1">
      <alignment vertical="center"/>
    </xf>
    <xf numFmtId="0" fontId="48" fillId="0" borderId="0" xfId="0" applyFont="1">
      <alignment vertical="center"/>
    </xf>
    <xf numFmtId="40" fontId="50" fillId="0" borderId="0" xfId="50" applyNumberFormat="1" applyFont="1">
      <alignment vertical="center"/>
    </xf>
    <xf numFmtId="24" fontId="50" fillId="0" borderId="0" xfId="50" applyNumberFormat="1" applyFont="1">
      <alignment vertical="center"/>
    </xf>
    <xf numFmtId="177" fontId="51" fillId="0" borderId="0" xfId="50" applyNumberFormat="1" applyFont="1">
      <alignment vertical="center"/>
    </xf>
    <xf numFmtId="38" fontId="42" fillId="39" borderId="37" xfId="50" applyNumberFormat="1" applyFont="1" applyFill="1" applyBorder="1" applyAlignment="1">
      <alignment horizontal="center" vertical="center"/>
    </xf>
    <xf numFmtId="38" fontId="42" fillId="39" borderId="42" xfId="50" applyNumberFormat="1" applyFont="1" applyFill="1" applyBorder="1" applyAlignment="1">
      <alignment horizontal="center" vertical="center"/>
    </xf>
    <xf numFmtId="24" fontId="42" fillId="39" borderId="38" xfId="50" applyNumberFormat="1" applyFont="1" applyFill="1" applyBorder="1" applyAlignment="1">
      <alignment horizontal="center" vertical="center"/>
    </xf>
    <xf numFmtId="178" fontId="41" fillId="0" borderId="55" xfId="50" applyNumberFormat="1" applyFont="1" applyBorder="1">
      <alignment vertical="center"/>
    </xf>
    <xf numFmtId="40" fontId="41" fillId="0" borderId="56" xfId="50" applyNumberFormat="1" applyFont="1" applyBorder="1">
      <alignment vertical="center"/>
    </xf>
    <xf numFmtId="24" fontId="41" fillId="0" borderId="57" xfId="50" applyNumberFormat="1" applyFont="1" applyBorder="1">
      <alignment vertical="center"/>
    </xf>
    <xf numFmtId="178" fontId="41" fillId="38" borderId="19" xfId="34" applyNumberFormat="1" applyFont="1" applyFill="1" applyBorder="1">
      <alignment vertical="center"/>
    </xf>
    <xf numFmtId="40" fontId="41" fillId="38" borderId="19" xfId="34" applyNumberFormat="1" applyFont="1" applyFill="1" applyBorder="1">
      <alignment vertical="center"/>
    </xf>
    <xf numFmtId="24" fontId="41" fillId="38" borderId="19" xfId="34" applyNumberFormat="1" applyFont="1" applyFill="1" applyBorder="1">
      <alignment vertical="center"/>
    </xf>
    <xf numFmtId="24" fontId="41" fillId="38" borderId="18" xfId="34" applyNumberFormat="1" applyFont="1" applyFill="1" applyBorder="1">
      <alignment vertical="center"/>
    </xf>
    <xf numFmtId="178" fontId="41" fillId="0" borderId="65" xfId="50" applyNumberFormat="1" applyFont="1" applyBorder="1">
      <alignment vertical="center"/>
    </xf>
    <xf numFmtId="24" fontId="41" fillId="0" borderId="66" xfId="50" applyNumberFormat="1" applyFont="1" applyBorder="1">
      <alignment vertical="center"/>
    </xf>
    <xf numFmtId="178" fontId="41" fillId="38" borderId="25" xfId="34" applyNumberFormat="1" applyFont="1" applyFill="1" applyBorder="1">
      <alignment vertical="center"/>
    </xf>
    <xf numFmtId="24" fontId="41" fillId="38" borderId="25" xfId="34" applyNumberFormat="1" applyFont="1" applyFill="1" applyBorder="1">
      <alignment vertical="center"/>
    </xf>
    <xf numFmtId="24" fontId="41" fillId="38" borderId="26" xfId="34" applyNumberFormat="1" applyFont="1" applyFill="1" applyBorder="1">
      <alignment vertical="center"/>
    </xf>
    <xf numFmtId="38" fontId="41" fillId="39" borderId="64" xfId="50" applyNumberFormat="1" applyFont="1" applyFill="1" applyBorder="1">
      <alignment vertical="center"/>
    </xf>
    <xf numFmtId="40" fontId="41" fillId="39" borderId="47" xfId="50" applyNumberFormat="1" applyFont="1" applyFill="1" applyBorder="1">
      <alignment vertical="center"/>
    </xf>
    <xf numFmtId="24" fontId="41" fillId="39" borderId="41" xfId="50" applyNumberFormat="1" applyFont="1" applyFill="1" applyBorder="1">
      <alignment vertical="center"/>
    </xf>
    <xf numFmtId="24" fontId="45" fillId="41" borderId="16" xfId="50" applyNumberFormat="1" applyFont="1" applyFill="1" applyBorder="1" applyAlignment="1">
      <alignment horizontal="center" vertical="center"/>
    </xf>
    <xf numFmtId="26" fontId="41" fillId="0" borderId="0" xfId="50" applyNumberFormat="1" applyFont="1">
      <alignment vertical="center"/>
    </xf>
    <xf numFmtId="26" fontId="42" fillId="0" borderId="0" xfId="50" applyNumberFormat="1" applyFont="1">
      <alignment vertical="center"/>
    </xf>
    <xf numFmtId="178" fontId="41" fillId="45" borderId="18" xfId="50" applyNumberFormat="1" applyFont="1" applyFill="1" applyBorder="1" applyAlignment="1">
      <alignment horizontal="center" vertical="center"/>
    </xf>
    <xf numFmtId="178" fontId="41" fillId="45" borderId="19" xfId="50" applyNumberFormat="1" applyFont="1" applyFill="1" applyBorder="1">
      <alignment vertical="center"/>
    </xf>
    <xf numFmtId="178" fontId="41" fillId="45" borderId="19" xfId="50" applyNumberFormat="1" applyFont="1" applyFill="1" applyBorder="1" applyAlignment="1">
      <alignment horizontal="center" vertical="center"/>
    </xf>
    <xf numFmtId="178" fontId="46" fillId="46" borderId="12" xfId="50" applyNumberFormat="1" applyFont="1" applyFill="1" applyBorder="1" applyAlignment="1">
      <alignment horizontal="center" vertical="center"/>
    </xf>
    <xf numFmtId="24" fontId="46" fillId="46" borderId="12" xfId="50" applyNumberFormat="1" applyFont="1" applyFill="1" applyBorder="1" applyAlignment="1">
      <alignment horizontal="center" vertical="center"/>
    </xf>
    <xf numFmtId="24" fontId="46" fillId="46" borderId="24" xfId="50" applyNumberFormat="1" applyFont="1" applyFill="1" applyBorder="1" applyAlignment="1">
      <alignment horizontal="center" vertical="center"/>
    </xf>
    <xf numFmtId="26" fontId="46" fillId="46" borderId="24" xfId="50" applyNumberFormat="1" applyFont="1" applyFill="1" applyBorder="1" applyAlignment="1">
      <alignment horizontal="center" vertical="center"/>
    </xf>
    <xf numFmtId="178" fontId="51" fillId="42" borderId="34" xfId="50" applyNumberFormat="1" applyFont="1" applyFill="1" applyBorder="1" applyAlignment="1">
      <alignment horizontal="centerContinuous" vertical="center"/>
    </xf>
    <xf numFmtId="24" fontId="51" fillId="42" borderId="34" xfId="50" applyNumberFormat="1" applyFont="1" applyFill="1" applyBorder="1" applyAlignment="1">
      <alignment horizontal="centerContinuous" vertical="center"/>
    </xf>
    <xf numFmtId="177" fontId="41" fillId="0" borderId="0" xfId="50" applyNumberFormat="1" applyFont="1" applyAlignment="1">
      <alignment horizontal="left" vertical="center"/>
    </xf>
    <xf numFmtId="178" fontId="43" fillId="47" borderId="49" xfId="50" applyNumberFormat="1" applyFont="1" applyFill="1" applyBorder="1" applyAlignment="1">
      <alignment horizontal="center" vertical="center"/>
    </xf>
    <xf numFmtId="40" fontId="43" fillId="47" borderId="50" xfId="50" applyNumberFormat="1" applyFont="1" applyFill="1" applyBorder="1" applyAlignment="1">
      <alignment horizontal="center" vertical="center"/>
    </xf>
    <xf numFmtId="24" fontId="43" fillId="47" borderId="51" xfId="50" applyNumberFormat="1" applyFont="1" applyFill="1" applyBorder="1" applyAlignment="1">
      <alignment horizontal="center" vertical="center"/>
    </xf>
    <xf numFmtId="178" fontId="49" fillId="47" borderId="49" xfId="50" applyNumberFormat="1" applyFont="1" applyFill="1" applyBorder="1" applyAlignment="1">
      <alignment horizontal="center" vertical="center"/>
    </xf>
    <xf numFmtId="40" fontId="49" fillId="47" borderId="50" xfId="50" applyNumberFormat="1" applyFont="1" applyFill="1" applyBorder="1" applyAlignment="1">
      <alignment horizontal="center" vertical="center"/>
    </xf>
    <xf numFmtId="24" fontId="49" fillId="47" borderId="51" xfId="50" applyNumberFormat="1" applyFont="1" applyFill="1" applyBorder="1" applyAlignment="1">
      <alignment horizontal="center" vertical="center"/>
    </xf>
    <xf numFmtId="24" fontId="42" fillId="47" borderId="0" xfId="50" applyNumberFormat="1" applyFont="1" applyFill="1" applyAlignment="1">
      <alignment horizontal="center" vertical="center"/>
    </xf>
    <xf numFmtId="180" fontId="41" fillId="38" borderId="25" xfId="34" applyNumberFormat="1" applyFont="1" applyFill="1" applyBorder="1">
      <alignment vertical="center"/>
    </xf>
    <xf numFmtId="180" fontId="41" fillId="39" borderId="39" xfId="50" applyNumberFormat="1" applyFont="1" applyFill="1" applyBorder="1">
      <alignment vertical="center"/>
    </xf>
    <xf numFmtId="180" fontId="41" fillId="0" borderId="55" xfId="50" applyNumberFormat="1" applyFont="1" applyBorder="1">
      <alignment vertical="center"/>
    </xf>
    <xf numFmtId="40" fontId="41" fillId="38" borderId="26" xfId="34" applyNumberFormat="1" applyFont="1" applyFill="1" applyBorder="1">
      <alignment vertical="center"/>
    </xf>
    <xf numFmtId="26" fontId="41" fillId="39" borderId="46" xfId="50" applyNumberFormat="1" applyFont="1" applyFill="1" applyBorder="1">
      <alignment vertical="center"/>
    </xf>
    <xf numFmtId="178" fontId="41" fillId="38" borderId="26" xfId="34" applyNumberFormat="1" applyFont="1" applyFill="1" applyBorder="1">
      <alignment vertical="center"/>
    </xf>
    <xf numFmtId="178" fontId="41" fillId="38" borderId="18" xfId="34" applyNumberFormat="1" applyFont="1" applyFill="1" applyBorder="1">
      <alignment vertical="center"/>
    </xf>
    <xf numFmtId="179" fontId="47" fillId="0" borderId="12" xfId="0" applyNumberFormat="1" applyFont="1" applyBorder="1">
      <alignment vertical="center"/>
    </xf>
    <xf numFmtId="178" fontId="41" fillId="44" borderId="19" xfId="50" applyNumberFormat="1" applyFont="1" applyFill="1" applyBorder="1" applyAlignment="1">
      <alignment horizontal="center" vertical="center"/>
    </xf>
    <xf numFmtId="178" fontId="42" fillId="47" borderId="52" xfId="50" applyNumberFormat="1" applyFont="1" applyFill="1" applyBorder="1" applyAlignment="1" applyProtection="1">
      <alignment horizontal="center" vertical="center"/>
      <protection locked="0"/>
    </xf>
    <xf numFmtId="40" fontId="42" fillId="47" borderId="53" xfId="50" applyNumberFormat="1" applyFont="1" applyFill="1" applyBorder="1" applyAlignment="1" applyProtection="1">
      <alignment horizontal="center" vertical="center"/>
      <protection locked="0"/>
    </xf>
    <xf numFmtId="24" fontId="42" fillId="47" borderId="54" xfId="50" applyNumberFormat="1" applyFont="1" applyFill="1" applyBorder="1" applyAlignment="1" applyProtection="1">
      <alignment horizontal="center" vertical="center"/>
      <protection locked="0"/>
    </xf>
    <xf numFmtId="178" fontId="41" fillId="0" borderId="55" xfId="50" applyNumberFormat="1" applyFont="1" applyBorder="1" applyProtection="1">
      <alignment vertical="center"/>
      <protection locked="0"/>
    </xf>
    <xf numFmtId="40" fontId="41" fillId="0" borderId="56" xfId="50" applyNumberFormat="1" applyFont="1" applyBorder="1" applyProtection="1">
      <alignment vertical="center"/>
      <protection locked="0"/>
    </xf>
    <xf numFmtId="24" fontId="41" fillId="0" borderId="57" xfId="50" applyNumberFormat="1" applyFont="1" applyBorder="1" applyProtection="1">
      <alignment vertical="center"/>
      <protection locked="0"/>
    </xf>
    <xf numFmtId="178" fontId="43" fillId="42" borderId="49" xfId="50" applyNumberFormat="1" applyFont="1" applyFill="1" applyBorder="1" applyProtection="1">
      <alignment vertical="center"/>
      <protection locked="0"/>
    </xf>
    <xf numFmtId="40" fontId="43" fillId="42" borderId="50" xfId="50" applyNumberFormat="1" applyFont="1" applyFill="1" applyBorder="1" applyProtection="1">
      <alignment vertical="center"/>
      <protection locked="0"/>
    </xf>
    <xf numFmtId="24" fontId="43" fillId="42" borderId="51" xfId="50" applyNumberFormat="1" applyFont="1" applyFill="1" applyBorder="1" applyProtection="1">
      <alignment vertical="center"/>
      <protection locked="0"/>
    </xf>
    <xf numFmtId="178" fontId="41" fillId="0" borderId="61" xfId="50" applyNumberFormat="1" applyFont="1" applyBorder="1" applyProtection="1">
      <alignment vertical="center"/>
      <protection locked="0"/>
    </xf>
    <xf numFmtId="40" fontId="41" fillId="0" borderId="62" xfId="50" applyNumberFormat="1" applyFont="1" applyBorder="1" applyProtection="1">
      <alignment vertical="center"/>
      <protection locked="0"/>
    </xf>
    <xf numFmtId="24" fontId="41" fillId="0" borderId="63" xfId="50" applyNumberFormat="1" applyFont="1" applyBorder="1" applyProtection="1">
      <alignment vertical="center"/>
      <protection locked="0"/>
    </xf>
    <xf numFmtId="178" fontId="43" fillId="33" borderId="49" xfId="50" applyNumberFormat="1" applyFont="1" applyFill="1" applyBorder="1" applyProtection="1">
      <alignment vertical="center"/>
      <protection locked="0"/>
    </xf>
    <xf numFmtId="40" fontId="43" fillId="33" borderId="50" xfId="50" applyNumberFormat="1" applyFont="1" applyFill="1" applyBorder="1" applyProtection="1">
      <alignment vertical="center"/>
      <protection locked="0"/>
    </xf>
    <xf numFmtId="24" fontId="43" fillId="33" borderId="51" xfId="50" applyNumberFormat="1" applyFont="1" applyFill="1" applyBorder="1" applyProtection="1">
      <alignment vertical="center"/>
      <protection locked="0"/>
    </xf>
    <xf numFmtId="40" fontId="41" fillId="0" borderId="71" xfId="50" applyNumberFormat="1" applyFont="1" applyBorder="1" applyProtection="1">
      <alignment vertical="center"/>
      <protection locked="0"/>
    </xf>
    <xf numFmtId="40" fontId="43" fillId="42" borderId="70" xfId="50" applyNumberFormat="1" applyFont="1" applyFill="1" applyBorder="1" applyProtection="1">
      <alignment vertical="center"/>
      <protection locked="0"/>
    </xf>
    <xf numFmtId="40" fontId="43" fillId="33" borderId="70" xfId="50" applyNumberFormat="1" applyFont="1" applyFill="1" applyBorder="1" applyProtection="1">
      <alignment vertical="center"/>
      <protection locked="0"/>
    </xf>
    <xf numFmtId="178" fontId="43" fillId="37" borderId="49" xfId="50" applyNumberFormat="1" applyFont="1" applyFill="1" applyBorder="1" applyProtection="1">
      <alignment vertical="center"/>
      <protection locked="0"/>
    </xf>
    <xf numFmtId="40" fontId="43" fillId="37" borderId="70" xfId="50" applyNumberFormat="1" applyFont="1" applyFill="1" applyBorder="1" applyProtection="1">
      <alignment vertical="center"/>
      <protection locked="0"/>
    </xf>
    <xf numFmtId="24" fontId="43" fillId="37" borderId="51" xfId="50" applyNumberFormat="1" applyFont="1" applyFill="1" applyBorder="1" applyProtection="1">
      <alignment vertical="center"/>
      <protection locked="0"/>
    </xf>
    <xf numFmtId="180" fontId="41" fillId="0" borderId="55" xfId="50" applyNumberFormat="1" applyFont="1" applyBorder="1" applyProtection="1">
      <alignment vertical="center"/>
      <protection locked="0"/>
    </xf>
    <xf numFmtId="38" fontId="41" fillId="0" borderId="56" xfId="50" applyNumberFormat="1" applyFont="1" applyBorder="1" applyProtection="1">
      <alignment vertical="center"/>
      <protection locked="0"/>
    </xf>
    <xf numFmtId="38" fontId="41" fillId="0" borderId="71" xfId="50" applyNumberFormat="1" applyFont="1" applyBorder="1" applyProtection="1">
      <alignment vertical="center"/>
      <protection locked="0"/>
    </xf>
    <xf numFmtId="180" fontId="43" fillId="42" borderId="49" xfId="50" applyNumberFormat="1" applyFont="1" applyFill="1" applyBorder="1" applyProtection="1">
      <alignment vertical="center"/>
      <protection locked="0"/>
    </xf>
    <xf numFmtId="178" fontId="42" fillId="36" borderId="58" xfId="50" applyNumberFormat="1" applyFont="1" applyFill="1" applyBorder="1" applyProtection="1">
      <alignment vertical="center"/>
      <protection locked="0"/>
    </xf>
    <xf numFmtId="40" fontId="42" fillId="36" borderId="59" xfId="50" applyNumberFormat="1" applyFont="1" applyFill="1" applyBorder="1" applyProtection="1">
      <alignment vertical="center"/>
      <protection locked="0"/>
    </xf>
    <xf numFmtId="24" fontId="42" fillId="36" borderId="60" xfId="50" applyNumberFormat="1" applyFont="1" applyFill="1" applyBorder="1" applyProtection="1">
      <alignment vertical="center"/>
      <protection locked="0"/>
    </xf>
    <xf numFmtId="178" fontId="43" fillId="47" borderId="49" xfId="50" applyNumberFormat="1" applyFont="1" applyFill="1" applyBorder="1" applyAlignment="1" applyProtection="1">
      <alignment horizontal="center" vertical="center"/>
      <protection locked="0"/>
    </xf>
    <xf numFmtId="40" fontId="43" fillId="47" borderId="50" xfId="50" applyNumberFormat="1" applyFont="1" applyFill="1" applyBorder="1" applyAlignment="1" applyProtection="1">
      <alignment horizontal="center" vertical="center"/>
      <protection locked="0"/>
    </xf>
    <xf numFmtId="24" fontId="43" fillId="47" borderId="51" xfId="50" applyNumberFormat="1" applyFont="1" applyFill="1" applyBorder="1" applyAlignment="1" applyProtection="1">
      <alignment horizontal="center" vertical="center"/>
      <protection locked="0"/>
    </xf>
    <xf numFmtId="178" fontId="43" fillId="47" borderId="24" xfId="50" applyNumberFormat="1" applyFont="1" applyFill="1" applyBorder="1" applyAlignment="1" applyProtection="1">
      <alignment horizontal="centerContinuous" vertical="center" wrapText="1"/>
      <protection locked="0"/>
    </xf>
    <xf numFmtId="178" fontId="43" fillId="47" borderId="11" xfId="50" applyNumberFormat="1" applyFont="1" applyFill="1" applyBorder="1" applyAlignment="1" applyProtection="1">
      <alignment horizontal="centerContinuous" vertical="center" wrapText="1"/>
      <protection locked="0"/>
    </xf>
    <xf numFmtId="178" fontId="43" fillId="47" borderId="36" xfId="50" applyNumberFormat="1" applyFont="1" applyFill="1" applyBorder="1" applyAlignment="1" applyProtection="1">
      <alignment horizontal="centerContinuous" vertical="center" wrapText="1"/>
      <protection locked="0"/>
    </xf>
    <xf numFmtId="178" fontId="43" fillId="42" borderId="24" xfId="50" applyNumberFormat="1" applyFont="1" applyFill="1" applyBorder="1" applyAlignment="1" applyProtection="1">
      <alignment horizontal="center" vertical="center"/>
      <protection locked="0"/>
    </xf>
    <xf numFmtId="178" fontId="43" fillId="42" borderId="12" xfId="50" applyNumberFormat="1" applyFont="1" applyFill="1" applyBorder="1" applyProtection="1">
      <alignment vertical="center"/>
      <protection locked="0"/>
    </xf>
    <xf numFmtId="178" fontId="43" fillId="42" borderId="12" xfId="50" applyNumberFormat="1" applyFont="1" applyFill="1" applyBorder="1" applyAlignment="1" applyProtection="1">
      <alignment horizontal="center" vertical="center"/>
      <protection locked="0"/>
    </xf>
    <xf numFmtId="178" fontId="43" fillId="43" borderId="12" xfId="34" applyNumberFormat="1" applyFont="1" applyFill="1" applyBorder="1" applyProtection="1">
      <alignment vertical="center"/>
      <protection locked="0"/>
    </xf>
    <xf numFmtId="40" fontId="41" fillId="38" borderId="12" xfId="34" applyNumberFormat="1" applyFont="1" applyFill="1" applyBorder="1" applyProtection="1">
      <alignment vertical="center"/>
      <protection locked="0"/>
    </xf>
    <xf numFmtId="24" fontId="43" fillId="43" borderId="24" xfId="34" applyNumberFormat="1" applyFont="1" applyFill="1" applyBorder="1" applyProtection="1">
      <alignment vertical="center"/>
      <protection locked="0"/>
    </xf>
    <xf numFmtId="178" fontId="43" fillId="43" borderId="24" xfId="34" applyNumberFormat="1" applyFont="1" applyFill="1" applyBorder="1" applyProtection="1">
      <alignment vertical="center"/>
      <protection locked="0"/>
    </xf>
    <xf numFmtId="38" fontId="43" fillId="42" borderId="28" xfId="50" applyNumberFormat="1" applyFont="1" applyFill="1" applyBorder="1" applyProtection="1">
      <alignment vertical="center"/>
      <protection locked="0"/>
    </xf>
    <xf numFmtId="40" fontId="43" fillId="42" borderId="36" xfId="50" applyNumberFormat="1" applyFont="1" applyFill="1" applyBorder="1" applyProtection="1">
      <alignment vertical="center"/>
      <protection locked="0"/>
    </xf>
    <xf numFmtId="24" fontId="43" fillId="42" borderId="29" xfId="50" applyNumberFormat="1" applyFont="1" applyFill="1" applyBorder="1" applyProtection="1">
      <alignment vertical="center"/>
      <protection locked="0"/>
    </xf>
    <xf numFmtId="177" fontId="44" fillId="0" borderId="0" xfId="50" applyNumberFormat="1" applyFont="1" applyProtection="1">
      <alignment vertical="center"/>
      <protection locked="0"/>
    </xf>
    <xf numFmtId="40" fontId="43" fillId="43" borderId="12" xfId="34" applyNumberFormat="1" applyFont="1" applyFill="1" applyBorder="1" applyProtection="1">
      <alignment vertical="center"/>
      <protection locked="0"/>
    </xf>
    <xf numFmtId="40" fontId="43" fillId="42" borderId="11" xfId="50" applyNumberFormat="1" applyFont="1" applyFill="1" applyBorder="1" applyProtection="1">
      <alignment vertical="center"/>
      <protection locked="0"/>
    </xf>
    <xf numFmtId="176" fontId="43" fillId="44" borderId="24" xfId="50" applyNumberFormat="1" applyFont="1" applyFill="1" applyBorder="1" applyAlignment="1" applyProtection="1">
      <alignment horizontal="centerContinuous" vertical="center"/>
      <protection locked="0"/>
    </xf>
    <xf numFmtId="176" fontId="43" fillId="44" borderId="12" xfId="50" applyNumberFormat="1" applyFont="1" applyFill="1" applyBorder="1" applyAlignment="1" applyProtection="1">
      <alignment horizontal="centerContinuous" vertical="center"/>
      <protection locked="0"/>
    </xf>
    <xf numFmtId="176" fontId="43" fillId="44" borderId="12" xfId="50" applyNumberFormat="1" applyFont="1" applyFill="1" applyBorder="1" applyAlignment="1" applyProtection="1">
      <alignment horizontal="center" vertical="center"/>
      <protection locked="0"/>
    </xf>
    <xf numFmtId="178" fontId="52" fillId="44" borderId="49" xfId="50" applyNumberFormat="1" applyFont="1" applyFill="1" applyBorder="1" applyProtection="1">
      <alignment vertical="center"/>
      <protection locked="0"/>
    </xf>
    <xf numFmtId="40" fontId="52" fillId="44" borderId="70" xfId="50" applyNumberFormat="1" applyFont="1" applyFill="1" applyBorder="1" applyProtection="1">
      <alignment vertical="center"/>
      <protection locked="0"/>
    </xf>
    <xf numFmtId="24" fontId="52" fillId="44" borderId="51" xfId="50" applyNumberFormat="1" applyFont="1" applyFill="1" applyBorder="1" applyProtection="1">
      <alignment vertical="center"/>
      <protection locked="0"/>
    </xf>
    <xf numFmtId="40" fontId="43" fillId="44" borderId="12" xfId="34" applyNumberFormat="1" applyFont="1" applyFill="1" applyBorder="1" applyProtection="1">
      <alignment vertical="center"/>
      <protection locked="0"/>
    </xf>
    <xf numFmtId="24" fontId="43" fillId="44" borderId="24" xfId="34" applyNumberFormat="1" applyFont="1" applyFill="1" applyBorder="1" applyProtection="1">
      <alignment vertical="center"/>
      <protection locked="0"/>
    </xf>
    <xf numFmtId="178" fontId="43" fillId="44" borderId="24" xfId="34" applyNumberFormat="1" applyFont="1" applyFill="1" applyBorder="1" applyProtection="1">
      <alignment vertical="center"/>
      <protection locked="0"/>
    </xf>
    <xf numFmtId="38" fontId="43" fillId="44" borderId="28" xfId="50" applyNumberFormat="1" applyFont="1" applyFill="1" applyBorder="1" applyProtection="1">
      <alignment vertical="center"/>
      <protection locked="0"/>
    </xf>
    <xf numFmtId="40" fontId="43" fillId="44" borderId="11" xfId="50" applyNumberFormat="1" applyFont="1" applyFill="1" applyBorder="1" applyProtection="1">
      <alignment vertical="center"/>
      <protection locked="0"/>
    </xf>
    <xf numFmtId="24" fontId="43" fillId="44" borderId="29" xfId="50" applyNumberFormat="1" applyFont="1" applyFill="1" applyBorder="1" applyProtection="1">
      <alignment vertical="center"/>
      <protection locked="0"/>
    </xf>
    <xf numFmtId="178" fontId="43" fillId="33" borderId="24" xfId="50" applyNumberFormat="1" applyFont="1" applyFill="1" applyBorder="1" applyAlignment="1" applyProtection="1">
      <alignment horizontal="centerContinuous" vertical="center"/>
      <protection locked="0"/>
    </xf>
    <xf numFmtId="178" fontId="43" fillId="33" borderId="24" xfId="50" applyNumberFormat="1" applyFont="1" applyFill="1" applyBorder="1" applyAlignment="1" applyProtection="1">
      <alignment horizontal="center" vertical="center"/>
      <protection locked="0"/>
    </xf>
    <xf numFmtId="178" fontId="43" fillId="33" borderId="24" xfId="50" applyNumberFormat="1" applyFont="1" applyFill="1" applyBorder="1" applyProtection="1">
      <alignment vertical="center"/>
      <protection locked="0"/>
    </xf>
    <xf numFmtId="40" fontId="43" fillId="33" borderId="24" xfId="50" applyNumberFormat="1" applyFont="1" applyFill="1" applyBorder="1" applyProtection="1">
      <alignment vertical="center"/>
      <protection locked="0"/>
    </xf>
    <xf numFmtId="24" fontId="43" fillId="33" borderId="24" xfId="50" applyNumberFormat="1" applyFont="1" applyFill="1" applyBorder="1" applyProtection="1">
      <alignment vertical="center"/>
      <protection locked="0"/>
    </xf>
    <xf numFmtId="38" fontId="43" fillId="33" borderId="45" xfId="50" applyNumberFormat="1" applyFont="1" applyFill="1" applyBorder="1" applyProtection="1">
      <alignment vertical="center"/>
      <protection locked="0"/>
    </xf>
    <xf numFmtId="24" fontId="43" fillId="33" borderId="29" xfId="50" applyNumberFormat="1" applyFont="1" applyFill="1" applyBorder="1" applyProtection="1">
      <alignment vertical="center"/>
      <protection locked="0"/>
    </xf>
    <xf numFmtId="178" fontId="43" fillId="37" borderId="24" xfId="50" applyNumberFormat="1" applyFont="1" applyFill="1" applyBorder="1" applyAlignment="1" applyProtection="1">
      <alignment horizontal="centerContinuous" vertical="center"/>
      <protection locked="0"/>
    </xf>
    <xf numFmtId="178" fontId="43" fillId="37" borderId="12" xfId="50" applyNumberFormat="1" applyFont="1" applyFill="1" applyBorder="1" applyAlignment="1" applyProtection="1">
      <alignment horizontal="centerContinuous" vertical="center"/>
      <protection locked="0"/>
    </xf>
    <xf numFmtId="178" fontId="43" fillId="37" borderId="12" xfId="50" applyNumberFormat="1" applyFont="1" applyFill="1" applyBorder="1" applyAlignment="1" applyProtection="1">
      <alignment horizontal="center" vertical="center"/>
      <protection locked="0"/>
    </xf>
    <xf numFmtId="40" fontId="43" fillId="37" borderId="50" xfId="50" applyNumberFormat="1" applyFont="1" applyFill="1" applyBorder="1" applyProtection="1">
      <alignment vertical="center"/>
      <protection locked="0"/>
    </xf>
    <xf numFmtId="40" fontId="43" fillId="37" borderId="12" xfId="34" applyNumberFormat="1" applyFont="1" applyFill="1" applyBorder="1" applyProtection="1">
      <alignment vertical="center"/>
      <protection locked="0"/>
    </xf>
    <xf numFmtId="24" fontId="43" fillId="37" borderId="24" xfId="34" applyNumberFormat="1" applyFont="1" applyFill="1" applyBorder="1" applyProtection="1">
      <alignment vertical="center"/>
      <protection locked="0"/>
    </xf>
    <xf numFmtId="38" fontId="43" fillId="37" borderId="28" xfId="50" applyNumberFormat="1" applyFont="1" applyFill="1" applyBorder="1" applyProtection="1">
      <alignment vertical="center"/>
      <protection locked="0"/>
    </xf>
    <xf numFmtId="40" fontId="43" fillId="37" borderId="36" xfId="50" applyNumberFormat="1" applyFont="1" applyFill="1" applyBorder="1" applyProtection="1">
      <alignment vertical="center"/>
      <protection locked="0"/>
    </xf>
    <xf numFmtId="24" fontId="43" fillId="37" borderId="29" xfId="50" applyNumberFormat="1" applyFont="1" applyFill="1" applyBorder="1" applyProtection="1">
      <alignment vertical="center"/>
      <protection locked="0"/>
    </xf>
    <xf numFmtId="38" fontId="43" fillId="37" borderId="24" xfId="34" applyNumberFormat="1" applyFont="1" applyFill="1" applyBorder="1" applyProtection="1">
      <alignment vertical="center"/>
      <protection locked="0"/>
    </xf>
    <xf numFmtId="180" fontId="43" fillId="43" borderId="12" xfId="34" applyNumberFormat="1" applyFont="1" applyFill="1" applyBorder="1" applyProtection="1">
      <alignment vertical="center"/>
      <protection locked="0"/>
    </xf>
    <xf numFmtId="40" fontId="43" fillId="43" borderId="24" xfId="34" applyNumberFormat="1" applyFont="1" applyFill="1" applyBorder="1" applyProtection="1">
      <alignment vertical="center"/>
      <protection locked="0"/>
    </xf>
    <xf numFmtId="180" fontId="43" fillId="42" borderId="28" xfId="50" applyNumberFormat="1" applyFont="1" applyFill="1" applyBorder="1" applyProtection="1">
      <alignment vertical="center"/>
      <protection locked="0"/>
    </xf>
    <xf numFmtId="26" fontId="43" fillId="42" borderId="36" xfId="50" applyNumberFormat="1" applyFont="1" applyFill="1" applyBorder="1" applyProtection="1">
      <alignment vertical="center"/>
      <protection locked="0"/>
    </xf>
    <xf numFmtId="178" fontId="42" fillId="36" borderId="21" xfId="50" applyNumberFormat="1" applyFont="1" applyFill="1" applyBorder="1" applyAlignment="1" applyProtection="1">
      <alignment horizontal="centerContinuous" vertical="center"/>
      <protection locked="0"/>
    </xf>
    <xf numFmtId="178" fontId="42" fillId="36" borderId="22" xfId="50" applyNumberFormat="1" applyFont="1" applyFill="1" applyBorder="1" applyAlignment="1" applyProtection="1">
      <alignment horizontal="centerContinuous" vertical="center"/>
      <protection locked="0"/>
    </xf>
    <xf numFmtId="178" fontId="42" fillId="36" borderId="22" xfId="50" applyNumberFormat="1" applyFont="1" applyFill="1" applyBorder="1" applyAlignment="1" applyProtection="1">
      <alignment horizontal="center" vertical="center"/>
      <protection locked="0"/>
    </xf>
    <xf numFmtId="41" fontId="42" fillId="36" borderId="27" xfId="34" applyFont="1" applyFill="1" applyBorder="1" applyProtection="1">
      <alignment vertical="center"/>
      <protection locked="0"/>
    </xf>
    <xf numFmtId="40" fontId="42" fillId="36" borderId="27" xfId="34" applyNumberFormat="1" applyFont="1" applyFill="1" applyBorder="1" applyProtection="1">
      <alignment vertical="center"/>
      <protection locked="0"/>
    </xf>
    <xf numFmtId="24" fontId="42" fillId="36" borderId="21" xfId="34" applyNumberFormat="1" applyFont="1" applyFill="1" applyBorder="1" applyProtection="1">
      <alignment vertical="center"/>
      <protection locked="0"/>
    </xf>
    <xf numFmtId="38" fontId="42" fillId="36" borderId="21" xfId="34" applyNumberFormat="1" applyFont="1" applyFill="1" applyBorder="1" applyProtection="1">
      <alignment vertical="center"/>
      <protection locked="0"/>
    </xf>
    <xf numFmtId="38" fontId="42" fillId="36" borderId="31" xfId="34" applyNumberFormat="1" applyFont="1" applyFill="1" applyBorder="1" applyProtection="1">
      <alignment vertical="center"/>
      <protection locked="0"/>
    </xf>
    <xf numFmtId="40" fontId="42" fillId="36" borderId="23" xfId="34" applyNumberFormat="1" applyFont="1" applyFill="1" applyBorder="1" applyProtection="1">
      <alignment vertical="center"/>
      <protection locked="0"/>
    </xf>
    <xf numFmtId="24" fontId="42" fillId="36" borderId="32" xfId="34" applyNumberFormat="1" applyFont="1" applyFill="1" applyBorder="1" applyProtection="1">
      <alignment vertical="center"/>
      <protection locked="0"/>
    </xf>
    <xf numFmtId="177" fontId="41" fillId="0" borderId="0" xfId="50" applyNumberFormat="1" applyFont="1" applyProtection="1">
      <alignment vertical="center"/>
      <protection locked="0"/>
    </xf>
    <xf numFmtId="178" fontId="41" fillId="44" borderId="19" xfId="50" applyNumberFormat="1" applyFont="1" applyFill="1" applyBorder="1" applyAlignment="1">
      <alignment horizontal="left" vertical="center"/>
    </xf>
    <xf numFmtId="24" fontId="41" fillId="0" borderId="71" xfId="50" applyNumberFormat="1" applyFont="1" applyBorder="1" applyProtection="1">
      <alignment vertical="center"/>
      <protection locked="0"/>
    </xf>
    <xf numFmtId="183" fontId="41" fillId="39" borderId="39" xfId="50" applyNumberFormat="1" applyFont="1" applyFill="1" applyBorder="1">
      <alignment vertical="center"/>
    </xf>
    <xf numFmtId="183" fontId="43" fillId="42" borderId="28" xfId="50" applyNumberFormat="1" applyFont="1" applyFill="1" applyBorder="1" applyProtection="1">
      <alignment vertical="center"/>
      <protection locked="0"/>
    </xf>
    <xf numFmtId="185" fontId="41" fillId="39" borderId="40" xfId="50" applyNumberFormat="1" applyFont="1" applyFill="1" applyBorder="1">
      <alignment vertical="center"/>
    </xf>
    <xf numFmtId="183" fontId="41" fillId="0" borderId="71" xfId="50" applyNumberFormat="1" applyFont="1" applyBorder="1" applyProtection="1">
      <alignment vertical="center"/>
      <protection locked="0"/>
    </xf>
    <xf numFmtId="185" fontId="41" fillId="0" borderId="57" xfId="50" applyNumberFormat="1" applyFont="1" applyBorder="1" applyProtection="1">
      <alignment vertical="center"/>
      <protection locked="0"/>
    </xf>
    <xf numFmtId="178" fontId="41" fillId="48" borderId="19" xfId="50" applyNumberFormat="1" applyFont="1" applyFill="1" applyBorder="1">
      <alignment vertical="center"/>
    </xf>
    <xf numFmtId="184" fontId="41" fillId="0" borderId="55" xfId="50" applyNumberFormat="1" applyFont="1" applyBorder="1" applyProtection="1">
      <alignment vertical="center"/>
      <protection locked="0"/>
    </xf>
    <xf numFmtId="186" fontId="41" fillId="0" borderId="55" xfId="107" applyNumberFormat="1" applyFont="1" applyBorder="1" applyProtection="1">
      <alignment vertical="center"/>
      <protection locked="0"/>
    </xf>
    <xf numFmtId="178" fontId="41" fillId="44" borderId="19" xfId="50" applyNumberFormat="1" applyFont="1" applyFill="1" applyBorder="1" applyAlignment="1">
      <alignment horizontal="left" vertical="center" wrapText="1"/>
    </xf>
    <xf numFmtId="178" fontId="41" fillId="51" borderId="19" xfId="50" applyNumberFormat="1" applyFont="1" applyFill="1" applyBorder="1" applyAlignment="1">
      <alignment horizontal="center" vertical="center"/>
    </xf>
    <xf numFmtId="178" fontId="41" fillId="51" borderId="19" xfId="50" applyNumberFormat="1" applyFont="1" applyFill="1" applyBorder="1" applyAlignment="1">
      <alignment horizontal="left" vertical="center"/>
    </xf>
    <xf numFmtId="178" fontId="43" fillId="50" borderId="24" xfId="50" applyNumberFormat="1" applyFont="1" applyFill="1" applyBorder="1" applyAlignment="1" applyProtection="1">
      <alignment horizontal="centerContinuous" vertical="center"/>
      <protection locked="0"/>
    </xf>
    <xf numFmtId="178" fontId="43" fillId="50" borderId="24" xfId="50" applyNumberFormat="1" applyFont="1" applyFill="1" applyBorder="1" applyAlignment="1" applyProtection="1">
      <alignment horizontal="center" vertical="center"/>
      <protection locked="0"/>
    </xf>
    <xf numFmtId="178" fontId="43" fillId="50" borderId="49" xfId="50" applyNumberFormat="1" applyFont="1" applyFill="1" applyBorder="1" applyProtection="1">
      <alignment vertical="center"/>
      <protection locked="0"/>
    </xf>
    <xf numFmtId="40" fontId="43" fillId="50" borderId="70" xfId="50" applyNumberFormat="1" applyFont="1" applyFill="1" applyBorder="1" applyProtection="1">
      <alignment vertical="center"/>
      <protection locked="0"/>
    </xf>
    <xf numFmtId="24" fontId="43" fillId="50" borderId="51" xfId="50" applyNumberFormat="1" applyFont="1" applyFill="1" applyBorder="1" applyProtection="1">
      <alignment vertical="center"/>
      <protection locked="0"/>
    </xf>
    <xf numFmtId="40" fontId="43" fillId="50" borderId="50" xfId="50" applyNumberFormat="1" applyFont="1" applyFill="1" applyBorder="1" applyProtection="1">
      <alignment vertical="center"/>
      <protection locked="0"/>
    </xf>
    <xf numFmtId="178" fontId="43" fillId="50" borderId="24" xfId="50" applyNumberFormat="1" applyFont="1" applyFill="1" applyBorder="1" applyProtection="1">
      <alignment vertical="center"/>
      <protection locked="0"/>
    </xf>
    <xf numFmtId="40" fontId="43" fillId="50" borderId="24" xfId="50" applyNumberFormat="1" applyFont="1" applyFill="1" applyBorder="1" applyProtection="1">
      <alignment vertical="center"/>
      <protection locked="0"/>
    </xf>
    <xf numFmtId="24" fontId="43" fillId="50" borderId="24" xfId="50" applyNumberFormat="1" applyFont="1" applyFill="1" applyBorder="1" applyProtection="1">
      <alignment vertical="center"/>
      <protection locked="0"/>
    </xf>
    <xf numFmtId="38" fontId="43" fillId="50" borderId="45" xfId="50" applyNumberFormat="1" applyFont="1" applyFill="1" applyBorder="1" applyProtection="1">
      <alignment vertical="center"/>
      <protection locked="0"/>
    </xf>
    <xf numFmtId="24" fontId="43" fillId="50" borderId="29" xfId="50" applyNumberFormat="1" applyFont="1" applyFill="1" applyBorder="1" applyProtection="1">
      <alignment vertical="center"/>
      <protection locked="0"/>
    </xf>
    <xf numFmtId="178" fontId="43" fillId="49" borderId="24" xfId="50" applyNumberFormat="1" applyFont="1" applyFill="1" applyBorder="1" applyAlignment="1" applyProtection="1">
      <alignment horizontal="centerContinuous" vertical="center"/>
      <protection locked="0"/>
    </xf>
    <xf numFmtId="178" fontId="43" fillId="49" borderId="24" xfId="50" applyNumberFormat="1" applyFont="1" applyFill="1" applyBorder="1" applyAlignment="1" applyProtection="1">
      <alignment horizontal="center" vertical="center"/>
      <protection locked="0"/>
    </xf>
    <xf numFmtId="180" fontId="43" fillId="49" borderId="51" xfId="50" applyNumberFormat="1" applyFont="1" applyFill="1" applyBorder="1" applyProtection="1">
      <alignment vertical="center"/>
      <protection locked="0"/>
    </xf>
    <xf numFmtId="24" fontId="43" fillId="49" borderId="51" xfId="50" applyNumberFormat="1" applyFont="1" applyFill="1" applyBorder="1" applyProtection="1">
      <alignment vertical="center"/>
      <protection locked="0"/>
    </xf>
    <xf numFmtId="40" fontId="43" fillId="49" borderId="51" xfId="50" applyNumberFormat="1" applyFont="1" applyFill="1" applyBorder="1" applyProtection="1">
      <alignment vertical="center"/>
      <protection locked="0"/>
    </xf>
    <xf numFmtId="38" fontId="43" fillId="49" borderId="51" xfId="50" applyNumberFormat="1" applyFont="1" applyFill="1" applyBorder="1" applyProtection="1">
      <alignment vertical="center"/>
      <protection locked="0"/>
    </xf>
    <xf numFmtId="178" fontId="43" fillId="47" borderId="24" xfId="50" applyNumberFormat="1" applyFont="1" applyFill="1" applyBorder="1" applyAlignment="1" applyProtection="1">
      <alignment horizontal="centerContinuous" vertical="center"/>
      <protection locked="0"/>
    </xf>
    <xf numFmtId="178" fontId="43" fillId="47" borderId="24" xfId="50" applyNumberFormat="1" applyFont="1" applyFill="1" applyBorder="1" applyAlignment="1" applyProtection="1">
      <alignment horizontal="center" vertical="center"/>
      <protection locked="0"/>
    </xf>
    <xf numFmtId="180" fontId="43" fillId="47" borderId="51" xfId="50" applyNumberFormat="1" applyFont="1" applyFill="1" applyBorder="1" applyProtection="1">
      <alignment vertical="center"/>
      <protection locked="0"/>
    </xf>
    <xf numFmtId="24" fontId="43" fillId="47" borderId="51" xfId="50" applyNumberFormat="1" applyFont="1" applyFill="1" applyBorder="1" applyProtection="1">
      <alignment vertical="center"/>
      <protection locked="0"/>
    </xf>
    <xf numFmtId="40" fontId="43" fillId="47" borderId="51" xfId="50" applyNumberFormat="1" applyFont="1" applyFill="1" applyBorder="1" applyProtection="1">
      <alignment vertical="center"/>
      <protection locked="0"/>
    </xf>
    <xf numFmtId="38" fontId="43" fillId="47" borderId="51" xfId="50" applyNumberFormat="1" applyFont="1" applyFill="1" applyBorder="1" applyProtection="1">
      <alignment vertical="center"/>
      <protection locked="0"/>
    </xf>
    <xf numFmtId="187" fontId="43" fillId="42" borderId="28" xfId="107" applyNumberFormat="1" applyFont="1" applyFill="1" applyBorder="1" applyProtection="1">
      <alignment vertical="center"/>
      <protection locked="0"/>
    </xf>
    <xf numFmtId="188" fontId="43" fillId="44" borderId="28" xfId="50" applyNumberFormat="1" applyFont="1" applyFill="1" applyBorder="1" applyProtection="1">
      <alignment vertical="center"/>
      <protection locked="0"/>
    </xf>
    <xf numFmtId="188" fontId="43" fillId="33" borderId="45" xfId="50" applyNumberFormat="1" applyFont="1" applyFill="1" applyBorder="1" applyProtection="1">
      <alignment vertical="center"/>
      <protection locked="0"/>
    </xf>
    <xf numFmtId="188" fontId="43" fillId="50" borderId="45" xfId="50" applyNumberFormat="1" applyFont="1" applyFill="1" applyBorder="1" applyProtection="1">
      <alignment vertical="center"/>
      <protection locked="0"/>
    </xf>
    <xf numFmtId="189" fontId="43" fillId="47" borderId="51" xfId="107" applyNumberFormat="1" applyFont="1" applyFill="1" applyBorder="1" applyProtection="1">
      <alignment vertical="center"/>
      <protection locked="0"/>
    </xf>
    <xf numFmtId="178" fontId="43" fillId="49" borderId="51" xfId="50" applyNumberFormat="1" applyFont="1" applyFill="1" applyBorder="1" applyProtection="1">
      <alignment vertical="center"/>
      <protection locked="0"/>
    </xf>
    <xf numFmtId="188" fontId="43" fillId="42" borderId="28" xfId="50" applyNumberFormat="1" applyFont="1" applyFill="1" applyBorder="1" applyProtection="1">
      <alignment vertical="center"/>
      <protection locked="0"/>
    </xf>
    <xf numFmtId="188" fontId="43" fillId="37" borderId="28" xfId="50" applyNumberFormat="1" applyFont="1" applyFill="1" applyBorder="1" applyProtection="1">
      <alignment vertical="center"/>
      <protection locked="0"/>
    </xf>
    <xf numFmtId="178" fontId="43" fillId="33" borderId="75" xfId="50" applyNumberFormat="1" applyFont="1" applyFill="1" applyBorder="1" applyAlignment="1" applyProtection="1">
      <alignment horizontal="centerContinuous" vertical="center"/>
      <protection locked="0"/>
    </xf>
    <xf numFmtId="184" fontId="41" fillId="0" borderId="61" xfId="50" applyNumberFormat="1" applyFont="1" applyBorder="1" applyProtection="1">
      <alignment vertical="center"/>
      <protection locked="0"/>
    </xf>
    <xf numFmtId="178" fontId="43" fillId="52" borderId="24" xfId="50" applyNumberFormat="1" applyFont="1" applyFill="1" applyBorder="1" applyAlignment="1" applyProtection="1">
      <alignment horizontal="centerContinuous" vertical="center"/>
      <protection locked="0"/>
    </xf>
    <xf numFmtId="178" fontId="43" fillId="52" borderId="11" xfId="50" applyNumberFormat="1" applyFont="1" applyFill="1" applyBorder="1" applyAlignment="1" applyProtection="1">
      <alignment horizontal="centerContinuous" vertical="center"/>
      <protection locked="0"/>
    </xf>
    <xf numFmtId="178" fontId="43" fillId="52" borderId="36" xfId="50" applyNumberFormat="1" applyFont="1" applyFill="1" applyBorder="1" applyAlignment="1" applyProtection="1">
      <alignment horizontal="centerContinuous" vertical="center"/>
      <protection locked="0"/>
    </xf>
    <xf numFmtId="178" fontId="43" fillId="52" borderId="11" xfId="50" applyNumberFormat="1" applyFont="1" applyFill="1" applyBorder="1" applyAlignment="1" applyProtection="1">
      <alignment horizontal="center" vertical="center"/>
      <protection locked="0"/>
    </xf>
    <xf numFmtId="178" fontId="43" fillId="52" borderId="49" xfId="50" applyNumberFormat="1" applyFont="1" applyFill="1" applyBorder="1" applyProtection="1">
      <alignment vertical="center"/>
      <protection locked="0"/>
    </xf>
    <xf numFmtId="40" fontId="43" fillId="52" borderId="70" xfId="50" applyNumberFormat="1" applyFont="1" applyFill="1" applyBorder="1" applyProtection="1">
      <alignment vertical="center"/>
      <protection locked="0"/>
    </xf>
    <xf numFmtId="24" fontId="43" fillId="52" borderId="49" xfId="50" applyNumberFormat="1" applyFont="1" applyFill="1" applyBorder="1" applyProtection="1">
      <alignment vertical="center"/>
      <protection locked="0"/>
    </xf>
    <xf numFmtId="178" fontId="56" fillId="44" borderId="19" xfId="50" applyNumberFormat="1" applyFont="1" applyFill="1" applyBorder="1" applyAlignment="1">
      <alignment horizontal="left" vertical="center"/>
    </xf>
    <xf numFmtId="178" fontId="55" fillId="0" borderId="55" xfId="50" applyNumberFormat="1" applyFont="1" applyBorder="1" applyProtection="1">
      <alignment vertical="center"/>
      <protection locked="0"/>
    </xf>
    <xf numFmtId="178" fontId="55" fillId="0" borderId="65" xfId="50" applyNumberFormat="1" applyFont="1" applyBorder="1">
      <alignment vertical="center"/>
    </xf>
    <xf numFmtId="40" fontId="55" fillId="0" borderId="56" xfId="50" applyNumberFormat="1" applyFont="1" applyBorder="1">
      <alignment vertical="center"/>
    </xf>
    <xf numFmtId="24" fontId="55" fillId="0" borderId="57" xfId="50" applyNumberFormat="1" applyFont="1" applyBorder="1">
      <alignment vertical="center"/>
    </xf>
    <xf numFmtId="178" fontId="55" fillId="38" borderId="18" xfId="34" applyNumberFormat="1" applyFont="1" applyFill="1" applyBorder="1">
      <alignment vertical="center"/>
    </xf>
    <xf numFmtId="24" fontId="55" fillId="38" borderId="18" xfId="34" applyNumberFormat="1" applyFont="1" applyFill="1" applyBorder="1">
      <alignment vertical="center"/>
    </xf>
    <xf numFmtId="178" fontId="55" fillId="0" borderId="55" xfId="50" applyNumberFormat="1" applyFont="1" applyBorder="1">
      <alignment vertical="center"/>
    </xf>
    <xf numFmtId="184" fontId="41" fillId="39" borderId="46" xfId="50" applyNumberFormat="1" applyFont="1" applyFill="1" applyBorder="1">
      <alignment vertical="center"/>
    </xf>
    <xf numFmtId="178" fontId="41" fillId="43" borderId="55" xfId="50" applyNumberFormat="1" applyFont="1" applyFill="1" applyBorder="1" applyProtection="1">
      <alignment vertical="center"/>
      <protection locked="0"/>
    </xf>
    <xf numFmtId="178" fontId="50" fillId="0" borderId="55" xfId="50" applyNumberFormat="1" applyFont="1" applyBorder="1" applyProtection="1">
      <alignment vertical="center"/>
      <protection locked="0"/>
    </xf>
    <xf numFmtId="40" fontId="50" fillId="0" borderId="71" xfId="50" applyNumberFormat="1" applyFont="1" applyBorder="1" applyProtection="1">
      <alignment vertical="center"/>
      <protection locked="0"/>
    </xf>
    <xf numFmtId="24" fontId="50" fillId="0" borderId="57" xfId="50" applyNumberFormat="1" applyFont="1" applyBorder="1" applyProtection="1">
      <alignment vertical="center"/>
      <protection locked="0"/>
    </xf>
    <xf numFmtId="40" fontId="50" fillId="0" borderId="56" xfId="50" applyNumberFormat="1" applyFont="1" applyBorder="1" applyProtection="1">
      <alignment vertical="center"/>
      <protection locked="0"/>
    </xf>
    <xf numFmtId="184" fontId="50" fillId="0" borderId="55" xfId="50" applyNumberFormat="1" applyFont="1" applyBorder="1" applyProtection="1">
      <alignment vertical="center"/>
      <protection locked="0"/>
    </xf>
    <xf numFmtId="178" fontId="50" fillId="0" borderId="18" xfId="50" applyNumberFormat="1" applyFont="1" applyBorder="1" applyProtection="1">
      <alignment vertical="center"/>
      <protection locked="0"/>
    </xf>
    <xf numFmtId="178" fontId="50" fillId="0" borderId="76" xfId="50" applyNumberFormat="1" applyFont="1" applyBorder="1" applyProtection="1">
      <alignment vertical="center"/>
      <protection locked="0"/>
    </xf>
    <xf numFmtId="178" fontId="50" fillId="0" borderId="61" xfId="50" applyNumberFormat="1" applyFont="1" applyBorder="1" applyProtection="1">
      <alignment vertical="center"/>
      <protection locked="0"/>
    </xf>
    <xf numFmtId="24" fontId="50" fillId="0" borderId="63" xfId="50" applyNumberFormat="1" applyFont="1" applyBorder="1" applyProtection="1">
      <alignment vertical="center"/>
      <protection locked="0"/>
    </xf>
    <xf numFmtId="24" fontId="0" fillId="0" borderId="0" xfId="0" applyNumberFormat="1">
      <alignment vertical="center"/>
    </xf>
    <xf numFmtId="24" fontId="47" fillId="0" borderId="0" xfId="0" applyNumberFormat="1" applyFont="1">
      <alignment vertical="center"/>
    </xf>
    <xf numFmtId="183" fontId="50" fillId="0" borderId="71" xfId="50" applyNumberFormat="1" applyFont="1" applyBorder="1" applyProtection="1">
      <alignment vertical="center"/>
      <protection locked="0"/>
    </xf>
    <xf numFmtId="178" fontId="55" fillId="43" borderId="55" xfId="50" applyNumberFormat="1" applyFont="1" applyFill="1" applyBorder="1" applyProtection="1">
      <alignment vertical="center"/>
      <protection locked="0"/>
    </xf>
    <xf numFmtId="178" fontId="55" fillId="38" borderId="26" xfId="34" applyNumberFormat="1" applyFont="1" applyFill="1" applyBorder="1">
      <alignment vertical="center"/>
    </xf>
    <xf numFmtId="24" fontId="55" fillId="38" borderId="26" xfId="34" applyNumberFormat="1" applyFont="1" applyFill="1" applyBorder="1">
      <alignment vertical="center"/>
    </xf>
    <xf numFmtId="24" fontId="55" fillId="0" borderId="66" xfId="50" applyNumberFormat="1" applyFont="1" applyBorder="1">
      <alignment vertical="center"/>
    </xf>
    <xf numFmtId="178" fontId="58" fillId="42" borderId="49" xfId="50" applyNumberFormat="1" applyFont="1" applyFill="1" applyBorder="1" applyProtection="1">
      <alignment vertical="center"/>
      <protection locked="0"/>
    </xf>
    <xf numFmtId="40" fontId="58" fillId="42" borderId="50" xfId="50" applyNumberFormat="1" applyFont="1" applyFill="1" applyBorder="1" applyProtection="1">
      <alignment vertical="center"/>
      <protection locked="0"/>
    </xf>
    <xf numFmtId="24" fontId="58" fillId="42" borderId="51" xfId="50" applyNumberFormat="1" applyFont="1" applyFill="1" applyBorder="1" applyProtection="1">
      <alignment vertical="center"/>
      <protection locked="0"/>
    </xf>
    <xf numFmtId="24" fontId="58" fillId="43" borderId="24" xfId="34" applyNumberFormat="1" applyFont="1" applyFill="1" applyBorder="1" applyProtection="1">
      <alignment vertical="center"/>
      <protection locked="0"/>
    </xf>
    <xf numFmtId="178" fontId="58" fillId="43" borderId="24" xfId="34" applyNumberFormat="1" applyFont="1" applyFill="1" applyBorder="1" applyProtection="1">
      <alignment vertical="center"/>
      <protection locked="0"/>
    </xf>
    <xf numFmtId="178" fontId="58" fillId="33" borderId="49" xfId="50" applyNumberFormat="1" applyFont="1" applyFill="1" applyBorder="1" applyProtection="1">
      <alignment vertical="center"/>
      <protection locked="0"/>
    </xf>
    <xf numFmtId="40" fontId="58" fillId="33" borderId="50" xfId="50" applyNumberFormat="1" applyFont="1" applyFill="1" applyBorder="1" applyProtection="1">
      <alignment vertical="center"/>
      <protection locked="0"/>
    </xf>
    <xf numFmtId="24" fontId="58" fillId="33" borderId="51" xfId="50" applyNumberFormat="1" applyFont="1" applyFill="1" applyBorder="1" applyProtection="1">
      <alignment vertical="center"/>
      <protection locked="0"/>
    </xf>
    <xf numFmtId="178" fontId="58" fillId="33" borderId="24" xfId="50" applyNumberFormat="1" applyFont="1" applyFill="1" applyBorder="1" applyProtection="1">
      <alignment vertical="center"/>
      <protection locked="0"/>
    </xf>
    <xf numFmtId="24" fontId="58" fillId="33" borderId="24" xfId="50" applyNumberFormat="1" applyFont="1" applyFill="1" applyBorder="1" applyProtection="1">
      <alignment vertical="center"/>
      <protection locked="0"/>
    </xf>
    <xf numFmtId="40" fontId="58" fillId="42" borderId="70" xfId="50" applyNumberFormat="1" applyFont="1" applyFill="1" applyBorder="1" applyProtection="1">
      <alignment vertical="center"/>
      <protection locked="0"/>
    </xf>
    <xf numFmtId="178" fontId="58" fillId="44" borderId="49" xfId="50" applyNumberFormat="1" applyFont="1" applyFill="1" applyBorder="1" applyProtection="1">
      <alignment vertical="center"/>
      <protection locked="0"/>
    </xf>
    <xf numFmtId="40" fontId="58" fillId="44" borderId="70" xfId="50" applyNumberFormat="1" applyFont="1" applyFill="1" applyBorder="1" applyProtection="1">
      <alignment vertical="center"/>
      <protection locked="0"/>
    </xf>
    <xf numFmtId="24" fontId="58" fillId="44" borderId="51" xfId="50" applyNumberFormat="1" applyFont="1" applyFill="1" applyBorder="1" applyProtection="1">
      <alignment vertical="center"/>
      <protection locked="0"/>
    </xf>
    <xf numFmtId="24" fontId="58" fillId="44" borderId="24" xfId="34" applyNumberFormat="1" applyFont="1" applyFill="1" applyBorder="1" applyProtection="1">
      <alignment vertical="center"/>
      <protection locked="0"/>
    </xf>
    <xf numFmtId="178" fontId="58" fillId="44" borderId="24" xfId="34" applyNumberFormat="1" applyFont="1" applyFill="1" applyBorder="1" applyProtection="1">
      <alignment vertical="center"/>
      <protection locked="0"/>
    </xf>
    <xf numFmtId="178" fontId="58" fillId="52" borderId="49" xfId="50" applyNumberFormat="1" applyFont="1" applyFill="1" applyBorder="1" applyProtection="1">
      <alignment vertical="center"/>
      <protection locked="0"/>
    </xf>
    <xf numFmtId="40" fontId="58" fillId="52" borderId="70" xfId="50" applyNumberFormat="1" applyFont="1" applyFill="1" applyBorder="1" applyProtection="1">
      <alignment vertical="center"/>
      <protection locked="0"/>
    </xf>
    <xf numFmtId="40" fontId="58" fillId="52" borderId="50" xfId="50" applyNumberFormat="1" applyFont="1" applyFill="1" applyBorder="1" applyProtection="1">
      <alignment vertical="center"/>
      <protection locked="0"/>
    </xf>
    <xf numFmtId="24" fontId="58" fillId="52" borderId="51" xfId="50" applyNumberFormat="1" applyFont="1" applyFill="1" applyBorder="1" applyProtection="1">
      <alignment vertical="center"/>
      <protection locked="0"/>
    </xf>
    <xf numFmtId="178" fontId="58" fillId="52" borderId="24" xfId="50" applyNumberFormat="1" applyFont="1" applyFill="1" applyBorder="1" applyProtection="1">
      <alignment vertical="center"/>
      <protection locked="0"/>
    </xf>
    <xf numFmtId="24" fontId="58" fillId="52" borderId="24" xfId="50" applyNumberFormat="1" applyFont="1" applyFill="1" applyBorder="1" applyProtection="1">
      <alignment vertical="center"/>
      <protection locked="0"/>
    </xf>
    <xf numFmtId="24" fontId="58" fillId="52" borderId="49" xfId="50" applyNumberFormat="1" applyFont="1" applyFill="1" applyBorder="1" applyProtection="1">
      <alignment vertical="center"/>
      <protection locked="0"/>
    </xf>
    <xf numFmtId="180" fontId="55" fillId="0" borderId="55" xfId="50" applyNumberFormat="1" applyFont="1" applyBorder="1">
      <alignment vertical="center"/>
    </xf>
    <xf numFmtId="178" fontId="58" fillId="50" borderId="49" xfId="50" applyNumberFormat="1" applyFont="1" applyFill="1" applyBorder="1" applyProtection="1">
      <alignment vertical="center"/>
      <protection locked="0"/>
    </xf>
    <xf numFmtId="24" fontId="58" fillId="50" borderId="51" xfId="50" applyNumberFormat="1" applyFont="1" applyFill="1" applyBorder="1" applyProtection="1">
      <alignment vertical="center"/>
      <protection locked="0"/>
    </xf>
    <xf numFmtId="40" fontId="58" fillId="50" borderId="50" xfId="50" applyNumberFormat="1" applyFont="1" applyFill="1" applyBorder="1" applyProtection="1">
      <alignment vertical="center"/>
      <protection locked="0"/>
    </xf>
    <xf numFmtId="178" fontId="58" fillId="50" borderId="24" xfId="50" applyNumberFormat="1" applyFont="1" applyFill="1" applyBorder="1" applyProtection="1">
      <alignment vertical="center"/>
      <protection locked="0"/>
    </xf>
    <xf numFmtId="24" fontId="58" fillId="50" borderId="24" xfId="50" applyNumberFormat="1" applyFont="1" applyFill="1" applyBorder="1" applyProtection="1">
      <alignment vertical="center"/>
      <protection locked="0"/>
    </xf>
    <xf numFmtId="40" fontId="55" fillId="38" borderId="26" xfId="34" applyNumberFormat="1" applyFont="1" applyFill="1" applyBorder="1">
      <alignment vertical="center"/>
    </xf>
    <xf numFmtId="180" fontId="58" fillId="42" borderId="49" xfId="50" applyNumberFormat="1" applyFont="1" applyFill="1" applyBorder="1" applyProtection="1">
      <alignment vertical="center"/>
      <protection locked="0"/>
    </xf>
    <xf numFmtId="40" fontId="58" fillId="43" borderId="24" xfId="34" applyNumberFormat="1" applyFont="1" applyFill="1" applyBorder="1" applyProtection="1">
      <alignment vertical="center"/>
      <protection locked="0"/>
    </xf>
    <xf numFmtId="24" fontId="58" fillId="47" borderId="51" xfId="50" applyNumberFormat="1" applyFont="1" applyFill="1" applyBorder="1" applyProtection="1">
      <alignment vertical="center"/>
      <protection locked="0"/>
    </xf>
    <xf numFmtId="40" fontId="58" fillId="47" borderId="51" xfId="50" applyNumberFormat="1" applyFont="1" applyFill="1" applyBorder="1" applyProtection="1">
      <alignment vertical="center"/>
      <protection locked="0"/>
    </xf>
    <xf numFmtId="24" fontId="58" fillId="49" borderId="51" xfId="50" applyNumberFormat="1" applyFont="1" applyFill="1" applyBorder="1" applyProtection="1">
      <alignment vertical="center"/>
      <protection locked="0"/>
    </xf>
    <xf numFmtId="40" fontId="58" fillId="49" borderId="51" xfId="50" applyNumberFormat="1" applyFont="1" applyFill="1" applyBorder="1" applyProtection="1">
      <alignment vertical="center"/>
      <protection locked="0"/>
    </xf>
    <xf numFmtId="178" fontId="50" fillId="0" borderId="57" xfId="50" applyNumberFormat="1" applyFont="1" applyBorder="1" applyProtection="1">
      <alignment vertical="center"/>
      <protection locked="0"/>
    </xf>
    <xf numFmtId="183" fontId="50" fillId="0" borderId="56" xfId="50" applyNumberFormat="1" applyFont="1" applyBorder="1" applyProtection="1">
      <alignment vertical="center"/>
      <protection locked="0"/>
    </xf>
    <xf numFmtId="190" fontId="50" fillId="0" borderId="55" xfId="50" applyNumberFormat="1" applyFont="1" applyBorder="1" applyProtection="1">
      <alignment vertical="center"/>
      <protection locked="0"/>
    </xf>
    <xf numFmtId="180" fontId="50" fillId="0" borderId="55" xfId="50" applyNumberFormat="1" applyFont="1" applyBorder="1" applyProtection="1">
      <alignment vertical="center"/>
      <protection locked="0"/>
    </xf>
    <xf numFmtId="38" fontId="50" fillId="0" borderId="71" xfId="50" applyNumberFormat="1" applyFont="1" applyBorder="1" applyProtection="1">
      <alignment vertical="center"/>
      <protection locked="0"/>
    </xf>
    <xf numFmtId="191" fontId="50" fillId="0" borderId="56" xfId="50" applyNumberFormat="1" applyFont="1" applyBorder="1" applyProtection="1">
      <alignment vertical="center"/>
      <protection locked="0"/>
    </xf>
    <xf numFmtId="178" fontId="43" fillId="42" borderId="16" xfId="50" applyNumberFormat="1" applyFont="1" applyFill="1" applyBorder="1" applyAlignment="1" applyProtection="1">
      <alignment horizontal="center" vertical="center"/>
      <protection locked="0"/>
    </xf>
    <xf numFmtId="178" fontId="43" fillId="42" borderId="17" xfId="50" applyNumberFormat="1" applyFont="1" applyFill="1" applyBorder="1" applyProtection="1">
      <alignment vertical="center"/>
      <protection locked="0"/>
    </xf>
    <xf numFmtId="178" fontId="43" fillId="42" borderId="17" xfId="50" applyNumberFormat="1" applyFont="1" applyFill="1" applyBorder="1" applyAlignment="1" applyProtection="1">
      <alignment horizontal="center" vertical="center"/>
      <protection locked="0"/>
    </xf>
    <xf numFmtId="185" fontId="50" fillId="0" borderId="57" xfId="50" applyNumberFormat="1" applyFont="1" applyBorder="1" applyProtection="1">
      <alignment vertical="center"/>
      <protection locked="0"/>
    </xf>
    <xf numFmtId="191" fontId="50" fillId="0" borderId="71" xfId="50" applyNumberFormat="1" applyFont="1" applyBorder="1" applyProtection="1">
      <alignment vertical="center"/>
      <protection locked="0"/>
    </xf>
    <xf numFmtId="191" fontId="50" fillId="0" borderId="62" xfId="50" applyNumberFormat="1" applyFont="1" applyBorder="1" applyProtection="1">
      <alignment vertical="center"/>
      <protection locked="0"/>
    </xf>
    <xf numFmtId="190" fontId="41" fillId="0" borderId="55" xfId="50" applyNumberFormat="1" applyFont="1" applyBorder="1" applyProtection="1">
      <alignment vertical="center"/>
      <protection locked="0"/>
    </xf>
    <xf numFmtId="192" fontId="50" fillId="0" borderId="71" xfId="50" applyNumberFormat="1" applyFont="1" applyBorder="1" applyProtection="1">
      <alignment vertical="center"/>
      <protection locked="0"/>
    </xf>
    <xf numFmtId="193" fontId="50" fillId="0" borderId="56" xfId="50" applyNumberFormat="1" applyFont="1" applyBorder="1" applyProtection="1">
      <alignment vertical="center"/>
      <protection locked="0"/>
    </xf>
    <xf numFmtId="0" fontId="60" fillId="54" borderId="12" xfId="0" applyFont="1" applyFill="1" applyBorder="1" applyAlignment="1">
      <alignment horizontal="center" vertical="center"/>
    </xf>
    <xf numFmtId="191" fontId="41" fillId="0" borderId="71" xfId="50" applyNumberFormat="1" applyFont="1" applyBorder="1" applyProtection="1">
      <alignment vertical="center"/>
      <protection locked="0"/>
    </xf>
    <xf numFmtId="177" fontId="61" fillId="0" borderId="0" xfId="50" applyNumberFormat="1" applyFont="1">
      <alignment vertical="center"/>
    </xf>
    <xf numFmtId="177" fontId="62" fillId="0" borderId="0" xfId="50" applyNumberFormat="1" applyFont="1">
      <alignment vertical="center"/>
    </xf>
    <xf numFmtId="191" fontId="41" fillId="0" borderId="62" xfId="50" applyNumberFormat="1" applyFont="1" applyBorder="1" applyProtection="1">
      <alignment vertical="center"/>
      <protection locked="0"/>
    </xf>
    <xf numFmtId="190" fontId="50" fillId="0" borderId="76" xfId="50" applyNumberFormat="1" applyFont="1" applyBorder="1" applyProtection="1">
      <alignment vertical="center"/>
      <protection locked="0"/>
    </xf>
    <xf numFmtId="185" fontId="55" fillId="0" borderId="57" xfId="50" applyNumberFormat="1" applyFont="1" applyBorder="1">
      <alignment vertical="center"/>
    </xf>
    <xf numFmtId="190" fontId="41" fillId="53" borderId="55" xfId="50" applyNumberFormat="1" applyFont="1" applyFill="1" applyBorder="1" applyProtection="1">
      <alignment vertical="center"/>
      <protection locked="0"/>
    </xf>
    <xf numFmtId="178" fontId="51" fillId="42" borderId="34" xfId="50" applyNumberFormat="1" applyFont="1" applyFill="1" applyBorder="1" applyAlignment="1">
      <alignment horizontal="center" vertical="center"/>
    </xf>
    <xf numFmtId="191" fontId="50" fillId="53" borderId="71" xfId="50" applyNumberFormat="1" applyFont="1" applyFill="1" applyBorder="1" applyProtection="1">
      <alignment vertical="center"/>
      <protection locked="0"/>
    </xf>
    <xf numFmtId="185" fontId="41" fillId="53" borderId="57" xfId="50" applyNumberFormat="1" applyFont="1" applyFill="1" applyBorder="1" applyProtection="1">
      <alignment vertical="center"/>
      <protection locked="0"/>
    </xf>
    <xf numFmtId="40" fontId="41" fillId="39" borderId="39" xfId="50" applyNumberFormat="1" applyFont="1" applyFill="1" applyBorder="1">
      <alignment vertical="center"/>
    </xf>
    <xf numFmtId="0" fontId="59" fillId="54" borderId="12" xfId="0" applyFont="1" applyFill="1" applyBorder="1" applyAlignment="1">
      <alignment horizontal="center" vertical="center"/>
    </xf>
    <xf numFmtId="41" fontId="47" fillId="0" borderId="12" xfId="107" applyFont="1" applyBorder="1">
      <alignment vertical="center"/>
    </xf>
    <xf numFmtId="0" fontId="59" fillId="54" borderId="34" xfId="0" applyFont="1" applyFill="1" applyBorder="1" applyAlignment="1">
      <alignment horizontal="center" vertical="center"/>
    </xf>
    <xf numFmtId="41" fontId="47" fillId="0" borderId="34" xfId="107" applyFont="1" applyBorder="1">
      <alignment vertical="center"/>
    </xf>
    <xf numFmtId="41" fontId="48" fillId="55" borderId="34" xfId="107" applyFont="1" applyFill="1" applyBorder="1">
      <alignment vertical="center"/>
    </xf>
    <xf numFmtId="0" fontId="59" fillId="54" borderId="83" xfId="0" applyFont="1" applyFill="1" applyBorder="1" applyAlignment="1">
      <alignment horizontal="center" vertical="center"/>
    </xf>
    <xf numFmtId="41" fontId="47" fillId="0" borderId="83" xfId="107" applyFont="1" applyBorder="1">
      <alignment vertical="center"/>
    </xf>
    <xf numFmtId="41" fontId="47" fillId="0" borderId="34" xfId="0" applyNumberFormat="1" applyFont="1" applyBorder="1">
      <alignment vertical="center"/>
    </xf>
    <xf numFmtId="41" fontId="48" fillId="55" borderId="34" xfId="0" applyNumberFormat="1" applyFont="1" applyFill="1" applyBorder="1">
      <alignment vertical="center"/>
    </xf>
    <xf numFmtId="24" fontId="47" fillId="0" borderId="12" xfId="107" applyNumberFormat="1" applyFont="1" applyBorder="1">
      <alignment vertical="center"/>
    </xf>
    <xf numFmtId="24" fontId="47" fillId="0" borderId="83" xfId="107" applyNumberFormat="1" applyFont="1" applyBorder="1">
      <alignment vertical="center"/>
    </xf>
    <xf numFmtId="24" fontId="47" fillId="0" borderId="34" xfId="0" applyNumberFormat="1" applyFont="1" applyBorder="1">
      <alignment vertical="center"/>
    </xf>
    <xf numFmtId="0" fontId="64" fillId="0" borderId="0" xfId="0" applyFont="1">
      <alignment vertical="center"/>
    </xf>
    <xf numFmtId="0" fontId="59" fillId="54" borderId="84" xfId="0" applyFont="1" applyFill="1" applyBorder="1" applyAlignment="1">
      <alignment horizontal="center" vertical="center"/>
    </xf>
    <xf numFmtId="0" fontId="59" fillId="54" borderId="80" xfId="0" applyFont="1" applyFill="1" applyBorder="1" applyAlignment="1">
      <alignment horizontal="center" vertical="center"/>
    </xf>
    <xf numFmtId="0" fontId="59" fillId="54" borderId="79" xfId="0" applyFont="1" applyFill="1" applyBorder="1" applyAlignment="1">
      <alignment horizontal="center" vertical="center"/>
    </xf>
    <xf numFmtId="0" fontId="59" fillId="54" borderId="87" xfId="0" applyFont="1" applyFill="1" applyBorder="1" applyAlignment="1">
      <alignment horizontal="center" vertical="center"/>
    </xf>
    <xf numFmtId="0" fontId="59" fillId="54" borderId="88" xfId="0" applyFont="1" applyFill="1" applyBorder="1" applyAlignment="1">
      <alignment horizontal="center" vertical="center"/>
    </xf>
    <xf numFmtId="182" fontId="47" fillId="0" borderId="34" xfId="0" applyNumberFormat="1" applyFont="1" applyBorder="1">
      <alignment vertical="center"/>
    </xf>
    <xf numFmtId="41" fontId="47" fillId="0" borderId="0" xfId="0" applyNumberFormat="1" applyFont="1">
      <alignment vertical="center"/>
    </xf>
    <xf numFmtId="182" fontId="47" fillId="0" borderId="0" xfId="0" applyNumberFormat="1" applyFont="1">
      <alignment vertical="center"/>
    </xf>
    <xf numFmtId="179" fontId="47" fillId="0" borderId="34" xfId="0" applyNumberFormat="1" applyFont="1" applyBorder="1">
      <alignment vertical="center"/>
    </xf>
    <xf numFmtId="0" fontId="59" fillId="53" borderId="0" xfId="0" applyFont="1" applyFill="1" applyAlignment="1">
      <alignment horizontal="center" vertical="center"/>
    </xf>
    <xf numFmtId="179" fontId="47" fillId="0" borderId="34" xfId="107" applyNumberFormat="1" applyFont="1" applyBorder="1">
      <alignment vertical="center"/>
    </xf>
    <xf numFmtId="179" fontId="48" fillId="55" borderId="34" xfId="107" applyNumberFormat="1" applyFont="1" applyFill="1" applyBorder="1">
      <alignment vertical="center"/>
    </xf>
    <xf numFmtId="179" fontId="48" fillId="55" borderId="34" xfId="0" applyNumberFormat="1" applyFont="1" applyFill="1" applyBorder="1">
      <alignment vertical="center"/>
    </xf>
    <xf numFmtId="179" fontId="47" fillId="0" borderId="12" xfId="107" applyNumberFormat="1" applyFont="1" applyBorder="1">
      <alignment vertical="center"/>
    </xf>
    <xf numFmtId="179" fontId="47" fillId="0" borderId="83" xfId="107" applyNumberFormat="1" applyFont="1" applyBorder="1">
      <alignment vertical="center"/>
    </xf>
    <xf numFmtId="0" fontId="0" fillId="0" borderId="13" xfId="0" applyBorder="1">
      <alignment vertical="center"/>
    </xf>
    <xf numFmtId="0" fontId="59" fillId="54" borderId="89" xfId="0" applyFont="1" applyFill="1" applyBorder="1" applyAlignment="1">
      <alignment horizontal="center" vertical="center"/>
    </xf>
    <xf numFmtId="0" fontId="47" fillId="0" borderId="13" xfId="0" applyFont="1" applyBorder="1" applyAlignment="1">
      <alignment horizontal="right" vertical="center"/>
    </xf>
    <xf numFmtId="38" fontId="0" fillId="0" borderId="0" xfId="0" applyNumberFormat="1">
      <alignment vertical="center"/>
    </xf>
    <xf numFmtId="183" fontId="0" fillId="0" borderId="0" xfId="0" applyNumberFormat="1">
      <alignment vertical="center"/>
    </xf>
    <xf numFmtId="0" fontId="48" fillId="0" borderId="0" xfId="0" applyFont="1" applyAlignment="1">
      <alignment horizontal="right" vertical="center"/>
    </xf>
    <xf numFmtId="194" fontId="47" fillId="0" borderId="34" xfId="0" applyNumberFormat="1" applyFont="1" applyBorder="1">
      <alignment vertical="center"/>
    </xf>
    <xf numFmtId="0" fontId="67" fillId="0" borderId="0" xfId="0" applyFont="1" applyAlignment="1">
      <alignment horizontal="left" vertical="center"/>
    </xf>
    <xf numFmtId="0" fontId="68" fillId="0" borderId="0" xfId="0" applyFont="1">
      <alignment vertical="center"/>
    </xf>
    <xf numFmtId="0" fontId="0" fillId="53" borderId="0" xfId="0" applyFill="1">
      <alignment vertical="center"/>
    </xf>
    <xf numFmtId="41" fontId="48" fillId="0" borderId="0" xfId="0" applyNumberFormat="1" applyFont="1">
      <alignment vertical="center"/>
    </xf>
    <xf numFmtId="186" fontId="48" fillId="0" borderId="0" xfId="0" applyNumberFormat="1" applyFont="1">
      <alignment vertical="center"/>
    </xf>
    <xf numFmtId="0" fontId="48" fillId="0" borderId="13" xfId="0" applyFont="1" applyBorder="1" applyAlignment="1">
      <alignment horizontal="right" vertical="center"/>
    </xf>
    <xf numFmtId="186" fontId="48" fillId="0" borderId="13" xfId="0" applyNumberFormat="1" applyFont="1" applyBorder="1">
      <alignment vertical="center"/>
    </xf>
    <xf numFmtId="0" fontId="0" fillId="53" borderId="13" xfId="0" applyFill="1" applyBorder="1">
      <alignment vertical="center"/>
    </xf>
    <xf numFmtId="182" fontId="48" fillId="0" borderId="0" xfId="0" applyNumberFormat="1" applyFont="1" applyAlignment="1">
      <alignment horizontal="right" vertical="center"/>
    </xf>
    <xf numFmtId="0" fontId="48" fillId="53" borderId="0" xfId="0" applyFont="1" applyFill="1" applyAlignment="1">
      <alignment horizontal="right" vertical="center"/>
    </xf>
    <xf numFmtId="24" fontId="47" fillId="53" borderId="34" xfId="0" applyNumberFormat="1" applyFont="1" applyFill="1" applyBorder="1">
      <alignment vertical="center"/>
    </xf>
    <xf numFmtId="0" fontId="66" fillId="54" borderId="0" xfId="0" applyFont="1" applyFill="1" applyAlignment="1">
      <alignment horizontal="center" vertical="center"/>
    </xf>
    <xf numFmtId="0" fontId="66" fillId="54" borderId="83" xfId="0" applyFont="1" applyFill="1" applyBorder="1" applyAlignment="1">
      <alignment horizontal="center" vertical="center"/>
    </xf>
    <xf numFmtId="24" fontId="47" fillId="0" borderId="83" xfId="0" applyNumberFormat="1" applyFont="1" applyBorder="1">
      <alignment vertical="center"/>
    </xf>
    <xf numFmtId="179" fontId="48" fillId="0" borderId="0" xfId="0" applyNumberFormat="1" applyFont="1">
      <alignment vertical="center"/>
    </xf>
    <xf numFmtId="0" fontId="66" fillId="54" borderId="89" xfId="0" applyFont="1" applyFill="1" applyBorder="1" applyAlignment="1">
      <alignment horizontal="center" vertical="center"/>
    </xf>
    <xf numFmtId="24" fontId="47" fillId="0" borderId="83" xfId="0" applyNumberFormat="1" applyFont="1" applyBorder="1" applyAlignment="1">
      <alignment horizontal="right" vertical="center"/>
    </xf>
    <xf numFmtId="179" fontId="48" fillId="0" borderId="0" xfId="0" applyNumberFormat="1" applyFont="1" applyAlignment="1">
      <alignment horizontal="right" vertical="center"/>
    </xf>
    <xf numFmtId="0" fontId="66" fillId="54" borderId="24" xfId="0" applyFont="1" applyFill="1" applyBorder="1" applyAlignment="1">
      <alignment horizontal="center" vertical="center"/>
    </xf>
    <xf numFmtId="0" fontId="66" fillId="54" borderId="78" xfId="0" applyFont="1" applyFill="1" applyBorder="1" applyAlignment="1">
      <alignment horizontal="center" vertical="center"/>
    </xf>
    <xf numFmtId="24" fontId="47" fillId="0" borderId="84" xfId="0" applyNumberFormat="1" applyFont="1" applyBorder="1">
      <alignment vertical="center"/>
    </xf>
    <xf numFmtId="0" fontId="66" fillId="54" borderId="12" xfId="0" applyFont="1" applyFill="1" applyBorder="1" applyAlignment="1">
      <alignment horizontal="center" vertical="center"/>
    </xf>
    <xf numFmtId="24" fontId="48" fillId="0" borderId="0" xfId="0" applyNumberFormat="1" applyFont="1">
      <alignment vertical="center"/>
    </xf>
    <xf numFmtId="24" fontId="48" fillId="0" borderId="0" xfId="0" applyNumberFormat="1" applyFont="1" applyAlignment="1">
      <alignment horizontal="right" vertical="center"/>
    </xf>
    <xf numFmtId="24" fontId="47" fillId="53" borderId="12" xfId="0" applyNumberFormat="1" applyFont="1" applyFill="1" applyBorder="1">
      <alignment vertical="center"/>
    </xf>
    <xf numFmtId="179" fontId="48" fillId="53" borderId="0" xfId="0" applyNumberFormat="1" applyFont="1" applyFill="1" applyAlignment="1">
      <alignment horizontal="right" vertical="center"/>
    </xf>
    <xf numFmtId="24" fontId="47" fillId="53" borderId="83" xfId="0" applyNumberFormat="1" applyFont="1" applyFill="1" applyBorder="1">
      <alignment vertical="center"/>
    </xf>
    <xf numFmtId="0" fontId="71" fillId="0" borderId="0" xfId="0" applyFont="1">
      <alignment vertical="center"/>
    </xf>
    <xf numFmtId="179" fontId="47" fillId="0" borderId="83" xfId="0" applyNumberFormat="1" applyFont="1" applyBorder="1">
      <alignment vertical="center"/>
    </xf>
    <xf numFmtId="0" fontId="72" fillId="0" borderId="0" xfId="0" applyFont="1">
      <alignment vertical="center"/>
    </xf>
    <xf numFmtId="179" fontId="47" fillId="53" borderId="34" xfId="0" applyNumberFormat="1" applyFont="1" applyFill="1" applyBorder="1">
      <alignment vertical="center"/>
    </xf>
    <xf numFmtId="178" fontId="41" fillId="53" borderId="61" xfId="50" applyNumberFormat="1" applyFont="1" applyFill="1" applyBorder="1" applyProtection="1">
      <alignment vertical="center"/>
      <protection locked="0"/>
    </xf>
    <xf numFmtId="178" fontId="41" fillId="53" borderId="55" xfId="50" applyNumberFormat="1" applyFont="1" applyFill="1" applyBorder="1" applyProtection="1">
      <alignment vertical="center"/>
      <protection locked="0"/>
    </xf>
    <xf numFmtId="180" fontId="41" fillId="53" borderId="55" xfId="50" applyNumberFormat="1" applyFont="1" applyFill="1" applyBorder="1" applyProtection="1">
      <alignment vertical="center"/>
      <protection locked="0"/>
    </xf>
    <xf numFmtId="38" fontId="41" fillId="53" borderId="71" xfId="50" applyNumberFormat="1" applyFont="1" applyFill="1" applyBorder="1" applyProtection="1">
      <alignment vertical="center"/>
      <protection locked="0"/>
    </xf>
    <xf numFmtId="24" fontId="41" fillId="53" borderId="57" xfId="50" applyNumberFormat="1" applyFont="1" applyFill="1" applyBorder="1" applyProtection="1">
      <alignment vertical="center"/>
      <protection locked="0"/>
    </xf>
    <xf numFmtId="184" fontId="41" fillId="53" borderId="55" xfId="50" applyNumberFormat="1" applyFont="1" applyFill="1" applyBorder="1" applyProtection="1">
      <alignment vertical="center"/>
      <protection locked="0"/>
    </xf>
    <xf numFmtId="40" fontId="41" fillId="53" borderId="71" xfId="50" applyNumberFormat="1" applyFont="1" applyFill="1" applyBorder="1" applyProtection="1">
      <alignment vertical="center"/>
      <protection locked="0"/>
    </xf>
    <xf numFmtId="191" fontId="41" fillId="53" borderId="71" xfId="50" applyNumberFormat="1" applyFont="1" applyFill="1" applyBorder="1" applyProtection="1">
      <alignment vertical="center"/>
      <protection locked="0"/>
    </xf>
    <xf numFmtId="0" fontId="69" fillId="53" borderId="0" xfId="0" applyFont="1" applyFill="1">
      <alignment vertical="center"/>
    </xf>
    <xf numFmtId="0" fontId="59" fillId="54" borderId="81" xfId="0" applyFont="1" applyFill="1" applyBorder="1" applyAlignment="1">
      <alignment horizontal="center" vertical="center"/>
    </xf>
    <xf numFmtId="0" fontId="59" fillId="54" borderId="77" xfId="0" applyFont="1" applyFill="1" applyBorder="1" applyAlignment="1">
      <alignment horizontal="center" vertical="center"/>
    </xf>
    <xf numFmtId="0" fontId="59" fillId="54" borderId="75" xfId="0" applyFont="1" applyFill="1" applyBorder="1" applyAlignment="1">
      <alignment horizontal="center" vertical="center"/>
    </xf>
    <xf numFmtId="0" fontId="66" fillId="54" borderId="90" xfId="0" applyFont="1" applyFill="1" applyBorder="1" applyAlignment="1">
      <alignment horizontal="center" vertical="center"/>
    </xf>
    <xf numFmtId="41" fontId="48" fillId="0" borderId="0" xfId="0" applyNumberFormat="1" applyFont="1" applyAlignment="1">
      <alignment horizontal="right" vertical="center"/>
    </xf>
    <xf numFmtId="38" fontId="48" fillId="0" borderId="0" xfId="0" applyNumberFormat="1" applyFont="1">
      <alignment vertical="center"/>
    </xf>
    <xf numFmtId="1" fontId="47" fillId="0" borderId="0" xfId="0" applyNumberFormat="1" applyFont="1" applyAlignment="1">
      <alignment horizontal="right" vertical="center"/>
    </xf>
    <xf numFmtId="1" fontId="48" fillId="0" borderId="0" xfId="0" applyNumberFormat="1" applyFont="1" applyAlignment="1">
      <alignment horizontal="right" vertical="center"/>
    </xf>
    <xf numFmtId="177" fontId="50" fillId="0" borderId="0" xfId="50" applyNumberFormat="1" applyFont="1">
      <alignment vertical="center"/>
    </xf>
    <xf numFmtId="178" fontId="52" fillId="47" borderId="24" xfId="50" applyNumberFormat="1" applyFont="1" applyFill="1" applyBorder="1" applyAlignment="1" applyProtection="1">
      <alignment horizontal="centerContinuous" vertical="center" wrapText="1"/>
      <protection locked="0"/>
    </xf>
    <xf numFmtId="178" fontId="52" fillId="47" borderId="11" xfId="50" applyNumberFormat="1" applyFont="1" applyFill="1" applyBorder="1" applyAlignment="1" applyProtection="1">
      <alignment horizontal="centerContinuous" vertical="center" wrapText="1"/>
      <protection locked="0"/>
    </xf>
    <xf numFmtId="178" fontId="52" fillId="47" borderId="36" xfId="50" applyNumberFormat="1" applyFont="1" applyFill="1" applyBorder="1" applyAlignment="1" applyProtection="1">
      <alignment horizontal="centerContinuous" vertical="center" wrapText="1"/>
      <protection locked="0"/>
    </xf>
    <xf numFmtId="178" fontId="52" fillId="47" borderId="49" xfId="50" applyNumberFormat="1" applyFont="1" applyFill="1" applyBorder="1" applyAlignment="1" applyProtection="1">
      <alignment horizontal="center" vertical="center"/>
      <protection locked="0"/>
    </xf>
    <xf numFmtId="40" fontId="52" fillId="47" borderId="50" xfId="50" applyNumberFormat="1" applyFont="1" applyFill="1" applyBorder="1" applyAlignment="1" applyProtection="1">
      <alignment horizontal="center" vertical="center"/>
      <protection locked="0"/>
    </xf>
    <xf numFmtId="24" fontId="52" fillId="47" borderId="51" xfId="50" applyNumberFormat="1" applyFont="1" applyFill="1" applyBorder="1" applyAlignment="1" applyProtection="1">
      <alignment horizontal="center" vertical="center"/>
      <protection locked="0"/>
    </xf>
    <xf numFmtId="178" fontId="51" fillId="47" borderId="52" xfId="50" applyNumberFormat="1" applyFont="1" applyFill="1" applyBorder="1" applyAlignment="1" applyProtection="1">
      <alignment horizontal="center" vertical="center"/>
      <protection locked="0"/>
    </xf>
    <xf numFmtId="40" fontId="51" fillId="47" borderId="53" xfId="50" applyNumberFormat="1" applyFont="1" applyFill="1" applyBorder="1" applyAlignment="1" applyProtection="1">
      <alignment horizontal="center" vertical="center"/>
      <protection locked="0"/>
    </xf>
    <xf numFmtId="24" fontId="51" fillId="47" borderId="54" xfId="50" applyNumberFormat="1" applyFont="1" applyFill="1" applyBorder="1" applyAlignment="1" applyProtection="1">
      <alignment horizontal="center" vertical="center"/>
      <protection locked="0"/>
    </xf>
    <xf numFmtId="184" fontId="50" fillId="0" borderId="56" xfId="50" applyNumberFormat="1" applyFont="1" applyBorder="1" applyProtection="1">
      <alignment vertical="center"/>
      <protection locked="0"/>
    </xf>
    <xf numFmtId="178" fontId="52" fillId="42" borderId="49" xfId="50" applyNumberFormat="1" applyFont="1" applyFill="1" applyBorder="1" applyProtection="1">
      <alignment vertical="center"/>
      <protection locked="0"/>
    </xf>
    <xf numFmtId="40" fontId="52" fillId="42" borderId="50" xfId="50" applyNumberFormat="1" applyFont="1" applyFill="1" applyBorder="1" applyProtection="1">
      <alignment vertical="center"/>
      <protection locked="0"/>
    </xf>
    <xf numFmtId="24" fontId="52" fillId="42" borderId="51" xfId="50" applyNumberFormat="1" applyFont="1" applyFill="1" applyBorder="1" applyProtection="1">
      <alignment vertical="center"/>
      <protection locked="0"/>
    </xf>
    <xf numFmtId="40" fontId="50" fillId="0" borderId="62" xfId="50" applyNumberFormat="1" applyFont="1" applyBorder="1" applyProtection="1">
      <alignment vertical="center"/>
      <protection locked="0"/>
    </xf>
    <xf numFmtId="38" fontId="50" fillId="0" borderId="56" xfId="50" applyNumberFormat="1" applyFont="1" applyBorder="1" applyProtection="1">
      <alignment vertical="center"/>
      <protection locked="0"/>
    </xf>
    <xf numFmtId="178" fontId="52" fillId="33" borderId="49" xfId="50" applyNumberFormat="1" applyFont="1" applyFill="1" applyBorder="1" applyProtection="1">
      <alignment vertical="center"/>
      <protection locked="0"/>
    </xf>
    <xf numFmtId="40" fontId="52" fillId="33" borderId="50" xfId="50" applyNumberFormat="1" applyFont="1" applyFill="1" applyBorder="1" applyProtection="1">
      <alignment vertical="center"/>
      <protection locked="0"/>
    </xf>
    <xf numFmtId="24" fontId="52" fillId="33" borderId="51" xfId="50" applyNumberFormat="1" applyFont="1" applyFill="1" applyBorder="1" applyProtection="1">
      <alignment vertical="center"/>
      <protection locked="0"/>
    </xf>
    <xf numFmtId="40" fontId="52" fillId="42" borderId="70" xfId="50" applyNumberFormat="1" applyFont="1" applyFill="1" applyBorder="1" applyProtection="1">
      <alignment vertical="center"/>
      <protection locked="0"/>
    </xf>
    <xf numFmtId="40" fontId="52" fillId="33" borderId="70" xfId="50" applyNumberFormat="1" applyFont="1" applyFill="1" applyBorder="1" applyProtection="1">
      <alignment vertical="center"/>
      <protection locked="0"/>
    </xf>
    <xf numFmtId="178" fontId="52" fillId="52" borderId="49" xfId="50" applyNumberFormat="1" applyFont="1" applyFill="1" applyBorder="1" applyProtection="1">
      <alignment vertical="center"/>
      <protection locked="0"/>
    </xf>
    <xf numFmtId="40" fontId="52" fillId="52" borderId="70" xfId="50" applyNumberFormat="1" applyFont="1" applyFill="1" applyBorder="1" applyProtection="1">
      <alignment vertical="center"/>
      <protection locked="0"/>
    </xf>
    <xf numFmtId="24" fontId="52" fillId="52" borderId="49" xfId="50" applyNumberFormat="1" applyFont="1" applyFill="1" applyBorder="1" applyProtection="1">
      <alignment vertical="center"/>
      <protection locked="0"/>
    </xf>
    <xf numFmtId="186" fontId="50" fillId="0" borderId="55" xfId="107" applyNumberFormat="1" applyFont="1" applyBorder="1" applyProtection="1">
      <alignment vertical="center"/>
      <protection locked="0"/>
    </xf>
    <xf numFmtId="24" fontId="50" fillId="0" borderId="71" xfId="50" applyNumberFormat="1" applyFont="1" applyBorder="1" applyProtection="1">
      <alignment vertical="center"/>
      <protection locked="0"/>
    </xf>
    <xf numFmtId="178" fontId="52" fillId="50" borderId="49" xfId="50" applyNumberFormat="1" applyFont="1" applyFill="1" applyBorder="1" applyProtection="1">
      <alignment vertical="center"/>
      <protection locked="0"/>
    </xf>
    <xf numFmtId="40" fontId="52" fillId="50" borderId="70" xfId="50" applyNumberFormat="1" applyFont="1" applyFill="1" applyBorder="1" applyProtection="1">
      <alignment vertical="center"/>
      <protection locked="0"/>
    </xf>
    <xf numFmtId="24" fontId="52" fillId="50" borderId="51" xfId="50" applyNumberFormat="1" applyFont="1" applyFill="1" applyBorder="1" applyProtection="1">
      <alignment vertical="center"/>
      <protection locked="0"/>
    </xf>
    <xf numFmtId="180" fontId="52" fillId="42" borderId="49" xfId="50" applyNumberFormat="1" applyFont="1" applyFill="1" applyBorder="1" applyProtection="1">
      <alignment vertical="center"/>
      <protection locked="0"/>
    </xf>
    <xf numFmtId="180" fontId="52" fillId="47" borderId="51" xfId="50" applyNumberFormat="1" applyFont="1" applyFill="1" applyBorder="1" applyProtection="1">
      <alignment vertical="center"/>
      <protection locked="0"/>
    </xf>
    <xf numFmtId="24" fontId="52" fillId="47" borderId="51" xfId="50" applyNumberFormat="1" applyFont="1" applyFill="1" applyBorder="1" applyProtection="1">
      <alignment vertical="center"/>
      <protection locked="0"/>
    </xf>
    <xf numFmtId="180" fontId="52" fillId="49" borderId="51" xfId="50" applyNumberFormat="1" applyFont="1" applyFill="1" applyBorder="1" applyProtection="1">
      <alignment vertical="center"/>
      <protection locked="0"/>
    </xf>
    <xf numFmtId="24" fontId="52" fillId="49" borderId="51" xfId="50" applyNumberFormat="1" applyFont="1" applyFill="1" applyBorder="1" applyProtection="1">
      <alignment vertical="center"/>
      <protection locked="0"/>
    </xf>
    <xf numFmtId="178" fontId="52" fillId="37" borderId="49" xfId="50" applyNumberFormat="1" applyFont="1" applyFill="1" applyBorder="1" applyProtection="1">
      <alignment vertical="center"/>
      <protection locked="0"/>
    </xf>
    <xf numFmtId="40" fontId="52" fillId="37" borderId="70" xfId="50" applyNumberFormat="1" applyFont="1" applyFill="1" applyBorder="1" applyProtection="1">
      <alignment vertical="center"/>
      <protection locked="0"/>
    </xf>
    <xf numFmtId="24" fontId="52" fillId="37" borderId="51" xfId="50" applyNumberFormat="1" applyFont="1" applyFill="1" applyBorder="1" applyProtection="1">
      <alignment vertical="center"/>
      <protection locked="0"/>
    </xf>
    <xf numFmtId="178" fontId="51" fillId="36" borderId="58" xfId="50" applyNumberFormat="1" applyFont="1" applyFill="1" applyBorder="1" applyProtection="1">
      <alignment vertical="center"/>
      <protection locked="0"/>
    </xf>
    <xf numFmtId="40" fontId="51" fillId="36" borderId="59" xfId="50" applyNumberFormat="1" applyFont="1" applyFill="1" applyBorder="1" applyProtection="1">
      <alignment vertical="center"/>
      <protection locked="0"/>
    </xf>
    <xf numFmtId="24" fontId="51" fillId="36" borderId="60" xfId="50" applyNumberFormat="1" applyFont="1" applyFill="1" applyBorder="1" applyProtection="1">
      <alignment vertical="center"/>
      <protection locked="0"/>
    </xf>
    <xf numFmtId="40" fontId="52" fillId="52" borderId="50" xfId="50" applyNumberFormat="1" applyFont="1" applyFill="1" applyBorder="1" applyProtection="1">
      <alignment vertical="center"/>
      <protection locked="0"/>
    </xf>
    <xf numFmtId="24" fontId="52" fillId="52" borderId="82" xfId="50" applyNumberFormat="1" applyFont="1" applyFill="1" applyBorder="1" applyProtection="1">
      <alignment vertical="center"/>
      <protection locked="0"/>
    </xf>
    <xf numFmtId="24" fontId="50" fillId="53" borderId="57" xfId="50" applyNumberFormat="1" applyFont="1" applyFill="1" applyBorder="1" applyProtection="1">
      <alignment vertical="center"/>
      <protection locked="0"/>
    </xf>
    <xf numFmtId="190" fontId="50" fillId="53" borderId="55" xfId="50" applyNumberFormat="1" applyFont="1" applyFill="1" applyBorder="1" applyProtection="1">
      <alignment vertical="center"/>
      <protection locked="0"/>
    </xf>
    <xf numFmtId="177" fontId="73" fillId="0" borderId="0" xfId="50" applyNumberFormat="1" applyFont="1">
      <alignment vertical="center"/>
    </xf>
    <xf numFmtId="178" fontId="51" fillId="41" borderId="17" xfId="50" applyNumberFormat="1" applyFont="1" applyFill="1" applyBorder="1" applyAlignment="1">
      <alignment horizontal="center" vertical="center"/>
    </xf>
    <xf numFmtId="24" fontId="51" fillId="41" borderId="17" xfId="50" applyNumberFormat="1" applyFont="1" applyFill="1" applyBorder="1" applyAlignment="1">
      <alignment horizontal="center" vertical="center"/>
    </xf>
    <xf numFmtId="178" fontId="50" fillId="43" borderId="55" xfId="50" applyNumberFormat="1" applyFont="1" applyFill="1" applyBorder="1" applyProtection="1">
      <alignment vertical="center"/>
      <protection locked="0"/>
    </xf>
    <xf numFmtId="178" fontId="50" fillId="38" borderId="25" xfId="34" applyNumberFormat="1" applyFont="1" applyFill="1" applyBorder="1">
      <alignment vertical="center"/>
    </xf>
    <xf numFmtId="40" fontId="50" fillId="38" borderId="19" xfId="34" applyNumberFormat="1" applyFont="1" applyFill="1" applyBorder="1">
      <alignment vertical="center"/>
    </xf>
    <xf numFmtId="24" fontId="50" fillId="38" borderId="25" xfId="34" applyNumberFormat="1" applyFont="1" applyFill="1" applyBorder="1">
      <alignment vertical="center"/>
    </xf>
    <xf numFmtId="178" fontId="52" fillId="43" borderId="12" xfId="34" applyNumberFormat="1" applyFont="1" applyFill="1" applyBorder="1" applyProtection="1">
      <alignment vertical="center"/>
      <protection locked="0"/>
    </xf>
    <xf numFmtId="40" fontId="50" fillId="38" borderId="12" xfId="34" applyNumberFormat="1" applyFont="1" applyFill="1" applyBorder="1" applyProtection="1">
      <alignment vertical="center"/>
      <protection locked="0"/>
    </xf>
    <xf numFmtId="24" fontId="52" fillId="43" borderId="24" xfId="34" applyNumberFormat="1" applyFont="1" applyFill="1" applyBorder="1" applyProtection="1">
      <alignment vertical="center"/>
      <protection locked="0"/>
    </xf>
    <xf numFmtId="24" fontId="52" fillId="43" borderId="12" xfId="34" applyNumberFormat="1" applyFont="1" applyFill="1" applyBorder="1" applyProtection="1">
      <alignment vertical="center"/>
      <protection locked="0"/>
    </xf>
    <xf numFmtId="178" fontId="50" fillId="38" borderId="19" xfId="34" applyNumberFormat="1" applyFont="1" applyFill="1" applyBorder="1">
      <alignment vertical="center"/>
    </xf>
    <xf numFmtId="24" fontId="50" fillId="38" borderId="19" xfId="34" applyNumberFormat="1" applyFont="1" applyFill="1" applyBorder="1">
      <alignment vertical="center"/>
    </xf>
    <xf numFmtId="40" fontId="52" fillId="43" borderId="12" xfId="34" applyNumberFormat="1" applyFont="1" applyFill="1" applyBorder="1" applyProtection="1">
      <alignment vertical="center"/>
      <protection locked="0"/>
    </xf>
    <xf numFmtId="178" fontId="52" fillId="33" borderId="24" xfId="50" applyNumberFormat="1" applyFont="1" applyFill="1" applyBorder="1" applyProtection="1">
      <alignment vertical="center"/>
      <protection locked="0"/>
    </xf>
    <xf numFmtId="40" fontId="52" fillId="33" borderId="24" xfId="50" applyNumberFormat="1" applyFont="1" applyFill="1" applyBorder="1" applyProtection="1">
      <alignment vertical="center"/>
      <protection locked="0"/>
    </xf>
    <xf numFmtId="24" fontId="52" fillId="33" borderId="24" xfId="50" applyNumberFormat="1" applyFont="1" applyFill="1" applyBorder="1" applyProtection="1">
      <alignment vertical="center"/>
      <protection locked="0"/>
    </xf>
    <xf numFmtId="178" fontId="52" fillId="44" borderId="12" xfId="34" applyNumberFormat="1" applyFont="1" applyFill="1" applyBorder="1" applyProtection="1">
      <alignment vertical="center"/>
      <protection locked="0"/>
    </xf>
    <xf numFmtId="40" fontId="52" fillId="44" borderId="12" xfId="34" applyNumberFormat="1" applyFont="1" applyFill="1" applyBorder="1" applyProtection="1">
      <alignment vertical="center"/>
      <protection locked="0"/>
    </xf>
    <xf numFmtId="24" fontId="52" fillId="44" borderId="24" xfId="34" applyNumberFormat="1" applyFont="1" applyFill="1" applyBorder="1" applyProtection="1">
      <alignment vertical="center"/>
      <protection locked="0"/>
    </xf>
    <xf numFmtId="24" fontId="52" fillId="44" borderId="12" xfId="34" applyNumberFormat="1" applyFont="1" applyFill="1" applyBorder="1" applyProtection="1">
      <alignment vertical="center"/>
      <protection locked="0"/>
    </xf>
    <xf numFmtId="178" fontId="52" fillId="52" borderId="24" xfId="50" applyNumberFormat="1" applyFont="1" applyFill="1" applyBorder="1" applyProtection="1">
      <alignment vertical="center"/>
      <protection locked="0"/>
    </xf>
    <xf numFmtId="40" fontId="52" fillId="52" borderId="24" xfId="50" applyNumberFormat="1" applyFont="1" applyFill="1" applyBorder="1" applyProtection="1">
      <alignment vertical="center"/>
      <protection locked="0"/>
    </xf>
    <xf numFmtId="24" fontId="52" fillId="52" borderId="24" xfId="50" applyNumberFormat="1" applyFont="1" applyFill="1" applyBorder="1" applyProtection="1">
      <alignment vertical="center"/>
      <protection locked="0"/>
    </xf>
    <xf numFmtId="178" fontId="52" fillId="50" borderId="24" xfId="50" applyNumberFormat="1" applyFont="1" applyFill="1" applyBorder="1" applyProtection="1">
      <alignment vertical="center"/>
      <protection locked="0"/>
    </xf>
    <xf numFmtId="40" fontId="52" fillId="50" borderId="24" xfId="50" applyNumberFormat="1" applyFont="1" applyFill="1" applyBorder="1" applyProtection="1">
      <alignment vertical="center"/>
      <protection locked="0"/>
    </xf>
    <xf numFmtId="24" fontId="52" fillId="50" borderId="24" xfId="50" applyNumberFormat="1" applyFont="1" applyFill="1" applyBorder="1" applyProtection="1">
      <alignment vertical="center"/>
      <protection locked="0"/>
    </xf>
    <xf numFmtId="180" fontId="50" fillId="38" borderId="25" xfId="34" applyNumberFormat="1" applyFont="1" applyFill="1" applyBorder="1">
      <alignment vertical="center"/>
    </xf>
    <xf numFmtId="180" fontId="52" fillId="43" borderId="12" xfId="34" applyNumberFormat="1" applyFont="1" applyFill="1" applyBorder="1" applyProtection="1">
      <alignment vertical="center"/>
      <protection locked="0"/>
    </xf>
    <xf numFmtId="40" fontId="52" fillId="37" borderId="12" xfId="34" applyNumberFormat="1" applyFont="1" applyFill="1" applyBorder="1" applyProtection="1">
      <alignment vertical="center"/>
      <protection locked="0"/>
    </xf>
    <xf numFmtId="178" fontId="52" fillId="37" borderId="12" xfId="34" applyNumberFormat="1" applyFont="1" applyFill="1" applyBorder="1" applyProtection="1">
      <alignment vertical="center"/>
      <protection locked="0"/>
    </xf>
    <xf numFmtId="24" fontId="52" fillId="37" borderId="12" xfId="34" applyNumberFormat="1" applyFont="1" applyFill="1" applyBorder="1" applyProtection="1">
      <alignment vertical="center"/>
      <protection locked="0"/>
    </xf>
    <xf numFmtId="41" fontId="51" fillId="36" borderId="27" xfId="34" applyFont="1" applyFill="1" applyBorder="1" applyProtection="1">
      <alignment vertical="center"/>
      <protection locked="0"/>
    </xf>
    <xf numFmtId="40" fontId="51" fillId="36" borderId="27" xfId="34" applyNumberFormat="1" applyFont="1" applyFill="1" applyBorder="1" applyProtection="1">
      <alignment vertical="center"/>
      <protection locked="0"/>
    </xf>
    <xf numFmtId="24" fontId="51" fillId="36" borderId="21" xfId="34" applyNumberFormat="1" applyFont="1" applyFill="1" applyBorder="1" applyProtection="1">
      <alignment vertical="center"/>
      <protection locked="0"/>
    </xf>
    <xf numFmtId="24" fontId="51" fillId="36" borderId="27" xfId="34" applyNumberFormat="1" applyFont="1" applyFill="1" applyBorder="1" applyProtection="1">
      <alignment vertical="center"/>
      <protection locked="0"/>
    </xf>
    <xf numFmtId="178" fontId="50" fillId="53" borderId="55" xfId="50" applyNumberFormat="1" applyFont="1" applyFill="1" applyBorder="1" applyProtection="1">
      <alignment vertical="center"/>
      <protection locked="0"/>
    </xf>
    <xf numFmtId="38" fontId="50" fillId="53" borderId="71" xfId="50" applyNumberFormat="1" applyFont="1" applyFill="1" applyBorder="1" applyProtection="1">
      <alignment vertical="center"/>
      <protection locked="0"/>
    </xf>
    <xf numFmtId="184" fontId="50" fillId="53" borderId="55" xfId="50" applyNumberFormat="1" applyFont="1" applyFill="1" applyBorder="1" applyProtection="1">
      <alignment vertical="center"/>
      <protection locked="0"/>
    </xf>
    <xf numFmtId="177" fontId="74" fillId="0" borderId="0" xfId="50" applyNumberFormat="1" applyFont="1">
      <alignment vertical="center"/>
    </xf>
    <xf numFmtId="193" fontId="41" fillId="0" borderId="56" xfId="50" applyNumberFormat="1" applyFont="1" applyBorder="1" applyProtection="1">
      <alignment vertical="center"/>
      <protection locked="0"/>
    </xf>
    <xf numFmtId="178" fontId="41" fillId="53" borderId="18" xfId="50" applyNumberFormat="1" applyFont="1" applyFill="1" applyBorder="1" applyProtection="1">
      <alignment vertical="center"/>
      <protection locked="0"/>
    </xf>
    <xf numFmtId="191" fontId="41" fillId="0" borderId="56" xfId="50" applyNumberFormat="1" applyFont="1" applyBorder="1" applyProtection="1">
      <alignment vertical="center"/>
      <protection locked="0"/>
    </xf>
    <xf numFmtId="178" fontId="43" fillId="44" borderId="49" xfId="50" applyNumberFormat="1" applyFont="1" applyFill="1" applyBorder="1" applyProtection="1">
      <alignment vertical="center"/>
      <protection locked="0"/>
    </xf>
    <xf numFmtId="40" fontId="43" fillId="44" borderId="70" xfId="50" applyNumberFormat="1" applyFont="1" applyFill="1" applyBorder="1" applyProtection="1">
      <alignment vertical="center"/>
      <protection locked="0"/>
    </xf>
    <xf numFmtId="24" fontId="43" fillId="44" borderId="51" xfId="50" applyNumberFormat="1" applyFont="1" applyFill="1" applyBorder="1" applyProtection="1">
      <alignment vertical="center"/>
      <protection locked="0"/>
    </xf>
    <xf numFmtId="40" fontId="43" fillId="52" borderId="50" xfId="50" applyNumberFormat="1" applyFont="1" applyFill="1" applyBorder="1" applyProtection="1">
      <alignment vertical="center"/>
      <protection locked="0"/>
    </xf>
    <xf numFmtId="24" fontId="43" fillId="52" borderId="82" xfId="50" applyNumberFormat="1" applyFont="1" applyFill="1" applyBorder="1" applyProtection="1">
      <alignment vertical="center"/>
      <protection locked="0"/>
    </xf>
    <xf numFmtId="177" fontId="75" fillId="0" borderId="0" xfId="50" applyNumberFormat="1" applyFont="1">
      <alignment vertical="center"/>
    </xf>
    <xf numFmtId="178" fontId="42" fillId="41" borderId="17" xfId="50" applyNumberFormat="1" applyFont="1" applyFill="1" applyBorder="1" applyAlignment="1">
      <alignment horizontal="center" vertical="center"/>
    </xf>
    <xf numFmtId="24" fontId="42" fillId="41" borderId="17" xfId="50" applyNumberFormat="1" applyFont="1" applyFill="1" applyBorder="1" applyAlignment="1">
      <alignment horizontal="center" vertical="center"/>
    </xf>
    <xf numFmtId="24" fontId="43" fillId="43" borderId="12" xfId="34" applyNumberFormat="1" applyFont="1" applyFill="1" applyBorder="1" applyProtection="1">
      <alignment vertical="center"/>
      <protection locked="0"/>
    </xf>
    <xf numFmtId="178" fontId="43" fillId="44" borderId="12" xfId="34" applyNumberFormat="1" applyFont="1" applyFill="1" applyBorder="1" applyProtection="1">
      <alignment vertical="center"/>
      <protection locked="0"/>
    </xf>
    <xf numFmtId="24" fontId="43" fillId="44" borderId="12" xfId="34" applyNumberFormat="1" applyFont="1" applyFill="1" applyBorder="1" applyProtection="1">
      <alignment vertical="center"/>
      <protection locked="0"/>
    </xf>
    <xf numFmtId="178" fontId="43" fillId="52" borderId="24" xfId="50" applyNumberFormat="1" applyFont="1" applyFill="1" applyBorder="1" applyProtection="1">
      <alignment vertical="center"/>
      <protection locked="0"/>
    </xf>
    <xf numFmtId="40" fontId="43" fillId="52" borderId="24" xfId="50" applyNumberFormat="1" applyFont="1" applyFill="1" applyBorder="1" applyProtection="1">
      <alignment vertical="center"/>
      <protection locked="0"/>
    </xf>
    <xf numFmtId="24" fontId="43" fillId="52" borderId="24" xfId="50" applyNumberFormat="1" applyFont="1" applyFill="1" applyBorder="1" applyProtection="1">
      <alignment vertical="center"/>
      <protection locked="0"/>
    </xf>
    <xf numFmtId="178" fontId="43" fillId="37" borderId="12" xfId="34" applyNumberFormat="1" applyFont="1" applyFill="1" applyBorder="1" applyProtection="1">
      <alignment vertical="center"/>
      <protection locked="0"/>
    </xf>
    <xf numFmtId="24" fontId="43" fillId="37" borderId="12" xfId="34" applyNumberFormat="1" applyFont="1" applyFill="1" applyBorder="1" applyProtection="1">
      <alignment vertical="center"/>
      <protection locked="0"/>
    </xf>
    <xf numFmtId="24" fontId="42" fillId="36" borderId="27" xfId="34" applyNumberFormat="1" applyFont="1" applyFill="1" applyBorder="1" applyProtection="1">
      <alignment vertical="center"/>
      <protection locked="0"/>
    </xf>
    <xf numFmtId="191" fontId="41" fillId="53" borderId="56" xfId="50" applyNumberFormat="1" applyFont="1" applyFill="1" applyBorder="1" applyProtection="1">
      <alignment vertical="center"/>
      <protection locked="0"/>
    </xf>
    <xf numFmtId="178" fontId="41" fillId="0" borderId="57" xfId="50" applyNumberFormat="1" applyFont="1" applyBorder="1" applyProtection="1">
      <alignment vertical="center"/>
      <protection locked="0"/>
    </xf>
    <xf numFmtId="0" fontId="3" fillId="0" borderId="0" xfId="0" applyFont="1">
      <alignment vertical="center"/>
    </xf>
    <xf numFmtId="183" fontId="41" fillId="39" borderId="46" xfId="50" applyNumberFormat="1" applyFont="1" applyFill="1" applyBorder="1">
      <alignment vertical="center"/>
    </xf>
    <xf numFmtId="181" fontId="41" fillId="39" borderId="39" xfId="50" applyNumberFormat="1" applyFont="1" applyFill="1" applyBorder="1">
      <alignment vertical="center"/>
    </xf>
    <xf numFmtId="24" fontId="43" fillId="52" borderId="51" xfId="50" applyNumberFormat="1" applyFont="1" applyFill="1" applyBorder="1" applyProtection="1">
      <alignment vertical="center"/>
      <protection locked="0"/>
    </xf>
    <xf numFmtId="0" fontId="71" fillId="0" borderId="0" xfId="0" applyFont="1" applyAlignment="1">
      <alignment horizontal="center" vertical="center"/>
    </xf>
    <xf numFmtId="0" fontId="0" fillId="56" borderId="0" xfId="0" applyFill="1">
      <alignment vertical="center"/>
    </xf>
    <xf numFmtId="0" fontId="47" fillId="56" borderId="0" xfId="0" applyFont="1" applyFill="1" applyAlignment="1">
      <alignment horizontal="right" vertical="center"/>
    </xf>
    <xf numFmtId="0" fontId="48" fillId="56" borderId="0" xfId="0" applyFont="1" applyFill="1" applyAlignment="1">
      <alignment horizontal="right" vertical="center"/>
    </xf>
    <xf numFmtId="186" fontId="48" fillId="56" borderId="0" xfId="0" applyNumberFormat="1" applyFont="1" applyFill="1">
      <alignment vertical="center"/>
    </xf>
    <xf numFmtId="40" fontId="42" fillId="42" borderId="34" xfId="50" applyNumberFormat="1" applyFont="1" applyFill="1" applyBorder="1" applyAlignment="1">
      <alignment horizontal="centerContinuous" vertical="center"/>
    </xf>
    <xf numFmtId="24" fontId="48" fillId="55" borderId="34" xfId="0" applyNumberFormat="1" applyFont="1" applyFill="1" applyBorder="1">
      <alignment vertical="center"/>
    </xf>
    <xf numFmtId="178" fontId="41" fillId="0" borderId="71" xfId="50" applyNumberFormat="1" applyFont="1" applyBorder="1" applyProtection="1">
      <alignment vertical="center"/>
      <protection locked="0"/>
    </xf>
    <xf numFmtId="177" fontId="42" fillId="0" borderId="0" xfId="50" applyNumberFormat="1" applyFont="1" applyAlignment="1">
      <alignment horizontal="right" vertical="center"/>
    </xf>
    <xf numFmtId="177" fontId="42" fillId="0" borderId="12" xfId="50" applyNumberFormat="1" applyFont="1" applyBorder="1" applyAlignment="1">
      <alignment horizontal="left" vertical="center"/>
    </xf>
    <xf numFmtId="177" fontId="42" fillId="0" borderId="83" xfId="50" applyNumberFormat="1" applyFont="1" applyBorder="1" applyAlignment="1">
      <alignment horizontal="left" vertical="center"/>
    </xf>
    <xf numFmtId="41" fontId="42" fillId="0" borderId="83" xfId="107" applyFont="1" applyBorder="1">
      <alignment vertical="center"/>
    </xf>
    <xf numFmtId="41" fontId="78" fillId="0" borderId="12" xfId="107" applyFont="1" applyBorder="1">
      <alignment vertical="center"/>
    </xf>
    <xf numFmtId="41" fontId="51" fillId="0" borderId="12" xfId="107" applyFont="1" applyBorder="1">
      <alignment vertical="center"/>
    </xf>
    <xf numFmtId="41" fontId="51" fillId="0" borderId="83" xfId="107" applyFont="1" applyBorder="1">
      <alignment vertical="center"/>
    </xf>
    <xf numFmtId="41" fontId="42" fillId="0" borderId="34" xfId="107" applyFont="1" applyBorder="1">
      <alignment vertical="center"/>
    </xf>
    <xf numFmtId="41" fontId="51" fillId="0" borderId="0" xfId="107" applyFont="1">
      <alignment vertical="center"/>
    </xf>
    <xf numFmtId="41" fontId="53" fillId="0" borderId="12" xfId="107" applyFont="1" applyBorder="1">
      <alignment vertical="center"/>
    </xf>
    <xf numFmtId="41" fontId="42" fillId="0" borderId="0" xfId="107" applyFont="1" applyAlignment="1">
      <alignment horizontal="right" vertical="center"/>
    </xf>
    <xf numFmtId="0" fontId="79" fillId="0" borderId="0" xfId="0" applyFont="1">
      <alignment vertical="center"/>
    </xf>
    <xf numFmtId="41" fontId="68" fillId="53" borderId="0" xfId="107" applyFont="1" applyFill="1" applyAlignment="1">
      <alignment vertical="center"/>
    </xf>
    <xf numFmtId="41" fontId="80" fillId="0" borderId="12" xfId="107" applyFont="1" applyBorder="1">
      <alignment vertical="center"/>
    </xf>
    <xf numFmtId="179" fontId="80" fillId="0" borderId="12" xfId="107" applyNumberFormat="1" applyFont="1" applyBorder="1">
      <alignment vertical="center"/>
    </xf>
    <xf numFmtId="24" fontId="80" fillId="0" borderId="12" xfId="107" applyNumberFormat="1" applyFont="1" applyBorder="1">
      <alignment vertical="center"/>
    </xf>
    <xf numFmtId="24" fontId="80" fillId="55" borderId="12" xfId="0" applyNumberFormat="1" applyFont="1" applyFill="1" applyBorder="1">
      <alignment vertical="center"/>
    </xf>
    <xf numFmtId="0" fontId="79" fillId="0" borderId="0" xfId="0" applyFont="1" applyAlignment="1">
      <alignment horizontal="left" vertical="center"/>
    </xf>
    <xf numFmtId="9" fontId="81" fillId="0" borderId="0" xfId="0" applyNumberFormat="1" applyFont="1" applyAlignment="1">
      <alignment horizontal="left" vertical="center"/>
    </xf>
    <xf numFmtId="9" fontId="82" fillId="0" borderId="0" xfId="0" applyNumberFormat="1" applyFont="1">
      <alignment vertical="center"/>
    </xf>
    <xf numFmtId="178" fontId="50" fillId="0" borderId="71" xfId="50" applyNumberFormat="1" applyFont="1" applyBorder="1" applyProtection="1">
      <alignment vertical="center"/>
      <protection locked="0"/>
    </xf>
    <xf numFmtId="24" fontId="57" fillId="0" borderId="83" xfId="0" applyNumberFormat="1" applyFont="1" applyBorder="1">
      <alignment vertical="center"/>
    </xf>
    <xf numFmtId="190" fontId="41" fillId="53" borderId="71" xfId="50" applyNumberFormat="1" applyFont="1" applyFill="1" applyBorder="1" applyProtection="1">
      <alignment vertical="center"/>
      <protection locked="0"/>
    </xf>
    <xf numFmtId="191" fontId="41" fillId="39" borderId="39" xfId="50" applyNumberFormat="1" applyFont="1" applyFill="1" applyBorder="1">
      <alignment vertical="center"/>
    </xf>
    <xf numFmtId="38" fontId="77" fillId="0" borderId="71" xfId="50" applyNumberFormat="1" applyFont="1" applyBorder="1" applyProtection="1">
      <alignment vertical="center"/>
      <protection locked="0"/>
    </xf>
    <xf numFmtId="178" fontId="50" fillId="44" borderId="19" xfId="50" applyNumberFormat="1" applyFont="1" applyFill="1" applyBorder="1" applyAlignment="1">
      <alignment horizontal="center" vertical="center"/>
    </xf>
    <xf numFmtId="40" fontId="43" fillId="52" borderId="11" xfId="50" applyNumberFormat="1" applyFont="1" applyFill="1" applyBorder="1" applyProtection="1">
      <alignment vertical="center"/>
      <protection locked="0"/>
    </xf>
    <xf numFmtId="178" fontId="43" fillId="52" borderId="12" xfId="50" applyNumberFormat="1" applyFont="1" applyFill="1" applyBorder="1" applyProtection="1">
      <alignment vertical="center"/>
      <protection locked="0"/>
    </xf>
    <xf numFmtId="41" fontId="43" fillId="52" borderId="12" xfId="107" applyFont="1" applyFill="1" applyBorder="1" applyProtection="1">
      <alignment vertical="center"/>
      <protection locked="0"/>
    </xf>
    <xf numFmtId="178" fontId="43" fillId="52" borderId="91" xfId="50" applyNumberFormat="1" applyFont="1" applyFill="1" applyBorder="1" applyProtection="1">
      <alignment vertical="center"/>
      <protection locked="0"/>
    </xf>
    <xf numFmtId="38" fontId="41" fillId="39" borderId="46" xfId="50" applyNumberFormat="1" applyFont="1" applyFill="1" applyBorder="1">
      <alignment vertical="center"/>
    </xf>
    <xf numFmtId="0" fontId="59" fillId="54" borderId="31" xfId="0" applyFont="1" applyFill="1" applyBorder="1" applyAlignment="1">
      <alignment horizontal="center" vertical="center"/>
    </xf>
    <xf numFmtId="0" fontId="59" fillId="54" borderId="27" xfId="0" applyFont="1" applyFill="1" applyBorder="1" applyAlignment="1">
      <alignment horizontal="center" vertical="center"/>
    </xf>
    <xf numFmtId="0" fontId="59" fillId="54" borderId="32" xfId="0" applyFont="1" applyFill="1" applyBorder="1" applyAlignment="1">
      <alignment horizontal="center" vertical="center"/>
    </xf>
    <xf numFmtId="0" fontId="59" fillId="54" borderId="27" xfId="0" applyFont="1" applyFill="1" applyBorder="1" applyAlignment="1">
      <alignment horizontal="center" vertical="center" wrapText="1"/>
    </xf>
    <xf numFmtId="0" fontId="59" fillId="54" borderId="96" xfId="0" applyFont="1" applyFill="1" applyBorder="1" applyAlignment="1">
      <alignment horizontal="left" vertical="center" indent="1"/>
    </xf>
    <xf numFmtId="41" fontId="47" fillId="0" borderId="33" xfId="107" applyFont="1" applyBorder="1">
      <alignment vertical="center"/>
    </xf>
    <xf numFmtId="24" fontId="47" fillId="0" borderId="34" xfId="107" applyNumberFormat="1" applyFont="1" applyBorder="1">
      <alignment vertical="center"/>
    </xf>
    <xf numFmtId="24" fontId="47" fillId="0" borderId="35" xfId="107" applyNumberFormat="1" applyFont="1" applyBorder="1">
      <alignment vertical="center"/>
    </xf>
    <xf numFmtId="9" fontId="47" fillId="0" borderId="34" xfId="107" applyNumberFormat="1" applyFont="1" applyBorder="1" applyAlignment="1">
      <alignment horizontal="right" vertical="center"/>
    </xf>
    <xf numFmtId="0" fontId="59" fillId="54" borderId="97" xfId="0" applyFont="1" applyFill="1" applyBorder="1" applyAlignment="1">
      <alignment horizontal="left" vertical="center" indent="1"/>
    </xf>
    <xf numFmtId="41" fontId="47" fillId="0" borderId="28" xfId="107" applyFont="1" applyBorder="1">
      <alignment vertical="center"/>
    </xf>
    <xf numFmtId="24" fontId="47" fillId="0" borderId="29" xfId="107" applyNumberFormat="1" applyFont="1" applyBorder="1">
      <alignment vertical="center"/>
    </xf>
    <xf numFmtId="9" fontId="47" fillId="0" borderId="12" xfId="107" applyNumberFormat="1" applyFont="1" applyBorder="1">
      <alignment vertical="center"/>
    </xf>
    <xf numFmtId="9" fontId="57" fillId="0" borderId="12" xfId="107" applyNumberFormat="1" applyFont="1" applyBorder="1">
      <alignment vertical="center"/>
    </xf>
    <xf numFmtId="41" fontId="57" fillId="0" borderId="28" xfId="107" applyFont="1" applyBorder="1">
      <alignment vertical="center"/>
    </xf>
    <xf numFmtId="9" fontId="47" fillId="0" borderId="12" xfId="107" applyNumberFormat="1" applyFont="1" applyBorder="1" applyAlignment="1">
      <alignment horizontal="right" vertical="center"/>
    </xf>
    <xf numFmtId="41" fontId="47" fillId="0" borderId="24" xfId="107" applyFont="1" applyBorder="1">
      <alignment vertical="center"/>
    </xf>
    <xf numFmtId="41" fontId="47" fillId="53" borderId="28" xfId="107" applyFont="1" applyFill="1" applyBorder="1">
      <alignment vertical="center"/>
    </xf>
    <xf numFmtId="41" fontId="47" fillId="53" borderId="12" xfId="107" applyFont="1" applyFill="1" applyBorder="1">
      <alignment vertical="center"/>
    </xf>
    <xf numFmtId="24" fontId="47" fillId="53" borderId="29" xfId="107" applyNumberFormat="1" applyFont="1" applyFill="1" applyBorder="1">
      <alignment vertical="center"/>
    </xf>
    <xf numFmtId="0" fontId="59" fillId="54" borderId="99" xfId="0" applyFont="1" applyFill="1" applyBorder="1" applyAlignment="1">
      <alignment horizontal="left" vertical="center" indent="1"/>
    </xf>
    <xf numFmtId="41" fontId="47" fillId="0" borderId="31" xfId="107" applyFont="1" applyBorder="1">
      <alignment vertical="center"/>
    </xf>
    <xf numFmtId="41" fontId="47" fillId="0" borderId="27" xfId="107" applyFont="1" applyBorder="1">
      <alignment vertical="center"/>
    </xf>
    <xf numFmtId="41" fontId="47" fillId="0" borderId="21" xfId="107" applyFont="1" applyBorder="1">
      <alignment vertical="center"/>
    </xf>
    <xf numFmtId="24" fontId="47" fillId="0" borderId="32" xfId="107" applyNumberFormat="1" applyFont="1" applyBorder="1">
      <alignment vertical="center"/>
    </xf>
    <xf numFmtId="41" fontId="47" fillId="0" borderId="102" xfId="107" applyFont="1" applyBorder="1">
      <alignment vertical="center"/>
    </xf>
    <xf numFmtId="41" fontId="47" fillId="0" borderId="103" xfId="107" applyFont="1" applyBorder="1">
      <alignment vertical="center"/>
    </xf>
    <xf numFmtId="41" fontId="47" fillId="0" borderId="104" xfId="107" applyFont="1" applyBorder="1">
      <alignment vertical="center"/>
    </xf>
    <xf numFmtId="24" fontId="47" fillId="0" borderId="105" xfId="107" applyNumberFormat="1" applyFont="1" applyBorder="1">
      <alignment vertical="center"/>
    </xf>
    <xf numFmtId="24" fontId="47" fillId="0" borderId="103" xfId="107" applyNumberFormat="1" applyFont="1" applyBorder="1" applyAlignment="1">
      <alignment vertical="center"/>
    </xf>
    <xf numFmtId="9" fontId="47" fillId="0" borderId="103" xfId="107" applyNumberFormat="1" applyFont="1" applyBorder="1" applyAlignment="1">
      <alignment horizontal="right" vertical="center"/>
    </xf>
    <xf numFmtId="196" fontId="47" fillId="0" borderId="103" xfId="107" applyNumberFormat="1" applyFont="1" applyBorder="1" applyAlignment="1">
      <alignment vertical="center"/>
    </xf>
    <xf numFmtId="41" fontId="47" fillId="55" borderId="98" xfId="107" applyFont="1" applyFill="1" applyBorder="1">
      <alignment vertical="center"/>
    </xf>
    <xf numFmtId="41" fontId="47" fillId="55" borderId="106" xfId="107" applyFont="1" applyFill="1" applyBorder="1">
      <alignment vertical="center"/>
    </xf>
    <xf numFmtId="41" fontId="47" fillId="55" borderId="107" xfId="107" applyFont="1" applyFill="1" applyBorder="1">
      <alignment vertical="center"/>
    </xf>
    <xf numFmtId="24" fontId="48" fillId="55" borderId="108" xfId="107" applyNumberFormat="1" applyFont="1" applyFill="1" applyBorder="1">
      <alignment vertical="center"/>
    </xf>
    <xf numFmtId="41" fontId="47" fillId="55" borderId="106" xfId="107" applyFont="1" applyFill="1" applyBorder="1" applyAlignment="1">
      <alignment horizontal="right" vertical="center"/>
    </xf>
    <xf numFmtId="41" fontId="48" fillId="55" borderId="106" xfId="107" applyFont="1" applyFill="1" applyBorder="1" applyAlignment="1">
      <alignment horizontal="right" vertical="center"/>
    </xf>
    <xf numFmtId="24" fontId="48" fillId="0" borderId="0" xfId="107" applyNumberFormat="1" applyFont="1" applyFill="1" applyBorder="1">
      <alignment vertical="center"/>
    </xf>
    <xf numFmtId="9" fontId="48" fillId="0" borderId="0" xfId="0" applyNumberFormat="1" applyFont="1">
      <alignment vertical="center"/>
    </xf>
    <xf numFmtId="40" fontId="77" fillId="39" borderId="39" xfId="50" applyNumberFormat="1" applyFont="1" applyFill="1" applyBorder="1">
      <alignment vertical="center"/>
    </xf>
    <xf numFmtId="40" fontId="77" fillId="39" borderId="46" xfId="50" applyNumberFormat="1" applyFont="1" applyFill="1" applyBorder="1">
      <alignment vertical="center"/>
    </xf>
    <xf numFmtId="197" fontId="47" fillId="0" borderId="34" xfId="0" applyNumberFormat="1" applyFont="1" applyBorder="1">
      <alignment vertical="center"/>
    </xf>
    <xf numFmtId="197" fontId="47" fillId="0" borderId="83" xfId="0" applyNumberFormat="1" applyFont="1" applyBorder="1">
      <alignment vertical="center"/>
    </xf>
    <xf numFmtId="38" fontId="50" fillId="53" borderId="55" xfId="50" applyNumberFormat="1" applyFont="1" applyFill="1" applyBorder="1" applyProtection="1">
      <alignment vertical="center"/>
      <protection locked="0"/>
    </xf>
    <xf numFmtId="178" fontId="55" fillId="53" borderId="55" xfId="50" applyNumberFormat="1" applyFont="1" applyFill="1" applyBorder="1">
      <alignment vertical="center"/>
    </xf>
    <xf numFmtId="40" fontId="55" fillId="53" borderId="56" xfId="50" applyNumberFormat="1" applyFont="1" applyFill="1" applyBorder="1">
      <alignment vertical="center"/>
    </xf>
    <xf numFmtId="24" fontId="55" fillId="53" borderId="57" xfId="50" applyNumberFormat="1" applyFont="1" applyFill="1" applyBorder="1">
      <alignment vertical="center"/>
    </xf>
    <xf numFmtId="38" fontId="41" fillId="53" borderId="55" xfId="50" applyNumberFormat="1" applyFont="1" applyFill="1" applyBorder="1" applyProtection="1">
      <alignment vertical="center"/>
      <protection locked="0"/>
    </xf>
    <xf numFmtId="180" fontId="50" fillId="53" borderId="55" xfId="50" applyNumberFormat="1" applyFont="1" applyFill="1" applyBorder="1" applyProtection="1">
      <alignment vertical="center"/>
      <protection locked="0"/>
    </xf>
    <xf numFmtId="40" fontId="50" fillId="53" borderId="71" xfId="50" applyNumberFormat="1" applyFont="1" applyFill="1" applyBorder="1" applyProtection="1">
      <alignment vertical="center"/>
      <protection locked="0"/>
    </xf>
    <xf numFmtId="178" fontId="41" fillId="53" borderId="71" xfId="50" applyNumberFormat="1" applyFont="1" applyFill="1" applyBorder="1" applyProtection="1">
      <alignment vertical="center"/>
      <protection locked="0"/>
    </xf>
    <xf numFmtId="178" fontId="50" fillId="53" borderId="71" xfId="50" applyNumberFormat="1" applyFont="1" applyFill="1" applyBorder="1" applyProtection="1">
      <alignment vertical="center"/>
      <protection locked="0"/>
    </xf>
    <xf numFmtId="178" fontId="41" fillId="53" borderId="57" xfId="50" applyNumberFormat="1" applyFont="1" applyFill="1" applyBorder="1" applyProtection="1">
      <alignment vertical="center"/>
      <protection locked="0"/>
    </xf>
    <xf numFmtId="0" fontId="47" fillId="0" borderId="0" xfId="0" applyFont="1" applyAlignment="1">
      <alignment horizontal="center" vertical="center"/>
    </xf>
    <xf numFmtId="0" fontId="47" fillId="0" borderId="12" xfId="0" applyFont="1" applyBorder="1">
      <alignment vertical="center"/>
    </xf>
    <xf numFmtId="38" fontId="47" fillId="0" borderId="12" xfId="0" applyNumberFormat="1" applyFont="1" applyBorder="1">
      <alignment vertical="center"/>
    </xf>
    <xf numFmtId="40" fontId="47" fillId="0" borderId="12" xfId="0" applyNumberFormat="1" applyFont="1" applyBorder="1">
      <alignment vertical="center"/>
    </xf>
    <xf numFmtId="183" fontId="47" fillId="0" borderId="12" xfId="0" applyNumberFormat="1" applyFont="1" applyBorder="1">
      <alignment vertical="center"/>
    </xf>
    <xf numFmtId="197" fontId="47" fillId="0" borderId="12" xfId="0" applyNumberFormat="1" applyFont="1" applyBorder="1">
      <alignment vertical="center"/>
    </xf>
    <xf numFmtId="198" fontId="47" fillId="0" borderId="12" xfId="0" applyNumberFormat="1" applyFont="1" applyBorder="1">
      <alignment vertical="center"/>
    </xf>
    <xf numFmtId="191" fontId="47" fillId="0" borderId="12" xfId="0" applyNumberFormat="1" applyFont="1" applyBorder="1">
      <alignment vertical="center"/>
    </xf>
    <xf numFmtId="38" fontId="47" fillId="0" borderId="34" xfId="0" applyNumberFormat="1" applyFont="1" applyBorder="1">
      <alignment vertical="center"/>
    </xf>
    <xf numFmtId="0" fontId="47" fillId="0" borderId="12" xfId="0" applyFont="1" applyBorder="1" applyAlignment="1">
      <alignment horizontal="left" vertical="center" indent="1"/>
    </xf>
    <xf numFmtId="0" fontId="47" fillId="0" borderId="83" xfId="0" applyFont="1" applyBorder="1" applyAlignment="1">
      <alignment horizontal="left" vertical="center" indent="1"/>
    </xf>
    <xf numFmtId="0" fontId="48" fillId="57" borderId="12" xfId="0" applyFont="1" applyFill="1" applyBorder="1" applyAlignment="1">
      <alignment horizontal="center" vertical="center"/>
    </xf>
    <xf numFmtId="0" fontId="48" fillId="57" borderId="24" xfId="0" applyFont="1" applyFill="1" applyBorder="1" applyAlignment="1">
      <alignment horizontal="center" vertical="center"/>
    </xf>
    <xf numFmtId="0" fontId="48" fillId="57" borderId="110" xfId="0" applyFont="1" applyFill="1" applyBorder="1" applyAlignment="1">
      <alignment horizontal="center" vertical="center"/>
    </xf>
    <xf numFmtId="0" fontId="48" fillId="57" borderId="111" xfId="0" applyFont="1" applyFill="1" applyBorder="1" applyAlignment="1">
      <alignment horizontal="center" vertical="center"/>
    </xf>
    <xf numFmtId="0" fontId="47" fillId="0" borderId="34" xfId="0" applyFont="1" applyBorder="1" applyAlignment="1">
      <alignment horizontal="center" vertical="center"/>
    </xf>
    <xf numFmtId="178" fontId="47" fillId="53" borderId="34" xfId="50" applyNumberFormat="1" applyFont="1" applyFill="1" applyBorder="1" applyAlignment="1">
      <alignment horizontal="left" vertical="center" indent="1"/>
    </xf>
    <xf numFmtId="41" fontId="47" fillId="0" borderId="12" xfId="0" applyNumberFormat="1" applyFont="1" applyBorder="1" applyAlignment="1">
      <alignment horizontal="right" vertical="center"/>
    </xf>
    <xf numFmtId="41" fontId="47" fillId="0" borderId="24" xfId="0" applyNumberFormat="1" applyFont="1" applyBorder="1" applyAlignment="1">
      <alignment horizontal="right" vertical="center"/>
    </xf>
    <xf numFmtId="41" fontId="47" fillId="0" borderId="112" xfId="0" applyNumberFormat="1" applyFont="1" applyBorder="1" applyAlignment="1">
      <alignment horizontal="right" vertical="center"/>
    </xf>
    <xf numFmtId="24" fontId="47" fillId="0" borderId="113" xfId="0" applyNumberFormat="1" applyFont="1" applyBorder="1" applyAlignment="1">
      <alignment horizontal="right" vertical="center"/>
    </xf>
    <xf numFmtId="0" fontId="47" fillId="0" borderId="12" xfId="0" applyFont="1" applyBorder="1" applyAlignment="1">
      <alignment horizontal="center" vertical="center"/>
    </xf>
    <xf numFmtId="178" fontId="47" fillId="53" borderId="12" xfId="50" applyNumberFormat="1" applyFont="1" applyFill="1" applyBorder="1" applyAlignment="1">
      <alignment horizontal="left" vertical="center" indent="1"/>
    </xf>
    <xf numFmtId="41" fontId="47" fillId="0" borderId="83" xfId="0" applyNumberFormat="1" applyFont="1" applyBorder="1" applyAlignment="1">
      <alignment horizontal="right" vertical="center"/>
    </xf>
    <xf numFmtId="41" fontId="47" fillId="0" borderId="89" xfId="0" applyNumberFormat="1" applyFont="1" applyBorder="1" applyAlignment="1">
      <alignment horizontal="right" vertical="center"/>
    </xf>
    <xf numFmtId="41" fontId="47" fillId="0" borderId="114" xfId="0" applyNumberFormat="1" applyFont="1" applyBorder="1" applyAlignment="1">
      <alignment horizontal="right" vertical="center"/>
    </xf>
    <xf numFmtId="24" fontId="47" fillId="0" borderId="115" xfId="0" applyNumberFormat="1" applyFont="1" applyBorder="1" applyAlignment="1">
      <alignment horizontal="right" vertical="center"/>
    </xf>
    <xf numFmtId="0" fontId="48" fillId="0" borderId="34" xfId="0" applyFont="1" applyBorder="1" applyAlignment="1">
      <alignment horizontal="center" vertical="center"/>
    </xf>
    <xf numFmtId="41" fontId="47" fillId="58" borderId="34" xfId="0" applyNumberFormat="1" applyFont="1" applyFill="1" applyBorder="1" applyAlignment="1">
      <alignment horizontal="right" vertical="center"/>
    </xf>
    <xf numFmtId="41" fontId="47" fillId="53" borderId="34" xfId="0" applyNumberFormat="1" applyFont="1" applyFill="1" applyBorder="1" applyAlignment="1">
      <alignment horizontal="right" vertical="center"/>
    </xf>
    <xf numFmtId="41" fontId="47" fillId="0" borderId="77" xfId="0" applyNumberFormat="1" applyFont="1" applyBorder="1" applyAlignment="1">
      <alignment horizontal="right" vertical="center"/>
    </xf>
    <xf numFmtId="41" fontId="47" fillId="58" borderId="116" xfId="0" applyNumberFormat="1" applyFont="1" applyFill="1" applyBorder="1" applyAlignment="1">
      <alignment horizontal="right" vertical="center"/>
    </xf>
    <xf numFmtId="24" fontId="48" fillId="58" borderId="117" xfId="0" applyNumberFormat="1" applyFont="1" applyFill="1" applyBorder="1" applyAlignment="1">
      <alignment horizontal="right" vertical="center"/>
    </xf>
    <xf numFmtId="0" fontId="47" fillId="0" borderId="109" xfId="0" applyFont="1" applyBorder="1">
      <alignment vertical="center"/>
    </xf>
    <xf numFmtId="178" fontId="47" fillId="53" borderId="12" xfId="50" applyNumberFormat="1" applyFont="1" applyFill="1" applyBorder="1" applyAlignment="1">
      <alignment horizontal="left" vertical="center" wrapText="1" indent="1"/>
    </xf>
    <xf numFmtId="0" fontId="47" fillId="0" borderId="83" xfId="0" applyFont="1" applyBorder="1" applyAlignment="1">
      <alignment horizontal="center" vertical="center"/>
    </xf>
    <xf numFmtId="178" fontId="47" fillId="53" borderId="83" xfId="50" applyNumberFormat="1" applyFont="1" applyFill="1" applyBorder="1" applyAlignment="1">
      <alignment horizontal="left" vertical="center" indent="1"/>
    </xf>
    <xf numFmtId="0" fontId="0" fillId="0" borderId="83" xfId="0" applyBorder="1" applyAlignment="1">
      <alignment horizontal="right" vertical="center"/>
    </xf>
    <xf numFmtId="24" fontId="0" fillId="0" borderId="83" xfId="0" applyNumberFormat="1" applyBorder="1">
      <alignment vertical="center"/>
    </xf>
    <xf numFmtId="0" fontId="0" fillId="0" borderId="34" xfId="0" applyBorder="1" applyAlignment="1">
      <alignment horizontal="center" vertical="center"/>
    </xf>
    <xf numFmtId="0" fontId="48" fillId="53" borderId="34" xfId="0" applyFont="1" applyFill="1" applyBorder="1" applyAlignment="1">
      <alignment horizontal="center" vertical="center"/>
    </xf>
    <xf numFmtId="38" fontId="48" fillId="0" borderId="34" xfId="0" applyNumberFormat="1" applyFont="1" applyBorder="1">
      <alignment vertical="center"/>
    </xf>
    <xf numFmtId="24" fontId="48" fillId="58" borderId="34" xfId="0" applyNumberFormat="1" applyFont="1" applyFill="1" applyBorder="1">
      <alignment vertical="center"/>
    </xf>
    <xf numFmtId="0" fontId="0" fillId="0" borderId="0" xfId="0" applyAlignment="1">
      <alignment horizontal="center" vertical="center"/>
    </xf>
    <xf numFmtId="0" fontId="47" fillId="57" borderId="34" xfId="0" applyFont="1" applyFill="1" applyBorder="1" applyAlignment="1">
      <alignment horizontal="center" vertical="center"/>
    </xf>
    <xf numFmtId="0" fontId="47" fillId="0" borderId="34" xfId="0" applyFont="1" applyBorder="1" applyAlignment="1">
      <alignment horizontal="left" vertical="center" indent="1"/>
    </xf>
    <xf numFmtId="0" fontId="47" fillId="57" borderId="12" xfId="0" applyFont="1" applyFill="1" applyBorder="1" applyAlignment="1">
      <alignment horizontal="center" vertical="center"/>
    </xf>
    <xf numFmtId="0" fontId="47" fillId="57" borderId="83" xfId="0" applyFont="1" applyFill="1" applyBorder="1" applyAlignment="1">
      <alignment horizontal="center" vertical="center"/>
    </xf>
    <xf numFmtId="0" fontId="47" fillId="57" borderId="81" xfId="0" applyFont="1" applyFill="1" applyBorder="1" applyAlignment="1">
      <alignment horizontal="center" vertical="center"/>
    </xf>
    <xf numFmtId="0" fontId="47" fillId="0" borderId="81" xfId="0" applyFont="1" applyBorder="1" applyAlignment="1">
      <alignment horizontal="left" vertical="center" indent="1"/>
    </xf>
    <xf numFmtId="24" fontId="47" fillId="0" borderId="81" xfId="0" applyNumberFormat="1" applyFont="1" applyBorder="1">
      <alignment vertical="center"/>
    </xf>
    <xf numFmtId="24" fontId="52" fillId="52" borderId="51" xfId="50" applyNumberFormat="1" applyFont="1" applyFill="1" applyBorder="1" applyProtection="1">
      <alignment vertical="center"/>
      <protection locked="0"/>
    </xf>
    <xf numFmtId="185" fontId="51" fillId="36" borderId="60" xfId="50" applyNumberFormat="1" applyFont="1" applyFill="1" applyBorder="1" applyProtection="1">
      <alignment vertical="center"/>
      <protection locked="0"/>
    </xf>
    <xf numFmtId="41" fontId="52" fillId="50" borderId="49" xfId="107" applyFont="1" applyFill="1" applyBorder="1" applyProtection="1">
      <alignment vertical="center"/>
      <protection locked="0"/>
    </xf>
    <xf numFmtId="41" fontId="52" fillId="52" borderId="49" xfId="107" applyFont="1" applyFill="1" applyBorder="1" applyProtection="1">
      <alignment vertical="center"/>
      <protection locked="0"/>
    </xf>
    <xf numFmtId="41" fontId="51" fillId="36" borderId="58" xfId="107" applyFont="1" applyFill="1" applyBorder="1" applyProtection="1">
      <alignment vertical="center"/>
      <protection locked="0"/>
    </xf>
    <xf numFmtId="41" fontId="47" fillId="53" borderId="34" xfId="107" applyFont="1" applyFill="1" applyBorder="1">
      <alignment vertical="center"/>
    </xf>
    <xf numFmtId="179" fontId="47" fillId="53" borderId="24" xfId="107" applyNumberFormat="1" applyFont="1" applyFill="1" applyBorder="1">
      <alignment vertical="center"/>
    </xf>
    <xf numFmtId="24" fontId="47" fillId="53" borderId="35" xfId="107" applyNumberFormat="1" applyFont="1" applyFill="1" applyBorder="1">
      <alignment vertical="center"/>
    </xf>
    <xf numFmtId="41" fontId="47" fillId="53" borderId="33" xfId="107" applyFont="1" applyFill="1" applyBorder="1">
      <alignment vertical="center"/>
    </xf>
    <xf numFmtId="195" fontId="47" fillId="53" borderId="12" xfId="107" applyNumberFormat="1" applyFont="1" applyFill="1" applyBorder="1">
      <alignment vertical="center"/>
    </xf>
    <xf numFmtId="41" fontId="57" fillId="53" borderId="28" xfId="107" applyFont="1" applyFill="1" applyBorder="1">
      <alignment vertical="center"/>
    </xf>
    <xf numFmtId="41" fontId="47" fillId="53" borderId="36" xfId="107" applyFont="1" applyFill="1" applyBorder="1">
      <alignment vertical="center"/>
    </xf>
    <xf numFmtId="195" fontId="47" fillId="53" borderId="28" xfId="107" applyNumberFormat="1" applyFont="1" applyFill="1" applyBorder="1">
      <alignment vertical="center"/>
    </xf>
    <xf numFmtId="41" fontId="42" fillId="36" borderId="31" xfId="107" applyFont="1" applyFill="1" applyBorder="1" applyProtection="1">
      <alignment vertical="center"/>
      <protection locked="0"/>
    </xf>
    <xf numFmtId="185" fontId="42" fillId="36" borderId="60" xfId="50" applyNumberFormat="1" applyFont="1" applyFill="1" applyBorder="1" applyProtection="1">
      <alignment vertical="center"/>
      <protection locked="0"/>
    </xf>
    <xf numFmtId="24" fontId="77" fillId="39" borderId="40" xfId="50" applyNumberFormat="1" applyFont="1" applyFill="1" applyBorder="1">
      <alignment vertical="center"/>
    </xf>
    <xf numFmtId="24" fontId="77" fillId="53" borderId="57" xfId="50" applyNumberFormat="1" applyFont="1" applyFill="1" applyBorder="1" applyProtection="1">
      <alignment vertical="center"/>
      <protection locked="0"/>
    </xf>
    <xf numFmtId="191" fontId="41" fillId="53" borderId="55" xfId="50" applyNumberFormat="1" applyFont="1" applyFill="1" applyBorder="1" applyProtection="1">
      <alignment vertical="center"/>
      <protection locked="0"/>
    </xf>
    <xf numFmtId="180" fontId="77" fillId="53" borderId="55" xfId="50" applyNumberFormat="1" applyFont="1" applyFill="1" applyBorder="1" applyProtection="1">
      <alignment vertical="center"/>
      <protection locked="0"/>
    </xf>
    <xf numFmtId="49" fontId="84" fillId="0" borderId="0" xfId="107" applyNumberFormat="1" applyFont="1">
      <alignment vertical="center"/>
    </xf>
    <xf numFmtId="178" fontId="77" fillId="44" borderId="19" xfId="50" applyNumberFormat="1" applyFont="1" applyFill="1" applyBorder="1" applyAlignment="1">
      <alignment horizontal="left" vertical="center"/>
    </xf>
    <xf numFmtId="178" fontId="77" fillId="0" borderId="55" xfId="50" applyNumberFormat="1" applyFont="1" applyBorder="1">
      <alignment vertical="center"/>
    </xf>
    <xf numFmtId="40" fontId="77" fillId="0" borderId="56" xfId="50" applyNumberFormat="1" applyFont="1" applyBorder="1">
      <alignment vertical="center"/>
    </xf>
    <xf numFmtId="24" fontId="77" fillId="0" borderId="57" xfId="50" applyNumberFormat="1" applyFont="1" applyBorder="1">
      <alignment vertical="center"/>
    </xf>
    <xf numFmtId="178" fontId="77" fillId="38" borderId="25" xfId="34" applyNumberFormat="1" applyFont="1" applyFill="1" applyBorder="1">
      <alignment vertical="center"/>
    </xf>
    <xf numFmtId="40" fontId="77" fillId="38" borderId="19" xfId="34" applyNumberFormat="1" applyFont="1" applyFill="1" applyBorder="1">
      <alignment vertical="center"/>
    </xf>
    <xf numFmtId="24" fontId="77" fillId="38" borderId="25" xfId="34" applyNumberFormat="1" applyFont="1" applyFill="1" applyBorder="1">
      <alignment vertical="center"/>
    </xf>
    <xf numFmtId="178" fontId="77" fillId="38" borderId="26" xfId="34" applyNumberFormat="1" applyFont="1" applyFill="1" applyBorder="1">
      <alignment vertical="center"/>
    </xf>
    <xf numFmtId="24" fontId="77" fillId="38" borderId="26" xfId="34" applyNumberFormat="1" applyFont="1" applyFill="1" applyBorder="1">
      <alignment vertical="center"/>
    </xf>
    <xf numFmtId="184" fontId="77" fillId="53" borderId="55" xfId="50" applyNumberFormat="1" applyFont="1" applyFill="1" applyBorder="1" applyProtection="1">
      <alignment vertical="center"/>
      <protection locked="0"/>
    </xf>
    <xf numFmtId="178" fontId="77" fillId="44" borderId="19" xfId="50" applyNumberFormat="1" applyFont="1" applyFill="1" applyBorder="1" applyAlignment="1">
      <alignment horizontal="center" vertical="center"/>
    </xf>
    <xf numFmtId="191" fontId="50" fillId="53" borderId="55" xfId="50" applyNumberFormat="1" applyFont="1" applyFill="1" applyBorder="1" applyProtection="1">
      <alignment vertical="center"/>
      <protection locked="0"/>
    </xf>
    <xf numFmtId="38" fontId="77" fillId="53" borderId="71" xfId="50" applyNumberFormat="1" applyFont="1" applyFill="1" applyBorder="1" applyProtection="1">
      <alignment vertical="center"/>
      <protection locked="0"/>
    </xf>
    <xf numFmtId="177" fontId="42" fillId="43" borderId="0" xfId="50" applyNumberFormat="1" applyFont="1" applyFill="1" applyAlignment="1">
      <alignment horizontal="center" vertical="center"/>
    </xf>
    <xf numFmtId="177" fontId="42" fillId="0" borderId="0" xfId="50" applyNumberFormat="1" applyFont="1" applyAlignment="1">
      <alignment horizontal="left" vertical="center"/>
    </xf>
    <xf numFmtId="177" fontId="78" fillId="0" borderId="0" xfId="50" applyNumberFormat="1" applyFont="1" applyAlignment="1">
      <alignment horizontal="center" vertical="center"/>
    </xf>
    <xf numFmtId="40" fontId="42" fillId="42" borderId="0" xfId="50" applyNumberFormat="1" applyFont="1" applyFill="1" applyAlignment="1">
      <alignment horizontal="center" vertical="center"/>
    </xf>
    <xf numFmtId="178" fontId="43" fillId="50" borderId="0" xfId="50" applyNumberFormat="1" applyFont="1" applyFill="1" applyAlignment="1" applyProtection="1">
      <alignment horizontal="centerContinuous" vertical="center"/>
      <protection locked="0"/>
    </xf>
    <xf numFmtId="178" fontId="43" fillId="52" borderId="0" xfId="50" applyNumberFormat="1" applyFont="1" applyFill="1" applyAlignment="1" applyProtection="1">
      <alignment horizontal="centerContinuous" vertical="center"/>
      <protection locked="0"/>
    </xf>
    <xf numFmtId="178" fontId="42" fillId="36" borderId="0" xfId="50" applyNumberFormat="1" applyFont="1" applyFill="1" applyAlignment="1" applyProtection="1">
      <alignment horizontal="centerContinuous" vertical="center"/>
      <protection locked="0"/>
    </xf>
    <xf numFmtId="40" fontId="77" fillId="53" borderId="71" xfId="50" applyNumberFormat="1" applyFont="1" applyFill="1" applyBorder="1" applyProtection="1">
      <alignment vertical="center"/>
      <protection locked="0"/>
    </xf>
    <xf numFmtId="178" fontId="50" fillId="53" borderId="57" xfId="50" applyNumberFormat="1" applyFont="1" applyFill="1" applyBorder="1" applyProtection="1">
      <alignment vertical="center"/>
      <protection locked="0"/>
    </xf>
    <xf numFmtId="178" fontId="41" fillId="53" borderId="55" xfId="50" applyNumberFormat="1" applyFont="1" applyFill="1" applyBorder="1">
      <alignment vertical="center"/>
    </xf>
    <xf numFmtId="40" fontId="41" fillId="53" borderId="56" xfId="50" applyNumberFormat="1" applyFont="1" applyFill="1" applyBorder="1">
      <alignment vertical="center"/>
    </xf>
    <xf numFmtId="24" fontId="41" fillId="53" borderId="57" xfId="50" applyNumberFormat="1" applyFont="1" applyFill="1" applyBorder="1">
      <alignment vertical="center"/>
    </xf>
    <xf numFmtId="40" fontId="41" fillId="53" borderId="19" xfId="34" applyNumberFormat="1" applyFont="1" applyFill="1" applyBorder="1">
      <alignment vertical="center"/>
    </xf>
    <xf numFmtId="183" fontId="41" fillId="53" borderId="71" xfId="50" applyNumberFormat="1" applyFont="1" applyFill="1" applyBorder="1" applyProtection="1">
      <alignment vertical="center"/>
      <protection locked="0"/>
    </xf>
    <xf numFmtId="178" fontId="55" fillId="53" borderId="18" xfId="34" applyNumberFormat="1" applyFont="1" applyFill="1" applyBorder="1">
      <alignment vertical="center"/>
    </xf>
    <xf numFmtId="24" fontId="55" fillId="53" borderId="18" xfId="34" applyNumberFormat="1" applyFont="1" applyFill="1" applyBorder="1">
      <alignment vertical="center"/>
    </xf>
    <xf numFmtId="178" fontId="41" fillId="53" borderId="19" xfId="34" applyNumberFormat="1" applyFont="1" applyFill="1" applyBorder="1">
      <alignment vertical="center"/>
    </xf>
    <xf numFmtId="24" fontId="41" fillId="53" borderId="19" xfId="34" applyNumberFormat="1" applyFont="1" applyFill="1" applyBorder="1">
      <alignment vertical="center"/>
    </xf>
    <xf numFmtId="190" fontId="50" fillId="53" borderId="71" xfId="50" applyNumberFormat="1" applyFont="1" applyFill="1" applyBorder="1" applyProtection="1">
      <alignment vertical="center"/>
      <protection locked="0"/>
    </xf>
    <xf numFmtId="190" fontId="41" fillId="53" borderId="55" xfId="50" applyNumberFormat="1" applyFont="1" applyFill="1" applyBorder="1">
      <alignment vertical="center"/>
    </xf>
    <xf numFmtId="177" fontId="78" fillId="0" borderId="0" xfId="50" applyNumberFormat="1" applyFont="1" applyProtection="1">
      <alignment vertical="center"/>
      <protection locked="0"/>
    </xf>
    <xf numFmtId="178" fontId="43" fillId="42" borderId="24" xfId="50" applyNumberFormat="1" applyFont="1" applyFill="1" applyBorder="1" applyAlignment="1" applyProtection="1">
      <alignment horizontal="left" vertical="center"/>
      <protection locked="0"/>
    </xf>
    <xf numFmtId="178" fontId="50" fillId="43" borderId="19" xfId="34" applyNumberFormat="1" applyFont="1" applyFill="1" applyBorder="1">
      <alignment vertical="center"/>
    </xf>
    <xf numFmtId="40" fontId="50" fillId="43" borderId="19" xfId="34" applyNumberFormat="1" applyFont="1" applyFill="1" applyBorder="1">
      <alignment vertical="center"/>
    </xf>
    <xf numFmtId="24" fontId="50" fillId="43" borderId="19" xfId="34" applyNumberFormat="1" applyFont="1" applyFill="1" applyBorder="1">
      <alignment vertical="center"/>
    </xf>
    <xf numFmtId="178" fontId="55" fillId="43" borderId="18" xfId="34" applyNumberFormat="1" applyFont="1" applyFill="1" applyBorder="1">
      <alignment vertical="center"/>
    </xf>
    <xf numFmtId="24" fontId="55" fillId="43" borderId="18" xfId="34" applyNumberFormat="1" applyFont="1" applyFill="1" applyBorder="1">
      <alignment vertical="center"/>
    </xf>
    <xf numFmtId="178" fontId="50" fillId="43" borderId="25" xfId="34" applyNumberFormat="1" applyFont="1" applyFill="1" applyBorder="1">
      <alignment vertical="center"/>
    </xf>
    <xf numFmtId="24" fontId="50" fillId="43" borderId="25" xfId="34" applyNumberFormat="1" applyFont="1" applyFill="1" applyBorder="1">
      <alignment vertical="center"/>
    </xf>
    <xf numFmtId="178" fontId="55" fillId="43" borderId="26" xfId="34" applyNumberFormat="1" applyFont="1" applyFill="1" applyBorder="1">
      <alignment vertical="center"/>
    </xf>
    <xf numFmtId="24" fontId="55" fillId="43" borderId="26" xfId="34" applyNumberFormat="1" applyFont="1" applyFill="1" applyBorder="1">
      <alignment vertical="center"/>
    </xf>
    <xf numFmtId="178" fontId="41" fillId="43" borderId="25" xfId="34" applyNumberFormat="1" applyFont="1" applyFill="1" applyBorder="1">
      <alignment vertical="center"/>
    </xf>
    <xf numFmtId="40" fontId="41" fillId="43" borderId="19" xfId="34" applyNumberFormat="1" applyFont="1" applyFill="1" applyBorder="1">
      <alignment vertical="center"/>
    </xf>
    <xf numFmtId="24" fontId="41" fillId="43" borderId="25" xfId="34" applyNumberFormat="1" applyFont="1" applyFill="1" applyBorder="1">
      <alignment vertical="center"/>
    </xf>
    <xf numFmtId="199" fontId="50" fillId="0" borderId="0" xfId="50" applyNumberFormat="1" applyFont="1">
      <alignment vertical="center"/>
    </xf>
    <xf numFmtId="41" fontId="42" fillId="0" borderId="0" xfId="107" applyFont="1" applyBorder="1">
      <alignment vertical="center"/>
    </xf>
    <xf numFmtId="195" fontId="78" fillId="0" borderId="12" xfId="107" applyNumberFormat="1" applyFont="1" applyBorder="1">
      <alignment vertical="center"/>
    </xf>
    <xf numFmtId="177" fontId="78" fillId="0" borderId="0" xfId="50" applyNumberFormat="1" applyFont="1">
      <alignment vertical="center"/>
    </xf>
    <xf numFmtId="177" fontId="55" fillId="0" borderId="0" xfId="50" applyNumberFormat="1" applyFont="1">
      <alignment vertical="center"/>
    </xf>
    <xf numFmtId="184" fontId="77" fillId="0" borderId="55" xfId="50" applyNumberFormat="1" applyFont="1" applyBorder="1" applyProtection="1">
      <alignment vertical="center"/>
      <protection locked="0"/>
    </xf>
    <xf numFmtId="190" fontId="77" fillId="53" borderId="55" xfId="50" applyNumberFormat="1" applyFont="1" applyFill="1" applyBorder="1" applyProtection="1">
      <alignment vertical="center"/>
      <protection locked="0"/>
    </xf>
    <xf numFmtId="199" fontId="42" fillId="0" borderId="12" xfId="50" applyNumberFormat="1" applyFont="1" applyBorder="1" applyAlignment="1">
      <alignment horizontal="left" vertical="center"/>
    </xf>
    <xf numFmtId="199" fontId="42" fillId="0" borderId="0" xfId="50" applyNumberFormat="1" applyFont="1" applyAlignment="1">
      <alignment horizontal="left" vertical="center"/>
    </xf>
    <xf numFmtId="199" fontId="41" fillId="0" borderId="0" xfId="50" applyNumberFormat="1" applyFont="1">
      <alignment vertical="center"/>
    </xf>
    <xf numFmtId="199" fontId="41" fillId="0" borderId="0" xfId="50" applyNumberFormat="1" applyFont="1" applyAlignment="1">
      <alignment horizontal="center" vertical="center"/>
    </xf>
    <xf numFmtId="199" fontId="78" fillId="0" borderId="12" xfId="107" applyNumberFormat="1" applyFont="1" applyBorder="1">
      <alignment vertical="center"/>
    </xf>
    <xf numFmtId="199" fontId="42" fillId="0" borderId="0" xfId="107" applyNumberFormat="1" applyFont="1" applyAlignment="1">
      <alignment horizontal="right" vertical="center"/>
    </xf>
    <xf numFmtId="38" fontId="41" fillId="59" borderId="71" xfId="50" applyNumberFormat="1" applyFont="1" applyFill="1" applyBorder="1" applyProtection="1">
      <alignment vertical="center"/>
      <protection locked="0"/>
    </xf>
    <xf numFmtId="38" fontId="51" fillId="53" borderId="71" xfId="50" applyNumberFormat="1" applyFont="1" applyFill="1" applyBorder="1" applyProtection="1">
      <alignment vertical="center"/>
      <protection locked="0"/>
    </xf>
    <xf numFmtId="184" fontId="50" fillId="38" borderId="25" xfId="34" applyNumberFormat="1" applyFont="1" applyFill="1" applyBorder="1">
      <alignment vertical="center"/>
    </xf>
    <xf numFmtId="190" fontId="41" fillId="43" borderId="55" xfId="50" applyNumberFormat="1" applyFont="1" applyFill="1" applyBorder="1" applyProtection="1">
      <alignment vertical="center"/>
      <protection locked="0"/>
    </xf>
    <xf numFmtId="184" fontId="50" fillId="43" borderId="55" xfId="50" applyNumberFormat="1" applyFont="1" applyFill="1" applyBorder="1" applyProtection="1">
      <alignment vertical="center"/>
      <protection locked="0"/>
    </xf>
    <xf numFmtId="190" fontId="50" fillId="43" borderId="55" xfId="50" applyNumberFormat="1" applyFont="1" applyFill="1" applyBorder="1" applyProtection="1">
      <alignment vertical="center"/>
      <protection locked="0"/>
    </xf>
    <xf numFmtId="184" fontId="77" fillId="43" borderId="55" xfId="50" applyNumberFormat="1" applyFont="1" applyFill="1" applyBorder="1" applyProtection="1">
      <alignment vertical="center"/>
      <protection locked="0"/>
    </xf>
    <xf numFmtId="0" fontId="85" fillId="0" borderId="0" xfId="0" applyFont="1" applyAlignment="1">
      <alignment horizontal="center" vertical="center"/>
    </xf>
    <xf numFmtId="0" fontId="87" fillId="60" borderId="12" xfId="0" applyFont="1" applyFill="1" applyBorder="1" applyAlignment="1">
      <alignment horizontal="center" vertical="center"/>
    </xf>
    <xf numFmtId="0" fontId="87" fillId="60" borderId="12" xfId="0" applyFont="1" applyFill="1" applyBorder="1" applyAlignment="1">
      <alignment horizontal="left" vertical="center" indent="1"/>
    </xf>
    <xf numFmtId="41" fontId="85" fillId="0" borderId="12" xfId="107" applyFont="1" applyBorder="1" applyAlignment="1">
      <alignment horizontal="right" vertical="center"/>
    </xf>
    <xf numFmtId="186" fontId="85" fillId="0" borderId="12" xfId="107" applyNumberFormat="1" applyFont="1" applyBorder="1" applyAlignment="1">
      <alignment horizontal="center" vertical="center"/>
    </xf>
    <xf numFmtId="24" fontId="85" fillId="0" borderId="12" xfId="107" applyNumberFormat="1" applyFont="1" applyBorder="1" applyAlignment="1">
      <alignment horizontal="right" vertical="center"/>
    </xf>
    <xf numFmtId="24" fontId="85" fillId="0" borderId="12" xfId="0" applyNumberFormat="1" applyFont="1" applyBorder="1" applyAlignment="1">
      <alignment horizontal="right" vertical="center"/>
    </xf>
    <xf numFmtId="186" fontId="88" fillId="0" borderId="12" xfId="107" applyNumberFormat="1" applyFont="1" applyBorder="1" applyAlignment="1">
      <alignment horizontal="center" vertical="center"/>
    </xf>
    <xf numFmtId="24" fontId="88" fillId="0" borderId="12" xfId="107" applyNumberFormat="1" applyFont="1" applyBorder="1" applyAlignment="1">
      <alignment horizontal="right" vertical="center"/>
    </xf>
    <xf numFmtId="24" fontId="88" fillId="0" borderId="12" xfId="0" applyNumberFormat="1" applyFont="1" applyBorder="1" applyAlignment="1">
      <alignment horizontal="right" vertical="center"/>
    </xf>
    <xf numFmtId="41" fontId="88" fillId="55" borderId="12" xfId="107" applyFont="1" applyFill="1" applyBorder="1" applyAlignment="1">
      <alignment horizontal="center" vertical="center"/>
    </xf>
    <xf numFmtId="24" fontId="88" fillId="55" borderId="12" xfId="0" applyNumberFormat="1" applyFont="1" applyFill="1" applyBorder="1" applyAlignment="1">
      <alignment horizontal="right" vertical="center"/>
    </xf>
    <xf numFmtId="41" fontId="88" fillId="55" borderId="12" xfId="107" applyFont="1" applyFill="1" applyBorder="1" applyAlignment="1">
      <alignment horizontal="right" vertical="center"/>
    </xf>
    <xf numFmtId="179" fontId="85" fillId="55" borderId="12" xfId="0" applyNumberFormat="1" applyFont="1" applyFill="1" applyBorder="1" applyAlignment="1">
      <alignment horizontal="right" vertical="center"/>
    </xf>
    <xf numFmtId="0" fontId="87" fillId="60" borderId="12" xfId="0" applyFont="1" applyFill="1" applyBorder="1" applyAlignment="1">
      <alignment horizontal="center" vertical="center" wrapText="1"/>
    </xf>
    <xf numFmtId="186" fontId="85" fillId="0" borderId="12" xfId="107" applyNumberFormat="1" applyFont="1" applyBorder="1" applyAlignment="1">
      <alignment horizontal="right" vertical="center"/>
    </xf>
    <xf numFmtId="179" fontId="88" fillId="55" borderId="12" xfId="0" applyNumberFormat="1" applyFont="1" applyFill="1" applyBorder="1" applyAlignment="1">
      <alignment horizontal="right" vertical="center"/>
    </xf>
    <xf numFmtId="186" fontId="88" fillId="55" borderId="12" xfId="107" applyNumberFormat="1" applyFont="1" applyFill="1" applyBorder="1" applyAlignment="1">
      <alignment horizontal="center" vertical="center"/>
    </xf>
    <xf numFmtId="186" fontId="85" fillId="55" borderId="12" xfId="107" applyNumberFormat="1" applyFont="1" applyFill="1" applyBorder="1" applyAlignment="1">
      <alignment horizontal="center" vertical="center"/>
    </xf>
    <xf numFmtId="186" fontId="85" fillId="55" borderId="12" xfId="107" applyNumberFormat="1" applyFont="1" applyFill="1" applyBorder="1" applyAlignment="1">
      <alignment horizontal="right" vertical="center"/>
    </xf>
    <xf numFmtId="190" fontId="77" fillId="38" borderId="25" xfId="34" applyNumberFormat="1" applyFont="1" applyFill="1" applyBorder="1">
      <alignment vertical="center"/>
    </xf>
    <xf numFmtId="180" fontId="77" fillId="38" borderId="25" xfId="34" applyNumberFormat="1" applyFont="1" applyFill="1" applyBorder="1">
      <alignment vertical="center"/>
    </xf>
    <xf numFmtId="200" fontId="0" fillId="0" borderId="0" xfId="0" applyNumberFormat="1">
      <alignment vertical="center"/>
    </xf>
    <xf numFmtId="0" fontId="88" fillId="0" borderId="0" xfId="0" applyFont="1">
      <alignment vertical="center"/>
    </xf>
    <xf numFmtId="178" fontId="50" fillId="44" borderId="19" xfId="50" applyNumberFormat="1" applyFont="1" applyFill="1" applyBorder="1" applyAlignment="1">
      <alignment horizontal="left" vertical="center"/>
    </xf>
    <xf numFmtId="184" fontId="41" fillId="43" borderId="55" xfId="50" applyNumberFormat="1" applyFont="1" applyFill="1" applyBorder="1" applyProtection="1">
      <alignment vertical="center"/>
      <protection locked="0"/>
    </xf>
    <xf numFmtId="183" fontId="50" fillId="53" borderId="71" xfId="50" applyNumberFormat="1" applyFont="1" applyFill="1" applyBorder="1" applyProtection="1">
      <alignment vertical="center"/>
      <protection locked="0"/>
    </xf>
    <xf numFmtId="0" fontId="89" fillId="0" borderId="0" xfId="0" applyFont="1">
      <alignment vertical="center"/>
    </xf>
    <xf numFmtId="38" fontId="77" fillId="59" borderId="71" xfId="50" applyNumberFormat="1" applyFont="1" applyFill="1" applyBorder="1" applyProtection="1">
      <alignment vertical="center"/>
      <protection locked="0"/>
    </xf>
    <xf numFmtId="38" fontId="50" fillId="43" borderId="71" xfId="50" applyNumberFormat="1" applyFont="1" applyFill="1" applyBorder="1" applyProtection="1">
      <alignment vertical="center"/>
      <protection locked="0"/>
    </xf>
    <xf numFmtId="38" fontId="41" fillId="0" borderId="56" xfId="50" applyNumberFormat="1" applyFont="1" applyBorder="1">
      <alignment vertical="center"/>
    </xf>
    <xf numFmtId="0" fontId="87" fillId="42" borderId="12" xfId="0" applyFont="1" applyFill="1" applyBorder="1" applyAlignment="1">
      <alignment horizontal="left" vertical="center" wrapText="1" indent="1"/>
    </xf>
    <xf numFmtId="0" fontId="87" fillId="42" borderId="36" xfId="0" applyFont="1" applyFill="1" applyBorder="1" applyAlignment="1">
      <alignment horizontal="left" vertical="center" wrapText="1" indent="1"/>
    </xf>
    <xf numFmtId="24" fontId="85" fillId="0" borderId="12" xfId="0" applyNumberFormat="1" applyFont="1" applyBorder="1" applyAlignment="1">
      <alignment horizontal="right" vertical="center" indent="1"/>
    </xf>
    <xf numFmtId="24" fontId="88" fillId="42" borderId="12" xfId="0" applyNumberFormat="1" applyFont="1" applyFill="1" applyBorder="1" applyAlignment="1">
      <alignment horizontal="right" vertical="center" indent="1"/>
    </xf>
    <xf numFmtId="24" fontId="87" fillId="60" borderId="12" xfId="0" applyNumberFormat="1" applyFont="1" applyFill="1" applyBorder="1" applyAlignment="1">
      <alignment horizontal="right" vertical="center" indent="1"/>
    </xf>
    <xf numFmtId="24" fontId="87" fillId="60" borderId="83" xfId="0" applyNumberFormat="1" applyFont="1" applyFill="1" applyBorder="1" applyAlignment="1">
      <alignment horizontal="right" vertical="center" indent="1"/>
    </xf>
    <xf numFmtId="24" fontId="87" fillId="60" borderId="34" xfId="0" applyNumberFormat="1" applyFont="1" applyFill="1" applyBorder="1" applyAlignment="1">
      <alignment horizontal="right" vertical="center" indent="1"/>
    </xf>
    <xf numFmtId="41" fontId="87" fillId="60" borderId="12" xfId="0" applyNumberFormat="1" applyFont="1" applyFill="1" applyBorder="1" applyAlignment="1">
      <alignment horizontal="right" vertical="center" indent="1"/>
    </xf>
    <xf numFmtId="41" fontId="85" fillId="0" borderId="12" xfId="0" applyNumberFormat="1" applyFont="1" applyBorder="1" applyAlignment="1">
      <alignment horizontal="right" vertical="center" indent="1"/>
    </xf>
    <xf numFmtId="41" fontId="85" fillId="0" borderId="12" xfId="107" applyFont="1" applyBorder="1" applyAlignment="1">
      <alignment horizontal="right" vertical="center" indent="1"/>
    </xf>
    <xf numFmtId="41" fontId="85" fillId="42" borderId="12" xfId="0" applyNumberFormat="1" applyFont="1" applyFill="1" applyBorder="1" applyAlignment="1">
      <alignment horizontal="right" vertical="center" indent="1"/>
    </xf>
    <xf numFmtId="41" fontId="85" fillId="42" borderId="12" xfId="107" applyFont="1" applyFill="1" applyBorder="1" applyAlignment="1">
      <alignment horizontal="right" vertical="center" indent="1"/>
    </xf>
    <xf numFmtId="41" fontId="87" fillId="60" borderId="12" xfId="107" applyFont="1" applyFill="1" applyBorder="1" applyAlignment="1">
      <alignment horizontal="right" vertical="center" indent="1"/>
    </xf>
    <xf numFmtId="41" fontId="87" fillId="60" borderId="83" xfId="107" applyFont="1" applyFill="1" applyBorder="1" applyAlignment="1">
      <alignment horizontal="right" vertical="center" indent="1"/>
    </xf>
    <xf numFmtId="41" fontId="87" fillId="60" borderId="83" xfId="0" applyNumberFormat="1" applyFont="1" applyFill="1" applyBorder="1" applyAlignment="1">
      <alignment horizontal="right" vertical="center" indent="1"/>
    </xf>
    <xf numFmtId="41" fontId="87" fillId="60" borderId="34" xfId="107" applyFont="1" applyFill="1" applyBorder="1" applyAlignment="1">
      <alignment horizontal="right" vertical="center" indent="1"/>
    </xf>
    <xf numFmtId="41" fontId="87" fillId="60" borderId="34" xfId="0" applyNumberFormat="1" applyFont="1" applyFill="1" applyBorder="1" applyAlignment="1">
      <alignment horizontal="right" vertical="center" indent="1"/>
    </xf>
    <xf numFmtId="24" fontId="91" fillId="0" borderId="12" xfId="0" applyNumberFormat="1" applyFont="1" applyBorder="1" applyAlignment="1">
      <alignment horizontal="right" vertical="center" indent="1"/>
    </xf>
    <xf numFmtId="178" fontId="90" fillId="53" borderId="55" xfId="50" applyNumberFormat="1" applyFont="1" applyFill="1" applyBorder="1" applyProtection="1">
      <alignment vertical="center"/>
      <protection locked="0"/>
    </xf>
    <xf numFmtId="178" fontId="52" fillId="61" borderId="119" xfId="50" applyNumberFormat="1" applyFont="1" applyFill="1" applyBorder="1" applyProtection="1">
      <alignment vertical="center"/>
      <protection locked="0"/>
    </xf>
    <xf numFmtId="40" fontId="52" fillId="61" borderId="120" xfId="50" applyNumberFormat="1" applyFont="1" applyFill="1" applyBorder="1" applyProtection="1">
      <alignment vertical="center"/>
      <protection locked="0"/>
    </xf>
    <xf numFmtId="24" fontId="52" fillId="61" borderId="121" xfId="50" applyNumberFormat="1" applyFont="1" applyFill="1" applyBorder="1" applyProtection="1">
      <alignment vertical="center"/>
      <protection locked="0"/>
    </xf>
    <xf numFmtId="177" fontId="41" fillId="61" borderId="0" xfId="50" applyNumberFormat="1" applyFont="1" applyFill="1">
      <alignment vertical="center"/>
    </xf>
    <xf numFmtId="178" fontId="43" fillId="61" borderId="75" xfId="50" applyNumberFormat="1" applyFont="1" applyFill="1" applyBorder="1" applyAlignment="1" applyProtection="1">
      <alignment horizontal="centerContinuous" vertical="center"/>
      <protection locked="0"/>
    </xf>
    <xf numFmtId="178" fontId="43" fillId="61" borderId="109" xfId="50" applyNumberFormat="1" applyFont="1" applyFill="1" applyBorder="1" applyAlignment="1" applyProtection="1">
      <alignment horizontal="centerContinuous" vertical="center"/>
      <protection locked="0"/>
    </xf>
    <xf numFmtId="38" fontId="41" fillId="53" borderId="56" xfId="50" applyNumberFormat="1" applyFont="1" applyFill="1" applyBorder="1" applyProtection="1">
      <alignment vertical="center"/>
      <protection locked="0"/>
    </xf>
    <xf numFmtId="40" fontId="41" fillId="53" borderId="56" xfId="50" applyNumberFormat="1" applyFont="1" applyFill="1" applyBorder="1" applyProtection="1">
      <alignment vertical="center"/>
      <protection locked="0"/>
    </xf>
    <xf numFmtId="41" fontId="87" fillId="60" borderId="81" xfId="107" applyFont="1" applyFill="1" applyBorder="1" applyAlignment="1">
      <alignment horizontal="right" vertical="center" indent="1"/>
    </xf>
    <xf numFmtId="41" fontId="87" fillId="60" borderId="81" xfId="0" applyNumberFormat="1" applyFont="1" applyFill="1" applyBorder="1" applyAlignment="1">
      <alignment horizontal="right" vertical="center" indent="1"/>
    </xf>
    <xf numFmtId="24" fontId="87" fillId="60" borderId="81" xfId="0" applyNumberFormat="1" applyFont="1" applyFill="1" applyBorder="1" applyAlignment="1">
      <alignment horizontal="right" vertical="center" indent="1"/>
    </xf>
    <xf numFmtId="178" fontId="41" fillId="43" borderId="19" xfId="50" applyNumberFormat="1" applyFont="1" applyFill="1" applyBorder="1" applyAlignment="1">
      <alignment horizontal="center" vertical="center"/>
    </xf>
    <xf numFmtId="180" fontId="50" fillId="43" borderId="55" xfId="50" applyNumberFormat="1" applyFont="1" applyFill="1" applyBorder="1" applyProtection="1">
      <alignment vertical="center"/>
      <protection locked="0"/>
    </xf>
    <xf numFmtId="38" fontId="41" fillId="0" borderId="71" xfId="50" applyNumberFormat="1" applyFont="1" applyBorder="1">
      <alignment vertical="center"/>
    </xf>
    <xf numFmtId="38" fontId="50" fillId="43" borderId="55" xfId="50" applyNumberFormat="1" applyFont="1" applyFill="1" applyBorder="1" applyProtection="1">
      <alignment vertical="center"/>
      <protection locked="0"/>
    </xf>
    <xf numFmtId="24" fontId="50" fillId="43" borderId="57" xfId="50" applyNumberFormat="1" applyFont="1" applyFill="1" applyBorder="1" applyProtection="1">
      <alignment vertical="center"/>
      <protection locked="0"/>
    </xf>
    <xf numFmtId="184" fontId="42" fillId="36" borderId="58" xfId="50" applyNumberFormat="1" applyFont="1" applyFill="1" applyBorder="1" applyProtection="1">
      <alignment vertical="center"/>
      <protection locked="0"/>
    </xf>
    <xf numFmtId="184" fontId="51" fillId="36" borderId="58" xfId="50" applyNumberFormat="1" applyFont="1" applyFill="1" applyBorder="1" applyProtection="1">
      <alignment vertical="center"/>
      <protection locked="0"/>
    </xf>
    <xf numFmtId="182" fontId="88" fillId="55" borderId="12" xfId="107" applyNumberFormat="1" applyFont="1" applyFill="1" applyBorder="1" applyAlignment="1">
      <alignment horizontal="right" vertical="center"/>
    </xf>
    <xf numFmtId="180" fontId="41" fillId="43" borderId="55" xfId="50" applyNumberFormat="1" applyFont="1" applyFill="1" applyBorder="1" applyProtection="1">
      <alignment vertical="center"/>
      <protection locked="0"/>
    </xf>
    <xf numFmtId="178" fontId="77" fillId="43" borderId="55" xfId="50" applyNumberFormat="1" applyFont="1" applyFill="1" applyBorder="1" applyProtection="1">
      <alignment vertical="center"/>
      <protection locked="0"/>
    </xf>
    <xf numFmtId="178" fontId="41" fillId="43" borderId="19" xfId="50" applyNumberFormat="1" applyFont="1" applyFill="1" applyBorder="1" applyAlignment="1">
      <alignment horizontal="left" vertical="center"/>
    </xf>
    <xf numFmtId="178" fontId="50" fillId="43" borderId="19" xfId="50" applyNumberFormat="1" applyFont="1" applyFill="1" applyBorder="1" applyAlignment="1">
      <alignment horizontal="left" vertical="center"/>
    </xf>
    <xf numFmtId="186" fontId="77" fillId="43" borderId="55" xfId="107" applyNumberFormat="1" applyFont="1" applyFill="1" applyBorder="1" applyProtection="1">
      <alignment vertical="center"/>
      <protection locked="0"/>
    </xf>
    <xf numFmtId="190" fontId="77" fillId="43" borderId="55" xfId="50" applyNumberFormat="1" applyFont="1" applyFill="1" applyBorder="1" applyProtection="1">
      <alignment vertical="center"/>
      <protection locked="0"/>
    </xf>
    <xf numFmtId="201" fontId="77" fillId="43" borderId="55" xfId="107" applyNumberFormat="1" applyFont="1" applyFill="1" applyBorder="1" applyProtection="1">
      <alignment vertical="center"/>
      <protection locked="0"/>
    </xf>
    <xf numFmtId="195" fontId="77" fillId="43" borderId="55" xfId="107" applyNumberFormat="1" applyFont="1" applyFill="1" applyBorder="1" applyProtection="1">
      <alignment vertical="center"/>
      <protection locked="0"/>
    </xf>
    <xf numFmtId="38" fontId="41" fillId="43" borderId="56" xfId="50" applyNumberFormat="1" applyFont="1" applyFill="1" applyBorder="1">
      <alignment vertical="center"/>
    </xf>
    <xf numFmtId="183" fontId="50" fillId="43" borderId="71" xfId="50" applyNumberFormat="1" applyFont="1" applyFill="1" applyBorder="1" applyProtection="1">
      <alignment vertical="center"/>
      <protection locked="0"/>
    </xf>
    <xf numFmtId="38" fontId="42" fillId="36" borderId="31" xfId="107" applyNumberFormat="1" applyFont="1" applyFill="1" applyBorder="1" applyProtection="1">
      <alignment vertical="center"/>
      <protection locked="0"/>
    </xf>
    <xf numFmtId="41" fontId="91" fillId="0" borderId="12" xfId="0" applyNumberFormat="1" applyFont="1" applyBorder="1" applyAlignment="1">
      <alignment horizontal="right" vertical="center" indent="1"/>
    </xf>
    <xf numFmtId="38" fontId="41" fillId="53" borderId="56" xfId="50" applyNumberFormat="1" applyFont="1" applyFill="1" applyBorder="1">
      <alignment vertical="center"/>
    </xf>
    <xf numFmtId="195" fontId="77" fillId="53" borderId="55" xfId="107" applyNumberFormat="1" applyFont="1" applyFill="1" applyBorder="1" applyProtection="1">
      <alignment vertical="center"/>
      <protection locked="0"/>
    </xf>
    <xf numFmtId="38" fontId="41" fillId="53" borderId="71" xfId="50" applyNumberFormat="1" applyFont="1" applyFill="1" applyBorder="1">
      <alignment vertical="center"/>
    </xf>
    <xf numFmtId="195" fontId="41" fillId="53" borderId="55" xfId="107" applyNumberFormat="1" applyFont="1" applyFill="1" applyBorder="1" applyProtection="1">
      <alignment vertical="center"/>
      <protection locked="0"/>
    </xf>
    <xf numFmtId="24" fontId="41" fillId="43" borderId="57" xfId="50" applyNumberFormat="1" applyFont="1" applyFill="1" applyBorder="1" applyProtection="1">
      <alignment vertical="center"/>
      <protection locked="0"/>
    </xf>
    <xf numFmtId="24" fontId="77" fillId="43" borderId="57" xfId="50" applyNumberFormat="1" applyFont="1" applyFill="1" applyBorder="1" applyProtection="1">
      <alignment vertical="center"/>
      <protection locked="0"/>
    </xf>
    <xf numFmtId="190" fontId="77" fillId="0" borderId="55" xfId="50" applyNumberFormat="1" applyFont="1" applyBorder="1" applyProtection="1">
      <alignment vertical="center"/>
      <protection locked="0"/>
    </xf>
    <xf numFmtId="0" fontId="59" fillId="54" borderId="85" xfId="0" applyFont="1" applyFill="1" applyBorder="1" applyAlignment="1">
      <alignment horizontal="center" vertical="center"/>
    </xf>
    <xf numFmtId="0" fontId="59" fillId="54" borderId="11" xfId="0" applyFont="1" applyFill="1" applyBorder="1" applyAlignment="1">
      <alignment horizontal="center" vertical="center"/>
    </xf>
    <xf numFmtId="0" fontId="59" fillId="54" borderId="86" xfId="0" applyFont="1" applyFill="1" applyBorder="1" applyAlignment="1">
      <alignment horizontal="center" vertical="center"/>
    </xf>
    <xf numFmtId="0" fontId="59" fillId="54" borderId="36" xfId="0" applyFont="1" applyFill="1" applyBorder="1" applyAlignment="1">
      <alignment horizontal="center" vertical="center"/>
    </xf>
    <xf numFmtId="0" fontId="59" fillId="54" borderId="42" xfId="0" applyFont="1" applyFill="1" applyBorder="1" applyAlignment="1">
      <alignment horizontal="center" vertical="center"/>
    </xf>
    <xf numFmtId="0" fontId="59" fillId="54" borderId="79" xfId="0" applyFont="1" applyFill="1" applyBorder="1" applyAlignment="1">
      <alignment horizontal="center" vertical="center"/>
    </xf>
    <xf numFmtId="0" fontId="59" fillId="54" borderId="24" xfId="0" applyFont="1" applyFill="1" applyBorder="1" applyAlignment="1">
      <alignment horizontal="center" vertical="center"/>
    </xf>
    <xf numFmtId="0" fontId="59" fillId="54" borderId="12" xfId="0" applyFont="1" applyFill="1" applyBorder="1" applyAlignment="1">
      <alignment horizontal="center" vertical="center"/>
    </xf>
    <xf numFmtId="0" fontId="59" fillId="54" borderId="81" xfId="0" applyFont="1" applyFill="1" applyBorder="1" applyAlignment="1">
      <alignment horizontal="center" vertical="center"/>
    </xf>
    <xf numFmtId="0" fontId="59" fillId="54" borderId="34" xfId="0" applyFont="1" applyFill="1" applyBorder="1" applyAlignment="1">
      <alignment horizontal="center" vertical="center"/>
    </xf>
    <xf numFmtId="0" fontId="59" fillId="54" borderId="77" xfId="0" applyFont="1" applyFill="1" applyBorder="1" applyAlignment="1">
      <alignment horizontal="center" vertical="center"/>
    </xf>
    <xf numFmtId="0" fontId="59" fillId="54" borderId="43" xfId="0" applyFont="1" applyFill="1" applyBorder="1" applyAlignment="1">
      <alignment horizontal="center" vertical="center"/>
    </xf>
    <xf numFmtId="0" fontId="59" fillId="54" borderId="17" xfId="0" applyFont="1" applyFill="1" applyBorder="1" applyAlignment="1">
      <alignment horizontal="center" vertical="center"/>
    </xf>
    <xf numFmtId="0" fontId="59" fillId="54" borderId="67" xfId="0" applyFont="1" applyFill="1" applyBorder="1" applyAlignment="1">
      <alignment horizontal="center" vertical="center"/>
    </xf>
    <xf numFmtId="0" fontId="59" fillId="54" borderId="68" xfId="0" applyFont="1" applyFill="1" applyBorder="1" applyAlignment="1">
      <alignment horizontal="center" vertical="center"/>
    </xf>
    <xf numFmtId="0" fontId="59" fillId="54" borderId="69" xfId="0" applyFont="1" applyFill="1" applyBorder="1" applyAlignment="1">
      <alignment horizontal="center" vertical="center"/>
    </xf>
    <xf numFmtId="0" fontId="59" fillId="54" borderId="37" xfId="0" applyFont="1" applyFill="1" applyBorder="1" applyAlignment="1">
      <alignment horizontal="center" vertical="center"/>
    </xf>
    <xf numFmtId="0" fontId="59" fillId="54" borderId="98" xfId="0" applyFont="1" applyFill="1" applyBorder="1" applyAlignment="1">
      <alignment horizontal="center" vertical="center"/>
    </xf>
    <xf numFmtId="0" fontId="59" fillId="54" borderId="100" xfId="0" applyFont="1" applyFill="1" applyBorder="1" applyAlignment="1">
      <alignment horizontal="center" vertical="center"/>
    </xf>
    <xf numFmtId="0" fontId="59" fillId="54" borderId="101" xfId="0" applyFont="1" applyFill="1" applyBorder="1" applyAlignment="1">
      <alignment horizontal="center" vertical="center"/>
    </xf>
    <xf numFmtId="0" fontId="59" fillId="54" borderId="94" xfId="0" applyFont="1" applyFill="1" applyBorder="1" applyAlignment="1">
      <alignment horizontal="center" vertical="center"/>
    </xf>
    <xf numFmtId="0" fontId="59" fillId="54" borderId="95" xfId="0" applyFont="1" applyFill="1" applyBorder="1" applyAlignment="1">
      <alignment horizontal="center" vertical="center"/>
    </xf>
    <xf numFmtId="0" fontId="59" fillId="54" borderId="92" xfId="0" applyFont="1" applyFill="1" applyBorder="1" applyAlignment="1">
      <alignment horizontal="center" vertical="center"/>
    </xf>
    <xf numFmtId="0" fontId="59" fillId="54" borderId="93" xfId="0" applyFont="1" applyFill="1" applyBorder="1" applyAlignment="1">
      <alignment horizontal="center" vertical="center"/>
    </xf>
    <xf numFmtId="0" fontId="59" fillId="54" borderId="72" xfId="0" applyFont="1" applyFill="1" applyBorder="1" applyAlignment="1">
      <alignment horizontal="center" vertical="center"/>
    </xf>
    <xf numFmtId="178" fontId="43" fillId="39" borderId="45" xfId="50" applyNumberFormat="1" applyFont="1" applyFill="1" applyBorder="1" applyAlignment="1">
      <alignment horizontal="center" vertical="center" wrapText="1"/>
    </xf>
    <xf numFmtId="178" fontId="43" fillId="39" borderId="11" xfId="50" applyNumberFormat="1" applyFont="1" applyFill="1" applyBorder="1" applyAlignment="1">
      <alignment horizontal="center" vertical="center" wrapText="1"/>
    </xf>
    <xf numFmtId="178" fontId="43" fillId="39" borderId="30" xfId="50" applyNumberFormat="1" applyFont="1" applyFill="1" applyBorder="1" applyAlignment="1">
      <alignment horizontal="center" vertical="center" wrapText="1"/>
    </xf>
    <xf numFmtId="178" fontId="43" fillId="47" borderId="24" xfId="50" applyNumberFormat="1" applyFont="1" applyFill="1" applyBorder="1" applyAlignment="1">
      <alignment horizontal="center" vertical="center" wrapText="1"/>
    </xf>
    <xf numFmtId="178" fontId="43" fillId="47" borderId="11" xfId="50" applyNumberFormat="1" applyFont="1" applyFill="1" applyBorder="1" applyAlignment="1">
      <alignment horizontal="center" vertical="center" wrapText="1"/>
    </xf>
    <xf numFmtId="178" fontId="43" fillId="47" borderId="36" xfId="50" applyNumberFormat="1" applyFont="1" applyFill="1" applyBorder="1" applyAlignment="1">
      <alignment horizontal="center" vertical="center" wrapText="1"/>
    </xf>
    <xf numFmtId="178" fontId="54" fillId="46" borderId="24" xfId="50" applyNumberFormat="1" applyFont="1" applyFill="1" applyBorder="1" applyAlignment="1">
      <alignment horizontal="center" vertical="center" wrapText="1"/>
    </xf>
    <xf numFmtId="178" fontId="54" fillId="46" borderId="11" xfId="50" applyNumberFormat="1" applyFont="1" applyFill="1" applyBorder="1" applyAlignment="1">
      <alignment horizontal="center" vertical="center" wrapText="1"/>
    </xf>
    <xf numFmtId="178" fontId="54" fillId="46" borderId="36" xfId="50" applyNumberFormat="1" applyFont="1" applyFill="1" applyBorder="1" applyAlignment="1">
      <alignment horizontal="center" vertical="center" wrapText="1"/>
    </xf>
    <xf numFmtId="178" fontId="46" fillId="46" borderId="24" xfId="50" applyNumberFormat="1" applyFont="1" applyFill="1" applyBorder="1" applyAlignment="1">
      <alignment horizontal="center" vertical="center" wrapText="1"/>
    </xf>
    <xf numFmtId="178" fontId="46" fillId="46" borderId="11" xfId="50" applyNumberFormat="1" applyFont="1" applyFill="1" applyBorder="1" applyAlignment="1">
      <alignment horizontal="center" vertical="center" wrapText="1"/>
    </xf>
    <xf numFmtId="178" fontId="46" fillId="46" borderId="36" xfId="50" applyNumberFormat="1" applyFont="1" applyFill="1" applyBorder="1" applyAlignment="1">
      <alignment horizontal="center" vertical="center" wrapText="1"/>
    </xf>
    <xf numFmtId="178" fontId="49" fillId="47" borderId="24" xfId="50" applyNumberFormat="1" applyFont="1" applyFill="1" applyBorder="1" applyAlignment="1">
      <alignment horizontal="center" vertical="center" wrapText="1"/>
    </xf>
    <xf numFmtId="178" fontId="49" fillId="47" borderId="11" xfId="50" applyNumberFormat="1" applyFont="1" applyFill="1" applyBorder="1" applyAlignment="1">
      <alignment horizontal="center" vertical="center" wrapText="1"/>
    </xf>
    <xf numFmtId="178" fontId="49" fillId="47" borderId="36" xfId="50" applyNumberFormat="1" applyFont="1" applyFill="1" applyBorder="1" applyAlignment="1">
      <alignment horizontal="center" vertical="center" wrapText="1"/>
    </xf>
    <xf numFmtId="178" fontId="46" fillId="46" borderId="30" xfId="50" applyNumberFormat="1" applyFont="1" applyFill="1" applyBorder="1" applyAlignment="1">
      <alignment horizontal="center" vertical="center" wrapText="1"/>
    </xf>
    <xf numFmtId="41" fontId="42" fillId="47" borderId="72" xfId="50" applyNumberFormat="1" applyFont="1" applyFill="1" applyBorder="1" applyAlignment="1">
      <alignment horizontal="center" vertical="center"/>
    </xf>
    <xf numFmtId="41" fontId="42" fillId="47" borderId="68" xfId="50" applyNumberFormat="1" applyFont="1" applyFill="1" applyBorder="1" applyAlignment="1">
      <alignment horizontal="center" vertical="center"/>
    </xf>
    <xf numFmtId="41" fontId="42" fillId="47" borderId="73" xfId="50" applyNumberFormat="1" applyFont="1" applyFill="1" applyBorder="1" applyAlignment="1">
      <alignment horizontal="center" vertical="center"/>
    </xf>
    <xf numFmtId="178" fontId="45" fillId="46" borderId="72" xfId="50" applyNumberFormat="1" applyFont="1" applyFill="1" applyBorder="1" applyAlignment="1">
      <alignment horizontal="center" vertical="center"/>
    </xf>
    <xf numFmtId="178" fontId="45" fillId="46" borderId="68" xfId="50" applyNumberFormat="1" applyFont="1" applyFill="1" applyBorder="1" applyAlignment="1">
      <alignment horizontal="center" vertical="center"/>
    </xf>
    <xf numFmtId="178" fontId="45" fillId="46" borderId="69" xfId="50" applyNumberFormat="1" applyFont="1" applyFill="1" applyBorder="1" applyAlignment="1">
      <alignment horizontal="center" vertical="center"/>
    </xf>
    <xf numFmtId="38" fontId="42" fillId="39" borderId="67" xfId="50" applyNumberFormat="1" applyFont="1" applyFill="1" applyBorder="1" applyAlignment="1">
      <alignment horizontal="center" vertical="center"/>
    </xf>
    <xf numFmtId="38" fontId="42" fillId="39" borderId="68" xfId="50" applyNumberFormat="1" applyFont="1" applyFill="1" applyBorder="1" applyAlignment="1">
      <alignment horizontal="center" vertical="center"/>
    </xf>
    <xf numFmtId="38" fontId="42" fillId="39" borderId="69" xfId="50" applyNumberFormat="1" applyFont="1" applyFill="1" applyBorder="1" applyAlignment="1">
      <alignment horizontal="center" vertical="center"/>
    </xf>
    <xf numFmtId="178" fontId="45" fillId="46" borderId="73" xfId="50" applyNumberFormat="1" applyFont="1" applyFill="1" applyBorder="1" applyAlignment="1">
      <alignment horizontal="center" vertical="center"/>
    </xf>
    <xf numFmtId="178" fontId="51" fillId="42" borderId="74" xfId="50" applyNumberFormat="1" applyFont="1" applyFill="1" applyBorder="1" applyAlignment="1">
      <alignment horizontal="center" vertical="center"/>
    </xf>
    <xf numFmtId="178" fontId="51" fillId="42" borderId="37" xfId="50" applyNumberFormat="1" applyFont="1" applyFill="1" applyBorder="1" applyAlignment="1">
      <alignment horizontal="center" vertical="center"/>
    </xf>
    <xf numFmtId="178" fontId="51" fillId="42" borderId="33" xfId="50" applyNumberFormat="1" applyFont="1" applyFill="1" applyBorder="1" applyAlignment="1">
      <alignment horizontal="center" vertical="center"/>
    </xf>
    <xf numFmtId="40" fontId="42" fillId="42" borderId="44" xfId="50" applyNumberFormat="1" applyFont="1" applyFill="1" applyBorder="1" applyAlignment="1">
      <alignment horizontal="center" vertical="center"/>
    </xf>
    <xf numFmtId="40" fontId="42" fillId="42" borderId="17" xfId="50" applyNumberFormat="1" applyFont="1" applyFill="1" applyBorder="1" applyAlignment="1">
      <alignment horizontal="center" vertical="center"/>
    </xf>
    <xf numFmtId="40" fontId="42" fillId="42" borderId="34" xfId="50" applyNumberFormat="1" applyFont="1" applyFill="1" applyBorder="1" applyAlignment="1">
      <alignment horizontal="center" vertical="center"/>
    </xf>
    <xf numFmtId="178" fontId="42" fillId="42" borderId="44" xfId="50" applyNumberFormat="1" applyFont="1" applyFill="1" applyBorder="1" applyAlignment="1">
      <alignment horizontal="center" vertical="center" wrapText="1"/>
    </xf>
    <xf numFmtId="178" fontId="42" fillId="42" borderId="17" xfId="50" applyNumberFormat="1" applyFont="1" applyFill="1" applyBorder="1" applyAlignment="1">
      <alignment horizontal="center" vertical="center" wrapText="1"/>
    </xf>
    <xf numFmtId="178" fontId="42" fillId="42" borderId="34" xfId="50" applyNumberFormat="1" applyFont="1" applyFill="1" applyBorder="1" applyAlignment="1">
      <alignment horizontal="center" vertical="center" wrapText="1"/>
    </xf>
    <xf numFmtId="178" fontId="51" fillId="42" borderId="44" xfId="50" applyNumberFormat="1" applyFont="1" applyFill="1" applyBorder="1" applyAlignment="1">
      <alignment horizontal="center" vertical="center"/>
    </xf>
    <xf numFmtId="178" fontId="51" fillId="42" borderId="17" xfId="50" applyNumberFormat="1" applyFont="1" applyFill="1" applyBorder="1" applyAlignment="1">
      <alignment horizontal="center" vertical="center"/>
    </xf>
    <xf numFmtId="178" fontId="51" fillId="42" borderId="34" xfId="50" applyNumberFormat="1" applyFont="1" applyFill="1" applyBorder="1" applyAlignment="1">
      <alignment horizontal="center" vertical="center"/>
    </xf>
    <xf numFmtId="177" fontId="78" fillId="0" borderId="24" xfId="50" applyNumberFormat="1" applyFont="1" applyBorder="1" applyAlignment="1">
      <alignment horizontal="center" vertical="center"/>
    </xf>
    <xf numFmtId="177" fontId="78" fillId="0" borderId="36" xfId="50" applyNumberFormat="1" applyFont="1" applyBorder="1" applyAlignment="1">
      <alignment horizontal="center" vertical="center"/>
    </xf>
    <xf numFmtId="177" fontId="42" fillId="0" borderId="81" xfId="50" applyNumberFormat="1" applyFont="1" applyBorder="1" applyAlignment="1">
      <alignment horizontal="center" vertical="center"/>
    </xf>
    <xf numFmtId="177" fontId="42" fillId="0" borderId="17" xfId="50" applyNumberFormat="1" applyFont="1" applyBorder="1" applyAlignment="1">
      <alignment horizontal="center" vertical="center"/>
    </xf>
    <xf numFmtId="177" fontId="42" fillId="0" borderId="84" xfId="50" applyNumberFormat="1" applyFont="1" applyBorder="1" applyAlignment="1">
      <alignment horizontal="center" vertical="center"/>
    </xf>
    <xf numFmtId="177" fontId="42" fillId="0" borderId="77" xfId="50" applyNumberFormat="1" applyFont="1" applyBorder="1" applyAlignment="1">
      <alignment horizontal="center" vertical="center"/>
    </xf>
    <xf numFmtId="177" fontId="42" fillId="0" borderId="43" xfId="50" applyNumberFormat="1" applyFont="1" applyBorder="1" applyAlignment="1">
      <alignment horizontal="center" vertical="center"/>
    </xf>
    <xf numFmtId="177" fontId="42" fillId="0" borderId="12" xfId="50" applyNumberFormat="1" applyFont="1" applyBorder="1" applyAlignment="1">
      <alignment horizontal="center" vertical="center"/>
    </xf>
    <xf numFmtId="177" fontId="42" fillId="0" borderId="83" xfId="50" applyNumberFormat="1" applyFont="1" applyBorder="1" applyAlignment="1">
      <alignment horizontal="center" vertical="center"/>
    </xf>
    <xf numFmtId="177" fontId="42" fillId="0" borderId="34" xfId="50" applyNumberFormat="1" applyFont="1" applyBorder="1" applyAlignment="1">
      <alignment horizontal="center" vertical="center"/>
    </xf>
    <xf numFmtId="0" fontId="48" fillId="0" borderId="34" xfId="0" applyFont="1" applyBorder="1" applyAlignment="1">
      <alignment horizontal="center" vertical="center"/>
    </xf>
    <xf numFmtId="0" fontId="87" fillId="60" borderId="12" xfId="0" applyFont="1" applyFill="1" applyBorder="1" applyAlignment="1">
      <alignment horizontal="center" vertical="center"/>
    </xf>
    <xf numFmtId="0" fontId="86" fillId="60" borderId="81" xfId="0" applyFont="1" applyFill="1" applyBorder="1" applyAlignment="1">
      <alignment horizontal="center" vertical="center"/>
    </xf>
    <xf numFmtId="0" fontId="86" fillId="60" borderId="34" xfId="0" applyFont="1" applyFill="1" applyBorder="1" applyAlignment="1">
      <alignment horizontal="center" vertical="center"/>
    </xf>
    <xf numFmtId="0" fontId="87" fillId="60" borderId="24" xfId="0" applyFont="1" applyFill="1" applyBorder="1" applyAlignment="1">
      <alignment horizontal="center" vertical="center" wrapText="1"/>
    </xf>
    <xf numFmtId="0" fontId="87" fillId="60" borderId="11" xfId="0" applyFont="1" applyFill="1" applyBorder="1" applyAlignment="1">
      <alignment horizontal="center" vertical="center" wrapText="1"/>
    </xf>
    <xf numFmtId="0" fontId="87" fillId="60" borderId="36" xfId="0" applyFont="1" applyFill="1" applyBorder="1" applyAlignment="1">
      <alignment horizontal="center" vertical="center" wrapText="1"/>
    </xf>
    <xf numFmtId="0" fontId="87" fillId="60" borderId="24" xfId="0" applyFont="1" applyFill="1" applyBorder="1" applyAlignment="1">
      <alignment horizontal="left" vertical="center" wrapText="1" indent="8"/>
    </xf>
    <xf numFmtId="0" fontId="87" fillId="60" borderId="36" xfId="0" applyFont="1" applyFill="1" applyBorder="1" applyAlignment="1">
      <alignment horizontal="left" vertical="center" wrapText="1" indent="8"/>
    </xf>
    <xf numFmtId="0" fontId="87" fillId="60" borderId="75" xfId="0" applyFont="1" applyFill="1" applyBorder="1" applyAlignment="1">
      <alignment horizontal="left" vertical="center" wrapText="1" indent="8"/>
    </xf>
    <xf numFmtId="0" fontId="87" fillId="60" borderId="122" xfId="0" applyFont="1" applyFill="1" applyBorder="1" applyAlignment="1">
      <alignment horizontal="left" vertical="center" wrapText="1" indent="8"/>
    </xf>
    <xf numFmtId="0" fontId="87" fillId="60" borderId="77" xfId="0" applyFont="1" applyFill="1" applyBorder="1" applyAlignment="1">
      <alignment horizontal="left" vertical="center" wrapText="1" indent="8"/>
    </xf>
    <xf numFmtId="0" fontId="87" fillId="60" borderId="43" xfId="0" applyFont="1" applyFill="1" applyBorder="1" applyAlignment="1">
      <alignment horizontal="left" vertical="center" wrapText="1" indent="8"/>
    </xf>
    <xf numFmtId="0" fontId="87" fillId="42" borderId="81" xfId="0" applyFont="1" applyFill="1" applyBorder="1" applyAlignment="1">
      <alignment horizontal="left" vertical="center" wrapText="1" indent="1"/>
    </xf>
    <xf numFmtId="0" fontId="87" fillId="42" borderId="17" xfId="0" applyFont="1" applyFill="1" applyBorder="1" applyAlignment="1">
      <alignment horizontal="left" vertical="center" wrapText="1" indent="1"/>
    </xf>
    <xf numFmtId="0" fontId="87" fillId="42" borderId="77" xfId="0" applyFont="1" applyFill="1" applyBorder="1" applyAlignment="1">
      <alignment horizontal="left" vertical="center" wrapText="1" indent="1"/>
    </xf>
    <xf numFmtId="0" fontId="87" fillId="60" borderId="81" xfId="0" applyFont="1" applyFill="1" applyBorder="1" applyAlignment="1">
      <alignment horizontal="center" vertical="center" wrapText="1"/>
    </xf>
    <xf numFmtId="0" fontId="87" fillId="60" borderId="34" xfId="0" applyFont="1" applyFill="1" applyBorder="1" applyAlignment="1">
      <alignment horizontal="center" vertical="center" wrapText="1"/>
    </xf>
    <xf numFmtId="0" fontId="87" fillId="60" borderId="89" xfId="0" applyFont="1" applyFill="1" applyBorder="1" applyAlignment="1">
      <alignment horizontal="left" vertical="center" wrapText="1" indent="8"/>
    </xf>
    <xf numFmtId="0" fontId="87" fillId="60" borderId="118" xfId="0" applyFont="1" applyFill="1" applyBorder="1" applyAlignment="1">
      <alignment horizontal="left" vertical="center" wrapText="1" indent="8"/>
    </xf>
    <xf numFmtId="0" fontId="87" fillId="42" borderId="75" xfId="0" applyFont="1" applyFill="1" applyBorder="1" applyAlignment="1">
      <alignment horizontal="center" vertical="center" wrapText="1"/>
    </xf>
    <xf numFmtId="0" fontId="87" fillId="42" borderId="16" xfId="0" applyFont="1" applyFill="1" applyBorder="1" applyAlignment="1">
      <alignment horizontal="center" vertical="center" wrapText="1"/>
    </xf>
    <xf numFmtId="0" fontId="87" fillId="42" borderId="77" xfId="0" applyFont="1" applyFill="1" applyBorder="1" applyAlignment="1">
      <alignment horizontal="center" vertical="center" wrapText="1"/>
    </xf>
  </cellXfs>
  <cellStyles count="109">
    <cellStyle name="??&amp;O?&amp;H?_x0008__x000f__x0007_?_x0007__x0001__x0001_" xfId="1" xr:uid="{00000000-0005-0000-0000-000000000000}"/>
    <cellStyle name="20% - Accent1" xfId="2" builtinId="30" customBuiltin="1"/>
    <cellStyle name="20% - Accent2" xfId="3" builtinId="34" customBuiltin="1"/>
    <cellStyle name="20% - Accent3" xfId="4" builtinId="38" customBuiltin="1"/>
    <cellStyle name="20% - Accent4" xfId="5" builtinId="42" customBuiltin="1"/>
    <cellStyle name="20% - Accent5" xfId="6" builtinId="46" customBuiltin="1"/>
    <cellStyle name="20% - Accent6" xfId="7" builtinId="50" customBuiltin="1"/>
    <cellStyle name="³f¹o [0]_RESULTS" xfId="8" xr:uid="{00000000-0005-0000-0000-000007000000}"/>
    <cellStyle name="40% - Accent1" xfId="9" builtinId="31" customBuiltin="1"/>
    <cellStyle name="40% - Accent2" xfId="10" builtinId="35" customBuiltin="1"/>
    <cellStyle name="40% - Accent3" xfId="11" builtinId="39" customBuiltin="1"/>
    <cellStyle name="40% - Accent4" xfId="12" builtinId="43" customBuiltin="1"/>
    <cellStyle name="40% - Accent5" xfId="13" builtinId="47" customBuiltin="1"/>
    <cellStyle name="40% - Accent6" xfId="14" builtinId="51" customBuiltin="1"/>
    <cellStyle name="60% - Accent1" xfId="15" builtinId="32" customBuiltin="1"/>
    <cellStyle name="60% - Accent2" xfId="16" builtinId="36" customBuiltin="1"/>
    <cellStyle name="60% - Accent3" xfId="17" builtinId="40" customBuiltin="1"/>
    <cellStyle name="60% - Accent4" xfId="18" builtinId="44" customBuiltin="1"/>
    <cellStyle name="60% - Accent5" xfId="19" builtinId="48" customBuiltin="1"/>
    <cellStyle name="60% - Accent6" xfId="20" builtinId="52" customBuiltin="1"/>
    <cellStyle name="Accent1" xfId="21" builtinId="29" customBuiltin="1"/>
    <cellStyle name="Accent2" xfId="22" builtinId="33" customBuiltin="1"/>
    <cellStyle name="Accent3" xfId="23" builtinId="37" customBuiltin="1"/>
    <cellStyle name="Accent4" xfId="24" builtinId="41" customBuiltin="1"/>
    <cellStyle name="Accent5" xfId="25" builtinId="45" customBuiltin="1"/>
    <cellStyle name="Accent6" xfId="26" builtinId="49" customBuiltin="1"/>
    <cellStyle name="Bad" xfId="29" builtinId="27" customBuiltin="1"/>
    <cellStyle name="Calculation" xfId="28" builtinId="22" customBuiltin="1"/>
    <cellStyle name="category" xfId="51" xr:uid="{00000000-0005-0000-0000-000014000000}"/>
    <cellStyle name="Check Cell" xfId="33" builtinId="23" customBuiltin="1"/>
    <cellStyle name="Comma [0]" xfId="107" builtinId="6"/>
    <cellStyle name="Comma [0]_제조1부1과 현황 " xfId="52" xr:uid="{00000000-0005-0000-0000-000015000000}"/>
    <cellStyle name="Comma_제조1부1과 현황 " xfId="53" xr:uid="{00000000-0005-0000-0000-000016000000}"/>
    <cellStyle name="Currency [0]_제조1부1과 현황 " xfId="54" xr:uid="{00000000-0005-0000-0000-000017000000}"/>
    <cellStyle name="Currency_제조1부1과 현황 " xfId="55" xr:uid="{00000000-0005-0000-0000-000018000000}"/>
    <cellStyle name="Explanatory Text" xfId="32" builtinId="53" customBuiltin="1"/>
    <cellStyle name="Good" xfId="44" builtinId="26" customBuiltin="1"/>
    <cellStyle name="Grey" xfId="56" xr:uid="{00000000-0005-0000-0000-000019000000}"/>
    <cellStyle name="HEADER" xfId="57" xr:uid="{00000000-0005-0000-0000-00001A000000}"/>
    <cellStyle name="Header1" xfId="58" xr:uid="{00000000-0005-0000-0000-00001B000000}"/>
    <cellStyle name="Header2" xfId="59" xr:uid="{00000000-0005-0000-0000-00001C000000}"/>
    <cellStyle name="Heading 1" xfId="40" builtinId="16" customBuiltin="1"/>
    <cellStyle name="Heading 2" xfId="41" builtinId="17" customBuiltin="1"/>
    <cellStyle name="Heading 3" xfId="42" builtinId="18" customBuiltin="1"/>
    <cellStyle name="Heading 4" xfId="43" builtinId="19" customBuiltin="1"/>
    <cellStyle name="Input" xfId="38" builtinId="20" customBuiltin="1"/>
    <cellStyle name="Input [yellow]" xfId="60" xr:uid="{00000000-0005-0000-0000-00001D000000}"/>
    <cellStyle name="Linked Cell" xfId="36" builtinId="24" customBuiltin="1"/>
    <cellStyle name="Model" xfId="61" xr:uid="{00000000-0005-0000-0000-00001E000000}"/>
    <cellStyle name="Neutral" xfId="31" builtinId="28" customBuiltin="1"/>
    <cellStyle name="Normal" xfId="0" builtinId="0"/>
    <cellStyle name="Normal - Style1" xfId="62" xr:uid="{00000000-0005-0000-0000-00001F000000}"/>
    <cellStyle name="Normal_제조1부1과 현황 " xfId="63" xr:uid="{00000000-0005-0000-0000-000020000000}"/>
    <cellStyle name="Note" xfId="30" builtinId="10" customBuiltin="1"/>
    <cellStyle name="Output" xfId="46" builtinId="21" customBuiltin="1"/>
    <cellStyle name="Percent [2]" xfId="64" xr:uid="{00000000-0005-0000-0000-000021000000}"/>
    <cellStyle name="SAPBEXaggData" xfId="65" xr:uid="{00000000-0005-0000-0000-000022000000}"/>
    <cellStyle name="SAPBEXaggDataEmph" xfId="66" xr:uid="{00000000-0005-0000-0000-000023000000}"/>
    <cellStyle name="SAPBEXaggItem" xfId="67" xr:uid="{00000000-0005-0000-0000-000024000000}"/>
    <cellStyle name="SAPBEXaggItemX" xfId="68" xr:uid="{00000000-0005-0000-0000-000025000000}"/>
    <cellStyle name="SAPBEXchaText" xfId="69" xr:uid="{00000000-0005-0000-0000-000026000000}"/>
    <cellStyle name="SAPBEXexcBad7" xfId="70" xr:uid="{00000000-0005-0000-0000-000027000000}"/>
    <cellStyle name="SAPBEXexcBad8" xfId="71" xr:uid="{00000000-0005-0000-0000-000028000000}"/>
    <cellStyle name="SAPBEXexcBad9" xfId="72" xr:uid="{00000000-0005-0000-0000-000029000000}"/>
    <cellStyle name="SAPBEXexcCritical4" xfId="73" xr:uid="{00000000-0005-0000-0000-00002A000000}"/>
    <cellStyle name="SAPBEXexcCritical5" xfId="74" xr:uid="{00000000-0005-0000-0000-00002B000000}"/>
    <cellStyle name="SAPBEXexcCritical6" xfId="75" xr:uid="{00000000-0005-0000-0000-00002C000000}"/>
    <cellStyle name="SAPBEXexcGood1" xfId="76" xr:uid="{00000000-0005-0000-0000-00002D000000}"/>
    <cellStyle name="SAPBEXexcGood2" xfId="77" xr:uid="{00000000-0005-0000-0000-00002E000000}"/>
    <cellStyle name="SAPBEXexcGood3" xfId="78" xr:uid="{00000000-0005-0000-0000-00002F000000}"/>
    <cellStyle name="SAPBEXfilterDrill" xfId="79" xr:uid="{00000000-0005-0000-0000-000030000000}"/>
    <cellStyle name="SAPBEXfilterItem" xfId="80" xr:uid="{00000000-0005-0000-0000-000031000000}"/>
    <cellStyle name="SAPBEXfilterText" xfId="81" xr:uid="{00000000-0005-0000-0000-000032000000}"/>
    <cellStyle name="SAPBEXformats" xfId="82" xr:uid="{00000000-0005-0000-0000-000033000000}"/>
    <cellStyle name="SAPBEXheaderItem" xfId="83" xr:uid="{00000000-0005-0000-0000-000034000000}"/>
    <cellStyle name="SAPBEXheaderText" xfId="84" xr:uid="{00000000-0005-0000-0000-000035000000}"/>
    <cellStyle name="SAPBEXHLevel0" xfId="85" xr:uid="{00000000-0005-0000-0000-000036000000}"/>
    <cellStyle name="SAPBEXHLevel0X" xfId="86" xr:uid="{00000000-0005-0000-0000-000037000000}"/>
    <cellStyle name="SAPBEXHLevel1" xfId="87" xr:uid="{00000000-0005-0000-0000-000038000000}"/>
    <cellStyle name="SAPBEXHLevel1X" xfId="88" xr:uid="{00000000-0005-0000-0000-000039000000}"/>
    <cellStyle name="SAPBEXHLevel2" xfId="89" xr:uid="{00000000-0005-0000-0000-00003A000000}"/>
    <cellStyle name="SAPBEXHLevel2X" xfId="90" xr:uid="{00000000-0005-0000-0000-00003B000000}"/>
    <cellStyle name="SAPBEXHLevel3" xfId="91" xr:uid="{00000000-0005-0000-0000-00003C000000}"/>
    <cellStyle name="SAPBEXHLevel3X" xfId="92" xr:uid="{00000000-0005-0000-0000-00003D000000}"/>
    <cellStyle name="SAPBEXresData" xfId="93" xr:uid="{00000000-0005-0000-0000-00003E000000}"/>
    <cellStyle name="SAPBEXresDataEmph" xfId="94" xr:uid="{00000000-0005-0000-0000-00003F000000}"/>
    <cellStyle name="SAPBEXresItem" xfId="95" xr:uid="{00000000-0005-0000-0000-000040000000}"/>
    <cellStyle name="SAPBEXresItemX" xfId="96" xr:uid="{00000000-0005-0000-0000-000041000000}"/>
    <cellStyle name="SAPBEXstdData" xfId="97" xr:uid="{00000000-0005-0000-0000-000042000000}"/>
    <cellStyle name="SAPBEXstdDataEmph" xfId="98" xr:uid="{00000000-0005-0000-0000-000043000000}"/>
    <cellStyle name="SAPBEXstdItem" xfId="99" xr:uid="{00000000-0005-0000-0000-000044000000}"/>
    <cellStyle name="SAPBEXstdItemX" xfId="100" xr:uid="{00000000-0005-0000-0000-000045000000}"/>
    <cellStyle name="SAPBEXtitle" xfId="101" xr:uid="{00000000-0005-0000-0000-000046000000}"/>
    <cellStyle name="SAPBEXundefined" xfId="102" xr:uid="{00000000-0005-0000-0000-000047000000}"/>
    <cellStyle name="Style 1" xfId="103" xr:uid="{00000000-0005-0000-0000-000048000000}"/>
    <cellStyle name="subhead" xfId="104" xr:uid="{00000000-0005-0000-0000-000049000000}"/>
    <cellStyle name="Title" xfId="39" builtinId="15" customBuiltin="1"/>
    <cellStyle name="Total" xfId="37" builtinId="25" customBuiltin="1"/>
    <cellStyle name="Warning Text" xfId="27" builtinId="11" customBuiltin="1"/>
    <cellStyle name="쉼표 [0] 2" xfId="34" xr:uid="{00000000-0005-0000-0000-000064000000}"/>
    <cellStyle name="쉼표 [0] 3" xfId="106" xr:uid="{00000000-0005-0000-0000-000065000000}"/>
    <cellStyle name="스타일 1" xfId="35" xr:uid="{00000000-0005-0000-0000-000066000000}"/>
    <cellStyle name="지정되지 않음" xfId="45" xr:uid="{00000000-0005-0000-0000-000067000000}"/>
    <cellStyle name="콤마 [0]_0120결과(이론)" xfId="47" xr:uid="{00000000-0005-0000-0000-000068000000}"/>
    <cellStyle name="콤마_0120결과(이론)" xfId="48" xr:uid="{00000000-0005-0000-0000-000069000000}"/>
    <cellStyle name="표준 2" xfId="49" xr:uid="{00000000-0005-0000-0000-00006A000000}"/>
    <cellStyle name="표준 3" xfId="105" xr:uid="{00000000-0005-0000-0000-00006B000000}"/>
    <cellStyle name="표준 4" xfId="108" xr:uid="{00000000-0005-0000-0000-00006C000000}"/>
    <cellStyle name="표준_A" xfId="50" xr:uid="{00000000-0005-0000-0000-00006D000000}"/>
  </cellStyles>
  <dxfs count="0"/>
  <tableStyles count="0" defaultTableStyle="TableStyleMedium9" defaultPivotStyle="PivotStyleLight16"/>
  <colors>
    <mruColors>
      <color rgb="FFD8E4BC"/>
      <color rgb="FFCCC0DA"/>
      <color rgb="FF436BB2"/>
      <color rgb="FF6E85BD"/>
      <color rgb="FFEBEBEB"/>
      <color rgb="FF4169B2"/>
      <color rgb="FFA7B1D1"/>
      <color rgb="FF3D63A8"/>
      <color rgb="FF28447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US" altLang="ko-KR" b="1">
                <a:solidFill>
                  <a:schemeClr val="accent6">
                    <a:lumMod val="75000"/>
                  </a:schemeClr>
                </a:solidFill>
              </a:rPr>
              <a:t>2021</a:t>
            </a:r>
            <a:r>
              <a:rPr lang="en-US" altLang="ko-KR" b="1" baseline="0">
                <a:solidFill>
                  <a:schemeClr val="accent6">
                    <a:lumMod val="75000"/>
                  </a:schemeClr>
                </a:solidFill>
              </a:rPr>
              <a:t> MD - Total Quantity/Month</a:t>
            </a:r>
            <a:endParaRPr lang="en-US" altLang="ko-KR"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(FCST)'!$B$46</c:f>
              <c:strCache>
                <c:ptCount val="1"/>
                <c:pt idx="0">
                  <c:v>MD</c:v>
                </c:pt>
              </c:strCache>
            </c:strRef>
          </c:tx>
          <c:spPr>
            <a:solidFill>
              <a:schemeClr val="accent1"/>
            </a:solidFill>
            <a:ln>
              <a:noFill/>
            </a:ln>
            <a:effectLst/>
          </c:spPr>
          <c:invertIfNegative val="0"/>
          <c:cat>
            <c:strRef>
              <c:f>'New Graph (FCST)'!$C$45:$N$45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(FCST)'!$C$46:$N$46</c:f>
              <c:numCache>
                <c:formatCode>_(* #,##0_);_(* \(#,##0\);_(* "-"_);_(@_)</c:formatCode>
                <c:ptCount val="12"/>
                <c:pt idx="0">
                  <c:v>3.8209999999999997</c:v>
                </c:pt>
                <c:pt idx="1">
                  <c:v>0.435</c:v>
                </c:pt>
                <c:pt idx="2">
                  <c:v>5.8390000000000004</c:v>
                </c:pt>
                <c:pt idx="3">
                  <c:v>6.0249999999999986</c:v>
                </c:pt>
                <c:pt idx="4">
                  <c:v>5.9050000000000002</c:v>
                </c:pt>
                <c:pt idx="5">
                  <c:v>11.559400000000002</c:v>
                </c:pt>
                <c:pt idx="6">
                  <c:v>40.617500000000007</c:v>
                </c:pt>
                <c:pt idx="7">
                  <c:v>9.697000000000001</c:v>
                </c:pt>
                <c:pt idx="8">
                  <c:v>15.305</c:v>
                </c:pt>
                <c:pt idx="9">
                  <c:v>16.405000000000001</c:v>
                </c:pt>
                <c:pt idx="10">
                  <c:v>13.196999999999999</c:v>
                </c:pt>
                <c:pt idx="11">
                  <c:v>21.305</c:v>
                </c:pt>
              </c:numCache>
            </c:numRef>
          </c:val>
          <c:extLst>
            <c:ext xmlns:c16="http://schemas.microsoft.com/office/drawing/2014/chart" uri="{C3380CC4-5D6E-409C-BE32-E72D297353CC}">
              <c16:uniqueId val="{00000000-A04F-4824-AF60-1A50468E6265}"/>
            </c:ext>
          </c:extLst>
        </c:ser>
        <c:dLbls>
          <c:showLegendKey val="0"/>
          <c:showVal val="0"/>
          <c:showCatName val="0"/>
          <c:showSerName val="0"/>
          <c:showPercent val="0"/>
          <c:showBubbleSize val="0"/>
        </c:dLbls>
        <c:gapWidth val="219"/>
        <c:overlap val="-27"/>
        <c:axId val="721198536"/>
        <c:axId val="721194928"/>
      </c:barChart>
      <c:catAx>
        <c:axId val="721198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4928"/>
        <c:crosses val="autoZero"/>
        <c:auto val="1"/>
        <c:lblAlgn val="ctr"/>
        <c:lblOffset val="100"/>
        <c:noMultiLvlLbl val="0"/>
      </c:catAx>
      <c:valAx>
        <c:axId val="7211949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8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ltLang="ko-KR" b="1"/>
              <a:t>2021 MTV - Total</a:t>
            </a:r>
            <a:r>
              <a:rPr lang="en-US" altLang="ko-KR" b="1" baseline="0"/>
              <a:t> </a:t>
            </a:r>
            <a:r>
              <a:rPr lang="en-US" altLang="ko-KR" b="1"/>
              <a:t>Quantity/Month</a:t>
            </a:r>
          </a:p>
        </c:rich>
      </c:tx>
      <c:layout>
        <c:manualLayout>
          <c:xMode val="edge"/>
          <c:yMode val="edge"/>
          <c:x val="0.37113710141449202"/>
          <c:y val="4.992203776254929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(FCST)'!$B$75</c:f>
              <c:strCache>
                <c:ptCount val="1"/>
                <c:pt idx="0">
                  <c:v>MTV</c:v>
                </c:pt>
              </c:strCache>
            </c:strRef>
          </c:tx>
          <c:spPr>
            <a:solidFill>
              <a:schemeClr val="accent1"/>
            </a:solidFill>
            <a:ln>
              <a:noFill/>
            </a:ln>
            <a:effectLst/>
          </c:spPr>
          <c:invertIfNegative val="0"/>
          <c:cat>
            <c:strRef>
              <c:f>'New Graph (FCST)'!$C$74:$N$74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(FCST)'!$C$75:$N$75</c:f>
              <c:numCache>
                <c:formatCode>_(* #,##0_);_(* \(#,##0\);_(* "-"_);_(@_)</c:formatCode>
                <c:ptCount val="12"/>
                <c:pt idx="0">
                  <c:v>60</c:v>
                </c:pt>
                <c:pt idx="1">
                  <c:v>60</c:v>
                </c:pt>
                <c:pt idx="2">
                  <c:v>149.501</c:v>
                </c:pt>
                <c:pt idx="3">
                  <c:v>130</c:v>
                </c:pt>
                <c:pt idx="4">
                  <c:v>80</c:v>
                </c:pt>
                <c:pt idx="5">
                  <c:v>277.50099999999998</c:v>
                </c:pt>
                <c:pt idx="6">
                  <c:v>80</c:v>
                </c:pt>
                <c:pt idx="7">
                  <c:v>229.501</c:v>
                </c:pt>
                <c:pt idx="8">
                  <c:v>90</c:v>
                </c:pt>
                <c:pt idx="9">
                  <c:v>130</c:v>
                </c:pt>
                <c:pt idx="10">
                  <c:v>80</c:v>
                </c:pt>
                <c:pt idx="11">
                  <c:v>130</c:v>
                </c:pt>
              </c:numCache>
            </c:numRef>
          </c:val>
          <c:extLst>
            <c:ext xmlns:c16="http://schemas.microsoft.com/office/drawing/2014/chart" uri="{C3380CC4-5D6E-409C-BE32-E72D297353CC}">
              <c16:uniqueId val="{00000000-0E94-4911-84C4-EEBE1A8D2D81}"/>
            </c:ext>
          </c:extLst>
        </c:ser>
        <c:dLbls>
          <c:showLegendKey val="0"/>
          <c:showVal val="0"/>
          <c:showCatName val="0"/>
          <c:showSerName val="0"/>
          <c:showPercent val="0"/>
          <c:showBubbleSize val="0"/>
        </c:dLbls>
        <c:gapWidth val="219"/>
        <c:overlap val="-27"/>
        <c:axId val="721223136"/>
        <c:axId val="721220512"/>
      </c:barChart>
      <c:catAx>
        <c:axId val="72122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220512"/>
        <c:crosses val="autoZero"/>
        <c:auto val="1"/>
        <c:lblAlgn val="ctr"/>
        <c:lblOffset val="100"/>
        <c:noMultiLvlLbl val="0"/>
      </c:catAx>
      <c:valAx>
        <c:axId val="7212205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223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US" altLang="ko-KR" b="1">
                <a:solidFill>
                  <a:schemeClr val="accent6">
                    <a:lumMod val="75000"/>
                  </a:schemeClr>
                </a:solidFill>
              </a:rPr>
              <a:t>2021 MD - Revenue/Month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(FCST)'!$Q$46</c:f>
              <c:strCache>
                <c:ptCount val="1"/>
                <c:pt idx="0">
                  <c:v>MD</c:v>
                </c:pt>
              </c:strCache>
            </c:strRef>
          </c:tx>
          <c:spPr>
            <a:solidFill>
              <a:schemeClr val="accent1"/>
            </a:solidFill>
            <a:ln>
              <a:noFill/>
            </a:ln>
            <a:effectLst/>
          </c:spPr>
          <c:invertIfNegative val="0"/>
          <c:cat>
            <c:strRef>
              <c:f>'New Graph (FCST)'!$R$45:$AC$45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(FCST)'!$R$46:$AC$46</c:f>
              <c:numCache>
                <c:formatCode>_(* #,##0_);_(* \(#,##0\);_(* "-"_);_(@_)</c:formatCode>
                <c:ptCount val="12"/>
                <c:pt idx="0">
                  <c:v>149.72550000000001</c:v>
                </c:pt>
                <c:pt idx="1">
                  <c:v>435.14552499999996</c:v>
                </c:pt>
                <c:pt idx="2">
                  <c:v>431.58984999999996</c:v>
                </c:pt>
                <c:pt idx="3">
                  <c:v>2781.69</c:v>
                </c:pt>
                <c:pt idx="4">
                  <c:v>1549.85</c:v>
                </c:pt>
                <c:pt idx="5">
                  <c:v>659.12596000000008</c:v>
                </c:pt>
                <c:pt idx="6">
                  <c:v>931.90000000000009</c:v>
                </c:pt>
                <c:pt idx="7">
                  <c:v>546.31000000000006</c:v>
                </c:pt>
                <c:pt idx="8">
                  <c:v>1667.45</c:v>
                </c:pt>
                <c:pt idx="9">
                  <c:v>1419.15</c:v>
                </c:pt>
                <c:pt idx="10">
                  <c:v>779.16</c:v>
                </c:pt>
                <c:pt idx="11">
                  <c:v>1040.0999999999999</c:v>
                </c:pt>
              </c:numCache>
            </c:numRef>
          </c:val>
          <c:extLst>
            <c:ext xmlns:c16="http://schemas.microsoft.com/office/drawing/2014/chart" uri="{C3380CC4-5D6E-409C-BE32-E72D297353CC}">
              <c16:uniqueId val="{00000000-8879-428A-8ACE-5A454A12B619}"/>
            </c:ext>
          </c:extLst>
        </c:ser>
        <c:dLbls>
          <c:showLegendKey val="0"/>
          <c:showVal val="0"/>
          <c:showCatName val="0"/>
          <c:showSerName val="0"/>
          <c:showPercent val="0"/>
          <c:showBubbleSize val="0"/>
        </c:dLbls>
        <c:gapWidth val="219"/>
        <c:overlap val="-27"/>
        <c:axId val="721192632"/>
        <c:axId val="721195584"/>
      </c:barChart>
      <c:catAx>
        <c:axId val="721192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5584"/>
        <c:crosses val="autoZero"/>
        <c:auto val="1"/>
        <c:lblAlgn val="ctr"/>
        <c:lblOffset val="100"/>
        <c:noMultiLvlLbl val="0"/>
      </c:catAx>
      <c:valAx>
        <c:axId val="72119558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2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MTV - Revenue/</a:t>
            </a:r>
            <a:r>
              <a:rPr lang="en-US" altLang="ko-KR" b="1" baseline="0"/>
              <a:t>Month</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(FCST)'!$Q$75</c:f>
              <c:strCache>
                <c:ptCount val="1"/>
                <c:pt idx="0">
                  <c:v>MTV</c:v>
                </c:pt>
              </c:strCache>
            </c:strRef>
          </c:tx>
          <c:spPr>
            <a:solidFill>
              <a:schemeClr val="accent1"/>
            </a:solidFill>
            <a:ln>
              <a:noFill/>
            </a:ln>
            <a:effectLst/>
          </c:spPr>
          <c:invertIfNegative val="0"/>
          <c:cat>
            <c:strRef>
              <c:f>'New Graph (FCST)'!$R$74:$AC$74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(FCST)'!$R$75:$AC$75</c:f>
              <c:numCache>
                <c:formatCode>_(* #,##0_);_(* \(#,##0\);_(* "-"_);_(@_)</c:formatCode>
                <c:ptCount val="12"/>
                <c:pt idx="0">
                  <c:v>24.5</c:v>
                </c:pt>
                <c:pt idx="1">
                  <c:v>59.22</c:v>
                </c:pt>
                <c:pt idx="2">
                  <c:v>35.713899999999995</c:v>
                </c:pt>
                <c:pt idx="3">
                  <c:v>96.46</c:v>
                </c:pt>
                <c:pt idx="4">
                  <c:v>78.959999999999994</c:v>
                </c:pt>
                <c:pt idx="5">
                  <c:v>156.86189999999999</c:v>
                </c:pt>
                <c:pt idx="6">
                  <c:v>78.959999999999994</c:v>
                </c:pt>
                <c:pt idx="7">
                  <c:v>114.67389999999999</c:v>
                </c:pt>
                <c:pt idx="8">
                  <c:v>85.96</c:v>
                </c:pt>
                <c:pt idx="9">
                  <c:v>96.46</c:v>
                </c:pt>
                <c:pt idx="10">
                  <c:v>78.959999999999994</c:v>
                </c:pt>
                <c:pt idx="11">
                  <c:v>123</c:v>
                </c:pt>
              </c:numCache>
            </c:numRef>
          </c:val>
          <c:extLst>
            <c:ext xmlns:c16="http://schemas.microsoft.com/office/drawing/2014/chart" uri="{C3380CC4-5D6E-409C-BE32-E72D297353CC}">
              <c16:uniqueId val="{00000000-1606-4985-A28F-7FC58A4E9C0C}"/>
            </c:ext>
          </c:extLst>
        </c:ser>
        <c:dLbls>
          <c:showLegendKey val="0"/>
          <c:showVal val="0"/>
          <c:showCatName val="0"/>
          <c:showSerName val="0"/>
          <c:showPercent val="0"/>
          <c:showBubbleSize val="0"/>
        </c:dLbls>
        <c:gapWidth val="219"/>
        <c:overlap val="-27"/>
        <c:axId val="721208048"/>
        <c:axId val="721209688"/>
      </c:barChart>
      <c:catAx>
        <c:axId val="72120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209688"/>
        <c:crosses val="autoZero"/>
        <c:auto val="1"/>
        <c:lblAlgn val="ctr"/>
        <c:lblOffset val="100"/>
        <c:noMultiLvlLbl val="0"/>
      </c:catAx>
      <c:valAx>
        <c:axId val="72120968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208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US" altLang="ko-KR" b="1">
                <a:solidFill>
                  <a:schemeClr val="accent6">
                    <a:lumMod val="75000"/>
                  </a:schemeClr>
                </a:solidFill>
              </a:rPr>
              <a:t>2021</a:t>
            </a:r>
            <a:r>
              <a:rPr lang="en-US" altLang="ko-KR" b="1" baseline="0">
                <a:solidFill>
                  <a:schemeClr val="accent6">
                    <a:lumMod val="75000"/>
                  </a:schemeClr>
                </a:solidFill>
              </a:rPr>
              <a:t> MD - Total Q'ty/Quarter </a:t>
            </a:r>
            <a:endParaRPr lang="en-US" altLang="ko-KR"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(FCST)'!$B$99</c:f>
              <c:strCache>
                <c:ptCount val="1"/>
                <c:pt idx="0">
                  <c:v>MD</c:v>
                </c:pt>
              </c:strCache>
            </c:strRef>
          </c:tx>
          <c:spPr>
            <a:solidFill>
              <a:schemeClr val="accent1"/>
            </a:solidFill>
            <a:ln>
              <a:noFill/>
            </a:ln>
            <a:effectLst/>
          </c:spPr>
          <c:invertIfNegative val="0"/>
          <c:cat>
            <c:strRef>
              <c:f>'New Graph (FCST)'!$C$98:$F$98</c:f>
              <c:strCache>
                <c:ptCount val="4"/>
                <c:pt idx="0">
                  <c:v>Q1</c:v>
                </c:pt>
                <c:pt idx="1">
                  <c:v>Q2</c:v>
                </c:pt>
                <c:pt idx="2">
                  <c:v>Q3</c:v>
                </c:pt>
                <c:pt idx="3">
                  <c:v>Q4</c:v>
                </c:pt>
              </c:strCache>
            </c:strRef>
          </c:cat>
          <c:val>
            <c:numRef>
              <c:f>'New Graph (FCST)'!$C$99:$F$99</c:f>
              <c:numCache>
                <c:formatCode>_(* #,##0_);_(* \(#,##0\);_(* "-"_);_(@_)</c:formatCode>
                <c:ptCount val="4"/>
                <c:pt idx="0">
                  <c:v>10.094999999999999</c:v>
                </c:pt>
                <c:pt idx="1">
                  <c:v>23.489400000000003</c:v>
                </c:pt>
                <c:pt idx="2">
                  <c:v>65.619500000000016</c:v>
                </c:pt>
                <c:pt idx="3">
                  <c:v>50.906999999999996</c:v>
                </c:pt>
              </c:numCache>
            </c:numRef>
          </c:val>
          <c:extLst>
            <c:ext xmlns:c16="http://schemas.microsoft.com/office/drawing/2014/chart" uri="{C3380CC4-5D6E-409C-BE32-E72D297353CC}">
              <c16:uniqueId val="{00000000-A6FD-4742-B109-1DC9D353F952}"/>
            </c:ext>
          </c:extLst>
        </c:ser>
        <c:dLbls>
          <c:showLegendKey val="0"/>
          <c:showVal val="0"/>
          <c:showCatName val="0"/>
          <c:showSerName val="0"/>
          <c:showPercent val="0"/>
          <c:showBubbleSize val="0"/>
        </c:dLbls>
        <c:gapWidth val="219"/>
        <c:overlap val="-27"/>
        <c:axId val="506754904"/>
        <c:axId val="506753264"/>
      </c:barChart>
      <c:catAx>
        <c:axId val="506754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06753264"/>
        <c:crosses val="autoZero"/>
        <c:auto val="1"/>
        <c:lblAlgn val="ctr"/>
        <c:lblOffset val="100"/>
        <c:noMultiLvlLbl val="0"/>
      </c:catAx>
      <c:valAx>
        <c:axId val="50675326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06754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ltLang="ko-KR" b="1">
                <a:solidFill>
                  <a:schemeClr val="accent6">
                    <a:lumMod val="75000"/>
                  </a:schemeClr>
                </a:solidFill>
              </a:rPr>
              <a:t>2021</a:t>
            </a:r>
            <a:r>
              <a:rPr lang="en-US" altLang="ko-KR" b="1" baseline="0">
                <a:solidFill>
                  <a:schemeClr val="accent6">
                    <a:lumMod val="75000"/>
                  </a:schemeClr>
                </a:solidFill>
              </a:rPr>
              <a:t> MD - Revenue/Quarter</a:t>
            </a:r>
            <a:endParaRPr lang="en-US" altLang="ko-KR"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(FCST)'!$I$99</c:f>
              <c:strCache>
                <c:ptCount val="1"/>
                <c:pt idx="0">
                  <c:v>MD</c:v>
                </c:pt>
              </c:strCache>
            </c:strRef>
          </c:tx>
          <c:spPr>
            <a:solidFill>
              <a:schemeClr val="accent1"/>
            </a:solidFill>
            <a:ln>
              <a:noFill/>
            </a:ln>
            <a:effectLst/>
          </c:spPr>
          <c:invertIfNegative val="0"/>
          <c:cat>
            <c:strRef>
              <c:f>'New Graph (FCST)'!$J$98:$M$98</c:f>
              <c:strCache>
                <c:ptCount val="4"/>
                <c:pt idx="0">
                  <c:v>Q1</c:v>
                </c:pt>
                <c:pt idx="1">
                  <c:v>Q2</c:v>
                </c:pt>
                <c:pt idx="2">
                  <c:v>Q3</c:v>
                </c:pt>
                <c:pt idx="3">
                  <c:v>Q4</c:v>
                </c:pt>
              </c:strCache>
            </c:strRef>
          </c:cat>
          <c:val>
            <c:numRef>
              <c:f>'New Graph (FCST)'!$J$99:$M$99</c:f>
              <c:numCache>
                <c:formatCode>\$#,##0_);[Red]\(\$#,##0\)</c:formatCode>
                <c:ptCount val="4"/>
                <c:pt idx="0">
                  <c:v>957.61687499999994</c:v>
                </c:pt>
                <c:pt idx="1">
                  <c:v>4974.9159600000003</c:v>
                </c:pt>
                <c:pt idx="2">
                  <c:v>3145.66</c:v>
                </c:pt>
                <c:pt idx="3">
                  <c:v>3222.66</c:v>
                </c:pt>
              </c:numCache>
            </c:numRef>
          </c:val>
          <c:extLst>
            <c:ext xmlns:c16="http://schemas.microsoft.com/office/drawing/2014/chart" uri="{C3380CC4-5D6E-409C-BE32-E72D297353CC}">
              <c16:uniqueId val="{00000000-B8DB-434A-9785-6E570A0D2BE4}"/>
            </c:ext>
          </c:extLst>
        </c:ser>
        <c:dLbls>
          <c:showLegendKey val="0"/>
          <c:showVal val="0"/>
          <c:showCatName val="0"/>
          <c:showSerName val="0"/>
          <c:showPercent val="0"/>
          <c:showBubbleSize val="0"/>
        </c:dLbls>
        <c:gapWidth val="219"/>
        <c:overlap val="-27"/>
        <c:axId val="721191648"/>
        <c:axId val="721188040"/>
      </c:barChart>
      <c:catAx>
        <c:axId val="72119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88040"/>
        <c:crosses val="autoZero"/>
        <c:auto val="1"/>
        <c:lblAlgn val="ctr"/>
        <c:lblOffset val="100"/>
        <c:noMultiLvlLbl val="0"/>
      </c:catAx>
      <c:valAx>
        <c:axId val="72118804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1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MTV - Total</a:t>
            </a:r>
            <a:r>
              <a:rPr lang="en-US" altLang="ko-KR" b="1" baseline="0"/>
              <a:t> </a:t>
            </a:r>
            <a:r>
              <a:rPr lang="en-US" altLang="ko-KR" b="1"/>
              <a:t>Q'ty/Quarter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(FCST)'!$B$128</c:f>
              <c:strCache>
                <c:ptCount val="1"/>
                <c:pt idx="0">
                  <c:v>MTV</c:v>
                </c:pt>
              </c:strCache>
            </c:strRef>
          </c:tx>
          <c:spPr>
            <a:solidFill>
              <a:schemeClr val="accent1"/>
            </a:solidFill>
            <a:ln>
              <a:noFill/>
            </a:ln>
            <a:effectLst/>
          </c:spPr>
          <c:invertIfNegative val="0"/>
          <c:cat>
            <c:strRef>
              <c:f>'New Graph (FCST)'!$C$127:$F$127</c:f>
              <c:strCache>
                <c:ptCount val="4"/>
                <c:pt idx="0">
                  <c:v>Q1</c:v>
                </c:pt>
                <c:pt idx="1">
                  <c:v>Q2</c:v>
                </c:pt>
                <c:pt idx="2">
                  <c:v>Q3</c:v>
                </c:pt>
                <c:pt idx="3">
                  <c:v>Q4</c:v>
                </c:pt>
              </c:strCache>
            </c:strRef>
          </c:cat>
          <c:val>
            <c:numRef>
              <c:f>'New Graph (FCST)'!$C$128:$F$128</c:f>
              <c:numCache>
                <c:formatCode>_(* #,##0_);_(* \(#,##0\);_(* "-"_);_(@_)</c:formatCode>
                <c:ptCount val="4"/>
                <c:pt idx="0">
                  <c:v>269.50099999999998</c:v>
                </c:pt>
                <c:pt idx="1">
                  <c:v>487.50099999999998</c:v>
                </c:pt>
                <c:pt idx="2">
                  <c:v>399.50099999999998</c:v>
                </c:pt>
                <c:pt idx="3">
                  <c:v>340</c:v>
                </c:pt>
              </c:numCache>
            </c:numRef>
          </c:val>
          <c:extLst>
            <c:ext xmlns:c16="http://schemas.microsoft.com/office/drawing/2014/chart" uri="{C3380CC4-5D6E-409C-BE32-E72D297353CC}">
              <c16:uniqueId val="{00000000-EE7D-4298-B7A2-02BE14589E4A}"/>
            </c:ext>
          </c:extLst>
        </c:ser>
        <c:dLbls>
          <c:showLegendKey val="0"/>
          <c:showVal val="0"/>
          <c:showCatName val="0"/>
          <c:showSerName val="0"/>
          <c:showPercent val="0"/>
          <c:showBubbleSize val="0"/>
        </c:dLbls>
        <c:gapWidth val="219"/>
        <c:overlap val="-27"/>
        <c:axId val="721177216"/>
        <c:axId val="721178528"/>
      </c:barChart>
      <c:catAx>
        <c:axId val="72117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78528"/>
        <c:crosses val="autoZero"/>
        <c:auto val="1"/>
        <c:lblAlgn val="ctr"/>
        <c:lblOffset val="100"/>
        <c:noMultiLvlLbl val="0"/>
      </c:catAx>
      <c:valAx>
        <c:axId val="7211785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77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MTV</a:t>
            </a:r>
            <a:r>
              <a:rPr lang="en-US" altLang="ko-KR" b="1" baseline="0"/>
              <a:t> - Revenue/Quarter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(FCST)'!$I$128</c:f>
              <c:strCache>
                <c:ptCount val="1"/>
                <c:pt idx="0">
                  <c:v>MTV</c:v>
                </c:pt>
              </c:strCache>
            </c:strRef>
          </c:tx>
          <c:spPr>
            <a:solidFill>
              <a:schemeClr val="accent1"/>
            </a:solidFill>
            <a:ln>
              <a:noFill/>
            </a:ln>
            <a:effectLst/>
          </c:spPr>
          <c:invertIfNegative val="0"/>
          <c:cat>
            <c:strRef>
              <c:f>'New Graph (FCST)'!$J$127:$M$127</c:f>
              <c:strCache>
                <c:ptCount val="4"/>
                <c:pt idx="0">
                  <c:v>Q1</c:v>
                </c:pt>
                <c:pt idx="1">
                  <c:v>Q2</c:v>
                </c:pt>
                <c:pt idx="2">
                  <c:v>Q3</c:v>
                </c:pt>
                <c:pt idx="3">
                  <c:v>Q4</c:v>
                </c:pt>
              </c:strCache>
            </c:strRef>
          </c:cat>
          <c:val>
            <c:numRef>
              <c:f>'New Graph (FCST)'!$J$128:$M$128</c:f>
              <c:numCache>
                <c:formatCode>\$#,##0_);[Red]\(\$#,##0\)</c:formatCode>
                <c:ptCount val="4"/>
                <c:pt idx="0">
                  <c:v>119.43389999999999</c:v>
                </c:pt>
                <c:pt idx="1">
                  <c:v>332.28190000000001</c:v>
                </c:pt>
                <c:pt idx="2">
                  <c:v>279.59389999999996</c:v>
                </c:pt>
                <c:pt idx="3">
                  <c:v>298.42</c:v>
                </c:pt>
              </c:numCache>
            </c:numRef>
          </c:val>
          <c:extLst>
            <c:ext xmlns:c16="http://schemas.microsoft.com/office/drawing/2014/chart" uri="{C3380CC4-5D6E-409C-BE32-E72D297353CC}">
              <c16:uniqueId val="{00000000-1525-4580-9747-4C7F5C4467B1}"/>
            </c:ext>
          </c:extLst>
        </c:ser>
        <c:dLbls>
          <c:showLegendKey val="0"/>
          <c:showVal val="0"/>
          <c:showCatName val="0"/>
          <c:showSerName val="0"/>
          <c:showPercent val="0"/>
          <c:showBubbleSize val="0"/>
        </c:dLbls>
        <c:gapWidth val="219"/>
        <c:overlap val="-27"/>
        <c:axId val="721193944"/>
        <c:axId val="721194600"/>
      </c:barChart>
      <c:catAx>
        <c:axId val="721193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4600"/>
        <c:crosses val="autoZero"/>
        <c:auto val="1"/>
        <c:lblAlgn val="ctr"/>
        <c:lblOffset val="100"/>
        <c:noMultiLvlLbl val="0"/>
      </c:catAx>
      <c:valAx>
        <c:axId val="72119460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3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2020-2022Q1</a:t>
            </a:r>
            <a:r>
              <a:rPr lang="en-US" altLang="ko-KR" b="1" baseline="0"/>
              <a:t> MD - Total Quantity/Month</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(FCST)'!$B$153</c:f>
              <c:strCache>
                <c:ptCount val="1"/>
                <c:pt idx="0">
                  <c:v>MD</c:v>
                </c:pt>
              </c:strCache>
            </c:strRef>
          </c:tx>
          <c:spPr>
            <a:solidFill>
              <a:schemeClr val="accent1"/>
            </a:solidFill>
            <a:ln>
              <a:noFill/>
            </a:ln>
            <a:effectLst/>
          </c:spPr>
          <c:invertIfNegative val="0"/>
          <c:cat>
            <c:multiLvlStrRef>
              <c:f>'New Graph (FCST)'!$C$151:$AC$152</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(FCST)'!$C$153:$AC$153</c:f>
              <c:numCache>
                <c:formatCode>_(* #,##0_);_(* \(#,##0\);_(* "-"_);_(@_)</c:formatCode>
                <c:ptCount val="27"/>
                <c:pt idx="0">
                  <c:v>1.6</c:v>
                </c:pt>
                <c:pt idx="1">
                  <c:v>0.7</c:v>
                </c:pt>
                <c:pt idx="2">
                  <c:v>2.2000000000000002</c:v>
                </c:pt>
                <c:pt idx="3">
                  <c:v>9.5</c:v>
                </c:pt>
                <c:pt idx="4">
                  <c:v>15.1</c:v>
                </c:pt>
                <c:pt idx="5">
                  <c:v>15.5</c:v>
                </c:pt>
                <c:pt idx="6">
                  <c:v>5.3</c:v>
                </c:pt>
                <c:pt idx="7">
                  <c:v>1.9</c:v>
                </c:pt>
                <c:pt idx="8">
                  <c:v>1.9</c:v>
                </c:pt>
                <c:pt idx="9">
                  <c:v>1.5</c:v>
                </c:pt>
                <c:pt idx="10">
                  <c:v>22.9</c:v>
                </c:pt>
                <c:pt idx="11">
                  <c:v>1.3</c:v>
                </c:pt>
                <c:pt idx="12">
                  <c:v>3.8209999999999997</c:v>
                </c:pt>
                <c:pt idx="13">
                  <c:v>0.435</c:v>
                </c:pt>
                <c:pt idx="14">
                  <c:v>5.8390000000000004</c:v>
                </c:pt>
                <c:pt idx="15">
                  <c:v>6.0249999999999986</c:v>
                </c:pt>
                <c:pt idx="16">
                  <c:v>5.9050000000000002</c:v>
                </c:pt>
                <c:pt idx="17">
                  <c:v>11.559400000000002</c:v>
                </c:pt>
                <c:pt idx="18">
                  <c:v>40.617500000000007</c:v>
                </c:pt>
                <c:pt idx="19">
                  <c:v>9.697000000000001</c:v>
                </c:pt>
                <c:pt idx="20">
                  <c:v>15.305</c:v>
                </c:pt>
                <c:pt idx="21">
                  <c:v>16.405000000000001</c:v>
                </c:pt>
                <c:pt idx="22">
                  <c:v>13.196999999999999</c:v>
                </c:pt>
                <c:pt idx="23">
                  <c:v>21.305</c:v>
                </c:pt>
                <c:pt idx="24">
                  <c:v>15.605</c:v>
                </c:pt>
                <c:pt idx="25" formatCode="#,##0_ ">
                  <c:v>20.704999999999998</c:v>
                </c:pt>
                <c:pt idx="26">
                  <c:v>13.305000000000001</c:v>
                </c:pt>
              </c:numCache>
            </c:numRef>
          </c:val>
          <c:extLst>
            <c:ext xmlns:c16="http://schemas.microsoft.com/office/drawing/2014/chart" uri="{C3380CC4-5D6E-409C-BE32-E72D297353CC}">
              <c16:uniqueId val="{00000000-59F4-4A42-B461-F3B3735C1991}"/>
            </c:ext>
          </c:extLst>
        </c:ser>
        <c:dLbls>
          <c:showLegendKey val="0"/>
          <c:showVal val="0"/>
          <c:showCatName val="0"/>
          <c:showSerName val="0"/>
          <c:showPercent val="0"/>
          <c:showBubbleSize val="0"/>
        </c:dLbls>
        <c:gapWidth val="219"/>
        <c:overlap val="-27"/>
        <c:axId val="931912440"/>
        <c:axId val="931913096"/>
      </c:barChart>
      <c:catAx>
        <c:axId val="931912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31913096"/>
        <c:crosses val="autoZero"/>
        <c:auto val="1"/>
        <c:lblAlgn val="ctr"/>
        <c:lblOffset val="100"/>
        <c:noMultiLvlLbl val="0"/>
      </c:catAx>
      <c:valAx>
        <c:axId val="93191309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31912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ltLang="ko-KR" b="1"/>
              <a:t>2020-2022Q1 MD - Revenue/Month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(FCST)'!$B$174</c:f>
              <c:strCache>
                <c:ptCount val="1"/>
                <c:pt idx="0">
                  <c:v>MD</c:v>
                </c:pt>
              </c:strCache>
            </c:strRef>
          </c:tx>
          <c:spPr>
            <a:solidFill>
              <a:schemeClr val="accent1"/>
            </a:solidFill>
            <a:ln>
              <a:noFill/>
            </a:ln>
            <a:effectLst/>
          </c:spPr>
          <c:invertIfNegative val="0"/>
          <c:cat>
            <c:multiLvlStrRef>
              <c:f>'New Graph (FCST)'!$C$172:$AC$173</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(FCST)'!$C$174:$AC$174</c:f>
              <c:numCache>
                <c:formatCode>\$#,##0_);[Red]\(\$#,##0\)</c:formatCode>
                <c:ptCount val="27"/>
                <c:pt idx="0">
                  <c:v>233</c:v>
                </c:pt>
                <c:pt idx="1">
                  <c:v>47</c:v>
                </c:pt>
                <c:pt idx="2">
                  <c:v>222</c:v>
                </c:pt>
                <c:pt idx="3">
                  <c:v>317</c:v>
                </c:pt>
                <c:pt idx="4">
                  <c:v>419</c:v>
                </c:pt>
                <c:pt idx="5">
                  <c:v>221</c:v>
                </c:pt>
                <c:pt idx="6">
                  <c:v>132</c:v>
                </c:pt>
                <c:pt idx="7">
                  <c:v>447</c:v>
                </c:pt>
                <c:pt idx="8">
                  <c:v>45</c:v>
                </c:pt>
                <c:pt idx="9">
                  <c:v>43</c:v>
                </c:pt>
                <c:pt idx="10">
                  <c:v>484</c:v>
                </c:pt>
                <c:pt idx="11">
                  <c:v>379</c:v>
                </c:pt>
                <c:pt idx="12">
                  <c:v>149.72550000000001</c:v>
                </c:pt>
                <c:pt idx="13">
                  <c:v>435.14552499999996</c:v>
                </c:pt>
                <c:pt idx="14">
                  <c:v>431.58984999999996</c:v>
                </c:pt>
                <c:pt idx="15">
                  <c:v>2781.69</c:v>
                </c:pt>
                <c:pt idx="16">
                  <c:v>1549.85</c:v>
                </c:pt>
                <c:pt idx="17">
                  <c:v>659.12596000000008</c:v>
                </c:pt>
                <c:pt idx="18">
                  <c:v>931.90000000000009</c:v>
                </c:pt>
                <c:pt idx="19">
                  <c:v>546.31000000000006</c:v>
                </c:pt>
                <c:pt idx="20">
                  <c:v>1667.45</c:v>
                </c:pt>
                <c:pt idx="21">
                  <c:v>1419.15</c:v>
                </c:pt>
                <c:pt idx="22">
                  <c:v>779.16</c:v>
                </c:pt>
                <c:pt idx="23">
                  <c:v>1040.0999999999999</c:v>
                </c:pt>
                <c:pt idx="24">
                  <c:v>1414</c:v>
                </c:pt>
                <c:pt idx="25">
                  <c:v>1929</c:v>
                </c:pt>
                <c:pt idx="26">
                  <c:v>428.67999999999995</c:v>
                </c:pt>
              </c:numCache>
            </c:numRef>
          </c:val>
          <c:extLst>
            <c:ext xmlns:c16="http://schemas.microsoft.com/office/drawing/2014/chart" uri="{C3380CC4-5D6E-409C-BE32-E72D297353CC}">
              <c16:uniqueId val="{00000000-51D4-4091-9C30-9D05F4177DE5}"/>
            </c:ext>
          </c:extLst>
        </c:ser>
        <c:dLbls>
          <c:showLegendKey val="0"/>
          <c:showVal val="0"/>
          <c:showCatName val="0"/>
          <c:showSerName val="0"/>
          <c:showPercent val="0"/>
          <c:showBubbleSize val="0"/>
        </c:dLbls>
        <c:gapWidth val="219"/>
        <c:overlap val="-27"/>
        <c:axId val="931922280"/>
        <c:axId val="931922936"/>
      </c:barChart>
      <c:catAx>
        <c:axId val="931922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31922936"/>
        <c:crosses val="autoZero"/>
        <c:auto val="1"/>
        <c:lblAlgn val="ctr"/>
        <c:lblOffset val="100"/>
        <c:noMultiLvlLbl val="0"/>
      </c:catAx>
      <c:valAx>
        <c:axId val="93192293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31922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Total Quantity/Quarter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(FCST)'!$B$245</c:f>
              <c:strCache>
                <c:ptCount val="1"/>
                <c:pt idx="0">
                  <c:v>MD</c:v>
                </c:pt>
              </c:strCache>
            </c:strRef>
          </c:tx>
          <c:spPr>
            <a:solidFill>
              <a:schemeClr val="accent1"/>
            </a:solidFill>
            <a:ln>
              <a:noFill/>
            </a:ln>
            <a:effectLst/>
          </c:spPr>
          <c:invertIfNegative val="0"/>
          <c:cat>
            <c:multiLvlStrRef>
              <c:f>'New Graph (FCST)'!$C$243:$Z$244</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(FCST)'!$C$245:$Z$245</c:f>
              <c:numCache>
                <c:formatCode>#,##0_ </c:formatCode>
                <c:ptCount val="24"/>
                <c:pt idx="0">
                  <c:v>1.4570000000000001</c:v>
                </c:pt>
                <c:pt idx="1">
                  <c:v>1.972</c:v>
                </c:pt>
                <c:pt idx="2">
                  <c:v>1.97</c:v>
                </c:pt>
                <c:pt idx="3">
                  <c:v>5.6040000000000001</c:v>
                </c:pt>
                <c:pt idx="4">
                  <c:v>3.37</c:v>
                </c:pt>
                <c:pt idx="5">
                  <c:v>5.1509999999999998</c:v>
                </c:pt>
                <c:pt idx="6">
                  <c:v>7.4889999999999999</c:v>
                </c:pt>
                <c:pt idx="7">
                  <c:v>9.39</c:v>
                </c:pt>
                <c:pt idx="8">
                  <c:v>2.1949999999999998</c:v>
                </c:pt>
                <c:pt idx="9">
                  <c:v>8.4969999999999999</c:v>
                </c:pt>
                <c:pt idx="10">
                  <c:v>10.167</c:v>
                </c:pt>
                <c:pt idx="11">
                  <c:v>16.079000000000001</c:v>
                </c:pt>
                <c:pt idx="12">
                  <c:v>13.6</c:v>
                </c:pt>
                <c:pt idx="13">
                  <c:v>6.2</c:v>
                </c:pt>
                <c:pt idx="14">
                  <c:v>9.6</c:v>
                </c:pt>
                <c:pt idx="15">
                  <c:v>8.6999999999999993</c:v>
                </c:pt>
                <c:pt idx="16">
                  <c:v>4.5</c:v>
                </c:pt>
                <c:pt idx="17">
                  <c:v>40.1</c:v>
                </c:pt>
                <c:pt idx="18">
                  <c:v>9.1</c:v>
                </c:pt>
                <c:pt idx="19">
                  <c:v>25.7</c:v>
                </c:pt>
                <c:pt idx="20">
                  <c:v>10.094999999999999</c:v>
                </c:pt>
                <c:pt idx="21">
                  <c:v>23.489400000000003</c:v>
                </c:pt>
                <c:pt idx="22">
                  <c:v>65.619500000000016</c:v>
                </c:pt>
                <c:pt idx="23">
                  <c:v>50.906999999999996</c:v>
                </c:pt>
              </c:numCache>
            </c:numRef>
          </c:val>
          <c:extLst>
            <c:ext xmlns:c16="http://schemas.microsoft.com/office/drawing/2014/chart" uri="{C3380CC4-5D6E-409C-BE32-E72D297353CC}">
              <c16:uniqueId val="{00000000-D0F4-46F0-BA69-D24B081AF0E9}"/>
            </c:ext>
          </c:extLst>
        </c:ser>
        <c:dLbls>
          <c:showLegendKey val="0"/>
          <c:showVal val="0"/>
          <c:showCatName val="0"/>
          <c:showSerName val="0"/>
          <c:showPercent val="0"/>
          <c:showBubbleSize val="0"/>
        </c:dLbls>
        <c:gapWidth val="219"/>
        <c:overlap val="-27"/>
        <c:axId val="777169568"/>
        <c:axId val="777164320"/>
      </c:barChart>
      <c:catAx>
        <c:axId val="77716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77164320"/>
        <c:crosses val="autoZero"/>
        <c:auto val="1"/>
        <c:lblAlgn val="ctr"/>
        <c:lblOffset val="100"/>
        <c:noMultiLvlLbl val="0"/>
      </c:catAx>
      <c:valAx>
        <c:axId val="777164320"/>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77169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Total Quanity/Year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(FCST)'!$B$423</c:f>
              <c:strCache>
                <c:ptCount val="1"/>
                <c:pt idx="0">
                  <c:v>MD</c:v>
                </c:pt>
              </c:strCache>
            </c:strRef>
          </c:tx>
          <c:spPr>
            <a:solidFill>
              <a:schemeClr val="accent1"/>
            </a:solidFill>
            <a:ln>
              <a:noFill/>
            </a:ln>
            <a:effectLst/>
          </c:spPr>
          <c:invertIfNegative val="0"/>
          <c:cat>
            <c:numRef>
              <c:f>'New Graph (FCST)'!$C$422:$H$422</c:f>
              <c:numCache>
                <c:formatCode>General</c:formatCode>
                <c:ptCount val="6"/>
                <c:pt idx="0">
                  <c:v>2016</c:v>
                </c:pt>
                <c:pt idx="1">
                  <c:v>2017</c:v>
                </c:pt>
                <c:pt idx="2">
                  <c:v>2018</c:v>
                </c:pt>
                <c:pt idx="3">
                  <c:v>2019</c:v>
                </c:pt>
                <c:pt idx="4">
                  <c:v>2020</c:v>
                </c:pt>
                <c:pt idx="5">
                  <c:v>2021</c:v>
                </c:pt>
              </c:numCache>
            </c:numRef>
          </c:cat>
          <c:val>
            <c:numRef>
              <c:f>'New Graph (FCST)'!$C$423:$H$423</c:f>
              <c:numCache>
                <c:formatCode>#,##0_ </c:formatCode>
                <c:ptCount val="6"/>
                <c:pt idx="0">
                  <c:v>11.003</c:v>
                </c:pt>
                <c:pt idx="1">
                  <c:v>25.400000000000002</c:v>
                </c:pt>
                <c:pt idx="2">
                  <c:v>36.938000000000002</c:v>
                </c:pt>
                <c:pt idx="3">
                  <c:v>38.099999999999994</c:v>
                </c:pt>
                <c:pt idx="4">
                  <c:v>79.400000000000006</c:v>
                </c:pt>
                <c:pt idx="5">
                  <c:v>150.11090000000002</c:v>
                </c:pt>
              </c:numCache>
            </c:numRef>
          </c:val>
          <c:extLst>
            <c:ext xmlns:c16="http://schemas.microsoft.com/office/drawing/2014/chart" uri="{C3380CC4-5D6E-409C-BE32-E72D297353CC}">
              <c16:uniqueId val="{00000000-27DE-4CC2-8252-D7EB69D3C8AC}"/>
            </c:ext>
          </c:extLst>
        </c:ser>
        <c:dLbls>
          <c:showLegendKey val="0"/>
          <c:showVal val="0"/>
          <c:showCatName val="0"/>
          <c:showSerName val="0"/>
          <c:showPercent val="0"/>
          <c:showBubbleSize val="0"/>
        </c:dLbls>
        <c:gapWidth val="219"/>
        <c:overlap val="-27"/>
        <c:axId val="329107856"/>
        <c:axId val="329109496"/>
      </c:barChart>
      <c:catAx>
        <c:axId val="32910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29109496"/>
        <c:crosses val="autoZero"/>
        <c:auto val="1"/>
        <c:lblAlgn val="ctr"/>
        <c:lblOffset val="100"/>
        <c:noMultiLvlLbl val="0"/>
      </c:catAx>
      <c:valAx>
        <c:axId val="329109496"/>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29107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 MD - Display</a:t>
            </a:r>
            <a:r>
              <a:rPr lang="en-US" altLang="ko-KR" b="1" baseline="0"/>
              <a:t> Quantity/Quarter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(FCST)'!$B$290</c:f>
              <c:strCache>
                <c:ptCount val="1"/>
                <c:pt idx="0">
                  <c:v>Display</c:v>
                </c:pt>
              </c:strCache>
            </c:strRef>
          </c:tx>
          <c:spPr>
            <a:solidFill>
              <a:schemeClr val="accent1"/>
            </a:solidFill>
            <a:ln>
              <a:noFill/>
            </a:ln>
            <a:effectLst/>
          </c:spPr>
          <c:invertIfNegative val="0"/>
          <c:cat>
            <c:multiLvlStrRef>
              <c:f>'New Graph (FCST)'!$C$288:$Z$289</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(FCST)'!$C$290:$Z$290</c:f>
              <c:numCache>
                <c:formatCode>#,##0_ </c:formatCode>
                <c:ptCount val="24"/>
                <c:pt idx="0">
                  <c:v>1.228</c:v>
                </c:pt>
                <c:pt idx="1">
                  <c:v>1.5720000000000001</c:v>
                </c:pt>
                <c:pt idx="2">
                  <c:v>1.5369999999999999</c:v>
                </c:pt>
                <c:pt idx="3">
                  <c:v>2.09</c:v>
                </c:pt>
                <c:pt idx="4">
                  <c:v>2.9540000000000002</c:v>
                </c:pt>
                <c:pt idx="5">
                  <c:v>1.603</c:v>
                </c:pt>
                <c:pt idx="6">
                  <c:v>5.46</c:v>
                </c:pt>
                <c:pt idx="7">
                  <c:v>3.2669999999999999</c:v>
                </c:pt>
                <c:pt idx="8">
                  <c:v>1.03</c:v>
                </c:pt>
                <c:pt idx="9">
                  <c:v>3.827</c:v>
                </c:pt>
                <c:pt idx="10">
                  <c:v>2.8959999999999999</c:v>
                </c:pt>
                <c:pt idx="11">
                  <c:v>8.2620000000000005</c:v>
                </c:pt>
                <c:pt idx="12">
                  <c:v>9.8000000000000007</c:v>
                </c:pt>
                <c:pt idx="13">
                  <c:v>3.6</c:v>
                </c:pt>
                <c:pt idx="14">
                  <c:v>6</c:v>
                </c:pt>
                <c:pt idx="15">
                  <c:v>6.9</c:v>
                </c:pt>
                <c:pt idx="16">
                  <c:v>3.8</c:v>
                </c:pt>
                <c:pt idx="17">
                  <c:v>9.8000000000000007</c:v>
                </c:pt>
                <c:pt idx="18">
                  <c:v>6.3</c:v>
                </c:pt>
                <c:pt idx="19">
                  <c:v>19.7</c:v>
                </c:pt>
                <c:pt idx="20">
                  <c:v>8.468</c:v>
                </c:pt>
                <c:pt idx="21">
                  <c:v>16.4544</c:v>
                </c:pt>
                <c:pt idx="22">
                  <c:v>54.504500000000007</c:v>
                </c:pt>
                <c:pt idx="23">
                  <c:v>26.391999999999999</c:v>
                </c:pt>
              </c:numCache>
            </c:numRef>
          </c:val>
          <c:extLst>
            <c:ext xmlns:c16="http://schemas.microsoft.com/office/drawing/2014/chart" uri="{C3380CC4-5D6E-409C-BE32-E72D297353CC}">
              <c16:uniqueId val="{00000000-EED8-4B7D-93B7-7D30F8F287C4}"/>
            </c:ext>
          </c:extLst>
        </c:ser>
        <c:dLbls>
          <c:showLegendKey val="0"/>
          <c:showVal val="0"/>
          <c:showCatName val="0"/>
          <c:showSerName val="0"/>
          <c:showPercent val="0"/>
          <c:showBubbleSize val="0"/>
        </c:dLbls>
        <c:gapWidth val="219"/>
        <c:overlap val="-27"/>
        <c:axId val="519049456"/>
        <c:axId val="519057000"/>
      </c:barChart>
      <c:catAx>
        <c:axId val="51904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19057000"/>
        <c:crosses val="autoZero"/>
        <c:auto val="1"/>
        <c:lblAlgn val="ctr"/>
        <c:lblOffset val="100"/>
        <c:noMultiLvlLbl val="0"/>
      </c:catAx>
      <c:valAx>
        <c:axId val="519057000"/>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1904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2020-2022Q1</a:t>
            </a:r>
            <a:r>
              <a:rPr lang="en-US" altLang="ko-KR" b="1" baseline="0"/>
              <a:t> MD - Display</a:t>
            </a:r>
            <a:r>
              <a:rPr lang="en-US" altLang="ko-KR" b="1"/>
              <a:t> Quantity/Month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(FCST)'!$B$196</c:f>
              <c:strCache>
                <c:ptCount val="1"/>
                <c:pt idx="0">
                  <c:v>Display</c:v>
                </c:pt>
              </c:strCache>
            </c:strRef>
          </c:tx>
          <c:spPr>
            <a:solidFill>
              <a:schemeClr val="accent1"/>
            </a:solidFill>
            <a:ln>
              <a:noFill/>
            </a:ln>
            <a:effectLst/>
          </c:spPr>
          <c:invertIfNegative val="0"/>
          <c:cat>
            <c:multiLvlStrRef>
              <c:f>'New Graph (FCST)'!$C$194:$AC$195</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(FCST)'!$C$196:$AC$196</c:f>
              <c:numCache>
                <c:formatCode>_(* #,##0_);_(* \(#,##0\);_(* "-"_);_(@_)</c:formatCode>
                <c:ptCount val="27"/>
                <c:pt idx="0">
                  <c:v>1.5</c:v>
                </c:pt>
                <c:pt idx="1">
                  <c:v>0.6</c:v>
                </c:pt>
                <c:pt idx="2">
                  <c:v>1.7</c:v>
                </c:pt>
                <c:pt idx="3">
                  <c:v>1</c:v>
                </c:pt>
                <c:pt idx="4">
                  <c:v>5.8</c:v>
                </c:pt>
                <c:pt idx="5">
                  <c:v>3</c:v>
                </c:pt>
                <c:pt idx="6">
                  <c:v>5.0999999999999996</c:v>
                </c:pt>
                <c:pt idx="7">
                  <c:v>0.4</c:v>
                </c:pt>
                <c:pt idx="8">
                  <c:v>0.8</c:v>
                </c:pt>
                <c:pt idx="9">
                  <c:v>0.2</c:v>
                </c:pt>
                <c:pt idx="10">
                  <c:v>18.7</c:v>
                </c:pt>
                <c:pt idx="11">
                  <c:v>0.8</c:v>
                </c:pt>
                <c:pt idx="12">
                  <c:v>2.5170000000000003</c:v>
                </c:pt>
                <c:pt idx="13">
                  <c:v>0.25700000000000001</c:v>
                </c:pt>
                <c:pt idx="14">
                  <c:v>5.694</c:v>
                </c:pt>
                <c:pt idx="15">
                  <c:v>4.4000000000000004</c:v>
                </c:pt>
                <c:pt idx="16">
                  <c:v>4.4000000000000004</c:v>
                </c:pt>
                <c:pt idx="17">
                  <c:v>7.6543999999999999</c:v>
                </c:pt>
                <c:pt idx="18">
                  <c:v>37.512500000000003</c:v>
                </c:pt>
                <c:pt idx="19">
                  <c:v>6.7919999999999998</c:v>
                </c:pt>
                <c:pt idx="20">
                  <c:v>10.199999999999999</c:v>
                </c:pt>
                <c:pt idx="21">
                  <c:v>7.5</c:v>
                </c:pt>
                <c:pt idx="22">
                  <c:v>6.7919999999999998</c:v>
                </c:pt>
                <c:pt idx="23">
                  <c:v>12.1</c:v>
                </c:pt>
                <c:pt idx="24">
                  <c:v>7.4</c:v>
                </c:pt>
                <c:pt idx="25">
                  <c:v>10</c:v>
                </c:pt>
                <c:pt idx="26">
                  <c:v>8.1000000000000014</c:v>
                </c:pt>
              </c:numCache>
            </c:numRef>
          </c:val>
          <c:extLst>
            <c:ext xmlns:c16="http://schemas.microsoft.com/office/drawing/2014/chart" uri="{C3380CC4-5D6E-409C-BE32-E72D297353CC}">
              <c16:uniqueId val="{00000000-3326-430A-BA9D-0D439EE96DFB}"/>
            </c:ext>
          </c:extLst>
        </c:ser>
        <c:dLbls>
          <c:showLegendKey val="0"/>
          <c:showVal val="0"/>
          <c:showCatName val="0"/>
          <c:showSerName val="0"/>
          <c:showPercent val="0"/>
          <c:showBubbleSize val="0"/>
        </c:dLbls>
        <c:gapWidth val="219"/>
        <c:overlap val="-27"/>
        <c:axId val="683243160"/>
        <c:axId val="683246112"/>
      </c:barChart>
      <c:catAx>
        <c:axId val="683243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46112"/>
        <c:crosses val="autoZero"/>
        <c:auto val="1"/>
        <c:lblAlgn val="ctr"/>
        <c:lblOffset val="100"/>
        <c:noMultiLvlLbl val="0"/>
      </c:catAx>
      <c:valAx>
        <c:axId val="6832461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43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Revenue/Quarter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(FCST)'!$B$267</c:f>
              <c:strCache>
                <c:ptCount val="1"/>
                <c:pt idx="0">
                  <c:v>MD</c:v>
                </c:pt>
              </c:strCache>
            </c:strRef>
          </c:tx>
          <c:spPr>
            <a:solidFill>
              <a:schemeClr val="accent1"/>
            </a:solidFill>
            <a:ln>
              <a:noFill/>
            </a:ln>
            <a:effectLst/>
          </c:spPr>
          <c:invertIfNegative val="0"/>
          <c:cat>
            <c:multiLvlStrRef>
              <c:f>'New Graph (FCST)'!$C$265:$Z$266</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(FCST)'!$C$267:$Z$267</c:f>
              <c:numCache>
                <c:formatCode>\$#,##0_);[Red]\(\$#,##0\)</c:formatCode>
                <c:ptCount val="24"/>
                <c:pt idx="0">
                  <c:v>40.548000000000002</c:v>
                </c:pt>
                <c:pt idx="1">
                  <c:v>30.85</c:v>
                </c:pt>
                <c:pt idx="2">
                  <c:v>107.67</c:v>
                </c:pt>
                <c:pt idx="3">
                  <c:v>74.849000000000004</c:v>
                </c:pt>
                <c:pt idx="4">
                  <c:v>54.225999999999999</c:v>
                </c:pt>
                <c:pt idx="5">
                  <c:v>113.965</c:v>
                </c:pt>
                <c:pt idx="6">
                  <c:v>158.55000000000001</c:v>
                </c:pt>
                <c:pt idx="7">
                  <c:v>295</c:v>
                </c:pt>
                <c:pt idx="8">
                  <c:v>447</c:v>
                </c:pt>
                <c:pt idx="9">
                  <c:v>853</c:v>
                </c:pt>
                <c:pt idx="10">
                  <c:v>368</c:v>
                </c:pt>
                <c:pt idx="11">
                  <c:v>520</c:v>
                </c:pt>
                <c:pt idx="12">
                  <c:v>553</c:v>
                </c:pt>
                <c:pt idx="13">
                  <c:v>754</c:v>
                </c:pt>
                <c:pt idx="14">
                  <c:v>392</c:v>
                </c:pt>
                <c:pt idx="15">
                  <c:v>363</c:v>
                </c:pt>
                <c:pt idx="16">
                  <c:v>502</c:v>
                </c:pt>
                <c:pt idx="17">
                  <c:v>957</c:v>
                </c:pt>
                <c:pt idx="18">
                  <c:v>624</c:v>
                </c:pt>
                <c:pt idx="19">
                  <c:v>906</c:v>
                </c:pt>
                <c:pt idx="20">
                  <c:v>1016.4608749999999</c:v>
                </c:pt>
                <c:pt idx="21">
                  <c:v>4990.6659600000003</c:v>
                </c:pt>
                <c:pt idx="22">
                  <c:v>3145.66</c:v>
                </c:pt>
                <c:pt idx="23">
                  <c:v>3238.41</c:v>
                </c:pt>
              </c:numCache>
            </c:numRef>
          </c:val>
          <c:extLst>
            <c:ext xmlns:c16="http://schemas.microsoft.com/office/drawing/2014/chart" uri="{C3380CC4-5D6E-409C-BE32-E72D297353CC}">
              <c16:uniqueId val="{00000000-0AA6-48B1-A065-8BC51FFB2DE2}"/>
            </c:ext>
          </c:extLst>
        </c:ser>
        <c:dLbls>
          <c:showLegendKey val="0"/>
          <c:showVal val="0"/>
          <c:showCatName val="0"/>
          <c:showSerName val="0"/>
          <c:showPercent val="0"/>
          <c:showBubbleSize val="0"/>
        </c:dLbls>
        <c:gapWidth val="219"/>
        <c:overlap val="-27"/>
        <c:axId val="683201176"/>
        <c:axId val="683202816"/>
      </c:barChart>
      <c:catAx>
        <c:axId val="683201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02816"/>
        <c:crosses val="autoZero"/>
        <c:auto val="1"/>
        <c:lblAlgn val="ctr"/>
        <c:lblOffset val="100"/>
        <c:noMultiLvlLbl val="0"/>
      </c:catAx>
      <c:valAx>
        <c:axId val="68320281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01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2020-2022Q1</a:t>
            </a:r>
            <a:r>
              <a:rPr lang="en-US" altLang="ko-KR" b="1" baseline="0"/>
              <a:t> MD - Panel &amp; Controller Revenue/Month</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(FCST)'!$B$218</c:f>
              <c:strCache>
                <c:ptCount val="1"/>
                <c:pt idx="0">
                  <c:v>Controller</c:v>
                </c:pt>
              </c:strCache>
            </c:strRef>
          </c:tx>
          <c:spPr>
            <a:solidFill>
              <a:schemeClr val="accent2"/>
            </a:solidFill>
            <a:ln>
              <a:noFill/>
            </a:ln>
            <a:effectLst/>
          </c:spPr>
          <c:invertIfNegative val="0"/>
          <c:cat>
            <c:multiLvlStrRef>
              <c:f>'New Graph (FCST)'!$C$215:$AC$216</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(FCST)'!$C$218:$AC$218</c:f>
              <c:numCache>
                <c:formatCode>\$#,##0.000_);[Red]\(\$#,##0.000\)</c:formatCode>
                <c:ptCount val="27"/>
                <c:pt idx="0">
                  <c:v>1.5840000000000001</c:v>
                </c:pt>
                <c:pt idx="1">
                  <c:v>0.44</c:v>
                </c:pt>
                <c:pt idx="2">
                  <c:v>4.2350000000000003</c:v>
                </c:pt>
                <c:pt idx="3">
                  <c:v>17.163</c:v>
                </c:pt>
                <c:pt idx="4">
                  <c:v>11.467000000000001</c:v>
                </c:pt>
                <c:pt idx="5">
                  <c:v>13.896000000000001</c:v>
                </c:pt>
                <c:pt idx="6">
                  <c:v>2.5979999999999999</c:v>
                </c:pt>
                <c:pt idx="7">
                  <c:v>9.31</c:v>
                </c:pt>
                <c:pt idx="8">
                  <c:v>8.6999999999999993</c:v>
                </c:pt>
                <c:pt idx="9">
                  <c:v>11.94</c:v>
                </c:pt>
                <c:pt idx="10">
                  <c:v>28.8</c:v>
                </c:pt>
                <c:pt idx="11">
                  <c:v>7.65</c:v>
                </c:pt>
                <c:pt idx="12" formatCode="\$#,##0_);[Red]\(\$#,##0\)">
                  <c:v>0</c:v>
                </c:pt>
                <c:pt idx="13" formatCode="\$#,##0_);[Red]\(\$#,##0\)">
                  <c:v>0</c:v>
                </c:pt>
                <c:pt idx="14" formatCode="\$#,##0_);[Red]\(\$#,##0\)">
                  <c:v>0</c:v>
                </c:pt>
                <c:pt idx="15" formatCode="\$#,##0_);[Red]\(\$#,##0\)">
                  <c:v>0</c:v>
                </c:pt>
                <c:pt idx="16" formatCode="\$#,##0_);[Red]\(\$#,##0\)">
                  <c:v>0</c:v>
                </c:pt>
                <c:pt idx="17" formatCode="\$#,##0_);[Red]\(\$#,##0\)">
                  <c:v>0</c:v>
                </c:pt>
                <c:pt idx="18" formatCode="\$#,##0_);[Red]\(\$#,##0\)">
                  <c:v>0</c:v>
                </c:pt>
                <c:pt idx="19" formatCode="\$#,##0_);[Red]\(\$#,##0\)">
                  <c:v>0</c:v>
                </c:pt>
                <c:pt idx="20" formatCode="\$#,##0_);[Red]\(\$#,##0\)">
                  <c:v>0</c:v>
                </c:pt>
                <c:pt idx="21" formatCode="\$#,##0_);[Red]\(\$#,##0\)">
                  <c:v>0</c:v>
                </c:pt>
                <c:pt idx="22" formatCode="\$#,##0_);[Red]\(\$#,##0\)">
                  <c:v>0</c:v>
                </c:pt>
                <c:pt idx="23" formatCode="\$#,##0_);[Red]\(\$#,##0\)">
                  <c:v>0</c:v>
                </c:pt>
                <c:pt idx="24" formatCode="\$#,##0_);[Red]\(\$#,##0\)">
                  <c:v>0</c:v>
                </c:pt>
                <c:pt idx="25" formatCode="\$#,##0_);[Red]\(\$#,##0\)">
                  <c:v>0</c:v>
                </c:pt>
                <c:pt idx="26" formatCode="\$#,##0_);[Red]\(\$#,##0\)">
                  <c:v>0</c:v>
                </c:pt>
              </c:numCache>
            </c:numRef>
          </c:val>
          <c:extLst>
            <c:ext xmlns:c16="http://schemas.microsoft.com/office/drawing/2014/chart" uri="{C3380CC4-5D6E-409C-BE32-E72D297353CC}">
              <c16:uniqueId val="{00000001-DE58-4DB7-8FEE-AFA003433FC4}"/>
            </c:ext>
          </c:extLst>
        </c:ser>
        <c:ser>
          <c:idx val="0"/>
          <c:order val="1"/>
          <c:tx>
            <c:strRef>
              <c:f>'New Graph (FCST)'!$B$217</c:f>
              <c:strCache>
                <c:ptCount val="1"/>
                <c:pt idx="0">
                  <c:v>Panel</c:v>
                </c:pt>
              </c:strCache>
            </c:strRef>
          </c:tx>
          <c:spPr>
            <a:solidFill>
              <a:schemeClr val="accent1"/>
            </a:solidFill>
            <a:ln>
              <a:noFill/>
            </a:ln>
            <a:effectLst/>
          </c:spPr>
          <c:invertIfNegative val="0"/>
          <c:cat>
            <c:multiLvlStrRef>
              <c:f>'New Graph (FCST)'!$C$215:$AC$216</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(FCST)'!$C$217:$AC$217</c:f>
              <c:numCache>
                <c:formatCode>\$#,##0.000_);[Red]\(\$#,##0.000\)</c:formatCode>
                <c:ptCount val="27"/>
                <c:pt idx="0">
                  <c:v>1.1399999999999999</c:v>
                </c:pt>
                <c:pt idx="1">
                  <c:v>32.85</c:v>
                </c:pt>
                <c:pt idx="2">
                  <c:v>4.24</c:v>
                </c:pt>
                <c:pt idx="3">
                  <c:v>65.7</c:v>
                </c:pt>
                <c:pt idx="4">
                  <c:v>153.80000000000001</c:v>
                </c:pt>
                <c:pt idx="5">
                  <c:v>168.7</c:v>
                </c:pt>
                <c:pt idx="6">
                  <c:v>32.64</c:v>
                </c:pt>
                <c:pt idx="7">
                  <c:v>24.92</c:v>
                </c:pt>
                <c:pt idx="8">
                  <c:v>22.3</c:v>
                </c:pt>
                <c:pt idx="9">
                  <c:v>2.4</c:v>
                </c:pt>
                <c:pt idx="10">
                  <c:v>12.7</c:v>
                </c:pt>
                <c:pt idx="11">
                  <c:v>2.5</c:v>
                </c:pt>
                <c:pt idx="12" formatCode="\$#,##0_);[Red]\(\$#,##0\)">
                  <c:v>0</c:v>
                </c:pt>
                <c:pt idx="13" formatCode="\$#,##0_);[Red]\(\$#,##0\)">
                  <c:v>0</c:v>
                </c:pt>
                <c:pt idx="14" formatCode="\$#,##0_);[Red]\(\$#,##0\)">
                  <c:v>0</c:v>
                </c:pt>
                <c:pt idx="15" formatCode="\$#,##0_);[Red]\(\$#,##0\)">
                  <c:v>0</c:v>
                </c:pt>
                <c:pt idx="16" formatCode="\$#,##0_);[Red]\(\$#,##0\)">
                  <c:v>0</c:v>
                </c:pt>
                <c:pt idx="17" formatCode="\$#,##0_);[Red]\(\$#,##0\)">
                  <c:v>0</c:v>
                </c:pt>
                <c:pt idx="18" formatCode="\$#,##0_);[Red]\(\$#,##0\)">
                  <c:v>0</c:v>
                </c:pt>
                <c:pt idx="19" formatCode="\$#,##0_);[Red]\(\$#,##0\)">
                  <c:v>0</c:v>
                </c:pt>
                <c:pt idx="20" formatCode="\$#,##0_);[Red]\(\$#,##0\)">
                  <c:v>0</c:v>
                </c:pt>
                <c:pt idx="21" formatCode="\$#,##0_);[Red]\(\$#,##0\)">
                  <c:v>0</c:v>
                </c:pt>
                <c:pt idx="22" formatCode="\$#,##0_);[Red]\(\$#,##0\)">
                  <c:v>0</c:v>
                </c:pt>
                <c:pt idx="23" formatCode="\$#,##0_);[Red]\(\$#,##0\)">
                  <c:v>0</c:v>
                </c:pt>
                <c:pt idx="24" formatCode="\$#,##0_);[Red]\(\$#,##0\)">
                  <c:v>0</c:v>
                </c:pt>
                <c:pt idx="25" formatCode="\$#,##0_);[Red]\(\$#,##0\)">
                  <c:v>0</c:v>
                </c:pt>
                <c:pt idx="26" formatCode="\$#,##0_);[Red]\(\$#,##0\)">
                  <c:v>0</c:v>
                </c:pt>
              </c:numCache>
            </c:numRef>
          </c:val>
          <c:extLst>
            <c:ext xmlns:c16="http://schemas.microsoft.com/office/drawing/2014/chart" uri="{C3380CC4-5D6E-409C-BE32-E72D297353CC}">
              <c16:uniqueId val="{00000000-DE58-4DB7-8FEE-AFA003433FC4}"/>
            </c:ext>
          </c:extLst>
        </c:ser>
        <c:dLbls>
          <c:showLegendKey val="0"/>
          <c:showVal val="0"/>
          <c:showCatName val="0"/>
          <c:showSerName val="0"/>
          <c:showPercent val="0"/>
          <c:showBubbleSize val="0"/>
        </c:dLbls>
        <c:gapWidth val="150"/>
        <c:overlap val="100"/>
        <c:axId val="683224792"/>
        <c:axId val="683218232"/>
      </c:barChart>
      <c:catAx>
        <c:axId val="683224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18232"/>
        <c:crosses val="autoZero"/>
        <c:auto val="1"/>
        <c:lblAlgn val="ctr"/>
        <c:lblOffset val="100"/>
        <c:noMultiLvlLbl val="0"/>
      </c:catAx>
      <c:valAx>
        <c:axId val="683218232"/>
        <c:scaling>
          <c:orientation val="minMax"/>
        </c:scaling>
        <c:delete val="0"/>
        <c:axPos val="l"/>
        <c:majorGridlines>
          <c:spPr>
            <a:ln w="9525" cap="flat" cmpd="sng" algn="ctr">
              <a:solidFill>
                <a:schemeClr val="tx1">
                  <a:lumMod val="15000"/>
                  <a:lumOff val="85000"/>
                </a:schemeClr>
              </a:solidFill>
              <a:round/>
            </a:ln>
            <a:effectLst/>
          </c:spPr>
        </c:majorGridlines>
        <c:numFmt formatCode="\$#,##0.000_);[Red]\(\$#,##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24792"/>
        <c:crosses val="autoZero"/>
        <c:crossBetween val="between"/>
      </c:valAx>
      <c:spPr>
        <a:noFill/>
        <a:ln>
          <a:noFill/>
        </a:ln>
        <a:effectLst/>
      </c:spPr>
    </c:plotArea>
    <c:legend>
      <c:legendPos val="l"/>
      <c:layout>
        <c:manualLayout>
          <c:xMode val="edge"/>
          <c:yMode val="edge"/>
          <c:x val="2.6972844906141786E-2"/>
          <c:y val="0.18652680088238494"/>
          <c:w val="3.849953146233976E-2"/>
          <c:h val="0.1438512890450398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Panel &amp; Controller Revenue/Quarter</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(FCST)'!$B$313</c:f>
              <c:strCache>
                <c:ptCount val="1"/>
                <c:pt idx="0">
                  <c:v>Controller</c:v>
                </c:pt>
              </c:strCache>
            </c:strRef>
          </c:tx>
          <c:spPr>
            <a:solidFill>
              <a:schemeClr val="accent2"/>
            </a:solidFill>
            <a:ln>
              <a:noFill/>
            </a:ln>
            <a:effectLst/>
          </c:spPr>
          <c:invertIfNegative val="0"/>
          <c:cat>
            <c:multiLvlStrRef>
              <c:f>'New Graph (FCST)'!$C$310:$Z$311</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(FCST)'!$C$313:$Z$313</c:f>
              <c:numCache>
                <c:formatCode>\$#,##0_);[Red]\(\$#,##0\)</c:formatCode>
                <c:ptCount val="24"/>
                <c:pt idx="0">
                  <c:v>0.2</c:v>
                </c:pt>
                <c:pt idx="1">
                  <c:v>0.80300000000000005</c:v>
                </c:pt>
                <c:pt idx="2">
                  <c:v>1.67</c:v>
                </c:pt>
                <c:pt idx="3">
                  <c:v>7.8230000000000004</c:v>
                </c:pt>
                <c:pt idx="4">
                  <c:v>3.4820000000000002</c:v>
                </c:pt>
                <c:pt idx="5">
                  <c:v>25.728999999999999</c:v>
                </c:pt>
                <c:pt idx="6">
                  <c:v>10.266999999999999</c:v>
                </c:pt>
                <c:pt idx="7">
                  <c:v>35.548999999999999</c:v>
                </c:pt>
                <c:pt idx="8">
                  <c:v>9.9809999999999999</c:v>
                </c:pt>
                <c:pt idx="9">
                  <c:v>23.332999999999998</c:v>
                </c:pt>
                <c:pt idx="10">
                  <c:v>32.024000000000001</c:v>
                </c:pt>
                <c:pt idx="11">
                  <c:v>61.026000000000003</c:v>
                </c:pt>
                <c:pt idx="12">
                  <c:v>26.154</c:v>
                </c:pt>
                <c:pt idx="13">
                  <c:v>23.902000000000001</c:v>
                </c:pt>
                <c:pt idx="14">
                  <c:v>20.638999999999999</c:v>
                </c:pt>
                <c:pt idx="15">
                  <c:v>13.56</c:v>
                </c:pt>
                <c:pt idx="16">
                  <c:v>6.2590000000000003</c:v>
                </c:pt>
                <c:pt idx="17">
                  <c:v>42.526000000000003</c:v>
                </c:pt>
                <c:pt idx="18">
                  <c:v>20.608000000000001</c:v>
                </c:pt>
                <c:pt idx="19">
                  <c:v>48.39</c:v>
                </c:pt>
                <c:pt idx="20">
                  <c:v>0</c:v>
                </c:pt>
                <c:pt idx="21">
                  <c:v>0</c:v>
                </c:pt>
                <c:pt idx="22">
                  <c:v>0</c:v>
                </c:pt>
                <c:pt idx="23">
                  <c:v>0</c:v>
                </c:pt>
              </c:numCache>
            </c:numRef>
          </c:val>
          <c:extLst>
            <c:ext xmlns:c16="http://schemas.microsoft.com/office/drawing/2014/chart" uri="{C3380CC4-5D6E-409C-BE32-E72D297353CC}">
              <c16:uniqueId val="{00000001-EFD3-4B22-A377-8A0BA49D5713}"/>
            </c:ext>
          </c:extLst>
        </c:ser>
        <c:ser>
          <c:idx val="0"/>
          <c:order val="1"/>
          <c:tx>
            <c:strRef>
              <c:f>'New Graph (FCST)'!$B$312</c:f>
              <c:strCache>
                <c:ptCount val="1"/>
                <c:pt idx="0">
                  <c:v>Panel</c:v>
                </c:pt>
              </c:strCache>
            </c:strRef>
          </c:tx>
          <c:spPr>
            <a:solidFill>
              <a:schemeClr val="accent1"/>
            </a:solidFill>
            <a:ln>
              <a:noFill/>
            </a:ln>
            <a:effectLst/>
          </c:spPr>
          <c:invertIfNegative val="0"/>
          <c:cat>
            <c:multiLvlStrRef>
              <c:f>'New Graph (FCST)'!$C$310:$Z$311</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(FCST)'!$C$312:$Z$312</c:f>
              <c:numCache>
                <c:formatCode>\$#,##0_);[Red]\(\$#,##0\)</c:formatCode>
                <c:ptCount val="24"/>
                <c:pt idx="0">
                  <c:v>22.344999999999999</c:v>
                </c:pt>
                <c:pt idx="1">
                  <c:v>15.56</c:v>
                </c:pt>
                <c:pt idx="2">
                  <c:v>11.4</c:v>
                </c:pt>
                <c:pt idx="3">
                  <c:v>25.244</c:v>
                </c:pt>
                <c:pt idx="4">
                  <c:v>33</c:v>
                </c:pt>
                <c:pt idx="5">
                  <c:v>52.276000000000003</c:v>
                </c:pt>
                <c:pt idx="6">
                  <c:v>120.759</c:v>
                </c:pt>
                <c:pt idx="7">
                  <c:v>113.98399999999999</c:v>
                </c:pt>
                <c:pt idx="8">
                  <c:v>71.236000000000004</c:v>
                </c:pt>
                <c:pt idx="9">
                  <c:v>221.32</c:v>
                </c:pt>
                <c:pt idx="10">
                  <c:v>84.567999999999998</c:v>
                </c:pt>
                <c:pt idx="11">
                  <c:v>315.05</c:v>
                </c:pt>
                <c:pt idx="12">
                  <c:v>401.47199999999998</c:v>
                </c:pt>
                <c:pt idx="13">
                  <c:v>255.352</c:v>
                </c:pt>
                <c:pt idx="14">
                  <c:v>154.392</c:v>
                </c:pt>
                <c:pt idx="15">
                  <c:v>303.45499999999998</c:v>
                </c:pt>
                <c:pt idx="16">
                  <c:v>38.230000000000004</c:v>
                </c:pt>
                <c:pt idx="17">
                  <c:v>388.2</c:v>
                </c:pt>
                <c:pt idx="18">
                  <c:v>79.86</c:v>
                </c:pt>
                <c:pt idx="19">
                  <c:v>17.600000000000001</c:v>
                </c:pt>
                <c:pt idx="20">
                  <c:v>0</c:v>
                </c:pt>
                <c:pt idx="21">
                  <c:v>0</c:v>
                </c:pt>
                <c:pt idx="22">
                  <c:v>0</c:v>
                </c:pt>
                <c:pt idx="23">
                  <c:v>0</c:v>
                </c:pt>
              </c:numCache>
            </c:numRef>
          </c:val>
          <c:extLst>
            <c:ext xmlns:c16="http://schemas.microsoft.com/office/drawing/2014/chart" uri="{C3380CC4-5D6E-409C-BE32-E72D297353CC}">
              <c16:uniqueId val="{00000000-EFD3-4B22-A377-8A0BA49D5713}"/>
            </c:ext>
          </c:extLst>
        </c:ser>
        <c:dLbls>
          <c:showLegendKey val="0"/>
          <c:showVal val="0"/>
          <c:showCatName val="0"/>
          <c:showSerName val="0"/>
          <c:showPercent val="0"/>
          <c:showBubbleSize val="0"/>
        </c:dLbls>
        <c:gapWidth val="150"/>
        <c:overlap val="100"/>
        <c:axId val="683208392"/>
        <c:axId val="683213312"/>
      </c:barChart>
      <c:catAx>
        <c:axId val="683208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13312"/>
        <c:crosses val="autoZero"/>
        <c:auto val="1"/>
        <c:lblAlgn val="ctr"/>
        <c:lblOffset val="100"/>
        <c:noMultiLvlLbl val="0"/>
      </c:catAx>
      <c:valAx>
        <c:axId val="683213312"/>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08392"/>
        <c:crosses val="autoZero"/>
        <c:crossBetween val="between"/>
      </c:valAx>
      <c:spPr>
        <a:noFill/>
        <a:ln>
          <a:noFill/>
        </a:ln>
        <a:effectLst/>
      </c:spPr>
    </c:plotArea>
    <c:legend>
      <c:legendPos val="l"/>
      <c:layout>
        <c:manualLayout>
          <c:xMode val="edge"/>
          <c:yMode val="edge"/>
          <c:x val="2.7811859149357736E-2"/>
          <c:y val="0.19397814509012379"/>
          <c:w val="4.3199778226508979E-2"/>
          <c:h val="0.13029033135197388"/>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 MD - Contract</a:t>
            </a:r>
            <a:r>
              <a:rPr lang="en-US" altLang="ko-KR" b="1" baseline="0"/>
              <a:t> Revenue/Quarter</a:t>
            </a:r>
            <a:endParaRPr lang="en-US" altLang="ko-K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(FCST)'!$B$336</c:f>
              <c:strCache>
                <c:ptCount val="1"/>
                <c:pt idx="0">
                  <c:v>Contract</c:v>
                </c:pt>
              </c:strCache>
            </c:strRef>
          </c:tx>
          <c:spPr>
            <a:solidFill>
              <a:schemeClr val="accent1"/>
            </a:solidFill>
            <a:ln>
              <a:noFill/>
            </a:ln>
            <a:effectLst/>
          </c:spPr>
          <c:invertIfNegative val="0"/>
          <c:cat>
            <c:multiLvlStrRef>
              <c:f>'New Graph (FCST)'!$C$334:$Z$335</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(FCST)'!$C$336:$Z$336</c:f>
              <c:numCache>
                <c:formatCode>\$#,##0_);[Red]\(\$#,##0\)</c:formatCode>
                <c:ptCount val="24"/>
                <c:pt idx="0">
                  <c:v>0</c:v>
                </c:pt>
                <c:pt idx="1">
                  <c:v>0</c:v>
                </c:pt>
                <c:pt idx="2">
                  <c:v>64</c:v>
                </c:pt>
                <c:pt idx="3">
                  <c:v>0</c:v>
                </c:pt>
                <c:pt idx="4">
                  <c:v>0</c:v>
                </c:pt>
                <c:pt idx="5">
                  <c:v>0</c:v>
                </c:pt>
                <c:pt idx="6">
                  <c:v>0</c:v>
                </c:pt>
                <c:pt idx="7">
                  <c:v>118</c:v>
                </c:pt>
                <c:pt idx="8">
                  <c:v>290</c:v>
                </c:pt>
                <c:pt idx="9">
                  <c:v>290</c:v>
                </c:pt>
                <c:pt idx="10">
                  <c:v>136</c:v>
                </c:pt>
                <c:pt idx="11">
                  <c:v>95</c:v>
                </c:pt>
                <c:pt idx="12">
                  <c:v>113</c:v>
                </c:pt>
                <c:pt idx="13">
                  <c:v>435</c:v>
                </c:pt>
                <c:pt idx="14">
                  <c:v>150</c:v>
                </c:pt>
                <c:pt idx="15">
                  <c:v>0</c:v>
                </c:pt>
                <c:pt idx="16">
                  <c:v>286</c:v>
                </c:pt>
                <c:pt idx="17">
                  <c:v>400</c:v>
                </c:pt>
                <c:pt idx="18">
                  <c:v>200</c:v>
                </c:pt>
                <c:pt idx="19">
                  <c:v>400</c:v>
                </c:pt>
                <c:pt idx="20">
                  <c:v>640</c:v>
                </c:pt>
                <c:pt idx="21">
                  <c:v>4070</c:v>
                </c:pt>
                <c:pt idx="22">
                  <c:v>1200</c:v>
                </c:pt>
                <c:pt idx="23">
                  <c:v>1080</c:v>
                </c:pt>
              </c:numCache>
            </c:numRef>
          </c:val>
          <c:extLst>
            <c:ext xmlns:c16="http://schemas.microsoft.com/office/drawing/2014/chart" uri="{C3380CC4-5D6E-409C-BE32-E72D297353CC}">
              <c16:uniqueId val="{00000000-0581-421F-8F77-B6A7DDDE0955}"/>
            </c:ext>
          </c:extLst>
        </c:ser>
        <c:dLbls>
          <c:showLegendKey val="0"/>
          <c:showVal val="0"/>
          <c:showCatName val="0"/>
          <c:showSerName val="0"/>
          <c:showPercent val="0"/>
          <c:showBubbleSize val="0"/>
        </c:dLbls>
        <c:gapWidth val="219"/>
        <c:overlap val="-27"/>
        <c:axId val="683191664"/>
        <c:axId val="683190024"/>
      </c:barChart>
      <c:catAx>
        <c:axId val="68319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190024"/>
        <c:crosses val="autoZero"/>
        <c:auto val="1"/>
        <c:lblAlgn val="ctr"/>
        <c:lblOffset val="100"/>
        <c:noMultiLvlLbl val="0"/>
      </c:catAx>
      <c:valAx>
        <c:axId val="683190024"/>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191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a:t>
            </a:r>
            <a:r>
              <a:rPr lang="en-US" altLang="ko-KR" sz="1400" b="1" i="0" u="none" strike="noStrike" kern="1200" spc="0" baseline="0">
                <a:solidFill>
                  <a:sysClr val="windowText" lastClr="000000">
                    <a:lumMod val="65000"/>
                    <a:lumOff val="35000"/>
                  </a:sysClr>
                </a:solidFill>
                <a:latin typeface="+mn-lt"/>
                <a:ea typeface="+mn-ea"/>
                <a:cs typeface="+mn-cs"/>
              </a:rPr>
              <a:t>Microdisplay - Revenue Breakdown </a:t>
            </a:r>
            <a:r>
              <a:rPr lang="en-US" altLang="ko-KR" b="1" baseline="0">
                <a:solidFill>
                  <a:schemeClr val="accent6">
                    <a:lumMod val="75000"/>
                  </a:schemeClr>
                </a:solidFill>
              </a:rPr>
              <a:t>(Product)</a:t>
            </a:r>
            <a:r>
              <a:rPr lang="en-US" altLang="ko-KR" sz="1400" b="1" i="0" u="none" strike="noStrike" kern="1200" spc="0" baseline="0">
                <a:solidFill>
                  <a:sysClr val="windowText" lastClr="000000">
                    <a:lumMod val="65000"/>
                    <a:lumOff val="35000"/>
                  </a:sysClr>
                </a:solidFill>
                <a:latin typeface="+mn-lt"/>
                <a:ea typeface="+mn-ea"/>
                <a:cs typeface="+mn-cs"/>
              </a:rPr>
              <a:t>/Quarter</a:t>
            </a:r>
            <a:endParaRPr lang="ko-KR" altLang="en-US" sz="1400" b="1" i="0" u="none" strike="noStrike" kern="1200" spc="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3"/>
          <c:order val="0"/>
          <c:tx>
            <c:strRef>
              <c:f>'New Graph (FCST)'!$B$366</c:f>
              <c:strCache>
                <c:ptCount val="1"/>
                <c:pt idx="0">
                  <c:v>Others</c:v>
                </c:pt>
              </c:strCache>
            </c:strRef>
          </c:tx>
          <c:spPr>
            <a:solidFill>
              <a:schemeClr val="accent4"/>
            </a:solidFill>
            <a:ln>
              <a:noFill/>
            </a:ln>
            <a:effectLst/>
          </c:spPr>
          <c:invertIfNegative val="0"/>
          <c:cat>
            <c:multiLvlStrRef>
              <c:f>'New Graph (FCST)'!$C$361:$Z$362</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(FCST)'!$C$366:$Z$366</c:f>
              <c:numCache>
                <c:formatCode>\$#,##0_);[Red]\(\$#,##0\)</c:formatCode>
                <c:ptCount val="24"/>
                <c:pt idx="0">
                  <c:v>18</c:v>
                </c:pt>
                <c:pt idx="1">
                  <c:v>15</c:v>
                </c:pt>
                <c:pt idx="2">
                  <c:v>31</c:v>
                </c:pt>
                <c:pt idx="3">
                  <c:v>41</c:v>
                </c:pt>
                <c:pt idx="4">
                  <c:v>18</c:v>
                </c:pt>
                <c:pt idx="5">
                  <c:v>36</c:v>
                </c:pt>
                <c:pt idx="6">
                  <c:v>28</c:v>
                </c:pt>
                <c:pt idx="7">
                  <c:v>27</c:v>
                </c:pt>
                <c:pt idx="8">
                  <c:v>76</c:v>
                </c:pt>
                <c:pt idx="9">
                  <c:v>318</c:v>
                </c:pt>
                <c:pt idx="10">
                  <c:v>115</c:v>
                </c:pt>
                <c:pt idx="11">
                  <c:v>49</c:v>
                </c:pt>
                <c:pt idx="12">
                  <c:v>12</c:v>
                </c:pt>
                <c:pt idx="13">
                  <c:v>40</c:v>
                </c:pt>
                <c:pt idx="14">
                  <c:v>67</c:v>
                </c:pt>
                <c:pt idx="15">
                  <c:v>46</c:v>
                </c:pt>
                <c:pt idx="16">
                  <c:v>171.51099999999997</c:v>
                </c:pt>
                <c:pt idx="17">
                  <c:v>126.274</c:v>
                </c:pt>
                <c:pt idx="18">
                  <c:v>323.53200000000004</c:v>
                </c:pt>
                <c:pt idx="19">
                  <c:v>440.01</c:v>
                </c:pt>
                <c:pt idx="20">
                  <c:v>0</c:v>
                </c:pt>
                <c:pt idx="21">
                  <c:v>0</c:v>
                </c:pt>
                <c:pt idx="22">
                  <c:v>0</c:v>
                </c:pt>
                <c:pt idx="23">
                  <c:v>0</c:v>
                </c:pt>
              </c:numCache>
            </c:numRef>
          </c:val>
          <c:extLst>
            <c:ext xmlns:c16="http://schemas.microsoft.com/office/drawing/2014/chart" uri="{C3380CC4-5D6E-409C-BE32-E72D297353CC}">
              <c16:uniqueId val="{00000003-424D-45A1-AFB8-14BAB2EB1C50}"/>
            </c:ext>
          </c:extLst>
        </c:ser>
        <c:ser>
          <c:idx val="2"/>
          <c:order val="1"/>
          <c:tx>
            <c:strRef>
              <c:f>'New Graph (FCST)'!$B$365</c:f>
              <c:strCache>
                <c:ptCount val="1"/>
                <c:pt idx="0">
                  <c:v>Contract</c:v>
                </c:pt>
              </c:strCache>
            </c:strRef>
          </c:tx>
          <c:spPr>
            <a:solidFill>
              <a:schemeClr val="accent3"/>
            </a:solidFill>
            <a:ln>
              <a:noFill/>
            </a:ln>
            <a:effectLst/>
          </c:spPr>
          <c:invertIfNegative val="0"/>
          <c:cat>
            <c:multiLvlStrRef>
              <c:f>'New Graph (FCST)'!$C$361:$Z$362</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(FCST)'!$C$365:$Z$365</c:f>
              <c:numCache>
                <c:formatCode>\$#,##0_);[Red]\(\$#,##0\)</c:formatCode>
                <c:ptCount val="24"/>
                <c:pt idx="0">
                  <c:v>0</c:v>
                </c:pt>
                <c:pt idx="1">
                  <c:v>0</c:v>
                </c:pt>
                <c:pt idx="2">
                  <c:v>64</c:v>
                </c:pt>
                <c:pt idx="3">
                  <c:v>0</c:v>
                </c:pt>
                <c:pt idx="4">
                  <c:v>0</c:v>
                </c:pt>
                <c:pt idx="5">
                  <c:v>0</c:v>
                </c:pt>
                <c:pt idx="6">
                  <c:v>0</c:v>
                </c:pt>
                <c:pt idx="7">
                  <c:v>118</c:v>
                </c:pt>
                <c:pt idx="8">
                  <c:v>290</c:v>
                </c:pt>
                <c:pt idx="9">
                  <c:v>290</c:v>
                </c:pt>
                <c:pt idx="10">
                  <c:v>136</c:v>
                </c:pt>
                <c:pt idx="11">
                  <c:v>95</c:v>
                </c:pt>
                <c:pt idx="12">
                  <c:v>113</c:v>
                </c:pt>
                <c:pt idx="13">
                  <c:v>435</c:v>
                </c:pt>
                <c:pt idx="14">
                  <c:v>150</c:v>
                </c:pt>
                <c:pt idx="15">
                  <c:v>0</c:v>
                </c:pt>
                <c:pt idx="16">
                  <c:v>286</c:v>
                </c:pt>
                <c:pt idx="17">
                  <c:v>400</c:v>
                </c:pt>
                <c:pt idx="18">
                  <c:v>200</c:v>
                </c:pt>
                <c:pt idx="19">
                  <c:v>400</c:v>
                </c:pt>
                <c:pt idx="20">
                  <c:v>640</c:v>
                </c:pt>
                <c:pt idx="21">
                  <c:v>4070</c:v>
                </c:pt>
                <c:pt idx="22">
                  <c:v>1200</c:v>
                </c:pt>
                <c:pt idx="23">
                  <c:v>1080</c:v>
                </c:pt>
              </c:numCache>
            </c:numRef>
          </c:val>
          <c:extLst>
            <c:ext xmlns:c16="http://schemas.microsoft.com/office/drawing/2014/chart" uri="{C3380CC4-5D6E-409C-BE32-E72D297353CC}">
              <c16:uniqueId val="{00000002-424D-45A1-AFB8-14BAB2EB1C50}"/>
            </c:ext>
          </c:extLst>
        </c:ser>
        <c:ser>
          <c:idx val="1"/>
          <c:order val="2"/>
          <c:tx>
            <c:strRef>
              <c:f>'New Graph (FCST)'!$B$364</c:f>
              <c:strCache>
                <c:ptCount val="1"/>
                <c:pt idx="0">
                  <c:v>Controller</c:v>
                </c:pt>
              </c:strCache>
            </c:strRef>
          </c:tx>
          <c:spPr>
            <a:solidFill>
              <a:schemeClr val="accent2"/>
            </a:solidFill>
            <a:ln>
              <a:noFill/>
            </a:ln>
            <a:effectLst/>
          </c:spPr>
          <c:invertIfNegative val="0"/>
          <c:cat>
            <c:multiLvlStrRef>
              <c:f>'New Graph (FCST)'!$C$361:$Z$362</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(FCST)'!$C$364:$Z$364</c:f>
              <c:numCache>
                <c:formatCode>\$#,##0_);[Red]\(\$#,##0\)</c:formatCode>
                <c:ptCount val="24"/>
                <c:pt idx="0">
                  <c:v>0.2</c:v>
                </c:pt>
                <c:pt idx="1">
                  <c:v>0.80300000000000005</c:v>
                </c:pt>
                <c:pt idx="2">
                  <c:v>1.67</c:v>
                </c:pt>
                <c:pt idx="3">
                  <c:v>7.8230000000000004</c:v>
                </c:pt>
                <c:pt idx="4">
                  <c:v>3.4820000000000002</c:v>
                </c:pt>
                <c:pt idx="5">
                  <c:v>25.728999999999999</c:v>
                </c:pt>
                <c:pt idx="6">
                  <c:v>10.266999999999999</c:v>
                </c:pt>
                <c:pt idx="7">
                  <c:v>35.548999999999999</c:v>
                </c:pt>
                <c:pt idx="8">
                  <c:v>9.9809999999999999</c:v>
                </c:pt>
                <c:pt idx="9">
                  <c:v>23.332999999999998</c:v>
                </c:pt>
                <c:pt idx="10">
                  <c:v>32.024000000000001</c:v>
                </c:pt>
                <c:pt idx="11">
                  <c:v>61.026000000000003</c:v>
                </c:pt>
                <c:pt idx="12">
                  <c:v>26.154</c:v>
                </c:pt>
                <c:pt idx="13">
                  <c:v>23.902000000000001</c:v>
                </c:pt>
                <c:pt idx="14">
                  <c:v>20.638999999999999</c:v>
                </c:pt>
                <c:pt idx="15">
                  <c:v>13.56</c:v>
                </c:pt>
                <c:pt idx="16">
                  <c:v>6.2590000000000003</c:v>
                </c:pt>
                <c:pt idx="17">
                  <c:v>42.526000000000003</c:v>
                </c:pt>
                <c:pt idx="18">
                  <c:v>20.608000000000001</c:v>
                </c:pt>
                <c:pt idx="19">
                  <c:v>48.39</c:v>
                </c:pt>
                <c:pt idx="20">
                  <c:v>0</c:v>
                </c:pt>
                <c:pt idx="21">
                  <c:v>0</c:v>
                </c:pt>
                <c:pt idx="22">
                  <c:v>0</c:v>
                </c:pt>
                <c:pt idx="23">
                  <c:v>0</c:v>
                </c:pt>
              </c:numCache>
            </c:numRef>
          </c:val>
          <c:extLst>
            <c:ext xmlns:c16="http://schemas.microsoft.com/office/drawing/2014/chart" uri="{C3380CC4-5D6E-409C-BE32-E72D297353CC}">
              <c16:uniqueId val="{00000001-424D-45A1-AFB8-14BAB2EB1C50}"/>
            </c:ext>
          </c:extLst>
        </c:ser>
        <c:ser>
          <c:idx val="0"/>
          <c:order val="3"/>
          <c:tx>
            <c:strRef>
              <c:f>'New Graph (FCST)'!$B$363</c:f>
              <c:strCache>
                <c:ptCount val="1"/>
                <c:pt idx="0">
                  <c:v>Panel</c:v>
                </c:pt>
              </c:strCache>
            </c:strRef>
          </c:tx>
          <c:spPr>
            <a:solidFill>
              <a:schemeClr val="accent1"/>
            </a:solidFill>
            <a:ln>
              <a:noFill/>
            </a:ln>
            <a:effectLst/>
          </c:spPr>
          <c:invertIfNegative val="0"/>
          <c:cat>
            <c:multiLvlStrRef>
              <c:f>'New Graph (FCST)'!$C$361:$Z$362</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(FCST)'!$C$363:$Z$363</c:f>
              <c:numCache>
                <c:formatCode>\$#,##0_);[Red]\(\$#,##0\)</c:formatCode>
                <c:ptCount val="24"/>
                <c:pt idx="0">
                  <c:v>22.344999999999999</c:v>
                </c:pt>
                <c:pt idx="1">
                  <c:v>15.56</c:v>
                </c:pt>
                <c:pt idx="2">
                  <c:v>11.4</c:v>
                </c:pt>
                <c:pt idx="3">
                  <c:v>25.244</c:v>
                </c:pt>
                <c:pt idx="4">
                  <c:v>33</c:v>
                </c:pt>
                <c:pt idx="5">
                  <c:v>52.276000000000003</c:v>
                </c:pt>
                <c:pt idx="6">
                  <c:v>120.759</c:v>
                </c:pt>
                <c:pt idx="7">
                  <c:v>113.98399999999999</c:v>
                </c:pt>
                <c:pt idx="8">
                  <c:v>71.236000000000004</c:v>
                </c:pt>
                <c:pt idx="9">
                  <c:v>221.32</c:v>
                </c:pt>
                <c:pt idx="10">
                  <c:v>84.567999999999998</c:v>
                </c:pt>
                <c:pt idx="11">
                  <c:v>315.05</c:v>
                </c:pt>
                <c:pt idx="12">
                  <c:v>401.47199999999998</c:v>
                </c:pt>
                <c:pt idx="13">
                  <c:v>255.352</c:v>
                </c:pt>
                <c:pt idx="14">
                  <c:v>154.392</c:v>
                </c:pt>
                <c:pt idx="15">
                  <c:v>303.45499999999998</c:v>
                </c:pt>
                <c:pt idx="16">
                  <c:v>38.230000000000004</c:v>
                </c:pt>
                <c:pt idx="17">
                  <c:v>388.2</c:v>
                </c:pt>
                <c:pt idx="18">
                  <c:v>79.86</c:v>
                </c:pt>
                <c:pt idx="19">
                  <c:v>17.600000000000001</c:v>
                </c:pt>
                <c:pt idx="20">
                  <c:v>0</c:v>
                </c:pt>
                <c:pt idx="21">
                  <c:v>0</c:v>
                </c:pt>
                <c:pt idx="22">
                  <c:v>0</c:v>
                </c:pt>
                <c:pt idx="23">
                  <c:v>0</c:v>
                </c:pt>
              </c:numCache>
            </c:numRef>
          </c:val>
          <c:extLst>
            <c:ext xmlns:c16="http://schemas.microsoft.com/office/drawing/2014/chart" uri="{C3380CC4-5D6E-409C-BE32-E72D297353CC}">
              <c16:uniqueId val="{00000000-424D-45A1-AFB8-14BAB2EB1C50}"/>
            </c:ext>
          </c:extLst>
        </c:ser>
        <c:dLbls>
          <c:showLegendKey val="0"/>
          <c:showVal val="0"/>
          <c:showCatName val="0"/>
          <c:showSerName val="0"/>
          <c:showPercent val="0"/>
          <c:showBubbleSize val="0"/>
        </c:dLbls>
        <c:gapWidth val="150"/>
        <c:overlap val="100"/>
        <c:axId val="928768720"/>
        <c:axId val="928768392"/>
      </c:barChart>
      <c:catAx>
        <c:axId val="92876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28768392"/>
        <c:crosses val="autoZero"/>
        <c:auto val="1"/>
        <c:lblAlgn val="ctr"/>
        <c:lblOffset val="100"/>
        <c:noMultiLvlLbl val="0"/>
      </c:catAx>
      <c:valAx>
        <c:axId val="928768392"/>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28768720"/>
        <c:crosses val="autoZero"/>
        <c:crossBetween val="between"/>
      </c:valAx>
      <c:spPr>
        <a:noFill/>
        <a:ln>
          <a:noFill/>
        </a:ln>
        <a:effectLst/>
      </c:spPr>
    </c:plotArea>
    <c:legend>
      <c:legendPos val="l"/>
      <c:layout>
        <c:manualLayout>
          <c:xMode val="edge"/>
          <c:yMode val="edge"/>
          <c:x val="3.4959349593495934E-2"/>
          <c:y val="0.14284114759930505"/>
          <c:w val="4.2936367710133795E-2"/>
          <c:h val="0.1480483236065170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Revenue Breakdown </a:t>
            </a:r>
            <a:r>
              <a:rPr lang="en-US" altLang="ko-KR" b="1" baseline="0">
                <a:solidFill>
                  <a:schemeClr val="accent6">
                    <a:lumMod val="75000"/>
                  </a:schemeClr>
                </a:solidFill>
              </a:rPr>
              <a:t>(Technology)</a:t>
            </a:r>
            <a:r>
              <a:rPr lang="en-US" altLang="ko-KR" b="1" baseline="0"/>
              <a:t>/Quarter</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2"/>
          <c:order val="0"/>
          <c:tx>
            <c:strRef>
              <c:f>'New Graph (FCST)'!$B$396</c:f>
              <c:strCache>
                <c:ptCount val="1"/>
                <c:pt idx="0">
                  <c:v>uOLED</c:v>
                </c:pt>
              </c:strCache>
            </c:strRef>
          </c:tx>
          <c:spPr>
            <a:solidFill>
              <a:schemeClr val="accent3"/>
            </a:solidFill>
            <a:ln>
              <a:noFill/>
            </a:ln>
            <a:effectLst/>
          </c:spPr>
          <c:invertIfNegative val="0"/>
          <c:cat>
            <c:multiLvlStrRef>
              <c:f>'New Graph (FCST)'!$C$392:$Z$393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(FCST)'!$C$396:$Z$396</c:f>
              <c:numCache>
                <c:formatCode>\$#,##0_);[Red]\(\$#,##0\)</c:formatCode>
                <c:ptCount val="24"/>
                <c:pt idx="0">
                  <c:v>0</c:v>
                </c:pt>
                <c:pt idx="1">
                  <c:v>0</c:v>
                </c:pt>
                <c:pt idx="2">
                  <c:v>64</c:v>
                </c:pt>
                <c:pt idx="3">
                  <c:v>0</c:v>
                </c:pt>
                <c:pt idx="4">
                  <c:v>0</c:v>
                </c:pt>
                <c:pt idx="5">
                  <c:v>0</c:v>
                </c:pt>
                <c:pt idx="6">
                  <c:v>0</c:v>
                </c:pt>
                <c:pt idx="7">
                  <c:v>118</c:v>
                </c:pt>
                <c:pt idx="8">
                  <c:v>0</c:v>
                </c:pt>
                <c:pt idx="9">
                  <c:v>0</c:v>
                </c:pt>
                <c:pt idx="10">
                  <c:v>136</c:v>
                </c:pt>
                <c:pt idx="11">
                  <c:v>95</c:v>
                </c:pt>
                <c:pt idx="12">
                  <c:v>113</c:v>
                </c:pt>
                <c:pt idx="13">
                  <c:v>0</c:v>
                </c:pt>
                <c:pt idx="14">
                  <c:v>28</c:v>
                </c:pt>
                <c:pt idx="15">
                  <c:v>0</c:v>
                </c:pt>
                <c:pt idx="16">
                  <c:v>8</c:v>
                </c:pt>
                <c:pt idx="17">
                  <c:v>0</c:v>
                </c:pt>
                <c:pt idx="18">
                  <c:v>0</c:v>
                </c:pt>
                <c:pt idx="19">
                  <c:v>226</c:v>
                </c:pt>
                <c:pt idx="20">
                  <c:v>0</c:v>
                </c:pt>
                <c:pt idx="21">
                  <c:v>1040</c:v>
                </c:pt>
                <c:pt idx="22">
                  <c:v>0</c:v>
                </c:pt>
                <c:pt idx="23">
                  <c:v>780</c:v>
                </c:pt>
              </c:numCache>
            </c:numRef>
          </c:val>
          <c:extLst>
            <c:ext xmlns:c16="http://schemas.microsoft.com/office/drawing/2014/chart" uri="{C3380CC4-5D6E-409C-BE32-E72D297353CC}">
              <c16:uniqueId val="{00000002-2122-4678-AF2C-94B8B9F1A53F}"/>
            </c:ext>
          </c:extLst>
        </c:ser>
        <c:ser>
          <c:idx val="1"/>
          <c:order val="1"/>
          <c:tx>
            <c:strRef>
              <c:f>'New Graph (FCST)'!$B$395</c:f>
              <c:strCache>
                <c:ptCount val="1"/>
                <c:pt idx="0">
                  <c:v>uLED</c:v>
                </c:pt>
              </c:strCache>
            </c:strRef>
          </c:tx>
          <c:spPr>
            <a:solidFill>
              <a:schemeClr val="accent2"/>
            </a:solidFill>
            <a:ln>
              <a:noFill/>
            </a:ln>
            <a:effectLst/>
          </c:spPr>
          <c:invertIfNegative val="0"/>
          <c:cat>
            <c:multiLvlStrRef>
              <c:f>'New Graph (FCST)'!$C$392:$Z$393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(FCST)'!$C$395:$Z$395</c:f>
              <c:numCache>
                <c:formatCode>\$#,##0_);[Red]\(\$#,##0\)</c:formatCode>
                <c:ptCount val="24"/>
                <c:pt idx="0">
                  <c:v>0</c:v>
                </c:pt>
                <c:pt idx="1">
                  <c:v>0</c:v>
                </c:pt>
                <c:pt idx="2">
                  <c:v>0</c:v>
                </c:pt>
                <c:pt idx="3">
                  <c:v>0</c:v>
                </c:pt>
                <c:pt idx="4">
                  <c:v>0</c:v>
                </c:pt>
                <c:pt idx="5">
                  <c:v>0</c:v>
                </c:pt>
                <c:pt idx="6">
                  <c:v>0</c:v>
                </c:pt>
                <c:pt idx="7">
                  <c:v>0</c:v>
                </c:pt>
                <c:pt idx="8">
                  <c:v>290</c:v>
                </c:pt>
                <c:pt idx="9">
                  <c:v>381</c:v>
                </c:pt>
                <c:pt idx="10">
                  <c:v>0</c:v>
                </c:pt>
                <c:pt idx="11">
                  <c:v>0</c:v>
                </c:pt>
                <c:pt idx="12">
                  <c:v>0</c:v>
                </c:pt>
                <c:pt idx="13">
                  <c:v>435</c:v>
                </c:pt>
                <c:pt idx="14">
                  <c:v>122</c:v>
                </c:pt>
                <c:pt idx="15">
                  <c:v>0</c:v>
                </c:pt>
                <c:pt idx="16">
                  <c:v>215</c:v>
                </c:pt>
                <c:pt idx="17">
                  <c:v>0</c:v>
                </c:pt>
                <c:pt idx="18">
                  <c:v>0</c:v>
                </c:pt>
                <c:pt idx="19">
                  <c:v>0</c:v>
                </c:pt>
                <c:pt idx="20">
                  <c:v>0</c:v>
                </c:pt>
                <c:pt idx="21">
                  <c:v>0</c:v>
                </c:pt>
                <c:pt idx="22">
                  <c:v>0</c:v>
                </c:pt>
                <c:pt idx="23">
                  <c:v>0</c:v>
                </c:pt>
              </c:numCache>
            </c:numRef>
          </c:val>
          <c:extLst>
            <c:ext xmlns:c16="http://schemas.microsoft.com/office/drawing/2014/chart" uri="{C3380CC4-5D6E-409C-BE32-E72D297353CC}">
              <c16:uniqueId val="{00000001-2122-4678-AF2C-94B8B9F1A53F}"/>
            </c:ext>
          </c:extLst>
        </c:ser>
        <c:ser>
          <c:idx val="0"/>
          <c:order val="2"/>
          <c:tx>
            <c:strRef>
              <c:f>'New Graph (FCST)'!$B$394</c:f>
              <c:strCache>
                <c:ptCount val="1"/>
                <c:pt idx="0">
                  <c:v>LCoS</c:v>
                </c:pt>
              </c:strCache>
            </c:strRef>
          </c:tx>
          <c:spPr>
            <a:solidFill>
              <a:schemeClr val="accent1"/>
            </a:solidFill>
            <a:ln>
              <a:noFill/>
            </a:ln>
            <a:effectLst/>
          </c:spPr>
          <c:invertIfNegative val="0"/>
          <c:cat>
            <c:multiLvlStrRef>
              <c:f>'New Graph (FCST)'!$C$392:$Z$393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(FCST)'!$C$394:$Z$394</c:f>
              <c:numCache>
                <c:formatCode>\$#,##0_);[Red]\(\$#,##0\)</c:formatCode>
                <c:ptCount val="24"/>
                <c:pt idx="0">
                  <c:v>41</c:v>
                </c:pt>
                <c:pt idx="1">
                  <c:v>31</c:v>
                </c:pt>
                <c:pt idx="2">
                  <c:v>44</c:v>
                </c:pt>
                <c:pt idx="3">
                  <c:v>74</c:v>
                </c:pt>
                <c:pt idx="4">
                  <c:v>54</c:v>
                </c:pt>
                <c:pt idx="5">
                  <c:v>114</c:v>
                </c:pt>
                <c:pt idx="6">
                  <c:v>159</c:v>
                </c:pt>
                <c:pt idx="7">
                  <c:v>177</c:v>
                </c:pt>
                <c:pt idx="8">
                  <c:v>157</c:v>
                </c:pt>
                <c:pt idx="9">
                  <c:v>472</c:v>
                </c:pt>
                <c:pt idx="10">
                  <c:v>232</c:v>
                </c:pt>
                <c:pt idx="11">
                  <c:v>425</c:v>
                </c:pt>
                <c:pt idx="12">
                  <c:v>440</c:v>
                </c:pt>
                <c:pt idx="13">
                  <c:v>319</c:v>
                </c:pt>
                <c:pt idx="14">
                  <c:v>242</c:v>
                </c:pt>
                <c:pt idx="15">
                  <c:v>363</c:v>
                </c:pt>
                <c:pt idx="16">
                  <c:v>279</c:v>
                </c:pt>
                <c:pt idx="17">
                  <c:v>958</c:v>
                </c:pt>
                <c:pt idx="18">
                  <c:v>624</c:v>
                </c:pt>
                <c:pt idx="19">
                  <c:v>679</c:v>
                </c:pt>
                <c:pt idx="20">
                  <c:v>1016.4608749999999</c:v>
                </c:pt>
                <c:pt idx="21">
                  <c:v>3950.6659600000003</c:v>
                </c:pt>
                <c:pt idx="22">
                  <c:v>3145.66</c:v>
                </c:pt>
                <c:pt idx="23">
                  <c:v>2458.41</c:v>
                </c:pt>
              </c:numCache>
            </c:numRef>
          </c:val>
          <c:extLst>
            <c:ext xmlns:c16="http://schemas.microsoft.com/office/drawing/2014/chart" uri="{C3380CC4-5D6E-409C-BE32-E72D297353CC}">
              <c16:uniqueId val="{00000000-2122-4678-AF2C-94B8B9F1A53F}"/>
            </c:ext>
          </c:extLst>
        </c:ser>
        <c:dLbls>
          <c:showLegendKey val="0"/>
          <c:showVal val="0"/>
          <c:showCatName val="0"/>
          <c:showSerName val="0"/>
          <c:showPercent val="0"/>
          <c:showBubbleSize val="0"/>
        </c:dLbls>
        <c:gapWidth val="150"/>
        <c:overlap val="100"/>
        <c:axId val="859273128"/>
        <c:axId val="859273456"/>
      </c:barChart>
      <c:catAx>
        <c:axId val="859273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59273456"/>
        <c:crosses val="autoZero"/>
        <c:auto val="1"/>
        <c:lblAlgn val="ctr"/>
        <c:lblOffset val="100"/>
        <c:noMultiLvlLbl val="0"/>
      </c:catAx>
      <c:valAx>
        <c:axId val="85927345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59273128"/>
        <c:crosses val="autoZero"/>
        <c:crossBetween val="between"/>
      </c:valAx>
      <c:spPr>
        <a:noFill/>
        <a:ln>
          <a:noFill/>
        </a:ln>
        <a:effectLst/>
      </c:spPr>
    </c:plotArea>
    <c:legend>
      <c:legendPos val="l"/>
      <c:layout>
        <c:manualLayout>
          <c:xMode val="edge"/>
          <c:yMode val="edge"/>
          <c:x val="7.1513697845053903E-2"/>
          <c:y val="0.14248027751842587"/>
          <c:w val="6.4031225270525752E-2"/>
          <c:h val="0.1125673406471532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Revenue Breakdown </a:t>
            </a:r>
            <a:r>
              <a:rPr lang="en-US" altLang="ko-KR" b="1" baseline="0">
                <a:solidFill>
                  <a:schemeClr val="accent6">
                    <a:lumMod val="75000"/>
                  </a:schemeClr>
                </a:solidFill>
              </a:rPr>
              <a:t>(Technology)</a:t>
            </a:r>
            <a:r>
              <a:rPr lang="en-US" altLang="ko-KR" b="1" baseline="0"/>
              <a:t>/Quarter</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lineChart>
        <c:grouping val="standard"/>
        <c:varyColors val="0"/>
        <c:ser>
          <c:idx val="0"/>
          <c:order val="0"/>
          <c:tx>
            <c:strRef>
              <c:f>'New Graph (FCST)'!$B$394</c:f>
              <c:strCache>
                <c:ptCount val="1"/>
                <c:pt idx="0">
                  <c:v>LCoS</c:v>
                </c:pt>
              </c:strCache>
            </c:strRef>
          </c:tx>
          <c:spPr>
            <a:ln w="28575" cap="rnd">
              <a:solidFill>
                <a:schemeClr val="accent1"/>
              </a:solidFill>
              <a:round/>
            </a:ln>
            <a:effectLst/>
          </c:spPr>
          <c:marker>
            <c:symbol val="none"/>
          </c:marker>
          <c:cat>
            <c:multiLvlStrRef>
              <c:f>'New Graph (FCST)'!$C$392:$Z$393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(FCST)'!$C$394:$Z$394</c:f>
              <c:numCache>
                <c:formatCode>\$#,##0_);[Red]\(\$#,##0\)</c:formatCode>
                <c:ptCount val="24"/>
                <c:pt idx="0">
                  <c:v>41</c:v>
                </c:pt>
                <c:pt idx="1">
                  <c:v>31</c:v>
                </c:pt>
                <c:pt idx="2">
                  <c:v>44</c:v>
                </c:pt>
                <c:pt idx="3">
                  <c:v>74</c:v>
                </c:pt>
                <c:pt idx="4">
                  <c:v>54</c:v>
                </c:pt>
                <c:pt idx="5">
                  <c:v>114</c:v>
                </c:pt>
                <c:pt idx="6">
                  <c:v>159</c:v>
                </c:pt>
                <c:pt idx="7">
                  <c:v>177</c:v>
                </c:pt>
                <c:pt idx="8">
                  <c:v>157</c:v>
                </c:pt>
                <c:pt idx="9">
                  <c:v>472</c:v>
                </c:pt>
                <c:pt idx="10">
                  <c:v>232</c:v>
                </c:pt>
                <c:pt idx="11">
                  <c:v>425</c:v>
                </c:pt>
                <c:pt idx="12">
                  <c:v>440</c:v>
                </c:pt>
                <c:pt idx="13">
                  <c:v>319</c:v>
                </c:pt>
                <c:pt idx="14">
                  <c:v>242</c:v>
                </c:pt>
                <c:pt idx="15">
                  <c:v>363</c:v>
                </c:pt>
                <c:pt idx="16">
                  <c:v>279</c:v>
                </c:pt>
                <c:pt idx="17">
                  <c:v>958</c:v>
                </c:pt>
                <c:pt idx="18">
                  <c:v>624</c:v>
                </c:pt>
                <c:pt idx="19">
                  <c:v>679</c:v>
                </c:pt>
                <c:pt idx="20">
                  <c:v>1016.4608749999999</c:v>
                </c:pt>
                <c:pt idx="21">
                  <c:v>3950.6659600000003</c:v>
                </c:pt>
                <c:pt idx="22">
                  <c:v>3145.66</c:v>
                </c:pt>
                <c:pt idx="23">
                  <c:v>2458.41</c:v>
                </c:pt>
              </c:numCache>
            </c:numRef>
          </c:val>
          <c:smooth val="0"/>
          <c:extLst>
            <c:ext xmlns:c16="http://schemas.microsoft.com/office/drawing/2014/chart" uri="{C3380CC4-5D6E-409C-BE32-E72D297353CC}">
              <c16:uniqueId val="{00000000-69BA-44F4-9A12-A4C9E29982E9}"/>
            </c:ext>
          </c:extLst>
        </c:ser>
        <c:ser>
          <c:idx val="1"/>
          <c:order val="1"/>
          <c:tx>
            <c:strRef>
              <c:f>'New Graph (FCST)'!$B$395</c:f>
              <c:strCache>
                <c:ptCount val="1"/>
                <c:pt idx="0">
                  <c:v>uLED</c:v>
                </c:pt>
              </c:strCache>
            </c:strRef>
          </c:tx>
          <c:spPr>
            <a:ln w="28575" cap="rnd">
              <a:solidFill>
                <a:schemeClr val="accent2"/>
              </a:solidFill>
              <a:round/>
            </a:ln>
            <a:effectLst/>
          </c:spPr>
          <c:marker>
            <c:symbol val="none"/>
          </c:marker>
          <c:cat>
            <c:multiLvlStrRef>
              <c:f>'New Graph (FCST)'!$C$392:$Z$393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(FCST)'!$C$395:$Z$395</c:f>
              <c:numCache>
                <c:formatCode>\$#,##0_);[Red]\(\$#,##0\)</c:formatCode>
                <c:ptCount val="24"/>
                <c:pt idx="0">
                  <c:v>0</c:v>
                </c:pt>
                <c:pt idx="1">
                  <c:v>0</c:v>
                </c:pt>
                <c:pt idx="2">
                  <c:v>0</c:v>
                </c:pt>
                <c:pt idx="3">
                  <c:v>0</c:v>
                </c:pt>
                <c:pt idx="4">
                  <c:v>0</c:v>
                </c:pt>
                <c:pt idx="5">
                  <c:v>0</c:v>
                </c:pt>
                <c:pt idx="6">
                  <c:v>0</c:v>
                </c:pt>
                <c:pt idx="7">
                  <c:v>0</c:v>
                </c:pt>
                <c:pt idx="8">
                  <c:v>290</c:v>
                </c:pt>
                <c:pt idx="9">
                  <c:v>381</c:v>
                </c:pt>
                <c:pt idx="10">
                  <c:v>0</c:v>
                </c:pt>
                <c:pt idx="11">
                  <c:v>0</c:v>
                </c:pt>
                <c:pt idx="12">
                  <c:v>0</c:v>
                </c:pt>
                <c:pt idx="13">
                  <c:v>435</c:v>
                </c:pt>
                <c:pt idx="14">
                  <c:v>122</c:v>
                </c:pt>
                <c:pt idx="15">
                  <c:v>0</c:v>
                </c:pt>
                <c:pt idx="16">
                  <c:v>215</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69BA-44F4-9A12-A4C9E29982E9}"/>
            </c:ext>
          </c:extLst>
        </c:ser>
        <c:ser>
          <c:idx val="2"/>
          <c:order val="2"/>
          <c:tx>
            <c:strRef>
              <c:f>'New Graph (FCST)'!$B$396</c:f>
              <c:strCache>
                <c:ptCount val="1"/>
                <c:pt idx="0">
                  <c:v>uOLED</c:v>
                </c:pt>
              </c:strCache>
            </c:strRef>
          </c:tx>
          <c:spPr>
            <a:ln w="28575" cap="rnd">
              <a:solidFill>
                <a:schemeClr val="accent3"/>
              </a:solidFill>
              <a:round/>
            </a:ln>
            <a:effectLst/>
          </c:spPr>
          <c:marker>
            <c:symbol val="none"/>
          </c:marker>
          <c:cat>
            <c:multiLvlStrRef>
              <c:f>'New Graph (FCST)'!$C$392:$Z$393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(FCST)'!$C$396:$Z$396</c:f>
              <c:numCache>
                <c:formatCode>\$#,##0_);[Red]\(\$#,##0\)</c:formatCode>
                <c:ptCount val="24"/>
                <c:pt idx="0">
                  <c:v>0</c:v>
                </c:pt>
                <c:pt idx="1">
                  <c:v>0</c:v>
                </c:pt>
                <c:pt idx="2">
                  <c:v>64</c:v>
                </c:pt>
                <c:pt idx="3">
                  <c:v>0</c:v>
                </c:pt>
                <c:pt idx="4">
                  <c:v>0</c:v>
                </c:pt>
                <c:pt idx="5">
                  <c:v>0</c:v>
                </c:pt>
                <c:pt idx="6">
                  <c:v>0</c:v>
                </c:pt>
                <c:pt idx="7">
                  <c:v>118</c:v>
                </c:pt>
                <c:pt idx="8">
                  <c:v>0</c:v>
                </c:pt>
                <c:pt idx="9">
                  <c:v>0</c:v>
                </c:pt>
                <c:pt idx="10">
                  <c:v>136</c:v>
                </c:pt>
                <c:pt idx="11">
                  <c:v>95</c:v>
                </c:pt>
                <c:pt idx="12">
                  <c:v>113</c:v>
                </c:pt>
                <c:pt idx="13">
                  <c:v>0</c:v>
                </c:pt>
                <c:pt idx="14">
                  <c:v>28</c:v>
                </c:pt>
                <c:pt idx="15">
                  <c:v>0</c:v>
                </c:pt>
                <c:pt idx="16">
                  <c:v>8</c:v>
                </c:pt>
                <c:pt idx="17">
                  <c:v>0</c:v>
                </c:pt>
                <c:pt idx="18">
                  <c:v>0</c:v>
                </c:pt>
                <c:pt idx="19">
                  <c:v>226</c:v>
                </c:pt>
                <c:pt idx="20">
                  <c:v>0</c:v>
                </c:pt>
                <c:pt idx="21">
                  <c:v>1040</c:v>
                </c:pt>
                <c:pt idx="22">
                  <c:v>0</c:v>
                </c:pt>
                <c:pt idx="23">
                  <c:v>780</c:v>
                </c:pt>
              </c:numCache>
            </c:numRef>
          </c:val>
          <c:smooth val="0"/>
          <c:extLst>
            <c:ext xmlns:c16="http://schemas.microsoft.com/office/drawing/2014/chart" uri="{C3380CC4-5D6E-409C-BE32-E72D297353CC}">
              <c16:uniqueId val="{00000002-69BA-44F4-9A12-A4C9E29982E9}"/>
            </c:ext>
          </c:extLst>
        </c:ser>
        <c:dLbls>
          <c:showLegendKey val="0"/>
          <c:showVal val="0"/>
          <c:showCatName val="0"/>
          <c:showSerName val="0"/>
          <c:showPercent val="0"/>
          <c:showBubbleSize val="0"/>
        </c:dLbls>
        <c:smooth val="0"/>
        <c:axId val="683189696"/>
        <c:axId val="683188384"/>
      </c:lineChart>
      <c:catAx>
        <c:axId val="68318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188384"/>
        <c:crosses val="autoZero"/>
        <c:auto val="1"/>
        <c:lblAlgn val="ctr"/>
        <c:lblOffset val="100"/>
        <c:noMultiLvlLbl val="0"/>
      </c:catAx>
      <c:valAx>
        <c:axId val="683188384"/>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189696"/>
        <c:crosses val="autoZero"/>
        <c:crossBetween val="between"/>
      </c:valAx>
      <c:spPr>
        <a:noFill/>
        <a:ln>
          <a:noFill/>
        </a:ln>
        <a:effectLst/>
      </c:spPr>
    </c:plotArea>
    <c:legend>
      <c:legendPos val="l"/>
      <c:layout>
        <c:manualLayout>
          <c:xMode val="edge"/>
          <c:yMode val="edge"/>
          <c:x val="7.3457180624360477E-2"/>
          <c:y val="0.14348814916990871"/>
          <c:w val="9.294061832356483E-2"/>
          <c:h val="0.1634501274461578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a:t>
            </a:r>
            <a:r>
              <a:rPr lang="en-US" altLang="ko-KR" b="1" baseline="0"/>
              <a:t> Total Revenue/Month</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(FCST)'!$B$31</c:f>
              <c:strCache>
                <c:ptCount val="1"/>
                <c:pt idx="0">
                  <c:v>MTV</c:v>
                </c:pt>
              </c:strCache>
            </c:strRef>
          </c:tx>
          <c:spPr>
            <a:solidFill>
              <a:schemeClr val="accent2"/>
            </a:solidFill>
            <a:ln>
              <a:noFill/>
            </a:ln>
            <a:effectLst/>
          </c:spPr>
          <c:invertIfNegative val="0"/>
          <c:cat>
            <c:strRef>
              <c:f>'New Graph (FCST)'!$C$29:$N$29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(FCST)'!$C$31:$N$31</c:f>
              <c:numCache>
                <c:formatCode>\$#,##0</c:formatCode>
                <c:ptCount val="12"/>
                <c:pt idx="0">
                  <c:v>24.5</c:v>
                </c:pt>
                <c:pt idx="1">
                  <c:v>59.22</c:v>
                </c:pt>
                <c:pt idx="2">
                  <c:v>35.713899999999995</c:v>
                </c:pt>
                <c:pt idx="3">
                  <c:v>96.46</c:v>
                </c:pt>
                <c:pt idx="4">
                  <c:v>78.959999999999994</c:v>
                </c:pt>
                <c:pt idx="5">
                  <c:v>156.86189999999999</c:v>
                </c:pt>
                <c:pt idx="6">
                  <c:v>78.959999999999994</c:v>
                </c:pt>
                <c:pt idx="7">
                  <c:v>114.67389999999999</c:v>
                </c:pt>
                <c:pt idx="8">
                  <c:v>85.96</c:v>
                </c:pt>
                <c:pt idx="9">
                  <c:v>96.46</c:v>
                </c:pt>
                <c:pt idx="10">
                  <c:v>78.959999999999994</c:v>
                </c:pt>
                <c:pt idx="11">
                  <c:v>123</c:v>
                </c:pt>
              </c:numCache>
            </c:numRef>
          </c:val>
          <c:extLst>
            <c:ext xmlns:c16="http://schemas.microsoft.com/office/drawing/2014/chart" uri="{C3380CC4-5D6E-409C-BE32-E72D297353CC}">
              <c16:uniqueId val="{00000001-0DB1-46E7-AEAF-5731B3F11E38}"/>
            </c:ext>
          </c:extLst>
        </c:ser>
        <c:ser>
          <c:idx val="0"/>
          <c:order val="1"/>
          <c:tx>
            <c:strRef>
              <c:f>'New Graph (FCST)'!$B$30</c:f>
              <c:strCache>
                <c:ptCount val="1"/>
                <c:pt idx="0">
                  <c:v>MD</c:v>
                </c:pt>
              </c:strCache>
            </c:strRef>
          </c:tx>
          <c:spPr>
            <a:solidFill>
              <a:schemeClr val="accent1"/>
            </a:solidFill>
            <a:ln>
              <a:noFill/>
            </a:ln>
            <a:effectLst/>
          </c:spPr>
          <c:invertIfNegative val="0"/>
          <c:cat>
            <c:strRef>
              <c:f>'New Graph (FCST)'!$C$29:$N$29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(FCST)'!$C$30:$N$30</c:f>
              <c:numCache>
                <c:formatCode>\$#,##0</c:formatCode>
                <c:ptCount val="12"/>
                <c:pt idx="0">
                  <c:v>149.72550000000001</c:v>
                </c:pt>
                <c:pt idx="1">
                  <c:v>435.14552499999996</c:v>
                </c:pt>
                <c:pt idx="2">
                  <c:v>431.58984999999996</c:v>
                </c:pt>
                <c:pt idx="3">
                  <c:v>2781.69</c:v>
                </c:pt>
                <c:pt idx="4">
                  <c:v>1549.85</c:v>
                </c:pt>
                <c:pt idx="5">
                  <c:v>659.12596000000008</c:v>
                </c:pt>
                <c:pt idx="6">
                  <c:v>931.90000000000009</c:v>
                </c:pt>
                <c:pt idx="7">
                  <c:v>546.31000000000006</c:v>
                </c:pt>
                <c:pt idx="8">
                  <c:v>1667.45</c:v>
                </c:pt>
                <c:pt idx="9">
                  <c:v>1419.15</c:v>
                </c:pt>
                <c:pt idx="10">
                  <c:v>779.16</c:v>
                </c:pt>
                <c:pt idx="11">
                  <c:v>1040.0999999999999</c:v>
                </c:pt>
              </c:numCache>
            </c:numRef>
          </c:val>
          <c:extLst>
            <c:ext xmlns:c16="http://schemas.microsoft.com/office/drawing/2014/chart" uri="{C3380CC4-5D6E-409C-BE32-E72D297353CC}">
              <c16:uniqueId val="{00000000-0DB1-46E7-AEAF-5731B3F11E38}"/>
            </c:ext>
          </c:extLst>
        </c:ser>
        <c:dLbls>
          <c:showLegendKey val="0"/>
          <c:showVal val="0"/>
          <c:showCatName val="0"/>
          <c:showSerName val="0"/>
          <c:showPercent val="0"/>
          <c:showBubbleSize val="0"/>
        </c:dLbls>
        <c:gapWidth val="150"/>
        <c:overlap val="100"/>
        <c:axId val="302540192"/>
        <c:axId val="302540848"/>
      </c:barChart>
      <c:catAx>
        <c:axId val="30254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02540848"/>
        <c:crosses val="autoZero"/>
        <c:auto val="1"/>
        <c:lblAlgn val="ctr"/>
        <c:lblOffset val="100"/>
        <c:noMultiLvlLbl val="0"/>
      </c:catAx>
      <c:valAx>
        <c:axId val="302540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02540192"/>
        <c:crosses val="autoZero"/>
        <c:crossBetween val="between"/>
      </c:valAx>
      <c:spPr>
        <a:noFill/>
        <a:ln>
          <a:noFill/>
        </a:ln>
        <a:effectLst/>
      </c:spPr>
    </c:plotArea>
    <c:legend>
      <c:legendPos val="l"/>
      <c:layout>
        <c:manualLayout>
          <c:xMode val="edge"/>
          <c:yMode val="edge"/>
          <c:x val="6.083527952909755E-2"/>
          <c:y val="0.18809316150168037"/>
          <c:w val="4.8323880103484269E-2"/>
          <c:h val="0.1094118723618017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Revenue/Year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(FCST)'!$J$423</c:f>
              <c:strCache>
                <c:ptCount val="1"/>
                <c:pt idx="0">
                  <c:v>MD</c:v>
                </c:pt>
              </c:strCache>
            </c:strRef>
          </c:tx>
          <c:spPr>
            <a:solidFill>
              <a:schemeClr val="accent1"/>
            </a:solidFill>
            <a:ln>
              <a:noFill/>
            </a:ln>
            <a:effectLst/>
          </c:spPr>
          <c:invertIfNegative val="0"/>
          <c:cat>
            <c:numRef>
              <c:f>'New Graph (FCST)'!$K$422:$P$422</c:f>
              <c:numCache>
                <c:formatCode>General</c:formatCode>
                <c:ptCount val="6"/>
                <c:pt idx="0">
                  <c:v>2016</c:v>
                </c:pt>
                <c:pt idx="1">
                  <c:v>2017</c:v>
                </c:pt>
                <c:pt idx="2">
                  <c:v>2018</c:v>
                </c:pt>
                <c:pt idx="3">
                  <c:v>2019</c:v>
                </c:pt>
                <c:pt idx="4">
                  <c:v>2020</c:v>
                </c:pt>
                <c:pt idx="5">
                  <c:v>2021</c:v>
                </c:pt>
              </c:numCache>
            </c:numRef>
          </c:cat>
          <c:val>
            <c:numRef>
              <c:f>'New Graph (FCST)'!$K$423:$P$423</c:f>
              <c:numCache>
                <c:formatCode>\$#,##0</c:formatCode>
                <c:ptCount val="6"/>
                <c:pt idx="0">
                  <c:v>253.91699999999997</c:v>
                </c:pt>
                <c:pt idx="1">
                  <c:v>621.74099999999999</c:v>
                </c:pt>
                <c:pt idx="2">
                  <c:v>2188</c:v>
                </c:pt>
                <c:pt idx="3">
                  <c:v>2062</c:v>
                </c:pt>
                <c:pt idx="4">
                  <c:v>2989</c:v>
                </c:pt>
                <c:pt idx="5">
                  <c:v>12391.196834999999</c:v>
                </c:pt>
              </c:numCache>
            </c:numRef>
          </c:val>
          <c:extLst>
            <c:ext xmlns:c16="http://schemas.microsoft.com/office/drawing/2014/chart" uri="{C3380CC4-5D6E-409C-BE32-E72D297353CC}">
              <c16:uniqueId val="{00000000-A152-4253-B432-BD11204E2A62}"/>
            </c:ext>
          </c:extLst>
        </c:ser>
        <c:dLbls>
          <c:showLegendKey val="0"/>
          <c:showVal val="0"/>
          <c:showCatName val="0"/>
          <c:showSerName val="0"/>
          <c:showPercent val="0"/>
          <c:showBubbleSize val="0"/>
        </c:dLbls>
        <c:gapWidth val="219"/>
        <c:overlap val="-27"/>
        <c:axId val="682170192"/>
        <c:axId val="305677768"/>
      </c:barChart>
      <c:catAx>
        <c:axId val="68217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05677768"/>
        <c:crosses val="autoZero"/>
        <c:auto val="1"/>
        <c:lblAlgn val="ctr"/>
        <c:lblOffset val="100"/>
        <c:noMultiLvlLbl val="0"/>
      </c:catAx>
      <c:valAx>
        <c:axId val="3056777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2170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sz="1400" b="1"/>
              <a:t>2016-2021</a:t>
            </a:r>
            <a:r>
              <a:rPr lang="en-US" altLang="ko-KR" sz="1400" b="1" baseline="0"/>
              <a:t> MD - Contract Revenue/Year</a:t>
            </a:r>
            <a:endParaRPr lang="en-US" altLang="ko-KR"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(FCST)'!$S$445</c:f>
              <c:strCache>
                <c:ptCount val="1"/>
                <c:pt idx="0">
                  <c:v>Panel</c:v>
                </c:pt>
              </c:strCache>
            </c:strRef>
          </c:tx>
          <c:spPr>
            <a:solidFill>
              <a:schemeClr val="accent1"/>
            </a:solidFill>
            <a:ln>
              <a:noFill/>
            </a:ln>
            <a:effectLst/>
          </c:spPr>
          <c:invertIfNegative val="0"/>
          <c:cat>
            <c:numRef>
              <c:f>'New Graph (FCST)'!$T$444:$Y$444</c:f>
              <c:numCache>
                <c:formatCode>General</c:formatCode>
                <c:ptCount val="6"/>
                <c:pt idx="0">
                  <c:v>2016</c:v>
                </c:pt>
                <c:pt idx="1">
                  <c:v>2017</c:v>
                </c:pt>
                <c:pt idx="2">
                  <c:v>2018</c:v>
                </c:pt>
                <c:pt idx="3">
                  <c:v>2019</c:v>
                </c:pt>
                <c:pt idx="4">
                  <c:v>2020</c:v>
                </c:pt>
                <c:pt idx="5">
                  <c:v>2021</c:v>
                </c:pt>
              </c:numCache>
            </c:numRef>
          </c:cat>
          <c:val>
            <c:numRef>
              <c:f>'New Graph (FCST)'!$T$445:$Y$445</c:f>
              <c:numCache>
                <c:formatCode>\$#,##0</c:formatCode>
                <c:ptCount val="6"/>
                <c:pt idx="0">
                  <c:v>64</c:v>
                </c:pt>
                <c:pt idx="1">
                  <c:v>118</c:v>
                </c:pt>
                <c:pt idx="2">
                  <c:v>811</c:v>
                </c:pt>
                <c:pt idx="3">
                  <c:v>698</c:v>
                </c:pt>
                <c:pt idx="4">
                  <c:v>1286</c:v>
                </c:pt>
                <c:pt idx="5">
                  <c:v>6990</c:v>
                </c:pt>
              </c:numCache>
            </c:numRef>
          </c:val>
          <c:extLst>
            <c:ext xmlns:c16="http://schemas.microsoft.com/office/drawing/2014/chart" uri="{C3380CC4-5D6E-409C-BE32-E72D297353CC}">
              <c16:uniqueId val="{00000000-EAC7-4D52-B9D4-76B61C0880CB}"/>
            </c:ext>
          </c:extLst>
        </c:ser>
        <c:dLbls>
          <c:showLegendKey val="0"/>
          <c:showVal val="0"/>
          <c:showCatName val="0"/>
          <c:showSerName val="0"/>
          <c:showPercent val="0"/>
          <c:showBubbleSize val="0"/>
        </c:dLbls>
        <c:gapWidth val="219"/>
        <c:overlap val="-27"/>
        <c:axId val="821144504"/>
        <c:axId val="821140240"/>
      </c:barChart>
      <c:catAx>
        <c:axId val="821144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21140240"/>
        <c:crosses val="autoZero"/>
        <c:auto val="1"/>
        <c:lblAlgn val="ctr"/>
        <c:lblOffset val="100"/>
        <c:noMultiLvlLbl val="0"/>
      </c:catAx>
      <c:valAx>
        <c:axId val="821140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21144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sz="1300" b="1"/>
              <a:t>2016-2021 MD - Panel</a:t>
            </a:r>
            <a:r>
              <a:rPr lang="en-US" altLang="ko-KR" sz="1300" b="1" baseline="0"/>
              <a:t> &amp; Cont. Revenue/Year</a:t>
            </a:r>
            <a:endParaRPr lang="ko-KR" altLang="en-US" sz="13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(FCST)'!$J$446</c:f>
              <c:strCache>
                <c:ptCount val="1"/>
                <c:pt idx="0">
                  <c:v>Controller</c:v>
                </c:pt>
              </c:strCache>
            </c:strRef>
          </c:tx>
          <c:spPr>
            <a:solidFill>
              <a:schemeClr val="accent2"/>
            </a:solidFill>
            <a:ln>
              <a:noFill/>
            </a:ln>
            <a:effectLst/>
          </c:spPr>
          <c:invertIfNegative val="0"/>
          <c:cat>
            <c:numRef>
              <c:f>'New Graph (FCST)'!$K$444:$P$444</c:f>
              <c:numCache>
                <c:formatCode>General</c:formatCode>
                <c:ptCount val="6"/>
                <c:pt idx="0">
                  <c:v>2016</c:v>
                </c:pt>
                <c:pt idx="1">
                  <c:v>2017</c:v>
                </c:pt>
                <c:pt idx="2">
                  <c:v>2018</c:v>
                </c:pt>
                <c:pt idx="3">
                  <c:v>2019</c:v>
                </c:pt>
                <c:pt idx="4">
                  <c:v>2020</c:v>
                </c:pt>
                <c:pt idx="5">
                  <c:v>2021</c:v>
                </c:pt>
              </c:numCache>
            </c:numRef>
          </c:cat>
          <c:val>
            <c:numRef>
              <c:f>'New Graph (FCST)'!$K$446:$P$446</c:f>
              <c:numCache>
                <c:formatCode>\$#,##0</c:formatCode>
                <c:ptCount val="6"/>
                <c:pt idx="0">
                  <c:v>10.496</c:v>
                </c:pt>
                <c:pt idx="1">
                  <c:v>75.026999999999987</c:v>
                </c:pt>
                <c:pt idx="2">
                  <c:v>126.364</c:v>
                </c:pt>
                <c:pt idx="3">
                  <c:v>84.254999999999995</c:v>
                </c:pt>
                <c:pt idx="4">
                  <c:v>117.783</c:v>
                </c:pt>
                <c:pt idx="5">
                  <c:v>0</c:v>
                </c:pt>
              </c:numCache>
            </c:numRef>
          </c:val>
          <c:extLst>
            <c:ext xmlns:c16="http://schemas.microsoft.com/office/drawing/2014/chart" uri="{C3380CC4-5D6E-409C-BE32-E72D297353CC}">
              <c16:uniqueId val="{00000001-0098-4EBD-933A-ACE5867B2CB0}"/>
            </c:ext>
          </c:extLst>
        </c:ser>
        <c:ser>
          <c:idx val="0"/>
          <c:order val="1"/>
          <c:tx>
            <c:strRef>
              <c:f>'New Graph (FCST)'!$J$445</c:f>
              <c:strCache>
                <c:ptCount val="1"/>
                <c:pt idx="0">
                  <c:v>Panel</c:v>
                </c:pt>
              </c:strCache>
            </c:strRef>
          </c:tx>
          <c:spPr>
            <a:solidFill>
              <a:schemeClr val="accent1"/>
            </a:solidFill>
            <a:ln>
              <a:noFill/>
            </a:ln>
            <a:effectLst/>
          </c:spPr>
          <c:invertIfNegative val="0"/>
          <c:cat>
            <c:numRef>
              <c:f>'New Graph (FCST)'!$K$444:$P$444</c:f>
              <c:numCache>
                <c:formatCode>General</c:formatCode>
                <c:ptCount val="6"/>
                <c:pt idx="0">
                  <c:v>2016</c:v>
                </c:pt>
                <c:pt idx="1">
                  <c:v>2017</c:v>
                </c:pt>
                <c:pt idx="2">
                  <c:v>2018</c:v>
                </c:pt>
                <c:pt idx="3">
                  <c:v>2019</c:v>
                </c:pt>
                <c:pt idx="4">
                  <c:v>2020</c:v>
                </c:pt>
                <c:pt idx="5">
                  <c:v>2021</c:v>
                </c:pt>
              </c:numCache>
            </c:numRef>
          </c:cat>
          <c:val>
            <c:numRef>
              <c:f>'New Graph (FCST)'!$K$445:$P$445</c:f>
              <c:numCache>
                <c:formatCode>\$#,##0</c:formatCode>
                <c:ptCount val="6"/>
                <c:pt idx="0">
                  <c:v>74.549000000000007</c:v>
                </c:pt>
                <c:pt idx="1">
                  <c:v>320.01900000000001</c:v>
                </c:pt>
                <c:pt idx="2">
                  <c:v>692.17399999999998</c:v>
                </c:pt>
                <c:pt idx="3">
                  <c:v>1114.6709999999998</c:v>
                </c:pt>
                <c:pt idx="4">
                  <c:v>523.89</c:v>
                </c:pt>
                <c:pt idx="5">
                  <c:v>0</c:v>
                </c:pt>
              </c:numCache>
            </c:numRef>
          </c:val>
          <c:extLst>
            <c:ext xmlns:c16="http://schemas.microsoft.com/office/drawing/2014/chart" uri="{C3380CC4-5D6E-409C-BE32-E72D297353CC}">
              <c16:uniqueId val="{00000000-0098-4EBD-933A-ACE5867B2CB0}"/>
            </c:ext>
          </c:extLst>
        </c:ser>
        <c:dLbls>
          <c:showLegendKey val="0"/>
          <c:showVal val="0"/>
          <c:showCatName val="0"/>
          <c:showSerName val="0"/>
          <c:showPercent val="0"/>
          <c:showBubbleSize val="0"/>
        </c:dLbls>
        <c:gapWidth val="150"/>
        <c:overlap val="100"/>
        <c:axId val="888136728"/>
        <c:axId val="888138368"/>
      </c:barChart>
      <c:catAx>
        <c:axId val="888136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88138368"/>
        <c:crosses val="autoZero"/>
        <c:auto val="1"/>
        <c:lblAlgn val="ctr"/>
        <c:lblOffset val="100"/>
        <c:noMultiLvlLbl val="0"/>
      </c:catAx>
      <c:valAx>
        <c:axId val="888138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88136728"/>
        <c:crosses val="autoZero"/>
        <c:crossBetween val="between"/>
      </c:valAx>
      <c:spPr>
        <a:noFill/>
        <a:ln>
          <a:noFill/>
        </a:ln>
        <a:effectLst/>
      </c:spPr>
    </c:plotArea>
    <c:legend>
      <c:legendPos val="l"/>
      <c:layout>
        <c:manualLayout>
          <c:xMode val="edge"/>
          <c:yMode val="edge"/>
          <c:x val="0.10262932023756"/>
          <c:y val="0.18707583693110943"/>
          <c:w val="0.15062167943950713"/>
          <c:h val="0.1349675436933665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Display Quantity/Year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(FCST)'!$B$445</c:f>
              <c:strCache>
                <c:ptCount val="1"/>
                <c:pt idx="0">
                  <c:v>Panel</c:v>
                </c:pt>
              </c:strCache>
            </c:strRef>
          </c:tx>
          <c:spPr>
            <a:solidFill>
              <a:schemeClr val="accent1"/>
            </a:solidFill>
            <a:ln>
              <a:noFill/>
            </a:ln>
            <a:effectLst/>
          </c:spPr>
          <c:invertIfNegative val="0"/>
          <c:cat>
            <c:numRef>
              <c:f>'New Graph (FCST)'!$C$444:$H$444</c:f>
              <c:numCache>
                <c:formatCode>General</c:formatCode>
                <c:ptCount val="6"/>
                <c:pt idx="0">
                  <c:v>2016</c:v>
                </c:pt>
                <c:pt idx="1">
                  <c:v>2017</c:v>
                </c:pt>
                <c:pt idx="2">
                  <c:v>2018</c:v>
                </c:pt>
                <c:pt idx="3">
                  <c:v>2019</c:v>
                </c:pt>
                <c:pt idx="4">
                  <c:v>2020</c:v>
                </c:pt>
                <c:pt idx="5">
                  <c:v>2021</c:v>
                </c:pt>
              </c:numCache>
            </c:numRef>
          </c:cat>
          <c:val>
            <c:numRef>
              <c:f>'New Graph (FCST)'!$C$445:$H$445</c:f>
              <c:numCache>
                <c:formatCode>#,##0_ </c:formatCode>
                <c:ptCount val="6"/>
                <c:pt idx="0">
                  <c:v>6.4269999999999996</c:v>
                </c:pt>
                <c:pt idx="1">
                  <c:v>13.283999999999999</c:v>
                </c:pt>
                <c:pt idx="2">
                  <c:v>16.015000000000001</c:v>
                </c:pt>
                <c:pt idx="3">
                  <c:v>26.299999999999997</c:v>
                </c:pt>
                <c:pt idx="4">
                  <c:v>39.6</c:v>
                </c:pt>
                <c:pt idx="5">
                  <c:v>105.8189</c:v>
                </c:pt>
              </c:numCache>
            </c:numRef>
          </c:val>
          <c:extLst>
            <c:ext xmlns:c16="http://schemas.microsoft.com/office/drawing/2014/chart" uri="{C3380CC4-5D6E-409C-BE32-E72D297353CC}">
              <c16:uniqueId val="{00000000-2DF9-4B3D-A83B-2131024641B6}"/>
            </c:ext>
          </c:extLst>
        </c:ser>
        <c:dLbls>
          <c:showLegendKey val="0"/>
          <c:showVal val="0"/>
          <c:showCatName val="0"/>
          <c:showSerName val="0"/>
          <c:showPercent val="0"/>
          <c:showBubbleSize val="0"/>
        </c:dLbls>
        <c:gapWidth val="219"/>
        <c:overlap val="-27"/>
        <c:axId val="743796816"/>
        <c:axId val="743797144"/>
      </c:barChart>
      <c:catAx>
        <c:axId val="74379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43797144"/>
        <c:crosses val="autoZero"/>
        <c:auto val="1"/>
        <c:lblAlgn val="ctr"/>
        <c:lblOffset val="100"/>
        <c:noMultiLvlLbl val="0"/>
      </c:catAx>
      <c:valAx>
        <c:axId val="743797144"/>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43796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ltLang="ko-KR" sz="1200" b="1"/>
              <a:t>2016-2021</a:t>
            </a:r>
            <a:r>
              <a:rPr lang="en-US" altLang="ko-KR" sz="1200" b="1" baseline="0"/>
              <a:t> MD - Revenue Breakdown </a:t>
            </a:r>
            <a:r>
              <a:rPr lang="en-US" altLang="ko-KR" sz="1200" b="1" baseline="0">
                <a:solidFill>
                  <a:schemeClr val="accent6">
                    <a:lumMod val="75000"/>
                  </a:schemeClr>
                </a:solidFill>
              </a:rPr>
              <a:t>(Product)</a:t>
            </a:r>
            <a:r>
              <a:rPr lang="en-US" altLang="ko-KR" sz="1200" b="1" baseline="0"/>
              <a:t>/Year</a:t>
            </a:r>
            <a:endParaRPr lang="ko-KR" altLang="en-US" sz="1200" b="1"/>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3"/>
          <c:order val="0"/>
          <c:tx>
            <c:strRef>
              <c:f>'New Graph (FCST)'!$B$475</c:f>
              <c:strCache>
                <c:ptCount val="1"/>
                <c:pt idx="0">
                  <c:v>Others</c:v>
                </c:pt>
              </c:strCache>
            </c:strRef>
          </c:tx>
          <c:spPr>
            <a:solidFill>
              <a:schemeClr val="accent4"/>
            </a:solidFill>
            <a:ln>
              <a:noFill/>
            </a:ln>
            <a:effectLst/>
          </c:spPr>
          <c:invertIfNegative val="0"/>
          <c:cat>
            <c:numRef>
              <c:f>'New Graph (FCST)'!$C$471:$H$471</c:f>
              <c:numCache>
                <c:formatCode>General</c:formatCode>
                <c:ptCount val="6"/>
                <c:pt idx="0">
                  <c:v>2016</c:v>
                </c:pt>
                <c:pt idx="1">
                  <c:v>2017</c:v>
                </c:pt>
                <c:pt idx="2">
                  <c:v>2018</c:v>
                </c:pt>
                <c:pt idx="3">
                  <c:v>2019</c:v>
                </c:pt>
                <c:pt idx="4">
                  <c:v>2020</c:v>
                </c:pt>
                <c:pt idx="5">
                  <c:v>2021</c:v>
                </c:pt>
              </c:numCache>
            </c:numRef>
          </c:cat>
          <c:val>
            <c:numRef>
              <c:f>'New Graph (FCST)'!$C$475:$H$475</c:f>
              <c:numCache>
                <c:formatCode>\$#,##0</c:formatCode>
                <c:ptCount val="6"/>
                <c:pt idx="0">
                  <c:v>105</c:v>
                </c:pt>
                <c:pt idx="1">
                  <c:v>109</c:v>
                </c:pt>
                <c:pt idx="2">
                  <c:v>558</c:v>
                </c:pt>
                <c:pt idx="3">
                  <c:v>165</c:v>
                </c:pt>
                <c:pt idx="4">
                  <c:v>1061.327</c:v>
                </c:pt>
                <c:pt idx="5">
                  <c:v>0</c:v>
                </c:pt>
              </c:numCache>
            </c:numRef>
          </c:val>
          <c:extLst>
            <c:ext xmlns:c16="http://schemas.microsoft.com/office/drawing/2014/chart" uri="{C3380CC4-5D6E-409C-BE32-E72D297353CC}">
              <c16:uniqueId val="{00000003-5537-499D-BC33-997B8978DD16}"/>
            </c:ext>
          </c:extLst>
        </c:ser>
        <c:ser>
          <c:idx val="2"/>
          <c:order val="1"/>
          <c:tx>
            <c:strRef>
              <c:f>'New Graph (FCST)'!$B$474</c:f>
              <c:strCache>
                <c:ptCount val="1"/>
                <c:pt idx="0">
                  <c:v>Contract</c:v>
                </c:pt>
              </c:strCache>
            </c:strRef>
          </c:tx>
          <c:spPr>
            <a:solidFill>
              <a:schemeClr val="accent3"/>
            </a:solidFill>
            <a:ln>
              <a:noFill/>
            </a:ln>
            <a:effectLst/>
          </c:spPr>
          <c:invertIfNegative val="0"/>
          <c:cat>
            <c:numRef>
              <c:f>'New Graph (FCST)'!$C$471:$H$471</c:f>
              <c:numCache>
                <c:formatCode>General</c:formatCode>
                <c:ptCount val="6"/>
                <c:pt idx="0">
                  <c:v>2016</c:v>
                </c:pt>
                <c:pt idx="1">
                  <c:v>2017</c:v>
                </c:pt>
                <c:pt idx="2">
                  <c:v>2018</c:v>
                </c:pt>
                <c:pt idx="3">
                  <c:v>2019</c:v>
                </c:pt>
                <c:pt idx="4">
                  <c:v>2020</c:v>
                </c:pt>
                <c:pt idx="5">
                  <c:v>2021</c:v>
                </c:pt>
              </c:numCache>
            </c:numRef>
          </c:cat>
          <c:val>
            <c:numRef>
              <c:f>'New Graph (FCST)'!$C$474:$H$474</c:f>
              <c:numCache>
                <c:formatCode>\$#,##0</c:formatCode>
                <c:ptCount val="6"/>
                <c:pt idx="0">
                  <c:v>64</c:v>
                </c:pt>
                <c:pt idx="1">
                  <c:v>118</c:v>
                </c:pt>
                <c:pt idx="2">
                  <c:v>811</c:v>
                </c:pt>
                <c:pt idx="3">
                  <c:v>698</c:v>
                </c:pt>
                <c:pt idx="4">
                  <c:v>1286</c:v>
                </c:pt>
                <c:pt idx="5">
                  <c:v>6990</c:v>
                </c:pt>
              </c:numCache>
            </c:numRef>
          </c:val>
          <c:extLst>
            <c:ext xmlns:c16="http://schemas.microsoft.com/office/drawing/2014/chart" uri="{C3380CC4-5D6E-409C-BE32-E72D297353CC}">
              <c16:uniqueId val="{00000002-5537-499D-BC33-997B8978DD16}"/>
            </c:ext>
          </c:extLst>
        </c:ser>
        <c:ser>
          <c:idx val="1"/>
          <c:order val="2"/>
          <c:tx>
            <c:strRef>
              <c:f>'New Graph (FCST)'!$B$473</c:f>
              <c:strCache>
                <c:ptCount val="1"/>
                <c:pt idx="0">
                  <c:v>Controller</c:v>
                </c:pt>
              </c:strCache>
            </c:strRef>
          </c:tx>
          <c:spPr>
            <a:solidFill>
              <a:schemeClr val="accent2"/>
            </a:solidFill>
            <a:ln>
              <a:noFill/>
            </a:ln>
            <a:effectLst/>
          </c:spPr>
          <c:invertIfNegative val="0"/>
          <c:cat>
            <c:numRef>
              <c:f>'New Graph (FCST)'!$C$471:$H$471</c:f>
              <c:numCache>
                <c:formatCode>General</c:formatCode>
                <c:ptCount val="6"/>
                <c:pt idx="0">
                  <c:v>2016</c:v>
                </c:pt>
                <c:pt idx="1">
                  <c:v>2017</c:v>
                </c:pt>
                <c:pt idx="2">
                  <c:v>2018</c:v>
                </c:pt>
                <c:pt idx="3">
                  <c:v>2019</c:v>
                </c:pt>
                <c:pt idx="4">
                  <c:v>2020</c:v>
                </c:pt>
                <c:pt idx="5">
                  <c:v>2021</c:v>
                </c:pt>
              </c:numCache>
            </c:numRef>
          </c:cat>
          <c:val>
            <c:numRef>
              <c:f>'New Graph (FCST)'!$C$473:$H$473</c:f>
              <c:numCache>
                <c:formatCode>\$#,##0</c:formatCode>
                <c:ptCount val="6"/>
                <c:pt idx="0">
                  <c:v>10.496</c:v>
                </c:pt>
                <c:pt idx="1">
                  <c:v>75.026999999999987</c:v>
                </c:pt>
                <c:pt idx="2">
                  <c:v>126.364</c:v>
                </c:pt>
                <c:pt idx="3">
                  <c:v>84.254999999999995</c:v>
                </c:pt>
                <c:pt idx="4">
                  <c:v>117.783</c:v>
                </c:pt>
                <c:pt idx="5">
                  <c:v>0</c:v>
                </c:pt>
              </c:numCache>
            </c:numRef>
          </c:val>
          <c:extLst>
            <c:ext xmlns:c16="http://schemas.microsoft.com/office/drawing/2014/chart" uri="{C3380CC4-5D6E-409C-BE32-E72D297353CC}">
              <c16:uniqueId val="{00000001-5537-499D-BC33-997B8978DD16}"/>
            </c:ext>
          </c:extLst>
        </c:ser>
        <c:ser>
          <c:idx val="0"/>
          <c:order val="3"/>
          <c:tx>
            <c:strRef>
              <c:f>'New Graph (FCST)'!$B$472</c:f>
              <c:strCache>
                <c:ptCount val="1"/>
                <c:pt idx="0">
                  <c:v>Panel</c:v>
                </c:pt>
              </c:strCache>
            </c:strRef>
          </c:tx>
          <c:spPr>
            <a:solidFill>
              <a:schemeClr val="accent1"/>
            </a:solidFill>
            <a:ln>
              <a:noFill/>
            </a:ln>
            <a:effectLst/>
          </c:spPr>
          <c:invertIfNegative val="0"/>
          <c:cat>
            <c:numRef>
              <c:f>'New Graph (FCST)'!$C$471:$H$471</c:f>
              <c:numCache>
                <c:formatCode>General</c:formatCode>
                <c:ptCount val="6"/>
                <c:pt idx="0">
                  <c:v>2016</c:v>
                </c:pt>
                <c:pt idx="1">
                  <c:v>2017</c:v>
                </c:pt>
                <c:pt idx="2">
                  <c:v>2018</c:v>
                </c:pt>
                <c:pt idx="3">
                  <c:v>2019</c:v>
                </c:pt>
                <c:pt idx="4">
                  <c:v>2020</c:v>
                </c:pt>
                <c:pt idx="5">
                  <c:v>2021</c:v>
                </c:pt>
              </c:numCache>
            </c:numRef>
          </c:cat>
          <c:val>
            <c:numRef>
              <c:f>'New Graph (FCST)'!$C$472:$H$472</c:f>
              <c:numCache>
                <c:formatCode>\$#,##0</c:formatCode>
                <c:ptCount val="6"/>
                <c:pt idx="0">
                  <c:v>74.549000000000007</c:v>
                </c:pt>
                <c:pt idx="1">
                  <c:v>320.01900000000001</c:v>
                </c:pt>
                <c:pt idx="2">
                  <c:v>692.17399999999998</c:v>
                </c:pt>
                <c:pt idx="3">
                  <c:v>1114.6709999999998</c:v>
                </c:pt>
                <c:pt idx="4">
                  <c:v>523.89</c:v>
                </c:pt>
                <c:pt idx="5">
                  <c:v>0</c:v>
                </c:pt>
              </c:numCache>
            </c:numRef>
          </c:val>
          <c:extLst>
            <c:ext xmlns:c16="http://schemas.microsoft.com/office/drawing/2014/chart" uri="{C3380CC4-5D6E-409C-BE32-E72D297353CC}">
              <c16:uniqueId val="{00000000-5537-499D-BC33-997B8978DD16}"/>
            </c:ext>
          </c:extLst>
        </c:ser>
        <c:dLbls>
          <c:showLegendKey val="0"/>
          <c:showVal val="0"/>
          <c:showCatName val="0"/>
          <c:showSerName val="0"/>
          <c:showPercent val="0"/>
          <c:showBubbleSize val="0"/>
        </c:dLbls>
        <c:gapWidth val="150"/>
        <c:overlap val="100"/>
        <c:axId val="888009408"/>
        <c:axId val="888010392"/>
      </c:barChart>
      <c:catAx>
        <c:axId val="88800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88010392"/>
        <c:crosses val="autoZero"/>
        <c:auto val="1"/>
        <c:lblAlgn val="ctr"/>
        <c:lblOffset val="100"/>
        <c:noMultiLvlLbl val="0"/>
      </c:catAx>
      <c:valAx>
        <c:axId val="888010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88009408"/>
        <c:crosses val="autoZero"/>
        <c:crossBetween val="between"/>
      </c:valAx>
      <c:spPr>
        <a:noFill/>
        <a:ln>
          <a:noFill/>
        </a:ln>
        <a:effectLst/>
      </c:spPr>
    </c:plotArea>
    <c:legend>
      <c:legendPos val="l"/>
      <c:layout>
        <c:manualLayout>
          <c:xMode val="edge"/>
          <c:yMode val="edge"/>
          <c:x val="0.11335457467154508"/>
          <c:y val="0.13503266846032128"/>
          <c:w val="0.14966128626649081"/>
          <c:h val="0.1658531832673625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ltLang="ko-KR" sz="1100" b="1" i="0" baseline="0">
                <a:effectLst/>
              </a:rPr>
              <a:t>2016-2021 MD - Revenue Breakdown </a:t>
            </a:r>
            <a:r>
              <a:rPr lang="en-US" altLang="ko-KR" sz="1100" b="1" i="0" baseline="0">
                <a:solidFill>
                  <a:schemeClr val="accent6">
                    <a:lumMod val="75000"/>
                  </a:schemeClr>
                </a:solidFill>
                <a:effectLst/>
              </a:rPr>
              <a:t>(Technology)</a:t>
            </a:r>
            <a:r>
              <a:rPr lang="en-US" altLang="ko-KR" sz="1100" b="1" i="0" baseline="0">
                <a:effectLst/>
              </a:rPr>
              <a:t>/Year</a:t>
            </a:r>
            <a:endParaRPr lang="ko-KR" altLang="ko-KR" sz="1100">
              <a:effectLst/>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ko-KR" altLang="ko-KR"/>
        </a:p>
      </c:txPr>
    </c:title>
    <c:autoTitleDeleted val="0"/>
    <c:plotArea>
      <c:layout/>
      <c:barChart>
        <c:barDir val="col"/>
        <c:grouping val="stacked"/>
        <c:varyColors val="0"/>
        <c:ser>
          <c:idx val="2"/>
          <c:order val="0"/>
          <c:tx>
            <c:strRef>
              <c:f>'New Graph (FCST)'!$K$474</c:f>
              <c:strCache>
                <c:ptCount val="1"/>
                <c:pt idx="0">
                  <c:v>uOLED</c:v>
                </c:pt>
              </c:strCache>
            </c:strRef>
          </c:tx>
          <c:spPr>
            <a:solidFill>
              <a:schemeClr val="accent3"/>
            </a:solidFill>
            <a:ln>
              <a:noFill/>
            </a:ln>
            <a:effectLst/>
          </c:spPr>
          <c:invertIfNegative val="0"/>
          <c:cat>
            <c:numRef>
              <c:f>'New Graph (FCST)'!$L$471:$Q$471</c:f>
              <c:numCache>
                <c:formatCode>General</c:formatCode>
                <c:ptCount val="6"/>
                <c:pt idx="0">
                  <c:v>2016</c:v>
                </c:pt>
                <c:pt idx="1">
                  <c:v>2017</c:v>
                </c:pt>
                <c:pt idx="2">
                  <c:v>2018</c:v>
                </c:pt>
                <c:pt idx="3">
                  <c:v>2019</c:v>
                </c:pt>
                <c:pt idx="4">
                  <c:v>2020</c:v>
                </c:pt>
                <c:pt idx="5">
                  <c:v>2021</c:v>
                </c:pt>
              </c:numCache>
            </c:numRef>
          </c:cat>
          <c:val>
            <c:numRef>
              <c:f>'New Graph (FCST)'!$L$474:$Q$474</c:f>
              <c:numCache>
                <c:formatCode>\$#,##0_);[Red]\(\$#,##0\)</c:formatCode>
                <c:ptCount val="6"/>
                <c:pt idx="0">
                  <c:v>64</c:v>
                </c:pt>
                <c:pt idx="1">
                  <c:v>118</c:v>
                </c:pt>
                <c:pt idx="2">
                  <c:v>231</c:v>
                </c:pt>
                <c:pt idx="3">
                  <c:v>141</c:v>
                </c:pt>
                <c:pt idx="4">
                  <c:v>234</c:v>
                </c:pt>
                <c:pt idx="5">
                  <c:v>1820</c:v>
                </c:pt>
              </c:numCache>
            </c:numRef>
          </c:val>
          <c:extLst>
            <c:ext xmlns:c16="http://schemas.microsoft.com/office/drawing/2014/chart" uri="{C3380CC4-5D6E-409C-BE32-E72D297353CC}">
              <c16:uniqueId val="{00000002-F7D1-4FD9-AF08-E913FF3EF534}"/>
            </c:ext>
          </c:extLst>
        </c:ser>
        <c:ser>
          <c:idx val="1"/>
          <c:order val="1"/>
          <c:tx>
            <c:strRef>
              <c:f>'New Graph (FCST)'!$K$473</c:f>
              <c:strCache>
                <c:ptCount val="1"/>
                <c:pt idx="0">
                  <c:v>uLED</c:v>
                </c:pt>
              </c:strCache>
            </c:strRef>
          </c:tx>
          <c:spPr>
            <a:solidFill>
              <a:schemeClr val="accent2"/>
            </a:solidFill>
            <a:ln>
              <a:noFill/>
            </a:ln>
            <a:effectLst/>
          </c:spPr>
          <c:invertIfNegative val="0"/>
          <c:cat>
            <c:numRef>
              <c:f>'New Graph (FCST)'!$L$471:$Q$471</c:f>
              <c:numCache>
                <c:formatCode>General</c:formatCode>
                <c:ptCount val="6"/>
                <c:pt idx="0">
                  <c:v>2016</c:v>
                </c:pt>
                <c:pt idx="1">
                  <c:v>2017</c:v>
                </c:pt>
                <c:pt idx="2">
                  <c:v>2018</c:v>
                </c:pt>
                <c:pt idx="3">
                  <c:v>2019</c:v>
                </c:pt>
                <c:pt idx="4">
                  <c:v>2020</c:v>
                </c:pt>
                <c:pt idx="5">
                  <c:v>2021</c:v>
                </c:pt>
              </c:numCache>
            </c:numRef>
          </c:cat>
          <c:val>
            <c:numRef>
              <c:f>'New Graph (FCST)'!$L$473:$Q$473</c:f>
              <c:numCache>
                <c:formatCode>\$#,##0_);[Red]\(\$#,##0\)</c:formatCode>
                <c:ptCount val="6"/>
                <c:pt idx="0">
                  <c:v>0</c:v>
                </c:pt>
                <c:pt idx="1">
                  <c:v>0</c:v>
                </c:pt>
                <c:pt idx="2">
                  <c:v>671</c:v>
                </c:pt>
                <c:pt idx="3">
                  <c:v>557</c:v>
                </c:pt>
                <c:pt idx="4">
                  <c:v>215</c:v>
                </c:pt>
                <c:pt idx="5">
                  <c:v>0</c:v>
                </c:pt>
              </c:numCache>
            </c:numRef>
          </c:val>
          <c:extLst>
            <c:ext xmlns:c16="http://schemas.microsoft.com/office/drawing/2014/chart" uri="{C3380CC4-5D6E-409C-BE32-E72D297353CC}">
              <c16:uniqueId val="{00000001-F7D1-4FD9-AF08-E913FF3EF534}"/>
            </c:ext>
          </c:extLst>
        </c:ser>
        <c:ser>
          <c:idx val="0"/>
          <c:order val="2"/>
          <c:tx>
            <c:strRef>
              <c:f>'New Graph (FCST)'!$K$472</c:f>
              <c:strCache>
                <c:ptCount val="1"/>
                <c:pt idx="0">
                  <c:v>LCoS</c:v>
                </c:pt>
              </c:strCache>
            </c:strRef>
          </c:tx>
          <c:spPr>
            <a:solidFill>
              <a:schemeClr val="accent1"/>
            </a:solidFill>
            <a:ln>
              <a:noFill/>
            </a:ln>
            <a:effectLst/>
          </c:spPr>
          <c:invertIfNegative val="0"/>
          <c:cat>
            <c:numRef>
              <c:f>'New Graph (FCST)'!$L$471:$Q$471</c:f>
              <c:numCache>
                <c:formatCode>General</c:formatCode>
                <c:ptCount val="6"/>
                <c:pt idx="0">
                  <c:v>2016</c:v>
                </c:pt>
                <c:pt idx="1">
                  <c:v>2017</c:v>
                </c:pt>
                <c:pt idx="2">
                  <c:v>2018</c:v>
                </c:pt>
                <c:pt idx="3">
                  <c:v>2019</c:v>
                </c:pt>
                <c:pt idx="4">
                  <c:v>2020</c:v>
                </c:pt>
                <c:pt idx="5">
                  <c:v>2021</c:v>
                </c:pt>
              </c:numCache>
            </c:numRef>
          </c:cat>
          <c:val>
            <c:numRef>
              <c:f>'New Graph (FCST)'!$L$472:$Q$472</c:f>
              <c:numCache>
                <c:formatCode>\$#,##0_);[Red]\(\$#,##0\)</c:formatCode>
                <c:ptCount val="6"/>
                <c:pt idx="0">
                  <c:v>190</c:v>
                </c:pt>
                <c:pt idx="1">
                  <c:v>504</c:v>
                </c:pt>
                <c:pt idx="2">
                  <c:v>1286</c:v>
                </c:pt>
                <c:pt idx="3">
                  <c:v>1364</c:v>
                </c:pt>
                <c:pt idx="4">
                  <c:v>2540</c:v>
                </c:pt>
                <c:pt idx="5">
                  <c:v>10571.196834999999</c:v>
                </c:pt>
              </c:numCache>
            </c:numRef>
          </c:val>
          <c:extLst>
            <c:ext xmlns:c16="http://schemas.microsoft.com/office/drawing/2014/chart" uri="{C3380CC4-5D6E-409C-BE32-E72D297353CC}">
              <c16:uniqueId val="{00000000-F7D1-4FD9-AF08-E913FF3EF534}"/>
            </c:ext>
          </c:extLst>
        </c:ser>
        <c:dLbls>
          <c:showLegendKey val="0"/>
          <c:showVal val="0"/>
          <c:showCatName val="0"/>
          <c:showSerName val="0"/>
          <c:showPercent val="0"/>
          <c:showBubbleSize val="0"/>
        </c:dLbls>
        <c:gapWidth val="150"/>
        <c:overlap val="100"/>
        <c:axId val="900292248"/>
        <c:axId val="900285032"/>
      </c:barChart>
      <c:catAx>
        <c:axId val="900292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0285032"/>
        <c:crosses val="autoZero"/>
        <c:auto val="1"/>
        <c:lblAlgn val="ctr"/>
        <c:lblOffset val="100"/>
        <c:noMultiLvlLbl val="0"/>
      </c:catAx>
      <c:valAx>
        <c:axId val="900285032"/>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0292248"/>
        <c:crosses val="autoZero"/>
        <c:crossBetween val="between"/>
      </c:valAx>
      <c:spPr>
        <a:noFill/>
        <a:ln>
          <a:noFill/>
        </a:ln>
        <a:effectLst/>
      </c:spPr>
    </c:plotArea>
    <c:legend>
      <c:legendPos val="l"/>
      <c:layout>
        <c:manualLayout>
          <c:xMode val="edge"/>
          <c:yMode val="edge"/>
          <c:x val="0.12329749103942653"/>
          <c:y val="0.13811697961713454"/>
          <c:w val="0.11553162306324613"/>
          <c:h val="0.110413643983040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ltLang="ko-KR" sz="1100" b="1" i="0" baseline="0">
                <a:effectLst/>
              </a:rPr>
              <a:t>2016-2021 MD - Revenue Breakdown </a:t>
            </a:r>
            <a:r>
              <a:rPr lang="en-US" altLang="ko-KR" sz="1100" b="1" i="0" baseline="0">
                <a:solidFill>
                  <a:schemeClr val="accent6">
                    <a:lumMod val="75000"/>
                  </a:schemeClr>
                </a:solidFill>
                <a:effectLst/>
              </a:rPr>
              <a:t>(Technology)</a:t>
            </a:r>
            <a:r>
              <a:rPr lang="en-US" altLang="ko-KR" sz="1100" b="1" i="0" baseline="0">
                <a:effectLst/>
              </a:rPr>
              <a:t>/Year</a:t>
            </a:r>
            <a:endParaRPr lang="ko-KR" altLang="ko-KR" sz="1100">
              <a:effectLst/>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ko-KR" altLang="ko-KR"/>
        </a:p>
      </c:txPr>
    </c:title>
    <c:autoTitleDeleted val="0"/>
    <c:plotArea>
      <c:layout/>
      <c:lineChart>
        <c:grouping val="standard"/>
        <c:varyColors val="0"/>
        <c:ser>
          <c:idx val="0"/>
          <c:order val="0"/>
          <c:tx>
            <c:strRef>
              <c:f>'New Graph (FCST)'!$K$472</c:f>
              <c:strCache>
                <c:ptCount val="1"/>
                <c:pt idx="0">
                  <c:v>LCoS</c:v>
                </c:pt>
              </c:strCache>
            </c:strRef>
          </c:tx>
          <c:spPr>
            <a:ln w="28575" cap="rnd">
              <a:solidFill>
                <a:schemeClr val="accent1"/>
              </a:solidFill>
              <a:round/>
            </a:ln>
            <a:effectLst/>
          </c:spPr>
          <c:marker>
            <c:symbol val="none"/>
          </c:marker>
          <c:cat>
            <c:numRef>
              <c:f>'New Graph (FCST)'!$L$471:$Q$471</c:f>
              <c:numCache>
                <c:formatCode>General</c:formatCode>
                <c:ptCount val="6"/>
                <c:pt idx="0">
                  <c:v>2016</c:v>
                </c:pt>
                <c:pt idx="1">
                  <c:v>2017</c:v>
                </c:pt>
                <c:pt idx="2">
                  <c:v>2018</c:v>
                </c:pt>
                <c:pt idx="3">
                  <c:v>2019</c:v>
                </c:pt>
                <c:pt idx="4">
                  <c:v>2020</c:v>
                </c:pt>
                <c:pt idx="5">
                  <c:v>2021</c:v>
                </c:pt>
              </c:numCache>
            </c:numRef>
          </c:cat>
          <c:val>
            <c:numRef>
              <c:f>'New Graph (FCST)'!$L$472:$Q$472</c:f>
              <c:numCache>
                <c:formatCode>\$#,##0_);[Red]\(\$#,##0\)</c:formatCode>
                <c:ptCount val="6"/>
                <c:pt idx="0">
                  <c:v>190</c:v>
                </c:pt>
                <c:pt idx="1">
                  <c:v>504</c:v>
                </c:pt>
                <c:pt idx="2">
                  <c:v>1286</c:v>
                </c:pt>
                <c:pt idx="3">
                  <c:v>1364</c:v>
                </c:pt>
                <c:pt idx="4">
                  <c:v>2540</c:v>
                </c:pt>
                <c:pt idx="5">
                  <c:v>10571.196834999999</c:v>
                </c:pt>
              </c:numCache>
            </c:numRef>
          </c:val>
          <c:smooth val="0"/>
          <c:extLst>
            <c:ext xmlns:c16="http://schemas.microsoft.com/office/drawing/2014/chart" uri="{C3380CC4-5D6E-409C-BE32-E72D297353CC}">
              <c16:uniqueId val="{00000000-C675-4F4E-8297-FAE89E039667}"/>
            </c:ext>
          </c:extLst>
        </c:ser>
        <c:ser>
          <c:idx val="1"/>
          <c:order val="1"/>
          <c:tx>
            <c:strRef>
              <c:f>'New Graph (FCST)'!$K$473</c:f>
              <c:strCache>
                <c:ptCount val="1"/>
                <c:pt idx="0">
                  <c:v>uLED</c:v>
                </c:pt>
              </c:strCache>
            </c:strRef>
          </c:tx>
          <c:spPr>
            <a:ln w="28575" cap="rnd">
              <a:solidFill>
                <a:schemeClr val="accent2"/>
              </a:solidFill>
              <a:round/>
            </a:ln>
            <a:effectLst/>
          </c:spPr>
          <c:marker>
            <c:symbol val="none"/>
          </c:marker>
          <c:cat>
            <c:numRef>
              <c:f>'New Graph (FCST)'!$L$471:$Q$471</c:f>
              <c:numCache>
                <c:formatCode>General</c:formatCode>
                <c:ptCount val="6"/>
                <c:pt idx="0">
                  <c:v>2016</c:v>
                </c:pt>
                <c:pt idx="1">
                  <c:v>2017</c:v>
                </c:pt>
                <c:pt idx="2">
                  <c:v>2018</c:v>
                </c:pt>
                <c:pt idx="3">
                  <c:v>2019</c:v>
                </c:pt>
                <c:pt idx="4">
                  <c:v>2020</c:v>
                </c:pt>
                <c:pt idx="5">
                  <c:v>2021</c:v>
                </c:pt>
              </c:numCache>
            </c:numRef>
          </c:cat>
          <c:val>
            <c:numRef>
              <c:f>'New Graph (FCST)'!$L$473:$Q$473</c:f>
              <c:numCache>
                <c:formatCode>\$#,##0_);[Red]\(\$#,##0\)</c:formatCode>
                <c:ptCount val="6"/>
                <c:pt idx="0">
                  <c:v>0</c:v>
                </c:pt>
                <c:pt idx="1">
                  <c:v>0</c:v>
                </c:pt>
                <c:pt idx="2">
                  <c:v>671</c:v>
                </c:pt>
                <c:pt idx="3">
                  <c:v>557</c:v>
                </c:pt>
                <c:pt idx="4">
                  <c:v>215</c:v>
                </c:pt>
                <c:pt idx="5">
                  <c:v>0</c:v>
                </c:pt>
              </c:numCache>
            </c:numRef>
          </c:val>
          <c:smooth val="0"/>
          <c:extLst>
            <c:ext xmlns:c16="http://schemas.microsoft.com/office/drawing/2014/chart" uri="{C3380CC4-5D6E-409C-BE32-E72D297353CC}">
              <c16:uniqueId val="{00000001-C675-4F4E-8297-FAE89E039667}"/>
            </c:ext>
          </c:extLst>
        </c:ser>
        <c:ser>
          <c:idx val="2"/>
          <c:order val="2"/>
          <c:tx>
            <c:strRef>
              <c:f>'New Graph (FCST)'!$K$474</c:f>
              <c:strCache>
                <c:ptCount val="1"/>
                <c:pt idx="0">
                  <c:v>uOLED</c:v>
                </c:pt>
              </c:strCache>
            </c:strRef>
          </c:tx>
          <c:spPr>
            <a:ln w="28575" cap="rnd">
              <a:solidFill>
                <a:schemeClr val="accent3"/>
              </a:solidFill>
              <a:round/>
            </a:ln>
            <a:effectLst/>
          </c:spPr>
          <c:marker>
            <c:symbol val="none"/>
          </c:marker>
          <c:cat>
            <c:numRef>
              <c:f>'New Graph (FCST)'!$L$471:$Q$471</c:f>
              <c:numCache>
                <c:formatCode>General</c:formatCode>
                <c:ptCount val="6"/>
                <c:pt idx="0">
                  <c:v>2016</c:v>
                </c:pt>
                <c:pt idx="1">
                  <c:v>2017</c:v>
                </c:pt>
                <c:pt idx="2">
                  <c:v>2018</c:v>
                </c:pt>
                <c:pt idx="3">
                  <c:v>2019</c:v>
                </c:pt>
                <c:pt idx="4">
                  <c:v>2020</c:v>
                </c:pt>
                <c:pt idx="5">
                  <c:v>2021</c:v>
                </c:pt>
              </c:numCache>
            </c:numRef>
          </c:cat>
          <c:val>
            <c:numRef>
              <c:f>'New Graph (FCST)'!$L$474:$Q$474</c:f>
              <c:numCache>
                <c:formatCode>\$#,##0_);[Red]\(\$#,##0\)</c:formatCode>
                <c:ptCount val="6"/>
                <c:pt idx="0">
                  <c:v>64</c:v>
                </c:pt>
                <c:pt idx="1">
                  <c:v>118</c:v>
                </c:pt>
                <c:pt idx="2">
                  <c:v>231</c:v>
                </c:pt>
                <c:pt idx="3">
                  <c:v>141</c:v>
                </c:pt>
                <c:pt idx="4">
                  <c:v>234</c:v>
                </c:pt>
                <c:pt idx="5">
                  <c:v>1820</c:v>
                </c:pt>
              </c:numCache>
            </c:numRef>
          </c:val>
          <c:smooth val="0"/>
          <c:extLst>
            <c:ext xmlns:c16="http://schemas.microsoft.com/office/drawing/2014/chart" uri="{C3380CC4-5D6E-409C-BE32-E72D297353CC}">
              <c16:uniqueId val="{00000002-C675-4F4E-8297-FAE89E039667}"/>
            </c:ext>
          </c:extLst>
        </c:ser>
        <c:dLbls>
          <c:showLegendKey val="0"/>
          <c:showVal val="0"/>
          <c:showCatName val="0"/>
          <c:showSerName val="0"/>
          <c:showPercent val="0"/>
          <c:showBubbleSize val="0"/>
        </c:dLbls>
        <c:smooth val="0"/>
        <c:axId val="896721992"/>
        <c:axId val="896723960"/>
      </c:lineChart>
      <c:catAx>
        <c:axId val="896721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96723960"/>
        <c:crosses val="autoZero"/>
        <c:auto val="1"/>
        <c:lblAlgn val="ctr"/>
        <c:lblOffset val="100"/>
        <c:noMultiLvlLbl val="0"/>
      </c:catAx>
      <c:valAx>
        <c:axId val="89672396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96721992"/>
        <c:crosses val="autoZero"/>
        <c:crossBetween val="between"/>
      </c:valAx>
      <c:spPr>
        <a:noFill/>
        <a:ln>
          <a:noFill/>
        </a:ln>
        <a:effectLst/>
      </c:spPr>
    </c:plotArea>
    <c:legend>
      <c:legendPos val="l"/>
      <c:layout>
        <c:manualLayout>
          <c:xMode val="edge"/>
          <c:yMode val="edge"/>
          <c:x val="0.1232974632015436"/>
          <c:y val="0.1264141633657154"/>
          <c:w val="0.15600030344587171"/>
          <c:h val="0.155354682178566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ltLang="ko-KR" sz="1200" b="1" i="0" baseline="0">
                <a:effectLst/>
              </a:rPr>
              <a:t>2016-2021 MD - HMD Set Q'ty Assumption/Year</a:t>
            </a:r>
            <a:endParaRPr lang="ko-KR" altLang="ko-KR" sz="1200">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ko-KR" altLang="ko-KR"/>
        </a:p>
      </c:txPr>
    </c:title>
    <c:autoTitleDeleted val="0"/>
    <c:plotArea>
      <c:layout/>
      <c:barChart>
        <c:barDir val="col"/>
        <c:grouping val="clustered"/>
        <c:varyColors val="0"/>
        <c:ser>
          <c:idx val="0"/>
          <c:order val="0"/>
          <c:tx>
            <c:strRef>
              <c:f>'New Graph (FCST)'!$B$497</c:f>
              <c:strCache>
                <c:ptCount val="1"/>
                <c:pt idx="0">
                  <c:v>HMD</c:v>
                </c:pt>
              </c:strCache>
            </c:strRef>
          </c:tx>
          <c:spPr>
            <a:solidFill>
              <a:schemeClr val="accent1"/>
            </a:solidFill>
            <a:ln>
              <a:noFill/>
            </a:ln>
            <a:effectLst/>
          </c:spPr>
          <c:invertIfNegative val="0"/>
          <c:cat>
            <c:numRef>
              <c:f>'New Graph (FCST)'!$C$496:$H$496</c:f>
              <c:numCache>
                <c:formatCode>General</c:formatCode>
                <c:ptCount val="6"/>
                <c:pt idx="0">
                  <c:v>2016</c:v>
                </c:pt>
                <c:pt idx="1">
                  <c:v>2017</c:v>
                </c:pt>
                <c:pt idx="2">
                  <c:v>2018</c:v>
                </c:pt>
                <c:pt idx="3">
                  <c:v>2019</c:v>
                </c:pt>
                <c:pt idx="4">
                  <c:v>2020</c:v>
                </c:pt>
                <c:pt idx="5">
                  <c:v>2021</c:v>
                </c:pt>
              </c:numCache>
            </c:numRef>
          </c:cat>
          <c:val>
            <c:numRef>
              <c:f>'New Graph (FCST)'!$C$497:$H$497</c:f>
              <c:numCache>
                <c:formatCode>#,##0.0_);[Red]\(#,##0.0\)</c:formatCode>
                <c:ptCount val="6"/>
                <c:pt idx="0">
                  <c:v>3.2134999999999998</c:v>
                </c:pt>
                <c:pt idx="1">
                  <c:v>6.6419999999999995</c:v>
                </c:pt>
                <c:pt idx="2">
                  <c:v>8.0075000000000003</c:v>
                </c:pt>
                <c:pt idx="3">
                  <c:v>13.149999999999999</c:v>
                </c:pt>
                <c:pt idx="4">
                  <c:v>19.8</c:v>
                </c:pt>
                <c:pt idx="5">
                  <c:v>52.90945</c:v>
                </c:pt>
              </c:numCache>
            </c:numRef>
          </c:val>
          <c:extLst>
            <c:ext xmlns:c16="http://schemas.microsoft.com/office/drawing/2014/chart" uri="{C3380CC4-5D6E-409C-BE32-E72D297353CC}">
              <c16:uniqueId val="{00000000-DB93-4728-89CD-DF1AC7FEF197}"/>
            </c:ext>
          </c:extLst>
        </c:ser>
        <c:dLbls>
          <c:showLegendKey val="0"/>
          <c:showVal val="0"/>
          <c:showCatName val="0"/>
          <c:showSerName val="0"/>
          <c:showPercent val="0"/>
          <c:showBubbleSize val="0"/>
        </c:dLbls>
        <c:gapWidth val="219"/>
        <c:overlap val="-27"/>
        <c:axId val="380931744"/>
        <c:axId val="380932072"/>
      </c:barChart>
      <c:catAx>
        <c:axId val="38093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80932072"/>
        <c:crosses val="autoZero"/>
        <c:auto val="1"/>
        <c:lblAlgn val="ctr"/>
        <c:lblOffset val="100"/>
        <c:noMultiLvlLbl val="0"/>
      </c:catAx>
      <c:valAx>
        <c:axId val="380932072"/>
        <c:scaling>
          <c:orientation val="minMax"/>
        </c:scaling>
        <c:delete val="0"/>
        <c:axPos val="l"/>
        <c:majorGridlines>
          <c:spPr>
            <a:ln w="9525" cap="flat" cmpd="sng" algn="ctr">
              <a:solidFill>
                <a:schemeClr val="tx1">
                  <a:lumMod val="15000"/>
                  <a:lumOff val="85000"/>
                </a:schemeClr>
              </a:solidFill>
              <a:round/>
            </a:ln>
            <a:effectLst/>
          </c:spPr>
        </c:majorGridlines>
        <c:numFmt formatCode="#,##0.0_);[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80931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FCST vs.</a:t>
            </a:r>
            <a:r>
              <a:rPr lang="en-US" altLang="ko-KR" b="1" baseline="0"/>
              <a:t> PLAN / Month</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(FCST)'!$B$523</c:f>
              <c:strCache>
                <c:ptCount val="1"/>
                <c:pt idx="0">
                  <c:v>MTV</c:v>
                </c:pt>
              </c:strCache>
            </c:strRef>
          </c:tx>
          <c:spPr>
            <a:solidFill>
              <a:schemeClr val="accent2"/>
            </a:solidFill>
            <a:ln>
              <a:noFill/>
            </a:ln>
            <a:effectLst/>
          </c:spPr>
          <c:invertIfNegative val="0"/>
          <c:cat>
            <c:multiLvlStrRef>
              <c:f>'New Graph (FCST)'!$C$520:$Z$521</c:f>
              <c:multiLvlStrCache>
                <c:ptCount val="24"/>
                <c:lvl>
                  <c:pt idx="0">
                    <c:v>FCST</c:v>
                  </c:pt>
                  <c:pt idx="1">
                    <c:v>PLAN</c:v>
                  </c:pt>
                  <c:pt idx="2">
                    <c:v>FCST</c:v>
                  </c:pt>
                  <c:pt idx="3">
                    <c:v>PLAN</c:v>
                  </c:pt>
                  <c:pt idx="4">
                    <c:v>FCST</c:v>
                  </c:pt>
                  <c:pt idx="5">
                    <c:v>PLAN</c:v>
                  </c:pt>
                  <c:pt idx="6">
                    <c:v>FCST</c:v>
                  </c:pt>
                  <c:pt idx="7">
                    <c:v>PLAN</c:v>
                  </c:pt>
                  <c:pt idx="8">
                    <c:v>FCST</c:v>
                  </c:pt>
                  <c:pt idx="9">
                    <c:v>PLAN</c:v>
                  </c:pt>
                  <c:pt idx="10">
                    <c:v>FCST</c:v>
                  </c:pt>
                  <c:pt idx="11">
                    <c:v>PLAN</c:v>
                  </c:pt>
                  <c:pt idx="12">
                    <c:v>FCST</c:v>
                  </c:pt>
                  <c:pt idx="13">
                    <c:v>PLAN</c:v>
                  </c:pt>
                  <c:pt idx="14">
                    <c:v>FCST</c:v>
                  </c:pt>
                  <c:pt idx="15">
                    <c:v>PLAN</c:v>
                  </c:pt>
                  <c:pt idx="16">
                    <c:v>FCST</c:v>
                  </c:pt>
                  <c:pt idx="17">
                    <c:v>PLAN</c:v>
                  </c:pt>
                  <c:pt idx="18">
                    <c:v>FCST</c:v>
                  </c:pt>
                  <c:pt idx="19">
                    <c:v>PLAN</c:v>
                  </c:pt>
                  <c:pt idx="20">
                    <c:v>FCST</c:v>
                  </c:pt>
                  <c:pt idx="21">
                    <c:v>PLAN</c:v>
                  </c:pt>
                  <c:pt idx="22">
                    <c:v>FCST</c:v>
                  </c:pt>
                  <c:pt idx="23">
                    <c:v>PLAN</c:v>
                  </c:pt>
                </c:lvl>
                <c:lvl>
                  <c:pt idx="0">
                    <c:v>Jan</c:v>
                  </c:pt>
                  <c:pt idx="2">
                    <c:v>Feb</c:v>
                  </c:pt>
                  <c:pt idx="4">
                    <c:v>Mar</c:v>
                  </c:pt>
                  <c:pt idx="6">
                    <c:v>Apr</c:v>
                  </c:pt>
                  <c:pt idx="8">
                    <c:v>May</c:v>
                  </c:pt>
                  <c:pt idx="10">
                    <c:v>Jun</c:v>
                  </c:pt>
                  <c:pt idx="12">
                    <c:v>Jul</c:v>
                  </c:pt>
                  <c:pt idx="14">
                    <c:v>Aug</c:v>
                  </c:pt>
                  <c:pt idx="16">
                    <c:v>Sep</c:v>
                  </c:pt>
                  <c:pt idx="18">
                    <c:v>Oct</c:v>
                  </c:pt>
                  <c:pt idx="20">
                    <c:v>Nov</c:v>
                  </c:pt>
                  <c:pt idx="22">
                    <c:v>Dec</c:v>
                  </c:pt>
                </c:lvl>
              </c:multiLvlStrCache>
            </c:multiLvlStrRef>
          </c:cat>
          <c:val>
            <c:numRef>
              <c:f>'New Graph (FCST)'!$C$523:$Z$523</c:f>
              <c:numCache>
                <c:formatCode>\$#,##0_);[Red]\(\$#,##0\)</c:formatCode>
                <c:ptCount val="24"/>
                <c:pt idx="0">
                  <c:v>24.5</c:v>
                </c:pt>
                <c:pt idx="1">
                  <c:v>24.5</c:v>
                </c:pt>
                <c:pt idx="2">
                  <c:v>59.22</c:v>
                </c:pt>
                <c:pt idx="3">
                  <c:v>59.22</c:v>
                </c:pt>
                <c:pt idx="4">
                  <c:v>35.713899999999995</c:v>
                </c:pt>
                <c:pt idx="5">
                  <c:v>35.713899999999995</c:v>
                </c:pt>
                <c:pt idx="6">
                  <c:v>96.46</c:v>
                </c:pt>
                <c:pt idx="7">
                  <c:v>134.41390000000001</c:v>
                </c:pt>
                <c:pt idx="8">
                  <c:v>78.959999999999994</c:v>
                </c:pt>
                <c:pt idx="9">
                  <c:v>276.5</c:v>
                </c:pt>
                <c:pt idx="10">
                  <c:v>156.86189999999999</c:v>
                </c:pt>
                <c:pt idx="11">
                  <c:v>272.90590000000003</c:v>
                </c:pt>
                <c:pt idx="12">
                  <c:v>78.959999999999994</c:v>
                </c:pt>
                <c:pt idx="13">
                  <c:v>116.2</c:v>
                </c:pt>
                <c:pt idx="14">
                  <c:v>114.67389999999999</c:v>
                </c:pt>
                <c:pt idx="15">
                  <c:v>134.41390000000001</c:v>
                </c:pt>
                <c:pt idx="16">
                  <c:v>85.96</c:v>
                </c:pt>
                <c:pt idx="17">
                  <c:v>283.5</c:v>
                </c:pt>
                <c:pt idx="18">
                  <c:v>96.46</c:v>
                </c:pt>
                <c:pt idx="19">
                  <c:v>170.12779999999998</c:v>
                </c:pt>
                <c:pt idx="20">
                  <c:v>78.959999999999994</c:v>
                </c:pt>
                <c:pt idx="21">
                  <c:v>98.7</c:v>
                </c:pt>
                <c:pt idx="22">
                  <c:v>123</c:v>
                </c:pt>
                <c:pt idx="23">
                  <c:v>283.5</c:v>
                </c:pt>
              </c:numCache>
            </c:numRef>
          </c:val>
          <c:extLst>
            <c:ext xmlns:c16="http://schemas.microsoft.com/office/drawing/2014/chart" uri="{C3380CC4-5D6E-409C-BE32-E72D297353CC}">
              <c16:uniqueId val="{00000001-0D2C-4AB1-B6DF-C7DF6702150B}"/>
            </c:ext>
          </c:extLst>
        </c:ser>
        <c:ser>
          <c:idx val="0"/>
          <c:order val="1"/>
          <c:tx>
            <c:strRef>
              <c:f>'New Graph (FCST)'!$B$522</c:f>
              <c:strCache>
                <c:ptCount val="1"/>
                <c:pt idx="0">
                  <c:v>MD</c:v>
                </c:pt>
              </c:strCache>
            </c:strRef>
          </c:tx>
          <c:spPr>
            <a:solidFill>
              <a:schemeClr val="accent1"/>
            </a:solidFill>
            <a:ln>
              <a:noFill/>
            </a:ln>
            <a:effectLst/>
          </c:spPr>
          <c:invertIfNegative val="0"/>
          <c:cat>
            <c:multiLvlStrRef>
              <c:f>'New Graph (FCST)'!$C$520:$Z$521</c:f>
              <c:multiLvlStrCache>
                <c:ptCount val="24"/>
                <c:lvl>
                  <c:pt idx="0">
                    <c:v>FCST</c:v>
                  </c:pt>
                  <c:pt idx="1">
                    <c:v>PLAN</c:v>
                  </c:pt>
                  <c:pt idx="2">
                    <c:v>FCST</c:v>
                  </c:pt>
                  <c:pt idx="3">
                    <c:v>PLAN</c:v>
                  </c:pt>
                  <c:pt idx="4">
                    <c:v>FCST</c:v>
                  </c:pt>
                  <c:pt idx="5">
                    <c:v>PLAN</c:v>
                  </c:pt>
                  <c:pt idx="6">
                    <c:v>FCST</c:v>
                  </c:pt>
                  <c:pt idx="7">
                    <c:v>PLAN</c:v>
                  </c:pt>
                  <c:pt idx="8">
                    <c:v>FCST</c:v>
                  </c:pt>
                  <c:pt idx="9">
                    <c:v>PLAN</c:v>
                  </c:pt>
                  <c:pt idx="10">
                    <c:v>FCST</c:v>
                  </c:pt>
                  <c:pt idx="11">
                    <c:v>PLAN</c:v>
                  </c:pt>
                  <c:pt idx="12">
                    <c:v>FCST</c:v>
                  </c:pt>
                  <c:pt idx="13">
                    <c:v>PLAN</c:v>
                  </c:pt>
                  <c:pt idx="14">
                    <c:v>FCST</c:v>
                  </c:pt>
                  <c:pt idx="15">
                    <c:v>PLAN</c:v>
                  </c:pt>
                  <c:pt idx="16">
                    <c:v>FCST</c:v>
                  </c:pt>
                  <c:pt idx="17">
                    <c:v>PLAN</c:v>
                  </c:pt>
                  <c:pt idx="18">
                    <c:v>FCST</c:v>
                  </c:pt>
                  <c:pt idx="19">
                    <c:v>PLAN</c:v>
                  </c:pt>
                  <c:pt idx="20">
                    <c:v>FCST</c:v>
                  </c:pt>
                  <c:pt idx="21">
                    <c:v>PLAN</c:v>
                  </c:pt>
                  <c:pt idx="22">
                    <c:v>FCST</c:v>
                  </c:pt>
                  <c:pt idx="23">
                    <c:v>PLAN</c:v>
                  </c:pt>
                </c:lvl>
                <c:lvl>
                  <c:pt idx="0">
                    <c:v>Jan</c:v>
                  </c:pt>
                  <c:pt idx="2">
                    <c:v>Feb</c:v>
                  </c:pt>
                  <c:pt idx="4">
                    <c:v>Mar</c:v>
                  </c:pt>
                  <c:pt idx="6">
                    <c:v>Apr</c:v>
                  </c:pt>
                  <c:pt idx="8">
                    <c:v>May</c:v>
                  </c:pt>
                  <c:pt idx="10">
                    <c:v>Jun</c:v>
                  </c:pt>
                  <c:pt idx="12">
                    <c:v>Jul</c:v>
                  </c:pt>
                  <c:pt idx="14">
                    <c:v>Aug</c:v>
                  </c:pt>
                  <c:pt idx="16">
                    <c:v>Sep</c:v>
                  </c:pt>
                  <c:pt idx="18">
                    <c:v>Oct</c:v>
                  </c:pt>
                  <c:pt idx="20">
                    <c:v>Nov</c:v>
                  </c:pt>
                  <c:pt idx="22">
                    <c:v>Dec</c:v>
                  </c:pt>
                </c:lvl>
              </c:multiLvlStrCache>
            </c:multiLvlStrRef>
          </c:cat>
          <c:val>
            <c:numRef>
              <c:f>'New Graph (FCST)'!$C$522:$Z$522</c:f>
              <c:numCache>
                <c:formatCode>\$#,##0_);[Red]\(\$#,##0\)</c:formatCode>
                <c:ptCount val="24"/>
                <c:pt idx="0">
                  <c:v>149.72550000000001</c:v>
                </c:pt>
                <c:pt idx="1">
                  <c:v>149.72550000000001</c:v>
                </c:pt>
                <c:pt idx="2">
                  <c:v>435.14552499999996</c:v>
                </c:pt>
                <c:pt idx="3">
                  <c:v>435.14552499999996</c:v>
                </c:pt>
                <c:pt idx="4">
                  <c:v>431.58984999999996</c:v>
                </c:pt>
                <c:pt idx="5">
                  <c:v>431.58984999999996</c:v>
                </c:pt>
                <c:pt idx="6">
                  <c:v>2781.69</c:v>
                </c:pt>
                <c:pt idx="7">
                  <c:v>2436.5</c:v>
                </c:pt>
                <c:pt idx="8">
                  <c:v>1549.85</c:v>
                </c:pt>
                <c:pt idx="9">
                  <c:v>2033.3</c:v>
                </c:pt>
                <c:pt idx="10">
                  <c:v>659.12596000000008</c:v>
                </c:pt>
                <c:pt idx="11">
                  <c:v>971.06000000000006</c:v>
                </c:pt>
                <c:pt idx="12">
                  <c:v>931.90000000000009</c:v>
                </c:pt>
                <c:pt idx="13">
                  <c:v>1479.25</c:v>
                </c:pt>
                <c:pt idx="14">
                  <c:v>546.31000000000006</c:v>
                </c:pt>
                <c:pt idx="15">
                  <c:v>868.44</c:v>
                </c:pt>
                <c:pt idx="16">
                  <c:v>1667.45</c:v>
                </c:pt>
                <c:pt idx="17">
                  <c:v>2933.35</c:v>
                </c:pt>
                <c:pt idx="18">
                  <c:v>1419.15</c:v>
                </c:pt>
                <c:pt idx="19">
                  <c:v>1787.8</c:v>
                </c:pt>
                <c:pt idx="20">
                  <c:v>779.16</c:v>
                </c:pt>
                <c:pt idx="21">
                  <c:v>885.95999999999992</c:v>
                </c:pt>
                <c:pt idx="22">
                  <c:v>1040.0999999999999</c:v>
                </c:pt>
                <c:pt idx="23">
                  <c:v>1221.3</c:v>
                </c:pt>
              </c:numCache>
            </c:numRef>
          </c:val>
          <c:extLst>
            <c:ext xmlns:c16="http://schemas.microsoft.com/office/drawing/2014/chart" uri="{C3380CC4-5D6E-409C-BE32-E72D297353CC}">
              <c16:uniqueId val="{00000000-0D2C-4AB1-B6DF-C7DF6702150B}"/>
            </c:ext>
          </c:extLst>
        </c:ser>
        <c:dLbls>
          <c:showLegendKey val="0"/>
          <c:showVal val="0"/>
          <c:showCatName val="0"/>
          <c:showSerName val="0"/>
          <c:showPercent val="0"/>
          <c:showBubbleSize val="0"/>
        </c:dLbls>
        <c:gapWidth val="150"/>
        <c:overlap val="100"/>
        <c:axId val="903376368"/>
        <c:axId val="903371776"/>
      </c:barChart>
      <c:catAx>
        <c:axId val="90337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371776"/>
        <c:crosses val="autoZero"/>
        <c:auto val="1"/>
        <c:lblAlgn val="ctr"/>
        <c:lblOffset val="100"/>
        <c:noMultiLvlLbl val="0"/>
      </c:catAx>
      <c:valAx>
        <c:axId val="90337177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376368"/>
        <c:crosses val="autoZero"/>
        <c:crossBetween val="between"/>
      </c:valAx>
      <c:spPr>
        <a:noFill/>
        <a:ln>
          <a:noFill/>
        </a:ln>
        <a:effectLst/>
      </c:spPr>
    </c:plotArea>
    <c:legend>
      <c:legendPos val="l"/>
      <c:layout>
        <c:manualLayout>
          <c:xMode val="edge"/>
          <c:yMode val="edge"/>
          <c:x val="3.4938043671722881E-2"/>
          <c:y val="0.21171240836046307"/>
          <c:w val="2.6871136646329109E-2"/>
          <c:h val="0.1521347790230336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FCST</a:t>
            </a:r>
            <a:r>
              <a:rPr lang="en-US" altLang="ko-KR" b="1" baseline="0"/>
              <a:t> vs. PLAN / Quarter</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(FCST)'!$B$546</c:f>
              <c:strCache>
                <c:ptCount val="1"/>
                <c:pt idx="0">
                  <c:v>MTV</c:v>
                </c:pt>
              </c:strCache>
            </c:strRef>
          </c:tx>
          <c:spPr>
            <a:solidFill>
              <a:schemeClr val="accent2"/>
            </a:solidFill>
            <a:ln>
              <a:noFill/>
            </a:ln>
            <a:effectLst/>
          </c:spPr>
          <c:invertIfNegative val="0"/>
          <c:cat>
            <c:multiLvlStrRef>
              <c:f>'New Graph (FCST)'!$C$543:$J$544</c:f>
              <c:multiLvlStrCache>
                <c:ptCount val="8"/>
                <c:lvl>
                  <c:pt idx="0">
                    <c:v>FCST</c:v>
                  </c:pt>
                  <c:pt idx="1">
                    <c:v>PLAN</c:v>
                  </c:pt>
                  <c:pt idx="2">
                    <c:v>FCST</c:v>
                  </c:pt>
                  <c:pt idx="3">
                    <c:v>PLAN</c:v>
                  </c:pt>
                  <c:pt idx="4">
                    <c:v>FCST</c:v>
                  </c:pt>
                  <c:pt idx="5">
                    <c:v>PLAN</c:v>
                  </c:pt>
                  <c:pt idx="6">
                    <c:v>FCST</c:v>
                  </c:pt>
                  <c:pt idx="7">
                    <c:v>PLAN</c:v>
                  </c:pt>
                </c:lvl>
                <c:lvl>
                  <c:pt idx="0">
                    <c:v>Q1</c:v>
                  </c:pt>
                  <c:pt idx="2">
                    <c:v>Q2</c:v>
                  </c:pt>
                  <c:pt idx="4">
                    <c:v>Q3</c:v>
                  </c:pt>
                  <c:pt idx="6">
                    <c:v>Q4</c:v>
                  </c:pt>
                </c:lvl>
              </c:multiLvlStrCache>
            </c:multiLvlStrRef>
          </c:cat>
          <c:val>
            <c:numRef>
              <c:f>'New Graph (FCST)'!$C$546:$J$546</c:f>
              <c:numCache>
                <c:formatCode>\$#,##0_);[Red]\(\$#,##0\)</c:formatCode>
                <c:ptCount val="8"/>
                <c:pt idx="0">
                  <c:v>119.43389999999999</c:v>
                </c:pt>
                <c:pt idx="1">
                  <c:v>119.43389999999999</c:v>
                </c:pt>
                <c:pt idx="2">
                  <c:v>332.28189999999995</c:v>
                </c:pt>
                <c:pt idx="3">
                  <c:v>683.81979999999999</c:v>
                </c:pt>
                <c:pt idx="4">
                  <c:v>279.59389999999996</c:v>
                </c:pt>
                <c:pt idx="5">
                  <c:v>534.11390000000006</c:v>
                </c:pt>
                <c:pt idx="6">
                  <c:v>298.41999999999996</c:v>
                </c:pt>
                <c:pt idx="7">
                  <c:v>552.32780000000002</c:v>
                </c:pt>
              </c:numCache>
            </c:numRef>
          </c:val>
          <c:extLst>
            <c:ext xmlns:c16="http://schemas.microsoft.com/office/drawing/2014/chart" uri="{C3380CC4-5D6E-409C-BE32-E72D297353CC}">
              <c16:uniqueId val="{00000001-F400-4D5D-B490-9284F6A5A13C}"/>
            </c:ext>
          </c:extLst>
        </c:ser>
        <c:ser>
          <c:idx val="0"/>
          <c:order val="1"/>
          <c:tx>
            <c:strRef>
              <c:f>'New Graph (FCST)'!$B$545</c:f>
              <c:strCache>
                <c:ptCount val="1"/>
                <c:pt idx="0">
                  <c:v>MD</c:v>
                </c:pt>
              </c:strCache>
            </c:strRef>
          </c:tx>
          <c:spPr>
            <a:solidFill>
              <a:schemeClr val="accent1"/>
            </a:solidFill>
            <a:ln>
              <a:noFill/>
            </a:ln>
            <a:effectLst/>
          </c:spPr>
          <c:invertIfNegative val="0"/>
          <c:cat>
            <c:multiLvlStrRef>
              <c:f>'New Graph (FCST)'!$C$543:$J$544</c:f>
              <c:multiLvlStrCache>
                <c:ptCount val="8"/>
                <c:lvl>
                  <c:pt idx="0">
                    <c:v>FCST</c:v>
                  </c:pt>
                  <c:pt idx="1">
                    <c:v>PLAN</c:v>
                  </c:pt>
                  <c:pt idx="2">
                    <c:v>FCST</c:v>
                  </c:pt>
                  <c:pt idx="3">
                    <c:v>PLAN</c:v>
                  </c:pt>
                  <c:pt idx="4">
                    <c:v>FCST</c:v>
                  </c:pt>
                  <c:pt idx="5">
                    <c:v>PLAN</c:v>
                  </c:pt>
                  <c:pt idx="6">
                    <c:v>FCST</c:v>
                  </c:pt>
                  <c:pt idx="7">
                    <c:v>PLAN</c:v>
                  </c:pt>
                </c:lvl>
                <c:lvl>
                  <c:pt idx="0">
                    <c:v>Q1</c:v>
                  </c:pt>
                  <c:pt idx="2">
                    <c:v>Q2</c:v>
                  </c:pt>
                  <c:pt idx="4">
                    <c:v>Q3</c:v>
                  </c:pt>
                  <c:pt idx="6">
                    <c:v>Q4</c:v>
                  </c:pt>
                </c:lvl>
              </c:multiLvlStrCache>
            </c:multiLvlStrRef>
          </c:cat>
          <c:val>
            <c:numRef>
              <c:f>'New Graph (FCST)'!$C$545:$J$545</c:f>
              <c:numCache>
                <c:formatCode>\$#,##0_);[Red]\(\$#,##0\)</c:formatCode>
                <c:ptCount val="8"/>
                <c:pt idx="0">
                  <c:v>1016.4608749999999</c:v>
                </c:pt>
                <c:pt idx="1">
                  <c:v>1016.4608749999999</c:v>
                </c:pt>
                <c:pt idx="2">
                  <c:v>4990.6659600000003</c:v>
                </c:pt>
                <c:pt idx="3">
                  <c:v>5440.8600000000006</c:v>
                </c:pt>
                <c:pt idx="4">
                  <c:v>3145.66</c:v>
                </c:pt>
                <c:pt idx="5">
                  <c:v>5281.04</c:v>
                </c:pt>
                <c:pt idx="6">
                  <c:v>3238.41</c:v>
                </c:pt>
                <c:pt idx="7">
                  <c:v>3895.0599999999995</c:v>
                </c:pt>
              </c:numCache>
            </c:numRef>
          </c:val>
          <c:extLst>
            <c:ext xmlns:c16="http://schemas.microsoft.com/office/drawing/2014/chart" uri="{C3380CC4-5D6E-409C-BE32-E72D297353CC}">
              <c16:uniqueId val="{00000000-F400-4D5D-B490-9284F6A5A13C}"/>
            </c:ext>
          </c:extLst>
        </c:ser>
        <c:dLbls>
          <c:showLegendKey val="0"/>
          <c:showVal val="0"/>
          <c:showCatName val="0"/>
          <c:showSerName val="0"/>
          <c:showPercent val="0"/>
          <c:showBubbleSize val="0"/>
        </c:dLbls>
        <c:gapWidth val="150"/>
        <c:overlap val="100"/>
        <c:axId val="903394736"/>
        <c:axId val="903396376"/>
      </c:barChart>
      <c:catAx>
        <c:axId val="90339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396376"/>
        <c:crosses val="autoZero"/>
        <c:auto val="1"/>
        <c:lblAlgn val="ctr"/>
        <c:lblOffset val="100"/>
        <c:noMultiLvlLbl val="0"/>
      </c:catAx>
      <c:valAx>
        <c:axId val="90339637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394736"/>
        <c:crosses val="autoZero"/>
        <c:crossBetween val="between"/>
      </c:valAx>
      <c:spPr>
        <a:noFill/>
        <a:ln>
          <a:noFill/>
        </a:ln>
        <a:effectLst/>
      </c:spPr>
    </c:plotArea>
    <c:legend>
      <c:legendPos val="l"/>
      <c:layout>
        <c:manualLayout>
          <c:xMode val="edge"/>
          <c:yMode val="edge"/>
          <c:x val="9.6358509412731858E-2"/>
          <c:y val="0.21147100125670248"/>
          <c:w val="7.411012184296191E-2"/>
          <c:h val="0.1484125594892811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a:t>
            </a:r>
            <a:r>
              <a:rPr lang="en-US" altLang="ko-KR" b="1" baseline="0"/>
              <a:t> </a:t>
            </a:r>
            <a:r>
              <a:rPr lang="en-US" altLang="ko-KR" b="1" baseline="0">
                <a:solidFill>
                  <a:schemeClr val="accent6">
                    <a:lumMod val="75000"/>
                  </a:schemeClr>
                </a:solidFill>
              </a:rPr>
              <a:t>MD</a:t>
            </a:r>
            <a:r>
              <a:rPr lang="en-US" altLang="ko-KR" b="1" baseline="0"/>
              <a:t> FCST vs. PLAN / Month</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(FCST)'!$B$568</c:f>
              <c:strCache>
                <c:ptCount val="1"/>
                <c:pt idx="0">
                  <c:v>MD</c:v>
                </c:pt>
              </c:strCache>
            </c:strRef>
          </c:tx>
          <c:spPr>
            <a:solidFill>
              <a:schemeClr val="accent1"/>
            </a:solidFill>
            <a:ln>
              <a:noFill/>
            </a:ln>
            <a:effectLst/>
          </c:spPr>
          <c:invertIfNegative val="0"/>
          <c:cat>
            <c:multiLvlStrRef>
              <c:f>'New Graph (FCST)'!$C$566:$Z$567</c:f>
              <c:multiLvlStrCache>
                <c:ptCount val="24"/>
                <c:lvl>
                  <c:pt idx="0">
                    <c:v>FCST</c:v>
                  </c:pt>
                  <c:pt idx="1">
                    <c:v>PLAN</c:v>
                  </c:pt>
                  <c:pt idx="2">
                    <c:v>FCST</c:v>
                  </c:pt>
                  <c:pt idx="3">
                    <c:v>PLAN</c:v>
                  </c:pt>
                  <c:pt idx="4">
                    <c:v>FCST</c:v>
                  </c:pt>
                  <c:pt idx="5">
                    <c:v>PLAN</c:v>
                  </c:pt>
                  <c:pt idx="6">
                    <c:v>FCST</c:v>
                  </c:pt>
                  <c:pt idx="7">
                    <c:v>PLAN</c:v>
                  </c:pt>
                  <c:pt idx="8">
                    <c:v>FCST</c:v>
                  </c:pt>
                  <c:pt idx="9">
                    <c:v>PLAN</c:v>
                  </c:pt>
                  <c:pt idx="10">
                    <c:v>FCST</c:v>
                  </c:pt>
                  <c:pt idx="11">
                    <c:v>PLAN</c:v>
                  </c:pt>
                  <c:pt idx="12">
                    <c:v>FCST</c:v>
                  </c:pt>
                  <c:pt idx="13">
                    <c:v>PLAN</c:v>
                  </c:pt>
                  <c:pt idx="14">
                    <c:v>FCST</c:v>
                  </c:pt>
                  <c:pt idx="15">
                    <c:v>PLAN</c:v>
                  </c:pt>
                  <c:pt idx="16">
                    <c:v>FCST</c:v>
                  </c:pt>
                  <c:pt idx="17">
                    <c:v>PLAN</c:v>
                  </c:pt>
                  <c:pt idx="18">
                    <c:v>FCST</c:v>
                  </c:pt>
                  <c:pt idx="19">
                    <c:v>PLAN</c:v>
                  </c:pt>
                  <c:pt idx="20">
                    <c:v>FCST</c:v>
                  </c:pt>
                  <c:pt idx="21">
                    <c:v>PLAN</c:v>
                  </c:pt>
                  <c:pt idx="22">
                    <c:v>FCST</c:v>
                  </c:pt>
                  <c:pt idx="23">
                    <c:v>PLAN</c:v>
                  </c:pt>
                </c:lvl>
                <c:lvl>
                  <c:pt idx="0">
                    <c:v>Jan</c:v>
                  </c:pt>
                  <c:pt idx="2">
                    <c:v>Feb</c:v>
                  </c:pt>
                  <c:pt idx="4">
                    <c:v>Mar</c:v>
                  </c:pt>
                  <c:pt idx="6">
                    <c:v>Apr</c:v>
                  </c:pt>
                  <c:pt idx="8">
                    <c:v>May</c:v>
                  </c:pt>
                  <c:pt idx="10">
                    <c:v>Jun</c:v>
                  </c:pt>
                  <c:pt idx="12">
                    <c:v>Jul</c:v>
                  </c:pt>
                  <c:pt idx="14">
                    <c:v>Aug</c:v>
                  </c:pt>
                  <c:pt idx="16">
                    <c:v>Sep</c:v>
                  </c:pt>
                  <c:pt idx="18">
                    <c:v>Oct</c:v>
                  </c:pt>
                  <c:pt idx="20">
                    <c:v>Nov</c:v>
                  </c:pt>
                  <c:pt idx="22">
                    <c:v>Dec</c:v>
                  </c:pt>
                </c:lvl>
              </c:multiLvlStrCache>
            </c:multiLvlStrRef>
          </c:cat>
          <c:val>
            <c:numRef>
              <c:f>'New Graph (FCST)'!$C$568:$Z$568</c:f>
              <c:numCache>
                <c:formatCode>\$#,##0_);[Red]\(\$#,##0\)</c:formatCode>
                <c:ptCount val="24"/>
                <c:pt idx="0">
                  <c:v>149.72550000000001</c:v>
                </c:pt>
                <c:pt idx="1">
                  <c:v>149.72550000000001</c:v>
                </c:pt>
                <c:pt idx="2">
                  <c:v>435.14552499999996</c:v>
                </c:pt>
                <c:pt idx="3">
                  <c:v>435.14552499999996</c:v>
                </c:pt>
                <c:pt idx="4">
                  <c:v>431.58984999999996</c:v>
                </c:pt>
                <c:pt idx="5">
                  <c:v>431.58984999999996</c:v>
                </c:pt>
                <c:pt idx="6">
                  <c:v>2781.69</c:v>
                </c:pt>
                <c:pt idx="7">
                  <c:v>2436.5</c:v>
                </c:pt>
                <c:pt idx="8">
                  <c:v>1549.85</c:v>
                </c:pt>
                <c:pt idx="9">
                  <c:v>2033.3</c:v>
                </c:pt>
                <c:pt idx="10">
                  <c:v>659.12596000000008</c:v>
                </c:pt>
                <c:pt idx="11">
                  <c:v>971.06000000000006</c:v>
                </c:pt>
                <c:pt idx="12">
                  <c:v>931.90000000000009</c:v>
                </c:pt>
                <c:pt idx="13">
                  <c:v>1479.25</c:v>
                </c:pt>
                <c:pt idx="14">
                  <c:v>546.31000000000006</c:v>
                </c:pt>
                <c:pt idx="15">
                  <c:v>868.44</c:v>
                </c:pt>
                <c:pt idx="16">
                  <c:v>1667.45</c:v>
                </c:pt>
                <c:pt idx="17">
                  <c:v>2933.35</c:v>
                </c:pt>
                <c:pt idx="18">
                  <c:v>1419.15</c:v>
                </c:pt>
                <c:pt idx="19">
                  <c:v>1787.8</c:v>
                </c:pt>
                <c:pt idx="20">
                  <c:v>779.16</c:v>
                </c:pt>
                <c:pt idx="21">
                  <c:v>885.95999999999992</c:v>
                </c:pt>
                <c:pt idx="22">
                  <c:v>1040.0999999999999</c:v>
                </c:pt>
                <c:pt idx="23">
                  <c:v>1221.3</c:v>
                </c:pt>
              </c:numCache>
            </c:numRef>
          </c:val>
          <c:extLst>
            <c:ext xmlns:c16="http://schemas.microsoft.com/office/drawing/2014/chart" uri="{C3380CC4-5D6E-409C-BE32-E72D297353CC}">
              <c16:uniqueId val="{00000000-FF20-4042-A413-79517776759C}"/>
            </c:ext>
          </c:extLst>
        </c:ser>
        <c:dLbls>
          <c:showLegendKey val="0"/>
          <c:showVal val="0"/>
          <c:showCatName val="0"/>
          <c:showSerName val="0"/>
          <c:showPercent val="0"/>
          <c:showBubbleSize val="0"/>
        </c:dLbls>
        <c:gapWidth val="219"/>
        <c:overlap val="-27"/>
        <c:axId val="598231576"/>
        <c:axId val="598229936"/>
      </c:barChart>
      <c:catAx>
        <c:axId val="598231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98229936"/>
        <c:crosses val="autoZero"/>
        <c:auto val="1"/>
        <c:lblAlgn val="ctr"/>
        <c:lblOffset val="100"/>
        <c:noMultiLvlLbl val="0"/>
      </c:catAx>
      <c:valAx>
        <c:axId val="59822993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98231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a:t>
            </a:r>
            <a:r>
              <a:rPr lang="en-US" altLang="ko-KR" b="1" baseline="0"/>
              <a:t> </a:t>
            </a:r>
            <a:r>
              <a:rPr lang="en-US" altLang="ko-KR" b="1" baseline="0">
                <a:solidFill>
                  <a:schemeClr val="accent6">
                    <a:lumMod val="75000"/>
                  </a:schemeClr>
                </a:solidFill>
              </a:rPr>
              <a:t>MD</a:t>
            </a:r>
            <a:r>
              <a:rPr lang="en-US" altLang="ko-KR" b="1"/>
              <a:t> FCST vs. PLAN /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(FCST)'!$B$589</c:f>
              <c:strCache>
                <c:ptCount val="1"/>
                <c:pt idx="0">
                  <c:v>MD</c:v>
                </c:pt>
              </c:strCache>
            </c:strRef>
          </c:tx>
          <c:spPr>
            <a:solidFill>
              <a:schemeClr val="accent1"/>
            </a:solidFill>
            <a:ln>
              <a:noFill/>
            </a:ln>
            <a:effectLst/>
          </c:spPr>
          <c:invertIfNegative val="0"/>
          <c:cat>
            <c:multiLvlStrRef>
              <c:f>'New Graph (FCST)'!$C$587:$J$588</c:f>
              <c:multiLvlStrCache>
                <c:ptCount val="8"/>
                <c:lvl>
                  <c:pt idx="0">
                    <c:v>FCST</c:v>
                  </c:pt>
                  <c:pt idx="1">
                    <c:v>PLAN</c:v>
                  </c:pt>
                  <c:pt idx="2">
                    <c:v>FCST</c:v>
                  </c:pt>
                  <c:pt idx="3">
                    <c:v>PLAN</c:v>
                  </c:pt>
                  <c:pt idx="4">
                    <c:v>FCST</c:v>
                  </c:pt>
                  <c:pt idx="5">
                    <c:v>PLAN</c:v>
                  </c:pt>
                  <c:pt idx="6">
                    <c:v>FCST</c:v>
                  </c:pt>
                  <c:pt idx="7">
                    <c:v>PLAN</c:v>
                  </c:pt>
                </c:lvl>
                <c:lvl>
                  <c:pt idx="0">
                    <c:v>Q1</c:v>
                  </c:pt>
                  <c:pt idx="2">
                    <c:v>Q2</c:v>
                  </c:pt>
                  <c:pt idx="4">
                    <c:v>Q3</c:v>
                  </c:pt>
                  <c:pt idx="6">
                    <c:v>Q4</c:v>
                  </c:pt>
                </c:lvl>
              </c:multiLvlStrCache>
            </c:multiLvlStrRef>
          </c:cat>
          <c:val>
            <c:numRef>
              <c:f>'New Graph (FCST)'!$C$589:$J$589</c:f>
              <c:numCache>
                <c:formatCode>\$#,##0_);[Red]\(\$#,##0\)</c:formatCode>
                <c:ptCount val="8"/>
                <c:pt idx="0">
                  <c:v>1016.4608749999999</c:v>
                </c:pt>
                <c:pt idx="1">
                  <c:v>1016.4608749999999</c:v>
                </c:pt>
                <c:pt idx="2">
                  <c:v>4990.6659600000003</c:v>
                </c:pt>
                <c:pt idx="3">
                  <c:v>5440.8600000000006</c:v>
                </c:pt>
                <c:pt idx="4">
                  <c:v>3145.66</c:v>
                </c:pt>
                <c:pt idx="5">
                  <c:v>5281.04</c:v>
                </c:pt>
                <c:pt idx="6">
                  <c:v>3238.41</c:v>
                </c:pt>
                <c:pt idx="7">
                  <c:v>3895.0599999999995</c:v>
                </c:pt>
              </c:numCache>
            </c:numRef>
          </c:val>
          <c:extLst>
            <c:ext xmlns:c16="http://schemas.microsoft.com/office/drawing/2014/chart" uri="{C3380CC4-5D6E-409C-BE32-E72D297353CC}">
              <c16:uniqueId val="{00000000-EC61-4BBE-BEAD-0EEEF329A942}"/>
            </c:ext>
          </c:extLst>
        </c:ser>
        <c:dLbls>
          <c:showLegendKey val="0"/>
          <c:showVal val="0"/>
          <c:showCatName val="0"/>
          <c:showSerName val="0"/>
          <c:showPercent val="0"/>
          <c:showBubbleSize val="0"/>
        </c:dLbls>
        <c:gapWidth val="219"/>
        <c:overlap val="-27"/>
        <c:axId val="406051176"/>
        <c:axId val="406054128"/>
      </c:barChart>
      <c:catAx>
        <c:axId val="406051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06054128"/>
        <c:crosses val="autoZero"/>
        <c:auto val="1"/>
        <c:lblAlgn val="ctr"/>
        <c:lblOffset val="100"/>
        <c:noMultiLvlLbl val="0"/>
      </c:catAx>
      <c:valAx>
        <c:axId val="406054128"/>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06051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solidFill>
                  <a:schemeClr val="accent6">
                    <a:lumMod val="75000"/>
                  </a:schemeClr>
                </a:solidFill>
              </a:rPr>
              <a:t>2021 MD - Display</a:t>
            </a:r>
            <a:r>
              <a:rPr lang="en-US" altLang="ko-KR" b="1" baseline="0">
                <a:solidFill>
                  <a:schemeClr val="accent6">
                    <a:lumMod val="75000"/>
                  </a:schemeClr>
                </a:solidFill>
              </a:rPr>
              <a:t> Quantity/Month</a:t>
            </a:r>
            <a:endParaRPr lang="en-US" altLang="ko-KR"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(FCST)'!$B$61</c:f>
              <c:strCache>
                <c:ptCount val="1"/>
                <c:pt idx="0">
                  <c:v>Display</c:v>
                </c:pt>
              </c:strCache>
            </c:strRef>
          </c:tx>
          <c:spPr>
            <a:solidFill>
              <a:schemeClr val="accent1"/>
            </a:solidFill>
            <a:ln>
              <a:noFill/>
            </a:ln>
            <a:effectLst/>
          </c:spPr>
          <c:invertIfNegative val="0"/>
          <c:cat>
            <c:strRef>
              <c:f>'New Graph (FCST)'!$C$60:$N$60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(FCST)'!$C$61:$N$61</c:f>
              <c:numCache>
                <c:formatCode>_(* #,##0_);_(* \(#,##0\);_(* "-"_);_(@_)</c:formatCode>
                <c:ptCount val="12"/>
                <c:pt idx="0">
                  <c:v>2.5170000000000003</c:v>
                </c:pt>
                <c:pt idx="1">
                  <c:v>0.25700000000000001</c:v>
                </c:pt>
                <c:pt idx="2">
                  <c:v>5.694</c:v>
                </c:pt>
                <c:pt idx="3">
                  <c:v>4.4000000000000004</c:v>
                </c:pt>
                <c:pt idx="4">
                  <c:v>4.4000000000000004</c:v>
                </c:pt>
                <c:pt idx="5">
                  <c:v>7.6543999999999999</c:v>
                </c:pt>
                <c:pt idx="6">
                  <c:v>37.512500000000003</c:v>
                </c:pt>
                <c:pt idx="7">
                  <c:v>6.7919999999999998</c:v>
                </c:pt>
                <c:pt idx="8">
                  <c:v>10.199999999999999</c:v>
                </c:pt>
                <c:pt idx="9">
                  <c:v>7.5</c:v>
                </c:pt>
                <c:pt idx="10">
                  <c:v>6.7919999999999998</c:v>
                </c:pt>
                <c:pt idx="11">
                  <c:v>12.1</c:v>
                </c:pt>
              </c:numCache>
            </c:numRef>
          </c:val>
          <c:extLst>
            <c:ext xmlns:c16="http://schemas.microsoft.com/office/drawing/2014/chart" uri="{C3380CC4-5D6E-409C-BE32-E72D297353CC}">
              <c16:uniqueId val="{00000000-40D3-4E1B-BA61-BED24D5294E9}"/>
            </c:ext>
          </c:extLst>
        </c:ser>
        <c:dLbls>
          <c:showLegendKey val="0"/>
          <c:showVal val="0"/>
          <c:showCatName val="0"/>
          <c:showSerName val="0"/>
          <c:showPercent val="0"/>
          <c:showBubbleSize val="0"/>
        </c:dLbls>
        <c:gapWidth val="219"/>
        <c:overlap val="-27"/>
        <c:axId val="959440112"/>
        <c:axId val="959440768"/>
      </c:barChart>
      <c:catAx>
        <c:axId val="95944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59440768"/>
        <c:crosses val="autoZero"/>
        <c:auto val="1"/>
        <c:lblAlgn val="ctr"/>
        <c:lblOffset val="100"/>
        <c:noMultiLvlLbl val="0"/>
      </c:catAx>
      <c:valAx>
        <c:axId val="95944076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59440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solidFill>
                  <a:schemeClr val="accent6">
                    <a:lumMod val="75000"/>
                  </a:schemeClr>
                </a:solidFill>
              </a:rPr>
              <a:t>2021 MD - Display Q'ty/Quarter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(FCST)'!$B$114</c:f>
              <c:strCache>
                <c:ptCount val="1"/>
                <c:pt idx="0">
                  <c:v>Display</c:v>
                </c:pt>
              </c:strCache>
            </c:strRef>
          </c:tx>
          <c:spPr>
            <a:solidFill>
              <a:schemeClr val="accent1"/>
            </a:solidFill>
            <a:ln>
              <a:noFill/>
            </a:ln>
            <a:effectLst/>
          </c:spPr>
          <c:invertIfNegative val="0"/>
          <c:cat>
            <c:strRef>
              <c:f>'New Graph (FCST)'!$C$113:$F$113</c:f>
              <c:strCache>
                <c:ptCount val="4"/>
                <c:pt idx="0">
                  <c:v>Q1</c:v>
                </c:pt>
                <c:pt idx="1">
                  <c:v>Q2</c:v>
                </c:pt>
                <c:pt idx="2">
                  <c:v>Q3</c:v>
                </c:pt>
                <c:pt idx="3">
                  <c:v>Q4</c:v>
                </c:pt>
              </c:strCache>
            </c:strRef>
          </c:cat>
          <c:val>
            <c:numRef>
              <c:f>'New Graph (FCST)'!$C$114:$F$114</c:f>
              <c:numCache>
                <c:formatCode>_(* #,##0_);_(* \(#,##0\);_(* "-"_);_(@_)</c:formatCode>
                <c:ptCount val="4"/>
                <c:pt idx="0">
                  <c:v>8.468</c:v>
                </c:pt>
                <c:pt idx="1">
                  <c:v>16.4544</c:v>
                </c:pt>
                <c:pt idx="2">
                  <c:v>54.504500000000007</c:v>
                </c:pt>
                <c:pt idx="3">
                  <c:v>26.391999999999999</c:v>
                </c:pt>
              </c:numCache>
            </c:numRef>
          </c:val>
          <c:extLst>
            <c:ext xmlns:c16="http://schemas.microsoft.com/office/drawing/2014/chart" uri="{C3380CC4-5D6E-409C-BE32-E72D297353CC}">
              <c16:uniqueId val="{00000000-5C61-493D-AC48-60E3BF15201F}"/>
            </c:ext>
          </c:extLst>
        </c:ser>
        <c:dLbls>
          <c:showLegendKey val="0"/>
          <c:showVal val="0"/>
          <c:showCatName val="0"/>
          <c:showSerName val="0"/>
          <c:showPercent val="0"/>
          <c:showBubbleSize val="0"/>
        </c:dLbls>
        <c:gapWidth val="219"/>
        <c:overlap val="-27"/>
        <c:axId val="874494536"/>
        <c:axId val="874491256"/>
      </c:barChart>
      <c:catAx>
        <c:axId val="874494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74491256"/>
        <c:crosses val="autoZero"/>
        <c:auto val="1"/>
        <c:lblAlgn val="ctr"/>
        <c:lblOffset val="100"/>
        <c:noMultiLvlLbl val="0"/>
      </c:catAx>
      <c:valAx>
        <c:axId val="87449125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74494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US" altLang="ko-KR" b="1">
                <a:solidFill>
                  <a:schemeClr val="accent6">
                    <a:lumMod val="75000"/>
                  </a:schemeClr>
                </a:solidFill>
              </a:rPr>
              <a:t>2021 MD</a:t>
            </a:r>
            <a:r>
              <a:rPr lang="en-US" altLang="ko-KR" b="1" baseline="0">
                <a:solidFill>
                  <a:schemeClr val="accent6">
                    <a:lumMod val="75000"/>
                  </a:schemeClr>
                </a:solidFill>
              </a:rPr>
              <a:t> - Total Quantity/Month</a:t>
            </a:r>
            <a:endParaRPr lang="en-US" altLang="ko-KR"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(PLAN)'!$B$46</c:f>
              <c:strCache>
                <c:ptCount val="1"/>
                <c:pt idx="0">
                  <c:v>MD</c:v>
                </c:pt>
              </c:strCache>
            </c:strRef>
          </c:tx>
          <c:spPr>
            <a:solidFill>
              <a:schemeClr val="accent1"/>
            </a:solidFill>
            <a:ln>
              <a:noFill/>
            </a:ln>
            <a:effectLst/>
          </c:spPr>
          <c:invertIfNegative val="0"/>
          <c:cat>
            <c:strRef>
              <c:f>'New Graph (PLAN)'!$C$45:$N$45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(PLAN)'!$C$46:$N$46</c:f>
              <c:numCache>
                <c:formatCode>_(* #,##0_);_(* \(#,##0\);_(* "-"_);_(@_)</c:formatCode>
                <c:ptCount val="12"/>
                <c:pt idx="0">
                  <c:v>4.1159999999999997</c:v>
                </c:pt>
                <c:pt idx="1">
                  <c:v>5.6573999999999982</c:v>
                </c:pt>
                <c:pt idx="2">
                  <c:v>16.234999999999999</c:v>
                </c:pt>
                <c:pt idx="3">
                  <c:v>11.905000000000001</c:v>
                </c:pt>
                <c:pt idx="4">
                  <c:v>14.004999999999999</c:v>
                </c:pt>
                <c:pt idx="5">
                  <c:v>20.497</c:v>
                </c:pt>
                <c:pt idx="6">
                  <c:v>69.222499999999982</c:v>
                </c:pt>
                <c:pt idx="7">
                  <c:v>24.732999999999997</c:v>
                </c:pt>
                <c:pt idx="8">
                  <c:v>45.285000000000004</c:v>
                </c:pt>
                <c:pt idx="9">
                  <c:v>19.704999999999998</c:v>
                </c:pt>
                <c:pt idx="10">
                  <c:v>18.896999999999998</c:v>
                </c:pt>
                <c:pt idx="11">
                  <c:v>31.614999999999998</c:v>
                </c:pt>
              </c:numCache>
            </c:numRef>
          </c:val>
          <c:extLst>
            <c:ext xmlns:c16="http://schemas.microsoft.com/office/drawing/2014/chart" uri="{C3380CC4-5D6E-409C-BE32-E72D297353CC}">
              <c16:uniqueId val="{00000000-7B53-4FC6-83A1-305647BC3C45}"/>
            </c:ext>
          </c:extLst>
        </c:ser>
        <c:dLbls>
          <c:showLegendKey val="0"/>
          <c:showVal val="0"/>
          <c:showCatName val="0"/>
          <c:showSerName val="0"/>
          <c:showPercent val="0"/>
          <c:showBubbleSize val="0"/>
        </c:dLbls>
        <c:gapWidth val="219"/>
        <c:overlap val="-27"/>
        <c:axId val="721198536"/>
        <c:axId val="721194928"/>
      </c:barChart>
      <c:catAx>
        <c:axId val="721198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4928"/>
        <c:crosses val="autoZero"/>
        <c:auto val="1"/>
        <c:lblAlgn val="ctr"/>
        <c:lblOffset val="100"/>
        <c:noMultiLvlLbl val="0"/>
      </c:catAx>
      <c:valAx>
        <c:axId val="7211949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8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ltLang="ko-KR" b="1"/>
              <a:t>2021 MTV - Total</a:t>
            </a:r>
            <a:r>
              <a:rPr lang="en-US" altLang="ko-KR" b="1" baseline="0"/>
              <a:t> </a:t>
            </a:r>
            <a:r>
              <a:rPr lang="en-US" altLang="ko-KR" b="1"/>
              <a:t>Quantity/Month</a:t>
            </a:r>
          </a:p>
        </c:rich>
      </c:tx>
      <c:layout>
        <c:manualLayout>
          <c:xMode val="edge"/>
          <c:yMode val="edge"/>
          <c:x val="0.37113710141449202"/>
          <c:y val="4.992203776254929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(PLAN)'!$B$75</c:f>
              <c:strCache>
                <c:ptCount val="1"/>
                <c:pt idx="0">
                  <c:v>MD</c:v>
                </c:pt>
              </c:strCache>
            </c:strRef>
          </c:tx>
          <c:spPr>
            <a:solidFill>
              <a:schemeClr val="accent1"/>
            </a:solidFill>
            <a:ln>
              <a:noFill/>
            </a:ln>
            <a:effectLst/>
          </c:spPr>
          <c:invertIfNegative val="0"/>
          <c:cat>
            <c:strRef>
              <c:f>'New Graph (PLAN)'!$C$74:$N$74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(PLAN)'!$C$75:$N$75</c:f>
              <c:numCache>
                <c:formatCode>_(* #,##0_);_(* \(#,##0\);_(* "-"_);_(@_)</c:formatCode>
                <c:ptCount val="12"/>
                <c:pt idx="0">
                  <c:v>60</c:v>
                </c:pt>
                <c:pt idx="1">
                  <c:v>249.501</c:v>
                </c:pt>
                <c:pt idx="2">
                  <c:v>100</c:v>
                </c:pt>
                <c:pt idx="3">
                  <c:v>249.501</c:v>
                </c:pt>
                <c:pt idx="4">
                  <c:v>275</c:v>
                </c:pt>
                <c:pt idx="5">
                  <c:v>401.50099999999998</c:v>
                </c:pt>
                <c:pt idx="6">
                  <c:v>150</c:v>
                </c:pt>
                <c:pt idx="7">
                  <c:v>249.501</c:v>
                </c:pt>
                <c:pt idx="8">
                  <c:v>285</c:v>
                </c:pt>
                <c:pt idx="9">
                  <c:v>399.00200000000001</c:v>
                </c:pt>
                <c:pt idx="10">
                  <c:v>100</c:v>
                </c:pt>
                <c:pt idx="11">
                  <c:v>285</c:v>
                </c:pt>
              </c:numCache>
            </c:numRef>
          </c:val>
          <c:extLst>
            <c:ext xmlns:c16="http://schemas.microsoft.com/office/drawing/2014/chart" uri="{C3380CC4-5D6E-409C-BE32-E72D297353CC}">
              <c16:uniqueId val="{00000000-E3C3-4532-AA90-AF4C743A325A}"/>
            </c:ext>
          </c:extLst>
        </c:ser>
        <c:dLbls>
          <c:showLegendKey val="0"/>
          <c:showVal val="0"/>
          <c:showCatName val="0"/>
          <c:showSerName val="0"/>
          <c:showPercent val="0"/>
          <c:showBubbleSize val="0"/>
        </c:dLbls>
        <c:gapWidth val="219"/>
        <c:overlap val="-27"/>
        <c:axId val="721223136"/>
        <c:axId val="721220512"/>
      </c:barChart>
      <c:catAx>
        <c:axId val="72122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220512"/>
        <c:crosses val="autoZero"/>
        <c:auto val="1"/>
        <c:lblAlgn val="ctr"/>
        <c:lblOffset val="100"/>
        <c:noMultiLvlLbl val="0"/>
      </c:catAx>
      <c:valAx>
        <c:axId val="7212205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223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US" altLang="ko-KR" b="1">
                <a:solidFill>
                  <a:schemeClr val="accent6">
                    <a:lumMod val="75000"/>
                  </a:schemeClr>
                </a:solidFill>
              </a:rPr>
              <a:t>2021 MD - Revenue/Month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(PLAN)'!$Q$46</c:f>
              <c:strCache>
                <c:ptCount val="1"/>
                <c:pt idx="0">
                  <c:v>MD</c:v>
                </c:pt>
              </c:strCache>
            </c:strRef>
          </c:tx>
          <c:spPr>
            <a:solidFill>
              <a:schemeClr val="accent1"/>
            </a:solidFill>
            <a:ln>
              <a:noFill/>
            </a:ln>
            <a:effectLst/>
          </c:spPr>
          <c:invertIfNegative val="0"/>
          <c:cat>
            <c:strRef>
              <c:f>'New Graph (PLAN)'!$R$45:$AC$45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(PLAN)'!$R$46:$AC$46</c:f>
              <c:numCache>
                <c:formatCode>_(* #,##0_);_(* \(#,##0\);_(* "-"_);_(@_)</c:formatCode>
                <c:ptCount val="12"/>
                <c:pt idx="0">
                  <c:v>149.72550000000001</c:v>
                </c:pt>
                <c:pt idx="1">
                  <c:v>435.14552499999996</c:v>
                </c:pt>
                <c:pt idx="2">
                  <c:v>431.58984999999996</c:v>
                </c:pt>
                <c:pt idx="3">
                  <c:v>2436.5</c:v>
                </c:pt>
                <c:pt idx="4">
                  <c:v>2033.3</c:v>
                </c:pt>
                <c:pt idx="5">
                  <c:v>971.06000000000006</c:v>
                </c:pt>
                <c:pt idx="6">
                  <c:v>1479.25</c:v>
                </c:pt>
                <c:pt idx="7">
                  <c:v>868.44</c:v>
                </c:pt>
                <c:pt idx="8">
                  <c:v>2933.35</c:v>
                </c:pt>
                <c:pt idx="9">
                  <c:v>1787.8</c:v>
                </c:pt>
                <c:pt idx="10">
                  <c:v>885.95999999999992</c:v>
                </c:pt>
                <c:pt idx="11">
                  <c:v>1221.3</c:v>
                </c:pt>
              </c:numCache>
            </c:numRef>
          </c:val>
          <c:extLst>
            <c:ext xmlns:c16="http://schemas.microsoft.com/office/drawing/2014/chart" uri="{C3380CC4-5D6E-409C-BE32-E72D297353CC}">
              <c16:uniqueId val="{00000000-283A-4468-B07A-508F56F4CA6A}"/>
            </c:ext>
          </c:extLst>
        </c:ser>
        <c:dLbls>
          <c:showLegendKey val="0"/>
          <c:showVal val="0"/>
          <c:showCatName val="0"/>
          <c:showSerName val="0"/>
          <c:showPercent val="0"/>
          <c:showBubbleSize val="0"/>
        </c:dLbls>
        <c:gapWidth val="219"/>
        <c:overlap val="-27"/>
        <c:axId val="721192632"/>
        <c:axId val="721195584"/>
      </c:barChart>
      <c:catAx>
        <c:axId val="721192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5584"/>
        <c:crosses val="autoZero"/>
        <c:auto val="1"/>
        <c:lblAlgn val="ctr"/>
        <c:lblOffset val="100"/>
        <c:noMultiLvlLbl val="0"/>
      </c:catAx>
      <c:valAx>
        <c:axId val="72119558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2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MTV - Revenue/</a:t>
            </a:r>
            <a:r>
              <a:rPr lang="en-US" altLang="ko-KR" b="1" baseline="0"/>
              <a:t>Month</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(PLAN)'!$Q$75</c:f>
              <c:strCache>
                <c:ptCount val="1"/>
                <c:pt idx="0">
                  <c:v>MD</c:v>
                </c:pt>
              </c:strCache>
            </c:strRef>
          </c:tx>
          <c:spPr>
            <a:solidFill>
              <a:schemeClr val="accent1"/>
            </a:solidFill>
            <a:ln>
              <a:noFill/>
            </a:ln>
            <a:effectLst/>
          </c:spPr>
          <c:invertIfNegative val="0"/>
          <c:cat>
            <c:strRef>
              <c:f>'New Graph (PLAN)'!$R$74:$AC$74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(PLAN)'!$R$75:$AC$75</c:f>
              <c:numCache>
                <c:formatCode>_(* #,##0_);_(* \(#,##0\);_(* "-"_);_(@_)</c:formatCode>
                <c:ptCount val="12"/>
                <c:pt idx="0">
                  <c:v>24.5</c:v>
                </c:pt>
                <c:pt idx="1">
                  <c:v>59.22</c:v>
                </c:pt>
                <c:pt idx="2">
                  <c:v>35.713899999999995</c:v>
                </c:pt>
                <c:pt idx="3">
                  <c:v>134.41390000000001</c:v>
                </c:pt>
                <c:pt idx="4">
                  <c:v>276.5</c:v>
                </c:pt>
                <c:pt idx="5">
                  <c:v>272.90590000000003</c:v>
                </c:pt>
                <c:pt idx="6">
                  <c:v>116.2</c:v>
                </c:pt>
                <c:pt idx="7">
                  <c:v>134.41390000000001</c:v>
                </c:pt>
                <c:pt idx="8">
                  <c:v>283.5</c:v>
                </c:pt>
                <c:pt idx="9">
                  <c:v>170.12779999999998</c:v>
                </c:pt>
                <c:pt idx="10">
                  <c:v>98.7</c:v>
                </c:pt>
                <c:pt idx="11">
                  <c:v>283.5</c:v>
                </c:pt>
              </c:numCache>
            </c:numRef>
          </c:val>
          <c:extLst>
            <c:ext xmlns:c16="http://schemas.microsoft.com/office/drawing/2014/chart" uri="{C3380CC4-5D6E-409C-BE32-E72D297353CC}">
              <c16:uniqueId val="{00000000-2A16-4A0F-BBC2-3112A81D3117}"/>
            </c:ext>
          </c:extLst>
        </c:ser>
        <c:dLbls>
          <c:showLegendKey val="0"/>
          <c:showVal val="0"/>
          <c:showCatName val="0"/>
          <c:showSerName val="0"/>
          <c:showPercent val="0"/>
          <c:showBubbleSize val="0"/>
        </c:dLbls>
        <c:gapWidth val="219"/>
        <c:overlap val="-27"/>
        <c:axId val="721208048"/>
        <c:axId val="721209688"/>
      </c:barChart>
      <c:catAx>
        <c:axId val="72120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209688"/>
        <c:crosses val="autoZero"/>
        <c:auto val="1"/>
        <c:lblAlgn val="ctr"/>
        <c:lblOffset val="100"/>
        <c:noMultiLvlLbl val="0"/>
      </c:catAx>
      <c:valAx>
        <c:axId val="72120968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208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US" altLang="ko-KR" b="1">
                <a:solidFill>
                  <a:schemeClr val="accent6">
                    <a:lumMod val="75000"/>
                  </a:schemeClr>
                </a:solidFill>
              </a:rPr>
              <a:t>2021</a:t>
            </a:r>
            <a:r>
              <a:rPr lang="en-US" altLang="ko-KR" b="1" baseline="0">
                <a:solidFill>
                  <a:schemeClr val="accent6">
                    <a:lumMod val="75000"/>
                  </a:schemeClr>
                </a:solidFill>
              </a:rPr>
              <a:t> MD - Total Q'ty/Quarter </a:t>
            </a:r>
            <a:endParaRPr lang="en-US" altLang="ko-KR"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(PLAN)'!$B$99</c:f>
              <c:strCache>
                <c:ptCount val="1"/>
                <c:pt idx="0">
                  <c:v>MD</c:v>
                </c:pt>
              </c:strCache>
            </c:strRef>
          </c:tx>
          <c:spPr>
            <a:solidFill>
              <a:schemeClr val="accent1"/>
            </a:solidFill>
            <a:ln>
              <a:noFill/>
            </a:ln>
            <a:effectLst/>
          </c:spPr>
          <c:invertIfNegative val="0"/>
          <c:cat>
            <c:strRef>
              <c:f>'New Graph (PLAN)'!$C$98:$F$98</c:f>
              <c:strCache>
                <c:ptCount val="4"/>
                <c:pt idx="0">
                  <c:v>Q1</c:v>
                </c:pt>
                <c:pt idx="1">
                  <c:v>Q2</c:v>
                </c:pt>
                <c:pt idx="2">
                  <c:v>Q3</c:v>
                </c:pt>
                <c:pt idx="3">
                  <c:v>Q4</c:v>
                </c:pt>
              </c:strCache>
            </c:strRef>
          </c:cat>
          <c:val>
            <c:numRef>
              <c:f>'New Graph (PLAN)'!$C$99:$F$99</c:f>
              <c:numCache>
                <c:formatCode>_(* #,##0_);_(* \(#,##0\);_(* "-"_);_(@_)</c:formatCode>
                <c:ptCount val="4"/>
                <c:pt idx="0">
                  <c:v>26.008399999999998</c:v>
                </c:pt>
                <c:pt idx="1">
                  <c:v>46.406999999999996</c:v>
                </c:pt>
                <c:pt idx="2">
                  <c:v>139.24049999999997</c:v>
                </c:pt>
                <c:pt idx="3">
                  <c:v>70.216999999999999</c:v>
                </c:pt>
              </c:numCache>
            </c:numRef>
          </c:val>
          <c:extLst>
            <c:ext xmlns:c16="http://schemas.microsoft.com/office/drawing/2014/chart" uri="{C3380CC4-5D6E-409C-BE32-E72D297353CC}">
              <c16:uniqueId val="{00000000-C914-42DA-9F80-AD996B9152B8}"/>
            </c:ext>
          </c:extLst>
        </c:ser>
        <c:dLbls>
          <c:showLegendKey val="0"/>
          <c:showVal val="0"/>
          <c:showCatName val="0"/>
          <c:showSerName val="0"/>
          <c:showPercent val="0"/>
          <c:showBubbleSize val="0"/>
        </c:dLbls>
        <c:gapWidth val="219"/>
        <c:overlap val="-27"/>
        <c:axId val="506754904"/>
        <c:axId val="506753264"/>
      </c:barChart>
      <c:catAx>
        <c:axId val="506754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06753264"/>
        <c:crosses val="autoZero"/>
        <c:auto val="1"/>
        <c:lblAlgn val="ctr"/>
        <c:lblOffset val="100"/>
        <c:noMultiLvlLbl val="0"/>
      </c:catAx>
      <c:valAx>
        <c:axId val="50675326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06754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ltLang="ko-KR" b="1">
                <a:solidFill>
                  <a:schemeClr val="accent6">
                    <a:lumMod val="75000"/>
                  </a:schemeClr>
                </a:solidFill>
              </a:rPr>
              <a:t>2021</a:t>
            </a:r>
            <a:r>
              <a:rPr lang="en-US" altLang="ko-KR" b="1" baseline="0">
                <a:solidFill>
                  <a:schemeClr val="accent6">
                    <a:lumMod val="75000"/>
                  </a:schemeClr>
                </a:solidFill>
              </a:rPr>
              <a:t> MD - Revenue/Quarter</a:t>
            </a:r>
            <a:endParaRPr lang="en-US" altLang="ko-KR"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(PLAN)'!$I$99</c:f>
              <c:strCache>
                <c:ptCount val="1"/>
                <c:pt idx="0">
                  <c:v>MD</c:v>
                </c:pt>
              </c:strCache>
            </c:strRef>
          </c:tx>
          <c:spPr>
            <a:solidFill>
              <a:schemeClr val="accent1"/>
            </a:solidFill>
            <a:ln>
              <a:noFill/>
            </a:ln>
            <a:effectLst/>
          </c:spPr>
          <c:invertIfNegative val="0"/>
          <c:cat>
            <c:strRef>
              <c:f>'New Graph (PLAN)'!$J$98:$M$98</c:f>
              <c:strCache>
                <c:ptCount val="4"/>
                <c:pt idx="0">
                  <c:v>Q1</c:v>
                </c:pt>
                <c:pt idx="1">
                  <c:v>Q2</c:v>
                </c:pt>
                <c:pt idx="2">
                  <c:v>Q3</c:v>
                </c:pt>
                <c:pt idx="3">
                  <c:v>Q4</c:v>
                </c:pt>
              </c:strCache>
            </c:strRef>
          </c:cat>
          <c:val>
            <c:numRef>
              <c:f>'New Graph (PLAN)'!$J$99:$M$99</c:f>
              <c:numCache>
                <c:formatCode>\$#,##0_);[Red]\(\$#,##0\)</c:formatCode>
                <c:ptCount val="4"/>
                <c:pt idx="0">
                  <c:v>957.61687499999994</c:v>
                </c:pt>
                <c:pt idx="1">
                  <c:v>5440.86</c:v>
                </c:pt>
                <c:pt idx="2">
                  <c:v>5281.0399999999991</c:v>
                </c:pt>
                <c:pt idx="3">
                  <c:v>3863.5600000000004</c:v>
                </c:pt>
              </c:numCache>
            </c:numRef>
          </c:val>
          <c:extLst>
            <c:ext xmlns:c16="http://schemas.microsoft.com/office/drawing/2014/chart" uri="{C3380CC4-5D6E-409C-BE32-E72D297353CC}">
              <c16:uniqueId val="{00000000-99C8-4476-950F-CEAF86E975FF}"/>
            </c:ext>
          </c:extLst>
        </c:ser>
        <c:dLbls>
          <c:showLegendKey val="0"/>
          <c:showVal val="0"/>
          <c:showCatName val="0"/>
          <c:showSerName val="0"/>
          <c:showPercent val="0"/>
          <c:showBubbleSize val="0"/>
        </c:dLbls>
        <c:gapWidth val="219"/>
        <c:overlap val="-27"/>
        <c:axId val="721191648"/>
        <c:axId val="721188040"/>
      </c:barChart>
      <c:catAx>
        <c:axId val="72119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88040"/>
        <c:crosses val="autoZero"/>
        <c:auto val="1"/>
        <c:lblAlgn val="ctr"/>
        <c:lblOffset val="100"/>
        <c:noMultiLvlLbl val="0"/>
      </c:catAx>
      <c:valAx>
        <c:axId val="72118804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1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MTV - Total Q'ty/Quarter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(PLAN)'!$B$128</c:f>
              <c:strCache>
                <c:ptCount val="1"/>
                <c:pt idx="0">
                  <c:v>MTV</c:v>
                </c:pt>
              </c:strCache>
            </c:strRef>
          </c:tx>
          <c:spPr>
            <a:solidFill>
              <a:schemeClr val="accent1"/>
            </a:solidFill>
            <a:ln>
              <a:noFill/>
            </a:ln>
            <a:effectLst/>
          </c:spPr>
          <c:invertIfNegative val="0"/>
          <c:cat>
            <c:strRef>
              <c:f>'New Graph (PLAN)'!$C$127:$F$127</c:f>
              <c:strCache>
                <c:ptCount val="4"/>
                <c:pt idx="0">
                  <c:v>Q1</c:v>
                </c:pt>
                <c:pt idx="1">
                  <c:v>Q2</c:v>
                </c:pt>
                <c:pt idx="2">
                  <c:v>Q3</c:v>
                </c:pt>
                <c:pt idx="3">
                  <c:v>Q4</c:v>
                </c:pt>
              </c:strCache>
            </c:strRef>
          </c:cat>
          <c:val>
            <c:numRef>
              <c:f>'New Graph (PLAN)'!$C$128:$F$128</c:f>
              <c:numCache>
                <c:formatCode>_(* #,##0_);_(* \(#,##0\);_(* "-"_);_(@_)</c:formatCode>
                <c:ptCount val="4"/>
                <c:pt idx="0">
                  <c:v>409.50099999999998</c:v>
                </c:pt>
                <c:pt idx="1">
                  <c:v>926.00199999999995</c:v>
                </c:pt>
                <c:pt idx="2">
                  <c:v>684.50099999999998</c:v>
                </c:pt>
                <c:pt idx="3">
                  <c:v>784.00199999999995</c:v>
                </c:pt>
              </c:numCache>
            </c:numRef>
          </c:val>
          <c:extLst>
            <c:ext xmlns:c16="http://schemas.microsoft.com/office/drawing/2014/chart" uri="{C3380CC4-5D6E-409C-BE32-E72D297353CC}">
              <c16:uniqueId val="{00000000-9388-415D-AC6C-50C4364FB16A}"/>
            </c:ext>
          </c:extLst>
        </c:ser>
        <c:dLbls>
          <c:showLegendKey val="0"/>
          <c:showVal val="0"/>
          <c:showCatName val="0"/>
          <c:showSerName val="0"/>
          <c:showPercent val="0"/>
          <c:showBubbleSize val="0"/>
        </c:dLbls>
        <c:gapWidth val="219"/>
        <c:overlap val="-27"/>
        <c:axId val="721177216"/>
        <c:axId val="721178528"/>
      </c:barChart>
      <c:catAx>
        <c:axId val="72117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78528"/>
        <c:crosses val="autoZero"/>
        <c:auto val="1"/>
        <c:lblAlgn val="ctr"/>
        <c:lblOffset val="100"/>
        <c:noMultiLvlLbl val="0"/>
      </c:catAx>
      <c:valAx>
        <c:axId val="7211785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77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MTV</a:t>
            </a:r>
            <a:r>
              <a:rPr lang="en-US" altLang="ko-KR" b="1" baseline="0"/>
              <a:t> - Revenue/Quarter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(PLAN)'!$I$128</c:f>
              <c:strCache>
                <c:ptCount val="1"/>
                <c:pt idx="0">
                  <c:v>MTV</c:v>
                </c:pt>
              </c:strCache>
            </c:strRef>
          </c:tx>
          <c:spPr>
            <a:solidFill>
              <a:schemeClr val="accent1"/>
            </a:solidFill>
            <a:ln>
              <a:noFill/>
            </a:ln>
            <a:effectLst/>
          </c:spPr>
          <c:invertIfNegative val="0"/>
          <c:cat>
            <c:strRef>
              <c:f>'New Graph (PLAN)'!$J$127:$M$127</c:f>
              <c:strCache>
                <c:ptCount val="4"/>
                <c:pt idx="0">
                  <c:v>Q1</c:v>
                </c:pt>
                <c:pt idx="1">
                  <c:v>Q2</c:v>
                </c:pt>
                <c:pt idx="2">
                  <c:v>Q3</c:v>
                </c:pt>
                <c:pt idx="3">
                  <c:v>Q4</c:v>
                </c:pt>
              </c:strCache>
            </c:strRef>
          </c:cat>
          <c:val>
            <c:numRef>
              <c:f>'New Graph (PLAN)'!$J$128:$M$128</c:f>
              <c:numCache>
                <c:formatCode>\$#,##0_);[Red]\(\$#,##0\)</c:formatCode>
                <c:ptCount val="4"/>
                <c:pt idx="0">
                  <c:v>119.43389999999999</c:v>
                </c:pt>
                <c:pt idx="1">
                  <c:v>683.81979999999999</c:v>
                </c:pt>
                <c:pt idx="2">
                  <c:v>534.11390000000006</c:v>
                </c:pt>
                <c:pt idx="3">
                  <c:v>552.32780000000002</c:v>
                </c:pt>
              </c:numCache>
            </c:numRef>
          </c:val>
          <c:extLst>
            <c:ext xmlns:c16="http://schemas.microsoft.com/office/drawing/2014/chart" uri="{C3380CC4-5D6E-409C-BE32-E72D297353CC}">
              <c16:uniqueId val="{00000000-8BD9-4E22-86EE-BEF594086ED2}"/>
            </c:ext>
          </c:extLst>
        </c:ser>
        <c:dLbls>
          <c:showLegendKey val="0"/>
          <c:showVal val="0"/>
          <c:showCatName val="0"/>
          <c:showSerName val="0"/>
          <c:showPercent val="0"/>
          <c:showBubbleSize val="0"/>
        </c:dLbls>
        <c:gapWidth val="219"/>
        <c:overlap val="-27"/>
        <c:axId val="721193944"/>
        <c:axId val="721194600"/>
      </c:barChart>
      <c:catAx>
        <c:axId val="721193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4600"/>
        <c:crosses val="autoZero"/>
        <c:auto val="1"/>
        <c:lblAlgn val="ctr"/>
        <c:lblOffset val="100"/>
        <c:noMultiLvlLbl val="0"/>
      </c:catAx>
      <c:valAx>
        <c:axId val="72119460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21193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2020-2021Q1</a:t>
            </a:r>
            <a:r>
              <a:rPr lang="en-US" altLang="ko-KR" b="1" baseline="0"/>
              <a:t> MD - Total Quantity/Month</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(PLAN)'!$B$153</c:f>
              <c:strCache>
                <c:ptCount val="1"/>
                <c:pt idx="0">
                  <c:v>MD</c:v>
                </c:pt>
              </c:strCache>
            </c:strRef>
          </c:tx>
          <c:spPr>
            <a:solidFill>
              <a:schemeClr val="accent1"/>
            </a:solidFill>
            <a:ln>
              <a:noFill/>
            </a:ln>
            <a:effectLst/>
          </c:spPr>
          <c:invertIfNegative val="0"/>
          <c:cat>
            <c:multiLvlStrRef>
              <c:f>'New Graph (PLAN)'!$C$151:$AC$152</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(PLAN)'!$C$153:$AC$153</c:f>
              <c:numCache>
                <c:formatCode>_(* #,##0_);_(* \(#,##0\);_(* "-"_);_(@_)</c:formatCode>
                <c:ptCount val="27"/>
                <c:pt idx="0">
                  <c:v>1.6</c:v>
                </c:pt>
                <c:pt idx="1">
                  <c:v>0.7</c:v>
                </c:pt>
                <c:pt idx="2">
                  <c:v>2.2000000000000002</c:v>
                </c:pt>
                <c:pt idx="3">
                  <c:v>9.5</c:v>
                </c:pt>
                <c:pt idx="4">
                  <c:v>15.1</c:v>
                </c:pt>
                <c:pt idx="5">
                  <c:v>15.5</c:v>
                </c:pt>
                <c:pt idx="6">
                  <c:v>5.3</c:v>
                </c:pt>
                <c:pt idx="7">
                  <c:v>1.9</c:v>
                </c:pt>
                <c:pt idx="8">
                  <c:v>1.9</c:v>
                </c:pt>
                <c:pt idx="9">
                  <c:v>1.5</c:v>
                </c:pt>
                <c:pt idx="10">
                  <c:v>22.9</c:v>
                </c:pt>
                <c:pt idx="11">
                  <c:v>1.3</c:v>
                </c:pt>
                <c:pt idx="12">
                  <c:v>4.1159999999999997</c:v>
                </c:pt>
                <c:pt idx="13">
                  <c:v>5.6573999999999982</c:v>
                </c:pt>
                <c:pt idx="14">
                  <c:v>16.234999999999999</c:v>
                </c:pt>
                <c:pt idx="15">
                  <c:v>11.905000000000001</c:v>
                </c:pt>
                <c:pt idx="16">
                  <c:v>14.004999999999999</c:v>
                </c:pt>
                <c:pt idx="17">
                  <c:v>20.497</c:v>
                </c:pt>
                <c:pt idx="18">
                  <c:v>69.222499999999982</c:v>
                </c:pt>
                <c:pt idx="19">
                  <c:v>24.732999999999997</c:v>
                </c:pt>
                <c:pt idx="20">
                  <c:v>45.285000000000004</c:v>
                </c:pt>
                <c:pt idx="21">
                  <c:v>19.704999999999998</c:v>
                </c:pt>
                <c:pt idx="22">
                  <c:v>18.896999999999998</c:v>
                </c:pt>
                <c:pt idx="23">
                  <c:v>31.614999999999998</c:v>
                </c:pt>
                <c:pt idx="24">
                  <c:v>3.3349999999999991</c:v>
                </c:pt>
                <c:pt idx="25" formatCode="#,##0_ ">
                  <c:v>9.0150000000000006</c:v>
                </c:pt>
                <c:pt idx="26" formatCode="#,##0_ ">
                  <c:v>13.997</c:v>
                </c:pt>
              </c:numCache>
            </c:numRef>
          </c:val>
          <c:extLst>
            <c:ext xmlns:c16="http://schemas.microsoft.com/office/drawing/2014/chart" uri="{C3380CC4-5D6E-409C-BE32-E72D297353CC}">
              <c16:uniqueId val="{00000000-E79B-4D8B-93B9-BC9BE715432C}"/>
            </c:ext>
          </c:extLst>
        </c:ser>
        <c:dLbls>
          <c:showLegendKey val="0"/>
          <c:showVal val="0"/>
          <c:showCatName val="0"/>
          <c:showSerName val="0"/>
          <c:showPercent val="0"/>
          <c:showBubbleSize val="0"/>
        </c:dLbls>
        <c:gapWidth val="219"/>
        <c:overlap val="-27"/>
        <c:axId val="931912440"/>
        <c:axId val="931913096"/>
      </c:barChart>
      <c:catAx>
        <c:axId val="931912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31913096"/>
        <c:crosses val="autoZero"/>
        <c:auto val="1"/>
        <c:lblAlgn val="ctr"/>
        <c:lblOffset val="100"/>
        <c:noMultiLvlLbl val="0"/>
      </c:catAx>
      <c:valAx>
        <c:axId val="93191309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31912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ltLang="ko-KR" b="1"/>
              <a:t>2020-2022Q1 MD - Revenue/Month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(PLAN)'!$B$174</c:f>
              <c:strCache>
                <c:ptCount val="1"/>
                <c:pt idx="0">
                  <c:v>MD</c:v>
                </c:pt>
              </c:strCache>
            </c:strRef>
          </c:tx>
          <c:spPr>
            <a:solidFill>
              <a:schemeClr val="accent1"/>
            </a:solidFill>
            <a:ln>
              <a:noFill/>
            </a:ln>
            <a:effectLst/>
          </c:spPr>
          <c:invertIfNegative val="0"/>
          <c:cat>
            <c:multiLvlStrRef>
              <c:f>'New Graph (PLAN)'!$C$172:$AC$173</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(PLAN)'!$C$174:$AC$174</c:f>
              <c:numCache>
                <c:formatCode>\$#,##0_);[Red]\(\$#,##0\)</c:formatCode>
                <c:ptCount val="27"/>
                <c:pt idx="0">
                  <c:v>233</c:v>
                </c:pt>
                <c:pt idx="1">
                  <c:v>47</c:v>
                </c:pt>
                <c:pt idx="2">
                  <c:v>222</c:v>
                </c:pt>
                <c:pt idx="3">
                  <c:v>317</c:v>
                </c:pt>
                <c:pt idx="4">
                  <c:v>419</c:v>
                </c:pt>
                <c:pt idx="5">
                  <c:v>221</c:v>
                </c:pt>
                <c:pt idx="6">
                  <c:v>132</c:v>
                </c:pt>
                <c:pt idx="7">
                  <c:v>447</c:v>
                </c:pt>
                <c:pt idx="8">
                  <c:v>45</c:v>
                </c:pt>
                <c:pt idx="9">
                  <c:v>43</c:v>
                </c:pt>
                <c:pt idx="10">
                  <c:v>484</c:v>
                </c:pt>
                <c:pt idx="11">
                  <c:v>379</c:v>
                </c:pt>
                <c:pt idx="12">
                  <c:v>149.72550000000001</c:v>
                </c:pt>
                <c:pt idx="13">
                  <c:v>435.14552499999996</c:v>
                </c:pt>
                <c:pt idx="14">
                  <c:v>431.58984999999996</c:v>
                </c:pt>
                <c:pt idx="15">
                  <c:v>2436.5</c:v>
                </c:pt>
                <c:pt idx="16">
                  <c:v>2033.3</c:v>
                </c:pt>
                <c:pt idx="17">
                  <c:v>971.06000000000006</c:v>
                </c:pt>
                <c:pt idx="18">
                  <c:v>1479.25</c:v>
                </c:pt>
                <c:pt idx="19">
                  <c:v>868.44</c:v>
                </c:pt>
                <c:pt idx="20">
                  <c:v>2933.35</c:v>
                </c:pt>
                <c:pt idx="21">
                  <c:v>1787.8</c:v>
                </c:pt>
                <c:pt idx="22">
                  <c:v>885.95999999999992</c:v>
                </c:pt>
                <c:pt idx="23">
                  <c:v>1221.3</c:v>
                </c:pt>
                <c:pt idx="24">
                  <c:v>1588.7</c:v>
                </c:pt>
                <c:pt idx="25">
                  <c:v>1754.96</c:v>
                </c:pt>
                <c:pt idx="26">
                  <c:v>779.76</c:v>
                </c:pt>
              </c:numCache>
            </c:numRef>
          </c:val>
          <c:extLst>
            <c:ext xmlns:c16="http://schemas.microsoft.com/office/drawing/2014/chart" uri="{C3380CC4-5D6E-409C-BE32-E72D297353CC}">
              <c16:uniqueId val="{00000000-A32C-4F3C-956F-EC699999A4B1}"/>
            </c:ext>
          </c:extLst>
        </c:ser>
        <c:dLbls>
          <c:showLegendKey val="0"/>
          <c:showVal val="0"/>
          <c:showCatName val="0"/>
          <c:showSerName val="0"/>
          <c:showPercent val="0"/>
          <c:showBubbleSize val="0"/>
        </c:dLbls>
        <c:gapWidth val="219"/>
        <c:overlap val="-27"/>
        <c:axId val="931922280"/>
        <c:axId val="931922936"/>
      </c:barChart>
      <c:catAx>
        <c:axId val="931922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31922936"/>
        <c:crosses val="autoZero"/>
        <c:auto val="1"/>
        <c:lblAlgn val="ctr"/>
        <c:lblOffset val="100"/>
        <c:noMultiLvlLbl val="0"/>
      </c:catAx>
      <c:valAx>
        <c:axId val="93192293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31922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Total Quantity/Quarter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(PLAN)'!$B$245</c:f>
              <c:strCache>
                <c:ptCount val="1"/>
                <c:pt idx="0">
                  <c:v>MD</c:v>
                </c:pt>
              </c:strCache>
            </c:strRef>
          </c:tx>
          <c:spPr>
            <a:solidFill>
              <a:schemeClr val="accent1"/>
            </a:solidFill>
            <a:ln>
              <a:noFill/>
            </a:ln>
            <a:effectLst/>
          </c:spPr>
          <c:invertIfNegative val="0"/>
          <c:cat>
            <c:multiLvlStrRef>
              <c:f>'New Graph (PLAN)'!$C$243:$Z$244</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(PLAN)'!$C$245:$Z$245</c:f>
              <c:numCache>
                <c:formatCode>#,##0_ </c:formatCode>
                <c:ptCount val="24"/>
                <c:pt idx="0">
                  <c:v>1.4570000000000001</c:v>
                </c:pt>
                <c:pt idx="1">
                  <c:v>1.972</c:v>
                </c:pt>
                <c:pt idx="2">
                  <c:v>1.97</c:v>
                </c:pt>
                <c:pt idx="3">
                  <c:v>5.6040000000000001</c:v>
                </c:pt>
                <c:pt idx="4">
                  <c:v>3.37</c:v>
                </c:pt>
                <c:pt idx="5">
                  <c:v>5.1509999999999998</c:v>
                </c:pt>
                <c:pt idx="6">
                  <c:v>7.4889999999999999</c:v>
                </c:pt>
                <c:pt idx="7">
                  <c:v>9.39</c:v>
                </c:pt>
                <c:pt idx="8">
                  <c:v>2.1949999999999998</c:v>
                </c:pt>
                <c:pt idx="9">
                  <c:v>8.4969999999999999</c:v>
                </c:pt>
                <c:pt idx="10">
                  <c:v>10.167</c:v>
                </c:pt>
                <c:pt idx="11">
                  <c:v>16.079000000000001</c:v>
                </c:pt>
                <c:pt idx="12">
                  <c:v>13.6</c:v>
                </c:pt>
                <c:pt idx="13">
                  <c:v>6.2</c:v>
                </c:pt>
                <c:pt idx="14">
                  <c:v>9.6</c:v>
                </c:pt>
                <c:pt idx="15">
                  <c:v>8.6999999999999993</c:v>
                </c:pt>
                <c:pt idx="16">
                  <c:v>4.5</c:v>
                </c:pt>
                <c:pt idx="17">
                  <c:v>40.1</c:v>
                </c:pt>
                <c:pt idx="18">
                  <c:v>9.1</c:v>
                </c:pt>
                <c:pt idx="19">
                  <c:v>25.7</c:v>
                </c:pt>
                <c:pt idx="20">
                  <c:v>26.008399999999998</c:v>
                </c:pt>
                <c:pt idx="21">
                  <c:v>46.406999999999996</c:v>
                </c:pt>
                <c:pt idx="22">
                  <c:v>139.24049999999997</c:v>
                </c:pt>
                <c:pt idx="23">
                  <c:v>70.216999999999999</c:v>
                </c:pt>
              </c:numCache>
            </c:numRef>
          </c:val>
          <c:extLst>
            <c:ext xmlns:c16="http://schemas.microsoft.com/office/drawing/2014/chart" uri="{C3380CC4-5D6E-409C-BE32-E72D297353CC}">
              <c16:uniqueId val="{00000000-9AAC-43D5-AF55-B32553CB628B}"/>
            </c:ext>
          </c:extLst>
        </c:ser>
        <c:dLbls>
          <c:showLegendKey val="0"/>
          <c:showVal val="0"/>
          <c:showCatName val="0"/>
          <c:showSerName val="0"/>
          <c:showPercent val="0"/>
          <c:showBubbleSize val="0"/>
        </c:dLbls>
        <c:gapWidth val="219"/>
        <c:overlap val="-27"/>
        <c:axId val="777169568"/>
        <c:axId val="777164320"/>
      </c:barChart>
      <c:catAx>
        <c:axId val="77716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77164320"/>
        <c:crosses val="autoZero"/>
        <c:auto val="1"/>
        <c:lblAlgn val="ctr"/>
        <c:lblOffset val="100"/>
        <c:noMultiLvlLbl val="0"/>
      </c:catAx>
      <c:valAx>
        <c:axId val="777164320"/>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77169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Total Quanity/Year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(PLAN)'!$B$423</c:f>
              <c:strCache>
                <c:ptCount val="1"/>
                <c:pt idx="0">
                  <c:v>MD</c:v>
                </c:pt>
              </c:strCache>
            </c:strRef>
          </c:tx>
          <c:spPr>
            <a:solidFill>
              <a:schemeClr val="accent1"/>
            </a:solidFill>
            <a:ln>
              <a:noFill/>
            </a:ln>
            <a:effectLst/>
          </c:spPr>
          <c:invertIfNegative val="0"/>
          <c:cat>
            <c:numRef>
              <c:f>'New Graph (PLAN)'!$C$422:$H$422</c:f>
              <c:numCache>
                <c:formatCode>General</c:formatCode>
                <c:ptCount val="6"/>
                <c:pt idx="0">
                  <c:v>2016</c:v>
                </c:pt>
                <c:pt idx="1">
                  <c:v>2017</c:v>
                </c:pt>
                <c:pt idx="2">
                  <c:v>2018</c:v>
                </c:pt>
                <c:pt idx="3">
                  <c:v>2019</c:v>
                </c:pt>
                <c:pt idx="4">
                  <c:v>2020</c:v>
                </c:pt>
                <c:pt idx="5">
                  <c:v>2021</c:v>
                </c:pt>
              </c:numCache>
            </c:numRef>
          </c:cat>
          <c:val>
            <c:numRef>
              <c:f>'New Graph (PLAN)'!$C$423:$H$423</c:f>
              <c:numCache>
                <c:formatCode>#,##0_ </c:formatCode>
                <c:ptCount val="6"/>
                <c:pt idx="0">
                  <c:v>11.003</c:v>
                </c:pt>
                <c:pt idx="1">
                  <c:v>25.400000000000002</c:v>
                </c:pt>
                <c:pt idx="2">
                  <c:v>36.938000000000002</c:v>
                </c:pt>
                <c:pt idx="3">
                  <c:v>38.099999999999994</c:v>
                </c:pt>
                <c:pt idx="4">
                  <c:v>79.400000000000006</c:v>
                </c:pt>
                <c:pt idx="5">
                  <c:v>281.87289999999996</c:v>
                </c:pt>
              </c:numCache>
            </c:numRef>
          </c:val>
          <c:extLst>
            <c:ext xmlns:c16="http://schemas.microsoft.com/office/drawing/2014/chart" uri="{C3380CC4-5D6E-409C-BE32-E72D297353CC}">
              <c16:uniqueId val="{00000000-BAD2-4896-84B7-94B2309C5B7C}"/>
            </c:ext>
          </c:extLst>
        </c:ser>
        <c:dLbls>
          <c:showLegendKey val="0"/>
          <c:showVal val="0"/>
          <c:showCatName val="0"/>
          <c:showSerName val="0"/>
          <c:showPercent val="0"/>
          <c:showBubbleSize val="0"/>
        </c:dLbls>
        <c:gapWidth val="219"/>
        <c:overlap val="-27"/>
        <c:axId val="329107856"/>
        <c:axId val="329109496"/>
      </c:barChart>
      <c:catAx>
        <c:axId val="32910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29109496"/>
        <c:crosses val="autoZero"/>
        <c:auto val="1"/>
        <c:lblAlgn val="ctr"/>
        <c:lblOffset val="100"/>
        <c:noMultiLvlLbl val="0"/>
      </c:catAx>
      <c:valAx>
        <c:axId val="329109496"/>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29107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 MD - Display</a:t>
            </a:r>
            <a:r>
              <a:rPr lang="en-US" altLang="ko-KR" b="1" baseline="0"/>
              <a:t> Quantity/Quarter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(PLAN)'!$B$290</c:f>
              <c:strCache>
                <c:ptCount val="1"/>
                <c:pt idx="0">
                  <c:v>Display</c:v>
                </c:pt>
              </c:strCache>
            </c:strRef>
          </c:tx>
          <c:spPr>
            <a:solidFill>
              <a:schemeClr val="accent1"/>
            </a:solidFill>
            <a:ln>
              <a:noFill/>
            </a:ln>
            <a:effectLst/>
          </c:spPr>
          <c:invertIfNegative val="0"/>
          <c:cat>
            <c:multiLvlStrRef>
              <c:f>'New Graph (PLAN)'!$C$288:$Z$289</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(PLAN)'!$C$290:$Z$290</c:f>
              <c:numCache>
                <c:formatCode>#,##0_ </c:formatCode>
                <c:ptCount val="24"/>
                <c:pt idx="0">
                  <c:v>1.228</c:v>
                </c:pt>
                <c:pt idx="1">
                  <c:v>1.5720000000000001</c:v>
                </c:pt>
                <c:pt idx="2">
                  <c:v>1.5369999999999999</c:v>
                </c:pt>
                <c:pt idx="3">
                  <c:v>2.09</c:v>
                </c:pt>
                <c:pt idx="4">
                  <c:v>2.9540000000000002</c:v>
                </c:pt>
                <c:pt idx="5">
                  <c:v>1.603</c:v>
                </c:pt>
                <c:pt idx="6">
                  <c:v>5.46</c:v>
                </c:pt>
                <c:pt idx="7">
                  <c:v>3.2669999999999999</c:v>
                </c:pt>
                <c:pt idx="8">
                  <c:v>1.03</c:v>
                </c:pt>
                <c:pt idx="9">
                  <c:v>3.827</c:v>
                </c:pt>
                <c:pt idx="10">
                  <c:v>2.8959999999999999</c:v>
                </c:pt>
                <c:pt idx="11">
                  <c:v>8.2620000000000005</c:v>
                </c:pt>
                <c:pt idx="12">
                  <c:v>9.8000000000000007</c:v>
                </c:pt>
                <c:pt idx="13">
                  <c:v>3.6</c:v>
                </c:pt>
                <c:pt idx="14">
                  <c:v>6</c:v>
                </c:pt>
                <c:pt idx="15">
                  <c:v>6.9</c:v>
                </c:pt>
                <c:pt idx="16">
                  <c:v>3.8</c:v>
                </c:pt>
                <c:pt idx="17">
                  <c:v>9.8000000000000007</c:v>
                </c:pt>
                <c:pt idx="18">
                  <c:v>6.3</c:v>
                </c:pt>
                <c:pt idx="19">
                  <c:v>19.7</c:v>
                </c:pt>
                <c:pt idx="20">
                  <c:v>18.673400000000001</c:v>
                </c:pt>
                <c:pt idx="21">
                  <c:v>30.891999999999996</c:v>
                </c:pt>
                <c:pt idx="22">
                  <c:v>89.4255</c:v>
                </c:pt>
                <c:pt idx="23">
                  <c:v>51.402000000000001</c:v>
                </c:pt>
              </c:numCache>
            </c:numRef>
          </c:val>
          <c:extLst>
            <c:ext xmlns:c16="http://schemas.microsoft.com/office/drawing/2014/chart" uri="{C3380CC4-5D6E-409C-BE32-E72D297353CC}">
              <c16:uniqueId val="{00000000-3AFE-4ADB-BFC1-FCC2A73A99EC}"/>
            </c:ext>
          </c:extLst>
        </c:ser>
        <c:dLbls>
          <c:showLegendKey val="0"/>
          <c:showVal val="0"/>
          <c:showCatName val="0"/>
          <c:showSerName val="0"/>
          <c:showPercent val="0"/>
          <c:showBubbleSize val="0"/>
        </c:dLbls>
        <c:gapWidth val="219"/>
        <c:overlap val="-27"/>
        <c:axId val="519049456"/>
        <c:axId val="519057000"/>
      </c:barChart>
      <c:catAx>
        <c:axId val="51904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19057000"/>
        <c:crosses val="autoZero"/>
        <c:auto val="1"/>
        <c:lblAlgn val="ctr"/>
        <c:lblOffset val="100"/>
        <c:noMultiLvlLbl val="0"/>
      </c:catAx>
      <c:valAx>
        <c:axId val="519057000"/>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1904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2020-2022Q1</a:t>
            </a:r>
            <a:r>
              <a:rPr lang="en-US" altLang="ko-KR" b="1" baseline="0"/>
              <a:t> MD - </a:t>
            </a:r>
            <a:r>
              <a:rPr lang="en-US" altLang="ko-KR" b="1"/>
              <a:t>Display Quantity/Month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(PLAN)'!$B$196</c:f>
              <c:strCache>
                <c:ptCount val="1"/>
                <c:pt idx="0">
                  <c:v>Display</c:v>
                </c:pt>
              </c:strCache>
            </c:strRef>
          </c:tx>
          <c:spPr>
            <a:solidFill>
              <a:schemeClr val="accent1"/>
            </a:solidFill>
            <a:ln>
              <a:noFill/>
            </a:ln>
            <a:effectLst/>
          </c:spPr>
          <c:invertIfNegative val="0"/>
          <c:cat>
            <c:multiLvlStrRef>
              <c:f>'New Graph (PLAN)'!$C$194:$AC$195</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(PLAN)'!$C$196:$AC$196</c:f>
              <c:numCache>
                <c:formatCode>_(* #,##0_);_(* \(#,##0\);_(* "-"_);_(@_)</c:formatCode>
                <c:ptCount val="27"/>
                <c:pt idx="0">
                  <c:v>1.5</c:v>
                </c:pt>
                <c:pt idx="1">
                  <c:v>0.6</c:v>
                </c:pt>
                <c:pt idx="2">
                  <c:v>1.7</c:v>
                </c:pt>
                <c:pt idx="3">
                  <c:v>1</c:v>
                </c:pt>
                <c:pt idx="4">
                  <c:v>5.8</c:v>
                </c:pt>
                <c:pt idx="5">
                  <c:v>3</c:v>
                </c:pt>
                <c:pt idx="6">
                  <c:v>5.0999999999999996</c:v>
                </c:pt>
                <c:pt idx="7">
                  <c:v>0.4</c:v>
                </c:pt>
                <c:pt idx="8">
                  <c:v>0.8</c:v>
                </c:pt>
                <c:pt idx="9">
                  <c:v>0.2</c:v>
                </c:pt>
                <c:pt idx="10">
                  <c:v>18.7</c:v>
                </c:pt>
                <c:pt idx="11">
                  <c:v>0.8</c:v>
                </c:pt>
                <c:pt idx="12">
                  <c:v>2.911</c:v>
                </c:pt>
                <c:pt idx="13">
                  <c:v>4.2623999999999995</c:v>
                </c:pt>
                <c:pt idx="14">
                  <c:v>11.5</c:v>
                </c:pt>
                <c:pt idx="15">
                  <c:v>8.7999999999999989</c:v>
                </c:pt>
                <c:pt idx="16">
                  <c:v>10.600000000000001</c:v>
                </c:pt>
                <c:pt idx="17">
                  <c:v>11.491999999999999</c:v>
                </c:pt>
                <c:pt idx="18">
                  <c:v>46.517499999999998</c:v>
                </c:pt>
                <c:pt idx="19">
                  <c:v>11.427999999999999</c:v>
                </c:pt>
                <c:pt idx="20">
                  <c:v>31.48</c:v>
                </c:pt>
                <c:pt idx="21">
                  <c:v>11.6</c:v>
                </c:pt>
                <c:pt idx="22">
                  <c:v>15.292</c:v>
                </c:pt>
                <c:pt idx="23">
                  <c:v>24.51</c:v>
                </c:pt>
                <c:pt idx="24">
                  <c:v>1.83</c:v>
                </c:pt>
                <c:pt idx="25">
                  <c:v>7.41</c:v>
                </c:pt>
                <c:pt idx="26">
                  <c:v>7.1920000000000002</c:v>
                </c:pt>
              </c:numCache>
            </c:numRef>
          </c:val>
          <c:extLst>
            <c:ext xmlns:c16="http://schemas.microsoft.com/office/drawing/2014/chart" uri="{C3380CC4-5D6E-409C-BE32-E72D297353CC}">
              <c16:uniqueId val="{00000000-819E-45EB-A071-043DDF6EFC4A}"/>
            </c:ext>
          </c:extLst>
        </c:ser>
        <c:dLbls>
          <c:showLegendKey val="0"/>
          <c:showVal val="0"/>
          <c:showCatName val="0"/>
          <c:showSerName val="0"/>
          <c:showPercent val="0"/>
          <c:showBubbleSize val="0"/>
        </c:dLbls>
        <c:gapWidth val="219"/>
        <c:overlap val="-27"/>
        <c:axId val="683243160"/>
        <c:axId val="683246112"/>
      </c:barChart>
      <c:catAx>
        <c:axId val="683243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46112"/>
        <c:crosses val="autoZero"/>
        <c:auto val="1"/>
        <c:lblAlgn val="ctr"/>
        <c:lblOffset val="100"/>
        <c:noMultiLvlLbl val="0"/>
      </c:catAx>
      <c:valAx>
        <c:axId val="6832461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43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Revenue/Quarter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(PLAN)'!$B$267</c:f>
              <c:strCache>
                <c:ptCount val="1"/>
                <c:pt idx="0">
                  <c:v>MD</c:v>
                </c:pt>
              </c:strCache>
            </c:strRef>
          </c:tx>
          <c:spPr>
            <a:solidFill>
              <a:schemeClr val="accent1"/>
            </a:solidFill>
            <a:ln>
              <a:noFill/>
            </a:ln>
            <a:effectLst/>
          </c:spPr>
          <c:invertIfNegative val="0"/>
          <c:cat>
            <c:multiLvlStrRef>
              <c:f>'New Graph (PLAN)'!$C$265:$Z$266</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(PLAN)'!$C$267:$Z$267</c:f>
              <c:numCache>
                <c:formatCode>\$#,##0_);[Red]\(\$#,##0\)</c:formatCode>
                <c:ptCount val="24"/>
                <c:pt idx="0">
                  <c:v>40.548000000000002</c:v>
                </c:pt>
                <c:pt idx="1">
                  <c:v>30.85</c:v>
                </c:pt>
                <c:pt idx="2">
                  <c:v>107.67</c:v>
                </c:pt>
                <c:pt idx="3">
                  <c:v>74.849000000000004</c:v>
                </c:pt>
                <c:pt idx="4">
                  <c:v>54.225999999999999</c:v>
                </c:pt>
                <c:pt idx="5">
                  <c:v>113.965</c:v>
                </c:pt>
                <c:pt idx="6">
                  <c:v>158.55000000000001</c:v>
                </c:pt>
                <c:pt idx="7">
                  <c:v>295</c:v>
                </c:pt>
                <c:pt idx="8">
                  <c:v>447</c:v>
                </c:pt>
                <c:pt idx="9">
                  <c:v>853</c:v>
                </c:pt>
                <c:pt idx="10">
                  <c:v>368</c:v>
                </c:pt>
                <c:pt idx="11">
                  <c:v>520</c:v>
                </c:pt>
                <c:pt idx="12">
                  <c:v>553</c:v>
                </c:pt>
                <c:pt idx="13">
                  <c:v>754</c:v>
                </c:pt>
                <c:pt idx="14">
                  <c:v>392</c:v>
                </c:pt>
                <c:pt idx="15">
                  <c:v>363</c:v>
                </c:pt>
                <c:pt idx="16">
                  <c:v>502</c:v>
                </c:pt>
                <c:pt idx="17">
                  <c:v>957</c:v>
                </c:pt>
                <c:pt idx="18">
                  <c:v>624</c:v>
                </c:pt>
                <c:pt idx="19">
                  <c:v>906</c:v>
                </c:pt>
                <c:pt idx="20">
                  <c:v>1016.4608749999999</c:v>
                </c:pt>
                <c:pt idx="21">
                  <c:v>5440.8600000000006</c:v>
                </c:pt>
                <c:pt idx="22">
                  <c:v>5281.04</c:v>
                </c:pt>
                <c:pt idx="23">
                  <c:v>3895.0599999999995</c:v>
                </c:pt>
              </c:numCache>
            </c:numRef>
          </c:val>
          <c:extLst>
            <c:ext xmlns:c16="http://schemas.microsoft.com/office/drawing/2014/chart" uri="{C3380CC4-5D6E-409C-BE32-E72D297353CC}">
              <c16:uniqueId val="{00000000-C5A6-476E-87AF-E214875534DB}"/>
            </c:ext>
          </c:extLst>
        </c:ser>
        <c:dLbls>
          <c:showLegendKey val="0"/>
          <c:showVal val="0"/>
          <c:showCatName val="0"/>
          <c:showSerName val="0"/>
          <c:showPercent val="0"/>
          <c:showBubbleSize val="0"/>
        </c:dLbls>
        <c:gapWidth val="219"/>
        <c:overlap val="-27"/>
        <c:axId val="683201176"/>
        <c:axId val="683202816"/>
      </c:barChart>
      <c:catAx>
        <c:axId val="683201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02816"/>
        <c:crosses val="autoZero"/>
        <c:auto val="1"/>
        <c:lblAlgn val="ctr"/>
        <c:lblOffset val="100"/>
        <c:noMultiLvlLbl val="0"/>
      </c:catAx>
      <c:valAx>
        <c:axId val="68320281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01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2020-2022Q1</a:t>
            </a:r>
            <a:r>
              <a:rPr lang="en-US" altLang="ko-KR" b="1" baseline="0"/>
              <a:t> MD - Panel &amp; Controller Revenue/Month</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(PLAN)'!$B$218</c:f>
              <c:strCache>
                <c:ptCount val="1"/>
                <c:pt idx="0">
                  <c:v>Controller</c:v>
                </c:pt>
              </c:strCache>
            </c:strRef>
          </c:tx>
          <c:spPr>
            <a:solidFill>
              <a:schemeClr val="accent2"/>
            </a:solidFill>
            <a:ln>
              <a:noFill/>
            </a:ln>
            <a:effectLst/>
          </c:spPr>
          <c:invertIfNegative val="0"/>
          <c:cat>
            <c:multiLvlStrRef>
              <c:f>'New Graph (PLAN)'!$C$215:$AC$216</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(PLAN)'!$C$218:$AC$218</c:f>
              <c:numCache>
                <c:formatCode>\$#,##0.000_);[Red]\(\$#,##0.000\)</c:formatCode>
                <c:ptCount val="27"/>
                <c:pt idx="0">
                  <c:v>1.5840000000000001</c:v>
                </c:pt>
                <c:pt idx="1">
                  <c:v>0.44</c:v>
                </c:pt>
                <c:pt idx="2">
                  <c:v>4.2350000000000003</c:v>
                </c:pt>
                <c:pt idx="3">
                  <c:v>17.163</c:v>
                </c:pt>
                <c:pt idx="4">
                  <c:v>11.467000000000001</c:v>
                </c:pt>
                <c:pt idx="5">
                  <c:v>13.896000000000001</c:v>
                </c:pt>
                <c:pt idx="6">
                  <c:v>2.5979999999999999</c:v>
                </c:pt>
                <c:pt idx="7">
                  <c:v>9.31</c:v>
                </c:pt>
                <c:pt idx="8">
                  <c:v>8.6999999999999993</c:v>
                </c:pt>
                <c:pt idx="9">
                  <c:v>11.94</c:v>
                </c:pt>
                <c:pt idx="10">
                  <c:v>28.8</c:v>
                </c:pt>
                <c:pt idx="11">
                  <c:v>7.65</c:v>
                </c:pt>
                <c:pt idx="12" formatCode="\$#,##0_);[Red]\(\$#,##0\)">
                  <c:v>0</c:v>
                </c:pt>
                <c:pt idx="13" formatCode="\$#,##0_);[Red]\(\$#,##0\)">
                  <c:v>0</c:v>
                </c:pt>
                <c:pt idx="14" formatCode="\$#,##0_);[Red]\(\$#,##0\)">
                  <c:v>0</c:v>
                </c:pt>
                <c:pt idx="15" formatCode="\$#,##0_);[Red]\(\$#,##0\)">
                  <c:v>0</c:v>
                </c:pt>
                <c:pt idx="16" formatCode="\$#,##0_);[Red]\(\$#,##0\)">
                  <c:v>0</c:v>
                </c:pt>
                <c:pt idx="17" formatCode="\$#,##0_);[Red]\(\$#,##0\)">
                  <c:v>0</c:v>
                </c:pt>
                <c:pt idx="18" formatCode="\$#,##0_);[Red]\(\$#,##0\)">
                  <c:v>0</c:v>
                </c:pt>
                <c:pt idx="19" formatCode="\$#,##0_);[Red]\(\$#,##0\)">
                  <c:v>0</c:v>
                </c:pt>
                <c:pt idx="20" formatCode="\$#,##0_);[Red]\(\$#,##0\)">
                  <c:v>0</c:v>
                </c:pt>
                <c:pt idx="21" formatCode="\$#,##0_);[Red]\(\$#,##0\)">
                  <c:v>0</c:v>
                </c:pt>
                <c:pt idx="22" formatCode="\$#,##0_);[Red]\(\$#,##0\)">
                  <c:v>0</c:v>
                </c:pt>
                <c:pt idx="23" formatCode="\$#,##0_);[Red]\(\$#,##0\)">
                  <c:v>0</c:v>
                </c:pt>
                <c:pt idx="24" formatCode="\$#,##0_);[Red]\(\$#,##0\)">
                  <c:v>0</c:v>
                </c:pt>
                <c:pt idx="25" formatCode="\$#,##0_);[Red]\(\$#,##0\)">
                  <c:v>0</c:v>
                </c:pt>
                <c:pt idx="26" formatCode="\$#,##0_);[Red]\(\$#,##0\)">
                  <c:v>0</c:v>
                </c:pt>
              </c:numCache>
            </c:numRef>
          </c:val>
          <c:extLst>
            <c:ext xmlns:c16="http://schemas.microsoft.com/office/drawing/2014/chart" uri="{C3380CC4-5D6E-409C-BE32-E72D297353CC}">
              <c16:uniqueId val="{00000000-808B-4C81-9FB1-C3EBAB55E88A}"/>
            </c:ext>
          </c:extLst>
        </c:ser>
        <c:ser>
          <c:idx val="0"/>
          <c:order val="1"/>
          <c:tx>
            <c:strRef>
              <c:f>'New Graph (PLAN)'!$B$217</c:f>
              <c:strCache>
                <c:ptCount val="1"/>
                <c:pt idx="0">
                  <c:v>Panel</c:v>
                </c:pt>
              </c:strCache>
            </c:strRef>
          </c:tx>
          <c:spPr>
            <a:solidFill>
              <a:schemeClr val="accent1"/>
            </a:solidFill>
            <a:ln>
              <a:noFill/>
            </a:ln>
            <a:effectLst/>
          </c:spPr>
          <c:invertIfNegative val="0"/>
          <c:cat>
            <c:multiLvlStrRef>
              <c:f>'New Graph (PLAN)'!$C$215:$AC$216</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2020</c:v>
                  </c:pt>
                  <c:pt idx="12">
                    <c:v>2021</c:v>
                  </c:pt>
                  <c:pt idx="24">
                    <c:v>2022</c:v>
                  </c:pt>
                </c:lvl>
              </c:multiLvlStrCache>
            </c:multiLvlStrRef>
          </c:cat>
          <c:val>
            <c:numRef>
              <c:f>'New Graph (PLAN)'!$C$217:$AC$217</c:f>
              <c:numCache>
                <c:formatCode>\$#,##0.000_);[Red]\(\$#,##0.000\)</c:formatCode>
                <c:ptCount val="27"/>
                <c:pt idx="0">
                  <c:v>1.1399999999999999</c:v>
                </c:pt>
                <c:pt idx="1">
                  <c:v>32.85</c:v>
                </c:pt>
                <c:pt idx="2">
                  <c:v>4.24</c:v>
                </c:pt>
                <c:pt idx="3">
                  <c:v>65.7</c:v>
                </c:pt>
                <c:pt idx="4">
                  <c:v>153.80000000000001</c:v>
                </c:pt>
                <c:pt idx="5">
                  <c:v>168.7</c:v>
                </c:pt>
                <c:pt idx="6">
                  <c:v>32.64</c:v>
                </c:pt>
                <c:pt idx="7">
                  <c:v>24.92</c:v>
                </c:pt>
                <c:pt idx="8">
                  <c:v>22.3</c:v>
                </c:pt>
                <c:pt idx="9">
                  <c:v>2.4</c:v>
                </c:pt>
                <c:pt idx="10">
                  <c:v>12.7</c:v>
                </c:pt>
                <c:pt idx="11">
                  <c:v>2.5</c:v>
                </c:pt>
                <c:pt idx="12" formatCode="\$#,##0_);[Red]\(\$#,##0\)">
                  <c:v>0</c:v>
                </c:pt>
                <c:pt idx="13" formatCode="\$#,##0_);[Red]\(\$#,##0\)">
                  <c:v>0</c:v>
                </c:pt>
                <c:pt idx="14" formatCode="\$#,##0_);[Red]\(\$#,##0\)">
                  <c:v>0</c:v>
                </c:pt>
                <c:pt idx="15" formatCode="\$#,##0_);[Red]\(\$#,##0\)">
                  <c:v>0</c:v>
                </c:pt>
                <c:pt idx="16" formatCode="\$#,##0_);[Red]\(\$#,##0\)">
                  <c:v>0</c:v>
                </c:pt>
                <c:pt idx="17" formatCode="\$#,##0_);[Red]\(\$#,##0\)">
                  <c:v>0</c:v>
                </c:pt>
                <c:pt idx="18" formatCode="\$#,##0_);[Red]\(\$#,##0\)">
                  <c:v>0</c:v>
                </c:pt>
                <c:pt idx="19" formatCode="\$#,##0_);[Red]\(\$#,##0\)">
                  <c:v>0</c:v>
                </c:pt>
                <c:pt idx="20" formatCode="\$#,##0_);[Red]\(\$#,##0\)">
                  <c:v>0</c:v>
                </c:pt>
                <c:pt idx="21" formatCode="\$#,##0_);[Red]\(\$#,##0\)">
                  <c:v>0</c:v>
                </c:pt>
                <c:pt idx="22" formatCode="\$#,##0_);[Red]\(\$#,##0\)">
                  <c:v>0</c:v>
                </c:pt>
                <c:pt idx="23" formatCode="\$#,##0_);[Red]\(\$#,##0\)">
                  <c:v>0</c:v>
                </c:pt>
                <c:pt idx="24" formatCode="\$#,##0_);[Red]\(\$#,##0\)">
                  <c:v>0</c:v>
                </c:pt>
                <c:pt idx="25" formatCode="\$#,##0_);[Red]\(\$#,##0\)">
                  <c:v>0</c:v>
                </c:pt>
                <c:pt idx="26" formatCode="\$#,##0_);[Red]\(\$#,##0\)">
                  <c:v>0</c:v>
                </c:pt>
              </c:numCache>
            </c:numRef>
          </c:val>
          <c:extLst>
            <c:ext xmlns:c16="http://schemas.microsoft.com/office/drawing/2014/chart" uri="{C3380CC4-5D6E-409C-BE32-E72D297353CC}">
              <c16:uniqueId val="{00000001-808B-4C81-9FB1-C3EBAB55E88A}"/>
            </c:ext>
          </c:extLst>
        </c:ser>
        <c:dLbls>
          <c:showLegendKey val="0"/>
          <c:showVal val="0"/>
          <c:showCatName val="0"/>
          <c:showSerName val="0"/>
          <c:showPercent val="0"/>
          <c:showBubbleSize val="0"/>
        </c:dLbls>
        <c:gapWidth val="150"/>
        <c:overlap val="100"/>
        <c:axId val="683224792"/>
        <c:axId val="683218232"/>
      </c:barChart>
      <c:catAx>
        <c:axId val="683224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18232"/>
        <c:crosses val="autoZero"/>
        <c:auto val="1"/>
        <c:lblAlgn val="ctr"/>
        <c:lblOffset val="100"/>
        <c:noMultiLvlLbl val="0"/>
      </c:catAx>
      <c:valAx>
        <c:axId val="683218232"/>
        <c:scaling>
          <c:orientation val="minMax"/>
        </c:scaling>
        <c:delete val="0"/>
        <c:axPos val="l"/>
        <c:majorGridlines>
          <c:spPr>
            <a:ln w="9525" cap="flat" cmpd="sng" algn="ctr">
              <a:solidFill>
                <a:schemeClr val="tx1">
                  <a:lumMod val="15000"/>
                  <a:lumOff val="85000"/>
                </a:schemeClr>
              </a:solidFill>
              <a:round/>
            </a:ln>
            <a:effectLst/>
          </c:spPr>
        </c:majorGridlines>
        <c:numFmt formatCode="\$#,##0.000_);[Red]\(\$#,##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24792"/>
        <c:crosses val="autoZero"/>
        <c:crossBetween val="between"/>
      </c:valAx>
      <c:spPr>
        <a:noFill/>
        <a:ln>
          <a:noFill/>
        </a:ln>
        <a:effectLst/>
      </c:spPr>
    </c:plotArea>
    <c:legend>
      <c:legendPos val="l"/>
      <c:layout>
        <c:manualLayout>
          <c:xMode val="edge"/>
          <c:yMode val="edge"/>
          <c:x val="2.5514853289593586E-2"/>
          <c:y val="0.19136209993611314"/>
          <c:w val="3.849953146233976E-2"/>
          <c:h val="0.1438512890450398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Panel &amp; Controller Revenue/Quarter</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(PLAN)'!$B$313</c:f>
              <c:strCache>
                <c:ptCount val="1"/>
                <c:pt idx="0">
                  <c:v>Controller</c:v>
                </c:pt>
              </c:strCache>
            </c:strRef>
          </c:tx>
          <c:spPr>
            <a:solidFill>
              <a:schemeClr val="accent2"/>
            </a:solidFill>
            <a:ln>
              <a:noFill/>
            </a:ln>
            <a:effectLst/>
          </c:spPr>
          <c:invertIfNegative val="0"/>
          <c:cat>
            <c:multiLvlStrRef>
              <c:f>'New Graph (PLAN)'!$C$310:$Z$311</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(PLAN)'!$C$313:$Z$313</c:f>
              <c:numCache>
                <c:formatCode>\$#,##0_);[Red]\(\$#,##0\)</c:formatCode>
                <c:ptCount val="24"/>
                <c:pt idx="0">
                  <c:v>0.2</c:v>
                </c:pt>
                <c:pt idx="1">
                  <c:v>0.80300000000000005</c:v>
                </c:pt>
                <c:pt idx="2">
                  <c:v>1.67</c:v>
                </c:pt>
                <c:pt idx="3">
                  <c:v>7.8230000000000004</c:v>
                </c:pt>
                <c:pt idx="4">
                  <c:v>3.4820000000000002</c:v>
                </c:pt>
                <c:pt idx="5">
                  <c:v>25.728999999999999</c:v>
                </c:pt>
                <c:pt idx="6">
                  <c:v>10.266999999999999</c:v>
                </c:pt>
                <c:pt idx="7">
                  <c:v>35.548999999999999</c:v>
                </c:pt>
                <c:pt idx="8">
                  <c:v>9.9809999999999999</c:v>
                </c:pt>
                <c:pt idx="9">
                  <c:v>23.332999999999998</c:v>
                </c:pt>
                <c:pt idx="10">
                  <c:v>32.024000000000001</c:v>
                </c:pt>
                <c:pt idx="11">
                  <c:v>61.026000000000003</c:v>
                </c:pt>
                <c:pt idx="12" formatCode="\$#,##0.000_);[Red]\(\$#,##0.000\)">
                  <c:v>26.154</c:v>
                </c:pt>
                <c:pt idx="13" formatCode="\$#,##0.000_);[Red]\(\$#,##0.000\)">
                  <c:v>23.902000000000001</c:v>
                </c:pt>
                <c:pt idx="14" formatCode="\$#,##0.000_);[Red]\(\$#,##0.000\)">
                  <c:v>20.638999999999999</c:v>
                </c:pt>
                <c:pt idx="15" formatCode="\$#,##0.000_);[Red]\(\$#,##0.000\)">
                  <c:v>13.56</c:v>
                </c:pt>
                <c:pt idx="16">
                  <c:v>6.2590000000000003</c:v>
                </c:pt>
                <c:pt idx="17">
                  <c:v>42.526000000000003</c:v>
                </c:pt>
                <c:pt idx="18">
                  <c:v>20.608000000000001</c:v>
                </c:pt>
                <c:pt idx="19">
                  <c:v>48.39</c:v>
                </c:pt>
                <c:pt idx="20">
                  <c:v>0</c:v>
                </c:pt>
                <c:pt idx="21">
                  <c:v>0</c:v>
                </c:pt>
                <c:pt idx="22">
                  <c:v>0</c:v>
                </c:pt>
                <c:pt idx="23">
                  <c:v>0</c:v>
                </c:pt>
              </c:numCache>
            </c:numRef>
          </c:val>
          <c:extLst>
            <c:ext xmlns:c16="http://schemas.microsoft.com/office/drawing/2014/chart" uri="{C3380CC4-5D6E-409C-BE32-E72D297353CC}">
              <c16:uniqueId val="{00000000-3FE9-4B13-86C0-60C5AD2603F2}"/>
            </c:ext>
          </c:extLst>
        </c:ser>
        <c:ser>
          <c:idx val="0"/>
          <c:order val="1"/>
          <c:tx>
            <c:strRef>
              <c:f>'New Graph (PLAN)'!$B$312</c:f>
              <c:strCache>
                <c:ptCount val="1"/>
                <c:pt idx="0">
                  <c:v>Panel</c:v>
                </c:pt>
              </c:strCache>
            </c:strRef>
          </c:tx>
          <c:spPr>
            <a:solidFill>
              <a:schemeClr val="accent1"/>
            </a:solidFill>
            <a:ln>
              <a:noFill/>
            </a:ln>
            <a:effectLst/>
          </c:spPr>
          <c:invertIfNegative val="0"/>
          <c:cat>
            <c:multiLvlStrRef>
              <c:f>'New Graph (PLAN)'!$C$310:$Z$311</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(PLAN)'!$C$312:$Z$312</c:f>
              <c:numCache>
                <c:formatCode>\$#,##0_);[Red]\(\$#,##0\)</c:formatCode>
                <c:ptCount val="24"/>
                <c:pt idx="0">
                  <c:v>22.344999999999999</c:v>
                </c:pt>
                <c:pt idx="1">
                  <c:v>15.56</c:v>
                </c:pt>
                <c:pt idx="2">
                  <c:v>11.4</c:v>
                </c:pt>
                <c:pt idx="3">
                  <c:v>25.244</c:v>
                </c:pt>
                <c:pt idx="4">
                  <c:v>33</c:v>
                </c:pt>
                <c:pt idx="5">
                  <c:v>52.276000000000003</c:v>
                </c:pt>
                <c:pt idx="6">
                  <c:v>120.759</c:v>
                </c:pt>
                <c:pt idx="7">
                  <c:v>113.98399999999999</c:v>
                </c:pt>
                <c:pt idx="8">
                  <c:v>71.236000000000004</c:v>
                </c:pt>
                <c:pt idx="9">
                  <c:v>221.32</c:v>
                </c:pt>
                <c:pt idx="10">
                  <c:v>84.567999999999998</c:v>
                </c:pt>
                <c:pt idx="11">
                  <c:v>315.05</c:v>
                </c:pt>
                <c:pt idx="12" formatCode="\$#,##0.000_);[Red]\(\$#,##0.000\)">
                  <c:v>401.47199999999998</c:v>
                </c:pt>
                <c:pt idx="13" formatCode="\$#,##0.000_);[Red]\(\$#,##0.000\)">
                  <c:v>255.352</c:v>
                </c:pt>
                <c:pt idx="14" formatCode="\$#,##0.000_);[Red]\(\$#,##0.000\)">
                  <c:v>154.392</c:v>
                </c:pt>
                <c:pt idx="15" formatCode="\$#,##0.000_);[Red]\(\$#,##0.000\)">
                  <c:v>303.45499999999998</c:v>
                </c:pt>
                <c:pt idx="16">
                  <c:v>38.230000000000004</c:v>
                </c:pt>
                <c:pt idx="17">
                  <c:v>388.2</c:v>
                </c:pt>
                <c:pt idx="18">
                  <c:v>79.86</c:v>
                </c:pt>
                <c:pt idx="19">
                  <c:v>17.600000000000001</c:v>
                </c:pt>
                <c:pt idx="20">
                  <c:v>0</c:v>
                </c:pt>
                <c:pt idx="21">
                  <c:v>0</c:v>
                </c:pt>
                <c:pt idx="22">
                  <c:v>0</c:v>
                </c:pt>
                <c:pt idx="23">
                  <c:v>0</c:v>
                </c:pt>
              </c:numCache>
            </c:numRef>
          </c:val>
          <c:extLst>
            <c:ext xmlns:c16="http://schemas.microsoft.com/office/drawing/2014/chart" uri="{C3380CC4-5D6E-409C-BE32-E72D297353CC}">
              <c16:uniqueId val="{00000001-3FE9-4B13-86C0-60C5AD2603F2}"/>
            </c:ext>
          </c:extLst>
        </c:ser>
        <c:dLbls>
          <c:showLegendKey val="0"/>
          <c:showVal val="0"/>
          <c:showCatName val="0"/>
          <c:showSerName val="0"/>
          <c:showPercent val="0"/>
          <c:showBubbleSize val="0"/>
        </c:dLbls>
        <c:gapWidth val="150"/>
        <c:overlap val="100"/>
        <c:axId val="683208392"/>
        <c:axId val="683213312"/>
      </c:barChart>
      <c:catAx>
        <c:axId val="683208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13312"/>
        <c:crosses val="autoZero"/>
        <c:auto val="1"/>
        <c:lblAlgn val="ctr"/>
        <c:lblOffset val="100"/>
        <c:noMultiLvlLbl val="0"/>
      </c:catAx>
      <c:valAx>
        <c:axId val="683213312"/>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208392"/>
        <c:crosses val="autoZero"/>
        <c:crossBetween val="between"/>
      </c:valAx>
      <c:spPr>
        <a:noFill/>
        <a:ln>
          <a:noFill/>
        </a:ln>
        <a:effectLst/>
      </c:spPr>
    </c:plotArea>
    <c:legend>
      <c:legendPos val="l"/>
      <c:layout>
        <c:manualLayout>
          <c:xMode val="edge"/>
          <c:yMode val="edge"/>
          <c:x val="3.415675620189422E-2"/>
          <c:y val="0.18423689792668671"/>
          <c:w val="4.2949463433476325E-2"/>
          <c:h val="0.1156784606068183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 MD - Contract</a:t>
            </a:r>
            <a:r>
              <a:rPr lang="en-US" altLang="ko-KR" b="1" baseline="0"/>
              <a:t> Revenue/Quarter</a:t>
            </a:r>
            <a:endParaRPr lang="en-US" altLang="ko-K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(PLAN)'!$B$336</c:f>
              <c:strCache>
                <c:ptCount val="1"/>
                <c:pt idx="0">
                  <c:v>Contract</c:v>
                </c:pt>
              </c:strCache>
            </c:strRef>
          </c:tx>
          <c:spPr>
            <a:solidFill>
              <a:schemeClr val="accent1"/>
            </a:solidFill>
            <a:ln>
              <a:noFill/>
            </a:ln>
            <a:effectLst/>
          </c:spPr>
          <c:invertIfNegative val="0"/>
          <c:cat>
            <c:multiLvlStrRef>
              <c:f>'New Graph (PLAN)'!$C$334:$Z$335</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(PLAN)'!$C$336:$Z$336</c:f>
              <c:numCache>
                <c:formatCode>\$#,##0_);[Red]\(\$#,##0\)</c:formatCode>
                <c:ptCount val="24"/>
                <c:pt idx="0">
                  <c:v>0</c:v>
                </c:pt>
                <c:pt idx="1">
                  <c:v>0</c:v>
                </c:pt>
                <c:pt idx="2">
                  <c:v>64</c:v>
                </c:pt>
                <c:pt idx="3">
                  <c:v>0</c:v>
                </c:pt>
                <c:pt idx="4">
                  <c:v>0</c:v>
                </c:pt>
                <c:pt idx="5">
                  <c:v>0</c:v>
                </c:pt>
                <c:pt idx="6">
                  <c:v>0</c:v>
                </c:pt>
                <c:pt idx="7">
                  <c:v>118</c:v>
                </c:pt>
                <c:pt idx="8">
                  <c:v>290</c:v>
                </c:pt>
                <c:pt idx="9">
                  <c:v>290</c:v>
                </c:pt>
                <c:pt idx="10">
                  <c:v>136</c:v>
                </c:pt>
                <c:pt idx="11">
                  <c:v>95</c:v>
                </c:pt>
                <c:pt idx="12">
                  <c:v>113</c:v>
                </c:pt>
                <c:pt idx="13">
                  <c:v>435</c:v>
                </c:pt>
                <c:pt idx="14">
                  <c:v>150</c:v>
                </c:pt>
                <c:pt idx="15">
                  <c:v>0</c:v>
                </c:pt>
                <c:pt idx="16">
                  <c:v>286</c:v>
                </c:pt>
                <c:pt idx="17">
                  <c:v>400</c:v>
                </c:pt>
                <c:pt idx="18">
                  <c:v>200</c:v>
                </c:pt>
                <c:pt idx="19">
                  <c:v>400</c:v>
                </c:pt>
                <c:pt idx="20">
                  <c:v>2600</c:v>
                </c:pt>
                <c:pt idx="21">
                  <c:v>3510</c:v>
                </c:pt>
                <c:pt idx="22">
                  <c:v>1770</c:v>
                </c:pt>
                <c:pt idx="23">
                  <c:v>1560</c:v>
                </c:pt>
              </c:numCache>
            </c:numRef>
          </c:val>
          <c:extLst>
            <c:ext xmlns:c16="http://schemas.microsoft.com/office/drawing/2014/chart" uri="{C3380CC4-5D6E-409C-BE32-E72D297353CC}">
              <c16:uniqueId val="{00000000-D63F-45B0-BE5E-B4B5EFF226B9}"/>
            </c:ext>
          </c:extLst>
        </c:ser>
        <c:dLbls>
          <c:showLegendKey val="0"/>
          <c:showVal val="0"/>
          <c:showCatName val="0"/>
          <c:showSerName val="0"/>
          <c:showPercent val="0"/>
          <c:showBubbleSize val="0"/>
        </c:dLbls>
        <c:gapWidth val="219"/>
        <c:overlap val="-27"/>
        <c:axId val="683191664"/>
        <c:axId val="683190024"/>
      </c:barChart>
      <c:catAx>
        <c:axId val="68319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190024"/>
        <c:crosses val="autoZero"/>
        <c:auto val="1"/>
        <c:lblAlgn val="ctr"/>
        <c:lblOffset val="100"/>
        <c:noMultiLvlLbl val="0"/>
      </c:catAx>
      <c:valAx>
        <c:axId val="683190024"/>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191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a:t>
            </a:r>
            <a:r>
              <a:rPr lang="en-US" altLang="ko-KR" sz="1400" b="1" i="0" u="none" strike="noStrike" kern="1200" spc="0" baseline="0">
                <a:solidFill>
                  <a:sysClr val="windowText" lastClr="000000">
                    <a:lumMod val="65000"/>
                    <a:lumOff val="35000"/>
                  </a:sysClr>
                </a:solidFill>
                <a:latin typeface="+mn-lt"/>
                <a:ea typeface="+mn-ea"/>
                <a:cs typeface="+mn-cs"/>
              </a:rPr>
              <a:t>- Revenue Breakdown</a:t>
            </a:r>
            <a:r>
              <a:rPr lang="en-US" altLang="ko-KR" sz="1400" b="1" i="0" u="none" strike="noStrike" kern="1200" spc="0" baseline="0">
                <a:solidFill>
                  <a:schemeClr val="accent6">
                    <a:lumMod val="75000"/>
                  </a:schemeClr>
                </a:solidFill>
                <a:latin typeface="+mn-lt"/>
                <a:ea typeface="+mn-ea"/>
                <a:cs typeface="+mn-cs"/>
              </a:rPr>
              <a:t> </a:t>
            </a:r>
            <a:r>
              <a:rPr lang="en-US" altLang="ko-KR" b="1" baseline="0">
                <a:solidFill>
                  <a:schemeClr val="accent6">
                    <a:lumMod val="75000"/>
                  </a:schemeClr>
                </a:solidFill>
              </a:rPr>
              <a:t>(Product</a:t>
            </a:r>
            <a:r>
              <a:rPr lang="en-US" altLang="ko-KR" sz="1400" b="1" i="0" u="none" strike="noStrike" kern="1200" spc="0" baseline="0">
                <a:solidFill>
                  <a:sysClr val="windowText" lastClr="000000">
                    <a:lumMod val="65000"/>
                    <a:lumOff val="35000"/>
                  </a:sysClr>
                </a:solidFill>
                <a:latin typeface="+mn-lt"/>
                <a:ea typeface="+mn-ea"/>
                <a:cs typeface="+mn-cs"/>
              </a:rPr>
              <a:t>)/Quarter</a:t>
            </a:r>
            <a:endParaRPr lang="ko-KR" altLang="en-US" sz="1400" b="1" i="0" u="none" strike="noStrike" kern="1200" spc="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3"/>
          <c:order val="0"/>
          <c:tx>
            <c:strRef>
              <c:f>'New Graph (PLAN)'!$B$366</c:f>
              <c:strCache>
                <c:ptCount val="1"/>
                <c:pt idx="0">
                  <c:v>Others</c:v>
                </c:pt>
              </c:strCache>
            </c:strRef>
          </c:tx>
          <c:spPr>
            <a:solidFill>
              <a:schemeClr val="accent4"/>
            </a:solidFill>
            <a:ln>
              <a:noFill/>
            </a:ln>
            <a:effectLst/>
          </c:spPr>
          <c:invertIfNegative val="0"/>
          <c:cat>
            <c:multiLvlStrRef>
              <c:f>'New Graph (PLAN)'!$C$361:$Z$362</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(PLAN)'!$C$366:$Z$366</c:f>
              <c:numCache>
                <c:formatCode>\$#,##0_);[Red]\(\$#,##0\)</c:formatCode>
                <c:ptCount val="24"/>
                <c:pt idx="0">
                  <c:v>18</c:v>
                </c:pt>
                <c:pt idx="1">
                  <c:v>15</c:v>
                </c:pt>
                <c:pt idx="2">
                  <c:v>31</c:v>
                </c:pt>
                <c:pt idx="3">
                  <c:v>41</c:v>
                </c:pt>
                <c:pt idx="4">
                  <c:v>18</c:v>
                </c:pt>
                <c:pt idx="5">
                  <c:v>36</c:v>
                </c:pt>
                <c:pt idx="6">
                  <c:v>28</c:v>
                </c:pt>
                <c:pt idx="7">
                  <c:v>27</c:v>
                </c:pt>
                <c:pt idx="8">
                  <c:v>76</c:v>
                </c:pt>
                <c:pt idx="9">
                  <c:v>318</c:v>
                </c:pt>
                <c:pt idx="10">
                  <c:v>115</c:v>
                </c:pt>
                <c:pt idx="11">
                  <c:v>49</c:v>
                </c:pt>
                <c:pt idx="12">
                  <c:v>12</c:v>
                </c:pt>
                <c:pt idx="13">
                  <c:v>40</c:v>
                </c:pt>
                <c:pt idx="14">
                  <c:v>67</c:v>
                </c:pt>
                <c:pt idx="15">
                  <c:v>46</c:v>
                </c:pt>
                <c:pt idx="16">
                  <c:v>171.51099999999997</c:v>
                </c:pt>
                <c:pt idx="17">
                  <c:v>126.274</c:v>
                </c:pt>
                <c:pt idx="18">
                  <c:v>323.53200000000004</c:v>
                </c:pt>
                <c:pt idx="19">
                  <c:v>440.01</c:v>
                </c:pt>
                <c:pt idx="20">
                  <c:v>0</c:v>
                </c:pt>
                <c:pt idx="21">
                  <c:v>0</c:v>
                </c:pt>
                <c:pt idx="22">
                  <c:v>0</c:v>
                </c:pt>
                <c:pt idx="23">
                  <c:v>0</c:v>
                </c:pt>
              </c:numCache>
            </c:numRef>
          </c:val>
          <c:extLst>
            <c:ext xmlns:c16="http://schemas.microsoft.com/office/drawing/2014/chart" uri="{C3380CC4-5D6E-409C-BE32-E72D297353CC}">
              <c16:uniqueId val="{00000000-2B92-42BE-AAE2-200958FD6D95}"/>
            </c:ext>
          </c:extLst>
        </c:ser>
        <c:ser>
          <c:idx val="2"/>
          <c:order val="1"/>
          <c:tx>
            <c:strRef>
              <c:f>'New Graph (PLAN)'!$B$365</c:f>
              <c:strCache>
                <c:ptCount val="1"/>
                <c:pt idx="0">
                  <c:v>Contract</c:v>
                </c:pt>
              </c:strCache>
            </c:strRef>
          </c:tx>
          <c:spPr>
            <a:solidFill>
              <a:schemeClr val="accent3"/>
            </a:solidFill>
            <a:ln>
              <a:noFill/>
            </a:ln>
            <a:effectLst/>
          </c:spPr>
          <c:invertIfNegative val="0"/>
          <c:cat>
            <c:multiLvlStrRef>
              <c:f>'New Graph (PLAN)'!$C$361:$Z$362</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(PLAN)'!$C$365:$Z$365</c:f>
              <c:numCache>
                <c:formatCode>\$#,##0_);[Red]\(\$#,##0\)</c:formatCode>
                <c:ptCount val="24"/>
                <c:pt idx="0">
                  <c:v>0</c:v>
                </c:pt>
                <c:pt idx="1">
                  <c:v>0</c:v>
                </c:pt>
                <c:pt idx="2">
                  <c:v>64</c:v>
                </c:pt>
                <c:pt idx="3">
                  <c:v>0</c:v>
                </c:pt>
                <c:pt idx="4">
                  <c:v>0</c:v>
                </c:pt>
                <c:pt idx="5">
                  <c:v>0</c:v>
                </c:pt>
                <c:pt idx="6">
                  <c:v>0</c:v>
                </c:pt>
                <c:pt idx="7">
                  <c:v>118</c:v>
                </c:pt>
                <c:pt idx="8">
                  <c:v>290</c:v>
                </c:pt>
                <c:pt idx="9">
                  <c:v>290</c:v>
                </c:pt>
                <c:pt idx="10">
                  <c:v>136</c:v>
                </c:pt>
                <c:pt idx="11">
                  <c:v>95</c:v>
                </c:pt>
                <c:pt idx="12">
                  <c:v>113</c:v>
                </c:pt>
                <c:pt idx="13">
                  <c:v>435</c:v>
                </c:pt>
                <c:pt idx="14">
                  <c:v>150</c:v>
                </c:pt>
                <c:pt idx="15">
                  <c:v>0</c:v>
                </c:pt>
                <c:pt idx="16">
                  <c:v>286</c:v>
                </c:pt>
                <c:pt idx="17">
                  <c:v>400</c:v>
                </c:pt>
                <c:pt idx="18">
                  <c:v>200</c:v>
                </c:pt>
                <c:pt idx="19">
                  <c:v>400</c:v>
                </c:pt>
                <c:pt idx="20">
                  <c:v>2600</c:v>
                </c:pt>
                <c:pt idx="21">
                  <c:v>3510</c:v>
                </c:pt>
                <c:pt idx="22">
                  <c:v>1770</c:v>
                </c:pt>
                <c:pt idx="23">
                  <c:v>1560</c:v>
                </c:pt>
              </c:numCache>
            </c:numRef>
          </c:val>
          <c:extLst>
            <c:ext xmlns:c16="http://schemas.microsoft.com/office/drawing/2014/chart" uri="{C3380CC4-5D6E-409C-BE32-E72D297353CC}">
              <c16:uniqueId val="{00000001-2B92-42BE-AAE2-200958FD6D95}"/>
            </c:ext>
          </c:extLst>
        </c:ser>
        <c:ser>
          <c:idx val="1"/>
          <c:order val="2"/>
          <c:tx>
            <c:strRef>
              <c:f>'New Graph (PLAN)'!$B$364</c:f>
              <c:strCache>
                <c:ptCount val="1"/>
                <c:pt idx="0">
                  <c:v>Controller</c:v>
                </c:pt>
              </c:strCache>
            </c:strRef>
          </c:tx>
          <c:spPr>
            <a:solidFill>
              <a:schemeClr val="accent2"/>
            </a:solidFill>
            <a:ln>
              <a:noFill/>
            </a:ln>
            <a:effectLst/>
          </c:spPr>
          <c:invertIfNegative val="0"/>
          <c:cat>
            <c:multiLvlStrRef>
              <c:f>'New Graph (PLAN)'!$C$361:$Z$362</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(PLAN)'!$C$364:$Z$364</c:f>
              <c:numCache>
                <c:formatCode>\$#,##0_);[Red]\(\$#,##0\)</c:formatCode>
                <c:ptCount val="24"/>
                <c:pt idx="0">
                  <c:v>0.2</c:v>
                </c:pt>
                <c:pt idx="1">
                  <c:v>0.80300000000000005</c:v>
                </c:pt>
                <c:pt idx="2">
                  <c:v>1.67</c:v>
                </c:pt>
                <c:pt idx="3">
                  <c:v>7.8230000000000004</c:v>
                </c:pt>
                <c:pt idx="4">
                  <c:v>3.4820000000000002</c:v>
                </c:pt>
                <c:pt idx="5">
                  <c:v>25.728999999999999</c:v>
                </c:pt>
                <c:pt idx="6">
                  <c:v>10.266999999999999</c:v>
                </c:pt>
                <c:pt idx="7">
                  <c:v>35.548999999999999</c:v>
                </c:pt>
                <c:pt idx="8">
                  <c:v>9.9809999999999999</c:v>
                </c:pt>
                <c:pt idx="9">
                  <c:v>23.332999999999998</c:v>
                </c:pt>
                <c:pt idx="10">
                  <c:v>32.024000000000001</c:v>
                </c:pt>
                <c:pt idx="11">
                  <c:v>61.026000000000003</c:v>
                </c:pt>
                <c:pt idx="12">
                  <c:v>26.154</c:v>
                </c:pt>
                <c:pt idx="13">
                  <c:v>23.902000000000001</c:v>
                </c:pt>
                <c:pt idx="14">
                  <c:v>20.638999999999999</c:v>
                </c:pt>
                <c:pt idx="15">
                  <c:v>13.56</c:v>
                </c:pt>
                <c:pt idx="16">
                  <c:v>6.2590000000000003</c:v>
                </c:pt>
                <c:pt idx="17">
                  <c:v>42.526000000000003</c:v>
                </c:pt>
                <c:pt idx="18">
                  <c:v>20.608000000000001</c:v>
                </c:pt>
                <c:pt idx="19">
                  <c:v>48.39</c:v>
                </c:pt>
                <c:pt idx="20">
                  <c:v>0</c:v>
                </c:pt>
                <c:pt idx="21">
                  <c:v>0</c:v>
                </c:pt>
                <c:pt idx="22">
                  <c:v>0</c:v>
                </c:pt>
                <c:pt idx="23">
                  <c:v>0</c:v>
                </c:pt>
              </c:numCache>
            </c:numRef>
          </c:val>
          <c:extLst>
            <c:ext xmlns:c16="http://schemas.microsoft.com/office/drawing/2014/chart" uri="{C3380CC4-5D6E-409C-BE32-E72D297353CC}">
              <c16:uniqueId val="{00000002-2B92-42BE-AAE2-200958FD6D95}"/>
            </c:ext>
          </c:extLst>
        </c:ser>
        <c:ser>
          <c:idx val="0"/>
          <c:order val="3"/>
          <c:tx>
            <c:strRef>
              <c:f>'New Graph (PLAN)'!$B$363</c:f>
              <c:strCache>
                <c:ptCount val="1"/>
                <c:pt idx="0">
                  <c:v>Panel</c:v>
                </c:pt>
              </c:strCache>
            </c:strRef>
          </c:tx>
          <c:spPr>
            <a:solidFill>
              <a:schemeClr val="accent1"/>
            </a:solidFill>
            <a:ln>
              <a:noFill/>
            </a:ln>
            <a:effectLst/>
          </c:spPr>
          <c:invertIfNegative val="0"/>
          <c:cat>
            <c:multiLvlStrRef>
              <c:f>'New Graph (PLAN)'!$C$361:$Z$362</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(PLAN)'!$C$363:$Z$363</c:f>
              <c:numCache>
                <c:formatCode>\$#,##0_);[Red]\(\$#,##0\)</c:formatCode>
                <c:ptCount val="24"/>
                <c:pt idx="0">
                  <c:v>22.344999999999999</c:v>
                </c:pt>
                <c:pt idx="1">
                  <c:v>15.56</c:v>
                </c:pt>
                <c:pt idx="2">
                  <c:v>11.4</c:v>
                </c:pt>
                <c:pt idx="3">
                  <c:v>25.244</c:v>
                </c:pt>
                <c:pt idx="4">
                  <c:v>33</c:v>
                </c:pt>
                <c:pt idx="5">
                  <c:v>52.276000000000003</c:v>
                </c:pt>
                <c:pt idx="6">
                  <c:v>120.759</c:v>
                </c:pt>
                <c:pt idx="7">
                  <c:v>113.98399999999999</c:v>
                </c:pt>
                <c:pt idx="8">
                  <c:v>71.236000000000004</c:v>
                </c:pt>
                <c:pt idx="9">
                  <c:v>221.32</c:v>
                </c:pt>
                <c:pt idx="10">
                  <c:v>84.567999999999998</c:v>
                </c:pt>
                <c:pt idx="11">
                  <c:v>315.05</c:v>
                </c:pt>
                <c:pt idx="12">
                  <c:v>401.47199999999998</c:v>
                </c:pt>
                <c:pt idx="13">
                  <c:v>255.352</c:v>
                </c:pt>
                <c:pt idx="14">
                  <c:v>154.392</c:v>
                </c:pt>
                <c:pt idx="15">
                  <c:v>303.45499999999998</c:v>
                </c:pt>
                <c:pt idx="16">
                  <c:v>38.230000000000004</c:v>
                </c:pt>
                <c:pt idx="17">
                  <c:v>388.2</c:v>
                </c:pt>
                <c:pt idx="18">
                  <c:v>79.86</c:v>
                </c:pt>
                <c:pt idx="19">
                  <c:v>17.600000000000001</c:v>
                </c:pt>
                <c:pt idx="20">
                  <c:v>0</c:v>
                </c:pt>
                <c:pt idx="21">
                  <c:v>0</c:v>
                </c:pt>
                <c:pt idx="22">
                  <c:v>0</c:v>
                </c:pt>
                <c:pt idx="23">
                  <c:v>0</c:v>
                </c:pt>
              </c:numCache>
            </c:numRef>
          </c:val>
          <c:extLst>
            <c:ext xmlns:c16="http://schemas.microsoft.com/office/drawing/2014/chart" uri="{C3380CC4-5D6E-409C-BE32-E72D297353CC}">
              <c16:uniqueId val="{00000003-2B92-42BE-AAE2-200958FD6D95}"/>
            </c:ext>
          </c:extLst>
        </c:ser>
        <c:dLbls>
          <c:showLegendKey val="0"/>
          <c:showVal val="0"/>
          <c:showCatName val="0"/>
          <c:showSerName val="0"/>
          <c:showPercent val="0"/>
          <c:showBubbleSize val="0"/>
        </c:dLbls>
        <c:gapWidth val="150"/>
        <c:overlap val="100"/>
        <c:axId val="928768720"/>
        <c:axId val="928768392"/>
      </c:barChart>
      <c:catAx>
        <c:axId val="92876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28768392"/>
        <c:crosses val="autoZero"/>
        <c:auto val="1"/>
        <c:lblAlgn val="ctr"/>
        <c:lblOffset val="100"/>
        <c:noMultiLvlLbl val="0"/>
      </c:catAx>
      <c:valAx>
        <c:axId val="928768392"/>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28768720"/>
        <c:crosses val="autoZero"/>
        <c:crossBetween val="between"/>
      </c:valAx>
      <c:spPr>
        <a:noFill/>
        <a:ln>
          <a:noFill/>
        </a:ln>
        <a:effectLst/>
      </c:spPr>
    </c:plotArea>
    <c:legend>
      <c:legendPos val="l"/>
      <c:layout>
        <c:manualLayout>
          <c:xMode val="edge"/>
          <c:yMode val="edge"/>
          <c:x val="3.5772357723577237E-2"/>
          <c:y val="0.13918571614017788"/>
          <c:w val="4.2936367710133795E-2"/>
          <c:h val="0.1772920957768078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Revenue Breakdown </a:t>
            </a:r>
            <a:r>
              <a:rPr lang="en-US" altLang="ko-KR" b="1" baseline="0">
                <a:solidFill>
                  <a:schemeClr val="accent6">
                    <a:lumMod val="75000"/>
                  </a:schemeClr>
                </a:solidFill>
              </a:rPr>
              <a:t>(Technology)</a:t>
            </a:r>
            <a:r>
              <a:rPr lang="en-US" altLang="ko-KR" b="1" baseline="0"/>
              <a:t>/Quarter</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2"/>
          <c:order val="0"/>
          <c:tx>
            <c:strRef>
              <c:f>'New Graph (PLAN)'!$B$396</c:f>
              <c:strCache>
                <c:ptCount val="1"/>
                <c:pt idx="0">
                  <c:v>uOLED</c:v>
                </c:pt>
              </c:strCache>
            </c:strRef>
          </c:tx>
          <c:spPr>
            <a:solidFill>
              <a:schemeClr val="accent3"/>
            </a:solidFill>
            <a:ln>
              <a:noFill/>
            </a:ln>
            <a:effectLst/>
          </c:spPr>
          <c:invertIfNegative val="0"/>
          <c:cat>
            <c:multiLvlStrRef>
              <c:f>'New Graph (PLAN)'!$C$392:$Z$393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(PLAN)'!$C$396:$Z$396</c:f>
              <c:numCache>
                <c:formatCode>\$#,##0_);[Red]\(\$#,##0\)</c:formatCode>
                <c:ptCount val="24"/>
                <c:pt idx="0">
                  <c:v>0</c:v>
                </c:pt>
                <c:pt idx="1">
                  <c:v>0</c:v>
                </c:pt>
                <c:pt idx="2">
                  <c:v>64</c:v>
                </c:pt>
                <c:pt idx="3">
                  <c:v>0</c:v>
                </c:pt>
                <c:pt idx="4">
                  <c:v>0</c:v>
                </c:pt>
                <c:pt idx="5">
                  <c:v>0</c:v>
                </c:pt>
                <c:pt idx="6">
                  <c:v>0</c:v>
                </c:pt>
                <c:pt idx="7">
                  <c:v>118</c:v>
                </c:pt>
                <c:pt idx="8">
                  <c:v>0</c:v>
                </c:pt>
                <c:pt idx="9">
                  <c:v>0</c:v>
                </c:pt>
                <c:pt idx="10">
                  <c:v>136</c:v>
                </c:pt>
                <c:pt idx="11">
                  <c:v>95</c:v>
                </c:pt>
                <c:pt idx="12">
                  <c:v>113</c:v>
                </c:pt>
                <c:pt idx="13">
                  <c:v>0</c:v>
                </c:pt>
                <c:pt idx="14">
                  <c:v>28</c:v>
                </c:pt>
                <c:pt idx="15">
                  <c:v>0</c:v>
                </c:pt>
                <c:pt idx="16">
                  <c:v>8</c:v>
                </c:pt>
                <c:pt idx="17">
                  <c:v>0</c:v>
                </c:pt>
                <c:pt idx="18">
                  <c:v>0</c:v>
                </c:pt>
                <c:pt idx="19">
                  <c:v>226</c:v>
                </c:pt>
                <c:pt idx="20">
                  <c:v>0</c:v>
                </c:pt>
                <c:pt idx="21">
                  <c:v>1680</c:v>
                </c:pt>
                <c:pt idx="22">
                  <c:v>0</c:v>
                </c:pt>
                <c:pt idx="23">
                  <c:v>1260</c:v>
                </c:pt>
              </c:numCache>
            </c:numRef>
          </c:val>
          <c:extLst>
            <c:ext xmlns:c16="http://schemas.microsoft.com/office/drawing/2014/chart" uri="{C3380CC4-5D6E-409C-BE32-E72D297353CC}">
              <c16:uniqueId val="{00000000-51FD-4B21-AE9F-1144CC2B9960}"/>
            </c:ext>
          </c:extLst>
        </c:ser>
        <c:ser>
          <c:idx val="1"/>
          <c:order val="1"/>
          <c:tx>
            <c:strRef>
              <c:f>'New Graph (PLAN)'!$B$395</c:f>
              <c:strCache>
                <c:ptCount val="1"/>
                <c:pt idx="0">
                  <c:v>uLED</c:v>
                </c:pt>
              </c:strCache>
            </c:strRef>
          </c:tx>
          <c:spPr>
            <a:solidFill>
              <a:schemeClr val="accent2"/>
            </a:solidFill>
            <a:ln>
              <a:noFill/>
            </a:ln>
            <a:effectLst/>
          </c:spPr>
          <c:invertIfNegative val="0"/>
          <c:cat>
            <c:multiLvlStrRef>
              <c:f>'New Graph (PLAN)'!$C$392:$Z$393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(PLAN)'!$C$395:$Z$395</c:f>
              <c:numCache>
                <c:formatCode>\$#,##0_);[Red]\(\$#,##0\)</c:formatCode>
                <c:ptCount val="24"/>
                <c:pt idx="0">
                  <c:v>0</c:v>
                </c:pt>
                <c:pt idx="1">
                  <c:v>0</c:v>
                </c:pt>
                <c:pt idx="2">
                  <c:v>0</c:v>
                </c:pt>
                <c:pt idx="3">
                  <c:v>0</c:v>
                </c:pt>
                <c:pt idx="4">
                  <c:v>0</c:v>
                </c:pt>
                <c:pt idx="5">
                  <c:v>0</c:v>
                </c:pt>
                <c:pt idx="6">
                  <c:v>0</c:v>
                </c:pt>
                <c:pt idx="7">
                  <c:v>0</c:v>
                </c:pt>
                <c:pt idx="8">
                  <c:v>290</c:v>
                </c:pt>
                <c:pt idx="9">
                  <c:v>381</c:v>
                </c:pt>
                <c:pt idx="10">
                  <c:v>0</c:v>
                </c:pt>
                <c:pt idx="11">
                  <c:v>0</c:v>
                </c:pt>
                <c:pt idx="12">
                  <c:v>0</c:v>
                </c:pt>
                <c:pt idx="13">
                  <c:v>435</c:v>
                </c:pt>
                <c:pt idx="14">
                  <c:v>122</c:v>
                </c:pt>
                <c:pt idx="15">
                  <c:v>0</c:v>
                </c:pt>
                <c:pt idx="16">
                  <c:v>215</c:v>
                </c:pt>
                <c:pt idx="17">
                  <c:v>0</c:v>
                </c:pt>
                <c:pt idx="18">
                  <c:v>0</c:v>
                </c:pt>
                <c:pt idx="19">
                  <c:v>0</c:v>
                </c:pt>
                <c:pt idx="20">
                  <c:v>0</c:v>
                </c:pt>
                <c:pt idx="21">
                  <c:v>0</c:v>
                </c:pt>
                <c:pt idx="22">
                  <c:v>0</c:v>
                </c:pt>
                <c:pt idx="23">
                  <c:v>0</c:v>
                </c:pt>
              </c:numCache>
            </c:numRef>
          </c:val>
          <c:extLst>
            <c:ext xmlns:c16="http://schemas.microsoft.com/office/drawing/2014/chart" uri="{C3380CC4-5D6E-409C-BE32-E72D297353CC}">
              <c16:uniqueId val="{00000001-51FD-4B21-AE9F-1144CC2B9960}"/>
            </c:ext>
          </c:extLst>
        </c:ser>
        <c:ser>
          <c:idx val="0"/>
          <c:order val="2"/>
          <c:tx>
            <c:strRef>
              <c:f>'New Graph (PLAN)'!$B$394</c:f>
              <c:strCache>
                <c:ptCount val="1"/>
                <c:pt idx="0">
                  <c:v>LCoS</c:v>
                </c:pt>
              </c:strCache>
            </c:strRef>
          </c:tx>
          <c:spPr>
            <a:solidFill>
              <a:schemeClr val="accent1"/>
            </a:solidFill>
            <a:ln>
              <a:noFill/>
            </a:ln>
            <a:effectLst/>
          </c:spPr>
          <c:invertIfNegative val="0"/>
          <c:cat>
            <c:multiLvlStrRef>
              <c:f>'New Graph (PLAN)'!$C$392:$Z$393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(PLAN)'!$C$394:$Z$394</c:f>
              <c:numCache>
                <c:formatCode>\$#,##0_);[Red]\(\$#,##0\)</c:formatCode>
                <c:ptCount val="24"/>
                <c:pt idx="0">
                  <c:v>41</c:v>
                </c:pt>
                <c:pt idx="1">
                  <c:v>31</c:v>
                </c:pt>
                <c:pt idx="2">
                  <c:v>44</c:v>
                </c:pt>
                <c:pt idx="3">
                  <c:v>74</c:v>
                </c:pt>
                <c:pt idx="4">
                  <c:v>54</c:v>
                </c:pt>
                <c:pt idx="5">
                  <c:v>114</c:v>
                </c:pt>
                <c:pt idx="6">
                  <c:v>159</c:v>
                </c:pt>
                <c:pt idx="7">
                  <c:v>177</c:v>
                </c:pt>
                <c:pt idx="8">
                  <c:v>157</c:v>
                </c:pt>
                <c:pt idx="9">
                  <c:v>472</c:v>
                </c:pt>
                <c:pt idx="10">
                  <c:v>232</c:v>
                </c:pt>
                <c:pt idx="11">
                  <c:v>425</c:v>
                </c:pt>
                <c:pt idx="12">
                  <c:v>440</c:v>
                </c:pt>
                <c:pt idx="13">
                  <c:v>319</c:v>
                </c:pt>
                <c:pt idx="14">
                  <c:v>242</c:v>
                </c:pt>
                <c:pt idx="15">
                  <c:v>363</c:v>
                </c:pt>
                <c:pt idx="16">
                  <c:v>279</c:v>
                </c:pt>
                <c:pt idx="17">
                  <c:v>958</c:v>
                </c:pt>
                <c:pt idx="18">
                  <c:v>624</c:v>
                </c:pt>
                <c:pt idx="19">
                  <c:v>679</c:v>
                </c:pt>
                <c:pt idx="20">
                  <c:v>1016.4608749999999</c:v>
                </c:pt>
                <c:pt idx="21">
                  <c:v>3760.8600000000006</c:v>
                </c:pt>
                <c:pt idx="22">
                  <c:v>5281.04</c:v>
                </c:pt>
                <c:pt idx="23">
                  <c:v>2635.0599999999995</c:v>
                </c:pt>
              </c:numCache>
            </c:numRef>
          </c:val>
          <c:extLst>
            <c:ext xmlns:c16="http://schemas.microsoft.com/office/drawing/2014/chart" uri="{C3380CC4-5D6E-409C-BE32-E72D297353CC}">
              <c16:uniqueId val="{00000002-51FD-4B21-AE9F-1144CC2B9960}"/>
            </c:ext>
          </c:extLst>
        </c:ser>
        <c:dLbls>
          <c:showLegendKey val="0"/>
          <c:showVal val="0"/>
          <c:showCatName val="0"/>
          <c:showSerName val="0"/>
          <c:showPercent val="0"/>
          <c:showBubbleSize val="0"/>
        </c:dLbls>
        <c:gapWidth val="150"/>
        <c:overlap val="100"/>
        <c:axId val="859273128"/>
        <c:axId val="859273456"/>
      </c:barChart>
      <c:catAx>
        <c:axId val="859273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59273456"/>
        <c:crosses val="autoZero"/>
        <c:auto val="1"/>
        <c:lblAlgn val="ctr"/>
        <c:lblOffset val="100"/>
        <c:noMultiLvlLbl val="0"/>
      </c:catAx>
      <c:valAx>
        <c:axId val="85927345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59273128"/>
        <c:crosses val="autoZero"/>
        <c:crossBetween val="between"/>
      </c:valAx>
      <c:spPr>
        <a:noFill/>
        <a:ln>
          <a:noFill/>
        </a:ln>
        <a:effectLst/>
      </c:spPr>
    </c:plotArea>
    <c:legend>
      <c:legendPos val="l"/>
      <c:layout>
        <c:manualLayout>
          <c:xMode val="edge"/>
          <c:yMode val="edge"/>
          <c:x val="6.6746117988716977E-2"/>
          <c:y val="0.14248027751842585"/>
          <c:w val="6.4031225270525752E-2"/>
          <c:h val="0.1346210950817812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Revenue Breakdown </a:t>
            </a:r>
            <a:r>
              <a:rPr lang="en-US" altLang="ko-KR" b="1" baseline="0">
                <a:solidFill>
                  <a:schemeClr val="accent6">
                    <a:lumMod val="75000"/>
                  </a:schemeClr>
                </a:solidFill>
              </a:rPr>
              <a:t>(Technology)</a:t>
            </a:r>
            <a:r>
              <a:rPr lang="en-US" altLang="ko-KR" b="1" baseline="0"/>
              <a:t>/Quarter</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lineChart>
        <c:grouping val="standard"/>
        <c:varyColors val="0"/>
        <c:ser>
          <c:idx val="0"/>
          <c:order val="0"/>
          <c:tx>
            <c:strRef>
              <c:f>'New Graph (PLAN)'!$B$394</c:f>
              <c:strCache>
                <c:ptCount val="1"/>
                <c:pt idx="0">
                  <c:v>LCoS</c:v>
                </c:pt>
              </c:strCache>
            </c:strRef>
          </c:tx>
          <c:spPr>
            <a:ln w="28575" cap="rnd">
              <a:solidFill>
                <a:schemeClr val="accent1"/>
              </a:solidFill>
              <a:round/>
            </a:ln>
            <a:effectLst/>
          </c:spPr>
          <c:marker>
            <c:symbol val="none"/>
          </c:marker>
          <c:cat>
            <c:multiLvlStrRef>
              <c:f>'New Graph (PLAN)'!$C$392:$Z$393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(PLAN)'!$C$394:$Z$394</c:f>
              <c:numCache>
                <c:formatCode>\$#,##0_);[Red]\(\$#,##0\)</c:formatCode>
                <c:ptCount val="24"/>
                <c:pt idx="0">
                  <c:v>41</c:v>
                </c:pt>
                <c:pt idx="1">
                  <c:v>31</c:v>
                </c:pt>
                <c:pt idx="2">
                  <c:v>44</c:v>
                </c:pt>
                <c:pt idx="3">
                  <c:v>74</c:v>
                </c:pt>
                <c:pt idx="4">
                  <c:v>54</c:v>
                </c:pt>
                <c:pt idx="5">
                  <c:v>114</c:v>
                </c:pt>
                <c:pt idx="6">
                  <c:v>159</c:v>
                </c:pt>
                <c:pt idx="7">
                  <c:v>177</c:v>
                </c:pt>
                <c:pt idx="8">
                  <c:v>157</c:v>
                </c:pt>
                <c:pt idx="9">
                  <c:v>472</c:v>
                </c:pt>
                <c:pt idx="10">
                  <c:v>232</c:v>
                </c:pt>
                <c:pt idx="11">
                  <c:v>425</c:v>
                </c:pt>
                <c:pt idx="12">
                  <c:v>440</c:v>
                </c:pt>
                <c:pt idx="13">
                  <c:v>319</c:v>
                </c:pt>
                <c:pt idx="14">
                  <c:v>242</c:v>
                </c:pt>
                <c:pt idx="15">
                  <c:v>363</c:v>
                </c:pt>
                <c:pt idx="16">
                  <c:v>279</c:v>
                </c:pt>
                <c:pt idx="17">
                  <c:v>958</c:v>
                </c:pt>
                <c:pt idx="18">
                  <c:v>624</c:v>
                </c:pt>
                <c:pt idx="19">
                  <c:v>679</c:v>
                </c:pt>
                <c:pt idx="20">
                  <c:v>1016.4608749999999</c:v>
                </c:pt>
                <c:pt idx="21">
                  <c:v>3760.8600000000006</c:v>
                </c:pt>
                <c:pt idx="22">
                  <c:v>5281.04</c:v>
                </c:pt>
                <c:pt idx="23">
                  <c:v>2635.0599999999995</c:v>
                </c:pt>
              </c:numCache>
            </c:numRef>
          </c:val>
          <c:smooth val="0"/>
          <c:extLst>
            <c:ext xmlns:c16="http://schemas.microsoft.com/office/drawing/2014/chart" uri="{C3380CC4-5D6E-409C-BE32-E72D297353CC}">
              <c16:uniqueId val="{00000000-35CB-4111-972D-D8738C579BFF}"/>
            </c:ext>
          </c:extLst>
        </c:ser>
        <c:ser>
          <c:idx val="1"/>
          <c:order val="1"/>
          <c:tx>
            <c:strRef>
              <c:f>'New Graph (PLAN)'!$B$395</c:f>
              <c:strCache>
                <c:ptCount val="1"/>
                <c:pt idx="0">
                  <c:v>uLED</c:v>
                </c:pt>
              </c:strCache>
            </c:strRef>
          </c:tx>
          <c:spPr>
            <a:ln w="28575" cap="rnd">
              <a:solidFill>
                <a:schemeClr val="accent2"/>
              </a:solidFill>
              <a:round/>
            </a:ln>
            <a:effectLst/>
          </c:spPr>
          <c:marker>
            <c:symbol val="none"/>
          </c:marker>
          <c:cat>
            <c:multiLvlStrRef>
              <c:f>'New Graph (PLAN)'!$C$392:$Z$393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(PLAN)'!$C$395:$Z$395</c:f>
              <c:numCache>
                <c:formatCode>\$#,##0_);[Red]\(\$#,##0\)</c:formatCode>
                <c:ptCount val="24"/>
                <c:pt idx="0">
                  <c:v>0</c:v>
                </c:pt>
                <c:pt idx="1">
                  <c:v>0</c:v>
                </c:pt>
                <c:pt idx="2">
                  <c:v>0</c:v>
                </c:pt>
                <c:pt idx="3">
                  <c:v>0</c:v>
                </c:pt>
                <c:pt idx="4">
                  <c:v>0</c:v>
                </c:pt>
                <c:pt idx="5">
                  <c:v>0</c:v>
                </c:pt>
                <c:pt idx="6">
                  <c:v>0</c:v>
                </c:pt>
                <c:pt idx="7">
                  <c:v>0</c:v>
                </c:pt>
                <c:pt idx="8">
                  <c:v>290</c:v>
                </c:pt>
                <c:pt idx="9">
                  <c:v>381</c:v>
                </c:pt>
                <c:pt idx="10">
                  <c:v>0</c:v>
                </c:pt>
                <c:pt idx="11">
                  <c:v>0</c:v>
                </c:pt>
                <c:pt idx="12">
                  <c:v>0</c:v>
                </c:pt>
                <c:pt idx="13">
                  <c:v>435</c:v>
                </c:pt>
                <c:pt idx="14">
                  <c:v>122</c:v>
                </c:pt>
                <c:pt idx="15">
                  <c:v>0</c:v>
                </c:pt>
                <c:pt idx="16">
                  <c:v>215</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35CB-4111-972D-D8738C579BFF}"/>
            </c:ext>
          </c:extLst>
        </c:ser>
        <c:ser>
          <c:idx val="2"/>
          <c:order val="2"/>
          <c:tx>
            <c:strRef>
              <c:f>'New Graph (PLAN)'!$B$396</c:f>
              <c:strCache>
                <c:ptCount val="1"/>
                <c:pt idx="0">
                  <c:v>uOLED</c:v>
                </c:pt>
              </c:strCache>
            </c:strRef>
          </c:tx>
          <c:spPr>
            <a:ln w="28575" cap="rnd">
              <a:solidFill>
                <a:schemeClr val="accent3"/>
              </a:solidFill>
              <a:round/>
            </a:ln>
            <a:effectLst/>
          </c:spPr>
          <c:marker>
            <c:symbol val="none"/>
          </c:marker>
          <c:cat>
            <c:multiLvlStrRef>
              <c:f>'New Graph (PLAN)'!$C$392:$Z$393</c:f>
              <c:multiLvlStrCache>
                <c:ptCount val="2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lvl>
                <c:lvl>
                  <c:pt idx="0">
                    <c:v>2016</c:v>
                  </c:pt>
                  <c:pt idx="4">
                    <c:v>2017</c:v>
                  </c:pt>
                  <c:pt idx="8">
                    <c:v>2018</c:v>
                  </c:pt>
                  <c:pt idx="12">
                    <c:v>2019</c:v>
                  </c:pt>
                  <c:pt idx="16">
                    <c:v>2020</c:v>
                  </c:pt>
                  <c:pt idx="20">
                    <c:v>2021</c:v>
                  </c:pt>
                </c:lvl>
              </c:multiLvlStrCache>
            </c:multiLvlStrRef>
          </c:cat>
          <c:val>
            <c:numRef>
              <c:f>'New Graph (PLAN)'!$C$396:$Z$396</c:f>
              <c:numCache>
                <c:formatCode>\$#,##0_);[Red]\(\$#,##0\)</c:formatCode>
                <c:ptCount val="24"/>
                <c:pt idx="0">
                  <c:v>0</c:v>
                </c:pt>
                <c:pt idx="1">
                  <c:v>0</c:v>
                </c:pt>
                <c:pt idx="2">
                  <c:v>64</c:v>
                </c:pt>
                <c:pt idx="3">
                  <c:v>0</c:v>
                </c:pt>
                <c:pt idx="4">
                  <c:v>0</c:v>
                </c:pt>
                <c:pt idx="5">
                  <c:v>0</c:v>
                </c:pt>
                <c:pt idx="6">
                  <c:v>0</c:v>
                </c:pt>
                <c:pt idx="7">
                  <c:v>118</c:v>
                </c:pt>
                <c:pt idx="8">
                  <c:v>0</c:v>
                </c:pt>
                <c:pt idx="9">
                  <c:v>0</c:v>
                </c:pt>
                <c:pt idx="10">
                  <c:v>136</c:v>
                </c:pt>
                <c:pt idx="11">
                  <c:v>95</c:v>
                </c:pt>
                <c:pt idx="12">
                  <c:v>113</c:v>
                </c:pt>
                <c:pt idx="13">
                  <c:v>0</c:v>
                </c:pt>
                <c:pt idx="14">
                  <c:v>28</c:v>
                </c:pt>
                <c:pt idx="15">
                  <c:v>0</c:v>
                </c:pt>
                <c:pt idx="16">
                  <c:v>8</c:v>
                </c:pt>
                <c:pt idx="17">
                  <c:v>0</c:v>
                </c:pt>
                <c:pt idx="18">
                  <c:v>0</c:v>
                </c:pt>
                <c:pt idx="19">
                  <c:v>226</c:v>
                </c:pt>
                <c:pt idx="20">
                  <c:v>0</c:v>
                </c:pt>
                <c:pt idx="21">
                  <c:v>1680</c:v>
                </c:pt>
                <c:pt idx="22">
                  <c:v>0</c:v>
                </c:pt>
                <c:pt idx="23">
                  <c:v>1260</c:v>
                </c:pt>
              </c:numCache>
            </c:numRef>
          </c:val>
          <c:smooth val="0"/>
          <c:extLst>
            <c:ext xmlns:c16="http://schemas.microsoft.com/office/drawing/2014/chart" uri="{C3380CC4-5D6E-409C-BE32-E72D297353CC}">
              <c16:uniqueId val="{00000002-35CB-4111-972D-D8738C579BFF}"/>
            </c:ext>
          </c:extLst>
        </c:ser>
        <c:dLbls>
          <c:showLegendKey val="0"/>
          <c:showVal val="0"/>
          <c:showCatName val="0"/>
          <c:showSerName val="0"/>
          <c:showPercent val="0"/>
          <c:showBubbleSize val="0"/>
        </c:dLbls>
        <c:smooth val="0"/>
        <c:axId val="683189696"/>
        <c:axId val="683188384"/>
      </c:lineChart>
      <c:catAx>
        <c:axId val="68318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188384"/>
        <c:crosses val="autoZero"/>
        <c:auto val="1"/>
        <c:lblAlgn val="ctr"/>
        <c:lblOffset val="100"/>
        <c:noMultiLvlLbl val="0"/>
      </c:catAx>
      <c:valAx>
        <c:axId val="683188384"/>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3189696"/>
        <c:crosses val="autoZero"/>
        <c:crossBetween val="between"/>
      </c:valAx>
      <c:spPr>
        <a:noFill/>
        <a:ln>
          <a:noFill/>
        </a:ln>
        <a:effectLst/>
      </c:spPr>
    </c:plotArea>
    <c:legend>
      <c:legendPos val="l"/>
      <c:layout>
        <c:manualLayout>
          <c:xMode val="edge"/>
          <c:yMode val="edge"/>
          <c:x val="7.3457180624360477E-2"/>
          <c:y val="0.14346325244175578"/>
          <c:w val="9.294061832356483E-2"/>
          <c:h val="0.1342509640028631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a:t>
            </a:r>
            <a:r>
              <a:rPr lang="en-US" altLang="ko-KR" b="1" baseline="0"/>
              <a:t> Total Revenue/Month</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(PLAN)'!$B$31</c:f>
              <c:strCache>
                <c:ptCount val="1"/>
                <c:pt idx="0">
                  <c:v>MTV</c:v>
                </c:pt>
              </c:strCache>
            </c:strRef>
          </c:tx>
          <c:spPr>
            <a:solidFill>
              <a:schemeClr val="accent2"/>
            </a:solidFill>
            <a:ln>
              <a:noFill/>
            </a:ln>
            <a:effectLst/>
          </c:spPr>
          <c:invertIfNegative val="0"/>
          <c:cat>
            <c:strRef>
              <c:f>'New Graph (PLAN)'!$C$29:$N$29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(PLAN)'!$C$31:$N$31</c:f>
              <c:numCache>
                <c:formatCode>\$#,##0</c:formatCode>
                <c:ptCount val="12"/>
                <c:pt idx="0">
                  <c:v>24.5</c:v>
                </c:pt>
                <c:pt idx="1">
                  <c:v>59.22</c:v>
                </c:pt>
                <c:pt idx="2">
                  <c:v>35.713899999999995</c:v>
                </c:pt>
                <c:pt idx="3">
                  <c:v>134.41390000000001</c:v>
                </c:pt>
                <c:pt idx="4">
                  <c:v>276.5</c:v>
                </c:pt>
                <c:pt idx="5">
                  <c:v>272.90590000000003</c:v>
                </c:pt>
                <c:pt idx="6">
                  <c:v>116.2</c:v>
                </c:pt>
                <c:pt idx="7">
                  <c:v>134.41390000000001</c:v>
                </c:pt>
                <c:pt idx="8">
                  <c:v>283.5</c:v>
                </c:pt>
                <c:pt idx="9">
                  <c:v>170.12779999999998</c:v>
                </c:pt>
                <c:pt idx="10">
                  <c:v>98.7</c:v>
                </c:pt>
                <c:pt idx="11">
                  <c:v>283.5</c:v>
                </c:pt>
              </c:numCache>
            </c:numRef>
          </c:val>
          <c:extLst>
            <c:ext xmlns:c16="http://schemas.microsoft.com/office/drawing/2014/chart" uri="{C3380CC4-5D6E-409C-BE32-E72D297353CC}">
              <c16:uniqueId val="{00000000-495F-4176-8379-DA2C4722C917}"/>
            </c:ext>
          </c:extLst>
        </c:ser>
        <c:ser>
          <c:idx val="0"/>
          <c:order val="1"/>
          <c:tx>
            <c:strRef>
              <c:f>'New Graph (PLAN)'!$B$30</c:f>
              <c:strCache>
                <c:ptCount val="1"/>
                <c:pt idx="0">
                  <c:v>MD</c:v>
                </c:pt>
              </c:strCache>
            </c:strRef>
          </c:tx>
          <c:spPr>
            <a:solidFill>
              <a:schemeClr val="accent1"/>
            </a:solidFill>
            <a:ln>
              <a:noFill/>
            </a:ln>
            <a:effectLst/>
          </c:spPr>
          <c:invertIfNegative val="0"/>
          <c:cat>
            <c:strRef>
              <c:f>'New Graph (PLAN)'!$C$29:$N$29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(PLAN)'!$C$30:$N$30</c:f>
              <c:numCache>
                <c:formatCode>\$#,##0</c:formatCode>
                <c:ptCount val="12"/>
                <c:pt idx="0">
                  <c:v>149.72550000000001</c:v>
                </c:pt>
                <c:pt idx="1">
                  <c:v>435.14552499999996</c:v>
                </c:pt>
                <c:pt idx="2">
                  <c:v>431.58984999999996</c:v>
                </c:pt>
                <c:pt idx="3">
                  <c:v>2436.5</c:v>
                </c:pt>
                <c:pt idx="4">
                  <c:v>2033.3</c:v>
                </c:pt>
                <c:pt idx="5">
                  <c:v>971.06000000000006</c:v>
                </c:pt>
                <c:pt idx="6">
                  <c:v>1479.25</c:v>
                </c:pt>
                <c:pt idx="7">
                  <c:v>868.44</c:v>
                </c:pt>
                <c:pt idx="8">
                  <c:v>2933.35</c:v>
                </c:pt>
                <c:pt idx="9">
                  <c:v>1787.8</c:v>
                </c:pt>
                <c:pt idx="10">
                  <c:v>885.95999999999992</c:v>
                </c:pt>
                <c:pt idx="11">
                  <c:v>1221.3</c:v>
                </c:pt>
              </c:numCache>
            </c:numRef>
          </c:val>
          <c:extLst>
            <c:ext xmlns:c16="http://schemas.microsoft.com/office/drawing/2014/chart" uri="{C3380CC4-5D6E-409C-BE32-E72D297353CC}">
              <c16:uniqueId val="{00000001-495F-4176-8379-DA2C4722C917}"/>
            </c:ext>
          </c:extLst>
        </c:ser>
        <c:dLbls>
          <c:showLegendKey val="0"/>
          <c:showVal val="0"/>
          <c:showCatName val="0"/>
          <c:showSerName val="0"/>
          <c:showPercent val="0"/>
          <c:showBubbleSize val="0"/>
        </c:dLbls>
        <c:gapWidth val="150"/>
        <c:overlap val="100"/>
        <c:axId val="302540192"/>
        <c:axId val="302540848"/>
      </c:barChart>
      <c:catAx>
        <c:axId val="30254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02540848"/>
        <c:crosses val="autoZero"/>
        <c:auto val="1"/>
        <c:lblAlgn val="ctr"/>
        <c:lblOffset val="100"/>
        <c:noMultiLvlLbl val="0"/>
      </c:catAx>
      <c:valAx>
        <c:axId val="302540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02540192"/>
        <c:crosses val="autoZero"/>
        <c:crossBetween val="between"/>
      </c:valAx>
      <c:spPr>
        <a:noFill/>
        <a:ln>
          <a:noFill/>
        </a:ln>
        <a:effectLst/>
      </c:spPr>
    </c:plotArea>
    <c:legend>
      <c:legendPos val="l"/>
      <c:layout>
        <c:manualLayout>
          <c:xMode val="edge"/>
          <c:yMode val="edge"/>
          <c:x val="7.3353000912440222E-2"/>
          <c:y val="0.17347842994270068"/>
          <c:w val="4.8323880103484269E-2"/>
          <c:h val="0.1239481418087905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a:t>
            </a:r>
            <a:r>
              <a:rPr lang="en-US" altLang="ko-KR" b="1" baseline="0"/>
              <a:t> MD - Revenue/Year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(PLAN)'!$J$423</c:f>
              <c:strCache>
                <c:ptCount val="1"/>
                <c:pt idx="0">
                  <c:v>MD</c:v>
                </c:pt>
              </c:strCache>
            </c:strRef>
          </c:tx>
          <c:spPr>
            <a:solidFill>
              <a:schemeClr val="accent1"/>
            </a:solidFill>
            <a:ln>
              <a:noFill/>
            </a:ln>
            <a:effectLst/>
          </c:spPr>
          <c:invertIfNegative val="0"/>
          <c:cat>
            <c:numRef>
              <c:f>'New Graph (PLAN)'!$K$422:$P$422</c:f>
              <c:numCache>
                <c:formatCode>General</c:formatCode>
                <c:ptCount val="6"/>
                <c:pt idx="0">
                  <c:v>2016</c:v>
                </c:pt>
                <c:pt idx="1">
                  <c:v>2017</c:v>
                </c:pt>
                <c:pt idx="2">
                  <c:v>2018</c:v>
                </c:pt>
                <c:pt idx="3">
                  <c:v>2019</c:v>
                </c:pt>
                <c:pt idx="4">
                  <c:v>2020</c:v>
                </c:pt>
                <c:pt idx="5">
                  <c:v>2021</c:v>
                </c:pt>
              </c:numCache>
            </c:numRef>
          </c:cat>
          <c:val>
            <c:numRef>
              <c:f>'New Graph (PLAN)'!$K$423:$P$423</c:f>
              <c:numCache>
                <c:formatCode>\$#,##0</c:formatCode>
                <c:ptCount val="6"/>
                <c:pt idx="0">
                  <c:v>253.91699999999997</c:v>
                </c:pt>
                <c:pt idx="1">
                  <c:v>621.74099999999999</c:v>
                </c:pt>
                <c:pt idx="2">
                  <c:v>2188</c:v>
                </c:pt>
                <c:pt idx="3">
                  <c:v>2062</c:v>
                </c:pt>
                <c:pt idx="4">
                  <c:v>2989</c:v>
                </c:pt>
                <c:pt idx="5">
                  <c:v>15633.420875</c:v>
                </c:pt>
              </c:numCache>
            </c:numRef>
          </c:val>
          <c:extLst>
            <c:ext xmlns:c16="http://schemas.microsoft.com/office/drawing/2014/chart" uri="{C3380CC4-5D6E-409C-BE32-E72D297353CC}">
              <c16:uniqueId val="{00000000-A89C-45F4-9217-D8DF17063B76}"/>
            </c:ext>
          </c:extLst>
        </c:ser>
        <c:dLbls>
          <c:showLegendKey val="0"/>
          <c:showVal val="0"/>
          <c:showCatName val="0"/>
          <c:showSerName val="0"/>
          <c:showPercent val="0"/>
          <c:showBubbleSize val="0"/>
        </c:dLbls>
        <c:gapWidth val="219"/>
        <c:overlap val="-27"/>
        <c:axId val="682170192"/>
        <c:axId val="305677768"/>
      </c:barChart>
      <c:catAx>
        <c:axId val="68217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05677768"/>
        <c:crosses val="autoZero"/>
        <c:auto val="1"/>
        <c:lblAlgn val="ctr"/>
        <c:lblOffset val="100"/>
        <c:noMultiLvlLbl val="0"/>
      </c:catAx>
      <c:valAx>
        <c:axId val="3056777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2170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2016-2021 MD - Panel Quantity/Year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(PLAN)'!$B$445</c:f>
              <c:strCache>
                <c:ptCount val="1"/>
                <c:pt idx="0">
                  <c:v>Display</c:v>
                </c:pt>
              </c:strCache>
            </c:strRef>
          </c:tx>
          <c:spPr>
            <a:solidFill>
              <a:schemeClr val="accent1"/>
            </a:solidFill>
            <a:ln>
              <a:noFill/>
            </a:ln>
            <a:effectLst/>
          </c:spPr>
          <c:invertIfNegative val="0"/>
          <c:cat>
            <c:numRef>
              <c:f>'New Graph (PLAN)'!$C$444:$H$444</c:f>
              <c:numCache>
                <c:formatCode>General</c:formatCode>
                <c:ptCount val="6"/>
                <c:pt idx="0">
                  <c:v>2016</c:v>
                </c:pt>
                <c:pt idx="1">
                  <c:v>2017</c:v>
                </c:pt>
                <c:pt idx="2">
                  <c:v>2018</c:v>
                </c:pt>
                <c:pt idx="3">
                  <c:v>2019</c:v>
                </c:pt>
                <c:pt idx="4">
                  <c:v>2020</c:v>
                </c:pt>
                <c:pt idx="5">
                  <c:v>2021</c:v>
                </c:pt>
              </c:numCache>
            </c:numRef>
          </c:cat>
          <c:val>
            <c:numRef>
              <c:f>'New Graph (PLAN)'!$C$445:$H$445</c:f>
              <c:numCache>
                <c:formatCode>#,##0_ </c:formatCode>
                <c:ptCount val="6"/>
                <c:pt idx="0">
                  <c:v>6.4269999999999996</c:v>
                </c:pt>
                <c:pt idx="1">
                  <c:v>13.283999999999999</c:v>
                </c:pt>
                <c:pt idx="2">
                  <c:v>16.015000000000001</c:v>
                </c:pt>
                <c:pt idx="3">
                  <c:v>26.299999999999997</c:v>
                </c:pt>
                <c:pt idx="4">
                  <c:v>39.6</c:v>
                </c:pt>
                <c:pt idx="5">
                  <c:v>190.3929</c:v>
                </c:pt>
              </c:numCache>
            </c:numRef>
          </c:val>
          <c:extLst>
            <c:ext xmlns:c16="http://schemas.microsoft.com/office/drawing/2014/chart" uri="{C3380CC4-5D6E-409C-BE32-E72D297353CC}">
              <c16:uniqueId val="{00000000-FC0F-466D-9070-A73543ADDED1}"/>
            </c:ext>
          </c:extLst>
        </c:ser>
        <c:dLbls>
          <c:showLegendKey val="0"/>
          <c:showVal val="0"/>
          <c:showCatName val="0"/>
          <c:showSerName val="0"/>
          <c:showPercent val="0"/>
          <c:showBubbleSize val="0"/>
        </c:dLbls>
        <c:gapWidth val="219"/>
        <c:overlap val="-27"/>
        <c:axId val="293519592"/>
        <c:axId val="293520576"/>
      </c:barChart>
      <c:catAx>
        <c:axId val="293519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93520576"/>
        <c:crosses val="autoZero"/>
        <c:auto val="1"/>
        <c:lblAlgn val="ctr"/>
        <c:lblOffset val="100"/>
        <c:noMultiLvlLbl val="0"/>
      </c:catAx>
      <c:valAx>
        <c:axId val="293520576"/>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93519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sz="1300" b="1"/>
              <a:t>2016-2021</a:t>
            </a:r>
            <a:r>
              <a:rPr lang="en-US" altLang="ko-KR" sz="1300" b="1" baseline="0"/>
              <a:t> MD - Panel &amp; Cont. Revenue/Year</a:t>
            </a:r>
            <a:endParaRPr lang="ko-KR" altLang="en-US" sz="13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(PLAN)'!$J$446</c:f>
              <c:strCache>
                <c:ptCount val="1"/>
                <c:pt idx="0">
                  <c:v>Controller</c:v>
                </c:pt>
              </c:strCache>
            </c:strRef>
          </c:tx>
          <c:spPr>
            <a:solidFill>
              <a:schemeClr val="accent2"/>
            </a:solidFill>
            <a:ln>
              <a:noFill/>
            </a:ln>
            <a:effectLst/>
          </c:spPr>
          <c:invertIfNegative val="0"/>
          <c:cat>
            <c:numRef>
              <c:f>'New Graph (PLAN)'!$K$444:$P$444</c:f>
              <c:numCache>
                <c:formatCode>General</c:formatCode>
                <c:ptCount val="6"/>
                <c:pt idx="0">
                  <c:v>2016</c:v>
                </c:pt>
                <c:pt idx="1">
                  <c:v>2017</c:v>
                </c:pt>
                <c:pt idx="2">
                  <c:v>2018</c:v>
                </c:pt>
                <c:pt idx="3">
                  <c:v>2019</c:v>
                </c:pt>
                <c:pt idx="4">
                  <c:v>2020</c:v>
                </c:pt>
                <c:pt idx="5">
                  <c:v>2021</c:v>
                </c:pt>
              </c:numCache>
            </c:numRef>
          </c:cat>
          <c:val>
            <c:numRef>
              <c:f>'New Graph (PLAN)'!$K$446:$P$446</c:f>
              <c:numCache>
                <c:formatCode>\$#,##0</c:formatCode>
                <c:ptCount val="6"/>
                <c:pt idx="0">
                  <c:v>10.496</c:v>
                </c:pt>
                <c:pt idx="1">
                  <c:v>75.026999999999987</c:v>
                </c:pt>
                <c:pt idx="2">
                  <c:v>126.364</c:v>
                </c:pt>
                <c:pt idx="3">
                  <c:v>84.254999999999995</c:v>
                </c:pt>
                <c:pt idx="4">
                  <c:v>117.783</c:v>
                </c:pt>
                <c:pt idx="5">
                  <c:v>0</c:v>
                </c:pt>
              </c:numCache>
            </c:numRef>
          </c:val>
          <c:extLst>
            <c:ext xmlns:c16="http://schemas.microsoft.com/office/drawing/2014/chart" uri="{C3380CC4-5D6E-409C-BE32-E72D297353CC}">
              <c16:uniqueId val="{00000001-A719-49D2-BBD5-2120F7B159A6}"/>
            </c:ext>
          </c:extLst>
        </c:ser>
        <c:ser>
          <c:idx val="0"/>
          <c:order val="1"/>
          <c:tx>
            <c:strRef>
              <c:f>'New Graph (PLAN)'!$J$445</c:f>
              <c:strCache>
                <c:ptCount val="1"/>
                <c:pt idx="0">
                  <c:v>Panel</c:v>
                </c:pt>
              </c:strCache>
            </c:strRef>
          </c:tx>
          <c:spPr>
            <a:solidFill>
              <a:schemeClr val="accent1"/>
            </a:solidFill>
            <a:ln>
              <a:noFill/>
            </a:ln>
            <a:effectLst/>
          </c:spPr>
          <c:invertIfNegative val="0"/>
          <c:cat>
            <c:numRef>
              <c:f>'New Graph (PLAN)'!$K$444:$P$444</c:f>
              <c:numCache>
                <c:formatCode>General</c:formatCode>
                <c:ptCount val="6"/>
                <c:pt idx="0">
                  <c:v>2016</c:v>
                </c:pt>
                <c:pt idx="1">
                  <c:v>2017</c:v>
                </c:pt>
                <c:pt idx="2">
                  <c:v>2018</c:v>
                </c:pt>
                <c:pt idx="3">
                  <c:v>2019</c:v>
                </c:pt>
                <c:pt idx="4">
                  <c:v>2020</c:v>
                </c:pt>
                <c:pt idx="5">
                  <c:v>2021</c:v>
                </c:pt>
              </c:numCache>
            </c:numRef>
          </c:cat>
          <c:val>
            <c:numRef>
              <c:f>'New Graph (PLAN)'!$K$445:$P$445</c:f>
              <c:numCache>
                <c:formatCode>\$#,##0</c:formatCode>
                <c:ptCount val="6"/>
                <c:pt idx="0">
                  <c:v>74.549000000000007</c:v>
                </c:pt>
                <c:pt idx="1">
                  <c:v>320.01900000000001</c:v>
                </c:pt>
                <c:pt idx="2">
                  <c:v>692.17399999999998</c:v>
                </c:pt>
                <c:pt idx="3">
                  <c:v>1114.6709999999998</c:v>
                </c:pt>
                <c:pt idx="4">
                  <c:v>523.89</c:v>
                </c:pt>
                <c:pt idx="5">
                  <c:v>0</c:v>
                </c:pt>
              </c:numCache>
            </c:numRef>
          </c:val>
          <c:extLst>
            <c:ext xmlns:c16="http://schemas.microsoft.com/office/drawing/2014/chart" uri="{C3380CC4-5D6E-409C-BE32-E72D297353CC}">
              <c16:uniqueId val="{00000000-A719-49D2-BBD5-2120F7B159A6}"/>
            </c:ext>
          </c:extLst>
        </c:ser>
        <c:dLbls>
          <c:showLegendKey val="0"/>
          <c:showVal val="0"/>
          <c:showCatName val="0"/>
          <c:showSerName val="0"/>
          <c:showPercent val="0"/>
          <c:showBubbleSize val="0"/>
        </c:dLbls>
        <c:gapWidth val="150"/>
        <c:overlap val="100"/>
        <c:axId val="380935680"/>
        <c:axId val="380934368"/>
      </c:barChart>
      <c:catAx>
        <c:axId val="38093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80934368"/>
        <c:crosses val="autoZero"/>
        <c:auto val="1"/>
        <c:lblAlgn val="ctr"/>
        <c:lblOffset val="100"/>
        <c:noMultiLvlLbl val="0"/>
      </c:catAx>
      <c:valAx>
        <c:axId val="380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80935680"/>
        <c:crosses val="autoZero"/>
        <c:crossBetween val="between"/>
      </c:valAx>
      <c:spPr>
        <a:noFill/>
        <a:ln>
          <a:noFill/>
        </a:ln>
        <a:effectLst/>
      </c:spPr>
    </c:plotArea>
    <c:legend>
      <c:legendPos val="l"/>
      <c:layout>
        <c:manualLayout>
          <c:xMode val="edge"/>
          <c:yMode val="edge"/>
          <c:x val="0.10833337246586136"/>
          <c:y val="0.18331881684094201"/>
          <c:w val="0.1499802213022724"/>
          <c:h val="0.1141557423657962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sz="1200" b="1"/>
              <a:t>2016-2021</a:t>
            </a:r>
            <a:r>
              <a:rPr lang="en-US" altLang="ko-KR" sz="1200" b="1" baseline="0"/>
              <a:t> MD - Revenue Breakdown </a:t>
            </a:r>
            <a:r>
              <a:rPr lang="en-US" altLang="ko-KR" sz="1200" b="1" baseline="0">
                <a:solidFill>
                  <a:schemeClr val="accent6">
                    <a:lumMod val="75000"/>
                  </a:schemeClr>
                </a:solidFill>
              </a:rPr>
              <a:t>(Product)</a:t>
            </a:r>
            <a:r>
              <a:rPr lang="en-US" altLang="ko-KR" sz="1200" b="1" baseline="0"/>
              <a:t>/Year</a:t>
            </a:r>
            <a:endParaRPr lang="ko-KR" altLang="en-US" sz="1200" b="1"/>
          </a:p>
        </c:rich>
      </c:tx>
      <c:layout>
        <c:manualLayout>
          <c:xMode val="edge"/>
          <c:yMode val="edge"/>
          <c:x val="0.1194234470691163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3"/>
          <c:order val="0"/>
          <c:tx>
            <c:strRef>
              <c:f>'New Graph (PLAN)'!$B$475</c:f>
              <c:strCache>
                <c:ptCount val="1"/>
                <c:pt idx="0">
                  <c:v>Others</c:v>
                </c:pt>
              </c:strCache>
            </c:strRef>
          </c:tx>
          <c:spPr>
            <a:solidFill>
              <a:schemeClr val="accent4"/>
            </a:solidFill>
            <a:ln>
              <a:noFill/>
            </a:ln>
            <a:effectLst/>
          </c:spPr>
          <c:invertIfNegative val="0"/>
          <c:cat>
            <c:numRef>
              <c:f>'New Graph (PLAN)'!$C$471:$H$471</c:f>
              <c:numCache>
                <c:formatCode>General</c:formatCode>
                <c:ptCount val="6"/>
                <c:pt idx="0">
                  <c:v>2016</c:v>
                </c:pt>
                <c:pt idx="1">
                  <c:v>2017</c:v>
                </c:pt>
                <c:pt idx="2">
                  <c:v>2018</c:v>
                </c:pt>
                <c:pt idx="3">
                  <c:v>2019</c:v>
                </c:pt>
                <c:pt idx="4">
                  <c:v>2020</c:v>
                </c:pt>
                <c:pt idx="5">
                  <c:v>2021</c:v>
                </c:pt>
              </c:numCache>
            </c:numRef>
          </c:cat>
          <c:val>
            <c:numRef>
              <c:f>'New Graph (PLAN)'!$C$475:$H$475</c:f>
              <c:numCache>
                <c:formatCode>\$#,##0</c:formatCode>
                <c:ptCount val="6"/>
                <c:pt idx="0">
                  <c:v>105</c:v>
                </c:pt>
                <c:pt idx="1">
                  <c:v>109</c:v>
                </c:pt>
                <c:pt idx="2">
                  <c:v>558</c:v>
                </c:pt>
                <c:pt idx="3">
                  <c:v>165</c:v>
                </c:pt>
                <c:pt idx="4">
                  <c:v>1061.327</c:v>
                </c:pt>
                <c:pt idx="5">
                  <c:v>0</c:v>
                </c:pt>
              </c:numCache>
            </c:numRef>
          </c:val>
          <c:extLst>
            <c:ext xmlns:c16="http://schemas.microsoft.com/office/drawing/2014/chart" uri="{C3380CC4-5D6E-409C-BE32-E72D297353CC}">
              <c16:uniqueId val="{00000003-CF57-44D8-B225-555823D59E43}"/>
            </c:ext>
          </c:extLst>
        </c:ser>
        <c:ser>
          <c:idx val="2"/>
          <c:order val="1"/>
          <c:tx>
            <c:strRef>
              <c:f>'New Graph (PLAN)'!$B$474</c:f>
              <c:strCache>
                <c:ptCount val="1"/>
                <c:pt idx="0">
                  <c:v>Contract</c:v>
                </c:pt>
              </c:strCache>
            </c:strRef>
          </c:tx>
          <c:spPr>
            <a:solidFill>
              <a:schemeClr val="accent3"/>
            </a:solidFill>
            <a:ln>
              <a:noFill/>
            </a:ln>
            <a:effectLst/>
          </c:spPr>
          <c:invertIfNegative val="0"/>
          <c:cat>
            <c:numRef>
              <c:f>'New Graph (PLAN)'!$C$471:$H$471</c:f>
              <c:numCache>
                <c:formatCode>General</c:formatCode>
                <c:ptCount val="6"/>
                <c:pt idx="0">
                  <c:v>2016</c:v>
                </c:pt>
                <c:pt idx="1">
                  <c:v>2017</c:v>
                </c:pt>
                <c:pt idx="2">
                  <c:v>2018</c:v>
                </c:pt>
                <c:pt idx="3">
                  <c:v>2019</c:v>
                </c:pt>
                <c:pt idx="4">
                  <c:v>2020</c:v>
                </c:pt>
                <c:pt idx="5">
                  <c:v>2021</c:v>
                </c:pt>
              </c:numCache>
            </c:numRef>
          </c:cat>
          <c:val>
            <c:numRef>
              <c:f>'New Graph (PLAN)'!$C$474:$H$474</c:f>
              <c:numCache>
                <c:formatCode>\$#,##0</c:formatCode>
                <c:ptCount val="6"/>
                <c:pt idx="0">
                  <c:v>64</c:v>
                </c:pt>
                <c:pt idx="1">
                  <c:v>118</c:v>
                </c:pt>
                <c:pt idx="2">
                  <c:v>811</c:v>
                </c:pt>
                <c:pt idx="3">
                  <c:v>698</c:v>
                </c:pt>
                <c:pt idx="4">
                  <c:v>1286</c:v>
                </c:pt>
                <c:pt idx="5">
                  <c:v>9440</c:v>
                </c:pt>
              </c:numCache>
            </c:numRef>
          </c:val>
          <c:extLst>
            <c:ext xmlns:c16="http://schemas.microsoft.com/office/drawing/2014/chart" uri="{C3380CC4-5D6E-409C-BE32-E72D297353CC}">
              <c16:uniqueId val="{00000002-CF57-44D8-B225-555823D59E43}"/>
            </c:ext>
          </c:extLst>
        </c:ser>
        <c:ser>
          <c:idx val="1"/>
          <c:order val="2"/>
          <c:tx>
            <c:strRef>
              <c:f>'New Graph (PLAN)'!$B$473</c:f>
              <c:strCache>
                <c:ptCount val="1"/>
                <c:pt idx="0">
                  <c:v>Controller</c:v>
                </c:pt>
              </c:strCache>
            </c:strRef>
          </c:tx>
          <c:spPr>
            <a:solidFill>
              <a:schemeClr val="accent2"/>
            </a:solidFill>
            <a:ln>
              <a:noFill/>
            </a:ln>
            <a:effectLst/>
          </c:spPr>
          <c:invertIfNegative val="0"/>
          <c:cat>
            <c:numRef>
              <c:f>'New Graph (PLAN)'!$C$471:$H$471</c:f>
              <c:numCache>
                <c:formatCode>General</c:formatCode>
                <c:ptCount val="6"/>
                <c:pt idx="0">
                  <c:v>2016</c:v>
                </c:pt>
                <c:pt idx="1">
                  <c:v>2017</c:v>
                </c:pt>
                <c:pt idx="2">
                  <c:v>2018</c:v>
                </c:pt>
                <c:pt idx="3">
                  <c:v>2019</c:v>
                </c:pt>
                <c:pt idx="4">
                  <c:v>2020</c:v>
                </c:pt>
                <c:pt idx="5">
                  <c:v>2021</c:v>
                </c:pt>
              </c:numCache>
            </c:numRef>
          </c:cat>
          <c:val>
            <c:numRef>
              <c:f>'New Graph (PLAN)'!$C$473:$H$473</c:f>
              <c:numCache>
                <c:formatCode>\$#,##0</c:formatCode>
                <c:ptCount val="6"/>
                <c:pt idx="0">
                  <c:v>10.496</c:v>
                </c:pt>
                <c:pt idx="1">
                  <c:v>75.026999999999987</c:v>
                </c:pt>
                <c:pt idx="2">
                  <c:v>126.364</c:v>
                </c:pt>
                <c:pt idx="3">
                  <c:v>84.254999999999995</c:v>
                </c:pt>
                <c:pt idx="4">
                  <c:v>117.783</c:v>
                </c:pt>
                <c:pt idx="5">
                  <c:v>0</c:v>
                </c:pt>
              </c:numCache>
            </c:numRef>
          </c:val>
          <c:extLst>
            <c:ext xmlns:c16="http://schemas.microsoft.com/office/drawing/2014/chart" uri="{C3380CC4-5D6E-409C-BE32-E72D297353CC}">
              <c16:uniqueId val="{00000001-CF57-44D8-B225-555823D59E43}"/>
            </c:ext>
          </c:extLst>
        </c:ser>
        <c:ser>
          <c:idx val="0"/>
          <c:order val="3"/>
          <c:tx>
            <c:strRef>
              <c:f>'New Graph (PLAN)'!$B$472</c:f>
              <c:strCache>
                <c:ptCount val="1"/>
                <c:pt idx="0">
                  <c:v>Panel</c:v>
                </c:pt>
              </c:strCache>
            </c:strRef>
          </c:tx>
          <c:spPr>
            <a:solidFill>
              <a:schemeClr val="accent1"/>
            </a:solidFill>
            <a:ln>
              <a:noFill/>
            </a:ln>
            <a:effectLst/>
          </c:spPr>
          <c:invertIfNegative val="0"/>
          <c:cat>
            <c:numRef>
              <c:f>'New Graph (PLAN)'!$C$471:$H$471</c:f>
              <c:numCache>
                <c:formatCode>General</c:formatCode>
                <c:ptCount val="6"/>
                <c:pt idx="0">
                  <c:v>2016</c:v>
                </c:pt>
                <c:pt idx="1">
                  <c:v>2017</c:v>
                </c:pt>
                <c:pt idx="2">
                  <c:v>2018</c:v>
                </c:pt>
                <c:pt idx="3">
                  <c:v>2019</c:v>
                </c:pt>
                <c:pt idx="4">
                  <c:v>2020</c:v>
                </c:pt>
                <c:pt idx="5">
                  <c:v>2021</c:v>
                </c:pt>
              </c:numCache>
            </c:numRef>
          </c:cat>
          <c:val>
            <c:numRef>
              <c:f>'New Graph (PLAN)'!$C$472:$H$472</c:f>
              <c:numCache>
                <c:formatCode>\$#,##0</c:formatCode>
                <c:ptCount val="6"/>
                <c:pt idx="0">
                  <c:v>74.549000000000007</c:v>
                </c:pt>
                <c:pt idx="1">
                  <c:v>320.01900000000001</c:v>
                </c:pt>
                <c:pt idx="2">
                  <c:v>692.17399999999998</c:v>
                </c:pt>
                <c:pt idx="3">
                  <c:v>1114.6709999999998</c:v>
                </c:pt>
                <c:pt idx="4">
                  <c:v>523.89</c:v>
                </c:pt>
                <c:pt idx="5">
                  <c:v>0</c:v>
                </c:pt>
              </c:numCache>
            </c:numRef>
          </c:val>
          <c:extLst>
            <c:ext xmlns:c16="http://schemas.microsoft.com/office/drawing/2014/chart" uri="{C3380CC4-5D6E-409C-BE32-E72D297353CC}">
              <c16:uniqueId val="{00000000-CF57-44D8-B225-555823D59E43}"/>
            </c:ext>
          </c:extLst>
        </c:ser>
        <c:dLbls>
          <c:showLegendKey val="0"/>
          <c:showVal val="0"/>
          <c:showCatName val="0"/>
          <c:showSerName val="0"/>
          <c:showPercent val="0"/>
          <c:showBubbleSize val="0"/>
        </c:dLbls>
        <c:gapWidth val="150"/>
        <c:overlap val="100"/>
        <c:axId val="824499392"/>
        <c:axId val="824500376"/>
      </c:barChart>
      <c:catAx>
        <c:axId val="82449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24500376"/>
        <c:crosses val="autoZero"/>
        <c:auto val="1"/>
        <c:lblAlgn val="ctr"/>
        <c:lblOffset val="100"/>
        <c:noMultiLvlLbl val="0"/>
      </c:catAx>
      <c:valAx>
        <c:axId val="824500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24499392"/>
        <c:crosses val="autoZero"/>
        <c:crossBetween val="between"/>
      </c:valAx>
      <c:spPr>
        <a:noFill/>
        <a:ln>
          <a:noFill/>
        </a:ln>
        <a:effectLst/>
      </c:spPr>
    </c:plotArea>
    <c:legend>
      <c:legendPos val="l"/>
      <c:layout>
        <c:manualLayout>
          <c:xMode val="edge"/>
          <c:yMode val="edge"/>
          <c:x val="0.11944444444444445"/>
          <c:y val="0.13911976730912579"/>
          <c:w val="0.14669925634295714"/>
          <c:h val="0.1797983476897371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sz="1250" b="1"/>
              <a:t>2016-2021</a:t>
            </a:r>
            <a:r>
              <a:rPr lang="en-US" altLang="ko-KR" sz="1250" b="1" baseline="0"/>
              <a:t> MD - Contract Revenue/Year</a:t>
            </a:r>
            <a:endParaRPr lang="en-US" altLang="ko-KR" sz="125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(PLAN)'!$S$445</c:f>
              <c:strCache>
                <c:ptCount val="1"/>
                <c:pt idx="0">
                  <c:v>Panel</c:v>
                </c:pt>
              </c:strCache>
            </c:strRef>
          </c:tx>
          <c:spPr>
            <a:solidFill>
              <a:schemeClr val="accent1"/>
            </a:solidFill>
            <a:ln>
              <a:noFill/>
            </a:ln>
            <a:effectLst/>
          </c:spPr>
          <c:invertIfNegative val="0"/>
          <c:cat>
            <c:numRef>
              <c:f>'New Graph (PLAN)'!$T$444:$Y$444</c:f>
              <c:numCache>
                <c:formatCode>General</c:formatCode>
                <c:ptCount val="6"/>
                <c:pt idx="0">
                  <c:v>2016</c:v>
                </c:pt>
                <c:pt idx="1">
                  <c:v>2017</c:v>
                </c:pt>
                <c:pt idx="2">
                  <c:v>2018</c:v>
                </c:pt>
                <c:pt idx="3">
                  <c:v>2019</c:v>
                </c:pt>
                <c:pt idx="4">
                  <c:v>2020</c:v>
                </c:pt>
                <c:pt idx="5">
                  <c:v>2021</c:v>
                </c:pt>
              </c:numCache>
            </c:numRef>
          </c:cat>
          <c:val>
            <c:numRef>
              <c:f>'New Graph (PLAN)'!$T$445:$Y$445</c:f>
              <c:numCache>
                <c:formatCode>\$#,##0</c:formatCode>
                <c:ptCount val="6"/>
                <c:pt idx="0">
                  <c:v>64</c:v>
                </c:pt>
                <c:pt idx="1">
                  <c:v>118</c:v>
                </c:pt>
                <c:pt idx="2">
                  <c:v>811</c:v>
                </c:pt>
                <c:pt idx="3">
                  <c:v>698</c:v>
                </c:pt>
                <c:pt idx="4">
                  <c:v>1286</c:v>
                </c:pt>
                <c:pt idx="5">
                  <c:v>9440</c:v>
                </c:pt>
              </c:numCache>
            </c:numRef>
          </c:val>
          <c:extLst>
            <c:ext xmlns:c16="http://schemas.microsoft.com/office/drawing/2014/chart" uri="{C3380CC4-5D6E-409C-BE32-E72D297353CC}">
              <c16:uniqueId val="{00000000-408E-43C3-AB07-D28E5A928394}"/>
            </c:ext>
          </c:extLst>
        </c:ser>
        <c:dLbls>
          <c:showLegendKey val="0"/>
          <c:showVal val="0"/>
          <c:showCatName val="0"/>
          <c:showSerName val="0"/>
          <c:showPercent val="0"/>
          <c:showBubbleSize val="0"/>
        </c:dLbls>
        <c:gapWidth val="219"/>
        <c:overlap val="-27"/>
        <c:axId val="821151720"/>
        <c:axId val="821152376"/>
      </c:barChart>
      <c:catAx>
        <c:axId val="821151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21152376"/>
        <c:crosses val="autoZero"/>
        <c:auto val="1"/>
        <c:lblAlgn val="ctr"/>
        <c:lblOffset val="100"/>
        <c:noMultiLvlLbl val="0"/>
      </c:catAx>
      <c:valAx>
        <c:axId val="821152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21151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sz="1100" b="1"/>
              <a:t>2016-2021</a:t>
            </a:r>
            <a:r>
              <a:rPr lang="en-US" altLang="ko-KR" sz="1100" b="1" baseline="0"/>
              <a:t> MD - Revenue Breakdown </a:t>
            </a:r>
            <a:r>
              <a:rPr lang="en-US" altLang="ko-KR" sz="1100" b="1" baseline="0">
                <a:solidFill>
                  <a:schemeClr val="accent6">
                    <a:lumMod val="75000"/>
                  </a:schemeClr>
                </a:solidFill>
              </a:rPr>
              <a:t>(Technology)</a:t>
            </a:r>
            <a:r>
              <a:rPr lang="en-US" altLang="ko-KR" sz="1100" b="1" baseline="0"/>
              <a:t>/Year</a:t>
            </a:r>
            <a:endParaRPr lang="ko-KR" alt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2"/>
          <c:order val="0"/>
          <c:tx>
            <c:strRef>
              <c:f>'New Graph (PLAN)'!$K$474</c:f>
              <c:strCache>
                <c:ptCount val="1"/>
                <c:pt idx="0">
                  <c:v>uOLED</c:v>
                </c:pt>
              </c:strCache>
            </c:strRef>
          </c:tx>
          <c:spPr>
            <a:solidFill>
              <a:schemeClr val="accent3"/>
            </a:solidFill>
            <a:ln>
              <a:noFill/>
            </a:ln>
            <a:effectLst/>
          </c:spPr>
          <c:invertIfNegative val="0"/>
          <c:cat>
            <c:numRef>
              <c:f>'New Graph (PLAN)'!$L$471:$Q$471</c:f>
              <c:numCache>
                <c:formatCode>General</c:formatCode>
                <c:ptCount val="6"/>
                <c:pt idx="0">
                  <c:v>2016</c:v>
                </c:pt>
                <c:pt idx="1">
                  <c:v>2017</c:v>
                </c:pt>
                <c:pt idx="2">
                  <c:v>2018</c:v>
                </c:pt>
                <c:pt idx="3">
                  <c:v>2019</c:v>
                </c:pt>
                <c:pt idx="4">
                  <c:v>2020</c:v>
                </c:pt>
                <c:pt idx="5">
                  <c:v>2021</c:v>
                </c:pt>
              </c:numCache>
            </c:numRef>
          </c:cat>
          <c:val>
            <c:numRef>
              <c:f>'New Graph (PLAN)'!$L$474:$Q$474</c:f>
              <c:numCache>
                <c:formatCode>\$#,##0_);[Red]\(\$#,##0\)</c:formatCode>
                <c:ptCount val="6"/>
                <c:pt idx="0">
                  <c:v>64</c:v>
                </c:pt>
                <c:pt idx="1">
                  <c:v>118</c:v>
                </c:pt>
                <c:pt idx="2">
                  <c:v>231</c:v>
                </c:pt>
                <c:pt idx="3">
                  <c:v>141</c:v>
                </c:pt>
                <c:pt idx="4">
                  <c:v>234</c:v>
                </c:pt>
                <c:pt idx="5">
                  <c:v>2940</c:v>
                </c:pt>
              </c:numCache>
            </c:numRef>
          </c:val>
          <c:extLst>
            <c:ext xmlns:c16="http://schemas.microsoft.com/office/drawing/2014/chart" uri="{C3380CC4-5D6E-409C-BE32-E72D297353CC}">
              <c16:uniqueId val="{00000002-6427-4233-ADDA-7966E88BB612}"/>
            </c:ext>
          </c:extLst>
        </c:ser>
        <c:ser>
          <c:idx val="1"/>
          <c:order val="1"/>
          <c:tx>
            <c:strRef>
              <c:f>'New Graph (PLAN)'!$K$473</c:f>
              <c:strCache>
                <c:ptCount val="1"/>
                <c:pt idx="0">
                  <c:v>uLED</c:v>
                </c:pt>
              </c:strCache>
            </c:strRef>
          </c:tx>
          <c:spPr>
            <a:solidFill>
              <a:schemeClr val="accent2"/>
            </a:solidFill>
            <a:ln>
              <a:noFill/>
            </a:ln>
            <a:effectLst/>
          </c:spPr>
          <c:invertIfNegative val="0"/>
          <c:cat>
            <c:numRef>
              <c:f>'New Graph (PLAN)'!$L$471:$Q$471</c:f>
              <c:numCache>
                <c:formatCode>General</c:formatCode>
                <c:ptCount val="6"/>
                <c:pt idx="0">
                  <c:v>2016</c:v>
                </c:pt>
                <c:pt idx="1">
                  <c:v>2017</c:v>
                </c:pt>
                <c:pt idx="2">
                  <c:v>2018</c:v>
                </c:pt>
                <c:pt idx="3">
                  <c:v>2019</c:v>
                </c:pt>
                <c:pt idx="4">
                  <c:v>2020</c:v>
                </c:pt>
                <c:pt idx="5">
                  <c:v>2021</c:v>
                </c:pt>
              </c:numCache>
            </c:numRef>
          </c:cat>
          <c:val>
            <c:numRef>
              <c:f>'New Graph (PLAN)'!$L$473:$Q$473</c:f>
              <c:numCache>
                <c:formatCode>\$#,##0_);[Red]\(\$#,##0\)</c:formatCode>
                <c:ptCount val="6"/>
                <c:pt idx="0">
                  <c:v>0</c:v>
                </c:pt>
                <c:pt idx="1">
                  <c:v>0</c:v>
                </c:pt>
                <c:pt idx="2">
                  <c:v>671</c:v>
                </c:pt>
                <c:pt idx="3">
                  <c:v>557</c:v>
                </c:pt>
                <c:pt idx="4">
                  <c:v>215</c:v>
                </c:pt>
                <c:pt idx="5">
                  <c:v>0</c:v>
                </c:pt>
              </c:numCache>
            </c:numRef>
          </c:val>
          <c:extLst>
            <c:ext xmlns:c16="http://schemas.microsoft.com/office/drawing/2014/chart" uri="{C3380CC4-5D6E-409C-BE32-E72D297353CC}">
              <c16:uniqueId val="{00000001-6427-4233-ADDA-7966E88BB612}"/>
            </c:ext>
          </c:extLst>
        </c:ser>
        <c:ser>
          <c:idx val="0"/>
          <c:order val="2"/>
          <c:tx>
            <c:strRef>
              <c:f>'New Graph (PLAN)'!$K$472</c:f>
              <c:strCache>
                <c:ptCount val="1"/>
                <c:pt idx="0">
                  <c:v>LCoS</c:v>
                </c:pt>
              </c:strCache>
            </c:strRef>
          </c:tx>
          <c:spPr>
            <a:solidFill>
              <a:schemeClr val="accent1"/>
            </a:solidFill>
            <a:ln>
              <a:noFill/>
            </a:ln>
            <a:effectLst/>
          </c:spPr>
          <c:invertIfNegative val="0"/>
          <c:cat>
            <c:numRef>
              <c:f>'New Graph (PLAN)'!$L$471:$Q$471</c:f>
              <c:numCache>
                <c:formatCode>General</c:formatCode>
                <c:ptCount val="6"/>
                <c:pt idx="0">
                  <c:v>2016</c:v>
                </c:pt>
                <c:pt idx="1">
                  <c:v>2017</c:v>
                </c:pt>
                <c:pt idx="2">
                  <c:v>2018</c:v>
                </c:pt>
                <c:pt idx="3">
                  <c:v>2019</c:v>
                </c:pt>
                <c:pt idx="4">
                  <c:v>2020</c:v>
                </c:pt>
                <c:pt idx="5">
                  <c:v>2021</c:v>
                </c:pt>
              </c:numCache>
            </c:numRef>
          </c:cat>
          <c:val>
            <c:numRef>
              <c:f>'New Graph (PLAN)'!$L$472:$Q$472</c:f>
              <c:numCache>
                <c:formatCode>\$#,##0_);[Red]\(\$#,##0\)</c:formatCode>
                <c:ptCount val="6"/>
                <c:pt idx="0">
                  <c:v>190</c:v>
                </c:pt>
                <c:pt idx="1">
                  <c:v>504</c:v>
                </c:pt>
                <c:pt idx="2">
                  <c:v>1286</c:v>
                </c:pt>
                <c:pt idx="3">
                  <c:v>1364</c:v>
                </c:pt>
                <c:pt idx="4">
                  <c:v>2540</c:v>
                </c:pt>
                <c:pt idx="5">
                  <c:v>12693.420875</c:v>
                </c:pt>
              </c:numCache>
            </c:numRef>
          </c:val>
          <c:extLst>
            <c:ext xmlns:c16="http://schemas.microsoft.com/office/drawing/2014/chart" uri="{C3380CC4-5D6E-409C-BE32-E72D297353CC}">
              <c16:uniqueId val="{00000000-6427-4233-ADDA-7966E88BB612}"/>
            </c:ext>
          </c:extLst>
        </c:ser>
        <c:dLbls>
          <c:showLegendKey val="0"/>
          <c:showVal val="0"/>
          <c:showCatName val="0"/>
          <c:showSerName val="0"/>
          <c:showPercent val="0"/>
          <c:showBubbleSize val="0"/>
        </c:dLbls>
        <c:gapWidth val="150"/>
        <c:overlap val="100"/>
        <c:axId val="745730368"/>
        <c:axId val="745731024"/>
      </c:barChart>
      <c:catAx>
        <c:axId val="74573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45731024"/>
        <c:crosses val="autoZero"/>
        <c:auto val="1"/>
        <c:lblAlgn val="ctr"/>
        <c:lblOffset val="100"/>
        <c:noMultiLvlLbl val="0"/>
      </c:catAx>
      <c:valAx>
        <c:axId val="745731024"/>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745730368"/>
        <c:crosses val="autoZero"/>
        <c:crossBetween val="between"/>
      </c:valAx>
      <c:spPr>
        <a:noFill/>
        <a:ln>
          <a:noFill/>
        </a:ln>
        <a:effectLst/>
      </c:spPr>
    </c:plotArea>
    <c:legend>
      <c:legendPos val="l"/>
      <c:layout>
        <c:manualLayout>
          <c:xMode val="edge"/>
          <c:yMode val="edge"/>
          <c:x val="0.12522259945202088"/>
          <c:y val="0.1294157046911133"/>
          <c:w val="0.11192125984251969"/>
          <c:h val="0.1165141572705693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ltLang="ko-KR" sz="1100" b="1"/>
              <a:t>2016-2021</a:t>
            </a:r>
            <a:r>
              <a:rPr lang="en-US" altLang="ko-KR" sz="1100" b="1" baseline="0"/>
              <a:t> MD - Revenue Breakdown </a:t>
            </a:r>
            <a:r>
              <a:rPr lang="en-US" altLang="ko-KR" sz="1100" b="1" baseline="0">
                <a:solidFill>
                  <a:schemeClr val="accent6">
                    <a:lumMod val="75000"/>
                  </a:schemeClr>
                </a:solidFill>
              </a:rPr>
              <a:t>(Technology)</a:t>
            </a:r>
            <a:r>
              <a:rPr lang="en-US" altLang="ko-KR" sz="1100" b="1" baseline="0"/>
              <a:t>/Year</a:t>
            </a:r>
            <a:endParaRPr lang="ko-KR" altLang="en-US" sz="1100" b="1"/>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lineChart>
        <c:grouping val="standard"/>
        <c:varyColors val="0"/>
        <c:ser>
          <c:idx val="0"/>
          <c:order val="0"/>
          <c:tx>
            <c:strRef>
              <c:f>'New Graph (PLAN)'!$K$472</c:f>
              <c:strCache>
                <c:ptCount val="1"/>
                <c:pt idx="0">
                  <c:v>LCoS</c:v>
                </c:pt>
              </c:strCache>
            </c:strRef>
          </c:tx>
          <c:spPr>
            <a:ln w="28575" cap="rnd">
              <a:solidFill>
                <a:schemeClr val="accent1"/>
              </a:solidFill>
              <a:round/>
            </a:ln>
            <a:effectLst/>
          </c:spPr>
          <c:marker>
            <c:symbol val="none"/>
          </c:marker>
          <c:cat>
            <c:numRef>
              <c:f>'New Graph (PLAN)'!$L$471:$Q$471</c:f>
              <c:numCache>
                <c:formatCode>General</c:formatCode>
                <c:ptCount val="6"/>
                <c:pt idx="0">
                  <c:v>2016</c:v>
                </c:pt>
                <c:pt idx="1">
                  <c:v>2017</c:v>
                </c:pt>
                <c:pt idx="2">
                  <c:v>2018</c:v>
                </c:pt>
                <c:pt idx="3">
                  <c:v>2019</c:v>
                </c:pt>
                <c:pt idx="4">
                  <c:v>2020</c:v>
                </c:pt>
                <c:pt idx="5">
                  <c:v>2021</c:v>
                </c:pt>
              </c:numCache>
            </c:numRef>
          </c:cat>
          <c:val>
            <c:numRef>
              <c:f>'New Graph (PLAN)'!$L$472:$Q$472</c:f>
              <c:numCache>
                <c:formatCode>\$#,##0_);[Red]\(\$#,##0\)</c:formatCode>
                <c:ptCount val="6"/>
                <c:pt idx="0">
                  <c:v>190</c:v>
                </c:pt>
                <c:pt idx="1">
                  <c:v>504</c:v>
                </c:pt>
                <c:pt idx="2">
                  <c:v>1286</c:v>
                </c:pt>
                <c:pt idx="3">
                  <c:v>1364</c:v>
                </c:pt>
                <c:pt idx="4">
                  <c:v>2540</c:v>
                </c:pt>
                <c:pt idx="5">
                  <c:v>12693.420875</c:v>
                </c:pt>
              </c:numCache>
            </c:numRef>
          </c:val>
          <c:smooth val="0"/>
          <c:extLst>
            <c:ext xmlns:c16="http://schemas.microsoft.com/office/drawing/2014/chart" uri="{C3380CC4-5D6E-409C-BE32-E72D297353CC}">
              <c16:uniqueId val="{00000000-76F8-422C-80BF-31B6DBEB69F4}"/>
            </c:ext>
          </c:extLst>
        </c:ser>
        <c:ser>
          <c:idx val="1"/>
          <c:order val="1"/>
          <c:tx>
            <c:strRef>
              <c:f>'New Graph (PLAN)'!$K$473</c:f>
              <c:strCache>
                <c:ptCount val="1"/>
                <c:pt idx="0">
                  <c:v>uLED</c:v>
                </c:pt>
              </c:strCache>
            </c:strRef>
          </c:tx>
          <c:spPr>
            <a:ln w="28575" cap="rnd">
              <a:solidFill>
                <a:schemeClr val="accent2"/>
              </a:solidFill>
              <a:round/>
            </a:ln>
            <a:effectLst/>
          </c:spPr>
          <c:marker>
            <c:symbol val="none"/>
          </c:marker>
          <c:cat>
            <c:numRef>
              <c:f>'New Graph (PLAN)'!$L$471:$Q$471</c:f>
              <c:numCache>
                <c:formatCode>General</c:formatCode>
                <c:ptCount val="6"/>
                <c:pt idx="0">
                  <c:v>2016</c:v>
                </c:pt>
                <c:pt idx="1">
                  <c:v>2017</c:v>
                </c:pt>
                <c:pt idx="2">
                  <c:v>2018</c:v>
                </c:pt>
                <c:pt idx="3">
                  <c:v>2019</c:v>
                </c:pt>
                <c:pt idx="4">
                  <c:v>2020</c:v>
                </c:pt>
                <c:pt idx="5">
                  <c:v>2021</c:v>
                </c:pt>
              </c:numCache>
            </c:numRef>
          </c:cat>
          <c:val>
            <c:numRef>
              <c:f>'New Graph (PLAN)'!$L$473:$Q$473</c:f>
              <c:numCache>
                <c:formatCode>\$#,##0_);[Red]\(\$#,##0\)</c:formatCode>
                <c:ptCount val="6"/>
                <c:pt idx="0">
                  <c:v>0</c:v>
                </c:pt>
                <c:pt idx="1">
                  <c:v>0</c:v>
                </c:pt>
                <c:pt idx="2">
                  <c:v>671</c:v>
                </c:pt>
                <c:pt idx="3">
                  <c:v>557</c:v>
                </c:pt>
                <c:pt idx="4">
                  <c:v>215</c:v>
                </c:pt>
                <c:pt idx="5">
                  <c:v>0</c:v>
                </c:pt>
              </c:numCache>
            </c:numRef>
          </c:val>
          <c:smooth val="0"/>
          <c:extLst>
            <c:ext xmlns:c16="http://schemas.microsoft.com/office/drawing/2014/chart" uri="{C3380CC4-5D6E-409C-BE32-E72D297353CC}">
              <c16:uniqueId val="{00000001-76F8-422C-80BF-31B6DBEB69F4}"/>
            </c:ext>
          </c:extLst>
        </c:ser>
        <c:ser>
          <c:idx val="2"/>
          <c:order val="2"/>
          <c:tx>
            <c:strRef>
              <c:f>'New Graph (PLAN)'!$K$474</c:f>
              <c:strCache>
                <c:ptCount val="1"/>
                <c:pt idx="0">
                  <c:v>uOLED</c:v>
                </c:pt>
              </c:strCache>
            </c:strRef>
          </c:tx>
          <c:spPr>
            <a:ln w="28575" cap="rnd">
              <a:solidFill>
                <a:schemeClr val="accent3"/>
              </a:solidFill>
              <a:round/>
            </a:ln>
            <a:effectLst/>
          </c:spPr>
          <c:marker>
            <c:symbol val="none"/>
          </c:marker>
          <c:cat>
            <c:numRef>
              <c:f>'New Graph (PLAN)'!$L$471:$Q$471</c:f>
              <c:numCache>
                <c:formatCode>General</c:formatCode>
                <c:ptCount val="6"/>
                <c:pt idx="0">
                  <c:v>2016</c:v>
                </c:pt>
                <c:pt idx="1">
                  <c:v>2017</c:v>
                </c:pt>
                <c:pt idx="2">
                  <c:v>2018</c:v>
                </c:pt>
                <c:pt idx="3">
                  <c:v>2019</c:v>
                </c:pt>
                <c:pt idx="4">
                  <c:v>2020</c:v>
                </c:pt>
                <c:pt idx="5">
                  <c:v>2021</c:v>
                </c:pt>
              </c:numCache>
            </c:numRef>
          </c:cat>
          <c:val>
            <c:numRef>
              <c:f>'New Graph (PLAN)'!$L$474:$Q$474</c:f>
              <c:numCache>
                <c:formatCode>\$#,##0_);[Red]\(\$#,##0\)</c:formatCode>
                <c:ptCount val="6"/>
                <c:pt idx="0">
                  <c:v>64</c:v>
                </c:pt>
                <c:pt idx="1">
                  <c:v>118</c:v>
                </c:pt>
                <c:pt idx="2">
                  <c:v>231</c:v>
                </c:pt>
                <c:pt idx="3">
                  <c:v>141</c:v>
                </c:pt>
                <c:pt idx="4">
                  <c:v>234</c:v>
                </c:pt>
                <c:pt idx="5">
                  <c:v>2940</c:v>
                </c:pt>
              </c:numCache>
            </c:numRef>
          </c:val>
          <c:smooth val="0"/>
          <c:extLst>
            <c:ext xmlns:c16="http://schemas.microsoft.com/office/drawing/2014/chart" uri="{C3380CC4-5D6E-409C-BE32-E72D297353CC}">
              <c16:uniqueId val="{00000002-76F8-422C-80BF-31B6DBEB69F4}"/>
            </c:ext>
          </c:extLst>
        </c:ser>
        <c:dLbls>
          <c:showLegendKey val="0"/>
          <c:showVal val="0"/>
          <c:showCatName val="0"/>
          <c:showSerName val="0"/>
          <c:showPercent val="0"/>
          <c:showBubbleSize val="0"/>
        </c:dLbls>
        <c:smooth val="0"/>
        <c:axId val="321260080"/>
        <c:axId val="321263360"/>
      </c:lineChart>
      <c:catAx>
        <c:axId val="32126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21263360"/>
        <c:crosses val="autoZero"/>
        <c:auto val="1"/>
        <c:lblAlgn val="ctr"/>
        <c:lblOffset val="100"/>
        <c:noMultiLvlLbl val="0"/>
      </c:catAx>
      <c:valAx>
        <c:axId val="32126336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21260080"/>
        <c:crosses val="autoZero"/>
        <c:crossBetween val="between"/>
      </c:valAx>
      <c:spPr>
        <a:noFill/>
        <a:ln>
          <a:noFill/>
        </a:ln>
        <a:effectLst/>
      </c:spPr>
    </c:plotArea>
    <c:legend>
      <c:legendPos val="l"/>
      <c:layout>
        <c:manualLayout>
          <c:xMode val="edge"/>
          <c:yMode val="edge"/>
          <c:x val="0.12987012987012986"/>
          <c:y val="0.13181716761408555"/>
          <c:w val="0.15701332787946962"/>
          <c:h val="0.1299568083386651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sz="1200" b="1"/>
              <a:t>2016-2021</a:t>
            </a:r>
            <a:r>
              <a:rPr lang="en-US" altLang="ko-KR" sz="1200" b="1" baseline="0"/>
              <a:t> MD - HMD Set Q'ty Assumption/Year</a:t>
            </a:r>
            <a:endParaRPr lang="en-US" altLang="ko-KR"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(PLAN)'!$B$497</c:f>
              <c:strCache>
                <c:ptCount val="1"/>
                <c:pt idx="0">
                  <c:v>HMD</c:v>
                </c:pt>
              </c:strCache>
            </c:strRef>
          </c:tx>
          <c:spPr>
            <a:solidFill>
              <a:schemeClr val="accent1"/>
            </a:solidFill>
            <a:ln>
              <a:noFill/>
            </a:ln>
            <a:effectLst/>
          </c:spPr>
          <c:invertIfNegative val="0"/>
          <c:cat>
            <c:numRef>
              <c:f>'New Graph (PLAN)'!$C$496:$H$496</c:f>
              <c:numCache>
                <c:formatCode>General</c:formatCode>
                <c:ptCount val="6"/>
                <c:pt idx="0">
                  <c:v>2016</c:v>
                </c:pt>
                <c:pt idx="1">
                  <c:v>2017</c:v>
                </c:pt>
                <c:pt idx="2">
                  <c:v>2018</c:v>
                </c:pt>
                <c:pt idx="3">
                  <c:v>2019</c:v>
                </c:pt>
                <c:pt idx="4">
                  <c:v>2020</c:v>
                </c:pt>
                <c:pt idx="5">
                  <c:v>2021</c:v>
                </c:pt>
              </c:numCache>
            </c:numRef>
          </c:cat>
          <c:val>
            <c:numRef>
              <c:f>'New Graph (PLAN)'!$C$497:$H$497</c:f>
              <c:numCache>
                <c:formatCode>#,##0.0_);[Red]\(#,##0.0\)</c:formatCode>
                <c:ptCount val="6"/>
                <c:pt idx="0">
                  <c:v>3.2134999999999998</c:v>
                </c:pt>
                <c:pt idx="1">
                  <c:v>6.6419999999999995</c:v>
                </c:pt>
                <c:pt idx="2">
                  <c:v>8.0075000000000003</c:v>
                </c:pt>
                <c:pt idx="3">
                  <c:v>13.149999999999999</c:v>
                </c:pt>
                <c:pt idx="4">
                  <c:v>19.8</c:v>
                </c:pt>
                <c:pt idx="5">
                  <c:v>95.196449999999999</c:v>
                </c:pt>
              </c:numCache>
            </c:numRef>
          </c:val>
          <c:extLst>
            <c:ext xmlns:c16="http://schemas.microsoft.com/office/drawing/2014/chart" uri="{C3380CC4-5D6E-409C-BE32-E72D297353CC}">
              <c16:uniqueId val="{00000000-8DD4-4A6D-A1B3-B8FF8F23EC23}"/>
            </c:ext>
          </c:extLst>
        </c:ser>
        <c:dLbls>
          <c:showLegendKey val="0"/>
          <c:showVal val="0"/>
          <c:showCatName val="0"/>
          <c:showSerName val="0"/>
          <c:showPercent val="0"/>
          <c:showBubbleSize val="0"/>
        </c:dLbls>
        <c:gapWidth val="219"/>
        <c:overlap val="-27"/>
        <c:axId val="888136072"/>
        <c:axId val="888137056"/>
      </c:barChart>
      <c:catAx>
        <c:axId val="888136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88137056"/>
        <c:crosses val="autoZero"/>
        <c:auto val="1"/>
        <c:lblAlgn val="ctr"/>
        <c:lblOffset val="100"/>
        <c:noMultiLvlLbl val="0"/>
      </c:catAx>
      <c:valAx>
        <c:axId val="888137056"/>
        <c:scaling>
          <c:orientation val="minMax"/>
        </c:scaling>
        <c:delete val="0"/>
        <c:axPos val="l"/>
        <c:majorGridlines>
          <c:spPr>
            <a:ln w="9525" cap="flat" cmpd="sng" algn="ctr">
              <a:solidFill>
                <a:schemeClr val="tx1">
                  <a:lumMod val="15000"/>
                  <a:lumOff val="85000"/>
                </a:schemeClr>
              </a:solidFill>
              <a:round/>
            </a:ln>
            <a:effectLst/>
          </c:spPr>
        </c:majorGridlines>
        <c:numFmt formatCode="#,##0.0_);[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88136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FCST vs.</a:t>
            </a:r>
            <a:r>
              <a:rPr lang="en-US" altLang="ko-KR" b="1" baseline="0"/>
              <a:t> PLAN / Month</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(PLAN)'!$B$523</c:f>
              <c:strCache>
                <c:ptCount val="1"/>
                <c:pt idx="0">
                  <c:v>MTV</c:v>
                </c:pt>
              </c:strCache>
            </c:strRef>
          </c:tx>
          <c:spPr>
            <a:solidFill>
              <a:schemeClr val="accent2"/>
            </a:solidFill>
            <a:ln>
              <a:noFill/>
            </a:ln>
            <a:effectLst/>
          </c:spPr>
          <c:invertIfNegative val="0"/>
          <c:cat>
            <c:multiLvlStrRef>
              <c:f>'New Graph (PLAN)'!$C$520:$Z$521</c:f>
              <c:multiLvlStrCache>
                <c:ptCount val="24"/>
                <c:lvl>
                  <c:pt idx="0">
                    <c:v>FCST</c:v>
                  </c:pt>
                  <c:pt idx="1">
                    <c:v>PLAN</c:v>
                  </c:pt>
                  <c:pt idx="2">
                    <c:v>FCST</c:v>
                  </c:pt>
                  <c:pt idx="3">
                    <c:v>PLAN</c:v>
                  </c:pt>
                  <c:pt idx="4">
                    <c:v>FCST</c:v>
                  </c:pt>
                  <c:pt idx="5">
                    <c:v>PLAN</c:v>
                  </c:pt>
                  <c:pt idx="6">
                    <c:v>FCST</c:v>
                  </c:pt>
                  <c:pt idx="7">
                    <c:v>PLAN</c:v>
                  </c:pt>
                  <c:pt idx="8">
                    <c:v>FCST</c:v>
                  </c:pt>
                  <c:pt idx="9">
                    <c:v>PLAN</c:v>
                  </c:pt>
                  <c:pt idx="10">
                    <c:v>FCST</c:v>
                  </c:pt>
                  <c:pt idx="11">
                    <c:v>PLAN</c:v>
                  </c:pt>
                  <c:pt idx="12">
                    <c:v>FCST</c:v>
                  </c:pt>
                  <c:pt idx="13">
                    <c:v>PLAN</c:v>
                  </c:pt>
                  <c:pt idx="14">
                    <c:v>FCST</c:v>
                  </c:pt>
                  <c:pt idx="15">
                    <c:v>PLAN</c:v>
                  </c:pt>
                  <c:pt idx="16">
                    <c:v>FCST</c:v>
                  </c:pt>
                  <c:pt idx="17">
                    <c:v>PLAN</c:v>
                  </c:pt>
                  <c:pt idx="18">
                    <c:v>FCST</c:v>
                  </c:pt>
                  <c:pt idx="19">
                    <c:v>PLAN</c:v>
                  </c:pt>
                  <c:pt idx="20">
                    <c:v>FCST</c:v>
                  </c:pt>
                  <c:pt idx="21">
                    <c:v>PLAN</c:v>
                  </c:pt>
                  <c:pt idx="22">
                    <c:v>FCST</c:v>
                  </c:pt>
                  <c:pt idx="23">
                    <c:v>PLAN</c:v>
                  </c:pt>
                </c:lvl>
                <c:lvl>
                  <c:pt idx="0">
                    <c:v>Jan</c:v>
                  </c:pt>
                  <c:pt idx="2">
                    <c:v>Feb</c:v>
                  </c:pt>
                  <c:pt idx="4">
                    <c:v>Mar</c:v>
                  </c:pt>
                  <c:pt idx="6">
                    <c:v>Apr</c:v>
                  </c:pt>
                  <c:pt idx="8">
                    <c:v>May</c:v>
                  </c:pt>
                  <c:pt idx="10">
                    <c:v>Jun</c:v>
                  </c:pt>
                  <c:pt idx="12">
                    <c:v>Jul</c:v>
                  </c:pt>
                  <c:pt idx="14">
                    <c:v>Aug</c:v>
                  </c:pt>
                  <c:pt idx="16">
                    <c:v>Sep</c:v>
                  </c:pt>
                  <c:pt idx="18">
                    <c:v>Oct</c:v>
                  </c:pt>
                  <c:pt idx="20">
                    <c:v>Nov</c:v>
                  </c:pt>
                  <c:pt idx="22">
                    <c:v>Dec</c:v>
                  </c:pt>
                </c:lvl>
              </c:multiLvlStrCache>
            </c:multiLvlStrRef>
          </c:cat>
          <c:val>
            <c:numRef>
              <c:f>'New Graph (PLAN)'!$C$523:$Z$523</c:f>
              <c:numCache>
                <c:formatCode>\$#,##0_);[Red]\(\$#,##0\)</c:formatCode>
                <c:ptCount val="24"/>
                <c:pt idx="0">
                  <c:v>24.5</c:v>
                </c:pt>
                <c:pt idx="1">
                  <c:v>24.5</c:v>
                </c:pt>
                <c:pt idx="2">
                  <c:v>59.22</c:v>
                </c:pt>
                <c:pt idx="3">
                  <c:v>59.22</c:v>
                </c:pt>
                <c:pt idx="4">
                  <c:v>35.713899999999995</c:v>
                </c:pt>
                <c:pt idx="5">
                  <c:v>35.713899999999995</c:v>
                </c:pt>
                <c:pt idx="6">
                  <c:v>96.46</c:v>
                </c:pt>
                <c:pt idx="7">
                  <c:v>134.41390000000001</c:v>
                </c:pt>
                <c:pt idx="8">
                  <c:v>78.959999999999994</c:v>
                </c:pt>
                <c:pt idx="9">
                  <c:v>276.5</c:v>
                </c:pt>
                <c:pt idx="10">
                  <c:v>156.86189999999999</c:v>
                </c:pt>
                <c:pt idx="11">
                  <c:v>272.90590000000003</c:v>
                </c:pt>
                <c:pt idx="12">
                  <c:v>78.959999999999994</c:v>
                </c:pt>
                <c:pt idx="13">
                  <c:v>116.2</c:v>
                </c:pt>
                <c:pt idx="14">
                  <c:v>114.67389999999999</c:v>
                </c:pt>
                <c:pt idx="15">
                  <c:v>134.41390000000001</c:v>
                </c:pt>
                <c:pt idx="16">
                  <c:v>85.96</c:v>
                </c:pt>
                <c:pt idx="17">
                  <c:v>283.5</c:v>
                </c:pt>
                <c:pt idx="18">
                  <c:v>96.46</c:v>
                </c:pt>
                <c:pt idx="19">
                  <c:v>170.12779999999998</c:v>
                </c:pt>
                <c:pt idx="20">
                  <c:v>78.959999999999994</c:v>
                </c:pt>
                <c:pt idx="21">
                  <c:v>98.7</c:v>
                </c:pt>
                <c:pt idx="22">
                  <c:v>123</c:v>
                </c:pt>
                <c:pt idx="23">
                  <c:v>283.5</c:v>
                </c:pt>
              </c:numCache>
            </c:numRef>
          </c:val>
          <c:extLst>
            <c:ext xmlns:c16="http://schemas.microsoft.com/office/drawing/2014/chart" uri="{C3380CC4-5D6E-409C-BE32-E72D297353CC}">
              <c16:uniqueId val="{00000001-A0BF-4590-8D35-DF5CC8210F1C}"/>
            </c:ext>
          </c:extLst>
        </c:ser>
        <c:ser>
          <c:idx val="0"/>
          <c:order val="1"/>
          <c:tx>
            <c:strRef>
              <c:f>'New Graph (PLAN)'!$B$522</c:f>
              <c:strCache>
                <c:ptCount val="1"/>
                <c:pt idx="0">
                  <c:v>MD</c:v>
                </c:pt>
              </c:strCache>
            </c:strRef>
          </c:tx>
          <c:spPr>
            <a:solidFill>
              <a:schemeClr val="accent1"/>
            </a:solidFill>
            <a:ln>
              <a:noFill/>
            </a:ln>
            <a:effectLst/>
          </c:spPr>
          <c:invertIfNegative val="0"/>
          <c:cat>
            <c:multiLvlStrRef>
              <c:f>'New Graph (PLAN)'!$C$520:$Z$521</c:f>
              <c:multiLvlStrCache>
                <c:ptCount val="24"/>
                <c:lvl>
                  <c:pt idx="0">
                    <c:v>FCST</c:v>
                  </c:pt>
                  <c:pt idx="1">
                    <c:v>PLAN</c:v>
                  </c:pt>
                  <c:pt idx="2">
                    <c:v>FCST</c:v>
                  </c:pt>
                  <c:pt idx="3">
                    <c:v>PLAN</c:v>
                  </c:pt>
                  <c:pt idx="4">
                    <c:v>FCST</c:v>
                  </c:pt>
                  <c:pt idx="5">
                    <c:v>PLAN</c:v>
                  </c:pt>
                  <c:pt idx="6">
                    <c:v>FCST</c:v>
                  </c:pt>
                  <c:pt idx="7">
                    <c:v>PLAN</c:v>
                  </c:pt>
                  <c:pt idx="8">
                    <c:v>FCST</c:v>
                  </c:pt>
                  <c:pt idx="9">
                    <c:v>PLAN</c:v>
                  </c:pt>
                  <c:pt idx="10">
                    <c:v>FCST</c:v>
                  </c:pt>
                  <c:pt idx="11">
                    <c:v>PLAN</c:v>
                  </c:pt>
                  <c:pt idx="12">
                    <c:v>FCST</c:v>
                  </c:pt>
                  <c:pt idx="13">
                    <c:v>PLAN</c:v>
                  </c:pt>
                  <c:pt idx="14">
                    <c:v>FCST</c:v>
                  </c:pt>
                  <c:pt idx="15">
                    <c:v>PLAN</c:v>
                  </c:pt>
                  <c:pt idx="16">
                    <c:v>FCST</c:v>
                  </c:pt>
                  <c:pt idx="17">
                    <c:v>PLAN</c:v>
                  </c:pt>
                  <c:pt idx="18">
                    <c:v>FCST</c:v>
                  </c:pt>
                  <c:pt idx="19">
                    <c:v>PLAN</c:v>
                  </c:pt>
                  <c:pt idx="20">
                    <c:v>FCST</c:v>
                  </c:pt>
                  <c:pt idx="21">
                    <c:v>PLAN</c:v>
                  </c:pt>
                  <c:pt idx="22">
                    <c:v>FCST</c:v>
                  </c:pt>
                  <c:pt idx="23">
                    <c:v>PLAN</c:v>
                  </c:pt>
                </c:lvl>
                <c:lvl>
                  <c:pt idx="0">
                    <c:v>Jan</c:v>
                  </c:pt>
                  <c:pt idx="2">
                    <c:v>Feb</c:v>
                  </c:pt>
                  <c:pt idx="4">
                    <c:v>Mar</c:v>
                  </c:pt>
                  <c:pt idx="6">
                    <c:v>Apr</c:v>
                  </c:pt>
                  <c:pt idx="8">
                    <c:v>May</c:v>
                  </c:pt>
                  <c:pt idx="10">
                    <c:v>Jun</c:v>
                  </c:pt>
                  <c:pt idx="12">
                    <c:v>Jul</c:v>
                  </c:pt>
                  <c:pt idx="14">
                    <c:v>Aug</c:v>
                  </c:pt>
                  <c:pt idx="16">
                    <c:v>Sep</c:v>
                  </c:pt>
                  <c:pt idx="18">
                    <c:v>Oct</c:v>
                  </c:pt>
                  <c:pt idx="20">
                    <c:v>Nov</c:v>
                  </c:pt>
                  <c:pt idx="22">
                    <c:v>Dec</c:v>
                  </c:pt>
                </c:lvl>
              </c:multiLvlStrCache>
            </c:multiLvlStrRef>
          </c:cat>
          <c:val>
            <c:numRef>
              <c:f>'New Graph (PLAN)'!$C$522:$Z$522</c:f>
              <c:numCache>
                <c:formatCode>\$#,##0_);[Red]\(\$#,##0\)</c:formatCode>
                <c:ptCount val="24"/>
                <c:pt idx="0">
                  <c:v>149.72550000000001</c:v>
                </c:pt>
                <c:pt idx="1">
                  <c:v>149.72550000000001</c:v>
                </c:pt>
                <c:pt idx="2">
                  <c:v>435.14552499999996</c:v>
                </c:pt>
                <c:pt idx="3">
                  <c:v>435.14552499999996</c:v>
                </c:pt>
                <c:pt idx="4">
                  <c:v>431.58984999999996</c:v>
                </c:pt>
                <c:pt idx="5">
                  <c:v>431.58984999999996</c:v>
                </c:pt>
                <c:pt idx="6">
                  <c:v>2781.69</c:v>
                </c:pt>
                <c:pt idx="7">
                  <c:v>2436.5</c:v>
                </c:pt>
                <c:pt idx="8">
                  <c:v>1549.85</c:v>
                </c:pt>
                <c:pt idx="9">
                  <c:v>2033.3</c:v>
                </c:pt>
                <c:pt idx="10">
                  <c:v>659.12596000000008</c:v>
                </c:pt>
                <c:pt idx="11">
                  <c:v>971.06000000000006</c:v>
                </c:pt>
                <c:pt idx="12">
                  <c:v>931.90000000000009</c:v>
                </c:pt>
                <c:pt idx="13">
                  <c:v>1479.25</c:v>
                </c:pt>
                <c:pt idx="14">
                  <c:v>546.31000000000006</c:v>
                </c:pt>
                <c:pt idx="15">
                  <c:v>868.44</c:v>
                </c:pt>
                <c:pt idx="16">
                  <c:v>1667.45</c:v>
                </c:pt>
                <c:pt idx="17">
                  <c:v>2933.35</c:v>
                </c:pt>
                <c:pt idx="18">
                  <c:v>1419.15</c:v>
                </c:pt>
                <c:pt idx="19">
                  <c:v>1787.8</c:v>
                </c:pt>
                <c:pt idx="20">
                  <c:v>779.16</c:v>
                </c:pt>
                <c:pt idx="21">
                  <c:v>885.95999999999992</c:v>
                </c:pt>
                <c:pt idx="22">
                  <c:v>1040.0999999999999</c:v>
                </c:pt>
                <c:pt idx="23">
                  <c:v>1221.3</c:v>
                </c:pt>
              </c:numCache>
            </c:numRef>
          </c:val>
          <c:extLst>
            <c:ext xmlns:c16="http://schemas.microsoft.com/office/drawing/2014/chart" uri="{C3380CC4-5D6E-409C-BE32-E72D297353CC}">
              <c16:uniqueId val="{00000000-A0BF-4590-8D35-DF5CC8210F1C}"/>
            </c:ext>
          </c:extLst>
        </c:ser>
        <c:dLbls>
          <c:showLegendKey val="0"/>
          <c:showVal val="0"/>
          <c:showCatName val="0"/>
          <c:showSerName val="0"/>
          <c:showPercent val="0"/>
          <c:showBubbleSize val="0"/>
        </c:dLbls>
        <c:gapWidth val="150"/>
        <c:overlap val="100"/>
        <c:axId val="903366200"/>
        <c:axId val="903361280"/>
      </c:barChart>
      <c:catAx>
        <c:axId val="903366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361280"/>
        <c:crosses val="autoZero"/>
        <c:auto val="1"/>
        <c:lblAlgn val="ctr"/>
        <c:lblOffset val="100"/>
        <c:noMultiLvlLbl val="0"/>
      </c:catAx>
      <c:valAx>
        <c:axId val="90336128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366200"/>
        <c:crosses val="autoZero"/>
        <c:crossBetween val="between"/>
      </c:valAx>
      <c:spPr>
        <a:noFill/>
        <a:ln>
          <a:noFill/>
        </a:ln>
        <a:effectLst/>
      </c:spPr>
    </c:plotArea>
    <c:legend>
      <c:legendPos val="l"/>
      <c:layout>
        <c:manualLayout>
          <c:xMode val="edge"/>
          <c:yMode val="edge"/>
          <c:x val="3.4083997052187939E-2"/>
          <c:y val="0.19537308312598822"/>
          <c:w val="2.6838431949549039E-2"/>
          <c:h val="0.1690153507647780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FCST</a:t>
            </a:r>
            <a:r>
              <a:rPr lang="en-US" altLang="ko-KR" b="1" baseline="0"/>
              <a:t> vs. PLAN / Quarter</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stacked"/>
        <c:varyColors val="0"/>
        <c:ser>
          <c:idx val="1"/>
          <c:order val="0"/>
          <c:tx>
            <c:strRef>
              <c:f>'New Graph (PLAN)'!$B$546</c:f>
              <c:strCache>
                <c:ptCount val="1"/>
                <c:pt idx="0">
                  <c:v>MTV</c:v>
                </c:pt>
              </c:strCache>
            </c:strRef>
          </c:tx>
          <c:spPr>
            <a:solidFill>
              <a:schemeClr val="accent2"/>
            </a:solidFill>
            <a:ln>
              <a:noFill/>
            </a:ln>
            <a:effectLst/>
          </c:spPr>
          <c:invertIfNegative val="0"/>
          <c:cat>
            <c:multiLvlStrRef>
              <c:f>'New Graph (PLAN)'!$C$543:$J$544</c:f>
              <c:multiLvlStrCache>
                <c:ptCount val="8"/>
                <c:lvl>
                  <c:pt idx="0">
                    <c:v>FCST</c:v>
                  </c:pt>
                  <c:pt idx="1">
                    <c:v>PLAN</c:v>
                  </c:pt>
                  <c:pt idx="2">
                    <c:v>FCST</c:v>
                  </c:pt>
                  <c:pt idx="3">
                    <c:v>PLAN</c:v>
                  </c:pt>
                  <c:pt idx="4">
                    <c:v>FCST</c:v>
                  </c:pt>
                  <c:pt idx="5">
                    <c:v>PLAN</c:v>
                  </c:pt>
                  <c:pt idx="6">
                    <c:v>FCST</c:v>
                  </c:pt>
                  <c:pt idx="7">
                    <c:v>PLAN</c:v>
                  </c:pt>
                </c:lvl>
                <c:lvl>
                  <c:pt idx="0">
                    <c:v>Q1</c:v>
                  </c:pt>
                  <c:pt idx="2">
                    <c:v>Q2</c:v>
                  </c:pt>
                  <c:pt idx="4">
                    <c:v>Q3</c:v>
                  </c:pt>
                  <c:pt idx="6">
                    <c:v>Q4</c:v>
                  </c:pt>
                </c:lvl>
              </c:multiLvlStrCache>
            </c:multiLvlStrRef>
          </c:cat>
          <c:val>
            <c:numRef>
              <c:f>'New Graph (PLAN)'!$C$546:$J$546</c:f>
              <c:numCache>
                <c:formatCode>\$#,##0_);[Red]\(\$#,##0\)</c:formatCode>
                <c:ptCount val="8"/>
                <c:pt idx="0">
                  <c:v>119.43389999999999</c:v>
                </c:pt>
                <c:pt idx="1">
                  <c:v>119.43389999999999</c:v>
                </c:pt>
                <c:pt idx="2">
                  <c:v>332.28189999999995</c:v>
                </c:pt>
                <c:pt idx="3">
                  <c:v>683.81979999999999</c:v>
                </c:pt>
                <c:pt idx="4">
                  <c:v>279.59389999999996</c:v>
                </c:pt>
                <c:pt idx="5">
                  <c:v>534.11390000000006</c:v>
                </c:pt>
                <c:pt idx="6">
                  <c:v>298.41999999999996</c:v>
                </c:pt>
                <c:pt idx="7">
                  <c:v>552.32780000000002</c:v>
                </c:pt>
              </c:numCache>
            </c:numRef>
          </c:val>
          <c:extLst>
            <c:ext xmlns:c16="http://schemas.microsoft.com/office/drawing/2014/chart" uri="{C3380CC4-5D6E-409C-BE32-E72D297353CC}">
              <c16:uniqueId val="{00000001-7CAC-4930-88BD-96E44F627270}"/>
            </c:ext>
          </c:extLst>
        </c:ser>
        <c:ser>
          <c:idx val="0"/>
          <c:order val="1"/>
          <c:tx>
            <c:strRef>
              <c:f>'New Graph (PLAN)'!$B$545</c:f>
              <c:strCache>
                <c:ptCount val="1"/>
                <c:pt idx="0">
                  <c:v>MD</c:v>
                </c:pt>
              </c:strCache>
            </c:strRef>
          </c:tx>
          <c:spPr>
            <a:solidFill>
              <a:schemeClr val="accent1"/>
            </a:solidFill>
            <a:ln>
              <a:noFill/>
            </a:ln>
            <a:effectLst/>
          </c:spPr>
          <c:invertIfNegative val="0"/>
          <c:cat>
            <c:multiLvlStrRef>
              <c:f>'New Graph (PLAN)'!$C$543:$J$544</c:f>
              <c:multiLvlStrCache>
                <c:ptCount val="8"/>
                <c:lvl>
                  <c:pt idx="0">
                    <c:v>FCST</c:v>
                  </c:pt>
                  <c:pt idx="1">
                    <c:v>PLAN</c:v>
                  </c:pt>
                  <c:pt idx="2">
                    <c:v>FCST</c:v>
                  </c:pt>
                  <c:pt idx="3">
                    <c:v>PLAN</c:v>
                  </c:pt>
                  <c:pt idx="4">
                    <c:v>FCST</c:v>
                  </c:pt>
                  <c:pt idx="5">
                    <c:v>PLAN</c:v>
                  </c:pt>
                  <c:pt idx="6">
                    <c:v>FCST</c:v>
                  </c:pt>
                  <c:pt idx="7">
                    <c:v>PLAN</c:v>
                  </c:pt>
                </c:lvl>
                <c:lvl>
                  <c:pt idx="0">
                    <c:v>Q1</c:v>
                  </c:pt>
                  <c:pt idx="2">
                    <c:v>Q2</c:v>
                  </c:pt>
                  <c:pt idx="4">
                    <c:v>Q3</c:v>
                  </c:pt>
                  <c:pt idx="6">
                    <c:v>Q4</c:v>
                  </c:pt>
                </c:lvl>
              </c:multiLvlStrCache>
            </c:multiLvlStrRef>
          </c:cat>
          <c:val>
            <c:numRef>
              <c:f>'New Graph (PLAN)'!$C$545:$J$545</c:f>
              <c:numCache>
                <c:formatCode>\$#,##0_);[Red]\(\$#,##0\)</c:formatCode>
                <c:ptCount val="8"/>
                <c:pt idx="0">
                  <c:v>1016.4608749999999</c:v>
                </c:pt>
                <c:pt idx="1">
                  <c:v>1016.4608749999999</c:v>
                </c:pt>
                <c:pt idx="2">
                  <c:v>4990.6659600000003</c:v>
                </c:pt>
                <c:pt idx="3">
                  <c:v>5440.8600000000006</c:v>
                </c:pt>
                <c:pt idx="4">
                  <c:v>3145.66</c:v>
                </c:pt>
                <c:pt idx="5">
                  <c:v>5281.04</c:v>
                </c:pt>
                <c:pt idx="6">
                  <c:v>3238.41</c:v>
                </c:pt>
                <c:pt idx="7">
                  <c:v>3895.0599999999995</c:v>
                </c:pt>
              </c:numCache>
            </c:numRef>
          </c:val>
          <c:extLst>
            <c:ext xmlns:c16="http://schemas.microsoft.com/office/drawing/2014/chart" uri="{C3380CC4-5D6E-409C-BE32-E72D297353CC}">
              <c16:uniqueId val="{00000000-7CAC-4930-88BD-96E44F627270}"/>
            </c:ext>
          </c:extLst>
        </c:ser>
        <c:dLbls>
          <c:showLegendKey val="0"/>
          <c:showVal val="0"/>
          <c:showCatName val="0"/>
          <c:showSerName val="0"/>
          <c:showPercent val="0"/>
          <c:showBubbleSize val="0"/>
        </c:dLbls>
        <c:gapWidth val="150"/>
        <c:overlap val="100"/>
        <c:axId val="903412776"/>
        <c:axId val="903402608"/>
      </c:barChart>
      <c:catAx>
        <c:axId val="903412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402608"/>
        <c:crosses val="autoZero"/>
        <c:auto val="1"/>
        <c:lblAlgn val="ctr"/>
        <c:lblOffset val="100"/>
        <c:noMultiLvlLbl val="0"/>
      </c:catAx>
      <c:valAx>
        <c:axId val="903402608"/>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412776"/>
        <c:crosses val="autoZero"/>
        <c:crossBetween val="between"/>
      </c:valAx>
      <c:spPr>
        <a:noFill/>
        <a:ln>
          <a:noFill/>
        </a:ln>
        <a:effectLst/>
      </c:spPr>
    </c:plotArea>
    <c:legend>
      <c:legendPos val="l"/>
      <c:layout>
        <c:manualLayout>
          <c:xMode val="edge"/>
          <c:yMode val="edge"/>
          <c:x val="9.4514759558810627E-2"/>
          <c:y val="0.20649123413509665"/>
          <c:w val="7.4422842448998966E-2"/>
          <c:h val="0.1683828601688590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a:t>
            </a:r>
            <a:r>
              <a:rPr lang="en-US" altLang="ko-KR" b="1">
                <a:solidFill>
                  <a:schemeClr val="accent6">
                    <a:lumMod val="75000"/>
                  </a:schemeClr>
                </a:solidFill>
              </a:rPr>
              <a:t>MD</a:t>
            </a:r>
            <a:r>
              <a:rPr lang="en-US" altLang="ko-KR" b="1" baseline="0"/>
              <a:t> FCST vs. PLAN / Quarter</a:t>
            </a:r>
            <a:endParaRPr lang="en-US" altLang="ko-K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ko-KR"/>
        </a:p>
      </c:txPr>
    </c:title>
    <c:autoTitleDeleted val="0"/>
    <c:plotArea>
      <c:layout/>
      <c:barChart>
        <c:barDir val="col"/>
        <c:grouping val="clustered"/>
        <c:varyColors val="0"/>
        <c:ser>
          <c:idx val="0"/>
          <c:order val="0"/>
          <c:tx>
            <c:strRef>
              <c:f>'New Graph (PLAN)'!$B$568</c:f>
              <c:strCache>
                <c:ptCount val="1"/>
                <c:pt idx="0">
                  <c:v>MD</c:v>
                </c:pt>
              </c:strCache>
            </c:strRef>
          </c:tx>
          <c:spPr>
            <a:solidFill>
              <a:schemeClr val="accent1"/>
            </a:solidFill>
            <a:ln>
              <a:noFill/>
            </a:ln>
            <a:effectLst/>
          </c:spPr>
          <c:invertIfNegative val="0"/>
          <c:cat>
            <c:multiLvlStrRef>
              <c:f>'New Graph (PLAN)'!$C$566:$Z$567</c:f>
              <c:multiLvlStrCache>
                <c:ptCount val="24"/>
                <c:lvl>
                  <c:pt idx="0">
                    <c:v>FCST</c:v>
                  </c:pt>
                  <c:pt idx="1">
                    <c:v>PLAN</c:v>
                  </c:pt>
                  <c:pt idx="2">
                    <c:v>FCST</c:v>
                  </c:pt>
                  <c:pt idx="3">
                    <c:v>PLAN</c:v>
                  </c:pt>
                  <c:pt idx="4">
                    <c:v>FCST</c:v>
                  </c:pt>
                  <c:pt idx="5">
                    <c:v>PLAN</c:v>
                  </c:pt>
                  <c:pt idx="6">
                    <c:v>FCST</c:v>
                  </c:pt>
                  <c:pt idx="7">
                    <c:v>PLAN</c:v>
                  </c:pt>
                  <c:pt idx="8">
                    <c:v>FCST</c:v>
                  </c:pt>
                  <c:pt idx="9">
                    <c:v>PLAN</c:v>
                  </c:pt>
                  <c:pt idx="10">
                    <c:v>FCST</c:v>
                  </c:pt>
                  <c:pt idx="11">
                    <c:v>PLAN</c:v>
                  </c:pt>
                  <c:pt idx="12">
                    <c:v>FCST</c:v>
                  </c:pt>
                  <c:pt idx="13">
                    <c:v>PLAN</c:v>
                  </c:pt>
                  <c:pt idx="14">
                    <c:v>FCST</c:v>
                  </c:pt>
                  <c:pt idx="15">
                    <c:v>PLAN</c:v>
                  </c:pt>
                  <c:pt idx="16">
                    <c:v>FCST</c:v>
                  </c:pt>
                  <c:pt idx="17">
                    <c:v>PLAN</c:v>
                  </c:pt>
                  <c:pt idx="18">
                    <c:v>FCST</c:v>
                  </c:pt>
                  <c:pt idx="19">
                    <c:v>PLAN</c:v>
                  </c:pt>
                  <c:pt idx="20">
                    <c:v>FCST</c:v>
                  </c:pt>
                  <c:pt idx="21">
                    <c:v>PLAN</c:v>
                  </c:pt>
                  <c:pt idx="22">
                    <c:v>FCST</c:v>
                  </c:pt>
                  <c:pt idx="23">
                    <c:v>PLAN</c:v>
                  </c:pt>
                </c:lvl>
                <c:lvl>
                  <c:pt idx="0">
                    <c:v>Jan</c:v>
                  </c:pt>
                  <c:pt idx="2">
                    <c:v>Feb</c:v>
                  </c:pt>
                  <c:pt idx="4">
                    <c:v>Mar</c:v>
                  </c:pt>
                  <c:pt idx="6">
                    <c:v>Apr</c:v>
                  </c:pt>
                  <c:pt idx="8">
                    <c:v>May</c:v>
                  </c:pt>
                  <c:pt idx="10">
                    <c:v>Jun</c:v>
                  </c:pt>
                  <c:pt idx="12">
                    <c:v>Jul</c:v>
                  </c:pt>
                  <c:pt idx="14">
                    <c:v>Aug</c:v>
                  </c:pt>
                  <c:pt idx="16">
                    <c:v>Sep</c:v>
                  </c:pt>
                  <c:pt idx="18">
                    <c:v>Oct</c:v>
                  </c:pt>
                  <c:pt idx="20">
                    <c:v>Nov</c:v>
                  </c:pt>
                  <c:pt idx="22">
                    <c:v>Dec</c:v>
                  </c:pt>
                </c:lvl>
              </c:multiLvlStrCache>
            </c:multiLvlStrRef>
          </c:cat>
          <c:val>
            <c:numRef>
              <c:f>'New Graph (PLAN)'!$C$568:$Z$568</c:f>
              <c:numCache>
                <c:formatCode>\$#,##0_);[Red]\(\$#,##0\)</c:formatCode>
                <c:ptCount val="24"/>
                <c:pt idx="0">
                  <c:v>149.72550000000001</c:v>
                </c:pt>
                <c:pt idx="1">
                  <c:v>149.72550000000001</c:v>
                </c:pt>
                <c:pt idx="2">
                  <c:v>435.14552499999996</c:v>
                </c:pt>
                <c:pt idx="3">
                  <c:v>435.14552499999996</c:v>
                </c:pt>
                <c:pt idx="4">
                  <c:v>431.58984999999996</c:v>
                </c:pt>
                <c:pt idx="5">
                  <c:v>431.58984999999996</c:v>
                </c:pt>
                <c:pt idx="6">
                  <c:v>2781.69</c:v>
                </c:pt>
                <c:pt idx="7">
                  <c:v>2436.5</c:v>
                </c:pt>
                <c:pt idx="8">
                  <c:v>1549.85</c:v>
                </c:pt>
                <c:pt idx="9">
                  <c:v>2033.3</c:v>
                </c:pt>
                <c:pt idx="10">
                  <c:v>659.12596000000008</c:v>
                </c:pt>
                <c:pt idx="11">
                  <c:v>971.06000000000006</c:v>
                </c:pt>
                <c:pt idx="12">
                  <c:v>931.90000000000009</c:v>
                </c:pt>
                <c:pt idx="13">
                  <c:v>1479.25</c:v>
                </c:pt>
                <c:pt idx="14">
                  <c:v>546.31000000000006</c:v>
                </c:pt>
                <c:pt idx="15">
                  <c:v>868.44</c:v>
                </c:pt>
                <c:pt idx="16">
                  <c:v>1667.45</c:v>
                </c:pt>
                <c:pt idx="17">
                  <c:v>2933.35</c:v>
                </c:pt>
                <c:pt idx="18">
                  <c:v>1419.15</c:v>
                </c:pt>
                <c:pt idx="19">
                  <c:v>1787.8</c:v>
                </c:pt>
                <c:pt idx="20">
                  <c:v>779.16</c:v>
                </c:pt>
                <c:pt idx="21">
                  <c:v>885.95999999999992</c:v>
                </c:pt>
                <c:pt idx="22">
                  <c:v>1040.0999999999999</c:v>
                </c:pt>
                <c:pt idx="23">
                  <c:v>1221.3</c:v>
                </c:pt>
              </c:numCache>
            </c:numRef>
          </c:val>
          <c:extLst>
            <c:ext xmlns:c16="http://schemas.microsoft.com/office/drawing/2014/chart" uri="{C3380CC4-5D6E-409C-BE32-E72D297353CC}">
              <c16:uniqueId val="{00000000-0246-4F9B-8722-05F1010142F3}"/>
            </c:ext>
          </c:extLst>
        </c:ser>
        <c:dLbls>
          <c:showLegendKey val="0"/>
          <c:showVal val="0"/>
          <c:showCatName val="0"/>
          <c:showSerName val="0"/>
          <c:showPercent val="0"/>
          <c:showBubbleSize val="0"/>
        </c:dLbls>
        <c:gapWidth val="219"/>
        <c:overlap val="-27"/>
        <c:axId val="903408184"/>
        <c:axId val="903418024"/>
      </c:barChart>
      <c:catAx>
        <c:axId val="903408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418024"/>
        <c:crosses val="autoZero"/>
        <c:auto val="1"/>
        <c:lblAlgn val="ctr"/>
        <c:lblOffset val="100"/>
        <c:noMultiLvlLbl val="0"/>
      </c:catAx>
      <c:valAx>
        <c:axId val="903418024"/>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3408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t>2021 </a:t>
            </a:r>
            <a:r>
              <a:rPr lang="en-US" altLang="ko-KR" b="1">
                <a:solidFill>
                  <a:schemeClr val="accent6">
                    <a:lumMod val="75000"/>
                  </a:schemeClr>
                </a:solidFill>
              </a:rPr>
              <a:t>MD</a:t>
            </a:r>
            <a:r>
              <a:rPr lang="en-US" altLang="ko-KR" b="1"/>
              <a:t> FCST vs. PLAN / Quarter</a:t>
            </a:r>
            <a:endParaRPr lang="ko-KR" alt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'New Graph (PLAN)'!$C$587:$J$588</c:f>
              <c:multiLvlStrCache>
                <c:ptCount val="8"/>
                <c:lvl>
                  <c:pt idx="0">
                    <c:v>FCST</c:v>
                  </c:pt>
                  <c:pt idx="1">
                    <c:v>PLAN</c:v>
                  </c:pt>
                  <c:pt idx="2">
                    <c:v>FCST</c:v>
                  </c:pt>
                  <c:pt idx="3">
                    <c:v>PLAN</c:v>
                  </c:pt>
                  <c:pt idx="4">
                    <c:v>FCST</c:v>
                  </c:pt>
                  <c:pt idx="5">
                    <c:v>PLAN</c:v>
                  </c:pt>
                  <c:pt idx="6">
                    <c:v>FCST</c:v>
                  </c:pt>
                  <c:pt idx="7">
                    <c:v>PLAN</c:v>
                  </c:pt>
                </c:lvl>
                <c:lvl>
                  <c:pt idx="0">
                    <c:v>Q1</c:v>
                  </c:pt>
                  <c:pt idx="2">
                    <c:v>Q2</c:v>
                  </c:pt>
                  <c:pt idx="4">
                    <c:v>Q3</c:v>
                  </c:pt>
                  <c:pt idx="6">
                    <c:v>Q4</c:v>
                  </c:pt>
                </c:lvl>
              </c:multiLvlStrCache>
            </c:multiLvlStrRef>
          </c:cat>
          <c:val>
            <c:numRef>
              <c:f>'New Graph (PLAN)'!$C$589:$J$589</c:f>
              <c:numCache>
                <c:formatCode>\$#,##0_);[Red]\(\$#,##0\)</c:formatCode>
                <c:ptCount val="8"/>
                <c:pt idx="0">
                  <c:v>1016.4608749999999</c:v>
                </c:pt>
                <c:pt idx="1">
                  <c:v>1016.4608749999999</c:v>
                </c:pt>
                <c:pt idx="2">
                  <c:v>4990.6659600000003</c:v>
                </c:pt>
                <c:pt idx="3">
                  <c:v>5440.8600000000006</c:v>
                </c:pt>
                <c:pt idx="4">
                  <c:v>3145.66</c:v>
                </c:pt>
                <c:pt idx="5">
                  <c:v>5281.04</c:v>
                </c:pt>
                <c:pt idx="6">
                  <c:v>3238.41</c:v>
                </c:pt>
                <c:pt idx="7">
                  <c:v>3895.0599999999995</c:v>
                </c:pt>
              </c:numCache>
            </c:numRef>
          </c:val>
          <c:extLst>
            <c:ext xmlns:c16="http://schemas.microsoft.com/office/drawing/2014/chart" uri="{C3380CC4-5D6E-409C-BE32-E72D297353CC}">
              <c16:uniqueId val="{00000000-3E1B-48EA-B48A-7112333F134E}"/>
            </c:ext>
          </c:extLst>
        </c:ser>
        <c:dLbls>
          <c:showLegendKey val="0"/>
          <c:showVal val="0"/>
          <c:showCatName val="0"/>
          <c:showSerName val="0"/>
          <c:showPercent val="0"/>
          <c:showBubbleSize val="0"/>
        </c:dLbls>
        <c:gapWidth val="219"/>
        <c:overlap val="-27"/>
        <c:axId val="373667640"/>
        <c:axId val="373662720"/>
      </c:barChart>
      <c:catAx>
        <c:axId val="373667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73662720"/>
        <c:crosses val="autoZero"/>
        <c:auto val="1"/>
        <c:lblAlgn val="ctr"/>
        <c:lblOffset val="100"/>
        <c:noMultiLvlLbl val="0"/>
      </c:catAx>
      <c:valAx>
        <c:axId val="37366272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73667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solidFill>
                  <a:schemeClr val="accent6">
                    <a:lumMod val="75000"/>
                  </a:schemeClr>
                </a:solidFill>
              </a:rPr>
              <a:t>2021</a:t>
            </a:r>
            <a:r>
              <a:rPr lang="en-US" altLang="ko-KR" b="1" baseline="0">
                <a:solidFill>
                  <a:schemeClr val="accent6">
                    <a:lumMod val="75000"/>
                  </a:schemeClr>
                </a:solidFill>
              </a:rPr>
              <a:t> MD - Display</a:t>
            </a:r>
            <a:r>
              <a:rPr lang="en-US" altLang="ko-KR" b="1">
                <a:solidFill>
                  <a:schemeClr val="accent6">
                    <a:lumMod val="75000"/>
                  </a:schemeClr>
                </a:solidFill>
              </a:rPr>
              <a:t> Q'ty/Quarter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(PLAN)'!$B$114</c:f>
              <c:strCache>
                <c:ptCount val="1"/>
                <c:pt idx="0">
                  <c:v>Display</c:v>
                </c:pt>
              </c:strCache>
            </c:strRef>
          </c:tx>
          <c:spPr>
            <a:solidFill>
              <a:schemeClr val="accent1"/>
            </a:solidFill>
            <a:ln>
              <a:noFill/>
            </a:ln>
            <a:effectLst/>
          </c:spPr>
          <c:invertIfNegative val="0"/>
          <c:cat>
            <c:strRef>
              <c:f>'New Graph (PLAN)'!$C$113:$F$113</c:f>
              <c:strCache>
                <c:ptCount val="4"/>
                <c:pt idx="0">
                  <c:v>Q1</c:v>
                </c:pt>
                <c:pt idx="1">
                  <c:v>Q2</c:v>
                </c:pt>
                <c:pt idx="2">
                  <c:v>Q3</c:v>
                </c:pt>
                <c:pt idx="3">
                  <c:v>Q4</c:v>
                </c:pt>
              </c:strCache>
            </c:strRef>
          </c:cat>
          <c:val>
            <c:numRef>
              <c:f>'New Graph (PLAN)'!$C$114:$F$114</c:f>
              <c:numCache>
                <c:formatCode>_(* #,##0_);_(* \(#,##0\);_(* "-"_);_(@_)</c:formatCode>
                <c:ptCount val="4"/>
                <c:pt idx="0">
                  <c:v>18.673400000000001</c:v>
                </c:pt>
                <c:pt idx="1">
                  <c:v>30.891999999999996</c:v>
                </c:pt>
                <c:pt idx="2">
                  <c:v>89.4255</c:v>
                </c:pt>
                <c:pt idx="3">
                  <c:v>51.402000000000001</c:v>
                </c:pt>
              </c:numCache>
            </c:numRef>
          </c:val>
          <c:extLst>
            <c:ext xmlns:c16="http://schemas.microsoft.com/office/drawing/2014/chart" uri="{C3380CC4-5D6E-409C-BE32-E72D297353CC}">
              <c16:uniqueId val="{00000000-86EC-459E-BE6B-887D025F374E}"/>
            </c:ext>
          </c:extLst>
        </c:ser>
        <c:dLbls>
          <c:showLegendKey val="0"/>
          <c:showVal val="0"/>
          <c:showCatName val="0"/>
          <c:showSerName val="0"/>
          <c:showPercent val="0"/>
          <c:showBubbleSize val="0"/>
        </c:dLbls>
        <c:gapWidth val="219"/>
        <c:overlap val="-27"/>
        <c:axId val="495272728"/>
        <c:axId val="495275024"/>
      </c:barChart>
      <c:catAx>
        <c:axId val="495272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95275024"/>
        <c:crosses val="autoZero"/>
        <c:auto val="1"/>
        <c:lblAlgn val="ctr"/>
        <c:lblOffset val="100"/>
        <c:noMultiLvlLbl val="0"/>
      </c:catAx>
      <c:valAx>
        <c:axId val="49527502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95272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b="1">
                <a:solidFill>
                  <a:schemeClr val="accent6">
                    <a:lumMod val="75000"/>
                  </a:schemeClr>
                </a:solidFill>
              </a:rPr>
              <a:t>2021</a:t>
            </a:r>
            <a:r>
              <a:rPr lang="en-US" altLang="ko-KR" b="1" baseline="0">
                <a:solidFill>
                  <a:schemeClr val="accent6">
                    <a:lumMod val="75000"/>
                  </a:schemeClr>
                </a:solidFill>
              </a:rPr>
              <a:t> MD - Display</a:t>
            </a:r>
            <a:r>
              <a:rPr lang="en-US" altLang="ko-KR" b="1">
                <a:solidFill>
                  <a:schemeClr val="accent6">
                    <a:lumMod val="75000"/>
                  </a:schemeClr>
                </a:solidFill>
              </a:rPr>
              <a:t> Quantity/Month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'New Graph (PLAN)'!$B$61</c:f>
              <c:strCache>
                <c:ptCount val="1"/>
                <c:pt idx="0">
                  <c:v>Display</c:v>
                </c:pt>
              </c:strCache>
            </c:strRef>
          </c:tx>
          <c:spPr>
            <a:solidFill>
              <a:schemeClr val="accent1"/>
            </a:solidFill>
            <a:ln>
              <a:noFill/>
            </a:ln>
            <a:effectLst/>
          </c:spPr>
          <c:invertIfNegative val="0"/>
          <c:cat>
            <c:strRef>
              <c:f>'New Graph (PLAN)'!$C$60:$N$60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Graph (PLAN)'!$C$61:$N$61</c:f>
              <c:numCache>
                <c:formatCode>_(* #,##0_);_(* \(#,##0\);_(* "-"_);_(@_)</c:formatCode>
                <c:ptCount val="12"/>
                <c:pt idx="0">
                  <c:v>2.911</c:v>
                </c:pt>
                <c:pt idx="1">
                  <c:v>4.2623999999999995</c:v>
                </c:pt>
                <c:pt idx="2">
                  <c:v>11.5</c:v>
                </c:pt>
                <c:pt idx="3">
                  <c:v>8.7999999999999989</c:v>
                </c:pt>
                <c:pt idx="4">
                  <c:v>10.600000000000001</c:v>
                </c:pt>
                <c:pt idx="5">
                  <c:v>11.491999999999999</c:v>
                </c:pt>
                <c:pt idx="6">
                  <c:v>46.517499999999998</c:v>
                </c:pt>
                <c:pt idx="7">
                  <c:v>11.427999999999999</c:v>
                </c:pt>
                <c:pt idx="8">
                  <c:v>31.48</c:v>
                </c:pt>
                <c:pt idx="9">
                  <c:v>11.6</c:v>
                </c:pt>
                <c:pt idx="10">
                  <c:v>15.292</c:v>
                </c:pt>
                <c:pt idx="11">
                  <c:v>24.51</c:v>
                </c:pt>
              </c:numCache>
            </c:numRef>
          </c:val>
          <c:extLst>
            <c:ext xmlns:c16="http://schemas.microsoft.com/office/drawing/2014/chart" uri="{C3380CC4-5D6E-409C-BE32-E72D297353CC}">
              <c16:uniqueId val="{00000000-360A-42F0-A0DE-8F4F3C542B5D}"/>
            </c:ext>
          </c:extLst>
        </c:ser>
        <c:dLbls>
          <c:showLegendKey val="0"/>
          <c:showVal val="0"/>
          <c:showCatName val="0"/>
          <c:showSerName val="0"/>
          <c:showPercent val="0"/>
          <c:showBubbleSize val="0"/>
        </c:dLbls>
        <c:gapWidth val="219"/>
        <c:overlap val="-27"/>
        <c:axId val="495300280"/>
        <c:axId val="495295032"/>
      </c:barChart>
      <c:catAx>
        <c:axId val="495300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95295032"/>
        <c:crosses val="autoZero"/>
        <c:auto val="1"/>
        <c:lblAlgn val="ctr"/>
        <c:lblOffset val="100"/>
        <c:noMultiLvlLbl val="0"/>
      </c:catAx>
      <c:valAx>
        <c:axId val="49529503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95300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2022</a:t>
            </a:r>
            <a:r>
              <a:rPr lang="en-US" altLang="ko-KR" baseline="0"/>
              <a:t> MD - Revenue/Quarter</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clustered"/>
        <c:varyColors val="0"/>
        <c:ser>
          <c:idx val="0"/>
          <c:order val="0"/>
          <c:spPr>
            <a:solidFill>
              <a:schemeClr val="accent1"/>
            </a:solidFill>
            <a:ln>
              <a:noFill/>
            </a:ln>
            <a:effectLst/>
          </c:spPr>
          <c:invertIfNegative val="0"/>
          <c:cat>
            <c:strRef>
              <c:f>'New Graph (PLAN)'!$Y$98:$AB$98</c:f>
              <c:strCache>
                <c:ptCount val="4"/>
                <c:pt idx="0">
                  <c:v>Q1</c:v>
                </c:pt>
                <c:pt idx="1">
                  <c:v>Q2</c:v>
                </c:pt>
                <c:pt idx="2">
                  <c:v>Q3</c:v>
                </c:pt>
                <c:pt idx="3">
                  <c:v>Q4</c:v>
                </c:pt>
              </c:strCache>
            </c:strRef>
          </c:cat>
          <c:val>
            <c:numRef>
              <c:f>'New Graph (PLAN)'!$Y$99:$AB$99</c:f>
              <c:numCache>
                <c:formatCode>\$#,##0_);[Red]\(\$#,##0\)</c:formatCode>
                <c:ptCount val="4"/>
                <c:pt idx="0">
                  <c:v>4027.92</c:v>
                </c:pt>
                <c:pt idx="1">
                  <c:v>2466.1</c:v>
                </c:pt>
                <c:pt idx="2">
                  <c:v>4065.9900000000002</c:v>
                </c:pt>
                <c:pt idx="3">
                  <c:v>1082</c:v>
                </c:pt>
              </c:numCache>
            </c:numRef>
          </c:val>
          <c:extLst>
            <c:ext xmlns:c16="http://schemas.microsoft.com/office/drawing/2014/chart" uri="{C3380CC4-5D6E-409C-BE32-E72D297353CC}">
              <c16:uniqueId val="{00000000-5EC0-46CD-A5D6-3CB3862B1D76}"/>
            </c:ext>
          </c:extLst>
        </c:ser>
        <c:dLbls>
          <c:showLegendKey val="0"/>
          <c:showVal val="0"/>
          <c:showCatName val="0"/>
          <c:showSerName val="0"/>
          <c:showPercent val="0"/>
          <c:showBubbleSize val="0"/>
        </c:dLbls>
        <c:gapWidth val="219"/>
        <c:overlap val="-27"/>
        <c:axId val="414067496"/>
        <c:axId val="414057656"/>
      </c:barChart>
      <c:catAx>
        <c:axId val="414067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14057656"/>
        <c:crosses val="autoZero"/>
        <c:auto val="1"/>
        <c:lblAlgn val="ctr"/>
        <c:lblOffset val="100"/>
        <c:noMultiLvlLbl val="0"/>
      </c:catAx>
      <c:valAx>
        <c:axId val="41405765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14067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spPr>
            <a:solidFill>
              <a:schemeClr val="accent1"/>
            </a:solidFill>
            <a:ln>
              <a:noFill/>
            </a:ln>
            <a:effectLst/>
          </c:spPr>
          <c:invertIfNegative val="0"/>
          <c:cat>
            <c:numRef>
              <c:f>'2021-2025'!$D$42:$H$42</c:f>
              <c:numCache>
                <c:formatCode>General</c:formatCode>
                <c:ptCount val="5"/>
                <c:pt idx="0">
                  <c:v>2021</c:v>
                </c:pt>
                <c:pt idx="1">
                  <c:v>2022</c:v>
                </c:pt>
                <c:pt idx="2">
                  <c:v>2023</c:v>
                </c:pt>
                <c:pt idx="3">
                  <c:v>2024</c:v>
                </c:pt>
                <c:pt idx="4">
                  <c:v>2025</c:v>
                </c:pt>
              </c:numCache>
            </c:numRef>
          </c:cat>
          <c:val>
            <c:numRef>
              <c:f>'2021-2025'!$D$43:$H$43</c:f>
              <c:numCache>
                <c:formatCode>\$#,##0_);[Red]\(\$#,##0\)</c:formatCode>
                <c:ptCount val="5"/>
                <c:pt idx="0">
                  <c:v>0</c:v>
                </c:pt>
                <c:pt idx="1">
                  <c:v>0</c:v>
                </c:pt>
                <c:pt idx="2">
                  <c:v>0</c:v>
                </c:pt>
                <c:pt idx="3">
                  <c:v>0</c:v>
                </c:pt>
                <c:pt idx="4">
                  <c:v>0</c:v>
                </c:pt>
              </c:numCache>
            </c:numRef>
          </c:val>
          <c:extLst>
            <c:ext xmlns:c16="http://schemas.microsoft.com/office/drawing/2014/chart" uri="{C3380CC4-5D6E-409C-BE32-E72D297353CC}">
              <c16:uniqueId val="{00000000-43D6-4490-8090-C8DF0B71D42E}"/>
            </c:ext>
          </c:extLst>
        </c:ser>
        <c:dLbls>
          <c:showLegendKey val="0"/>
          <c:showVal val="0"/>
          <c:showCatName val="0"/>
          <c:showSerName val="0"/>
          <c:showPercent val="0"/>
          <c:showBubbleSize val="0"/>
        </c:dLbls>
        <c:gapWidth val="219"/>
        <c:overlap val="-27"/>
        <c:axId val="878604024"/>
        <c:axId val="878601400"/>
      </c:barChart>
      <c:catAx>
        <c:axId val="878604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78601400"/>
        <c:crosses val="autoZero"/>
        <c:auto val="1"/>
        <c:lblAlgn val="ctr"/>
        <c:lblOffset val="100"/>
        <c:noMultiLvlLbl val="0"/>
      </c:catAx>
      <c:valAx>
        <c:axId val="87860140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78604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34" Type="http://schemas.openxmlformats.org/officeDocument/2006/relationships/chart" Target="../charts/chart34.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8"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3" Type="http://schemas.openxmlformats.org/officeDocument/2006/relationships/chart" Target="../charts/chart49.xml"/><Relationship Id="rId18" Type="http://schemas.openxmlformats.org/officeDocument/2006/relationships/chart" Target="../charts/chart54.xml"/><Relationship Id="rId26" Type="http://schemas.openxmlformats.org/officeDocument/2006/relationships/chart" Target="../charts/chart62.xml"/><Relationship Id="rId21" Type="http://schemas.openxmlformats.org/officeDocument/2006/relationships/chart" Target="../charts/chart57.xml"/><Relationship Id="rId34" Type="http://schemas.openxmlformats.org/officeDocument/2006/relationships/chart" Target="../charts/chart70.xml"/><Relationship Id="rId7" Type="http://schemas.openxmlformats.org/officeDocument/2006/relationships/chart" Target="../charts/chart43.xml"/><Relationship Id="rId12" Type="http://schemas.openxmlformats.org/officeDocument/2006/relationships/chart" Target="../charts/chart48.xml"/><Relationship Id="rId17" Type="http://schemas.openxmlformats.org/officeDocument/2006/relationships/chart" Target="../charts/chart53.xml"/><Relationship Id="rId25" Type="http://schemas.openxmlformats.org/officeDocument/2006/relationships/chart" Target="../charts/chart61.xml"/><Relationship Id="rId33" Type="http://schemas.openxmlformats.org/officeDocument/2006/relationships/chart" Target="../charts/chart69.xml"/><Relationship Id="rId2" Type="http://schemas.openxmlformats.org/officeDocument/2006/relationships/chart" Target="../charts/chart38.xml"/><Relationship Id="rId16" Type="http://schemas.openxmlformats.org/officeDocument/2006/relationships/chart" Target="../charts/chart52.xml"/><Relationship Id="rId20" Type="http://schemas.openxmlformats.org/officeDocument/2006/relationships/chart" Target="../charts/chart56.xml"/><Relationship Id="rId29" Type="http://schemas.openxmlformats.org/officeDocument/2006/relationships/chart" Target="../charts/chart65.xml"/><Relationship Id="rId1" Type="http://schemas.openxmlformats.org/officeDocument/2006/relationships/chart" Target="../charts/chart37.xml"/><Relationship Id="rId6" Type="http://schemas.openxmlformats.org/officeDocument/2006/relationships/chart" Target="../charts/chart42.xml"/><Relationship Id="rId11" Type="http://schemas.openxmlformats.org/officeDocument/2006/relationships/chart" Target="../charts/chart47.xml"/><Relationship Id="rId24" Type="http://schemas.openxmlformats.org/officeDocument/2006/relationships/chart" Target="../charts/chart60.xml"/><Relationship Id="rId32" Type="http://schemas.openxmlformats.org/officeDocument/2006/relationships/chart" Target="../charts/chart68.xml"/><Relationship Id="rId37" Type="http://schemas.openxmlformats.org/officeDocument/2006/relationships/chart" Target="../charts/chart73.xml"/><Relationship Id="rId5" Type="http://schemas.openxmlformats.org/officeDocument/2006/relationships/chart" Target="../charts/chart41.xml"/><Relationship Id="rId15" Type="http://schemas.openxmlformats.org/officeDocument/2006/relationships/chart" Target="../charts/chart51.xml"/><Relationship Id="rId23" Type="http://schemas.openxmlformats.org/officeDocument/2006/relationships/chart" Target="../charts/chart59.xml"/><Relationship Id="rId28" Type="http://schemas.openxmlformats.org/officeDocument/2006/relationships/chart" Target="../charts/chart64.xml"/><Relationship Id="rId36" Type="http://schemas.openxmlformats.org/officeDocument/2006/relationships/chart" Target="../charts/chart72.xml"/><Relationship Id="rId10" Type="http://schemas.openxmlformats.org/officeDocument/2006/relationships/chart" Target="../charts/chart46.xml"/><Relationship Id="rId19" Type="http://schemas.openxmlformats.org/officeDocument/2006/relationships/chart" Target="../charts/chart55.xml"/><Relationship Id="rId31" Type="http://schemas.openxmlformats.org/officeDocument/2006/relationships/chart" Target="../charts/chart67.xml"/><Relationship Id="rId4" Type="http://schemas.openxmlformats.org/officeDocument/2006/relationships/chart" Target="../charts/chart40.xml"/><Relationship Id="rId9" Type="http://schemas.openxmlformats.org/officeDocument/2006/relationships/chart" Target="../charts/chart45.xml"/><Relationship Id="rId14" Type="http://schemas.openxmlformats.org/officeDocument/2006/relationships/chart" Target="../charts/chart50.xml"/><Relationship Id="rId22" Type="http://schemas.openxmlformats.org/officeDocument/2006/relationships/chart" Target="../charts/chart58.xml"/><Relationship Id="rId27" Type="http://schemas.openxmlformats.org/officeDocument/2006/relationships/chart" Target="../charts/chart63.xml"/><Relationship Id="rId30" Type="http://schemas.openxmlformats.org/officeDocument/2006/relationships/chart" Target="../charts/chart66.xml"/><Relationship Id="rId35" Type="http://schemas.openxmlformats.org/officeDocument/2006/relationships/chart" Target="../charts/chart71.xml"/><Relationship Id="rId8" Type="http://schemas.openxmlformats.org/officeDocument/2006/relationships/chart" Target="../charts/chart44.xml"/><Relationship Id="rId3" Type="http://schemas.openxmlformats.org/officeDocument/2006/relationships/chart" Target="../charts/chart3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4.xml"/></Relationships>
</file>

<file path=xl/drawings/drawing1.xml><?xml version="1.0" encoding="utf-8"?>
<xdr:wsDr xmlns:xdr="http://schemas.openxmlformats.org/drawingml/2006/spreadsheetDrawing" xmlns:a="http://schemas.openxmlformats.org/drawingml/2006/main">
  <xdr:twoCellAnchor>
    <xdr:from>
      <xdr:col>1</xdr:col>
      <xdr:colOff>295274</xdr:colOff>
      <xdr:row>35</xdr:row>
      <xdr:rowOff>9524</xdr:rowOff>
    </xdr:from>
    <xdr:to>
      <xdr:col>14</xdr:col>
      <xdr:colOff>152400</xdr:colOff>
      <xdr:row>43</xdr:row>
      <xdr:rowOff>166687</xdr:rowOff>
    </xdr:to>
    <xdr:graphicFrame macro="">
      <xdr:nvGraphicFramePr>
        <xdr:cNvPr id="2" name="차트 1">
          <a:extLst>
            <a:ext uri="{FF2B5EF4-FFF2-40B4-BE49-F238E27FC236}">
              <a16:creationId xmlns:a16="http://schemas.microsoft.com/office/drawing/2014/main" id="{1C2DB3E2-66EC-4E62-97CE-D65FAB27E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233360</xdr:colOff>
      <xdr:row>64</xdr:row>
      <xdr:rowOff>19050</xdr:rowOff>
    </xdr:from>
    <xdr:to>
      <xdr:col>14</xdr:col>
      <xdr:colOff>157162</xdr:colOff>
      <xdr:row>73</xdr:row>
      <xdr:rowOff>0</xdr:rowOff>
    </xdr:to>
    <xdr:graphicFrame macro="">
      <xdr:nvGraphicFramePr>
        <xdr:cNvPr id="3" name="차트 2">
          <a:extLst>
            <a:ext uri="{FF2B5EF4-FFF2-40B4-BE49-F238E27FC236}">
              <a16:creationId xmlns:a16="http://schemas.microsoft.com/office/drawing/2014/main" id="{A26BBFC3-D8BA-4A37-9D33-AB6E64C24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128588</xdr:colOff>
      <xdr:row>35</xdr:row>
      <xdr:rowOff>14286</xdr:rowOff>
    </xdr:from>
    <xdr:to>
      <xdr:col>29</xdr:col>
      <xdr:colOff>119063</xdr:colOff>
      <xdr:row>43</xdr:row>
      <xdr:rowOff>173829</xdr:rowOff>
    </xdr:to>
    <xdr:graphicFrame macro="">
      <xdr:nvGraphicFramePr>
        <xdr:cNvPr id="4" name="차트 3">
          <a:extLst>
            <a:ext uri="{FF2B5EF4-FFF2-40B4-BE49-F238E27FC236}">
              <a16:creationId xmlns:a16="http://schemas.microsoft.com/office/drawing/2014/main" id="{01FE42AE-4CB0-486E-9C73-C19C6BA6B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200024</xdr:colOff>
      <xdr:row>64</xdr:row>
      <xdr:rowOff>9525</xdr:rowOff>
    </xdr:from>
    <xdr:to>
      <xdr:col>29</xdr:col>
      <xdr:colOff>95249</xdr:colOff>
      <xdr:row>72</xdr:row>
      <xdr:rowOff>169067</xdr:rowOff>
    </xdr:to>
    <xdr:graphicFrame macro="">
      <xdr:nvGraphicFramePr>
        <xdr:cNvPr id="6" name="차트 5">
          <a:extLst>
            <a:ext uri="{FF2B5EF4-FFF2-40B4-BE49-F238E27FC236}">
              <a16:creationId xmlns:a16="http://schemas.microsoft.com/office/drawing/2014/main" id="{968FABD1-B460-4385-AB86-B433A1A7DD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295274</xdr:colOff>
      <xdr:row>88</xdr:row>
      <xdr:rowOff>9524</xdr:rowOff>
    </xdr:from>
    <xdr:to>
      <xdr:col>6</xdr:col>
      <xdr:colOff>147638</xdr:colOff>
      <xdr:row>97</xdr:row>
      <xdr:rowOff>0</xdr:rowOff>
    </xdr:to>
    <xdr:graphicFrame macro="">
      <xdr:nvGraphicFramePr>
        <xdr:cNvPr id="8" name="차트 7">
          <a:extLst>
            <a:ext uri="{FF2B5EF4-FFF2-40B4-BE49-F238E27FC236}">
              <a16:creationId xmlns:a16="http://schemas.microsoft.com/office/drawing/2014/main" id="{6950D0C1-F290-4E76-8001-EF3FF6E829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61912</xdr:colOff>
      <xdr:row>88</xdr:row>
      <xdr:rowOff>4762</xdr:rowOff>
    </xdr:from>
    <xdr:to>
      <xdr:col>13</xdr:col>
      <xdr:colOff>133349</xdr:colOff>
      <xdr:row>97</xdr:row>
      <xdr:rowOff>0</xdr:rowOff>
    </xdr:to>
    <xdr:graphicFrame macro="">
      <xdr:nvGraphicFramePr>
        <xdr:cNvPr id="9" name="차트 8">
          <a:extLst>
            <a:ext uri="{FF2B5EF4-FFF2-40B4-BE49-F238E27FC236}">
              <a16:creationId xmlns:a16="http://schemas.microsoft.com/office/drawing/2014/main" id="{5AD25CE4-0C5B-41F7-98C7-33FEA2707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128587</xdr:colOff>
      <xdr:row>117</xdr:row>
      <xdr:rowOff>14287</xdr:rowOff>
    </xdr:from>
    <xdr:to>
      <xdr:col>6</xdr:col>
      <xdr:colOff>152400</xdr:colOff>
      <xdr:row>125</xdr:row>
      <xdr:rowOff>157162</xdr:rowOff>
    </xdr:to>
    <xdr:graphicFrame macro="">
      <xdr:nvGraphicFramePr>
        <xdr:cNvPr id="10" name="차트 9">
          <a:extLst>
            <a:ext uri="{FF2B5EF4-FFF2-40B4-BE49-F238E27FC236}">
              <a16:creationId xmlns:a16="http://schemas.microsoft.com/office/drawing/2014/main" id="{6EFCE047-E8F8-47BE-88DA-8A2D201F7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176213</xdr:colOff>
      <xdr:row>117</xdr:row>
      <xdr:rowOff>4762</xdr:rowOff>
    </xdr:from>
    <xdr:to>
      <xdr:col>13</xdr:col>
      <xdr:colOff>180975</xdr:colOff>
      <xdr:row>125</xdr:row>
      <xdr:rowOff>164305</xdr:rowOff>
    </xdr:to>
    <xdr:graphicFrame macro="">
      <xdr:nvGraphicFramePr>
        <xdr:cNvPr id="11" name="차트 10">
          <a:extLst>
            <a:ext uri="{FF2B5EF4-FFF2-40B4-BE49-F238E27FC236}">
              <a16:creationId xmlns:a16="http://schemas.microsoft.com/office/drawing/2014/main" id="{8F19F404-2457-4AB4-8335-945FC6560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261938</xdr:colOff>
      <xdr:row>135</xdr:row>
      <xdr:rowOff>4761</xdr:rowOff>
    </xdr:from>
    <xdr:to>
      <xdr:col>29</xdr:col>
      <xdr:colOff>123826</xdr:colOff>
      <xdr:row>149</xdr:row>
      <xdr:rowOff>166686</xdr:rowOff>
    </xdr:to>
    <xdr:graphicFrame macro="">
      <xdr:nvGraphicFramePr>
        <xdr:cNvPr id="12" name="차트 11">
          <a:extLst>
            <a:ext uri="{FF2B5EF4-FFF2-40B4-BE49-F238E27FC236}">
              <a16:creationId xmlns:a16="http://schemas.microsoft.com/office/drawing/2014/main" id="{EF98E44B-CD6E-421F-A16D-DECE600F7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123825</xdr:colOff>
      <xdr:row>156</xdr:row>
      <xdr:rowOff>4762</xdr:rowOff>
    </xdr:from>
    <xdr:to>
      <xdr:col>29</xdr:col>
      <xdr:colOff>114300</xdr:colOff>
      <xdr:row>170</xdr:row>
      <xdr:rowOff>159542</xdr:rowOff>
    </xdr:to>
    <xdr:graphicFrame macro="">
      <xdr:nvGraphicFramePr>
        <xdr:cNvPr id="13" name="차트 12">
          <a:extLst>
            <a:ext uri="{FF2B5EF4-FFF2-40B4-BE49-F238E27FC236}">
              <a16:creationId xmlns:a16="http://schemas.microsoft.com/office/drawing/2014/main" id="{01E5EC5C-F7E1-45A1-85CB-F462C162E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300037</xdr:colOff>
      <xdr:row>227</xdr:row>
      <xdr:rowOff>19049</xdr:rowOff>
    </xdr:from>
    <xdr:to>
      <xdr:col>26</xdr:col>
      <xdr:colOff>133350</xdr:colOff>
      <xdr:row>241</xdr:row>
      <xdr:rowOff>159542</xdr:rowOff>
    </xdr:to>
    <xdr:graphicFrame macro="">
      <xdr:nvGraphicFramePr>
        <xdr:cNvPr id="5" name="차트 4">
          <a:extLst>
            <a:ext uri="{FF2B5EF4-FFF2-40B4-BE49-F238E27FC236}">
              <a16:creationId xmlns:a16="http://schemas.microsoft.com/office/drawing/2014/main" id="{4CBE3197-1F15-4A71-B03D-3F9D07488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238124</xdr:colOff>
      <xdr:row>406</xdr:row>
      <xdr:rowOff>14287</xdr:rowOff>
    </xdr:from>
    <xdr:to>
      <xdr:col>8</xdr:col>
      <xdr:colOff>204787</xdr:colOff>
      <xdr:row>420</xdr:row>
      <xdr:rowOff>173829</xdr:rowOff>
    </xdr:to>
    <xdr:graphicFrame macro="">
      <xdr:nvGraphicFramePr>
        <xdr:cNvPr id="15" name="차트 14">
          <a:extLst>
            <a:ext uri="{FF2B5EF4-FFF2-40B4-BE49-F238E27FC236}">
              <a16:creationId xmlns:a16="http://schemas.microsoft.com/office/drawing/2014/main" id="{04B5EBF8-CE43-434C-B850-6A6BD8381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304799</xdr:colOff>
      <xdr:row>272</xdr:row>
      <xdr:rowOff>19050</xdr:rowOff>
    </xdr:from>
    <xdr:to>
      <xdr:col>26</xdr:col>
      <xdr:colOff>123825</xdr:colOff>
      <xdr:row>286</xdr:row>
      <xdr:rowOff>164306</xdr:rowOff>
    </xdr:to>
    <xdr:graphicFrame macro="">
      <xdr:nvGraphicFramePr>
        <xdr:cNvPr id="17" name="차트 16">
          <a:extLst>
            <a:ext uri="{FF2B5EF4-FFF2-40B4-BE49-F238E27FC236}">
              <a16:creationId xmlns:a16="http://schemas.microsoft.com/office/drawing/2014/main" id="{CA221558-FE17-430D-8313-DE69B77FD9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276225</xdr:colOff>
      <xdr:row>178</xdr:row>
      <xdr:rowOff>9525</xdr:rowOff>
    </xdr:from>
    <xdr:to>
      <xdr:col>29</xdr:col>
      <xdr:colOff>119063</xdr:colOff>
      <xdr:row>192</xdr:row>
      <xdr:rowOff>154780</xdr:rowOff>
    </xdr:to>
    <xdr:graphicFrame macro="">
      <xdr:nvGraphicFramePr>
        <xdr:cNvPr id="19" name="차트 18">
          <a:extLst>
            <a:ext uri="{FF2B5EF4-FFF2-40B4-BE49-F238E27FC236}">
              <a16:creationId xmlns:a16="http://schemas.microsoft.com/office/drawing/2014/main" id="{9EF16D45-E002-4D9F-9E64-DD81418C6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104773</xdr:colOff>
      <xdr:row>249</xdr:row>
      <xdr:rowOff>14287</xdr:rowOff>
    </xdr:from>
    <xdr:to>
      <xdr:col>26</xdr:col>
      <xdr:colOff>142875</xdr:colOff>
      <xdr:row>263</xdr:row>
      <xdr:rowOff>173829</xdr:rowOff>
    </xdr:to>
    <xdr:graphicFrame macro="">
      <xdr:nvGraphicFramePr>
        <xdr:cNvPr id="20" name="차트 19">
          <a:extLst>
            <a:ext uri="{FF2B5EF4-FFF2-40B4-BE49-F238E27FC236}">
              <a16:creationId xmlns:a16="http://schemas.microsoft.com/office/drawing/2014/main" id="{4CFE25AC-586D-456F-BD79-66592E674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195261</xdr:colOff>
      <xdr:row>199</xdr:row>
      <xdr:rowOff>4762</xdr:rowOff>
    </xdr:from>
    <xdr:to>
      <xdr:col>29</xdr:col>
      <xdr:colOff>123824</xdr:colOff>
      <xdr:row>213</xdr:row>
      <xdr:rowOff>164305</xdr:rowOff>
    </xdr:to>
    <xdr:graphicFrame macro="">
      <xdr:nvGraphicFramePr>
        <xdr:cNvPr id="21" name="차트 20">
          <a:extLst>
            <a:ext uri="{FF2B5EF4-FFF2-40B4-BE49-F238E27FC236}">
              <a16:creationId xmlns:a16="http://schemas.microsoft.com/office/drawing/2014/main" id="{47B5D67E-A7ED-460D-BB2A-6B3F47C207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204786</xdr:colOff>
      <xdr:row>294</xdr:row>
      <xdr:rowOff>23811</xdr:rowOff>
    </xdr:from>
    <xdr:to>
      <xdr:col>26</xdr:col>
      <xdr:colOff>133350</xdr:colOff>
      <xdr:row>308</xdr:row>
      <xdr:rowOff>164305</xdr:rowOff>
    </xdr:to>
    <xdr:graphicFrame macro="">
      <xdr:nvGraphicFramePr>
        <xdr:cNvPr id="22" name="차트 21">
          <a:extLst>
            <a:ext uri="{FF2B5EF4-FFF2-40B4-BE49-F238E27FC236}">
              <a16:creationId xmlns:a16="http://schemas.microsoft.com/office/drawing/2014/main" id="{6286D7E7-702C-4531-BF43-1563EFEA9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100011</xdr:colOff>
      <xdr:row>318</xdr:row>
      <xdr:rowOff>19050</xdr:rowOff>
    </xdr:from>
    <xdr:to>
      <xdr:col>26</xdr:col>
      <xdr:colOff>152400</xdr:colOff>
      <xdr:row>332</xdr:row>
      <xdr:rowOff>169068</xdr:rowOff>
    </xdr:to>
    <xdr:graphicFrame macro="">
      <xdr:nvGraphicFramePr>
        <xdr:cNvPr id="23" name="차트 22">
          <a:extLst>
            <a:ext uri="{FF2B5EF4-FFF2-40B4-BE49-F238E27FC236}">
              <a16:creationId xmlns:a16="http://schemas.microsoft.com/office/drawing/2014/main" id="{2E54BB09-455E-4A98-A7A2-8E593B5F2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119062</xdr:colOff>
      <xdr:row>340</xdr:row>
      <xdr:rowOff>19050</xdr:rowOff>
    </xdr:from>
    <xdr:to>
      <xdr:col>26</xdr:col>
      <xdr:colOff>142875</xdr:colOff>
      <xdr:row>359</xdr:row>
      <xdr:rowOff>145256</xdr:rowOff>
    </xdr:to>
    <xdr:graphicFrame macro="">
      <xdr:nvGraphicFramePr>
        <xdr:cNvPr id="24" name="차트 23">
          <a:extLst>
            <a:ext uri="{FF2B5EF4-FFF2-40B4-BE49-F238E27FC236}">
              <a16:creationId xmlns:a16="http://schemas.microsoft.com/office/drawing/2014/main" id="{082DC9E1-AE3C-4D16-8A79-90EFA915A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114299</xdr:colOff>
      <xdr:row>371</xdr:row>
      <xdr:rowOff>23813</xdr:rowOff>
    </xdr:from>
    <xdr:to>
      <xdr:col>13</xdr:col>
      <xdr:colOff>619125</xdr:colOff>
      <xdr:row>390</xdr:row>
      <xdr:rowOff>150018</xdr:rowOff>
    </xdr:to>
    <xdr:graphicFrame macro="">
      <xdr:nvGraphicFramePr>
        <xdr:cNvPr id="25" name="차트 24">
          <a:extLst>
            <a:ext uri="{FF2B5EF4-FFF2-40B4-BE49-F238E27FC236}">
              <a16:creationId xmlns:a16="http://schemas.microsoft.com/office/drawing/2014/main" id="{D5D74DAD-0886-4C18-8A31-8AAE325A1E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xdr:col>
      <xdr:colOff>28574</xdr:colOff>
      <xdr:row>371</xdr:row>
      <xdr:rowOff>19050</xdr:rowOff>
    </xdr:from>
    <xdr:to>
      <xdr:col>25</xdr:col>
      <xdr:colOff>600074</xdr:colOff>
      <xdr:row>390</xdr:row>
      <xdr:rowOff>159544</xdr:rowOff>
    </xdr:to>
    <xdr:graphicFrame macro="">
      <xdr:nvGraphicFramePr>
        <xdr:cNvPr id="26" name="차트 25">
          <a:extLst>
            <a:ext uri="{FF2B5EF4-FFF2-40B4-BE49-F238E27FC236}">
              <a16:creationId xmlns:a16="http://schemas.microsoft.com/office/drawing/2014/main" id="{2745B1F1-D87C-4C01-8833-2F2707F8EE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xdr:col>
      <xdr:colOff>119062</xdr:colOff>
      <xdr:row>13</xdr:row>
      <xdr:rowOff>4762</xdr:rowOff>
    </xdr:from>
    <xdr:to>
      <xdr:col>14</xdr:col>
      <xdr:colOff>133350</xdr:colOff>
      <xdr:row>27</xdr:row>
      <xdr:rowOff>171450</xdr:rowOff>
    </xdr:to>
    <xdr:graphicFrame macro="">
      <xdr:nvGraphicFramePr>
        <xdr:cNvPr id="28" name="차트 27">
          <a:extLst>
            <a:ext uri="{FF2B5EF4-FFF2-40B4-BE49-F238E27FC236}">
              <a16:creationId xmlns:a16="http://schemas.microsoft.com/office/drawing/2014/main" id="{E1BE749B-155E-4C9C-BFB0-F08D36820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109537</xdr:colOff>
      <xdr:row>406</xdr:row>
      <xdr:rowOff>0</xdr:rowOff>
    </xdr:from>
    <xdr:to>
      <xdr:col>16</xdr:col>
      <xdr:colOff>171451</xdr:colOff>
      <xdr:row>420</xdr:row>
      <xdr:rowOff>171450</xdr:rowOff>
    </xdr:to>
    <xdr:graphicFrame macro="">
      <xdr:nvGraphicFramePr>
        <xdr:cNvPr id="29" name="차트 28">
          <a:extLst>
            <a:ext uri="{FF2B5EF4-FFF2-40B4-BE49-F238E27FC236}">
              <a16:creationId xmlns:a16="http://schemas.microsoft.com/office/drawing/2014/main" id="{68D983A6-C326-4C38-9A15-932FD8339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18</xdr:col>
      <xdr:colOff>114299</xdr:colOff>
      <xdr:row>427</xdr:row>
      <xdr:rowOff>4762</xdr:rowOff>
    </xdr:from>
    <xdr:to>
      <xdr:col>25</xdr:col>
      <xdr:colOff>123825</xdr:colOff>
      <xdr:row>442</xdr:row>
      <xdr:rowOff>159544</xdr:rowOff>
    </xdr:to>
    <xdr:graphicFrame macro="">
      <xdr:nvGraphicFramePr>
        <xdr:cNvPr id="7" name="차트 6">
          <a:extLst>
            <a:ext uri="{FF2B5EF4-FFF2-40B4-BE49-F238E27FC236}">
              <a16:creationId xmlns:a16="http://schemas.microsoft.com/office/drawing/2014/main" id="{0C3DD5B3-D4B0-4D6D-8148-F107DCBF9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9</xdr:col>
      <xdr:colOff>90487</xdr:colOff>
      <xdr:row>427</xdr:row>
      <xdr:rowOff>4762</xdr:rowOff>
    </xdr:from>
    <xdr:to>
      <xdr:col>16</xdr:col>
      <xdr:colOff>176213</xdr:colOff>
      <xdr:row>442</xdr:row>
      <xdr:rowOff>173831</xdr:rowOff>
    </xdr:to>
    <xdr:graphicFrame macro="">
      <xdr:nvGraphicFramePr>
        <xdr:cNvPr id="14" name="차트 13">
          <a:extLst>
            <a:ext uri="{FF2B5EF4-FFF2-40B4-BE49-F238E27FC236}">
              <a16:creationId xmlns:a16="http://schemas.microsoft.com/office/drawing/2014/main" id="{908F2664-4EE4-433B-A8BF-2C19E0D6E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xdr:col>
      <xdr:colOff>276224</xdr:colOff>
      <xdr:row>428</xdr:row>
      <xdr:rowOff>19050</xdr:rowOff>
    </xdr:from>
    <xdr:to>
      <xdr:col>8</xdr:col>
      <xdr:colOff>190500</xdr:colOff>
      <xdr:row>442</xdr:row>
      <xdr:rowOff>169069</xdr:rowOff>
    </xdr:to>
    <xdr:graphicFrame macro="">
      <xdr:nvGraphicFramePr>
        <xdr:cNvPr id="16" name="차트 15">
          <a:extLst>
            <a:ext uri="{FF2B5EF4-FFF2-40B4-BE49-F238E27FC236}">
              <a16:creationId xmlns:a16="http://schemas.microsoft.com/office/drawing/2014/main" id="{BF2FCD9C-6319-47D3-A526-32BE079918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xdr:col>
      <xdr:colOff>80962</xdr:colOff>
      <xdr:row>450</xdr:row>
      <xdr:rowOff>4763</xdr:rowOff>
    </xdr:from>
    <xdr:to>
      <xdr:col>8</xdr:col>
      <xdr:colOff>195263</xdr:colOff>
      <xdr:row>469</xdr:row>
      <xdr:rowOff>154781</xdr:rowOff>
    </xdr:to>
    <xdr:graphicFrame macro="">
      <xdr:nvGraphicFramePr>
        <xdr:cNvPr id="36" name="차트 35">
          <a:extLst>
            <a:ext uri="{FF2B5EF4-FFF2-40B4-BE49-F238E27FC236}">
              <a16:creationId xmlns:a16="http://schemas.microsoft.com/office/drawing/2014/main" id="{F5C2BD78-3B92-4960-83B1-B3B565B99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10</xdr:col>
      <xdr:colOff>66674</xdr:colOff>
      <xdr:row>450</xdr:row>
      <xdr:rowOff>19050</xdr:rowOff>
    </xdr:from>
    <xdr:to>
      <xdr:col>17</xdr:col>
      <xdr:colOff>128586</xdr:colOff>
      <xdr:row>469</xdr:row>
      <xdr:rowOff>169068</xdr:rowOff>
    </xdr:to>
    <xdr:graphicFrame macro="">
      <xdr:nvGraphicFramePr>
        <xdr:cNvPr id="37" name="차트 36">
          <a:extLst>
            <a:ext uri="{FF2B5EF4-FFF2-40B4-BE49-F238E27FC236}">
              <a16:creationId xmlns:a16="http://schemas.microsoft.com/office/drawing/2014/main" id="{F30FFDD3-3C76-4F82-A29C-47A263E43A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17</xdr:col>
      <xdr:colOff>142874</xdr:colOff>
      <xdr:row>450</xdr:row>
      <xdr:rowOff>16667</xdr:rowOff>
    </xdr:from>
    <xdr:to>
      <xdr:col>24</xdr:col>
      <xdr:colOff>204788</xdr:colOff>
      <xdr:row>469</xdr:row>
      <xdr:rowOff>161924</xdr:rowOff>
    </xdr:to>
    <xdr:graphicFrame macro="">
      <xdr:nvGraphicFramePr>
        <xdr:cNvPr id="38" name="차트 37">
          <a:extLst>
            <a:ext uri="{FF2B5EF4-FFF2-40B4-BE49-F238E27FC236}">
              <a16:creationId xmlns:a16="http://schemas.microsoft.com/office/drawing/2014/main" id="{76D9D1A8-DB3D-4698-8531-63CA92FC9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xdr:col>
      <xdr:colOff>166687</xdr:colOff>
      <xdr:row>480</xdr:row>
      <xdr:rowOff>0</xdr:rowOff>
    </xdr:from>
    <xdr:to>
      <xdr:col>8</xdr:col>
      <xdr:colOff>171450</xdr:colOff>
      <xdr:row>494</xdr:row>
      <xdr:rowOff>169068</xdr:rowOff>
    </xdr:to>
    <xdr:graphicFrame macro="">
      <xdr:nvGraphicFramePr>
        <xdr:cNvPr id="40" name="차트 39">
          <a:extLst>
            <a:ext uri="{FF2B5EF4-FFF2-40B4-BE49-F238E27FC236}">
              <a16:creationId xmlns:a16="http://schemas.microsoft.com/office/drawing/2014/main" id="{B8538468-8B5F-4524-956F-F070EA4AF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xdr:col>
      <xdr:colOff>100011</xdr:colOff>
      <xdr:row>504</xdr:row>
      <xdr:rowOff>4762</xdr:rowOff>
    </xdr:from>
    <xdr:to>
      <xdr:col>26</xdr:col>
      <xdr:colOff>133350</xdr:colOff>
      <xdr:row>518</xdr:row>
      <xdr:rowOff>171449</xdr:rowOff>
    </xdr:to>
    <xdr:graphicFrame macro="">
      <xdr:nvGraphicFramePr>
        <xdr:cNvPr id="18" name="차트 17">
          <a:extLst>
            <a:ext uri="{FF2B5EF4-FFF2-40B4-BE49-F238E27FC236}">
              <a16:creationId xmlns:a16="http://schemas.microsoft.com/office/drawing/2014/main" id="{3B4D8989-5661-4555-BB20-1249D0BDC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xdr:col>
      <xdr:colOff>85723</xdr:colOff>
      <xdr:row>527</xdr:row>
      <xdr:rowOff>4762</xdr:rowOff>
    </xdr:from>
    <xdr:to>
      <xdr:col>10</xdr:col>
      <xdr:colOff>138113</xdr:colOff>
      <xdr:row>541</xdr:row>
      <xdr:rowOff>152400</xdr:rowOff>
    </xdr:to>
    <xdr:graphicFrame macro="">
      <xdr:nvGraphicFramePr>
        <xdr:cNvPr id="27" name="차트 26">
          <a:extLst>
            <a:ext uri="{FF2B5EF4-FFF2-40B4-BE49-F238E27FC236}">
              <a16:creationId xmlns:a16="http://schemas.microsoft.com/office/drawing/2014/main" id="{BADB0F90-3AD3-48F5-A8DA-E390AA677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xdr:col>
      <xdr:colOff>104775</xdr:colOff>
      <xdr:row>550</xdr:row>
      <xdr:rowOff>4761</xdr:rowOff>
    </xdr:from>
    <xdr:to>
      <xdr:col>26</xdr:col>
      <xdr:colOff>133350</xdr:colOff>
      <xdr:row>564</xdr:row>
      <xdr:rowOff>164304</xdr:rowOff>
    </xdr:to>
    <xdr:graphicFrame macro="">
      <xdr:nvGraphicFramePr>
        <xdr:cNvPr id="30" name="차트 29">
          <a:extLst>
            <a:ext uri="{FF2B5EF4-FFF2-40B4-BE49-F238E27FC236}">
              <a16:creationId xmlns:a16="http://schemas.microsoft.com/office/drawing/2014/main" id="{4DEC7E81-42D6-460C-AF87-3E56A6985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xdr:col>
      <xdr:colOff>95249</xdr:colOff>
      <xdr:row>571</xdr:row>
      <xdr:rowOff>19050</xdr:rowOff>
    </xdr:from>
    <xdr:to>
      <xdr:col>10</xdr:col>
      <xdr:colOff>133351</xdr:colOff>
      <xdr:row>585</xdr:row>
      <xdr:rowOff>164306</xdr:rowOff>
    </xdr:to>
    <xdr:graphicFrame macro="">
      <xdr:nvGraphicFramePr>
        <xdr:cNvPr id="31" name="차트 30">
          <a:extLst>
            <a:ext uri="{FF2B5EF4-FFF2-40B4-BE49-F238E27FC236}">
              <a16:creationId xmlns:a16="http://schemas.microsoft.com/office/drawing/2014/main" id="{BF5F31BA-1DC4-44EE-A72E-0C5A574B9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xdr:col>
      <xdr:colOff>242887</xdr:colOff>
      <xdr:row>50</xdr:row>
      <xdr:rowOff>9524</xdr:rowOff>
    </xdr:from>
    <xdr:to>
      <xdr:col>14</xdr:col>
      <xdr:colOff>133350</xdr:colOff>
      <xdr:row>58</xdr:row>
      <xdr:rowOff>169068</xdr:rowOff>
    </xdr:to>
    <xdr:graphicFrame macro="">
      <xdr:nvGraphicFramePr>
        <xdr:cNvPr id="32" name="차트 31">
          <a:extLst>
            <a:ext uri="{FF2B5EF4-FFF2-40B4-BE49-F238E27FC236}">
              <a16:creationId xmlns:a16="http://schemas.microsoft.com/office/drawing/2014/main" id="{DE1FF76B-EDD4-40ED-A1A8-1CA1DA9C4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xdr:col>
      <xdr:colOff>252411</xdr:colOff>
      <xdr:row>102</xdr:row>
      <xdr:rowOff>214311</xdr:rowOff>
    </xdr:from>
    <xdr:to>
      <xdr:col>6</xdr:col>
      <xdr:colOff>190499</xdr:colOff>
      <xdr:row>111</xdr:row>
      <xdr:rowOff>169067</xdr:rowOff>
    </xdr:to>
    <xdr:graphicFrame macro="">
      <xdr:nvGraphicFramePr>
        <xdr:cNvPr id="33" name="차트 32">
          <a:extLst>
            <a:ext uri="{FF2B5EF4-FFF2-40B4-BE49-F238E27FC236}">
              <a16:creationId xmlns:a16="http://schemas.microsoft.com/office/drawing/2014/main" id="{02D9032E-25FD-4FA7-B1DA-299B251AD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280987</xdr:colOff>
      <xdr:row>35</xdr:row>
      <xdr:rowOff>9524</xdr:rowOff>
    </xdr:from>
    <xdr:to>
      <xdr:col>14</xdr:col>
      <xdr:colOff>133350</xdr:colOff>
      <xdr:row>43</xdr:row>
      <xdr:rowOff>166687</xdr:rowOff>
    </xdr:to>
    <xdr:graphicFrame macro="">
      <xdr:nvGraphicFramePr>
        <xdr:cNvPr id="2" name="차트 1">
          <a:extLst>
            <a:ext uri="{FF2B5EF4-FFF2-40B4-BE49-F238E27FC236}">
              <a16:creationId xmlns:a16="http://schemas.microsoft.com/office/drawing/2014/main" id="{8FA3055C-A899-4E4D-B8AE-F829E3A49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228600</xdr:colOff>
      <xdr:row>64</xdr:row>
      <xdr:rowOff>19049</xdr:rowOff>
    </xdr:from>
    <xdr:to>
      <xdr:col>14</xdr:col>
      <xdr:colOff>161925</xdr:colOff>
      <xdr:row>72</xdr:row>
      <xdr:rowOff>157162</xdr:rowOff>
    </xdr:to>
    <xdr:graphicFrame macro="">
      <xdr:nvGraphicFramePr>
        <xdr:cNvPr id="3" name="차트 2">
          <a:extLst>
            <a:ext uri="{FF2B5EF4-FFF2-40B4-BE49-F238E27FC236}">
              <a16:creationId xmlns:a16="http://schemas.microsoft.com/office/drawing/2014/main" id="{8713C685-E1EE-47E1-92A0-9A22A434B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138112</xdr:colOff>
      <xdr:row>35</xdr:row>
      <xdr:rowOff>14286</xdr:rowOff>
    </xdr:from>
    <xdr:to>
      <xdr:col>29</xdr:col>
      <xdr:colOff>100013</xdr:colOff>
      <xdr:row>43</xdr:row>
      <xdr:rowOff>173829</xdr:rowOff>
    </xdr:to>
    <xdr:graphicFrame macro="">
      <xdr:nvGraphicFramePr>
        <xdr:cNvPr id="4" name="차트 3">
          <a:extLst>
            <a:ext uri="{FF2B5EF4-FFF2-40B4-BE49-F238E27FC236}">
              <a16:creationId xmlns:a16="http://schemas.microsoft.com/office/drawing/2014/main" id="{624A6FE5-76D0-4395-819C-0B5A01CB5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200024</xdr:colOff>
      <xdr:row>64</xdr:row>
      <xdr:rowOff>9525</xdr:rowOff>
    </xdr:from>
    <xdr:to>
      <xdr:col>29</xdr:col>
      <xdr:colOff>119063</xdr:colOff>
      <xdr:row>72</xdr:row>
      <xdr:rowOff>169067</xdr:rowOff>
    </xdr:to>
    <xdr:graphicFrame macro="">
      <xdr:nvGraphicFramePr>
        <xdr:cNvPr id="5" name="차트 4">
          <a:extLst>
            <a:ext uri="{FF2B5EF4-FFF2-40B4-BE49-F238E27FC236}">
              <a16:creationId xmlns:a16="http://schemas.microsoft.com/office/drawing/2014/main" id="{F8812DAB-64AD-4243-9E11-2D32B97DB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261938</xdr:colOff>
      <xdr:row>88</xdr:row>
      <xdr:rowOff>28575</xdr:rowOff>
    </xdr:from>
    <xdr:to>
      <xdr:col>6</xdr:col>
      <xdr:colOff>166688</xdr:colOff>
      <xdr:row>96</xdr:row>
      <xdr:rowOff>161925</xdr:rowOff>
    </xdr:to>
    <xdr:graphicFrame macro="">
      <xdr:nvGraphicFramePr>
        <xdr:cNvPr id="6" name="차트 5">
          <a:extLst>
            <a:ext uri="{FF2B5EF4-FFF2-40B4-BE49-F238E27FC236}">
              <a16:creationId xmlns:a16="http://schemas.microsoft.com/office/drawing/2014/main" id="{EEF42E7F-E6AF-4BB1-B83E-DB704F29F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90488</xdr:colOff>
      <xdr:row>88</xdr:row>
      <xdr:rowOff>14288</xdr:rowOff>
    </xdr:from>
    <xdr:to>
      <xdr:col>13</xdr:col>
      <xdr:colOff>161925</xdr:colOff>
      <xdr:row>96</xdr:row>
      <xdr:rowOff>166688</xdr:rowOff>
    </xdr:to>
    <xdr:graphicFrame macro="">
      <xdr:nvGraphicFramePr>
        <xdr:cNvPr id="7" name="차트 6">
          <a:extLst>
            <a:ext uri="{FF2B5EF4-FFF2-40B4-BE49-F238E27FC236}">
              <a16:creationId xmlns:a16="http://schemas.microsoft.com/office/drawing/2014/main" id="{C4BBE46B-E945-4E15-A2A5-934852EFD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128586</xdr:colOff>
      <xdr:row>117</xdr:row>
      <xdr:rowOff>0</xdr:rowOff>
    </xdr:from>
    <xdr:to>
      <xdr:col>6</xdr:col>
      <xdr:colOff>157162</xdr:colOff>
      <xdr:row>126</xdr:row>
      <xdr:rowOff>0</xdr:rowOff>
    </xdr:to>
    <xdr:graphicFrame macro="">
      <xdr:nvGraphicFramePr>
        <xdr:cNvPr id="8" name="차트 7">
          <a:extLst>
            <a:ext uri="{FF2B5EF4-FFF2-40B4-BE49-F238E27FC236}">
              <a16:creationId xmlns:a16="http://schemas.microsoft.com/office/drawing/2014/main" id="{3C0FBFBE-86A3-4E2F-908C-D648F6EEA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166687</xdr:colOff>
      <xdr:row>117</xdr:row>
      <xdr:rowOff>4762</xdr:rowOff>
    </xdr:from>
    <xdr:to>
      <xdr:col>13</xdr:col>
      <xdr:colOff>142874</xdr:colOff>
      <xdr:row>125</xdr:row>
      <xdr:rowOff>164305</xdr:rowOff>
    </xdr:to>
    <xdr:graphicFrame macro="">
      <xdr:nvGraphicFramePr>
        <xdr:cNvPr id="9" name="차트 8">
          <a:extLst>
            <a:ext uri="{FF2B5EF4-FFF2-40B4-BE49-F238E27FC236}">
              <a16:creationId xmlns:a16="http://schemas.microsoft.com/office/drawing/2014/main" id="{1D8D8932-AD73-4025-8F0D-932FE5626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261938</xdr:colOff>
      <xdr:row>135</xdr:row>
      <xdr:rowOff>4761</xdr:rowOff>
    </xdr:from>
    <xdr:to>
      <xdr:col>29</xdr:col>
      <xdr:colOff>123826</xdr:colOff>
      <xdr:row>149</xdr:row>
      <xdr:rowOff>166686</xdr:rowOff>
    </xdr:to>
    <xdr:graphicFrame macro="">
      <xdr:nvGraphicFramePr>
        <xdr:cNvPr id="10" name="차트 9">
          <a:extLst>
            <a:ext uri="{FF2B5EF4-FFF2-40B4-BE49-F238E27FC236}">
              <a16:creationId xmlns:a16="http://schemas.microsoft.com/office/drawing/2014/main" id="{E0E00E21-D6EA-472E-A24E-CA1207204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123825</xdr:colOff>
      <xdr:row>156</xdr:row>
      <xdr:rowOff>4762</xdr:rowOff>
    </xdr:from>
    <xdr:to>
      <xdr:col>29</xdr:col>
      <xdr:colOff>114300</xdr:colOff>
      <xdr:row>170</xdr:row>
      <xdr:rowOff>159542</xdr:rowOff>
    </xdr:to>
    <xdr:graphicFrame macro="">
      <xdr:nvGraphicFramePr>
        <xdr:cNvPr id="11" name="차트 10">
          <a:extLst>
            <a:ext uri="{FF2B5EF4-FFF2-40B4-BE49-F238E27FC236}">
              <a16:creationId xmlns:a16="http://schemas.microsoft.com/office/drawing/2014/main" id="{D83BCFF1-784D-4FF2-9A51-30BDD2E57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300037</xdr:colOff>
      <xdr:row>227</xdr:row>
      <xdr:rowOff>19049</xdr:rowOff>
    </xdr:from>
    <xdr:to>
      <xdr:col>26</xdr:col>
      <xdr:colOff>133350</xdr:colOff>
      <xdr:row>241</xdr:row>
      <xdr:rowOff>159542</xdr:rowOff>
    </xdr:to>
    <xdr:graphicFrame macro="">
      <xdr:nvGraphicFramePr>
        <xdr:cNvPr id="12" name="차트 11">
          <a:extLst>
            <a:ext uri="{FF2B5EF4-FFF2-40B4-BE49-F238E27FC236}">
              <a16:creationId xmlns:a16="http://schemas.microsoft.com/office/drawing/2014/main" id="{5A08B728-DFCC-41B3-9790-D0FA4807C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238125</xdr:colOff>
      <xdr:row>406</xdr:row>
      <xdr:rowOff>9525</xdr:rowOff>
    </xdr:from>
    <xdr:to>
      <xdr:col>8</xdr:col>
      <xdr:colOff>152401</xdr:colOff>
      <xdr:row>420</xdr:row>
      <xdr:rowOff>173829</xdr:rowOff>
    </xdr:to>
    <xdr:graphicFrame macro="">
      <xdr:nvGraphicFramePr>
        <xdr:cNvPr id="13" name="차트 12">
          <a:extLst>
            <a:ext uri="{FF2B5EF4-FFF2-40B4-BE49-F238E27FC236}">
              <a16:creationId xmlns:a16="http://schemas.microsoft.com/office/drawing/2014/main" id="{7A968EB1-A7BE-4545-A20A-A35DDB3E6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304799</xdr:colOff>
      <xdr:row>272</xdr:row>
      <xdr:rowOff>19050</xdr:rowOff>
    </xdr:from>
    <xdr:to>
      <xdr:col>26</xdr:col>
      <xdr:colOff>123825</xdr:colOff>
      <xdr:row>286</xdr:row>
      <xdr:rowOff>164306</xdr:rowOff>
    </xdr:to>
    <xdr:graphicFrame macro="">
      <xdr:nvGraphicFramePr>
        <xdr:cNvPr id="14" name="차트 13">
          <a:extLst>
            <a:ext uri="{FF2B5EF4-FFF2-40B4-BE49-F238E27FC236}">
              <a16:creationId xmlns:a16="http://schemas.microsoft.com/office/drawing/2014/main" id="{5D50AD45-2CE6-4FBC-BC87-96F88F1A7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276225</xdr:colOff>
      <xdr:row>178</xdr:row>
      <xdr:rowOff>4763</xdr:rowOff>
    </xdr:from>
    <xdr:to>
      <xdr:col>29</xdr:col>
      <xdr:colOff>119063</xdr:colOff>
      <xdr:row>192</xdr:row>
      <xdr:rowOff>154780</xdr:rowOff>
    </xdr:to>
    <xdr:graphicFrame macro="">
      <xdr:nvGraphicFramePr>
        <xdr:cNvPr id="16" name="차트 15">
          <a:extLst>
            <a:ext uri="{FF2B5EF4-FFF2-40B4-BE49-F238E27FC236}">
              <a16:creationId xmlns:a16="http://schemas.microsoft.com/office/drawing/2014/main" id="{EDDCCB56-39AA-4FE1-BC20-B3F7C2DE5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104773</xdr:colOff>
      <xdr:row>249</xdr:row>
      <xdr:rowOff>14287</xdr:rowOff>
    </xdr:from>
    <xdr:to>
      <xdr:col>26</xdr:col>
      <xdr:colOff>142875</xdr:colOff>
      <xdr:row>263</xdr:row>
      <xdr:rowOff>173829</xdr:rowOff>
    </xdr:to>
    <xdr:graphicFrame macro="">
      <xdr:nvGraphicFramePr>
        <xdr:cNvPr id="17" name="차트 16">
          <a:extLst>
            <a:ext uri="{FF2B5EF4-FFF2-40B4-BE49-F238E27FC236}">
              <a16:creationId xmlns:a16="http://schemas.microsoft.com/office/drawing/2014/main" id="{C046A3A8-FBC0-4A20-8A26-ADFF3A692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195261</xdr:colOff>
      <xdr:row>199</xdr:row>
      <xdr:rowOff>4762</xdr:rowOff>
    </xdr:from>
    <xdr:to>
      <xdr:col>29</xdr:col>
      <xdr:colOff>123824</xdr:colOff>
      <xdr:row>213</xdr:row>
      <xdr:rowOff>164305</xdr:rowOff>
    </xdr:to>
    <xdr:graphicFrame macro="">
      <xdr:nvGraphicFramePr>
        <xdr:cNvPr id="18" name="차트 17">
          <a:extLst>
            <a:ext uri="{FF2B5EF4-FFF2-40B4-BE49-F238E27FC236}">
              <a16:creationId xmlns:a16="http://schemas.microsoft.com/office/drawing/2014/main" id="{E9C07F3F-E0C1-4C76-A82C-F4C018F1F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114300</xdr:colOff>
      <xdr:row>294</xdr:row>
      <xdr:rowOff>23811</xdr:rowOff>
    </xdr:from>
    <xdr:to>
      <xdr:col>26</xdr:col>
      <xdr:colOff>133350</xdr:colOff>
      <xdr:row>308</xdr:row>
      <xdr:rowOff>164305</xdr:rowOff>
    </xdr:to>
    <xdr:graphicFrame macro="">
      <xdr:nvGraphicFramePr>
        <xdr:cNvPr id="19" name="차트 18">
          <a:extLst>
            <a:ext uri="{FF2B5EF4-FFF2-40B4-BE49-F238E27FC236}">
              <a16:creationId xmlns:a16="http://schemas.microsoft.com/office/drawing/2014/main" id="{233B07D3-4560-493D-92B6-58AC03108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100011</xdr:colOff>
      <xdr:row>318</xdr:row>
      <xdr:rowOff>19050</xdr:rowOff>
    </xdr:from>
    <xdr:to>
      <xdr:col>26</xdr:col>
      <xdr:colOff>152400</xdr:colOff>
      <xdr:row>332</xdr:row>
      <xdr:rowOff>169068</xdr:rowOff>
    </xdr:to>
    <xdr:graphicFrame macro="">
      <xdr:nvGraphicFramePr>
        <xdr:cNvPr id="20" name="차트 19">
          <a:extLst>
            <a:ext uri="{FF2B5EF4-FFF2-40B4-BE49-F238E27FC236}">
              <a16:creationId xmlns:a16="http://schemas.microsoft.com/office/drawing/2014/main" id="{689FDC80-D3C7-4583-AD3D-8822E1E8C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95249</xdr:colOff>
      <xdr:row>340</xdr:row>
      <xdr:rowOff>14287</xdr:rowOff>
    </xdr:from>
    <xdr:to>
      <xdr:col>26</xdr:col>
      <xdr:colOff>119062</xdr:colOff>
      <xdr:row>359</xdr:row>
      <xdr:rowOff>159544</xdr:rowOff>
    </xdr:to>
    <xdr:graphicFrame macro="">
      <xdr:nvGraphicFramePr>
        <xdr:cNvPr id="21" name="차트 20">
          <a:extLst>
            <a:ext uri="{FF2B5EF4-FFF2-40B4-BE49-F238E27FC236}">
              <a16:creationId xmlns:a16="http://schemas.microsoft.com/office/drawing/2014/main" id="{907715DE-25E3-45DA-BA5A-60B820B2A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114299</xdr:colOff>
      <xdr:row>371</xdr:row>
      <xdr:rowOff>42862</xdr:rowOff>
    </xdr:from>
    <xdr:to>
      <xdr:col>13</xdr:col>
      <xdr:colOff>619125</xdr:colOff>
      <xdr:row>390</xdr:row>
      <xdr:rowOff>150018</xdr:rowOff>
    </xdr:to>
    <xdr:graphicFrame macro="">
      <xdr:nvGraphicFramePr>
        <xdr:cNvPr id="22" name="차트 21">
          <a:extLst>
            <a:ext uri="{FF2B5EF4-FFF2-40B4-BE49-F238E27FC236}">
              <a16:creationId xmlns:a16="http://schemas.microsoft.com/office/drawing/2014/main" id="{F83D6AFE-2715-4DAA-8037-39A0FBE8E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xdr:col>
      <xdr:colOff>28574</xdr:colOff>
      <xdr:row>371</xdr:row>
      <xdr:rowOff>42862</xdr:rowOff>
    </xdr:from>
    <xdr:to>
      <xdr:col>25</xdr:col>
      <xdr:colOff>600074</xdr:colOff>
      <xdr:row>390</xdr:row>
      <xdr:rowOff>159544</xdr:rowOff>
    </xdr:to>
    <xdr:graphicFrame macro="">
      <xdr:nvGraphicFramePr>
        <xdr:cNvPr id="23" name="차트 22">
          <a:extLst>
            <a:ext uri="{FF2B5EF4-FFF2-40B4-BE49-F238E27FC236}">
              <a16:creationId xmlns:a16="http://schemas.microsoft.com/office/drawing/2014/main" id="{3FF02092-CD73-443D-885F-E6CA6B0C9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xdr:col>
      <xdr:colOff>147636</xdr:colOff>
      <xdr:row>13</xdr:row>
      <xdr:rowOff>4762</xdr:rowOff>
    </xdr:from>
    <xdr:to>
      <xdr:col>14</xdr:col>
      <xdr:colOff>128588</xdr:colOff>
      <xdr:row>28</xdr:row>
      <xdr:rowOff>0</xdr:rowOff>
    </xdr:to>
    <xdr:graphicFrame macro="">
      <xdr:nvGraphicFramePr>
        <xdr:cNvPr id="24" name="차트 23">
          <a:extLst>
            <a:ext uri="{FF2B5EF4-FFF2-40B4-BE49-F238E27FC236}">
              <a16:creationId xmlns:a16="http://schemas.microsoft.com/office/drawing/2014/main" id="{DB7A3CC8-FB08-40A3-81F4-17E418D65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104775</xdr:colOff>
      <xdr:row>406</xdr:row>
      <xdr:rowOff>16668</xdr:rowOff>
    </xdr:from>
    <xdr:to>
      <xdr:col>16</xdr:col>
      <xdr:colOff>152399</xdr:colOff>
      <xdr:row>420</xdr:row>
      <xdr:rowOff>171450</xdr:rowOff>
    </xdr:to>
    <xdr:graphicFrame macro="">
      <xdr:nvGraphicFramePr>
        <xdr:cNvPr id="25" name="차트 24">
          <a:extLst>
            <a:ext uri="{FF2B5EF4-FFF2-40B4-BE49-F238E27FC236}">
              <a16:creationId xmlns:a16="http://schemas.microsoft.com/office/drawing/2014/main" id="{72A06D32-FE26-4FA0-A50A-DD5524358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xdr:col>
      <xdr:colOff>233362</xdr:colOff>
      <xdr:row>428</xdr:row>
      <xdr:rowOff>14289</xdr:rowOff>
    </xdr:from>
    <xdr:to>
      <xdr:col>8</xdr:col>
      <xdr:colOff>209550</xdr:colOff>
      <xdr:row>442</xdr:row>
      <xdr:rowOff>159544</xdr:rowOff>
    </xdr:to>
    <xdr:graphicFrame macro="">
      <xdr:nvGraphicFramePr>
        <xdr:cNvPr id="26" name="차트 25">
          <a:extLst>
            <a:ext uri="{FF2B5EF4-FFF2-40B4-BE49-F238E27FC236}">
              <a16:creationId xmlns:a16="http://schemas.microsoft.com/office/drawing/2014/main" id="{984D0631-E421-4BF0-BF13-8565D5E82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9</xdr:col>
      <xdr:colOff>90492</xdr:colOff>
      <xdr:row>426</xdr:row>
      <xdr:rowOff>180974</xdr:rowOff>
    </xdr:from>
    <xdr:to>
      <xdr:col>16</xdr:col>
      <xdr:colOff>195263</xdr:colOff>
      <xdr:row>442</xdr:row>
      <xdr:rowOff>164304</xdr:rowOff>
    </xdr:to>
    <xdr:graphicFrame macro="">
      <xdr:nvGraphicFramePr>
        <xdr:cNvPr id="27" name="차트 26">
          <a:extLst>
            <a:ext uri="{FF2B5EF4-FFF2-40B4-BE49-F238E27FC236}">
              <a16:creationId xmlns:a16="http://schemas.microsoft.com/office/drawing/2014/main" id="{B1BBD1AD-E0D9-4463-8931-380AD673A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xdr:col>
      <xdr:colOff>95249</xdr:colOff>
      <xdr:row>450</xdr:row>
      <xdr:rowOff>19051</xdr:rowOff>
    </xdr:from>
    <xdr:to>
      <xdr:col>8</xdr:col>
      <xdr:colOff>300037</xdr:colOff>
      <xdr:row>469</xdr:row>
      <xdr:rowOff>154781</xdr:rowOff>
    </xdr:to>
    <xdr:graphicFrame macro="">
      <xdr:nvGraphicFramePr>
        <xdr:cNvPr id="29" name="차트 28">
          <a:extLst>
            <a:ext uri="{FF2B5EF4-FFF2-40B4-BE49-F238E27FC236}">
              <a16:creationId xmlns:a16="http://schemas.microsoft.com/office/drawing/2014/main" id="{46FF9E0F-B721-45FC-A86D-C26D7CACD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18</xdr:col>
      <xdr:colOff>123826</xdr:colOff>
      <xdr:row>427</xdr:row>
      <xdr:rowOff>0</xdr:rowOff>
    </xdr:from>
    <xdr:to>
      <xdr:col>25</xdr:col>
      <xdr:colOff>176213</xdr:colOff>
      <xdr:row>442</xdr:row>
      <xdr:rowOff>164306</xdr:rowOff>
    </xdr:to>
    <xdr:graphicFrame macro="">
      <xdr:nvGraphicFramePr>
        <xdr:cNvPr id="32" name="차트 31">
          <a:extLst>
            <a:ext uri="{FF2B5EF4-FFF2-40B4-BE49-F238E27FC236}">
              <a16:creationId xmlns:a16="http://schemas.microsoft.com/office/drawing/2014/main" id="{D0872937-8CB3-4257-96FA-CE3AC98C5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10</xdr:col>
      <xdr:colOff>109537</xdr:colOff>
      <xdr:row>450</xdr:row>
      <xdr:rowOff>19050</xdr:rowOff>
    </xdr:from>
    <xdr:to>
      <xdr:col>17</xdr:col>
      <xdr:colOff>138112</xdr:colOff>
      <xdr:row>469</xdr:row>
      <xdr:rowOff>159542</xdr:rowOff>
    </xdr:to>
    <xdr:graphicFrame macro="">
      <xdr:nvGraphicFramePr>
        <xdr:cNvPr id="33" name="차트 32">
          <a:extLst>
            <a:ext uri="{FF2B5EF4-FFF2-40B4-BE49-F238E27FC236}">
              <a16:creationId xmlns:a16="http://schemas.microsoft.com/office/drawing/2014/main" id="{E32C8D0A-6BBA-4E99-8F03-F2C9E53A8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17</xdr:col>
      <xdr:colOff>166687</xdr:colOff>
      <xdr:row>450</xdr:row>
      <xdr:rowOff>23811</xdr:rowOff>
    </xdr:from>
    <xdr:to>
      <xdr:col>24</xdr:col>
      <xdr:colOff>200025</xdr:colOff>
      <xdr:row>469</xdr:row>
      <xdr:rowOff>154780</xdr:rowOff>
    </xdr:to>
    <xdr:graphicFrame macro="">
      <xdr:nvGraphicFramePr>
        <xdr:cNvPr id="34" name="차트 33">
          <a:extLst>
            <a:ext uri="{FF2B5EF4-FFF2-40B4-BE49-F238E27FC236}">
              <a16:creationId xmlns:a16="http://schemas.microsoft.com/office/drawing/2014/main" id="{B3D62828-99EB-4D88-955C-E7E1ED4F2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xdr:col>
      <xdr:colOff>238124</xdr:colOff>
      <xdr:row>480</xdr:row>
      <xdr:rowOff>14287</xdr:rowOff>
    </xdr:from>
    <xdr:to>
      <xdr:col>8</xdr:col>
      <xdr:colOff>119063</xdr:colOff>
      <xdr:row>494</xdr:row>
      <xdr:rowOff>169068</xdr:rowOff>
    </xdr:to>
    <xdr:graphicFrame macro="">
      <xdr:nvGraphicFramePr>
        <xdr:cNvPr id="36" name="차트 35">
          <a:extLst>
            <a:ext uri="{FF2B5EF4-FFF2-40B4-BE49-F238E27FC236}">
              <a16:creationId xmlns:a16="http://schemas.microsoft.com/office/drawing/2014/main" id="{F4967F93-F814-4779-A85D-4C842175D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xdr:col>
      <xdr:colOff>90488</xdr:colOff>
      <xdr:row>504</xdr:row>
      <xdr:rowOff>23813</xdr:rowOff>
    </xdr:from>
    <xdr:to>
      <xdr:col>26</xdr:col>
      <xdr:colOff>142874</xdr:colOff>
      <xdr:row>518</xdr:row>
      <xdr:rowOff>159543</xdr:rowOff>
    </xdr:to>
    <xdr:graphicFrame macro="">
      <xdr:nvGraphicFramePr>
        <xdr:cNvPr id="15" name="차트 14">
          <a:extLst>
            <a:ext uri="{FF2B5EF4-FFF2-40B4-BE49-F238E27FC236}">
              <a16:creationId xmlns:a16="http://schemas.microsoft.com/office/drawing/2014/main" id="{64880119-0B7C-4290-9E8A-648F9E9ED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xdr:col>
      <xdr:colOff>100012</xdr:colOff>
      <xdr:row>527</xdr:row>
      <xdr:rowOff>28575</xdr:rowOff>
    </xdr:from>
    <xdr:to>
      <xdr:col>10</xdr:col>
      <xdr:colOff>128588</xdr:colOff>
      <xdr:row>542</xdr:row>
      <xdr:rowOff>2381</xdr:rowOff>
    </xdr:to>
    <xdr:graphicFrame macro="">
      <xdr:nvGraphicFramePr>
        <xdr:cNvPr id="28" name="차트 27">
          <a:extLst>
            <a:ext uri="{FF2B5EF4-FFF2-40B4-BE49-F238E27FC236}">
              <a16:creationId xmlns:a16="http://schemas.microsoft.com/office/drawing/2014/main" id="{7927EA62-6D62-412A-BCFB-6D22A8746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xdr:col>
      <xdr:colOff>90486</xdr:colOff>
      <xdr:row>550</xdr:row>
      <xdr:rowOff>14288</xdr:rowOff>
    </xdr:from>
    <xdr:to>
      <xdr:col>26</xdr:col>
      <xdr:colOff>138113</xdr:colOff>
      <xdr:row>565</xdr:row>
      <xdr:rowOff>2380</xdr:rowOff>
    </xdr:to>
    <xdr:graphicFrame macro="">
      <xdr:nvGraphicFramePr>
        <xdr:cNvPr id="30" name="차트 29">
          <a:extLst>
            <a:ext uri="{FF2B5EF4-FFF2-40B4-BE49-F238E27FC236}">
              <a16:creationId xmlns:a16="http://schemas.microsoft.com/office/drawing/2014/main" id="{ED067611-5736-423E-B1F4-A085F296C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xdr:col>
      <xdr:colOff>100011</xdr:colOff>
      <xdr:row>571</xdr:row>
      <xdr:rowOff>14288</xdr:rowOff>
    </xdr:from>
    <xdr:to>
      <xdr:col>10</xdr:col>
      <xdr:colOff>123825</xdr:colOff>
      <xdr:row>586</xdr:row>
      <xdr:rowOff>2379</xdr:rowOff>
    </xdr:to>
    <xdr:graphicFrame macro="">
      <xdr:nvGraphicFramePr>
        <xdr:cNvPr id="37" name="차트 36">
          <a:extLst>
            <a:ext uri="{FF2B5EF4-FFF2-40B4-BE49-F238E27FC236}">
              <a16:creationId xmlns:a16="http://schemas.microsoft.com/office/drawing/2014/main" id="{DC2F9C8C-EE67-4A0D-980A-F081288E4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xdr:col>
      <xdr:colOff>242887</xdr:colOff>
      <xdr:row>103</xdr:row>
      <xdr:rowOff>19050</xdr:rowOff>
    </xdr:from>
    <xdr:to>
      <xdr:col>6</xdr:col>
      <xdr:colOff>204788</xdr:colOff>
      <xdr:row>111</xdr:row>
      <xdr:rowOff>169068</xdr:rowOff>
    </xdr:to>
    <xdr:graphicFrame macro="">
      <xdr:nvGraphicFramePr>
        <xdr:cNvPr id="31" name="차트 30">
          <a:extLst>
            <a:ext uri="{FF2B5EF4-FFF2-40B4-BE49-F238E27FC236}">
              <a16:creationId xmlns:a16="http://schemas.microsoft.com/office/drawing/2014/main" id="{346BCBEB-0741-4878-9204-4154811D6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xdr:col>
      <xdr:colOff>300037</xdr:colOff>
      <xdr:row>50</xdr:row>
      <xdr:rowOff>19050</xdr:rowOff>
    </xdr:from>
    <xdr:to>
      <xdr:col>14</xdr:col>
      <xdr:colOff>147638</xdr:colOff>
      <xdr:row>58</xdr:row>
      <xdr:rowOff>173829</xdr:rowOff>
    </xdr:to>
    <xdr:graphicFrame macro="">
      <xdr:nvGraphicFramePr>
        <xdr:cNvPr id="35" name="차트 34">
          <a:extLst>
            <a:ext uri="{FF2B5EF4-FFF2-40B4-BE49-F238E27FC236}">
              <a16:creationId xmlns:a16="http://schemas.microsoft.com/office/drawing/2014/main" id="{7C998D49-63A2-420F-A466-886A6366D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23</xdr:col>
      <xdr:colOff>61912</xdr:colOff>
      <xdr:row>86</xdr:row>
      <xdr:rowOff>85726</xdr:rowOff>
    </xdr:from>
    <xdr:to>
      <xdr:col>28</xdr:col>
      <xdr:colOff>147638</xdr:colOff>
      <xdr:row>96</xdr:row>
      <xdr:rowOff>152399</xdr:rowOff>
    </xdr:to>
    <xdr:graphicFrame macro="">
      <xdr:nvGraphicFramePr>
        <xdr:cNvPr id="39" name="차트 38">
          <a:extLst>
            <a:ext uri="{FF2B5EF4-FFF2-40B4-BE49-F238E27FC236}">
              <a16:creationId xmlns:a16="http://schemas.microsoft.com/office/drawing/2014/main" id="{63B2FBD7-1256-470D-A97A-AE03B7CB6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766763</xdr:colOff>
      <xdr:row>27</xdr:row>
      <xdr:rowOff>14288</xdr:rowOff>
    </xdr:from>
    <xdr:to>
      <xdr:col>8</xdr:col>
      <xdr:colOff>176214</xdr:colOff>
      <xdr:row>40</xdr:row>
      <xdr:rowOff>145256</xdr:rowOff>
    </xdr:to>
    <xdr:graphicFrame macro="">
      <xdr:nvGraphicFramePr>
        <xdr:cNvPr id="3" name="차트 2">
          <a:extLst>
            <a:ext uri="{FF2B5EF4-FFF2-40B4-BE49-F238E27FC236}">
              <a16:creationId xmlns:a16="http://schemas.microsoft.com/office/drawing/2014/main" id="{9DE0F4F8-7AAD-4C54-970D-C98733F91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Roh, Sean" id="{8FDCB72F-4925-7742-BF39-5E3BA4C1E87D}" userId="S::sroh@raon-tech.com::e7091e44-4175-42e8-9396-33146d5a75ac"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12" dT="2024-05-28T06:24:19.96" personId="{8FDCB72F-4925-7742-BF39-5E3BA4C1E87D}" id="{1E96EC33-6EDD-45BC-8660-24966ED01E1C}">
    <text>Including DIGILENS' demand</text>
  </threadedComment>
  <threadedComment ref="CB379" dT="2025-09-09T04:20:05.63" personId="{8FDCB72F-4925-7742-BF39-5E3BA4C1E87D}" id="{05921F52-7E33-4436-94C1-712ACC84B33D}">
    <text>Ex. rate: 1,400 / might need 2 layer revision</text>
  </threadedComment>
  <threadedComment ref="CT379" dT="2025-09-09T04:20:05.63" personId="{8FDCB72F-4925-7742-BF39-5E3BA4C1E87D}" id="{BE3CF782-F72C-4107-8374-572BE2982E97}">
    <text>Ex. rate: 1,400 / might need 2 layer revision</text>
  </threadedComment>
  <threadedComment ref="ID379" dT="2025-09-09T04:20:05.63" personId="{8FDCB72F-4925-7742-BF39-5E3BA4C1E87D}" id="{9DF4B59F-4F8B-4DEE-8DF2-14C5A5470D68}">
    <text>Ex. rate: 1,400 / might need 2 layer revision</text>
  </threadedComment>
  <threadedComment ref="DL380" dT="2025-09-09T04:20:05.63" personId="{8FDCB72F-4925-7742-BF39-5E3BA4C1E87D}" id="{22E230A1-2480-4049-A340-BF56D787DAE3}">
    <text>Ex. rate: 1,400 / revision necessity to be decided after 2025 revision result</text>
  </threadedComment>
  <threadedComment ref="JN380" dT="2025-09-09T04:20:05.63" personId="{8FDCB72F-4925-7742-BF39-5E3BA4C1E87D}" id="{920FEEB0-9647-4196-A129-E1A842E3DCDF}">
    <text>Ex. rate: 1,400 / revision necessity to be decided after 2025 revision result</text>
  </threadedComment>
  <threadedComment ref="AC382" dT="2022-12-26T06:17:22.76" personId="{8FDCB72F-4925-7742-BF39-5E3BA4C1E87D}" id="{A7D0D170-7138-4106-AB71-B0F9BD87FA38}">
    <text>Ex. Rate: 1,300</text>
  </threadedComment>
  <threadedComment ref="CE382" dT="2022-12-26T06:17:22.76" personId="{8FDCB72F-4925-7742-BF39-5E3BA4C1E87D}" id="{7E584494-E9B3-4E07-A54B-090206BF35B3}">
    <text>Ex. Rate: 1,300</text>
  </threadedComment>
  <threadedComment ref="GE382" dT="2022-12-26T06:17:22.76" personId="{8FDCB72F-4925-7742-BF39-5E3BA4C1E87D}" id="{B328368F-F16E-40FB-85D0-89D5E8ED13F6}">
    <text>Ex. Rate: 1,300</text>
  </threadedComment>
  <threadedComment ref="IG382" dT="2022-12-26T06:17:22.76" personId="{8FDCB72F-4925-7742-BF39-5E3BA4C1E87D}" id="{31BCF215-DA0F-426C-AE0E-DAA55B3493BD}">
    <text>Ex. Rate: 1,300</text>
  </threadedComment>
  <threadedComment ref="G390" dT="2023-11-02T10:33:54.63" personId="{8FDCB72F-4925-7742-BF39-5E3BA4C1E87D}" id="{4F1BF082-F699-4D70-BCE6-5B8EDBE942F2}">
    <text>Rev.0</text>
  </threadedComment>
  <threadedComment ref="FI390" dT="2023-11-02T10:33:54.63" personId="{8FDCB72F-4925-7742-BF39-5E3BA4C1E87D}" id="{8C45BE7E-A09B-4301-B180-446FE928ACA1}">
    <text>Rev.0</text>
  </threadedComment>
  <threadedComment ref="J399" dT="2023-01-31T04:46:38.15" personId="{8FDCB72F-4925-7742-BF39-5E3BA4C1E87D}" id="{53B42B89-DA30-45A7-9E0B-2D245CD328D1}">
    <text>Assumption: 1,000 wafers for 2024</text>
  </threadedComment>
  <threadedComment ref="S399" dT="2023-01-31T04:46:38.15" personId="{8FDCB72F-4925-7742-BF39-5E3BA4C1E87D}" id="{CBB73EA5-4819-4AC1-A660-BD77FDE212EF}">
    <text>Assumption: 1,000 wafers for 2024</text>
  </threadedComment>
  <threadedComment ref="FL399" dT="2023-01-31T04:46:38.15" personId="{8FDCB72F-4925-7742-BF39-5E3BA4C1E87D}" id="{37DA62C1-EA92-4E8D-BC2B-98D77F8C5C5E}">
    <text>Assumption: 1,000 wafers for 2024</text>
  </threadedComment>
  <threadedComment ref="FU399" dT="2023-01-31T04:46:38.15" personId="{8FDCB72F-4925-7742-BF39-5E3BA4C1E87D}" id="{C7D1C284-4016-4849-9E37-2D0D7A372B1D}">
    <text>Assumption: 1,000 wafers for 2024</text>
  </threadedComment>
  <threadedComment ref="G407" dT="2025-10-27T07:58:47.37" personId="{8FDCB72F-4925-7742-BF39-5E3BA4C1E87D}" id="{7A4698BF-EA22-451D-901D-9C2E5619282A}">
    <text>META / JP1301 / 1pcs</text>
  </threadedComment>
  <threadedComment ref="P407" dT="2026-02-13T06:14:26.25" personId="{8FDCB72F-4925-7742-BF39-5E3BA4C1E87D}" id="{F8A7C871-66EB-4B64-9D38-E8117E95D602}">
    <text>KONSTANZ UNIVERSITY / C2A_EVBD_P551F</text>
  </threadedComment>
  <threadedComment ref="Y407" dT="2026-03-06T04:26:36.47" personId="{8FDCB72F-4925-7742-BF39-5E3BA4C1E87D}" id="{6CB4421D-D1E5-4519-B6B6-44699873277C}">
    <text>META (JONAH) / C4_EVL_P37</text>
  </threadedComment>
  <threadedComment ref="AZ407" dT="2024-12-30T08:40:35.18" personId="{8FDCB72F-4925-7742-BF39-5E3BA4C1E87D}" id="{D9DECFCD-E1B0-48C9-B242-B9E969578D45}">
    <text>SHARP / System board</text>
  </threadedComment>
  <threadedComment ref="FI407" dT="2025-10-27T07:58:47.37" personId="{8FDCB72F-4925-7742-BF39-5E3BA4C1E87D}" id="{4A51509C-866F-46F6-8C4B-252051509D41}">
    <text>META / JP1301 / 1pcs</text>
  </threadedComment>
  <threadedComment ref="HB407" dT="2024-12-30T08:40:35.18" personId="{8FDCB72F-4925-7742-BF39-5E3BA4C1E87D}" id="{58FA6C4D-C01C-4F42-A3E0-7653358EEFAD}">
    <text>SHARP / System board</text>
  </threadedComment>
  <threadedComment ref="G408" dT="2026-01-16T02:43:27.47" personId="{8FDCB72F-4925-7742-BF39-5E3BA4C1E87D}" id="{B3A328E2-D79C-4608-A317-952F49ADB6AA}">
    <text>HAIFEI (VIEWIN) / RDC200A_EVBD_P25H</text>
  </threadedComment>
  <threadedComment ref="Y408" dT="2026-03-06T04:26:36.47" personId="{8FDCB72F-4925-7742-BF39-5E3BA4C1E87D}" id="{8C43C4FC-18A6-4D14-AEB0-62E32F98875F}">
    <text>HALION / C2_EVBD_P25 (AG-30L2)</text>
  </threadedComment>
  <threadedComment ref="G409" dT="2026-01-16T02:43:27.47" personId="{8FDCB72F-4925-7742-BF39-5E3BA4C1E87D}" id="{D2F16AB4-36EF-49F0-AD05-2F3A99403E4B}">
    <text>SAMITH DISPLAYS / RDC200A_EVBD_P25H</text>
  </threadedComment>
  <threadedComment ref="G410" dT="2023-07-25T04:15:18.07" personId="{8FDCB72F-4925-7742-BF39-5E3BA4C1E87D}" id="{847B0EE7-221C-4281-B983-0D15A78F3B9C}">
    <text>KEA / MAXIMUS-M DK</text>
  </threadedComment>
  <threadedComment ref="J410" dT="2023-07-25T04:15:18.07" personId="{8FDCB72F-4925-7742-BF39-5E3BA4C1E87D}" id="{8C5CA2FC-AB79-479C-A5DE-FD7915C6887C}">
    <text>KEA / MAXIMUS-M DK</text>
  </threadedComment>
  <threadedComment ref="FI410" dT="2023-07-25T04:15:18.07" personId="{8FDCB72F-4925-7742-BF39-5E3BA4C1E87D}" id="{BD266BD2-B570-452F-B3DA-1166DA01277B}">
    <text>KEA / MAXIMUS-M DK</text>
  </threadedComment>
  <threadedComment ref="FL410" dT="2023-07-25T04:15:18.07" personId="{8FDCB72F-4925-7742-BF39-5E3BA4C1E87D}" id="{E4F8DC5F-1DAD-49EF-8834-F23E22AC1F7A}">
    <text>KEA / MAXIMUS-M DK</text>
  </threadedComment>
  <threadedComment ref="G431" dT="2023-10-04T03:45:46.09" personId="{8FDCB72F-4925-7742-BF39-5E3BA4C1E87D}" id="{44E12325-4B46-4CEB-AC02-A67929FAA688}">
    <text>4sls: free of charge
8sls: for normal export
6sls: RAON's internal review
(quantity advised by Sameul)</text>
  </threadedComment>
  <threadedComment ref="P431" dT="2023-10-04T03:45:46.09" personId="{8FDCB72F-4925-7742-BF39-5E3BA4C1E87D}" id="{48866998-4E07-40E8-AF42-E452AD895808}">
    <text>4sls: free of charge
8sls: for normal export
6sls: RAON's internal review
(quantity advised by Sameul)</text>
  </threadedComment>
  <threadedComment ref="S431" dT="2023-10-04T03:45:46.09" personId="{8FDCB72F-4925-7742-BF39-5E3BA4C1E87D}" id="{68A78AF7-7170-4291-A784-995F0C60BC0D}">
    <text>4sls: free of charge
8sls: for normal export
6sls: RAON's internal review
(quantity advised by Sameul)</text>
  </threadedComment>
  <threadedComment ref="BI431" dT="2023-10-04T03:45:46.09" personId="{8FDCB72F-4925-7742-BF39-5E3BA4C1E87D}" id="{3A6302CD-3FD9-42C6-9B0E-E6B7319D9C89}">
    <text>4sls: free of charge
8sls: for normal export
6sls: RAON's internal review
(quantity advised by Sameul)</text>
  </threadedComment>
  <threadedComment ref="FI431" dT="2023-10-04T03:45:46.09" personId="{8FDCB72F-4925-7742-BF39-5E3BA4C1E87D}" id="{74499F16-1423-40B7-A4A2-2B6E38517209}">
    <text>4sls: free of charge
8sls: for normal export
6sls: RAON's internal review
(quantity advised by Sameul)</text>
  </threadedComment>
  <threadedComment ref="FR431" dT="2023-10-04T03:45:46.09" personId="{8FDCB72F-4925-7742-BF39-5E3BA4C1E87D}" id="{A7B1CB82-5CBA-4DDD-A112-766F449F56EF}">
    <text>4sls: free of charge
8sls: for normal export
6sls: RAON's internal review
(quantity advised by Sameul)</text>
  </threadedComment>
  <threadedComment ref="G440" dT="2022-07-08T07:34:20.17" personId="{8FDCB72F-4925-7742-BF39-5E3BA4C1E87D}" id="{1CC8DB6A-FCDB-4060-9C69-1A37BFD41B22}">
    <text>deliverables of contract</text>
  </threadedComment>
  <threadedComment ref="J440" dT="2022-07-08T07:34:20.17" personId="{8FDCB72F-4925-7742-BF39-5E3BA4C1E87D}" id="{E79DC469-7B48-4B7F-B20B-4F3A2816926C}">
    <text>deliverables of contract</text>
  </threadedComment>
  <threadedComment ref="FI440" dT="2022-07-08T07:34:20.17" personId="{8FDCB72F-4925-7742-BF39-5E3BA4C1E87D}" id="{506719F5-3B4E-430B-9FD9-E419DC2C730C}">
    <text>deliverables of contract</text>
  </threadedComment>
  <threadedComment ref="FL440" dT="2022-07-08T07:34:20.17" personId="{8FDCB72F-4925-7742-BF39-5E3BA4C1E87D}" id="{F569E58B-8522-467F-9283-03E033E9B79D}">
    <text>deliverables of contract</text>
  </threadedComment>
  <threadedComment ref="G443" dT="2024-12-23T07:14:00.61" personId="{8FDCB72F-4925-7742-BF39-5E3BA4C1E87D}" id="{C569F628-FA3E-4B17-830A-73EF2434C5F8}">
    <text>RMA</text>
  </threadedComment>
  <threadedComment ref="FI443" dT="2024-12-23T07:14:00.61" personId="{8FDCB72F-4925-7742-BF39-5E3BA4C1E87D}" id="{E4C25F3E-C84C-40C0-906A-147432CA0512}">
    <text>RMA</text>
  </threadedComment>
  <threadedComment ref="BE447" dT="2025-07-08T05:31:38.36" personId="{8FDCB72F-4925-7742-BF39-5E3BA4C1E87D}" id="{7A2CB02D-F09C-4EA8-9928-5036F5464823}">
    <text>T/O (30%)</text>
  </threadedComment>
  <threadedComment ref="DM447" dT="2025-07-08T05:31:38.36" personId="{8FDCB72F-4925-7742-BF39-5E3BA4C1E87D}" id="{1F416215-C666-481F-B53A-8C8F095C0479}">
    <text>T/O (30%)</text>
  </threadedComment>
  <threadedComment ref="DP447" dT="2025-07-08T05:31:38.36" personId="{8FDCB72F-4925-7742-BF39-5E3BA4C1E87D}" id="{7D53E57C-EA66-4CF8-8C9D-5627709C9D9A}">
    <text>T/O (30%)</text>
  </threadedComment>
  <threadedComment ref="HG447" dT="2025-07-08T05:31:38.36" personId="{8FDCB72F-4925-7742-BF39-5E3BA4C1E87D}" id="{336A76DB-E831-472B-AE20-AF8A2ECF18A7}">
    <text>T/O (30%)</text>
  </threadedComment>
  <threadedComment ref="IW447" dT="2025-07-08T05:31:38.36" personId="{8FDCB72F-4925-7742-BF39-5E3BA4C1E87D}" id="{51DC463A-855C-4DC3-949B-245672345F36}">
    <text>T/O (30%)</text>
  </threadedComment>
  <threadedComment ref="JO447" dT="2025-07-08T05:31:38.36" personId="{8FDCB72F-4925-7742-BF39-5E3BA4C1E87D}" id="{8B4C1D76-FE15-4ADA-A854-FB8D00ABD7A5}">
    <text>T/O (30%)</text>
  </threadedComment>
  <threadedComment ref="JR447" dT="2025-07-08T05:31:38.36" personId="{8FDCB72F-4925-7742-BF39-5E3BA4C1E87D}" id="{D4C21A69-8187-4870-8FEC-F848CFC71FF9}">
    <text>T/O (30%)</text>
  </threadedComment>
  <threadedComment ref="I448" dT="2025-07-03T01:05:30.06" personId="{8FDCB72F-4925-7742-BF39-5E3BA4C1E87D}" id="{2A44E062-9BCE-4EA8-AEF3-5DE1F2BB47D7}">
    <text>Tape-out (30%)</text>
  </threadedComment>
  <threadedComment ref="L448" dT="2025-07-03T01:05:30.06" personId="{8FDCB72F-4925-7742-BF39-5E3BA4C1E87D}" id="{3792C298-7D74-4C89-80EA-EC8C469F24CD}">
    <text>Tape-out (30%)</text>
  </threadedComment>
  <threadedComment ref="R448" dT="2025-07-03T01:05:30.06" personId="{8FDCB72F-4925-7742-BF39-5E3BA4C1E87D}" id="{0343ECB0-34A9-47AA-853B-2B5312245747}">
    <text>Tape-out (30%)</text>
  </threadedComment>
  <threadedComment ref="U448" dT="2025-07-03T01:05:30.06" personId="{8FDCB72F-4925-7742-BF39-5E3BA4C1E87D}" id="{624EDAF4-A016-4340-A45B-BC6F9587F293}">
    <text>Tape-out (30%)</text>
  </threadedComment>
  <threadedComment ref="AA448" dT="2025-07-03T01:05:30.06" personId="{8FDCB72F-4925-7742-BF39-5E3BA4C1E87D}" id="{A51175A9-F959-4CFA-8C6B-65F4CE4F284C}">
    <text>Tape-out (30%)</text>
  </threadedComment>
  <threadedComment ref="AD448" dT="2025-07-03T01:05:30.06" personId="{8FDCB72F-4925-7742-BF39-5E3BA4C1E87D}" id="{12B3EA23-E7EE-4B8E-89F4-DC7F334B6E68}">
    <text>Tape-out (30%)</text>
  </threadedComment>
  <threadedComment ref="CC448" dT="2025-07-03T01:05:30.06" personId="{8FDCB72F-4925-7742-BF39-5E3BA4C1E87D}" id="{09A2DB0D-6F14-48DA-AB61-3572C5938037}">
    <text>Acceptance (30%)</text>
  </threadedComment>
  <threadedComment ref="CF448" dT="2025-07-03T01:05:30.06" personId="{8FDCB72F-4925-7742-BF39-5E3BA4C1E87D}" id="{20B50AB5-4E76-4707-90F4-7612D031A6B2}">
    <text>Acceptance (30%)</text>
  </threadedComment>
  <threadedComment ref="CL448" dT="2025-07-03T01:05:30.06" personId="{8FDCB72F-4925-7742-BF39-5E3BA4C1E87D}" id="{F542044F-90E9-4A60-9EAA-3F5BCE1DCA8E}">
    <text>Acceptance (30%)</text>
  </threadedComment>
  <threadedComment ref="CO448" dT="2025-07-03T01:05:30.06" personId="{8FDCB72F-4925-7742-BF39-5E3BA4C1E87D}" id="{723861B4-6438-44AB-93DB-02857529626A}">
    <text>Acceptance (30%)</text>
  </threadedComment>
  <threadedComment ref="CU448" dT="2025-07-03T01:05:30.06" personId="{8FDCB72F-4925-7742-BF39-5E3BA4C1E87D}" id="{534C031A-2A4D-4920-B5B8-A688BBCD3941}">
    <text>Acceptance (30%)</text>
  </threadedComment>
  <threadedComment ref="FK448" dT="2025-07-03T01:05:30.06" personId="{8FDCB72F-4925-7742-BF39-5E3BA4C1E87D}" id="{E7C28C0A-415C-4BA8-9781-21600B167E7B}">
    <text>Tape-out (30%)</text>
  </threadedComment>
  <threadedComment ref="FN448" dT="2025-07-03T01:05:30.06" personId="{8FDCB72F-4925-7742-BF39-5E3BA4C1E87D}" id="{F75A30D5-B40C-4686-A2E3-F3EF5806C33D}">
    <text>Tape-out (30%)</text>
  </threadedComment>
  <threadedComment ref="FT448" dT="2025-07-03T01:05:30.06" personId="{8FDCB72F-4925-7742-BF39-5E3BA4C1E87D}" id="{61FBFE66-8365-4430-A996-9CEE34A0F79A}">
    <text>Tape-out (30%)</text>
  </threadedComment>
  <threadedComment ref="FW448" dT="2025-07-03T01:05:30.06" personId="{8FDCB72F-4925-7742-BF39-5E3BA4C1E87D}" id="{26770A71-F241-4E6F-86A6-B3BAA9CD4181}">
    <text>Tape-out (30%)</text>
  </threadedComment>
  <threadedComment ref="GC448" dT="2025-07-03T01:05:30.06" personId="{8FDCB72F-4925-7742-BF39-5E3BA4C1E87D}" id="{37DC109B-BF68-478D-A3D4-1ABE944E0E2B}">
    <text>Tape-out (30%)</text>
  </threadedComment>
  <threadedComment ref="GF448" dT="2025-07-03T01:05:30.06" personId="{8FDCB72F-4925-7742-BF39-5E3BA4C1E87D}" id="{CA806E81-F29A-4C96-8CCF-D02CB745CB66}">
    <text>Tape-out (30%)</text>
  </threadedComment>
  <threadedComment ref="GU448" dT="2025-07-03T01:05:30.06" personId="{8FDCB72F-4925-7742-BF39-5E3BA4C1E87D}" id="{7B42EB15-1217-41A6-BF9F-7E4A93D0C8E3}">
    <text>Tape-out (30%)</text>
  </threadedComment>
  <threadedComment ref="IE448" dT="2025-07-03T01:05:30.06" personId="{8FDCB72F-4925-7742-BF39-5E3BA4C1E87D}" id="{8F567B4E-BF78-47BA-B61E-61D157F3EDF8}">
    <text>Acceptance (30%)</text>
  </threadedComment>
  <threadedComment ref="IH448" dT="2025-07-03T01:05:30.06" personId="{8FDCB72F-4925-7742-BF39-5E3BA4C1E87D}" id="{46FB07DD-F4A6-4E45-BEC7-D61572EEEF07}">
    <text>Acceptance (30%)</text>
  </threadedComment>
  <threadedComment ref="IN448" dT="2025-07-03T01:05:30.06" personId="{8FDCB72F-4925-7742-BF39-5E3BA4C1E87D}" id="{45C871FE-47C9-4EB6-A1BF-3DDB883E305A}">
    <text>Acceptance (30%)</text>
  </threadedComment>
  <threadedComment ref="IQ448" dT="2025-07-03T01:05:30.06" personId="{8FDCB72F-4925-7742-BF39-5E3BA4C1E87D}" id="{20913FA6-0470-49D8-83E6-A5B604CAF9F5}">
    <text>Acceptance (30%)</text>
  </threadedComment>
  <threadedComment ref="IW448" dT="2025-07-03T01:05:30.06" personId="{8FDCB72F-4925-7742-BF39-5E3BA4C1E87D}" id="{76DA8D20-A379-4E57-A613-050864D9289F}">
    <text>Acceptance (30%)</text>
  </threadedComment>
  <threadedComment ref="CL449" dT="2022-10-12T06:55:48.34" personId="{8FDCB72F-4925-7742-BF39-5E3BA4C1E87D}" id="{D114F9CC-6674-470E-88C9-36FBB38F1A0A}">
    <text>PLAYNITRIDE / 1K1K / 40% (designed confirmed): total $2.5M</text>
  </threadedComment>
  <threadedComment ref="CO449" dT="2022-12-26T07:13:03.70" personId="{8FDCB72F-4925-7742-BF39-5E3BA4C1E87D}" id="{2B6A7DBF-6CAD-4D2A-8BF2-F7A349617DD1}">
    <text>$3.85M x 30%: tape-out</text>
  </threadedComment>
  <threadedComment ref="DM449" dT="2022-10-12T06:55:48.34" personId="{8FDCB72F-4925-7742-BF39-5E3BA4C1E87D}" id="{6F446BF9-2888-499F-B558-0D9CDD3F4A1C}">
    <text>PLAYNITRIDE / 1K1K / 40% (designed confirmed): total $2.5M</text>
  </threadedComment>
  <threadedComment ref="IN449" dT="2022-10-12T06:55:48.34" personId="{8FDCB72F-4925-7742-BF39-5E3BA4C1E87D}" id="{13D9A1B2-E075-4A1A-B9E7-E281CE72AF12}">
    <text>PLAYNITRIDE / 1K1K / 40% (designed confirmed): total $2.5M</text>
  </threadedComment>
  <threadedComment ref="IQ449" dT="2022-12-26T07:13:03.70" personId="{8FDCB72F-4925-7742-BF39-5E3BA4C1E87D}" id="{7A754DD0-04E5-4F0D-9972-138DA162E5DD}">
    <text>$3.85M x 30%: tape-out</text>
  </threadedComment>
  <threadedComment ref="JO449" dT="2022-10-12T06:55:48.34" personId="{8FDCB72F-4925-7742-BF39-5E3BA4C1E87D}" id="{450AEAF0-8177-4974-B1A4-559F75F9C55A}">
    <text>PLAYNITRIDE / 1K1K / 40% (designed confirmed): total $2.5M</text>
  </threadedComment>
  <threadedComment ref="CF450" dT="2022-12-27T02:30:10.98" personId="{8FDCB72F-4925-7742-BF39-5E3BA4C1E87D}" id="{1A03B440-9CD3-4E64-BBD7-52FD6CB4996A}">
    <text>$770 (10억/ex.rate 1,300) x 40%</text>
  </threadedComment>
  <threadedComment ref="EH450" dT="2024-01-03T09:25:07.37" personId="{8FDCB72F-4925-7742-BF39-5E3BA4C1E87D}" id="{BDDDF1CA-863E-40C7-BAF5-1FBFAC0A695D}">
    <text>$2.9M x 30%</text>
  </threadedComment>
  <threadedComment ref="IH450" dT="2022-12-27T02:30:10.98" personId="{8FDCB72F-4925-7742-BF39-5E3BA4C1E87D}" id="{9D058960-E003-489D-8027-48C5B971ABAA}">
    <text>$770 (10억/ex.rate 1,300) x 40%</text>
  </threadedComment>
  <threadedComment ref="KJ450" dT="2024-01-03T09:25:07.37" personId="{8FDCB72F-4925-7742-BF39-5E3BA4C1E87D}" id="{8D187534-13E3-4422-A823-F7F15C95BD32}">
    <text>$2.9M x 30%</text>
  </threadedComment>
  <threadedComment ref="U452" dT="2025-07-03T01:05:30.06" personId="{8FDCB72F-4925-7742-BF39-5E3BA4C1E87D}" id="{2C13C09A-A6B5-4D96-B779-B4DDF7ABBB66}">
    <text>Kick-off (40%)</text>
  </threadedComment>
  <threadedComment ref="BE452" dT="2025-07-03T01:05:30.06" personId="{8FDCB72F-4925-7742-BF39-5E3BA4C1E87D}" id="{1A0EFDE3-1D37-45AC-AE66-A8C036D795FD}">
    <text>Tape-out (30%)</text>
  </threadedComment>
  <threadedComment ref="CX452" dT="2025-07-03T01:05:30.06" personId="{8FDCB72F-4925-7742-BF39-5E3BA4C1E87D}" id="{4B6F5393-86C4-4F32-9739-CF038DCD3825}">
    <text>Acceptance (30%)</text>
  </threadedComment>
  <threadedComment ref="FW452" dT="2025-07-03T01:05:30.06" personId="{8FDCB72F-4925-7742-BF39-5E3BA4C1E87D}" id="{CBF41FFB-3F43-4367-A04E-4B48CEACF952}">
    <text>Kick-off (40%)</text>
  </threadedComment>
  <threadedComment ref="HG452" dT="2025-07-03T01:05:30.06" personId="{8FDCB72F-4925-7742-BF39-5E3BA4C1E87D}" id="{A34D9D5F-B5B9-4981-A50D-B76573096524}">
    <text>Tape-out (30%)</text>
  </threadedComment>
  <threadedComment ref="IZ452" dT="2025-07-03T01:05:30.06" personId="{8FDCB72F-4925-7742-BF39-5E3BA4C1E87D}" id="{28E83013-5D17-49BC-8D33-4020FBD5BA6F}">
    <text>Acceptance (30%)</text>
  </threadedComment>
  <threadedComment ref="CC453" dT="2022-10-12T06:55:48.34" personId="{8FDCB72F-4925-7742-BF39-5E3BA4C1E87D}" id="{0CF6ABEC-0071-4CBA-8649-1AB85A841DC4}">
    <text>SIDTEK / 1K1K / 30% (T/O): total $2.5M</text>
  </threadedComment>
  <threadedComment ref="CF453" dT="2022-10-12T06:55:48.34" personId="{8FDCB72F-4925-7742-BF39-5E3BA4C1E87D}" id="{A142078E-7D7F-4B90-B8E5-248F2A99C3E5}">
    <text>SIDTEK / 1K1K / 30% (T/O): total $2.5M</text>
  </threadedComment>
  <threadedComment ref="IE453" dT="2022-10-12T06:55:48.34" personId="{8FDCB72F-4925-7742-BF39-5E3BA4C1E87D}" id="{0F423BB7-BFD8-43E4-8A26-42844C0180CF}">
    <text>SIDTEK / 1K1K / 30% (T/O): total $2.5M</text>
  </threadedComment>
  <threadedComment ref="IH453" dT="2022-10-12T06:55:48.34" personId="{8FDCB72F-4925-7742-BF39-5E3BA4C1E87D}" id="{124FF33D-1BB7-41CF-883A-1FA95642CC0D}">
    <text>SIDTEK / 1K1K / 30% (T/O): total $2.5M</text>
  </threadedComment>
  <threadedComment ref="I454" dT="2022-10-12T06:55:48.34" personId="{8FDCB72F-4925-7742-BF39-5E3BA4C1E87D}" id="{7E7710EB-7A1C-4EB3-A92E-06F667C82FF8}">
    <text>ENVISICS / 4K4K / Evaluation for production (wafer qual.)</text>
  </threadedComment>
  <threadedComment ref="R454" dT="2022-10-12T06:55:48.34" personId="{8FDCB72F-4925-7742-BF39-5E3BA4C1E87D}" id="{0235708C-C08D-4BAF-881B-86EF7C1D8A71}">
    <text>ENVISICS / 4K4K / Evaluation for production (wafer qual.)</text>
  </threadedComment>
  <threadedComment ref="U454" dT="2022-10-12T06:55:48.34" personId="{8FDCB72F-4925-7742-BF39-5E3BA4C1E87D}" id="{6B34D173-B0E0-40A9-9968-A393368F2901}">
    <text>ENVISICS / 4K4K / Evaluation for production (wafer qual.)</text>
  </threadedComment>
  <threadedComment ref="AA454" dT="2022-10-12T06:55:48.34" personId="{8FDCB72F-4925-7742-BF39-5E3BA4C1E87D}" id="{7CFECB74-E677-4C70-8308-785D1091D04A}">
    <text>ENVISICS / 4K4K / Project end</text>
  </threadedComment>
  <threadedComment ref="AD454" dT="2022-10-12T06:55:48.34" personId="{8FDCB72F-4925-7742-BF39-5E3BA4C1E87D}" id="{A26F951E-58FD-496A-A74D-267077C80E81}">
    <text>ENVISICS / 4K4K / Project end</text>
  </threadedComment>
  <threadedComment ref="AV454" dT="2022-10-12T06:55:48.34" personId="{8FDCB72F-4925-7742-BF39-5E3BA4C1E87D}" id="{24487FC0-3E62-4C59-B453-D43E97517238}">
    <text>ENVISICS / 4K4K / FPGA IP</text>
  </threadedComment>
  <threadedComment ref="CL454" dT="2023-09-08T05:19:03.39" personId="{8FDCB72F-4925-7742-BF39-5E3BA4C1E87D}" id="{38B7393C-0A5B-473A-82B1-B6212E68F8B0}">
    <text>ENVISICS / RDP690 / Evaluation for production</text>
  </threadedComment>
  <threadedComment ref="CO454" dT="2023-09-08T05:19:03.39" personId="{8FDCB72F-4925-7742-BF39-5E3BA4C1E87D}" id="{980B14AA-5442-4491-B2C8-3427E74FBC52}">
    <text>ENVISICS / RDP690 / Evaluation for production</text>
  </threadedComment>
  <threadedComment ref="CU454" dT="2023-09-08T05:19:03.39" personId="{8FDCB72F-4925-7742-BF39-5E3BA4C1E87D}" id="{1DD26549-DEE6-431A-B14C-7BCB3024FFC0}">
    <text>ENVISICS / RDP690 / Project-end</text>
  </threadedComment>
  <threadedComment ref="CX454" dT="2023-09-08T05:19:03.39" personId="{8FDCB72F-4925-7742-BF39-5E3BA4C1E87D}" id="{61D6B7C9-16AE-4360-AF4D-A59C94CABE1B}">
    <text>ENVISICS / RDP690 / Project-end</text>
  </threadedComment>
  <threadedComment ref="EE454" dT="2022-10-12T06:55:48.34" personId="{8FDCB72F-4925-7742-BF39-5E3BA4C1E87D}" id="{A614269A-AD0A-4732-8212-3DB584D09B59}">
    <text>ENVISICS / 4K4K / 20% (ES verification): total $3.8M</text>
  </threadedComment>
  <threadedComment ref="EH454" dT="2022-10-12T06:55:48.34" personId="{8FDCB72F-4925-7742-BF39-5E3BA4C1E87D}" id="{1CE8F9E9-D170-4188-928A-864F6479C978}">
    <text>ENVISICS / 4K4K / 20% (ES verification): total $3.8M</text>
  </threadedComment>
  <threadedComment ref="FK454" dT="2022-10-12T06:55:48.34" personId="{8FDCB72F-4925-7742-BF39-5E3BA4C1E87D}" id="{BF7762F1-444B-43C1-ABD7-90FA560B2E67}">
    <text>ENVISICS / 4K4K / Evaluation for production (wafer qual.)</text>
  </threadedComment>
  <threadedComment ref="FT454" dT="2022-10-12T06:55:48.34" personId="{8FDCB72F-4925-7742-BF39-5E3BA4C1E87D}" id="{0B4EE645-61FC-419C-B92F-DE44C8464E9E}">
    <text>ENVISICS / 4K4K / Evaluation for production (wafer qual.)</text>
  </threadedComment>
  <threadedComment ref="GC454" dT="2022-10-12T06:55:48.34" personId="{8FDCB72F-4925-7742-BF39-5E3BA4C1E87D}" id="{C757EC89-12F5-470B-A459-B2105C5BE06D}">
    <text>ENVISICS / 4K4K / Project end</text>
  </threadedComment>
  <threadedComment ref="GF454" dT="2022-10-12T06:55:48.34" personId="{8FDCB72F-4925-7742-BF39-5E3BA4C1E87D}" id="{1584B207-763B-40F6-8327-D205286FC451}">
    <text>ENVISICS / 4K4K / Project end</text>
  </threadedComment>
  <threadedComment ref="GX454" dT="2022-10-12T06:55:48.34" personId="{8FDCB72F-4925-7742-BF39-5E3BA4C1E87D}" id="{2D7F10AC-714F-401A-A483-2640323EC29B}">
    <text>ENVISICS / 4K4K / FPGA IP</text>
  </threadedComment>
  <threadedComment ref="IN454" dT="2023-09-08T05:19:03.39" personId="{8FDCB72F-4925-7742-BF39-5E3BA4C1E87D}" id="{F7E7B2BF-5DC6-4AFF-891E-43E96C4E03B0}">
    <text>ENVISICS / RDP690 / Evaluation for production</text>
  </threadedComment>
  <threadedComment ref="IQ454" dT="2023-09-08T05:19:03.39" personId="{8FDCB72F-4925-7742-BF39-5E3BA4C1E87D}" id="{82B38A39-682A-40EE-83C4-D6BC51D6B72A}">
    <text>ENVISICS / RDP690 / Evaluation for production</text>
  </threadedComment>
  <threadedComment ref="IW454" dT="2023-09-08T05:19:03.39" personId="{8FDCB72F-4925-7742-BF39-5E3BA4C1E87D}" id="{CDE6C4AE-0501-495C-87C8-D72DC09B9C03}">
    <text>ENVISICS / RDP690 / Project-end</text>
  </threadedComment>
  <threadedComment ref="IZ454" dT="2023-09-08T05:19:03.39" personId="{8FDCB72F-4925-7742-BF39-5E3BA4C1E87D}" id="{4A7C2AF5-D536-434A-8AF0-22B6B6C63EA9}">
    <text>ENVISICS / RDP690 / Project-end</text>
  </threadedComment>
  <threadedComment ref="KG454" dT="2022-10-12T06:55:48.34" personId="{8FDCB72F-4925-7742-BF39-5E3BA4C1E87D}" id="{AF5DE009-1260-4BA2-890B-FDC1C3EA6053}">
    <text>ENVISICS / 4K4K / 20% (ES verification): total $3.8M</text>
  </threadedComment>
  <threadedComment ref="KJ454" dT="2022-10-12T06:55:48.34" personId="{8FDCB72F-4925-7742-BF39-5E3BA4C1E87D}" id="{E5D64324-7F3D-4E03-85B3-DE973A23CF0A}">
    <text>ENVISICS / 4K4K / 20% (ES verification): total $3.8M</text>
  </threadedComment>
  <threadedComment ref="CF455" dT="2022-12-27T02:30:10.98" personId="{8FDCB72F-4925-7742-BF39-5E3BA4C1E87D}" id="{F9595262-A4D2-4DDD-B781-C1CA10409D68}">
    <text>$3.8Mx 40%: kick-off</text>
  </threadedComment>
  <threadedComment ref="DY455" dT="2022-12-27T02:30:10.98" personId="{8FDCB72F-4925-7742-BF39-5E3BA4C1E87D}" id="{20AF29C9-3D18-4992-BF2F-229E134C67DD}">
    <text>$3.8M x 40%: tape-out</text>
  </threadedComment>
  <threadedComment ref="IH455" dT="2022-12-27T02:30:10.98" personId="{8FDCB72F-4925-7742-BF39-5E3BA4C1E87D}" id="{E234EB22-2525-4B56-B99F-48E11421F175}">
    <text>$3.8Mx 40%: kick-off</text>
  </threadedComment>
  <threadedComment ref="KA455" dT="2022-12-27T02:30:10.98" personId="{8FDCB72F-4925-7742-BF39-5E3BA4C1E87D}" id="{7DA4AB6E-5E32-445C-A146-055E03393C8A}">
    <text>$3.8M x 40%: tape-out</text>
  </threadedComment>
  <threadedComment ref="P457" dT="2026-02-13T06:19:58.87" personId="{8FDCB72F-4925-7742-BF39-5E3BA4C1E87D}" id="{45DC20EF-EC20-44B5-AE79-6379E8650369}">
    <text>CYOPC / CFD cell process</text>
  </threadedComment>
  <threadedComment ref="Q457" dT="2022-12-26T06:16:56.88" personId="{8FDCB72F-4925-7742-BF39-5E3BA4C1E87D}" id="{9E1A7FF8-6ABF-47B8-A0B9-03856EB26138}">
    <text>Ex. rate: 1,300</text>
  </threadedComment>
  <threadedComment ref="CW457" dT="2022-12-26T06:16:56.88" personId="{8FDCB72F-4925-7742-BF39-5E3BA4C1E87D}" id="{166CECFB-FD70-4A8D-8806-0F6384979F81}">
    <text>Ex. rate: 1,300</text>
  </threadedComment>
  <threadedComment ref="FS457" dT="2022-12-26T06:16:56.88" personId="{8FDCB72F-4925-7742-BF39-5E3BA4C1E87D}" id="{1CEB498C-E7A0-429F-9EB0-680EBF777934}">
    <text>Ex. rate: 1,300</text>
  </threadedComment>
  <threadedComment ref="IY457" dT="2022-12-26T06:16:56.88" personId="{8FDCB72F-4925-7742-BF39-5E3BA4C1E87D}" id="{65C497CD-EBE5-4FC1-B38D-49CFA6E32568}">
    <text>Ex. rate: 1,300</text>
  </threadedComment>
  <threadedComment ref="AZ460" dT="2024-12-30T08:41:14.14" personId="{8FDCB72F-4925-7742-BF39-5E3BA4C1E87D}" id="{972A766C-287A-47C6-B4E6-41211F22F161}">
    <text>SHARP / GUI</text>
  </threadedComment>
  <threadedComment ref="BI460" dT="2024-12-30T08:41:14.14" personId="{8FDCB72F-4925-7742-BF39-5E3BA4C1E87D}" id="{045D278F-8592-4013-BECD-F513454CE127}">
    <text>SHARP / B/E process (module PCB ($333.33) + B/E process ($350)</text>
  </threadedComment>
  <threadedComment ref="CJ460" dT="2024-12-30T08:41:14.14" personId="{8FDCB72F-4925-7742-BF39-5E3BA4C1E87D}" id="{EC42467C-2C76-4A1E-B30C-136498008B1E}">
    <text>SHARP / B/E process (module PCB ($333.33) + B/E process ($350)</text>
  </threadedComment>
  <threadedComment ref="DK460" dT="2024-12-30T08:41:14.14" personId="{8FDCB72F-4925-7742-BF39-5E3BA4C1E87D}" id="{E5C9E6C3-9B28-429C-87C5-DE2F8F0ECA5A}">
    <text>SHARP / B/E process (module PCB ($333.33) + B/E process ($350)</text>
  </threadedComment>
  <threadedComment ref="EC460" dT="2024-12-30T08:41:14.14" personId="{8FDCB72F-4925-7742-BF39-5E3BA4C1E87D}" id="{3468FEFB-0F85-44CA-A301-304BDD88D68F}">
    <text>SHARP / B/E process (module PCB ($333.33) + B/E process ($350)</text>
  </threadedComment>
  <threadedComment ref="HB460" dT="2024-12-30T08:41:14.14" personId="{8FDCB72F-4925-7742-BF39-5E3BA4C1E87D}" id="{E6FEF4C2-7EFA-4D65-A4FA-5F9F5A07BC69}">
    <text>SHARP / GUI</text>
  </threadedComment>
  <threadedComment ref="HK460" dT="2024-12-30T08:41:14.14" personId="{8FDCB72F-4925-7742-BF39-5E3BA4C1E87D}" id="{01C254E6-3EAD-45ED-B500-56F632D35197}">
    <text>SHARP / B/E process (module PCB ($333.33) + B/E process ($350)</text>
  </threadedComment>
  <threadedComment ref="IL460" dT="2024-12-30T08:41:14.14" personId="{8FDCB72F-4925-7742-BF39-5E3BA4C1E87D}" id="{4D1D796D-6D4E-45B6-8049-9C49FDF6B758}">
    <text>SHARP / B/E process (module PCB ($333.33) + B/E process ($350)</text>
  </threadedComment>
  <threadedComment ref="JM460" dT="2024-12-30T08:41:14.14" personId="{8FDCB72F-4925-7742-BF39-5E3BA4C1E87D}" id="{1353D06F-EF01-4964-B118-9EC9DA2749BB}">
    <text>SHARP / B/E process (module PCB ($333.33) + B/E process ($350)</text>
  </threadedComment>
  <threadedComment ref="KE460" dT="2024-12-30T08:41:14.14" personId="{8FDCB72F-4925-7742-BF39-5E3BA4C1E87D}" id="{A7010297-1D60-4EB7-A6C8-03E9182AF0AC}">
    <text>SHARP / B/E process (module PCB ($333.33) + B/E process ($350)</text>
  </threadedComment>
  <threadedComment ref="AZ461" dT="2024-12-30T08:41:14.14" personId="{8FDCB72F-4925-7742-BF39-5E3BA4C1E87D}" id="{99113341-D0C4-4B5A-B780-2374BA951148}">
    <text>SHARP / Support fee</text>
  </threadedComment>
  <threadedComment ref="EC461" dT="2024-12-30T08:41:14.14" personId="{8FDCB72F-4925-7742-BF39-5E3BA4C1E87D}" id="{1FC8DE27-C531-4D12-B2FC-5C295D5491C8}">
    <text>SHARP / Support fee</text>
  </threadedComment>
  <threadedComment ref="HB461" dT="2024-12-30T08:41:14.14" personId="{8FDCB72F-4925-7742-BF39-5E3BA4C1E87D}" id="{83C89B77-36DB-4E06-AD4D-5302B0C84C8C}">
    <text>SHARP / Support fee</text>
  </threadedComment>
  <threadedComment ref="KE461" dT="2024-12-30T08:41:14.14" personId="{8FDCB72F-4925-7742-BF39-5E3BA4C1E87D}" id="{2D7A474C-6832-481C-A537-5413B7040545}">
    <text>SHARP / Support fee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983FD-B26B-4CBA-A4D2-72062F1D542E}">
  <dimension ref="A2:AD590"/>
  <sheetViews>
    <sheetView workbookViewId="0">
      <selection activeCell="S106" sqref="S106"/>
    </sheetView>
  </sheetViews>
  <sheetFormatPr defaultColWidth="8.77734375" defaultRowHeight="13.5"/>
  <cols>
    <col min="1" max="16" width="7.6640625" customWidth="1"/>
    <col min="17" max="17" width="9.77734375" customWidth="1"/>
    <col min="18" max="28" width="7.6640625" customWidth="1"/>
    <col min="29" max="30" width="8" customWidth="1"/>
  </cols>
  <sheetData>
    <row r="2" spans="1:28" ht="19.5">
      <c r="A2" s="511" t="s">
        <v>0</v>
      </c>
      <c r="B2" s="380" t="s">
        <v>1</v>
      </c>
    </row>
    <row r="3" spans="1:28" ht="14.1" customHeight="1">
      <c r="B3" s="382"/>
    </row>
    <row r="4" spans="1:28" s="31" customFormat="1" ht="19.5">
      <c r="A4" s="511" t="s">
        <v>2</v>
      </c>
      <c r="B4" s="380" t="s">
        <v>3</v>
      </c>
    </row>
    <row r="5" spans="1:28" s="31" customFormat="1" ht="16.5">
      <c r="B5" s="530" t="s">
        <v>4</v>
      </c>
      <c r="AB5" s="32"/>
    </row>
    <row r="6" spans="1:28" s="31" customFormat="1" ht="15">
      <c r="B6" s="838" t="s">
        <v>5</v>
      </c>
      <c r="C6" s="837" t="s">
        <v>6</v>
      </c>
      <c r="D6" s="837"/>
      <c r="E6" s="837" t="s">
        <v>7</v>
      </c>
      <c r="F6" s="837"/>
      <c r="G6" s="837" t="s">
        <v>8</v>
      </c>
      <c r="H6" s="837"/>
      <c r="I6" s="837" t="s">
        <v>9</v>
      </c>
      <c r="J6" s="837"/>
      <c r="K6" s="837" t="s">
        <v>10</v>
      </c>
      <c r="L6" s="837"/>
      <c r="M6" s="837" t="s">
        <v>11</v>
      </c>
      <c r="N6" s="837"/>
      <c r="O6" s="837" t="s">
        <v>12</v>
      </c>
      <c r="P6" s="837"/>
      <c r="Q6" s="837" t="s">
        <v>13</v>
      </c>
      <c r="R6" s="837"/>
      <c r="S6" s="837" t="s">
        <v>14</v>
      </c>
      <c r="T6" s="837"/>
      <c r="U6" s="837" t="s">
        <v>15</v>
      </c>
      <c r="V6" s="837"/>
      <c r="W6" s="837" t="s">
        <v>16</v>
      </c>
      <c r="X6" s="837"/>
      <c r="Y6" s="837" t="s">
        <v>17</v>
      </c>
      <c r="Z6" s="837"/>
      <c r="AA6" s="837" t="s">
        <v>18</v>
      </c>
      <c r="AB6" s="837"/>
    </row>
    <row r="7" spans="1:28" s="31" customFormat="1" ht="15">
      <c r="B7" s="839"/>
      <c r="C7" s="318" t="s">
        <v>19</v>
      </c>
      <c r="D7" s="306" t="s">
        <v>20</v>
      </c>
      <c r="E7" s="318" t="s">
        <v>19</v>
      </c>
      <c r="F7" s="306" t="s">
        <v>20</v>
      </c>
      <c r="G7" s="318" t="s">
        <v>19</v>
      </c>
      <c r="H7" s="306" t="s">
        <v>20</v>
      </c>
      <c r="I7" s="318" t="s">
        <v>19</v>
      </c>
      <c r="J7" s="306" t="s">
        <v>20</v>
      </c>
      <c r="K7" s="318" t="s">
        <v>19</v>
      </c>
      <c r="L7" s="306" t="s">
        <v>20</v>
      </c>
      <c r="M7" s="318" t="s">
        <v>19</v>
      </c>
      <c r="N7" s="306" t="s">
        <v>20</v>
      </c>
      <c r="O7" s="318" t="s">
        <v>19</v>
      </c>
      <c r="P7" s="306" t="s">
        <v>20</v>
      </c>
      <c r="Q7" s="318" t="s">
        <v>19</v>
      </c>
      <c r="R7" s="306" t="s">
        <v>20</v>
      </c>
      <c r="S7" s="318" t="s">
        <v>19</v>
      </c>
      <c r="T7" s="306" t="s">
        <v>20</v>
      </c>
      <c r="U7" s="318" t="s">
        <v>19</v>
      </c>
      <c r="V7" s="306" t="s">
        <v>20</v>
      </c>
      <c r="W7" s="318" t="s">
        <v>19</v>
      </c>
      <c r="X7" s="306" t="s">
        <v>20</v>
      </c>
      <c r="Y7" s="318" t="s">
        <v>19</v>
      </c>
      <c r="Z7" s="306" t="s">
        <v>20</v>
      </c>
      <c r="AA7" s="318" t="s">
        <v>19</v>
      </c>
      <c r="AB7" s="306" t="s">
        <v>20</v>
      </c>
    </row>
    <row r="8" spans="1:28" s="31" customFormat="1" ht="15">
      <c r="B8" s="318" t="s">
        <v>21</v>
      </c>
      <c r="C8" s="319">
        <f>'2025 FCST'!G510</f>
        <v>3.8209999999999997</v>
      </c>
      <c r="D8" s="344">
        <f>'2025 FCST'!I464</f>
        <v>149.72550000000001</v>
      </c>
      <c r="E8" s="319">
        <f>'2025 FCST'!P510</f>
        <v>0.435</v>
      </c>
      <c r="F8" s="344">
        <f>'2025 FCST'!R464</f>
        <v>435.14552499999996</v>
      </c>
      <c r="G8" s="319">
        <f>'2025 FCST'!Y510</f>
        <v>5.8390000000000004</v>
      </c>
      <c r="H8" s="344">
        <f>'2025 FCST'!AA464</f>
        <v>431.58984999999996</v>
      </c>
      <c r="I8" s="319">
        <f>'2025 FCST'!AQ510</f>
        <v>6.0249999999999986</v>
      </c>
      <c r="J8" s="344">
        <f>'2025 FCST'!AS464</f>
        <v>2781.69</v>
      </c>
      <c r="K8" s="319">
        <f>'2025 FCST'!AZ510</f>
        <v>5.9050000000000002</v>
      </c>
      <c r="L8" s="344">
        <f>'2025 FCST'!BB464</f>
        <v>1549.85</v>
      </c>
      <c r="M8" s="319">
        <f>'2025 FCST'!BI510</f>
        <v>11.559400000000002</v>
      </c>
      <c r="N8" s="344">
        <f>'2025 FCST'!BK464</f>
        <v>659.12596000000008</v>
      </c>
      <c r="O8" s="319">
        <f>'2025 FCST'!CA510</f>
        <v>40.617500000000007</v>
      </c>
      <c r="P8" s="344">
        <f>'2025 FCST'!CC464</f>
        <v>931.90000000000009</v>
      </c>
      <c r="Q8" s="319">
        <f>'2025 FCST'!CJ510</f>
        <v>9.697000000000001</v>
      </c>
      <c r="R8" s="344">
        <f>'2025 FCST'!CL464</f>
        <v>546.31000000000006</v>
      </c>
      <c r="S8" s="319">
        <f>'2025 FCST'!CS510</f>
        <v>15.305</v>
      </c>
      <c r="T8" s="344">
        <f>'2025 FCST'!CU464</f>
        <v>1667.45</v>
      </c>
      <c r="U8" s="319">
        <f>'2025 FCST'!DK510</f>
        <v>16.405000000000001</v>
      </c>
      <c r="V8" s="344">
        <f>'2025 FCST'!DM464</f>
        <v>1419.15</v>
      </c>
      <c r="W8" s="319">
        <f>'2025 FCST'!DT510</f>
        <v>13.196999999999999</v>
      </c>
      <c r="X8" s="344">
        <f>'2025 FCST'!DV464</f>
        <v>779.16</v>
      </c>
      <c r="Y8" s="319">
        <f>'2025 FCST'!EC510</f>
        <v>21.305</v>
      </c>
      <c r="Z8" s="344">
        <f>'2025 FCST'!EE464</f>
        <v>1040.0999999999999</v>
      </c>
      <c r="AA8" s="532">
        <f>SUM(C8+E8+G8+I8+K8+M8+O8+Q8+S8+U8+W8+Y8)</f>
        <v>150.11090000000002</v>
      </c>
      <c r="AB8" s="533">
        <f>D8+F8+H8+J8+L8+N8+P8+R8+T8+V8+X8+Z8</f>
        <v>12391.196835000001</v>
      </c>
    </row>
    <row r="9" spans="1:28" s="31" customFormat="1" ht="15.75" thickBot="1">
      <c r="B9" s="323" t="s">
        <v>22</v>
      </c>
      <c r="C9" s="324">
        <f>'2025 FCST'!G514</f>
        <v>60</v>
      </c>
      <c r="D9" s="345">
        <f>'2025 FCST'!I99</f>
        <v>24.5</v>
      </c>
      <c r="E9" s="324">
        <f>'2025 FCST'!P514</f>
        <v>60</v>
      </c>
      <c r="F9" s="345">
        <f>'2025 FCST'!R99</f>
        <v>59.22</v>
      </c>
      <c r="G9" s="324">
        <f>'2025 FCST'!Y514</f>
        <v>149.501</v>
      </c>
      <c r="H9" s="345">
        <f>'2025 FCST'!AA99</f>
        <v>35.713899999999995</v>
      </c>
      <c r="I9" s="324">
        <f>'2025 FCST'!AQ514</f>
        <v>130</v>
      </c>
      <c r="J9" s="345">
        <f>'2025 FCST'!AS99</f>
        <v>96.46</v>
      </c>
      <c r="K9" s="324">
        <f>'2025 FCST'!AZ514</f>
        <v>80</v>
      </c>
      <c r="L9" s="345">
        <f>'2025 FCST'!BB99</f>
        <v>78.959999999999994</v>
      </c>
      <c r="M9" s="324">
        <f>'2025 FCST'!BI514</f>
        <v>277.50099999999998</v>
      </c>
      <c r="N9" s="345">
        <f>'2025 FCST'!BK99</f>
        <v>156.86189999999999</v>
      </c>
      <c r="O9" s="324">
        <f>'2025 FCST'!CA514</f>
        <v>80</v>
      </c>
      <c r="P9" s="345">
        <f>'2025 FCST'!CC99</f>
        <v>78.959999999999994</v>
      </c>
      <c r="Q9" s="324">
        <f>'2025 FCST'!CJ514</f>
        <v>229.501</v>
      </c>
      <c r="R9" s="345">
        <f>'2025 FCST'!CL99</f>
        <v>114.67389999999999</v>
      </c>
      <c r="S9" s="324">
        <f>'2025 FCST'!CS514</f>
        <v>90</v>
      </c>
      <c r="T9" s="345">
        <f>'2025 FCST'!CU99</f>
        <v>85.96</v>
      </c>
      <c r="U9" s="324">
        <f>'2025 FCST'!DK514</f>
        <v>130</v>
      </c>
      <c r="V9" s="345">
        <f>'2025 FCST'!DM99</f>
        <v>96.46</v>
      </c>
      <c r="W9" s="324">
        <f>'2025 FCST'!DT514</f>
        <v>80</v>
      </c>
      <c r="X9" s="345">
        <f>'2025 FCST'!DV99</f>
        <v>78.959999999999994</v>
      </c>
      <c r="Y9" s="324">
        <f>'2025 FCST'!EC514</f>
        <v>130</v>
      </c>
      <c r="Z9" s="345">
        <f>'2025 FCST'!EE99</f>
        <v>123</v>
      </c>
      <c r="AA9" s="324">
        <f>SUM(C9+E9+G9+I9+K9+M9+O9+Q9+S9+U9+W9+Y9)</f>
        <v>1496.5029999999999</v>
      </c>
      <c r="AB9" s="345">
        <f>D9+F9+H9+J9+L9+N9+P9+R9+T9+V9+X9+Z9</f>
        <v>1029.7297000000001</v>
      </c>
    </row>
    <row r="10" spans="1:28" s="31" customFormat="1" ht="15.75" thickTop="1">
      <c r="B10" s="320" t="s">
        <v>18</v>
      </c>
      <c r="C10" s="321">
        <f>C8+C9</f>
        <v>63.820999999999998</v>
      </c>
      <c r="D10" s="341">
        <f t="shared" ref="D10:AB10" si="0">D8+D9</f>
        <v>174.22550000000001</v>
      </c>
      <c r="E10" s="321">
        <f t="shared" si="0"/>
        <v>60.435000000000002</v>
      </c>
      <c r="F10" s="341">
        <f t="shared" si="0"/>
        <v>494.36552499999993</v>
      </c>
      <c r="G10" s="321">
        <f t="shared" si="0"/>
        <v>155.34</v>
      </c>
      <c r="H10" s="341">
        <f t="shared" si="0"/>
        <v>467.30374999999992</v>
      </c>
      <c r="I10" s="321">
        <f t="shared" si="0"/>
        <v>136.02500000000001</v>
      </c>
      <c r="J10" s="341">
        <f t="shared" si="0"/>
        <v>2878.15</v>
      </c>
      <c r="K10" s="321">
        <f t="shared" si="0"/>
        <v>85.905000000000001</v>
      </c>
      <c r="L10" s="341">
        <f t="shared" si="0"/>
        <v>1628.81</v>
      </c>
      <c r="M10" s="321">
        <f t="shared" si="0"/>
        <v>289.06039999999996</v>
      </c>
      <c r="N10" s="341">
        <f t="shared" si="0"/>
        <v>815.98786000000007</v>
      </c>
      <c r="O10" s="321">
        <f t="shared" si="0"/>
        <v>120.61750000000001</v>
      </c>
      <c r="P10" s="341">
        <f t="shared" si="0"/>
        <v>1010.8600000000001</v>
      </c>
      <c r="Q10" s="321">
        <f t="shared" si="0"/>
        <v>239.19800000000001</v>
      </c>
      <c r="R10" s="341">
        <f t="shared" si="0"/>
        <v>660.98390000000006</v>
      </c>
      <c r="S10" s="321">
        <f t="shared" si="0"/>
        <v>105.30500000000001</v>
      </c>
      <c r="T10" s="341">
        <f t="shared" si="0"/>
        <v>1753.41</v>
      </c>
      <c r="U10" s="321">
        <f t="shared" si="0"/>
        <v>146.405</v>
      </c>
      <c r="V10" s="341">
        <f t="shared" si="0"/>
        <v>1515.6100000000001</v>
      </c>
      <c r="W10" s="321">
        <f t="shared" si="0"/>
        <v>93.197000000000003</v>
      </c>
      <c r="X10" s="341">
        <f t="shared" si="0"/>
        <v>858.12</v>
      </c>
      <c r="Y10" s="321">
        <f t="shared" si="0"/>
        <v>151.30500000000001</v>
      </c>
      <c r="Z10" s="341">
        <f t="shared" si="0"/>
        <v>1163.0999999999999</v>
      </c>
      <c r="AA10" s="322">
        <f t="shared" si="0"/>
        <v>1646.6138999999998</v>
      </c>
      <c r="AB10" s="342">
        <f t="shared" si="0"/>
        <v>13420.926535000001</v>
      </c>
    </row>
    <row r="11" spans="1:28" ht="15">
      <c r="O11" s="32"/>
      <c r="AB11" s="32" t="s">
        <v>23</v>
      </c>
    </row>
    <row r="12" spans="1:28" ht="15">
      <c r="O12" s="32"/>
      <c r="AB12" s="32"/>
    </row>
    <row r="13" spans="1:28" ht="19.5">
      <c r="B13" s="330" t="s">
        <v>24</v>
      </c>
      <c r="O13" s="353"/>
      <c r="AA13" s="531"/>
    </row>
    <row r="14" spans="1:28" ht="15">
      <c r="O14" s="353"/>
    </row>
    <row r="15" spans="1:28" ht="15">
      <c r="O15" s="353"/>
    </row>
    <row r="16" spans="1:28" ht="15">
      <c r="O16" s="353"/>
    </row>
    <row r="17" spans="1:15" ht="15">
      <c r="O17" s="353"/>
    </row>
    <row r="18" spans="1:15" ht="15">
      <c r="O18" s="32"/>
    </row>
    <row r="19" spans="1:15" ht="15">
      <c r="O19" s="32"/>
    </row>
    <row r="20" spans="1:15" ht="15">
      <c r="O20" s="32"/>
    </row>
    <row r="21" spans="1:15" ht="15">
      <c r="O21" s="32"/>
    </row>
    <row r="22" spans="1:15" ht="15">
      <c r="O22" s="32"/>
    </row>
    <row r="23" spans="1:15" ht="15">
      <c r="O23" s="32"/>
    </row>
    <row r="24" spans="1:15" ht="15">
      <c r="O24" s="32"/>
    </row>
    <row r="25" spans="1:15" ht="15">
      <c r="O25" s="32"/>
    </row>
    <row r="26" spans="1:15" ht="15">
      <c r="O26" s="32"/>
    </row>
    <row r="27" spans="1:15" ht="15">
      <c r="O27" s="32"/>
    </row>
    <row r="28" spans="1:15" ht="15">
      <c r="O28" s="32"/>
    </row>
    <row r="29" spans="1:15" ht="15" thickBot="1">
      <c r="A29" s="355"/>
      <c r="B29" s="323" t="s">
        <v>5</v>
      </c>
      <c r="C29" s="323" t="s">
        <v>6</v>
      </c>
      <c r="D29" s="323" t="s">
        <v>7</v>
      </c>
      <c r="E29" s="323" t="s">
        <v>8</v>
      </c>
      <c r="F29" s="323" t="s">
        <v>9</v>
      </c>
      <c r="G29" s="323" t="s">
        <v>10</v>
      </c>
      <c r="H29" s="323" t="s">
        <v>11</v>
      </c>
      <c r="I29" s="323" t="s">
        <v>12</v>
      </c>
      <c r="J29" s="323" t="s">
        <v>13</v>
      </c>
      <c r="K29" s="323" t="s">
        <v>14</v>
      </c>
      <c r="L29" s="323" t="s">
        <v>15</v>
      </c>
      <c r="M29" s="323" t="s">
        <v>16</v>
      </c>
      <c r="N29" s="323" t="s">
        <v>17</v>
      </c>
      <c r="O29" s="323" t="s">
        <v>18</v>
      </c>
    </row>
    <row r="30" spans="1:15" ht="15.75" thickTop="1">
      <c r="B30" s="318" t="s">
        <v>21</v>
      </c>
      <c r="C30" s="339">
        <f>D8</f>
        <v>149.72550000000001</v>
      </c>
      <c r="D30" s="339">
        <f>F8</f>
        <v>435.14552499999996</v>
      </c>
      <c r="E30" s="339">
        <f>H8</f>
        <v>431.58984999999996</v>
      </c>
      <c r="F30" s="339">
        <f>J8</f>
        <v>2781.69</v>
      </c>
      <c r="G30" s="339">
        <f>L8</f>
        <v>1549.85</v>
      </c>
      <c r="H30" s="339">
        <f>N8</f>
        <v>659.12596000000008</v>
      </c>
      <c r="I30" s="339">
        <f>P8</f>
        <v>931.90000000000009</v>
      </c>
      <c r="J30" s="339">
        <f>R8</f>
        <v>546.31000000000006</v>
      </c>
      <c r="K30" s="339">
        <f>T8</f>
        <v>1667.45</v>
      </c>
      <c r="L30" s="339">
        <f>V8</f>
        <v>1419.15</v>
      </c>
      <c r="M30" s="339">
        <f>X8</f>
        <v>779.16</v>
      </c>
      <c r="N30" s="339">
        <f>Z8</f>
        <v>1040.0999999999999</v>
      </c>
      <c r="O30" s="533">
        <f>SUM(C30:N30)</f>
        <v>12391.196835000001</v>
      </c>
    </row>
    <row r="31" spans="1:15" ht="15.75" thickBot="1">
      <c r="B31" s="323" t="s">
        <v>22</v>
      </c>
      <c r="C31" s="381">
        <f>D9</f>
        <v>24.5</v>
      </c>
      <c r="D31" s="381">
        <f>F9</f>
        <v>59.22</v>
      </c>
      <c r="E31" s="381">
        <f>H9</f>
        <v>35.713899999999995</v>
      </c>
      <c r="F31" s="381">
        <f>J9</f>
        <v>96.46</v>
      </c>
      <c r="G31" s="381">
        <f>L9</f>
        <v>78.959999999999994</v>
      </c>
      <c r="H31" s="381">
        <f>N9</f>
        <v>156.86189999999999</v>
      </c>
      <c r="I31" s="381">
        <f>P9</f>
        <v>78.959999999999994</v>
      </c>
      <c r="J31" s="381">
        <f>R9</f>
        <v>114.67389999999999</v>
      </c>
      <c r="K31" s="381">
        <f>T9</f>
        <v>85.96</v>
      </c>
      <c r="L31" s="381">
        <f>V9</f>
        <v>96.46</v>
      </c>
      <c r="M31" s="381">
        <f>X9</f>
        <v>78.959999999999994</v>
      </c>
      <c r="N31" s="381">
        <f>Z9</f>
        <v>123</v>
      </c>
      <c r="O31" s="345">
        <f>SUM(C31:N31)</f>
        <v>1029.7297000000001</v>
      </c>
    </row>
    <row r="32" spans="1:15" ht="15.75" thickTop="1">
      <c r="B32" s="320" t="s">
        <v>18</v>
      </c>
      <c r="C32" s="339">
        <f>C30+C31</f>
        <v>174.22550000000001</v>
      </c>
      <c r="D32" s="339">
        <f t="shared" ref="D32:N32" si="1">D30+D31</f>
        <v>494.36552499999993</v>
      </c>
      <c r="E32" s="339">
        <f t="shared" si="1"/>
        <v>467.30374999999992</v>
      </c>
      <c r="F32" s="339">
        <f t="shared" si="1"/>
        <v>2878.15</v>
      </c>
      <c r="G32" s="339">
        <f t="shared" si="1"/>
        <v>1628.81</v>
      </c>
      <c r="H32" s="339">
        <f t="shared" si="1"/>
        <v>815.98786000000007</v>
      </c>
      <c r="I32" s="339">
        <f t="shared" si="1"/>
        <v>1010.8600000000001</v>
      </c>
      <c r="J32" s="339">
        <f t="shared" si="1"/>
        <v>660.98390000000006</v>
      </c>
      <c r="K32" s="339">
        <f t="shared" si="1"/>
        <v>1753.41</v>
      </c>
      <c r="L32" s="339">
        <f t="shared" si="1"/>
        <v>1515.6100000000001</v>
      </c>
      <c r="M32" s="339">
        <f t="shared" si="1"/>
        <v>858.12</v>
      </c>
      <c r="N32" s="339">
        <f t="shared" si="1"/>
        <v>1163.0999999999999</v>
      </c>
      <c r="O32" s="343">
        <f>SUM(C32:N32)</f>
        <v>13420.926535000002</v>
      </c>
    </row>
    <row r="33" spans="2:30" ht="15">
      <c r="O33" s="32" t="s">
        <v>25</v>
      </c>
    </row>
    <row r="34" spans="2:30" ht="15">
      <c r="O34" s="32"/>
    </row>
    <row r="35" spans="2:30" ht="19.5">
      <c r="B35" s="330" t="s">
        <v>26</v>
      </c>
      <c r="O35" s="32"/>
      <c r="Q35" s="330" t="s">
        <v>27</v>
      </c>
    </row>
    <row r="36" spans="2:30" ht="15">
      <c r="O36" s="32"/>
    </row>
    <row r="37" spans="2:30" ht="15">
      <c r="O37" s="32"/>
    </row>
    <row r="38" spans="2:30" ht="15">
      <c r="O38" s="32"/>
    </row>
    <row r="39" spans="2:30" ht="15">
      <c r="O39" s="32"/>
    </row>
    <row r="40" spans="2:30" ht="15">
      <c r="O40" s="32"/>
    </row>
    <row r="41" spans="2:30" ht="15">
      <c r="O41" s="32"/>
    </row>
    <row r="42" spans="2:30" ht="15">
      <c r="O42" s="32"/>
    </row>
    <row r="43" spans="2:30" ht="15">
      <c r="O43" s="32"/>
    </row>
    <row r="44" spans="2:30" ht="15">
      <c r="O44" s="32"/>
    </row>
    <row r="45" spans="2:30" ht="15" thickBot="1">
      <c r="B45" s="323" t="s">
        <v>5</v>
      </c>
      <c r="C45" s="323" t="s">
        <v>6</v>
      </c>
      <c r="D45" s="323" t="s">
        <v>7</v>
      </c>
      <c r="E45" s="323" t="s">
        <v>8</v>
      </c>
      <c r="F45" s="323" t="s">
        <v>9</v>
      </c>
      <c r="G45" s="323" t="s">
        <v>10</v>
      </c>
      <c r="H45" s="323" t="s">
        <v>11</v>
      </c>
      <c r="I45" s="323" t="s">
        <v>12</v>
      </c>
      <c r="J45" s="323" t="s">
        <v>13</v>
      </c>
      <c r="K45" s="323" t="s">
        <v>14</v>
      </c>
      <c r="L45" s="323" t="s">
        <v>15</v>
      </c>
      <c r="M45" s="323" t="s">
        <v>16</v>
      </c>
      <c r="N45" s="323" t="s">
        <v>17</v>
      </c>
      <c r="O45" s="323" t="s">
        <v>18</v>
      </c>
      <c r="Q45" s="323" t="s">
        <v>5</v>
      </c>
      <c r="R45" s="323" t="s">
        <v>6</v>
      </c>
      <c r="S45" s="323" t="s">
        <v>28</v>
      </c>
      <c r="T45" s="323" t="s">
        <v>8</v>
      </c>
      <c r="U45" s="323" t="s">
        <v>9</v>
      </c>
      <c r="V45" s="323" t="s">
        <v>10</v>
      </c>
      <c r="W45" s="323" t="s">
        <v>11</v>
      </c>
      <c r="X45" s="323" t="s">
        <v>12</v>
      </c>
      <c r="Y45" s="323" t="s">
        <v>13</v>
      </c>
      <c r="Z45" s="323" t="s">
        <v>14</v>
      </c>
      <c r="AA45" s="323" t="s">
        <v>15</v>
      </c>
      <c r="AB45" s="323" t="s">
        <v>16</v>
      </c>
      <c r="AC45" s="323" t="s">
        <v>17</v>
      </c>
      <c r="AD45" s="323" t="s">
        <v>18</v>
      </c>
    </row>
    <row r="46" spans="2:30" ht="15.75" thickTop="1">
      <c r="B46" s="320" t="s">
        <v>21</v>
      </c>
      <c r="C46" s="325">
        <f>C8</f>
        <v>3.8209999999999997</v>
      </c>
      <c r="D46" s="325">
        <f>E8</f>
        <v>0.435</v>
      </c>
      <c r="E46" s="325">
        <f>G8</f>
        <v>5.8390000000000004</v>
      </c>
      <c r="F46" s="325">
        <f>I8</f>
        <v>6.0249999999999986</v>
      </c>
      <c r="G46" s="325">
        <f>K8</f>
        <v>5.9050000000000002</v>
      </c>
      <c r="H46" s="325">
        <f>M8</f>
        <v>11.559400000000002</v>
      </c>
      <c r="I46" s="325">
        <f>O8</f>
        <v>40.617500000000007</v>
      </c>
      <c r="J46" s="325">
        <f>Q8</f>
        <v>9.697000000000001</v>
      </c>
      <c r="K46" s="325">
        <f>S8</f>
        <v>15.305</v>
      </c>
      <c r="L46" s="325">
        <f>U8</f>
        <v>16.405000000000001</v>
      </c>
      <c r="M46" s="325">
        <f>W8</f>
        <v>13.196999999999999</v>
      </c>
      <c r="N46" s="325">
        <f>Y8</f>
        <v>21.305</v>
      </c>
      <c r="O46" s="326">
        <f>SUM(C46:N46)</f>
        <v>150.11090000000002</v>
      </c>
      <c r="Q46" s="320" t="s">
        <v>21</v>
      </c>
      <c r="R46" s="325">
        <f>D8</f>
        <v>149.72550000000001</v>
      </c>
      <c r="S46" s="325">
        <f>F8</f>
        <v>435.14552499999996</v>
      </c>
      <c r="T46" s="325">
        <f>H8</f>
        <v>431.58984999999996</v>
      </c>
      <c r="U46" s="325">
        <f>J8</f>
        <v>2781.69</v>
      </c>
      <c r="V46" s="325">
        <f>L8</f>
        <v>1549.85</v>
      </c>
      <c r="W46" s="325">
        <f>N8</f>
        <v>659.12596000000008</v>
      </c>
      <c r="X46" s="325">
        <f>P8</f>
        <v>931.90000000000009</v>
      </c>
      <c r="Y46" s="325">
        <f>R8</f>
        <v>546.31000000000006</v>
      </c>
      <c r="Z46" s="325">
        <f>T8</f>
        <v>1667.45</v>
      </c>
      <c r="AA46" s="325">
        <f>V8</f>
        <v>1419.15</v>
      </c>
      <c r="AB46" s="325">
        <f>X8</f>
        <v>779.16</v>
      </c>
      <c r="AC46" s="325">
        <f>Z8</f>
        <v>1040.0999999999999</v>
      </c>
      <c r="AD46" s="343">
        <f>SUM(R46:AC46)</f>
        <v>12391.196835000001</v>
      </c>
    </row>
    <row r="47" spans="2:30" ht="15">
      <c r="O47" s="32" t="s">
        <v>29</v>
      </c>
      <c r="AD47" s="32" t="s">
        <v>25</v>
      </c>
    </row>
    <row r="48" spans="2:30" ht="15">
      <c r="O48" s="32"/>
      <c r="AD48" s="32"/>
    </row>
    <row r="49" spans="2:30" ht="19.5">
      <c r="B49" s="330" t="s">
        <v>30</v>
      </c>
      <c r="O49" s="32"/>
      <c r="AD49" s="32"/>
    </row>
    <row r="50" spans="2:30" ht="16.5">
      <c r="B50" s="530" t="s">
        <v>31</v>
      </c>
      <c r="O50" s="32"/>
      <c r="AD50" s="32"/>
    </row>
    <row r="51" spans="2:30" ht="15">
      <c r="O51" s="32"/>
      <c r="AD51" s="32"/>
    </row>
    <row r="52" spans="2:30" ht="15">
      <c r="O52" s="32"/>
      <c r="AD52" s="32"/>
    </row>
    <row r="53" spans="2:30" ht="15">
      <c r="O53" s="32"/>
      <c r="AD53" s="32"/>
    </row>
    <row r="54" spans="2:30" ht="15">
      <c r="O54" s="32"/>
      <c r="AD54" s="32"/>
    </row>
    <row r="55" spans="2:30" ht="15">
      <c r="O55" s="32"/>
      <c r="AD55" s="32"/>
    </row>
    <row r="56" spans="2:30" ht="15">
      <c r="O56" s="32"/>
      <c r="AD56" s="32"/>
    </row>
    <row r="57" spans="2:30" ht="15">
      <c r="O57" s="32"/>
      <c r="AD57" s="32"/>
    </row>
    <row r="58" spans="2:30" ht="15">
      <c r="O58" s="32"/>
      <c r="AD58" s="32"/>
    </row>
    <row r="59" spans="2:30" ht="15">
      <c r="O59" s="32"/>
      <c r="AD59" s="32"/>
    </row>
    <row r="60" spans="2:30" ht="15.75" thickBot="1">
      <c r="B60" s="323" t="s">
        <v>5</v>
      </c>
      <c r="C60" s="323" t="s">
        <v>6</v>
      </c>
      <c r="D60" s="323" t="s">
        <v>7</v>
      </c>
      <c r="E60" s="323" t="s">
        <v>8</v>
      </c>
      <c r="F60" s="323" t="s">
        <v>9</v>
      </c>
      <c r="G60" s="323" t="s">
        <v>10</v>
      </c>
      <c r="H60" s="323" t="s">
        <v>11</v>
      </c>
      <c r="I60" s="323" t="s">
        <v>12</v>
      </c>
      <c r="J60" s="323" t="s">
        <v>13</v>
      </c>
      <c r="K60" s="323" t="s">
        <v>14</v>
      </c>
      <c r="L60" s="323" t="s">
        <v>15</v>
      </c>
      <c r="M60" s="323" t="s">
        <v>16</v>
      </c>
      <c r="N60" s="323" t="s">
        <v>17</v>
      </c>
      <c r="O60" s="323" t="s">
        <v>18</v>
      </c>
      <c r="AD60" s="32"/>
    </row>
    <row r="61" spans="2:30" ht="15.75" thickTop="1">
      <c r="B61" s="320" t="s">
        <v>32</v>
      </c>
      <c r="C61" s="325">
        <f>'2025 FCST'!G518</f>
        <v>2.5170000000000003</v>
      </c>
      <c r="D61" s="325">
        <f>'2025 FCST'!P518</f>
        <v>0.25700000000000001</v>
      </c>
      <c r="E61" s="325">
        <f>'2025 FCST'!Y518</f>
        <v>5.694</v>
      </c>
      <c r="F61" s="325">
        <f>'2025 FCST'!AQ518</f>
        <v>4.4000000000000004</v>
      </c>
      <c r="G61" s="325">
        <f>'2025 FCST'!AZ518</f>
        <v>4.4000000000000004</v>
      </c>
      <c r="H61" s="325">
        <f>'2025 FCST'!BI518</f>
        <v>7.6543999999999999</v>
      </c>
      <c r="I61" s="325">
        <f>'2025 FCST'!CA518</f>
        <v>37.512500000000003</v>
      </c>
      <c r="J61" s="325">
        <f>'2025 FCST'!CJ518</f>
        <v>6.7919999999999998</v>
      </c>
      <c r="K61" s="325">
        <f>'2025 FCST'!CS518</f>
        <v>10.199999999999999</v>
      </c>
      <c r="L61" s="325">
        <f>'2025 FCST'!DK518</f>
        <v>7.5</v>
      </c>
      <c r="M61" s="325">
        <f>'2025 FCST'!DT518</f>
        <v>6.7919999999999998</v>
      </c>
      <c r="N61" s="325">
        <f>'2025 FCST'!EC518</f>
        <v>12.1</v>
      </c>
      <c r="O61" s="326">
        <f>SUM(C61:N61)</f>
        <v>105.8189</v>
      </c>
      <c r="AD61" s="32"/>
    </row>
    <row r="62" spans="2:30" ht="15">
      <c r="O62" s="32" t="s">
        <v>29</v>
      </c>
      <c r="AD62" s="32"/>
    </row>
    <row r="63" spans="2:30" ht="15">
      <c r="O63" s="32"/>
      <c r="AD63" s="32"/>
    </row>
    <row r="64" spans="2:30" ht="19.5">
      <c r="B64" s="330" t="s">
        <v>33</v>
      </c>
      <c r="O64" s="32"/>
      <c r="Q64" s="330" t="s">
        <v>34</v>
      </c>
      <c r="AD64" s="32"/>
    </row>
    <row r="74" spans="1:30" ht="15" thickBot="1">
      <c r="B74" s="323" t="s">
        <v>5</v>
      </c>
      <c r="C74" s="323" t="s">
        <v>6</v>
      </c>
      <c r="D74" s="323" t="s">
        <v>7</v>
      </c>
      <c r="E74" s="323" t="s">
        <v>8</v>
      </c>
      <c r="F74" s="323" t="s">
        <v>9</v>
      </c>
      <c r="G74" s="323" t="s">
        <v>10</v>
      </c>
      <c r="H74" s="323" t="s">
        <v>11</v>
      </c>
      <c r="I74" s="323" t="s">
        <v>12</v>
      </c>
      <c r="J74" s="323" t="s">
        <v>13</v>
      </c>
      <c r="K74" s="323" t="s">
        <v>14</v>
      </c>
      <c r="L74" s="323" t="s">
        <v>15</v>
      </c>
      <c r="M74" s="323" t="s">
        <v>16</v>
      </c>
      <c r="N74" s="323" t="s">
        <v>17</v>
      </c>
      <c r="O74" s="323" t="s">
        <v>18</v>
      </c>
      <c r="Q74" s="323" t="s">
        <v>5</v>
      </c>
      <c r="R74" s="323" t="s">
        <v>6</v>
      </c>
      <c r="S74" s="323" t="s">
        <v>28</v>
      </c>
      <c r="T74" s="323" t="s">
        <v>8</v>
      </c>
      <c r="U74" s="323" t="s">
        <v>9</v>
      </c>
      <c r="V74" s="323" t="s">
        <v>10</v>
      </c>
      <c r="W74" s="323" t="s">
        <v>11</v>
      </c>
      <c r="X74" s="323" t="s">
        <v>12</v>
      </c>
      <c r="Y74" s="323" t="s">
        <v>13</v>
      </c>
      <c r="Z74" s="323" t="s">
        <v>14</v>
      </c>
      <c r="AA74" s="323" t="s">
        <v>15</v>
      </c>
      <c r="AB74" s="323" t="s">
        <v>16</v>
      </c>
      <c r="AC74" s="323" t="s">
        <v>17</v>
      </c>
      <c r="AD74" s="323" t="s">
        <v>18</v>
      </c>
    </row>
    <row r="75" spans="1:30" ht="15.75" thickTop="1">
      <c r="B75" s="320" t="s">
        <v>22</v>
      </c>
      <c r="C75" s="325">
        <f>C9</f>
        <v>60</v>
      </c>
      <c r="D75" s="325">
        <f>E9</f>
        <v>60</v>
      </c>
      <c r="E75" s="325">
        <f>G9</f>
        <v>149.501</v>
      </c>
      <c r="F75" s="325">
        <f>I9</f>
        <v>130</v>
      </c>
      <c r="G75" s="325">
        <f>K9</f>
        <v>80</v>
      </c>
      <c r="H75" s="325">
        <f>M9</f>
        <v>277.50099999999998</v>
      </c>
      <c r="I75" s="325">
        <f>O9</f>
        <v>80</v>
      </c>
      <c r="J75" s="325">
        <f>Q9</f>
        <v>229.501</v>
      </c>
      <c r="K75" s="325">
        <f>S9</f>
        <v>90</v>
      </c>
      <c r="L75" s="325">
        <f>U9</f>
        <v>130</v>
      </c>
      <c r="M75" s="325">
        <f>W9</f>
        <v>80</v>
      </c>
      <c r="N75" s="325">
        <f>Y9</f>
        <v>130</v>
      </c>
      <c r="O75" s="326">
        <f>SUM(C75:N75)</f>
        <v>1496.5029999999999</v>
      </c>
      <c r="Q75" s="320" t="s">
        <v>22</v>
      </c>
      <c r="R75" s="325">
        <f>D9</f>
        <v>24.5</v>
      </c>
      <c r="S75" s="325">
        <f>F9</f>
        <v>59.22</v>
      </c>
      <c r="T75" s="325">
        <f>H9</f>
        <v>35.713899999999995</v>
      </c>
      <c r="U75" s="325">
        <f>J9</f>
        <v>96.46</v>
      </c>
      <c r="V75" s="325">
        <f>L9</f>
        <v>78.959999999999994</v>
      </c>
      <c r="W75" s="325">
        <f>N9</f>
        <v>156.86189999999999</v>
      </c>
      <c r="X75" s="325">
        <f>P9</f>
        <v>78.959999999999994</v>
      </c>
      <c r="Y75" s="325">
        <f>R9</f>
        <v>114.67389999999999</v>
      </c>
      <c r="Z75" s="325">
        <f>T9</f>
        <v>85.96</v>
      </c>
      <c r="AA75" s="325">
        <f>V9</f>
        <v>96.46</v>
      </c>
      <c r="AB75" s="325">
        <f>X9</f>
        <v>78.959999999999994</v>
      </c>
      <c r="AC75" s="325">
        <f>Z9</f>
        <v>123</v>
      </c>
      <c r="AD75" s="343">
        <f>SUM(R75:AC75)</f>
        <v>1029.7297000000001</v>
      </c>
    </row>
    <row r="76" spans="1:30" ht="15">
      <c r="O76" s="32" t="s">
        <v>29</v>
      </c>
      <c r="AD76" s="32" t="s">
        <v>25</v>
      </c>
    </row>
    <row r="77" spans="1:30" s="346" customFormat="1" ht="14.25" thickBot="1"/>
    <row r="79" spans="1:30" ht="19.5">
      <c r="A79" s="511" t="s">
        <v>35</v>
      </c>
      <c r="B79" s="380" t="s">
        <v>36</v>
      </c>
    </row>
    <row r="80" spans="1:30" ht="15">
      <c r="L80" s="32"/>
    </row>
    <row r="81" spans="2:14" ht="14.25">
      <c r="B81" s="838" t="s">
        <v>5</v>
      </c>
      <c r="C81" s="837" t="s">
        <v>37</v>
      </c>
      <c r="D81" s="837"/>
      <c r="E81" s="837" t="s">
        <v>38</v>
      </c>
      <c r="F81" s="837"/>
      <c r="G81" s="837" t="s">
        <v>39</v>
      </c>
      <c r="H81" s="837"/>
      <c r="I81" s="837" t="s">
        <v>40</v>
      </c>
      <c r="J81" s="837"/>
      <c r="K81" s="837" t="s">
        <v>18</v>
      </c>
      <c r="L81" s="837"/>
    </row>
    <row r="82" spans="2:14" ht="15">
      <c r="B82" s="839"/>
      <c r="C82" s="318" t="s">
        <v>19</v>
      </c>
      <c r="D82" s="306" t="s">
        <v>20</v>
      </c>
      <c r="E82" s="318" t="s">
        <v>19</v>
      </c>
      <c r="F82" s="306" t="s">
        <v>20</v>
      </c>
      <c r="G82" s="318" t="s">
        <v>19</v>
      </c>
      <c r="H82" s="306" t="s">
        <v>20</v>
      </c>
      <c r="I82" s="318" t="s">
        <v>19</v>
      </c>
      <c r="J82" s="306" t="s">
        <v>20</v>
      </c>
      <c r="K82" s="318" t="s">
        <v>19</v>
      </c>
      <c r="L82" s="306" t="s">
        <v>20</v>
      </c>
    </row>
    <row r="83" spans="2:14" ht="15">
      <c r="B83" s="318" t="s">
        <v>21</v>
      </c>
      <c r="C83" s="319">
        <f>C46+D46+E46</f>
        <v>10.094999999999999</v>
      </c>
      <c r="D83" s="327">
        <f>'2025 FCST'!AJ464</f>
        <v>957.61687499999994</v>
      </c>
      <c r="E83" s="319">
        <f>F46+G46+H46</f>
        <v>23.489400000000003</v>
      </c>
      <c r="F83" s="327">
        <f>'2025 FCST'!BT464</f>
        <v>4974.9159600000003</v>
      </c>
      <c r="G83" s="319">
        <f>I46+J46+K46</f>
        <v>65.619500000000016</v>
      </c>
      <c r="H83" s="327">
        <f>'2025 FCST'!DD464</f>
        <v>3145.66</v>
      </c>
      <c r="I83" s="319">
        <f>L46+M46+N46</f>
        <v>50.906999999999996</v>
      </c>
      <c r="J83" s="327">
        <f>'2025 FCST'!EN464</f>
        <v>3222.66</v>
      </c>
      <c r="K83" s="532">
        <f>C83+E83+G83+I83</f>
        <v>150.11090000000002</v>
      </c>
      <c r="L83" s="534">
        <f>D83+F83+H83+J83</f>
        <v>12300.852835</v>
      </c>
    </row>
    <row r="84" spans="2:14" ht="15.75" thickBot="1">
      <c r="B84" s="323" t="s">
        <v>22</v>
      </c>
      <c r="C84" s="324">
        <f>C75+D75+E75</f>
        <v>269.50099999999998</v>
      </c>
      <c r="D84" s="328">
        <f>'2025 FCST'!AJ99</f>
        <v>119.43389999999999</v>
      </c>
      <c r="E84" s="324">
        <f>F75+G75+H75</f>
        <v>487.50099999999998</v>
      </c>
      <c r="F84" s="328">
        <f>'2025 FCST'!BT99</f>
        <v>332.28190000000001</v>
      </c>
      <c r="G84" s="324">
        <f>I75+J75+K75</f>
        <v>399.50099999999998</v>
      </c>
      <c r="H84" s="328">
        <f>'2025 FCST'!DD99</f>
        <v>279.59389999999996</v>
      </c>
      <c r="I84" s="324">
        <f>L75+M75+N75</f>
        <v>340</v>
      </c>
      <c r="J84" s="328">
        <f>'2025 FCST'!EN99</f>
        <v>298.42</v>
      </c>
      <c r="K84" s="324">
        <f>C84+E84+G84+I84</f>
        <v>1496.5029999999999</v>
      </c>
      <c r="L84" s="328">
        <f>D84+F84+H84+J84</f>
        <v>1029.7297000000001</v>
      </c>
    </row>
    <row r="85" spans="2:14" ht="15.75" thickTop="1">
      <c r="B85" s="320" t="s">
        <v>18</v>
      </c>
      <c r="C85" s="321">
        <f t="shared" ref="C85:L85" si="2">C83+C84</f>
        <v>279.596</v>
      </c>
      <c r="D85" s="341">
        <f t="shared" si="2"/>
        <v>1077.0507749999999</v>
      </c>
      <c r="E85" s="321">
        <f t="shared" si="2"/>
        <v>510.99039999999997</v>
      </c>
      <c r="F85" s="341">
        <f t="shared" si="2"/>
        <v>5307.1978600000002</v>
      </c>
      <c r="G85" s="321">
        <f t="shared" si="2"/>
        <v>465.12049999999999</v>
      </c>
      <c r="H85" s="341">
        <f t="shared" si="2"/>
        <v>3425.2538999999997</v>
      </c>
      <c r="I85" s="321">
        <f t="shared" si="2"/>
        <v>390.90699999999998</v>
      </c>
      <c r="J85" s="341">
        <f t="shared" si="2"/>
        <v>3521.08</v>
      </c>
      <c r="K85" s="322">
        <f t="shared" si="2"/>
        <v>1646.6138999999998</v>
      </c>
      <c r="L85" s="342">
        <f t="shared" si="2"/>
        <v>13330.582535</v>
      </c>
    </row>
    <row r="86" spans="2:14" ht="15">
      <c r="L86" s="32" t="s">
        <v>23</v>
      </c>
    </row>
    <row r="87" spans="2:14" ht="15">
      <c r="L87" s="32"/>
    </row>
    <row r="88" spans="2:14" ht="19.5">
      <c r="B88" s="330" t="s">
        <v>41</v>
      </c>
      <c r="G88" s="32"/>
      <c r="I88" s="330" t="s">
        <v>42</v>
      </c>
      <c r="N88" s="32"/>
    </row>
    <row r="98" spans="2:14" ht="15" thickBot="1">
      <c r="B98" s="323" t="s">
        <v>5</v>
      </c>
      <c r="C98" s="323" t="s">
        <v>37</v>
      </c>
      <c r="D98" s="323" t="s">
        <v>38</v>
      </c>
      <c r="E98" s="323" t="s">
        <v>39</v>
      </c>
      <c r="F98" s="323" t="s">
        <v>40</v>
      </c>
      <c r="G98" s="323" t="s">
        <v>18</v>
      </c>
      <c r="I98" s="323" t="s">
        <v>5</v>
      </c>
      <c r="J98" s="323" t="s">
        <v>37</v>
      </c>
      <c r="K98" s="323" t="s">
        <v>38</v>
      </c>
      <c r="L98" s="323" t="s">
        <v>39</v>
      </c>
      <c r="M98" s="323" t="s">
        <v>40</v>
      </c>
      <c r="N98" s="323" t="s">
        <v>18</v>
      </c>
    </row>
    <row r="99" spans="2:14" ht="15.75" thickTop="1">
      <c r="B99" s="320" t="s">
        <v>21</v>
      </c>
      <c r="C99" s="325">
        <f>C83</f>
        <v>10.094999999999999</v>
      </c>
      <c r="D99" s="325">
        <f>E83</f>
        <v>23.489400000000003</v>
      </c>
      <c r="E99" s="325">
        <f>G83</f>
        <v>65.619500000000016</v>
      </c>
      <c r="F99" s="325">
        <f>I83</f>
        <v>50.906999999999996</v>
      </c>
      <c r="G99" s="326">
        <f>SUM(C99:F99)</f>
        <v>150.11090000000002</v>
      </c>
      <c r="I99" s="320" t="s">
        <v>21</v>
      </c>
      <c r="J99" s="329">
        <f>D83</f>
        <v>957.61687499999994</v>
      </c>
      <c r="K99" s="329">
        <f>F83</f>
        <v>4974.9159600000003</v>
      </c>
      <c r="L99" s="329">
        <f>H83</f>
        <v>3145.66</v>
      </c>
      <c r="M99" s="329">
        <f>J83</f>
        <v>3222.66</v>
      </c>
      <c r="N99" s="343">
        <f>SUM(J99:M99)</f>
        <v>12300.852835</v>
      </c>
    </row>
    <row r="100" spans="2:14" ht="15">
      <c r="G100" s="32" t="s">
        <v>29</v>
      </c>
      <c r="N100" s="32" t="s">
        <v>25</v>
      </c>
    </row>
    <row r="101" spans="2:14" ht="15">
      <c r="G101" s="32"/>
      <c r="N101" s="32"/>
    </row>
    <row r="102" spans="2:14" ht="19.5">
      <c r="B102" s="330" t="s">
        <v>43</v>
      </c>
      <c r="G102" s="32"/>
      <c r="N102" s="32"/>
    </row>
    <row r="103" spans="2:14" ht="16.5">
      <c r="B103" s="530" t="s">
        <v>31</v>
      </c>
      <c r="G103" s="32"/>
      <c r="N103" s="32"/>
    </row>
    <row r="104" spans="2:14" ht="15">
      <c r="G104" s="32"/>
      <c r="N104" s="32"/>
    </row>
    <row r="105" spans="2:14" ht="15">
      <c r="G105" s="32"/>
      <c r="N105" s="32"/>
    </row>
    <row r="106" spans="2:14" ht="15">
      <c r="G106" s="32"/>
      <c r="N106" s="32"/>
    </row>
    <row r="107" spans="2:14" ht="15">
      <c r="G107" s="32"/>
      <c r="N107" s="32"/>
    </row>
    <row r="108" spans="2:14" ht="15">
      <c r="G108" s="32"/>
      <c r="N108" s="32"/>
    </row>
    <row r="109" spans="2:14" ht="15">
      <c r="G109" s="32"/>
      <c r="N109" s="32"/>
    </row>
    <row r="110" spans="2:14" ht="15">
      <c r="G110" s="32"/>
      <c r="N110" s="32"/>
    </row>
    <row r="111" spans="2:14" ht="15">
      <c r="G111" s="32"/>
      <c r="N111" s="32"/>
    </row>
    <row r="112" spans="2:14" ht="15">
      <c r="G112" s="32"/>
      <c r="N112" s="32"/>
    </row>
    <row r="113" spans="2:14" ht="15.75" thickBot="1">
      <c r="B113" s="323" t="s">
        <v>5</v>
      </c>
      <c r="C113" s="323" t="s">
        <v>37</v>
      </c>
      <c r="D113" s="323" t="s">
        <v>38</v>
      </c>
      <c r="E113" s="323" t="s">
        <v>39</v>
      </c>
      <c r="F113" s="323" t="s">
        <v>40</v>
      </c>
      <c r="G113" s="323" t="s">
        <v>18</v>
      </c>
      <c r="N113" s="32"/>
    </row>
    <row r="114" spans="2:14" ht="15.75" thickTop="1">
      <c r="B114" s="320" t="s">
        <v>32</v>
      </c>
      <c r="C114" s="325">
        <f>C61+D61+E61</f>
        <v>8.468</v>
      </c>
      <c r="D114" s="325">
        <f>F61+G61+H61</f>
        <v>16.4544</v>
      </c>
      <c r="E114" s="325">
        <f>I61+J61+K61</f>
        <v>54.504500000000007</v>
      </c>
      <c r="F114" s="325">
        <f>L61+M61+N61</f>
        <v>26.391999999999999</v>
      </c>
      <c r="G114" s="326">
        <f>SUM(C114:F114)</f>
        <v>105.8189</v>
      </c>
      <c r="N114" s="32"/>
    </row>
    <row r="115" spans="2:14" ht="15">
      <c r="G115" s="32" t="s">
        <v>29</v>
      </c>
      <c r="N115" s="32"/>
    </row>
    <row r="116" spans="2:14" ht="15">
      <c r="G116" s="32"/>
      <c r="N116" s="32"/>
    </row>
    <row r="117" spans="2:14" ht="19.5">
      <c r="B117" s="330" t="s">
        <v>44</v>
      </c>
      <c r="G117" s="32"/>
      <c r="I117" s="330" t="s">
        <v>45</v>
      </c>
      <c r="N117" s="32"/>
    </row>
    <row r="127" spans="2:14" ht="15" thickBot="1">
      <c r="B127" s="323" t="s">
        <v>5</v>
      </c>
      <c r="C127" s="323" t="s">
        <v>37</v>
      </c>
      <c r="D127" s="323" t="s">
        <v>38</v>
      </c>
      <c r="E127" s="323" t="s">
        <v>39</v>
      </c>
      <c r="F127" s="323" t="s">
        <v>40</v>
      </c>
      <c r="G127" s="323" t="s">
        <v>18</v>
      </c>
      <c r="I127" s="323" t="s">
        <v>5</v>
      </c>
      <c r="J127" s="323" t="s">
        <v>37</v>
      </c>
      <c r="K127" s="323" t="s">
        <v>38</v>
      </c>
      <c r="L127" s="323" t="s">
        <v>39</v>
      </c>
      <c r="M127" s="323" t="s">
        <v>40</v>
      </c>
      <c r="N127" s="323" t="s">
        <v>18</v>
      </c>
    </row>
    <row r="128" spans="2:14" ht="15.75" thickTop="1">
      <c r="B128" s="320" t="s">
        <v>22</v>
      </c>
      <c r="C128" s="325">
        <f>C84</f>
        <v>269.50099999999998</v>
      </c>
      <c r="D128" s="325">
        <f>E84</f>
        <v>487.50099999999998</v>
      </c>
      <c r="E128" s="325">
        <f>G84</f>
        <v>399.50099999999998</v>
      </c>
      <c r="F128" s="325">
        <f>I84</f>
        <v>340</v>
      </c>
      <c r="G128" s="326">
        <f>SUM(C128:F128)</f>
        <v>1496.5029999999999</v>
      </c>
      <c r="I128" s="320" t="s">
        <v>22</v>
      </c>
      <c r="J128" s="329">
        <f>D84</f>
        <v>119.43389999999999</v>
      </c>
      <c r="K128" s="329">
        <f>F84</f>
        <v>332.28190000000001</v>
      </c>
      <c r="L128" s="329">
        <f>H84</f>
        <v>279.59389999999996</v>
      </c>
      <c r="M128" s="329">
        <f>J84</f>
        <v>298.42</v>
      </c>
      <c r="N128" s="343">
        <f>SUM(J128:M128)</f>
        <v>1029.7297000000001</v>
      </c>
    </row>
    <row r="129" spans="1:14" ht="15">
      <c r="B129" s="340"/>
      <c r="C129" s="337"/>
      <c r="D129" s="337"/>
      <c r="E129" s="337"/>
      <c r="F129" s="337"/>
      <c r="G129" s="32" t="s">
        <v>29</v>
      </c>
      <c r="I129" s="340"/>
      <c r="J129" s="249"/>
      <c r="K129" s="249"/>
      <c r="L129" s="249"/>
      <c r="M129" s="249"/>
      <c r="N129" s="32" t="s">
        <v>25</v>
      </c>
    </row>
    <row r="130" spans="1:14" s="346" customFormat="1" ht="14.25" thickBot="1"/>
    <row r="131" spans="1:14" s="512" customFormat="1"/>
    <row r="133" spans="1:14" ht="19.5">
      <c r="A133" s="511" t="s">
        <v>46</v>
      </c>
      <c r="B133" s="380" t="s">
        <v>47</v>
      </c>
    </row>
    <row r="134" spans="1:14" ht="15.75" customHeight="1">
      <c r="B134" s="380"/>
    </row>
    <row r="135" spans="1:14" ht="19.5">
      <c r="B135" s="330" t="s">
        <v>48</v>
      </c>
    </row>
    <row r="146" spans="2:29" ht="15">
      <c r="AC146" s="32"/>
    </row>
    <row r="147" spans="2:29" ht="15">
      <c r="AC147" s="32"/>
    </row>
    <row r="148" spans="2:29" ht="15">
      <c r="AC148" s="32"/>
    </row>
    <row r="149" spans="2:29" ht="15">
      <c r="AC149" s="32"/>
    </row>
    <row r="150" spans="2:29" ht="15">
      <c r="AC150" s="32"/>
    </row>
    <row r="151" spans="2:29" ht="14.25">
      <c r="B151" s="834" t="s">
        <v>5</v>
      </c>
      <c r="C151" s="836">
        <v>2020</v>
      </c>
      <c r="D151" s="831"/>
      <c r="E151" s="831"/>
      <c r="F151" s="831"/>
      <c r="G151" s="831"/>
      <c r="H151" s="831"/>
      <c r="I151" s="831"/>
      <c r="J151" s="831"/>
      <c r="K151" s="831"/>
      <c r="L151" s="831"/>
      <c r="M151" s="831"/>
      <c r="N151" s="831"/>
      <c r="O151" s="830">
        <v>2021</v>
      </c>
      <c r="P151" s="831"/>
      <c r="Q151" s="831"/>
      <c r="R151" s="831"/>
      <c r="S151" s="831"/>
      <c r="T151" s="831"/>
      <c r="U151" s="831"/>
      <c r="V151" s="831"/>
      <c r="W151" s="831"/>
      <c r="X151" s="831"/>
      <c r="Y151" s="831"/>
      <c r="Z151" s="832"/>
      <c r="AA151" s="831">
        <v>2022</v>
      </c>
      <c r="AB151" s="831"/>
      <c r="AC151" s="833"/>
    </row>
    <row r="152" spans="2:29" ht="15" thickBot="1">
      <c r="B152" s="835"/>
      <c r="C152" s="331" t="s">
        <v>6</v>
      </c>
      <c r="D152" s="331" t="s">
        <v>7</v>
      </c>
      <c r="E152" s="331" t="s">
        <v>8</v>
      </c>
      <c r="F152" s="331" t="s">
        <v>9</v>
      </c>
      <c r="G152" s="331" t="s">
        <v>10</v>
      </c>
      <c r="H152" s="331" t="s">
        <v>11</v>
      </c>
      <c r="I152" s="331" t="s">
        <v>12</v>
      </c>
      <c r="J152" s="331" t="s">
        <v>13</v>
      </c>
      <c r="K152" s="331" t="s">
        <v>14</v>
      </c>
      <c r="L152" s="331" t="s">
        <v>15</v>
      </c>
      <c r="M152" s="331" t="s">
        <v>16</v>
      </c>
      <c r="N152" s="332" t="s">
        <v>17</v>
      </c>
      <c r="O152" s="334" t="s">
        <v>6</v>
      </c>
      <c r="P152" s="331" t="s">
        <v>7</v>
      </c>
      <c r="Q152" s="331" t="s">
        <v>8</v>
      </c>
      <c r="R152" s="331" t="s">
        <v>9</v>
      </c>
      <c r="S152" s="331" t="s">
        <v>10</v>
      </c>
      <c r="T152" s="331" t="s">
        <v>11</v>
      </c>
      <c r="U152" s="331" t="s">
        <v>12</v>
      </c>
      <c r="V152" s="331" t="s">
        <v>13</v>
      </c>
      <c r="W152" s="331" t="s">
        <v>14</v>
      </c>
      <c r="X152" s="331" t="s">
        <v>15</v>
      </c>
      <c r="Y152" s="331" t="s">
        <v>16</v>
      </c>
      <c r="Z152" s="335" t="s">
        <v>17</v>
      </c>
      <c r="AA152" s="333" t="s">
        <v>6</v>
      </c>
      <c r="AB152" s="331" t="s">
        <v>7</v>
      </c>
      <c r="AC152" s="331" t="s">
        <v>8</v>
      </c>
    </row>
    <row r="153" spans="2:29" ht="15.75" thickTop="1">
      <c r="B153" s="320" t="s">
        <v>21</v>
      </c>
      <c r="C153" s="325">
        <v>1.6</v>
      </c>
      <c r="D153" s="325">
        <v>0.7</v>
      </c>
      <c r="E153" s="325">
        <v>2.2000000000000002</v>
      </c>
      <c r="F153" s="325">
        <v>9.5</v>
      </c>
      <c r="G153" s="325">
        <v>15.1</v>
      </c>
      <c r="H153" s="325">
        <v>15.5</v>
      </c>
      <c r="I153" s="325">
        <v>5.3</v>
      </c>
      <c r="J153" s="325">
        <v>1.9</v>
      </c>
      <c r="K153" s="325">
        <v>1.9</v>
      </c>
      <c r="L153" s="325">
        <v>1.5</v>
      </c>
      <c r="M153" s="325">
        <v>22.9</v>
      </c>
      <c r="N153" s="325">
        <v>1.3</v>
      </c>
      <c r="O153" s="325">
        <f t="shared" ref="O153:Z153" si="3">C46</f>
        <v>3.8209999999999997</v>
      </c>
      <c r="P153" s="325">
        <f t="shared" si="3"/>
        <v>0.435</v>
      </c>
      <c r="Q153" s="325">
        <f t="shared" si="3"/>
        <v>5.8390000000000004</v>
      </c>
      <c r="R153" s="325">
        <f t="shared" si="3"/>
        <v>6.0249999999999986</v>
      </c>
      <c r="S153" s="325">
        <f t="shared" si="3"/>
        <v>5.9050000000000002</v>
      </c>
      <c r="T153" s="325">
        <f t="shared" si="3"/>
        <v>11.559400000000002</v>
      </c>
      <c r="U153" s="325">
        <f t="shared" si="3"/>
        <v>40.617500000000007</v>
      </c>
      <c r="V153" s="325">
        <f t="shared" si="3"/>
        <v>9.697000000000001</v>
      </c>
      <c r="W153" s="325">
        <f t="shared" si="3"/>
        <v>15.305</v>
      </c>
      <c r="X153" s="325">
        <f t="shared" si="3"/>
        <v>16.405000000000001</v>
      </c>
      <c r="Y153" s="325">
        <f t="shared" si="3"/>
        <v>13.196999999999999</v>
      </c>
      <c r="Z153" s="325">
        <f t="shared" si="3"/>
        <v>21.305</v>
      </c>
      <c r="AA153" s="325">
        <f>'2025 FCST'!FI510</f>
        <v>15.605</v>
      </c>
      <c r="AB153" s="336">
        <f>'2025 FCST'!FR510</f>
        <v>20.704999999999998</v>
      </c>
      <c r="AC153" s="325">
        <f>'2025 FCST'!GA510</f>
        <v>13.305000000000001</v>
      </c>
    </row>
    <row r="154" spans="2:29" ht="15">
      <c r="M154" s="32" t="s">
        <v>49</v>
      </c>
      <c r="N154" s="356">
        <f>SUM(C153:N153)</f>
        <v>79.399999999999991</v>
      </c>
      <c r="Y154" s="32" t="s">
        <v>50</v>
      </c>
      <c r="Z154" s="356">
        <f>SUM(O153:Z153)</f>
        <v>150.11090000000002</v>
      </c>
      <c r="AB154" s="32" t="s">
        <v>51</v>
      </c>
      <c r="AC154" s="397">
        <f>SUM(AA153:AC153)</f>
        <v>49.615000000000002</v>
      </c>
    </row>
    <row r="155" spans="2:29" ht="15">
      <c r="M155" s="32"/>
      <c r="N155" s="356"/>
      <c r="Y155" s="32"/>
      <c r="Z155" s="356"/>
      <c r="AC155" s="32" t="s">
        <v>29</v>
      </c>
    </row>
    <row r="156" spans="2:29" ht="19.5">
      <c r="B156" s="330" t="s">
        <v>52</v>
      </c>
    </row>
    <row r="170" spans="2:29" ht="14.1" customHeight="1">
      <c r="B170" s="330"/>
    </row>
    <row r="171" spans="2:29" ht="15">
      <c r="AC171" s="32" t="s">
        <v>25</v>
      </c>
    </row>
    <row r="172" spans="2:29" ht="14.25">
      <c r="B172" s="834" t="s">
        <v>5</v>
      </c>
      <c r="C172" s="836">
        <v>2020</v>
      </c>
      <c r="D172" s="831"/>
      <c r="E172" s="831"/>
      <c r="F172" s="831"/>
      <c r="G172" s="831"/>
      <c r="H172" s="831"/>
      <c r="I172" s="831"/>
      <c r="J172" s="831"/>
      <c r="K172" s="831"/>
      <c r="L172" s="831"/>
      <c r="M172" s="831"/>
      <c r="N172" s="831"/>
      <c r="O172" s="830">
        <v>2021</v>
      </c>
      <c r="P172" s="831"/>
      <c r="Q172" s="831"/>
      <c r="R172" s="831"/>
      <c r="S172" s="831"/>
      <c r="T172" s="831"/>
      <c r="U172" s="831"/>
      <c r="V172" s="831"/>
      <c r="W172" s="831"/>
      <c r="X172" s="831"/>
      <c r="Y172" s="831"/>
      <c r="Z172" s="832"/>
      <c r="AA172" s="831">
        <v>2022</v>
      </c>
      <c r="AB172" s="831"/>
      <c r="AC172" s="833"/>
    </row>
    <row r="173" spans="2:29" ht="15" thickBot="1">
      <c r="B173" s="835"/>
      <c r="C173" s="331" t="s">
        <v>6</v>
      </c>
      <c r="D173" s="331" t="s">
        <v>7</v>
      </c>
      <c r="E173" s="331" t="s">
        <v>8</v>
      </c>
      <c r="F173" s="331" t="s">
        <v>9</v>
      </c>
      <c r="G173" s="331" t="s">
        <v>10</v>
      </c>
      <c r="H173" s="331" t="s">
        <v>11</v>
      </c>
      <c r="I173" s="331" t="s">
        <v>12</v>
      </c>
      <c r="J173" s="331" t="s">
        <v>13</v>
      </c>
      <c r="K173" s="331" t="s">
        <v>14</v>
      </c>
      <c r="L173" s="331" t="s">
        <v>15</v>
      </c>
      <c r="M173" s="331" t="s">
        <v>16</v>
      </c>
      <c r="N173" s="332" t="s">
        <v>17</v>
      </c>
      <c r="O173" s="334" t="s">
        <v>6</v>
      </c>
      <c r="P173" s="331" t="s">
        <v>7</v>
      </c>
      <c r="Q173" s="331" t="s">
        <v>8</v>
      </c>
      <c r="R173" s="331" t="s">
        <v>9</v>
      </c>
      <c r="S173" s="331" t="s">
        <v>10</v>
      </c>
      <c r="T173" s="331" t="s">
        <v>11</v>
      </c>
      <c r="U173" s="331" t="s">
        <v>12</v>
      </c>
      <c r="V173" s="331" t="s">
        <v>13</v>
      </c>
      <c r="W173" s="331" t="s">
        <v>14</v>
      </c>
      <c r="X173" s="331" t="s">
        <v>15</v>
      </c>
      <c r="Y173" s="331" t="s">
        <v>16</v>
      </c>
      <c r="Z173" s="335" t="s">
        <v>17</v>
      </c>
      <c r="AA173" s="333" t="s">
        <v>6</v>
      </c>
      <c r="AB173" s="331" t="s">
        <v>7</v>
      </c>
      <c r="AC173" s="331" t="s">
        <v>8</v>
      </c>
    </row>
    <row r="174" spans="2:29" ht="15.75" thickTop="1">
      <c r="B174" s="320" t="s">
        <v>21</v>
      </c>
      <c r="C174" s="329">
        <v>233</v>
      </c>
      <c r="D174" s="329">
        <v>47</v>
      </c>
      <c r="E174" s="329">
        <v>222</v>
      </c>
      <c r="F174" s="329">
        <v>317</v>
      </c>
      <c r="G174" s="329">
        <v>419</v>
      </c>
      <c r="H174" s="329">
        <v>221</v>
      </c>
      <c r="I174" s="329">
        <v>132</v>
      </c>
      <c r="J174" s="329">
        <v>447</v>
      </c>
      <c r="K174" s="329">
        <v>45</v>
      </c>
      <c r="L174" s="329">
        <v>43</v>
      </c>
      <c r="M174" s="329">
        <v>484</v>
      </c>
      <c r="N174" s="329">
        <v>379</v>
      </c>
      <c r="O174" s="329">
        <f t="shared" ref="O174:Z174" si="4">R46</f>
        <v>149.72550000000001</v>
      </c>
      <c r="P174" s="329">
        <f t="shared" si="4"/>
        <v>435.14552499999996</v>
      </c>
      <c r="Q174" s="329">
        <f t="shared" si="4"/>
        <v>431.58984999999996</v>
      </c>
      <c r="R174" s="329">
        <f t="shared" si="4"/>
        <v>2781.69</v>
      </c>
      <c r="S174" s="329">
        <f t="shared" si="4"/>
        <v>1549.85</v>
      </c>
      <c r="T174" s="329">
        <f t="shared" si="4"/>
        <v>659.12596000000008</v>
      </c>
      <c r="U174" s="329">
        <f t="shared" si="4"/>
        <v>931.90000000000009</v>
      </c>
      <c r="V174" s="329">
        <f t="shared" si="4"/>
        <v>546.31000000000006</v>
      </c>
      <c r="W174" s="329">
        <f t="shared" si="4"/>
        <v>1667.45</v>
      </c>
      <c r="X174" s="329">
        <f t="shared" si="4"/>
        <v>1419.15</v>
      </c>
      <c r="Y174" s="329">
        <f t="shared" si="4"/>
        <v>779.16</v>
      </c>
      <c r="Z174" s="329">
        <f t="shared" si="4"/>
        <v>1040.0999999999999</v>
      </c>
      <c r="AA174" s="329">
        <f>'2025 FCST'!FK464</f>
        <v>1414</v>
      </c>
      <c r="AB174" s="329">
        <f>'2025 FCST'!FT464</f>
        <v>1929</v>
      </c>
      <c r="AC174" s="329">
        <f>'2025 FCST'!GC464</f>
        <v>428.67999999999995</v>
      </c>
    </row>
    <row r="175" spans="2:29" ht="15">
      <c r="M175" s="32" t="s">
        <v>49</v>
      </c>
      <c r="N175" s="375">
        <f>SUM(C174:N174)</f>
        <v>2989</v>
      </c>
      <c r="Y175" s="32" t="s">
        <v>50</v>
      </c>
      <c r="Z175" s="375">
        <f>SUM(O174:Z174)</f>
        <v>12391.196835000001</v>
      </c>
      <c r="AB175" s="32" t="s">
        <v>51</v>
      </c>
      <c r="AC175" s="376">
        <f>SUM(AA174:AC174)</f>
        <v>3771.68</v>
      </c>
    </row>
    <row r="176" spans="2:29" ht="15">
      <c r="M176" s="32"/>
      <c r="N176" s="375"/>
      <c r="Y176" s="32"/>
      <c r="Z176" s="375"/>
      <c r="AC176" s="32" t="s">
        <v>25</v>
      </c>
    </row>
    <row r="177" spans="2:2" ht="19.5">
      <c r="B177" s="330" t="s">
        <v>53</v>
      </c>
    </row>
    <row r="178" spans="2:2" ht="16.5">
      <c r="B178" s="530" t="s">
        <v>31</v>
      </c>
    </row>
    <row r="194" spans="2:29" ht="14.25">
      <c r="B194" s="834" t="s">
        <v>5</v>
      </c>
      <c r="C194" s="836">
        <v>2020</v>
      </c>
      <c r="D194" s="831"/>
      <c r="E194" s="831"/>
      <c r="F194" s="831"/>
      <c r="G194" s="831"/>
      <c r="H194" s="831"/>
      <c r="I194" s="831"/>
      <c r="J194" s="831"/>
      <c r="K194" s="831"/>
      <c r="L194" s="831"/>
      <c r="M194" s="831"/>
      <c r="N194" s="831"/>
      <c r="O194" s="830">
        <v>2021</v>
      </c>
      <c r="P194" s="831"/>
      <c r="Q194" s="831"/>
      <c r="R194" s="831"/>
      <c r="S194" s="831"/>
      <c r="T194" s="831"/>
      <c r="U194" s="831"/>
      <c r="V194" s="831"/>
      <c r="W194" s="831"/>
      <c r="X194" s="831"/>
      <c r="Y194" s="831"/>
      <c r="Z194" s="832"/>
      <c r="AA194" s="831">
        <v>2022</v>
      </c>
      <c r="AB194" s="831"/>
      <c r="AC194" s="833"/>
    </row>
    <row r="195" spans="2:29" ht="15" thickBot="1">
      <c r="B195" s="835"/>
      <c r="C195" s="331" t="s">
        <v>6</v>
      </c>
      <c r="D195" s="331" t="s">
        <v>7</v>
      </c>
      <c r="E195" s="331" t="s">
        <v>8</v>
      </c>
      <c r="F195" s="331" t="s">
        <v>9</v>
      </c>
      <c r="G195" s="331" t="s">
        <v>10</v>
      </c>
      <c r="H195" s="331" t="s">
        <v>11</v>
      </c>
      <c r="I195" s="331" t="s">
        <v>12</v>
      </c>
      <c r="J195" s="331" t="s">
        <v>13</v>
      </c>
      <c r="K195" s="331" t="s">
        <v>14</v>
      </c>
      <c r="L195" s="331" t="s">
        <v>15</v>
      </c>
      <c r="M195" s="331" t="s">
        <v>16</v>
      </c>
      <c r="N195" s="332" t="s">
        <v>17</v>
      </c>
      <c r="O195" s="334" t="s">
        <v>6</v>
      </c>
      <c r="P195" s="331" t="s">
        <v>7</v>
      </c>
      <c r="Q195" s="331" t="s">
        <v>8</v>
      </c>
      <c r="R195" s="331" t="s">
        <v>9</v>
      </c>
      <c r="S195" s="331" t="s">
        <v>10</v>
      </c>
      <c r="T195" s="331" t="s">
        <v>11</v>
      </c>
      <c r="U195" s="331" t="s">
        <v>12</v>
      </c>
      <c r="V195" s="331" t="s">
        <v>13</v>
      </c>
      <c r="W195" s="331" t="s">
        <v>14</v>
      </c>
      <c r="X195" s="331" t="s">
        <v>15</v>
      </c>
      <c r="Y195" s="331" t="s">
        <v>16</v>
      </c>
      <c r="Z195" s="335" t="s">
        <v>17</v>
      </c>
      <c r="AA195" s="333" t="s">
        <v>6</v>
      </c>
      <c r="AB195" s="331" t="s">
        <v>7</v>
      </c>
      <c r="AC195" s="331" t="s">
        <v>8</v>
      </c>
    </row>
    <row r="196" spans="2:29" ht="15.75" thickTop="1">
      <c r="B196" s="320" t="s">
        <v>32</v>
      </c>
      <c r="C196" s="325">
        <v>1.5</v>
      </c>
      <c r="D196" s="325">
        <v>0.6</v>
      </c>
      <c r="E196" s="325">
        <v>1.7</v>
      </c>
      <c r="F196" s="325">
        <v>1</v>
      </c>
      <c r="G196" s="325">
        <v>5.8</v>
      </c>
      <c r="H196" s="325">
        <v>3</v>
      </c>
      <c r="I196" s="325">
        <v>5.0999999999999996</v>
      </c>
      <c r="J196" s="325">
        <v>0.4</v>
      </c>
      <c r="K196" s="325">
        <v>0.8</v>
      </c>
      <c r="L196" s="325">
        <v>0.2</v>
      </c>
      <c r="M196" s="325">
        <v>18.7</v>
      </c>
      <c r="N196" s="325">
        <v>0.8</v>
      </c>
      <c r="O196" s="325">
        <f t="shared" ref="O196:Z196" si="5">C61</f>
        <v>2.5170000000000003</v>
      </c>
      <c r="P196" s="325">
        <f t="shared" si="5"/>
        <v>0.25700000000000001</v>
      </c>
      <c r="Q196" s="325">
        <f t="shared" si="5"/>
        <v>5.694</v>
      </c>
      <c r="R196" s="325">
        <f t="shared" si="5"/>
        <v>4.4000000000000004</v>
      </c>
      <c r="S196" s="325">
        <f t="shared" si="5"/>
        <v>4.4000000000000004</v>
      </c>
      <c r="T196" s="325">
        <f t="shared" si="5"/>
        <v>7.6543999999999999</v>
      </c>
      <c r="U196" s="325">
        <f t="shared" si="5"/>
        <v>37.512500000000003</v>
      </c>
      <c r="V196" s="325">
        <f t="shared" si="5"/>
        <v>6.7919999999999998</v>
      </c>
      <c r="W196" s="325">
        <f t="shared" si="5"/>
        <v>10.199999999999999</v>
      </c>
      <c r="X196" s="325">
        <f t="shared" si="5"/>
        <v>7.5</v>
      </c>
      <c r="Y196" s="325">
        <f t="shared" si="5"/>
        <v>6.7919999999999998</v>
      </c>
      <c r="Z196" s="325">
        <f t="shared" si="5"/>
        <v>12.1</v>
      </c>
      <c r="AA196" s="325">
        <f>'2025 FCST'!FI518</f>
        <v>7.4</v>
      </c>
      <c r="AB196" s="325">
        <f>'2025 FCST'!FR518</f>
        <v>10</v>
      </c>
      <c r="AC196" s="325">
        <f>'2025 FCST'!GA518</f>
        <v>8.1000000000000014</v>
      </c>
    </row>
    <row r="197" spans="2:29" ht="15">
      <c r="M197" s="32" t="s">
        <v>49</v>
      </c>
      <c r="N197" s="356">
        <f>SUM(C196:N196)</f>
        <v>39.599999999999994</v>
      </c>
      <c r="O197" s="355"/>
      <c r="Y197" s="32" t="s">
        <v>50</v>
      </c>
      <c r="Z197" s="356">
        <f>SUM(O196:Z196)</f>
        <v>105.8189</v>
      </c>
      <c r="AB197" s="32" t="s">
        <v>51</v>
      </c>
      <c r="AC197" s="397">
        <f>SUM(AA196:AC196)</f>
        <v>25.5</v>
      </c>
    </row>
    <row r="198" spans="2:29" ht="15">
      <c r="M198" s="351"/>
      <c r="N198" s="356"/>
      <c r="O198" s="356"/>
      <c r="P198" s="356"/>
      <c r="Q198" s="356"/>
      <c r="Y198" s="351"/>
      <c r="Z198" s="356"/>
      <c r="AC198" s="32" t="s">
        <v>29</v>
      </c>
    </row>
    <row r="199" spans="2:29" ht="19.5">
      <c r="B199" s="330" t="s">
        <v>54</v>
      </c>
      <c r="M199" s="351"/>
      <c r="N199" s="357"/>
      <c r="O199" s="355"/>
      <c r="Y199" s="351"/>
      <c r="Z199" s="357"/>
      <c r="AC199" s="32"/>
    </row>
    <row r="200" spans="2:29" ht="15">
      <c r="M200" s="351"/>
      <c r="N200" s="357"/>
      <c r="O200" s="355"/>
      <c r="Y200" s="351"/>
      <c r="Z200" s="357"/>
      <c r="AC200" s="32"/>
    </row>
    <row r="201" spans="2:29" ht="15">
      <c r="M201" s="351"/>
      <c r="N201" s="357"/>
      <c r="O201" s="355"/>
      <c r="Y201" s="351"/>
      <c r="Z201" s="357"/>
      <c r="AC201" s="32"/>
    </row>
    <row r="202" spans="2:29" ht="15">
      <c r="M202" s="351"/>
      <c r="N202" s="357"/>
      <c r="O202" s="355"/>
      <c r="Y202" s="351"/>
      <c r="Z202" s="357"/>
      <c r="AC202" s="32"/>
    </row>
    <row r="203" spans="2:29" ht="15">
      <c r="M203" s="351"/>
      <c r="N203" s="357"/>
      <c r="O203" s="355"/>
      <c r="Y203" s="351"/>
      <c r="Z203" s="357"/>
      <c r="AC203" s="32"/>
    </row>
    <row r="204" spans="2:29" ht="15">
      <c r="M204" s="351"/>
      <c r="N204" s="357"/>
      <c r="O204" s="355"/>
      <c r="Y204" s="351"/>
      <c r="Z204" s="357"/>
      <c r="AC204" s="32"/>
    </row>
    <row r="205" spans="2:29" ht="15">
      <c r="M205" s="351"/>
      <c r="N205" s="357"/>
      <c r="O205" s="355"/>
      <c r="Y205" s="351"/>
      <c r="Z205" s="357"/>
      <c r="AC205" s="32"/>
    </row>
    <row r="206" spans="2:29" ht="15">
      <c r="M206" s="351"/>
      <c r="N206" s="357"/>
      <c r="O206" s="355"/>
      <c r="Y206" s="351"/>
      <c r="Z206" s="357"/>
      <c r="AC206" s="32"/>
    </row>
    <row r="207" spans="2:29" ht="15">
      <c r="M207" s="351"/>
      <c r="N207" s="357"/>
      <c r="O207" s="355"/>
      <c r="Y207" s="351"/>
      <c r="Z207" s="357"/>
      <c r="AC207" s="32"/>
    </row>
    <row r="208" spans="2:29" ht="15">
      <c r="M208" s="351"/>
      <c r="N208" s="357"/>
      <c r="O208" s="355"/>
      <c r="Y208" s="351"/>
      <c r="Z208" s="357"/>
      <c r="AC208" s="32"/>
    </row>
    <row r="209" spans="1:29" ht="15">
      <c r="M209" s="351"/>
      <c r="N209" s="357"/>
      <c r="O209" s="355"/>
      <c r="Y209" s="351"/>
      <c r="Z209" s="357"/>
      <c r="AC209" s="32"/>
    </row>
    <row r="210" spans="1:29" ht="15">
      <c r="M210" s="351"/>
      <c r="N210" s="357"/>
      <c r="O210" s="355"/>
      <c r="Y210" s="351"/>
      <c r="Z210" s="357"/>
      <c r="AC210" s="32"/>
    </row>
    <row r="211" spans="1:29" ht="15">
      <c r="M211" s="351"/>
      <c r="N211" s="357"/>
      <c r="O211" s="355"/>
      <c r="Y211" s="351"/>
      <c r="Z211" s="357"/>
      <c r="AC211" s="32"/>
    </row>
    <row r="212" spans="1:29" ht="15">
      <c r="M212" s="351"/>
      <c r="N212" s="357"/>
      <c r="O212" s="355"/>
      <c r="Y212" s="351"/>
      <c r="Z212" s="357"/>
      <c r="AC212" s="32"/>
    </row>
    <row r="213" spans="1:29" ht="15">
      <c r="M213" s="351"/>
      <c r="N213" s="357"/>
      <c r="O213" s="355"/>
      <c r="Y213" s="351"/>
      <c r="Z213" s="357"/>
      <c r="AC213" s="32"/>
    </row>
    <row r="214" spans="1:29" ht="15">
      <c r="M214" s="351"/>
      <c r="N214" s="357"/>
      <c r="O214" s="355"/>
      <c r="Y214" s="351"/>
      <c r="Z214" s="357"/>
      <c r="AC214" s="32"/>
    </row>
    <row r="215" spans="1:29" ht="14.25">
      <c r="A215" s="355"/>
      <c r="B215" s="834" t="s">
        <v>5</v>
      </c>
      <c r="C215" s="836">
        <v>2020</v>
      </c>
      <c r="D215" s="831"/>
      <c r="E215" s="831"/>
      <c r="F215" s="831"/>
      <c r="G215" s="831"/>
      <c r="H215" s="831"/>
      <c r="I215" s="831"/>
      <c r="J215" s="831"/>
      <c r="K215" s="831"/>
      <c r="L215" s="831"/>
      <c r="M215" s="831"/>
      <c r="N215" s="831"/>
      <c r="O215" s="830">
        <v>2021</v>
      </c>
      <c r="P215" s="831"/>
      <c r="Q215" s="831"/>
      <c r="R215" s="831"/>
      <c r="S215" s="831"/>
      <c r="T215" s="831"/>
      <c r="U215" s="831"/>
      <c r="V215" s="831"/>
      <c r="W215" s="831"/>
      <c r="X215" s="831"/>
      <c r="Y215" s="831"/>
      <c r="Z215" s="832"/>
      <c r="AA215" s="831">
        <v>2022</v>
      </c>
      <c r="AB215" s="831"/>
      <c r="AC215" s="833"/>
    </row>
    <row r="216" spans="1:29" ht="15" thickBot="1">
      <c r="B216" s="835"/>
      <c r="C216" s="331" t="s">
        <v>6</v>
      </c>
      <c r="D216" s="331" t="s">
        <v>7</v>
      </c>
      <c r="E216" s="331" t="s">
        <v>8</v>
      </c>
      <c r="F216" s="331" t="s">
        <v>9</v>
      </c>
      <c r="G216" s="331" t="s">
        <v>10</v>
      </c>
      <c r="H216" s="331" t="s">
        <v>11</v>
      </c>
      <c r="I216" s="331" t="s">
        <v>12</v>
      </c>
      <c r="J216" s="331" t="s">
        <v>13</v>
      </c>
      <c r="K216" s="331" t="s">
        <v>14</v>
      </c>
      <c r="L216" s="331" t="s">
        <v>15</v>
      </c>
      <c r="M216" s="331" t="s">
        <v>16</v>
      </c>
      <c r="N216" s="332" t="s">
        <v>17</v>
      </c>
      <c r="O216" s="334" t="s">
        <v>6</v>
      </c>
      <c r="P216" s="331" t="s">
        <v>7</v>
      </c>
      <c r="Q216" s="331" t="s">
        <v>8</v>
      </c>
      <c r="R216" s="331" t="s">
        <v>9</v>
      </c>
      <c r="S216" s="331" t="s">
        <v>10</v>
      </c>
      <c r="T216" s="331" t="s">
        <v>11</v>
      </c>
      <c r="U216" s="331" t="s">
        <v>12</v>
      </c>
      <c r="V216" s="331" t="s">
        <v>13</v>
      </c>
      <c r="W216" s="331" t="s">
        <v>14</v>
      </c>
      <c r="X216" s="331" t="s">
        <v>15</v>
      </c>
      <c r="Y216" s="331" t="s">
        <v>16</v>
      </c>
      <c r="Z216" s="335" t="s">
        <v>17</v>
      </c>
      <c r="AA216" s="333" t="s">
        <v>6</v>
      </c>
      <c r="AB216" s="331" t="s">
        <v>7</v>
      </c>
      <c r="AC216" s="331" t="s">
        <v>8</v>
      </c>
    </row>
    <row r="217" spans="1:29" ht="15.75" thickTop="1">
      <c r="B217" s="320" t="s">
        <v>55</v>
      </c>
      <c r="C217" s="592">
        <v>1.1399999999999999</v>
      </c>
      <c r="D217" s="592">
        <v>32.85</v>
      </c>
      <c r="E217" s="592">
        <v>4.24</v>
      </c>
      <c r="F217" s="592">
        <v>65.7</v>
      </c>
      <c r="G217" s="592">
        <v>153.80000000000001</v>
      </c>
      <c r="H217" s="592">
        <v>168.7</v>
      </c>
      <c r="I217" s="592">
        <v>32.64</v>
      </c>
      <c r="J217" s="592">
        <v>24.92</v>
      </c>
      <c r="K217" s="592">
        <v>22.3</v>
      </c>
      <c r="L217" s="592">
        <v>2.4</v>
      </c>
      <c r="M217" s="592">
        <v>12.7</v>
      </c>
      <c r="N217" s="592">
        <v>2.5</v>
      </c>
      <c r="O217" s="363" t="e">
        <f>'2025 FCST'!#REF!+'2025 FCST'!I143+'2025 FCST'!I201+'2025 FCST'!I307+'2025 FCST'!I322+'2025 FCST'!I366</f>
        <v>#REF!</v>
      </c>
      <c r="P217" s="329" t="e">
        <f>'2025 FCST'!#REF!+'2025 FCST'!R143+'2025 FCST'!R201+'2025 FCST'!R307+'2025 FCST'!R322+'2025 FCST'!R366</f>
        <v>#REF!</v>
      </c>
      <c r="Q217" s="329" t="e">
        <f>'2025 FCST'!#REF!+'2025 FCST'!AA143+'2025 FCST'!AA201+'2025 FCST'!AA307+'2025 FCST'!AA322+'2025 FCST'!AA366</f>
        <v>#REF!</v>
      </c>
      <c r="R217" s="329" t="e">
        <f>'2025 FCST'!#REF!+'2025 FCST'!AS143+'2025 FCST'!AS201+'2025 FCST'!AS307+'2025 FCST'!AS322+'2025 FCST'!AS366</f>
        <v>#REF!</v>
      </c>
      <c r="S217" s="329" t="e">
        <f>'2025 FCST'!#REF!+'2025 FCST'!BB143+'2025 FCST'!BB201+'2025 FCST'!BB307+'2025 FCST'!BB322+'2025 FCST'!BB366</f>
        <v>#REF!</v>
      </c>
      <c r="T217" s="329" t="e">
        <f>'2025 FCST'!#REF!+'2025 FCST'!BK143+'2025 FCST'!BK201+'2025 FCST'!BK307+'2025 FCST'!BK322+'2025 FCST'!BK366</f>
        <v>#REF!</v>
      </c>
      <c r="U217" s="329" t="e">
        <f>'2025 FCST'!#REF!+'2025 FCST'!CC143+'2025 FCST'!CC201+'2025 FCST'!CC307+'2025 FCST'!CC322+'2025 FCST'!CC366</f>
        <v>#REF!</v>
      </c>
      <c r="V217" s="329" t="e">
        <f>'2025 FCST'!#REF!+'2025 FCST'!CL143+'2025 FCST'!CL201+'2025 FCST'!CL307+'2025 FCST'!CL322+'2025 FCST'!CL366</f>
        <v>#REF!</v>
      </c>
      <c r="W217" s="329" t="e">
        <f>'2025 FCST'!#REF!+'2025 FCST'!CU143+'2025 FCST'!CU201+'2025 FCST'!CU307+'2025 FCST'!CU322+'2025 FCST'!CU366</f>
        <v>#REF!</v>
      </c>
      <c r="X217" s="329" t="e">
        <f>'2025 FCST'!#REF!+'2025 FCST'!DM143+'2025 FCST'!DM201+'2025 FCST'!DM307+'2025 FCST'!DM322+'2025 FCST'!DM366</f>
        <v>#REF!</v>
      </c>
      <c r="Y217" s="329" t="e">
        <f>'2025 FCST'!#REF!+'2025 FCST'!DV143+'2025 FCST'!DV201+'2025 FCST'!DV307+'2025 FCST'!DV322+'2025 FCST'!DV366</f>
        <v>#REF!</v>
      </c>
      <c r="Z217" s="329" t="e">
        <f>'2025 FCST'!#REF!+'2025 FCST'!EE143+'2025 FCST'!EE201+'2025 FCST'!EE307+'2025 FCST'!EE322+'2025 FCST'!EE366</f>
        <v>#REF!</v>
      </c>
      <c r="AA217" s="329" t="e">
        <f>'2025 FCST'!#REF!+'2025 FCST'!FK143+'2025 FCST'!FK201+'2025 FCST'!FK307+'2025 FCST'!FK322+'2025 FCST'!FK366+'2025 FCST'!FK428</f>
        <v>#REF!</v>
      </c>
      <c r="AB217" s="329" t="e">
        <f>'2025 FCST'!#REF!+'2025 FCST'!FT143+'2025 FCST'!FT201+'2025 FCST'!FT307+'2025 FCST'!FT322+'2025 FCST'!FT428</f>
        <v>#REF!</v>
      </c>
      <c r="AC217" s="329" t="e">
        <f>'2025 FCST'!#REF!+'2025 FCST'!GC143+'2025 FCST'!GC201+'2025 FCST'!GC307+'2025 FCST'!GC322+'2025 FCST'!GC366+'2025 FCST'!GC428</f>
        <v>#REF!</v>
      </c>
    </row>
    <row r="218" spans="1:29" ht="15.75" thickBot="1">
      <c r="B218" s="365" t="s">
        <v>56</v>
      </c>
      <c r="C218" s="593">
        <v>1.5840000000000001</v>
      </c>
      <c r="D218" s="593">
        <v>0.44</v>
      </c>
      <c r="E218" s="593">
        <v>4.2350000000000003</v>
      </c>
      <c r="F218" s="593">
        <v>17.163</v>
      </c>
      <c r="G218" s="593">
        <v>11.467000000000001</v>
      </c>
      <c r="H218" s="593">
        <v>13.896000000000001</v>
      </c>
      <c r="I218" s="593">
        <v>2.5979999999999999</v>
      </c>
      <c r="J218" s="593">
        <v>9.31</v>
      </c>
      <c r="K218" s="593">
        <v>8.6999999999999993</v>
      </c>
      <c r="L218" s="593">
        <v>11.94</v>
      </c>
      <c r="M218" s="593">
        <v>28.8</v>
      </c>
      <c r="N218" s="593">
        <v>7.65</v>
      </c>
      <c r="O218" s="366" t="e">
        <f>'2025 FCST'!#REF!+'2025 FCST'!I292+'2025 FCST'!#REF!</f>
        <v>#REF!</v>
      </c>
      <c r="P218" s="366" t="e">
        <f>'2025 FCST'!#REF!+'2025 FCST'!R292+'2025 FCST'!#REF!</f>
        <v>#REF!</v>
      </c>
      <c r="Q218" s="366" t="e">
        <f>'2025 FCST'!#REF!+'2025 FCST'!AA292+'2025 FCST'!#REF!</f>
        <v>#REF!</v>
      </c>
      <c r="R218" s="366" t="e">
        <f>'2025 FCST'!#REF!+'2025 FCST'!AS292+'2025 FCST'!#REF!</f>
        <v>#REF!</v>
      </c>
      <c r="S218" s="366" t="e">
        <f>'2025 FCST'!#REF!+'2025 FCST'!BB292+'2025 FCST'!#REF!</f>
        <v>#REF!</v>
      </c>
      <c r="T218" s="366" t="e">
        <f>'2025 FCST'!#REF!+'2025 FCST'!BK292+'2025 FCST'!#REF!</f>
        <v>#REF!</v>
      </c>
      <c r="U218" s="366" t="e">
        <f>'2025 FCST'!#REF!+'2025 FCST'!CC292+'2025 FCST'!#REF!</f>
        <v>#REF!</v>
      </c>
      <c r="V218" s="366" t="e">
        <f>'2025 FCST'!#REF!+'2025 FCST'!CL292+'2025 FCST'!#REF!</f>
        <v>#REF!</v>
      </c>
      <c r="W218" s="366" t="e">
        <f>'2025 FCST'!#REF!+'2025 FCST'!CU292+'2025 FCST'!#REF!</f>
        <v>#REF!</v>
      </c>
      <c r="X218" s="366" t="e">
        <f>'2025 FCST'!#REF!+'2025 FCST'!DM292+'2025 FCST'!#REF!</f>
        <v>#REF!</v>
      </c>
      <c r="Y218" s="366" t="e">
        <f>'2025 FCST'!#REF!+'2025 FCST'!DV292+'2025 FCST'!#REF!</f>
        <v>#REF!</v>
      </c>
      <c r="Z218" s="366" t="e">
        <f>'2025 FCST'!#REF!+'2025 FCST'!EE292+'2025 FCST'!#REF!</f>
        <v>#REF!</v>
      </c>
      <c r="AA218" s="366" t="e">
        <f>'2025 FCST'!#REF!+'2025 FCST'!FK292+'2025 FCST'!#REF!</f>
        <v>#REF!</v>
      </c>
      <c r="AB218" s="366" t="e">
        <f>'2025 FCST'!#REF!+'2025 FCST'!FT292+'2025 FCST'!#REF!</f>
        <v>#REF!</v>
      </c>
      <c r="AC218" s="366" t="e">
        <f>'2025 FCST'!#REF!+'2025 FCST'!GC292+'2025 FCST'!#REF!</f>
        <v>#REF!</v>
      </c>
    </row>
    <row r="219" spans="1:29" ht="15.75" thickTop="1">
      <c r="B219" s="364" t="s">
        <v>18</v>
      </c>
      <c r="C219" s="329">
        <f>C217+C218</f>
        <v>2.7240000000000002</v>
      </c>
      <c r="D219" s="329">
        <f t="shared" ref="D219:N219" si="6">D217+D218</f>
        <v>33.29</v>
      </c>
      <c r="E219" s="329">
        <f t="shared" si="6"/>
        <v>8.4750000000000014</v>
      </c>
      <c r="F219" s="329">
        <f t="shared" si="6"/>
        <v>82.863</v>
      </c>
      <c r="G219" s="329">
        <f t="shared" si="6"/>
        <v>165.26700000000002</v>
      </c>
      <c r="H219" s="329">
        <f t="shared" si="6"/>
        <v>182.596</v>
      </c>
      <c r="I219" s="329">
        <f t="shared" si="6"/>
        <v>35.238</v>
      </c>
      <c r="J219" s="329">
        <f t="shared" si="6"/>
        <v>34.230000000000004</v>
      </c>
      <c r="K219" s="329">
        <f t="shared" si="6"/>
        <v>31</v>
      </c>
      <c r="L219" s="329">
        <f t="shared" si="6"/>
        <v>14.34</v>
      </c>
      <c r="M219" s="329">
        <f t="shared" si="6"/>
        <v>41.5</v>
      </c>
      <c r="N219" s="329">
        <f t="shared" si="6"/>
        <v>10.15</v>
      </c>
      <c r="O219" s="329" t="e">
        <f t="shared" ref="O219:AC219" si="7">O217+O218</f>
        <v>#REF!</v>
      </c>
      <c r="P219" s="329" t="e">
        <f t="shared" si="7"/>
        <v>#REF!</v>
      </c>
      <c r="Q219" s="329" t="e">
        <f t="shared" si="7"/>
        <v>#REF!</v>
      </c>
      <c r="R219" s="329" t="e">
        <f t="shared" si="7"/>
        <v>#REF!</v>
      </c>
      <c r="S219" s="329" t="e">
        <f t="shared" si="7"/>
        <v>#REF!</v>
      </c>
      <c r="T219" s="329" t="e">
        <f t="shared" si="7"/>
        <v>#REF!</v>
      </c>
      <c r="U219" s="329" t="e">
        <f t="shared" si="7"/>
        <v>#REF!</v>
      </c>
      <c r="V219" s="329" t="e">
        <f t="shared" si="7"/>
        <v>#REF!</v>
      </c>
      <c r="W219" s="329" t="e">
        <f t="shared" si="7"/>
        <v>#REF!</v>
      </c>
      <c r="X219" s="329" t="e">
        <f t="shared" si="7"/>
        <v>#REF!</v>
      </c>
      <c r="Y219" s="329" t="e">
        <f t="shared" si="7"/>
        <v>#REF!</v>
      </c>
      <c r="Z219" s="329" t="e">
        <f t="shared" si="7"/>
        <v>#REF!</v>
      </c>
      <c r="AA219" s="329" t="e">
        <f t="shared" si="7"/>
        <v>#REF!</v>
      </c>
      <c r="AB219" s="329" t="e">
        <f t="shared" si="7"/>
        <v>#REF!</v>
      </c>
      <c r="AC219" s="329" t="e">
        <f t="shared" si="7"/>
        <v>#REF!</v>
      </c>
    </row>
    <row r="220" spans="1:29" ht="15">
      <c r="M220" s="32" t="s">
        <v>49</v>
      </c>
      <c r="N220" s="367">
        <f>SUM(C219:N219)</f>
        <v>641.673</v>
      </c>
      <c r="O220" s="355"/>
      <c r="Y220" s="32" t="s">
        <v>50</v>
      </c>
      <c r="Z220" s="367" t="e">
        <f>SUM(O219:Z219)</f>
        <v>#REF!</v>
      </c>
      <c r="AB220" s="32" t="s">
        <v>51</v>
      </c>
      <c r="AC220" s="376" t="e">
        <f>SUM(AA219:AC219)</f>
        <v>#REF!</v>
      </c>
    </row>
    <row r="221" spans="1:29" ht="15">
      <c r="M221" s="351"/>
      <c r="N221" s="367"/>
      <c r="O221" s="355"/>
      <c r="Y221" s="351"/>
      <c r="Z221" s="367"/>
      <c r="AC221" s="32" t="s">
        <v>25</v>
      </c>
    </row>
    <row r="222" spans="1:29" s="346" customFormat="1" ht="15.75" thickBot="1">
      <c r="M222" s="358"/>
      <c r="N222" s="359"/>
      <c r="O222" s="360"/>
      <c r="Y222" s="358"/>
      <c r="Z222" s="359"/>
      <c r="AC222" s="348"/>
    </row>
    <row r="223" spans="1:29" s="512" customFormat="1" ht="15">
      <c r="M223" s="514"/>
      <c r="N223" s="515"/>
      <c r="Y223" s="514"/>
      <c r="Z223" s="515"/>
      <c r="AC223" s="513"/>
    </row>
    <row r="224" spans="1:29" ht="15">
      <c r="M224" s="351"/>
      <c r="N224" s="357"/>
      <c r="O224" s="355"/>
      <c r="Y224" s="351"/>
      <c r="Z224" s="357"/>
      <c r="AC224" s="32"/>
    </row>
    <row r="225" spans="1:29" ht="19.5">
      <c r="A225" s="511" t="s">
        <v>57</v>
      </c>
      <c r="B225" s="380" t="s">
        <v>58</v>
      </c>
      <c r="M225" s="351"/>
      <c r="N225" s="357"/>
      <c r="O225" s="355"/>
      <c r="Y225" s="351"/>
      <c r="Z225" s="357"/>
      <c r="AC225" s="32"/>
    </row>
    <row r="226" spans="1:29" ht="15">
      <c r="M226" s="351"/>
      <c r="N226" s="357"/>
      <c r="O226" s="355"/>
      <c r="Y226" s="351"/>
      <c r="Z226" s="357"/>
      <c r="AC226" s="32"/>
    </row>
    <row r="227" spans="1:29" ht="19.5">
      <c r="B227" s="330" t="s">
        <v>59</v>
      </c>
    </row>
    <row r="243" spans="2:26" ht="14.25">
      <c r="B243" s="834" t="s">
        <v>5</v>
      </c>
      <c r="C243" s="836">
        <v>2016</v>
      </c>
      <c r="D243" s="831"/>
      <c r="E243" s="831"/>
      <c r="F243" s="831"/>
      <c r="G243" s="830">
        <v>2017</v>
      </c>
      <c r="H243" s="831"/>
      <c r="I243" s="831"/>
      <c r="J243" s="832"/>
      <c r="K243" s="831">
        <v>2018</v>
      </c>
      <c r="L243" s="831"/>
      <c r="M243" s="831"/>
      <c r="N243" s="831"/>
      <c r="O243" s="830">
        <v>2019</v>
      </c>
      <c r="P243" s="831"/>
      <c r="Q243" s="831"/>
      <c r="R243" s="832"/>
      <c r="S243" s="831">
        <v>2020</v>
      </c>
      <c r="T243" s="831"/>
      <c r="U243" s="831"/>
      <c r="V243" s="831"/>
      <c r="W243" s="830">
        <v>2021</v>
      </c>
      <c r="X243" s="831"/>
      <c r="Y243" s="831"/>
      <c r="Z243" s="833"/>
    </row>
    <row r="244" spans="2:26" ht="15" thickBot="1">
      <c r="B244" s="835"/>
      <c r="C244" s="331" t="s">
        <v>37</v>
      </c>
      <c r="D244" s="331" t="s">
        <v>38</v>
      </c>
      <c r="E244" s="331" t="s">
        <v>39</v>
      </c>
      <c r="F244" s="332" t="s">
        <v>40</v>
      </c>
      <c r="G244" s="334" t="s">
        <v>37</v>
      </c>
      <c r="H244" s="331" t="s">
        <v>38</v>
      </c>
      <c r="I244" s="331" t="s">
        <v>39</v>
      </c>
      <c r="J244" s="335" t="s">
        <v>40</v>
      </c>
      <c r="K244" s="333" t="s">
        <v>37</v>
      </c>
      <c r="L244" s="331" t="s">
        <v>38</v>
      </c>
      <c r="M244" s="331" t="s">
        <v>39</v>
      </c>
      <c r="N244" s="332" t="s">
        <v>40</v>
      </c>
      <c r="O244" s="334" t="s">
        <v>37</v>
      </c>
      <c r="P244" s="331" t="s">
        <v>38</v>
      </c>
      <c r="Q244" s="331" t="s">
        <v>39</v>
      </c>
      <c r="R244" s="335" t="s">
        <v>40</v>
      </c>
      <c r="S244" s="333" t="s">
        <v>37</v>
      </c>
      <c r="T244" s="331" t="s">
        <v>38</v>
      </c>
      <c r="U244" s="331" t="s">
        <v>39</v>
      </c>
      <c r="V244" s="332" t="s">
        <v>40</v>
      </c>
      <c r="W244" s="334" t="s">
        <v>37</v>
      </c>
      <c r="X244" s="331" t="s">
        <v>38</v>
      </c>
      <c r="Y244" s="331" t="s">
        <v>39</v>
      </c>
      <c r="Z244" s="331" t="s">
        <v>40</v>
      </c>
    </row>
    <row r="245" spans="2:26" ht="15.75" thickTop="1">
      <c r="B245" s="320" t="s">
        <v>21</v>
      </c>
      <c r="C245" s="336">
        <v>1.4570000000000001</v>
      </c>
      <c r="D245" s="336">
        <v>1.972</v>
      </c>
      <c r="E245" s="336">
        <v>1.97</v>
      </c>
      <c r="F245" s="336">
        <v>5.6040000000000001</v>
      </c>
      <c r="G245" s="336">
        <v>3.37</v>
      </c>
      <c r="H245" s="336">
        <v>5.1509999999999998</v>
      </c>
      <c r="I245" s="336">
        <v>7.4889999999999999</v>
      </c>
      <c r="J245" s="336">
        <v>9.39</v>
      </c>
      <c r="K245" s="336">
        <v>2.1949999999999998</v>
      </c>
      <c r="L245" s="336">
        <v>8.4969999999999999</v>
      </c>
      <c r="M245" s="336">
        <v>10.167</v>
      </c>
      <c r="N245" s="336">
        <v>16.079000000000001</v>
      </c>
      <c r="O245" s="336">
        <v>13.6</v>
      </c>
      <c r="P245" s="336">
        <v>6.2</v>
      </c>
      <c r="Q245" s="336">
        <v>9.6</v>
      </c>
      <c r="R245" s="336">
        <v>8.6999999999999993</v>
      </c>
      <c r="S245" s="336">
        <f>C153+D153+E153</f>
        <v>4.5</v>
      </c>
      <c r="T245" s="336">
        <f>F153+G153+H153</f>
        <v>40.1</v>
      </c>
      <c r="U245" s="336">
        <f>I153+J153+K153</f>
        <v>9.1</v>
      </c>
      <c r="V245" s="336">
        <f>L153+M153+N153</f>
        <v>25.7</v>
      </c>
      <c r="W245" s="336">
        <f>O153+P153+Q153</f>
        <v>10.094999999999999</v>
      </c>
      <c r="X245" s="336">
        <f>R153+S153+T153</f>
        <v>23.489400000000003</v>
      </c>
      <c r="Y245" s="336">
        <f>U153+V153+W153</f>
        <v>65.619500000000016</v>
      </c>
      <c r="Z245" s="336">
        <f>X153+Y153+Z153</f>
        <v>50.906999999999996</v>
      </c>
    </row>
    <row r="246" spans="2:26" s="354" customFormat="1" ht="15">
      <c r="E246" s="32" t="s">
        <v>60</v>
      </c>
      <c r="F246" s="400">
        <f>SUM(C245:F245)</f>
        <v>11.003</v>
      </c>
      <c r="I246" s="32" t="s">
        <v>61</v>
      </c>
      <c r="J246" s="400">
        <f>SUM(G245:J245)</f>
        <v>25.400000000000002</v>
      </c>
      <c r="M246" s="32" t="s">
        <v>62</v>
      </c>
      <c r="N246" s="400">
        <f>SUM(K245:N245)</f>
        <v>36.938000000000002</v>
      </c>
      <c r="O246" s="400"/>
      <c r="P246" s="400"/>
      <c r="Q246" s="399" t="s">
        <v>49</v>
      </c>
      <c r="R246" s="400">
        <f>SUM(O245:R245)</f>
        <v>38.099999999999994</v>
      </c>
      <c r="S246" s="400"/>
      <c r="T246" s="400"/>
      <c r="U246" s="399" t="s">
        <v>50</v>
      </c>
      <c r="V246" s="400">
        <f>SUM(S245:V245)</f>
        <v>79.400000000000006</v>
      </c>
      <c r="W246" s="400"/>
      <c r="X246" s="400"/>
      <c r="Y246" s="32" t="s">
        <v>63</v>
      </c>
      <c r="Z246" s="400">
        <f>SUM(W245:Z245)</f>
        <v>150.11090000000002</v>
      </c>
    </row>
    <row r="247" spans="2:26" ht="15">
      <c r="Z247" s="32" t="s">
        <v>29</v>
      </c>
    </row>
    <row r="248" spans="2:26" ht="15">
      <c r="Z248" s="32"/>
    </row>
    <row r="249" spans="2:26" ht="19.5">
      <c r="B249" s="330" t="s">
        <v>64</v>
      </c>
      <c r="Z249" s="32"/>
    </row>
    <row r="250" spans="2:26" ht="15">
      <c r="Z250" s="32"/>
    </row>
    <row r="251" spans="2:26" ht="15">
      <c r="Z251" s="32"/>
    </row>
    <row r="252" spans="2:26" ht="15">
      <c r="Z252" s="32"/>
    </row>
    <row r="253" spans="2:26" ht="15">
      <c r="Z253" s="32"/>
    </row>
    <row r="254" spans="2:26" ht="15">
      <c r="Z254" s="32"/>
    </row>
    <row r="255" spans="2:26" ht="15">
      <c r="Z255" s="32"/>
    </row>
    <row r="256" spans="2:26" ht="15">
      <c r="Z256" s="32"/>
    </row>
    <row r="257" spans="2:26" ht="15">
      <c r="Z257" s="32"/>
    </row>
    <row r="258" spans="2:26" ht="15">
      <c r="Z258" s="32"/>
    </row>
    <row r="259" spans="2:26" ht="15">
      <c r="Z259" s="32"/>
    </row>
    <row r="260" spans="2:26" ht="15">
      <c r="Z260" s="32"/>
    </row>
    <row r="261" spans="2:26" ht="15">
      <c r="Z261" s="32"/>
    </row>
    <row r="262" spans="2:26" ht="15">
      <c r="Z262" s="32"/>
    </row>
    <row r="263" spans="2:26" ht="15">
      <c r="Z263" s="32"/>
    </row>
    <row r="264" spans="2:26" ht="15">
      <c r="Z264" s="32"/>
    </row>
    <row r="265" spans="2:26" ht="14.25">
      <c r="B265" s="834" t="s">
        <v>5</v>
      </c>
      <c r="C265" s="836">
        <v>2016</v>
      </c>
      <c r="D265" s="831"/>
      <c r="E265" s="831"/>
      <c r="F265" s="831"/>
      <c r="G265" s="830">
        <v>2017</v>
      </c>
      <c r="H265" s="831"/>
      <c r="I265" s="831"/>
      <c r="J265" s="832"/>
      <c r="K265" s="831">
        <v>2018</v>
      </c>
      <c r="L265" s="831"/>
      <c r="M265" s="831"/>
      <c r="N265" s="831"/>
      <c r="O265" s="830">
        <v>2019</v>
      </c>
      <c r="P265" s="831"/>
      <c r="Q265" s="831"/>
      <c r="R265" s="832"/>
      <c r="S265" s="831">
        <v>2020</v>
      </c>
      <c r="T265" s="831"/>
      <c r="U265" s="831"/>
      <c r="V265" s="831"/>
      <c r="W265" s="830">
        <v>2021</v>
      </c>
      <c r="X265" s="831"/>
      <c r="Y265" s="831"/>
      <c r="Z265" s="833"/>
    </row>
    <row r="266" spans="2:26" ht="15" thickBot="1">
      <c r="B266" s="835"/>
      <c r="C266" s="331" t="s">
        <v>37</v>
      </c>
      <c r="D266" s="331" t="s">
        <v>38</v>
      </c>
      <c r="E266" s="331" t="s">
        <v>39</v>
      </c>
      <c r="F266" s="332" t="s">
        <v>40</v>
      </c>
      <c r="G266" s="334" t="s">
        <v>37</v>
      </c>
      <c r="H266" s="331" t="s">
        <v>38</v>
      </c>
      <c r="I266" s="331" t="s">
        <v>39</v>
      </c>
      <c r="J266" s="335" t="s">
        <v>40</v>
      </c>
      <c r="K266" s="333" t="s">
        <v>37</v>
      </c>
      <c r="L266" s="331" t="s">
        <v>38</v>
      </c>
      <c r="M266" s="331" t="s">
        <v>39</v>
      </c>
      <c r="N266" s="332" t="s">
        <v>40</v>
      </c>
      <c r="O266" s="334" t="s">
        <v>37</v>
      </c>
      <c r="P266" s="331" t="s">
        <v>38</v>
      </c>
      <c r="Q266" s="331" t="s">
        <v>39</v>
      </c>
      <c r="R266" s="335" t="s">
        <v>40</v>
      </c>
      <c r="S266" s="333" t="s">
        <v>37</v>
      </c>
      <c r="T266" s="331" t="s">
        <v>38</v>
      </c>
      <c r="U266" s="331" t="s">
        <v>39</v>
      </c>
      <c r="V266" s="332" t="s">
        <v>40</v>
      </c>
      <c r="W266" s="334" t="s">
        <v>37</v>
      </c>
      <c r="X266" s="331" t="s">
        <v>38</v>
      </c>
      <c r="Y266" s="331" t="s">
        <v>39</v>
      </c>
      <c r="Z266" s="331" t="s">
        <v>40</v>
      </c>
    </row>
    <row r="267" spans="2:26" ht="15.75" thickTop="1">
      <c r="B267" s="320" t="s">
        <v>21</v>
      </c>
      <c r="C267" s="329">
        <v>40.548000000000002</v>
      </c>
      <c r="D267" s="329">
        <v>30.85</v>
      </c>
      <c r="E267" s="329">
        <v>107.67</v>
      </c>
      <c r="F267" s="329">
        <v>74.849000000000004</v>
      </c>
      <c r="G267" s="329">
        <v>54.225999999999999</v>
      </c>
      <c r="H267" s="329">
        <v>113.965</v>
      </c>
      <c r="I267" s="329">
        <v>158.55000000000001</v>
      </c>
      <c r="J267" s="363">
        <v>295</v>
      </c>
      <c r="K267" s="329">
        <v>447</v>
      </c>
      <c r="L267" s="329">
        <v>853</v>
      </c>
      <c r="M267" s="363">
        <v>368</v>
      </c>
      <c r="N267" s="329">
        <v>520</v>
      </c>
      <c r="O267" s="329">
        <v>553</v>
      </c>
      <c r="P267" s="329">
        <v>754</v>
      </c>
      <c r="Q267" s="329">
        <v>392</v>
      </c>
      <c r="R267" s="329">
        <v>363</v>
      </c>
      <c r="S267" s="329">
        <f>C174+D174+E174</f>
        <v>502</v>
      </c>
      <c r="T267" s="329">
        <f>F174+G174+H174</f>
        <v>957</v>
      </c>
      <c r="U267" s="329">
        <f>I174+J174+K174</f>
        <v>624</v>
      </c>
      <c r="V267" s="329">
        <f>L174+M174+N174</f>
        <v>906</v>
      </c>
      <c r="W267" s="329">
        <f>O174+P174+Q174</f>
        <v>1016.4608749999999</v>
      </c>
      <c r="X267" s="329">
        <f>R174+S174+T174</f>
        <v>4990.6659600000003</v>
      </c>
      <c r="Y267" s="329">
        <f>U174+V174+W174</f>
        <v>3145.66</v>
      </c>
      <c r="Z267" s="329">
        <f>X174+Y174+Z174</f>
        <v>3238.41</v>
      </c>
    </row>
    <row r="268" spans="2:26" ht="15">
      <c r="E268" s="32" t="s">
        <v>60</v>
      </c>
      <c r="F268" s="376">
        <f>SUM(C267:F267)</f>
        <v>253.91699999999997</v>
      </c>
      <c r="G268" s="32"/>
      <c r="H268" s="32"/>
      <c r="I268" s="32" t="s">
        <v>61</v>
      </c>
      <c r="J268" s="376">
        <f>SUM(G267:J267)</f>
        <v>621.74099999999999</v>
      </c>
      <c r="K268" s="32"/>
      <c r="L268" s="32"/>
      <c r="M268" s="32" t="s">
        <v>62</v>
      </c>
      <c r="N268" s="376">
        <f>SUM(K267:N267)</f>
        <v>2188</v>
      </c>
      <c r="O268" s="32"/>
      <c r="P268" s="32"/>
      <c r="Q268" s="32" t="s">
        <v>49</v>
      </c>
      <c r="R268" s="376">
        <f>SUM(O267:R267)</f>
        <v>2062</v>
      </c>
      <c r="S268" s="32"/>
      <c r="T268" s="32"/>
      <c r="U268" s="32" t="s">
        <v>50</v>
      </c>
      <c r="V268" s="376">
        <f>SUM(S267:V267)</f>
        <v>2989</v>
      </c>
      <c r="W268" s="32"/>
      <c r="X268" s="32"/>
      <c r="Y268" s="32" t="s">
        <v>63</v>
      </c>
      <c r="Z268" s="376">
        <f>SUM(W267:Z267)</f>
        <v>12391.196834999999</v>
      </c>
    </row>
    <row r="269" spans="2:26" ht="15">
      <c r="S269" s="355"/>
      <c r="Z269" s="32" t="s">
        <v>25</v>
      </c>
    </row>
    <row r="270" spans="2:26" ht="15">
      <c r="S270" s="355"/>
      <c r="Z270" s="32"/>
    </row>
    <row r="271" spans="2:26" ht="19.5">
      <c r="B271" s="330" t="s">
        <v>65</v>
      </c>
      <c r="Z271" s="32"/>
    </row>
    <row r="272" spans="2:26" ht="16.5">
      <c r="B272" s="530" t="s">
        <v>31</v>
      </c>
      <c r="Z272" s="32"/>
    </row>
    <row r="273" spans="2:26" ht="15">
      <c r="Z273" s="32"/>
    </row>
    <row r="274" spans="2:26" ht="15">
      <c r="Z274" s="32"/>
    </row>
    <row r="275" spans="2:26" ht="15">
      <c r="Z275" s="32"/>
    </row>
    <row r="276" spans="2:26" ht="15">
      <c r="Z276" s="32"/>
    </row>
    <row r="277" spans="2:26" ht="15">
      <c r="Z277" s="32"/>
    </row>
    <row r="278" spans="2:26" ht="15">
      <c r="Z278" s="32"/>
    </row>
    <row r="279" spans="2:26" ht="15">
      <c r="Z279" s="32"/>
    </row>
    <row r="280" spans="2:26" ht="15">
      <c r="Z280" s="32"/>
    </row>
    <row r="281" spans="2:26" ht="15">
      <c r="Z281" s="32"/>
    </row>
    <row r="282" spans="2:26" ht="15">
      <c r="Z282" s="32"/>
    </row>
    <row r="283" spans="2:26" ht="15">
      <c r="Z283" s="32"/>
    </row>
    <row r="284" spans="2:26" ht="15">
      <c r="Z284" s="32"/>
    </row>
    <row r="285" spans="2:26" ht="15">
      <c r="Z285" s="32"/>
    </row>
    <row r="286" spans="2:26" ht="15">
      <c r="Z286" s="32"/>
    </row>
    <row r="287" spans="2:26" ht="15">
      <c r="Z287" s="32"/>
    </row>
    <row r="288" spans="2:26" ht="14.25">
      <c r="B288" s="834" t="s">
        <v>5</v>
      </c>
      <c r="C288" s="836">
        <v>2016</v>
      </c>
      <c r="D288" s="831"/>
      <c r="E288" s="831"/>
      <c r="F288" s="831"/>
      <c r="G288" s="830">
        <v>2017</v>
      </c>
      <c r="H288" s="831"/>
      <c r="I288" s="831"/>
      <c r="J288" s="832"/>
      <c r="K288" s="831">
        <v>2018</v>
      </c>
      <c r="L288" s="831"/>
      <c r="M288" s="831"/>
      <c r="N288" s="831"/>
      <c r="O288" s="830">
        <v>2019</v>
      </c>
      <c r="P288" s="831"/>
      <c r="Q288" s="831"/>
      <c r="R288" s="832"/>
      <c r="S288" s="831">
        <v>2020</v>
      </c>
      <c r="T288" s="831"/>
      <c r="U288" s="831"/>
      <c r="V288" s="831"/>
      <c r="W288" s="830">
        <v>2021</v>
      </c>
      <c r="X288" s="831"/>
      <c r="Y288" s="831"/>
      <c r="Z288" s="833"/>
    </row>
    <row r="289" spans="2:30" ht="15" thickBot="1">
      <c r="B289" s="835"/>
      <c r="C289" s="331" t="s">
        <v>37</v>
      </c>
      <c r="D289" s="331" t="s">
        <v>38</v>
      </c>
      <c r="E289" s="331" t="s">
        <v>39</v>
      </c>
      <c r="F289" s="332" t="s">
        <v>40</v>
      </c>
      <c r="G289" s="334" t="s">
        <v>37</v>
      </c>
      <c r="H289" s="331" t="s">
        <v>38</v>
      </c>
      <c r="I289" s="331" t="s">
        <v>39</v>
      </c>
      <c r="J289" s="335" t="s">
        <v>40</v>
      </c>
      <c r="K289" s="333" t="s">
        <v>37</v>
      </c>
      <c r="L289" s="331" t="s">
        <v>38</v>
      </c>
      <c r="M289" s="331" t="s">
        <v>39</v>
      </c>
      <c r="N289" s="332" t="s">
        <v>40</v>
      </c>
      <c r="O289" s="334" t="s">
        <v>37</v>
      </c>
      <c r="P289" s="331" t="s">
        <v>38</v>
      </c>
      <c r="Q289" s="331" t="s">
        <v>39</v>
      </c>
      <c r="R289" s="335" t="s">
        <v>40</v>
      </c>
      <c r="S289" s="333" t="s">
        <v>37</v>
      </c>
      <c r="T289" s="331" t="s">
        <v>38</v>
      </c>
      <c r="U289" s="331" t="s">
        <v>39</v>
      </c>
      <c r="V289" s="332" t="s">
        <v>40</v>
      </c>
      <c r="W289" s="334" t="s">
        <v>37</v>
      </c>
      <c r="X289" s="331" t="s">
        <v>38</v>
      </c>
      <c r="Y289" s="331" t="s">
        <v>39</v>
      </c>
      <c r="Z289" s="331" t="s">
        <v>40</v>
      </c>
    </row>
    <row r="290" spans="2:30" ht="15.75" thickTop="1">
      <c r="B290" s="320" t="s">
        <v>32</v>
      </c>
      <c r="C290" s="336">
        <v>1.228</v>
      </c>
      <c r="D290" s="336">
        <v>1.5720000000000001</v>
      </c>
      <c r="E290" s="336">
        <v>1.5369999999999999</v>
      </c>
      <c r="F290" s="336">
        <v>2.09</v>
      </c>
      <c r="G290" s="336">
        <v>2.9540000000000002</v>
      </c>
      <c r="H290" s="336">
        <v>1.603</v>
      </c>
      <c r="I290" s="336">
        <v>5.46</v>
      </c>
      <c r="J290" s="336">
        <v>3.2669999999999999</v>
      </c>
      <c r="K290" s="336">
        <v>1.03</v>
      </c>
      <c r="L290" s="336">
        <v>3.827</v>
      </c>
      <c r="M290" s="336">
        <v>2.8959999999999999</v>
      </c>
      <c r="N290" s="336">
        <v>8.2620000000000005</v>
      </c>
      <c r="O290" s="336">
        <v>9.8000000000000007</v>
      </c>
      <c r="P290" s="336">
        <v>3.6</v>
      </c>
      <c r="Q290" s="336">
        <v>6</v>
      </c>
      <c r="R290" s="336">
        <v>6.9</v>
      </c>
      <c r="S290" s="336">
        <f>C196+D196+E196</f>
        <v>3.8</v>
      </c>
      <c r="T290" s="336">
        <f>F196+G196+H196</f>
        <v>9.8000000000000007</v>
      </c>
      <c r="U290" s="336">
        <f>I196+J196+K196</f>
        <v>6.3</v>
      </c>
      <c r="V290" s="336">
        <f>L196+M196+N196</f>
        <v>19.7</v>
      </c>
      <c r="W290" s="336">
        <f>O196+P196+Q196</f>
        <v>8.468</v>
      </c>
      <c r="X290" s="336">
        <f>R196+S196+T196</f>
        <v>16.4544</v>
      </c>
      <c r="Y290" s="336">
        <f>U196+V196+W196</f>
        <v>54.504500000000007</v>
      </c>
      <c r="Z290" s="336">
        <f>X196+Y196+Z196</f>
        <v>26.391999999999999</v>
      </c>
      <c r="AB290" s="349"/>
      <c r="AD290" s="350"/>
    </row>
    <row r="291" spans="2:30" ht="15">
      <c r="C291" s="32"/>
      <c r="D291" s="362"/>
      <c r="E291" s="32" t="s">
        <v>60</v>
      </c>
      <c r="F291" s="361">
        <f>SUM(C290:F290)</f>
        <v>6.4269999999999996</v>
      </c>
      <c r="G291" s="32"/>
      <c r="H291" s="351"/>
      <c r="I291" s="32" t="s">
        <v>61</v>
      </c>
      <c r="J291" s="361">
        <f>SUM(G290:J290)</f>
        <v>13.283999999999999</v>
      </c>
      <c r="K291" s="32"/>
      <c r="L291" s="351"/>
      <c r="M291" s="32" t="s">
        <v>62</v>
      </c>
      <c r="N291" s="361">
        <f>SUM(K290:N290)</f>
        <v>16.015000000000001</v>
      </c>
      <c r="O291" s="32"/>
      <c r="P291" s="361"/>
      <c r="Q291" s="32" t="s">
        <v>49</v>
      </c>
      <c r="R291" s="361">
        <f>SUM(O290:R290)</f>
        <v>26.299999999999997</v>
      </c>
      <c r="S291" s="32"/>
      <c r="T291" s="351"/>
      <c r="U291" s="32" t="s">
        <v>50</v>
      </c>
      <c r="V291" s="361">
        <f>SUM(S290:V290)</f>
        <v>39.6</v>
      </c>
      <c r="W291" s="32"/>
      <c r="X291" s="351"/>
      <c r="Y291" s="32" t="s">
        <v>63</v>
      </c>
      <c r="Z291" s="361">
        <f>SUM(W290:Z290)</f>
        <v>105.8189</v>
      </c>
    </row>
    <row r="292" spans="2:30" ht="15">
      <c r="Z292" s="32" t="s">
        <v>29</v>
      </c>
    </row>
    <row r="293" spans="2:30" ht="15">
      <c r="Z293" s="32"/>
    </row>
    <row r="294" spans="2:30" ht="19.5">
      <c r="B294" s="330" t="s">
        <v>66</v>
      </c>
      <c r="Z294" s="32"/>
    </row>
    <row r="295" spans="2:30" ht="15">
      <c r="Z295" s="32"/>
    </row>
    <row r="296" spans="2:30" ht="15">
      <c r="Z296" s="32"/>
    </row>
    <row r="297" spans="2:30" ht="15">
      <c r="Z297" s="32"/>
    </row>
    <row r="298" spans="2:30" ht="15">
      <c r="Z298" s="32"/>
    </row>
    <row r="299" spans="2:30" ht="15">
      <c r="Z299" s="32"/>
    </row>
    <row r="300" spans="2:30" ht="15">
      <c r="Z300" s="32"/>
    </row>
    <row r="301" spans="2:30" ht="15">
      <c r="Z301" s="32"/>
    </row>
    <row r="302" spans="2:30" ht="15">
      <c r="Z302" s="32"/>
    </row>
    <row r="303" spans="2:30" ht="15">
      <c r="Z303" s="32"/>
    </row>
    <row r="304" spans="2:30" ht="15">
      <c r="Z304" s="32"/>
    </row>
    <row r="305" spans="2:26" ht="15">
      <c r="Z305" s="32"/>
    </row>
    <row r="306" spans="2:26" ht="15">
      <c r="Z306" s="32"/>
    </row>
    <row r="307" spans="2:26" ht="15">
      <c r="Z307" s="32"/>
    </row>
    <row r="308" spans="2:26" ht="15">
      <c r="Z308" s="32"/>
    </row>
    <row r="309" spans="2:26" ht="15">
      <c r="O309" s="355"/>
      <c r="Z309" s="32"/>
    </row>
    <row r="310" spans="2:26" ht="14.25">
      <c r="B310" s="834" t="s">
        <v>5</v>
      </c>
      <c r="C310" s="836">
        <v>2016</v>
      </c>
      <c r="D310" s="831"/>
      <c r="E310" s="831"/>
      <c r="F310" s="831"/>
      <c r="G310" s="830">
        <v>2017</v>
      </c>
      <c r="H310" s="831"/>
      <c r="I310" s="831"/>
      <c r="J310" s="832"/>
      <c r="K310" s="831">
        <v>2018</v>
      </c>
      <c r="L310" s="831"/>
      <c r="M310" s="831"/>
      <c r="N310" s="831"/>
      <c r="O310" s="830">
        <v>2019</v>
      </c>
      <c r="P310" s="831"/>
      <c r="Q310" s="831"/>
      <c r="R310" s="832"/>
      <c r="S310" s="831">
        <v>2020</v>
      </c>
      <c r="T310" s="831"/>
      <c r="U310" s="831"/>
      <c r="V310" s="831"/>
      <c r="W310" s="830">
        <v>2021</v>
      </c>
      <c r="X310" s="831"/>
      <c r="Y310" s="831"/>
      <c r="Z310" s="833"/>
    </row>
    <row r="311" spans="2:26" ht="15" thickBot="1">
      <c r="B311" s="835"/>
      <c r="C311" s="331" t="s">
        <v>37</v>
      </c>
      <c r="D311" s="331" t="s">
        <v>38</v>
      </c>
      <c r="E311" s="331" t="s">
        <v>39</v>
      </c>
      <c r="F311" s="332" t="s">
        <v>40</v>
      </c>
      <c r="G311" s="334" t="s">
        <v>37</v>
      </c>
      <c r="H311" s="331" t="s">
        <v>38</v>
      </c>
      <c r="I311" s="331" t="s">
        <v>39</v>
      </c>
      <c r="J311" s="335" t="s">
        <v>40</v>
      </c>
      <c r="K311" s="333" t="s">
        <v>37</v>
      </c>
      <c r="L311" s="331" t="s">
        <v>38</v>
      </c>
      <c r="M311" s="331" t="s">
        <v>39</v>
      </c>
      <c r="N311" s="332" t="s">
        <v>40</v>
      </c>
      <c r="O311" s="334" t="s">
        <v>37</v>
      </c>
      <c r="P311" s="331" t="s">
        <v>38</v>
      </c>
      <c r="Q311" s="331" t="s">
        <v>39</v>
      </c>
      <c r="R311" s="335" t="s">
        <v>40</v>
      </c>
      <c r="S311" s="333" t="s">
        <v>37</v>
      </c>
      <c r="T311" s="331" t="s">
        <v>38</v>
      </c>
      <c r="U311" s="331" t="s">
        <v>39</v>
      </c>
      <c r="V311" s="332" t="s">
        <v>40</v>
      </c>
      <c r="W311" s="334" t="s">
        <v>37</v>
      </c>
      <c r="X311" s="331" t="s">
        <v>38</v>
      </c>
      <c r="Y311" s="331" t="s">
        <v>39</v>
      </c>
      <c r="Z311" s="331" t="s">
        <v>40</v>
      </c>
    </row>
    <row r="312" spans="2:26" ht="15.75" thickTop="1">
      <c r="B312" s="320" t="s">
        <v>55</v>
      </c>
      <c r="C312" s="329">
        <v>22.344999999999999</v>
      </c>
      <c r="D312" s="329">
        <v>15.56</v>
      </c>
      <c r="E312" s="329">
        <v>11.4</v>
      </c>
      <c r="F312" s="329">
        <v>25.244</v>
      </c>
      <c r="G312" s="329">
        <v>33</v>
      </c>
      <c r="H312" s="329">
        <v>52.276000000000003</v>
      </c>
      <c r="I312" s="329">
        <v>120.759</v>
      </c>
      <c r="J312" s="329">
        <v>113.98399999999999</v>
      </c>
      <c r="K312" s="329">
        <v>71.236000000000004</v>
      </c>
      <c r="L312" s="363">
        <v>221.32</v>
      </c>
      <c r="M312" s="329">
        <v>84.567999999999998</v>
      </c>
      <c r="N312" s="363">
        <v>315.05</v>
      </c>
      <c r="O312" s="329">
        <v>401.47199999999998</v>
      </c>
      <c r="P312" s="329">
        <v>255.352</v>
      </c>
      <c r="Q312" s="329">
        <v>154.392</v>
      </c>
      <c r="R312" s="329">
        <v>303.45499999999998</v>
      </c>
      <c r="S312" s="329">
        <f>C217+D217+E217</f>
        <v>38.230000000000004</v>
      </c>
      <c r="T312" s="329">
        <f>F217+G217+H217</f>
        <v>388.2</v>
      </c>
      <c r="U312" s="329">
        <f>I217+J217+K217</f>
        <v>79.86</v>
      </c>
      <c r="V312" s="329">
        <f>L217+M217+N217</f>
        <v>17.600000000000001</v>
      </c>
      <c r="W312" s="329" t="e">
        <f>O217+P217+Q217</f>
        <v>#REF!</v>
      </c>
      <c r="X312" s="329" t="e">
        <f>R217+S217+T217</f>
        <v>#REF!</v>
      </c>
      <c r="Y312" s="329" t="e">
        <f>U217+V217+W217</f>
        <v>#REF!</v>
      </c>
      <c r="Z312" s="329" t="e">
        <f>X217+Y217+Z217</f>
        <v>#REF!</v>
      </c>
    </row>
    <row r="313" spans="2:26" ht="15.75" thickBot="1">
      <c r="B313" s="368" t="s">
        <v>56</v>
      </c>
      <c r="C313" s="366">
        <v>0.2</v>
      </c>
      <c r="D313" s="366">
        <v>0.80300000000000005</v>
      </c>
      <c r="E313" s="366">
        <v>1.67</v>
      </c>
      <c r="F313" s="366">
        <v>7.8230000000000004</v>
      </c>
      <c r="G313" s="366">
        <v>3.4820000000000002</v>
      </c>
      <c r="H313" s="366">
        <v>25.728999999999999</v>
      </c>
      <c r="I313" s="366">
        <v>10.266999999999999</v>
      </c>
      <c r="J313" s="366">
        <v>35.548999999999999</v>
      </c>
      <c r="K313" s="366">
        <v>9.9809999999999999</v>
      </c>
      <c r="L313" s="366">
        <v>23.332999999999998</v>
      </c>
      <c r="M313" s="366">
        <v>32.024000000000001</v>
      </c>
      <c r="N313" s="366">
        <v>61.026000000000003</v>
      </c>
      <c r="O313" s="366">
        <v>26.154</v>
      </c>
      <c r="P313" s="366">
        <v>23.902000000000001</v>
      </c>
      <c r="Q313" s="366">
        <v>20.638999999999999</v>
      </c>
      <c r="R313" s="366">
        <v>13.56</v>
      </c>
      <c r="S313" s="366">
        <f>C218+D218+E218</f>
        <v>6.2590000000000003</v>
      </c>
      <c r="T313" s="366">
        <f>F218+G218+H218</f>
        <v>42.526000000000003</v>
      </c>
      <c r="U313" s="366">
        <f>I218+J218+K218</f>
        <v>20.608000000000001</v>
      </c>
      <c r="V313" s="366">
        <f>L218+M218+N218</f>
        <v>48.39</v>
      </c>
      <c r="W313" s="366" t="e">
        <f>O218+P218+Q218</f>
        <v>#REF!</v>
      </c>
      <c r="X313" s="366" t="e">
        <f>R218+S218+T218</f>
        <v>#REF!</v>
      </c>
      <c r="Y313" s="366" t="e">
        <f>U218+V218+W218</f>
        <v>#REF!</v>
      </c>
      <c r="Z313" s="369" t="e">
        <f>X218+Y218+Z218</f>
        <v>#REF!</v>
      </c>
    </row>
    <row r="314" spans="2:26" ht="15.75" thickTop="1">
      <c r="B314" s="364" t="s">
        <v>18</v>
      </c>
      <c r="C314" s="329">
        <f>C312+C313</f>
        <v>22.544999999999998</v>
      </c>
      <c r="D314" s="329">
        <f t="shared" ref="D314:Z314" si="8">D312+D313</f>
        <v>16.363</v>
      </c>
      <c r="E314" s="329">
        <f t="shared" si="8"/>
        <v>13.07</v>
      </c>
      <c r="F314" s="329">
        <f t="shared" si="8"/>
        <v>33.067</v>
      </c>
      <c r="G314" s="329">
        <f t="shared" si="8"/>
        <v>36.481999999999999</v>
      </c>
      <c r="H314" s="329">
        <f t="shared" si="8"/>
        <v>78.004999999999995</v>
      </c>
      <c r="I314" s="329">
        <f t="shared" si="8"/>
        <v>131.02600000000001</v>
      </c>
      <c r="J314" s="329">
        <f t="shared" si="8"/>
        <v>149.53299999999999</v>
      </c>
      <c r="K314" s="329">
        <f t="shared" si="8"/>
        <v>81.216999999999999</v>
      </c>
      <c r="L314" s="329">
        <f t="shared" si="8"/>
        <v>244.65299999999999</v>
      </c>
      <c r="M314" s="329">
        <f t="shared" si="8"/>
        <v>116.592</v>
      </c>
      <c r="N314" s="329">
        <f t="shared" si="8"/>
        <v>376.07600000000002</v>
      </c>
      <c r="O314" s="329">
        <f t="shared" si="8"/>
        <v>427.62599999999998</v>
      </c>
      <c r="P314" s="329">
        <f t="shared" si="8"/>
        <v>279.25400000000002</v>
      </c>
      <c r="Q314" s="329">
        <f t="shared" si="8"/>
        <v>175.03100000000001</v>
      </c>
      <c r="R314" s="329">
        <f t="shared" si="8"/>
        <v>317.01499999999999</v>
      </c>
      <c r="S314" s="329">
        <f t="shared" si="8"/>
        <v>44.489000000000004</v>
      </c>
      <c r="T314" s="329">
        <f t="shared" si="8"/>
        <v>430.726</v>
      </c>
      <c r="U314" s="329">
        <f t="shared" si="8"/>
        <v>100.468</v>
      </c>
      <c r="V314" s="329">
        <f t="shared" si="8"/>
        <v>65.990000000000009</v>
      </c>
      <c r="W314" s="329" t="e">
        <f>W312+W313</f>
        <v>#REF!</v>
      </c>
      <c r="X314" s="329" t="e">
        <f t="shared" si="8"/>
        <v>#REF!</v>
      </c>
      <c r="Y314" s="329" t="e">
        <f t="shared" si="8"/>
        <v>#REF!</v>
      </c>
      <c r="Z314" s="329" t="e">
        <f t="shared" si="8"/>
        <v>#REF!</v>
      </c>
    </row>
    <row r="315" spans="2:26" ht="15">
      <c r="E315" s="32" t="s">
        <v>60</v>
      </c>
      <c r="F315" s="370">
        <f>SUM(C314:F314)</f>
        <v>85.045000000000002</v>
      </c>
      <c r="G315" s="32"/>
      <c r="H315" s="351"/>
      <c r="I315" s="32" t="s">
        <v>61</v>
      </c>
      <c r="J315" s="370">
        <f>SUM(G314:J314)</f>
        <v>395.04599999999999</v>
      </c>
      <c r="K315" s="32"/>
      <c r="L315" s="351"/>
      <c r="M315" s="32" t="s">
        <v>62</v>
      </c>
      <c r="N315" s="370">
        <f>SUM(K314:N314)</f>
        <v>818.53800000000001</v>
      </c>
      <c r="O315" s="32"/>
      <c r="P315" s="361"/>
      <c r="Q315" s="32" t="s">
        <v>49</v>
      </c>
      <c r="R315" s="370">
        <f>SUM(O314:R314)</f>
        <v>1198.9259999999999</v>
      </c>
      <c r="S315" s="32"/>
      <c r="T315" s="351"/>
      <c r="U315" s="32" t="s">
        <v>50</v>
      </c>
      <c r="V315" s="370">
        <f>SUM(S314:V314)</f>
        <v>641.673</v>
      </c>
      <c r="W315" s="32"/>
      <c r="X315" s="351"/>
      <c r="Y315" s="32" t="s">
        <v>63</v>
      </c>
      <c r="Z315" s="370" t="e">
        <f>SUM(W314:Z314)</f>
        <v>#REF!</v>
      </c>
    </row>
    <row r="316" spans="2:26" ht="15">
      <c r="Z316" s="32" t="s">
        <v>25</v>
      </c>
    </row>
    <row r="317" spans="2:26" ht="15">
      <c r="Z317" s="32"/>
    </row>
    <row r="318" spans="2:26" ht="19.5">
      <c r="B318" s="330" t="s">
        <v>67</v>
      </c>
      <c r="Z318" s="32"/>
    </row>
    <row r="319" spans="2:26" ht="15">
      <c r="Z319" s="32"/>
    </row>
    <row r="320" spans="2:26" ht="15">
      <c r="Z320" s="32"/>
    </row>
    <row r="321" spans="2:26" ht="15">
      <c r="Z321" s="32"/>
    </row>
    <row r="322" spans="2:26" ht="15">
      <c r="Z322" s="32"/>
    </row>
    <row r="323" spans="2:26" ht="15">
      <c r="Z323" s="32"/>
    </row>
    <row r="324" spans="2:26" ht="15">
      <c r="Z324" s="32"/>
    </row>
    <row r="325" spans="2:26" ht="15">
      <c r="Z325" s="32"/>
    </row>
    <row r="326" spans="2:26" ht="15">
      <c r="Z326" s="32"/>
    </row>
    <row r="327" spans="2:26" ht="15">
      <c r="Z327" s="32"/>
    </row>
    <row r="328" spans="2:26" ht="15">
      <c r="Z328" s="32"/>
    </row>
    <row r="329" spans="2:26" ht="15">
      <c r="Z329" s="32"/>
    </row>
    <row r="330" spans="2:26" ht="15">
      <c r="Z330" s="32"/>
    </row>
    <row r="331" spans="2:26" ht="15">
      <c r="Z331" s="32"/>
    </row>
    <row r="332" spans="2:26" ht="15">
      <c r="Z332" s="32"/>
    </row>
    <row r="333" spans="2:26" ht="15">
      <c r="Z333" s="32"/>
    </row>
    <row r="334" spans="2:26" ht="14.25">
      <c r="B334" s="834" t="s">
        <v>5</v>
      </c>
      <c r="C334" s="836">
        <v>2016</v>
      </c>
      <c r="D334" s="831"/>
      <c r="E334" s="831"/>
      <c r="F334" s="831"/>
      <c r="G334" s="830">
        <v>2017</v>
      </c>
      <c r="H334" s="831"/>
      <c r="I334" s="831"/>
      <c r="J334" s="832"/>
      <c r="K334" s="831">
        <v>2018</v>
      </c>
      <c r="L334" s="831"/>
      <c r="M334" s="831"/>
      <c r="N334" s="831"/>
      <c r="O334" s="830">
        <v>2019</v>
      </c>
      <c r="P334" s="831"/>
      <c r="Q334" s="831"/>
      <c r="R334" s="832"/>
      <c r="S334" s="831">
        <v>2020</v>
      </c>
      <c r="T334" s="831"/>
      <c r="U334" s="831"/>
      <c r="V334" s="831"/>
      <c r="W334" s="830">
        <v>2021</v>
      </c>
      <c r="X334" s="831"/>
      <c r="Y334" s="831"/>
      <c r="Z334" s="833"/>
    </row>
    <row r="335" spans="2:26" ht="15" thickBot="1">
      <c r="B335" s="835"/>
      <c r="C335" s="331" t="s">
        <v>37</v>
      </c>
      <c r="D335" s="331" t="s">
        <v>38</v>
      </c>
      <c r="E335" s="331" t="s">
        <v>39</v>
      </c>
      <c r="F335" s="332" t="s">
        <v>40</v>
      </c>
      <c r="G335" s="334" t="s">
        <v>37</v>
      </c>
      <c r="H335" s="331" t="s">
        <v>38</v>
      </c>
      <c r="I335" s="331" t="s">
        <v>39</v>
      </c>
      <c r="J335" s="335" t="s">
        <v>40</v>
      </c>
      <c r="K335" s="333" t="s">
        <v>37</v>
      </c>
      <c r="L335" s="331" t="s">
        <v>38</v>
      </c>
      <c r="M335" s="331" t="s">
        <v>39</v>
      </c>
      <c r="N335" s="332" t="s">
        <v>40</v>
      </c>
      <c r="O335" s="334" t="s">
        <v>37</v>
      </c>
      <c r="P335" s="331" t="s">
        <v>38</v>
      </c>
      <c r="Q335" s="331" t="s">
        <v>39</v>
      </c>
      <c r="R335" s="335" t="s">
        <v>40</v>
      </c>
      <c r="S335" s="333" t="s">
        <v>37</v>
      </c>
      <c r="T335" s="331" t="s">
        <v>38</v>
      </c>
      <c r="U335" s="331" t="s">
        <v>39</v>
      </c>
      <c r="V335" s="332" t="s">
        <v>40</v>
      </c>
      <c r="W335" s="334" t="s">
        <v>37</v>
      </c>
      <c r="X335" s="331" t="s">
        <v>38</v>
      </c>
      <c r="Y335" s="331" t="s">
        <v>39</v>
      </c>
      <c r="Z335" s="331" t="s">
        <v>40</v>
      </c>
    </row>
    <row r="336" spans="2:26" ht="15.75" thickTop="1">
      <c r="B336" s="320" t="s">
        <v>68</v>
      </c>
      <c r="C336" s="33">
        <v>0</v>
      </c>
      <c r="D336" s="33">
        <v>0</v>
      </c>
      <c r="E336" s="33">
        <v>64</v>
      </c>
      <c r="F336" s="33">
        <v>0</v>
      </c>
      <c r="G336" s="33">
        <v>0</v>
      </c>
      <c r="H336" s="33">
        <v>0</v>
      </c>
      <c r="I336" s="33">
        <v>0</v>
      </c>
      <c r="J336" s="377">
        <v>118</v>
      </c>
      <c r="K336" s="33">
        <v>290</v>
      </c>
      <c r="L336" s="33">
        <v>290</v>
      </c>
      <c r="M336" s="33">
        <v>136</v>
      </c>
      <c r="N336" s="33">
        <v>95</v>
      </c>
      <c r="O336" s="33">
        <v>113</v>
      </c>
      <c r="P336" s="33">
        <v>435</v>
      </c>
      <c r="Q336" s="33">
        <v>150</v>
      </c>
      <c r="R336" s="33">
        <v>0</v>
      </c>
      <c r="S336" s="33">
        <v>286</v>
      </c>
      <c r="T336" s="329">
        <v>400</v>
      </c>
      <c r="U336" s="329">
        <v>200</v>
      </c>
      <c r="V336" s="329">
        <v>400</v>
      </c>
      <c r="W336" s="33">
        <f>'2025 FCST'!I456+'2025 FCST'!R456+'2025 FCST'!AA456</f>
        <v>640</v>
      </c>
      <c r="X336" s="329">
        <f>'2025 FCST'!AS456+'2025 FCST'!BB456+'2025 FCST'!BK456</f>
        <v>4070</v>
      </c>
      <c r="Y336" s="329">
        <f>'2025 FCST'!CC456+'2025 FCST'!CL456+'2025 FCST'!CU456</f>
        <v>1200</v>
      </c>
      <c r="Z336" s="329">
        <f>'2025 FCST'!DM456+'2025 FCST'!DV456+'2025 FCST'!EE456</f>
        <v>1080</v>
      </c>
    </row>
    <row r="337" spans="2:26" ht="15">
      <c r="E337" s="32" t="s">
        <v>60</v>
      </c>
      <c r="F337" s="375">
        <f>SUM(C336:F336)</f>
        <v>64</v>
      </c>
      <c r="I337" s="32" t="s">
        <v>61</v>
      </c>
      <c r="J337" s="375">
        <f>SUM(G336:J336)</f>
        <v>118</v>
      </c>
      <c r="M337" s="32" t="s">
        <v>62</v>
      </c>
      <c r="N337" s="375">
        <f>SUM(K336:N336)</f>
        <v>811</v>
      </c>
      <c r="Q337" s="32" t="s">
        <v>49</v>
      </c>
      <c r="R337" s="375">
        <f>SUM(O336:R336)</f>
        <v>698</v>
      </c>
      <c r="U337" s="32" t="s">
        <v>50</v>
      </c>
      <c r="V337" s="375">
        <f>SUM(S336:V336)</f>
        <v>1286</v>
      </c>
      <c r="Y337" s="32" t="s">
        <v>63</v>
      </c>
      <c r="Z337" s="376">
        <f>SUM(W336:Z336)</f>
        <v>6990</v>
      </c>
    </row>
    <row r="338" spans="2:26" ht="15">
      <c r="Z338" s="32" t="s">
        <v>25</v>
      </c>
    </row>
    <row r="339" spans="2:26" ht="15">
      <c r="Z339" s="32"/>
    </row>
    <row r="340" spans="2:26" ht="19.5">
      <c r="B340" s="330" t="s">
        <v>69</v>
      </c>
      <c r="Z340" s="32"/>
    </row>
    <row r="341" spans="2:26" ht="15">
      <c r="Z341" s="32"/>
    </row>
    <row r="342" spans="2:26" ht="15">
      <c r="Z342" s="32"/>
    </row>
    <row r="343" spans="2:26" ht="15">
      <c r="Z343" s="32"/>
    </row>
    <row r="344" spans="2:26" ht="15">
      <c r="Z344" s="32"/>
    </row>
    <row r="345" spans="2:26" ht="15">
      <c r="Z345" s="32"/>
    </row>
    <row r="346" spans="2:26" ht="15">
      <c r="Z346" s="32"/>
    </row>
    <row r="347" spans="2:26" ht="15">
      <c r="Z347" s="32"/>
    </row>
    <row r="348" spans="2:26" ht="15">
      <c r="Z348" s="32"/>
    </row>
    <row r="349" spans="2:26" ht="15">
      <c r="Z349" s="32"/>
    </row>
    <row r="350" spans="2:26" ht="15">
      <c r="Z350" s="32"/>
    </row>
    <row r="351" spans="2:26" ht="15">
      <c r="Z351" s="32"/>
    </row>
    <row r="352" spans="2:26" ht="15">
      <c r="Z352" s="32"/>
    </row>
    <row r="353" spans="2:26" ht="15">
      <c r="Z353" s="32"/>
    </row>
    <row r="354" spans="2:26" ht="15">
      <c r="Z354" s="32"/>
    </row>
    <row r="355" spans="2:26" ht="15">
      <c r="Z355" s="32"/>
    </row>
    <row r="356" spans="2:26" ht="15">
      <c r="Z356" s="32"/>
    </row>
    <row r="357" spans="2:26" ht="15">
      <c r="Z357" s="32"/>
    </row>
    <row r="358" spans="2:26" ht="15">
      <c r="Z358" s="32"/>
    </row>
    <row r="359" spans="2:26" ht="15">
      <c r="Z359" s="32"/>
    </row>
    <row r="360" spans="2:26" ht="15">
      <c r="Z360" s="32"/>
    </row>
    <row r="361" spans="2:26" ht="14.25">
      <c r="B361" s="834" t="s">
        <v>5</v>
      </c>
      <c r="C361" s="836">
        <v>2016</v>
      </c>
      <c r="D361" s="831"/>
      <c r="E361" s="831"/>
      <c r="F361" s="831"/>
      <c r="G361" s="830">
        <v>2017</v>
      </c>
      <c r="H361" s="831"/>
      <c r="I361" s="831"/>
      <c r="J361" s="832"/>
      <c r="K361" s="831">
        <v>2018</v>
      </c>
      <c r="L361" s="831"/>
      <c r="M361" s="831"/>
      <c r="N361" s="831"/>
      <c r="O361" s="830">
        <v>2019</v>
      </c>
      <c r="P361" s="831"/>
      <c r="Q361" s="831"/>
      <c r="R361" s="832"/>
      <c r="S361" s="831">
        <v>2020</v>
      </c>
      <c r="T361" s="831"/>
      <c r="U361" s="831"/>
      <c r="V361" s="831"/>
      <c r="W361" s="830">
        <v>2021</v>
      </c>
      <c r="X361" s="831"/>
      <c r="Y361" s="831"/>
      <c r="Z361" s="833"/>
    </row>
    <row r="362" spans="2:26" ht="15" thickBot="1">
      <c r="B362" s="835"/>
      <c r="C362" s="331" t="s">
        <v>37</v>
      </c>
      <c r="D362" s="331" t="s">
        <v>38</v>
      </c>
      <c r="E362" s="331" t="s">
        <v>39</v>
      </c>
      <c r="F362" s="332" t="s">
        <v>40</v>
      </c>
      <c r="G362" s="334" t="s">
        <v>37</v>
      </c>
      <c r="H362" s="331" t="s">
        <v>38</v>
      </c>
      <c r="I362" s="331" t="s">
        <v>39</v>
      </c>
      <c r="J362" s="335" t="s">
        <v>40</v>
      </c>
      <c r="K362" s="333" t="s">
        <v>37</v>
      </c>
      <c r="L362" s="331" t="s">
        <v>38</v>
      </c>
      <c r="M362" s="331" t="s">
        <v>39</v>
      </c>
      <c r="N362" s="332" t="s">
        <v>40</v>
      </c>
      <c r="O362" s="334" t="s">
        <v>37</v>
      </c>
      <c r="P362" s="331" t="s">
        <v>38</v>
      </c>
      <c r="Q362" s="331" t="s">
        <v>39</v>
      </c>
      <c r="R362" s="335" t="s">
        <v>40</v>
      </c>
      <c r="S362" s="333" t="s">
        <v>37</v>
      </c>
      <c r="T362" s="331" t="s">
        <v>38</v>
      </c>
      <c r="U362" s="331" t="s">
        <v>39</v>
      </c>
      <c r="V362" s="332" t="s">
        <v>40</v>
      </c>
      <c r="W362" s="334" t="s">
        <v>37</v>
      </c>
      <c r="X362" s="331" t="s">
        <v>38</v>
      </c>
      <c r="Y362" s="331" t="s">
        <v>39</v>
      </c>
      <c r="Z362" s="331" t="s">
        <v>40</v>
      </c>
    </row>
    <row r="363" spans="2:26" ht="15.75" thickTop="1">
      <c r="B363" s="320" t="s">
        <v>55</v>
      </c>
      <c r="C363" s="329">
        <f t="shared" ref="C363:Z364" si="9">C312</f>
        <v>22.344999999999999</v>
      </c>
      <c r="D363" s="329">
        <f t="shared" si="9"/>
        <v>15.56</v>
      </c>
      <c r="E363" s="329">
        <f t="shared" si="9"/>
        <v>11.4</v>
      </c>
      <c r="F363" s="329">
        <f t="shared" si="9"/>
        <v>25.244</v>
      </c>
      <c r="G363" s="329">
        <f t="shared" si="9"/>
        <v>33</v>
      </c>
      <c r="H363" s="329">
        <f t="shared" si="9"/>
        <v>52.276000000000003</v>
      </c>
      <c r="I363" s="329">
        <f t="shared" si="9"/>
        <v>120.759</v>
      </c>
      <c r="J363" s="329">
        <f t="shared" si="9"/>
        <v>113.98399999999999</v>
      </c>
      <c r="K363" s="329">
        <f t="shared" si="9"/>
        <v>71.236000000000004</v>
      </c>
      <c r="L363" s="329">
        <f t="shared" si="9"/>
        <v>221.32</v>
      </c>
      <c r="M363" s="329">
        <f t="shared" si="9"/>
        <v>84.567999999999998</v>
      </c>
      <c r="N363" s="329">
        <f t="shared" si="9"/>
        <v>315.05</v>
      </c>
      <c r="O363" s="329">
        <f t="shared" si="9"/>
        <v>401.47199999999998</v>
      </c>
      <c r="P363" s="329">
        <f t="shared" si="9"/>
        <v>255.352</v>
      </c>
      <c r="Q363" s="329">
        <f t="shared" si="9"/>
        <v>154.392</v>
      </c>
      <c r="R363" s="329">
        <f t="shared" si="9"/>
        <v>303.45499999999998</v>
      </c>
      <c r="S363" s="329">
        <f t="shared" si="9"/>
        <v>38.230000000000004</v>
      </c>
      <c r="T363" s="329">
        <f t="shared" si="9"/>
        <v>388.2</v>
      </c>
      <c r="U363" s="329">
        <f t="shared" si="9"/>
        <v>79.86</v>
      </c>
      <c r="V363" s="329">
        <f t="shared" si="9"/>
        <v>17.600000000000001</v>
      </c>
      <c r="W363" s="329" t="e">
        <f t="shared" si="9"/>
        <v>#REF!</v>
      </c>
      <c r="X363" s="329" t="e">
        <f t="shared" si="9"/>
        <v>#REF!</v>
      </c>
      <c r="Y363" s="329" t="e">
        <f t="shared" si="9"/>
        <v>#REF!</v>
      </c>
      <c r="Z363" s="329" t="e">
        <f t="shared" si="9"/>
        <v>#REF!</v>
      </c>
    </row>
    <row r="364" spans="2:26" ht="15">
      <c r="B364" s="371" t="s">
        <v>56</v>
      </c>
      <c r="C364" s="33">
        <f t="shared" ref="C364:Z364" si="10">C313</f>
        <v>0.2</v>
      </c>
      <c r="D364" s="33">
        <f t="shared" si="10"/>
        <v>0.80300000000000005</v>
      </c>
      <c r="E364" s="33">
        <f t="shared" si="10"/>
        <v>1.67</v>
      </c>
      <c r="F364" s="33">
        <f t="shared" si="10"/>
        <v>7.8230000000000004</v>
      </c>
      <c r="G364" s="33">
        <f t="shared" si="10"/>
        <v>3.4820000000000002</v>
      </c>
      <c r="H364" s="33">
        <f t="shared" si="10"/>
        <v>25.728999999999999</v>
      </c>
      <c r="I364" s="33">
        <f t="shared" si="10"/>
        <v>10.266999999999999</v>
      </c>
      <c r="J364" s="33">
        <f t="shared" si="10"/>
        <v>35.548999999999999</v>
      </c>
      <c r="K364" s="33">
        <f t="shared" si="10"/>
        <v>9.9809999999999999</v>
      </c>
      <c r="L364" s="33">
        <f t="shared" si="10"/>
        <v>23.332999999999998</v>
      </c>
      <c r="M364" s="33">
        <f t="shared" si="10"/>
        <v>32.024000000000001</v>
      </c>
      <c r="N364" s="33">
        <f t="shared" si="10"/>
        <v>61.026000000000003</v>
      </c>
      <c r="O364" s="33">
        <f t="shared" si="10"/>
        <v>26.154</v>
      </c>
      <c r="P364" s="33">
        <f t="shared" si="10"/>
        <v>23.902000000000001</v>
      </c>
      <c r="Q364" s="33">
        <f t="shared" si="10"/>
        <v>20.638999999999999</v>
      </c>
      <c r="R364" s="33">
        <f t="shared" si="10"/>
        <v>13.56</v>
      </c>
      <c r="S364" s="33">
        <f t="shared" si="9"/>
        <v>6.2590000000000003</v>
      </c>
      <c r="T364" s="33">
        <f t="shared" si="9"/>
        <v>42.526000000000003</v>
      </c>
      <c r="U364" s="33">
        <f t="shared" si="9"/>
        <v>20.608000000000001</v>
      </c>
      <c r="V364" s="33">
        <f t="shared" si="9"/>
        <v>48.39</v>
      </c>
      <c r="W364" s="33" t="e">
        <f t="shared" si="10"/>
        <v>#REF!</v>
      </c>
      <c r="X364" s="33" t="e">
        <f t="shared" si="10"/>
        <v>#REF!</v>
      </c>
      <c r="Y364" s="33" t="e">
        <f t="shared" si="10"/>
        <v>#REF!</v>
      </c>
      <c r="Z364" s="33" t="e">
        <f t="shared" si="10"/>
        <v>#REF!</v>
      </c>
    </row>
    <row r="365" spans="2:26" ht="15">
      <c r="B365" s="374" t="s">
        <v>68</v>
      </c>
      <c r="C365" s="33">
        <v>0</v>
      </c>
      <c r="D365" s="33">
        <v>0</v>
      </c>
      <c r="E365" s="33">
        <v>64</v>
      </c>
      <c r="F365" s="33">
        <v>0</v>
      </c>
      <c r="G365" s="33">
        <v>0</v>
      </c>
      <c r="H365" s="33">
        <v>0</v>
      </c>
      <c r="I365" s="33">
        <v>0</v>
      </c>
      <c r="J365" s="377">
        <v>118</v>
      </c>
      <c r="K365" s="33">
        <v>290</v>
      </c>
      <c r="L365" s="33">
        <v>290</v>
      </c>
      <c r="M365" s="33">
        <v>136</v>
      </c>
      <c r="N365" s="33">
        <v>95</v>
      </c>
      <c r="O365" s="33">
        <v>113</v>
      </c>
      <c r="P365" s="33">
        <v>435</v>
      </c>
      <c r="Q365" s="33">
        <v>150</v>
      </c>
      <c r="R365" s="33">
        <v>0</v>
      </c>
      <c r="S365" s="33">
        <f t="shared" ref="S365:Z365" si="11">S336</f>
        <v>286</v>
      </c>
      <c r="T365" s="33">
        <f t="shared" si="11"/>
        <v>400</v>
      </c>
      <c r="U365" s="33">
        <f t="shared" si="11"/>
        <v>200</v>
      </c>
      <c r="V365" s="33">
        <f t="shared" si="11"/>
        <v>400</v>
      </c>
      <c r="W365" s="33">
        <f t="shared" si="11"/>
        <v>640</v>
      </c>
      <c r="X365" s="33">
        <f t="shared" si="11"/>
        <v>4070</v>
      </c>
      <c r="Y365" s="33">
        <f t="shared" si="11"/>
        <v>1200</v>
      </c>
      <c r="Z365" s="33">
        <f t="shared" si="11"/>
        <v>1080</v>
      </c>
    </row>
    <row r="366" spans="2:26" ht="15.75" thickBot="1">
      <c r="B366" s="372" t="s">
        <v>70</v>
      </c>
      <c r="C366" s="373">
        <v>18</v>
      </c>
      <c r="D366" s="373">
        <v>15</v>
      </c>
      <c r="E366" s="373">
        <v>31</v>
      </c>
      <c r="F366" s="373">
        <v>41</v>
      </c>
      <c r="G366" s="373">
        <v>18</v>
      </c>
      <c r="H366" s="373">
        <v>36</v>
      </c>
      <c r="I366" s="373">
        <v>28</v>
      </c>
      <c r="J366" s="373">
        <v>27</v>
      </c>
      <c r="K366" s="373">
        <v>76</v>
      </c>
      <c r="L366" s="373">
        <v>318</v>
      </c>
      <c r="M366" s="373">
        <v>115</v>
      </c>
      <c r="N366" s="373">
        <v>49</v>
      </c>
      <c r="O366" s="373">
        <v>12</v>
      </c>
      <c r="P366" s="373">
        <v>40</v>
      </c>
      <c r="Q366" s="373">
        <v>67</v>
      </c>
      <c r="R366" s="373">
        <v>46</v>
      </c>
      <c r="S366" s="373">
        <f t="shared" ref="S366:Z366" si="12">S267-S363-S364-S365</f>
        <v>171.51099999999997</v>
      </c>
      <c r="T366" s="373">
        <f t="shared" si="12"/>
        <v>126.274</v>
      </c>
      <c r="U366" s="373">
        <f t="shared" si="12"/>
        <v>323.53200000000004</v>
      </c>
      <c r="V366" s="373">
        <f t="shared" si="12"/>
        <v>440.01</v>
      </c>
      <c r="W366" s="373" t="e">
        <f t="shared" si="12"/>
        <v>#REF!</v>
      </c>
      <c r="X366" s="373" t="e">
        <f t="shared" si="12"/>
        <v>#REF!</v>
      </c>
      <c r="Y366" s="373" t="e">
        <f t="shared" si="12"/>
        <v>#REF!</v>
      </c>
      <c r="Z366" s="373" t="e">
        <f t="shared" si="12"/>
        <v>#REF!</v>
      </c>
    </row>
    <row r="367" spans="2:26" ht="15.75" thickTop="1">
      <c r="B367" s="364" t="s">
        <v>18</v>
      </c>
      <c r="C367" s="329">
        <f t="shared" ref="C367:Z367" si="13">SUM(C363:C366)</f>
        <v>40.545000000000002</v>
      </c>
      <c r="D367" s="329">
        <f t="shared" si="13"/>
        <v>31.363</v>
      </c>
      <c r="E367" s="329">
        <f t="shared" si="13"/>
        <v>108.07</v>
      </c>
      <c r="F367" s="329">
        <f t="shared" si="13"/>
        <v>74.067000000000007</v>
      </c>
      <c r="G367" s="329">
        <f t="shared" si="13"/>
        <v>54.481999999999999</v>
      </c>
      <c r="H367" s="329">
        <f t="shared" si="13"/>
        <v>114.005</v>
      </c>
      <c r="I367" s="329">
        <f t="shared" si="13"/>
        <v>159.02600000000001</v>
      </c>
      <c r="J367" s="329">
        <f t="shared" si="13"/>
        <v>294.53300000000002</v>
      </c>
      <c r="K367" s="329">
        <f t="shared" si="13"/>
        <v>447.21699999999998</v>
      </c>
      <c r="L367" s="329">
        <f t="shared" si="13"/>
        <v>852.65300000000002</v>
      </c>
      <c r="M367" s="329">
        <f t="shared" si="13"/>
        <v>367.59199999999998</v>
      </c>
      <c r="N367" s="329">
        <f t="shared" si="13"/>
        <v>520.07600000000002</v>
      </c>
      <c r="O367" s="329">
        <f t="shared" si="13"/>
        <v>552.62599999999998</v>
      </c>
      <c r="P367" s="329">
        <f t="shared" si="13"/>
        <v>754.25400000000002</v>
      </c>
      <c r="Q367" s="329">
        <f t="shared" si="13"/>
        <v>392.03100000000001</v>
      </c>
      <c r="R367" s="329">
        <f t="shared" si="13"/>
        <v>363.01499999999999</v>
      </c>
      <c r="S367" s="329">
        <f t="shared" si="13"/>
        <v>502</v>
      </c>
      <c r="T367" s="329">
        <f t="shared" si="13"/>
        <v>957</v>
      </c>
      <c r="U367" s="329">
        <f t="shared" si="13"/>
        <v>624</v>
      </c>
      <c r="V367" s="329">
        <f t="shared" si="13"/>
        <v>906</v>
      </c>
      <c r="W367" s="329" t="e">
        <f t="shared" si="13"/>
        <v>#REF!</v>
      </c>
      <c r="X367" s="329" t="e">
        <f t="shared" si="13"/>
        <v>#REF!</v>
      </c>
      <c r="Y367" s="329" t="e">
        <f t="shared" si="13"/>
        <v>#REF!</v>
      </c>
      <c r="Z367" s="329" t="e">
        <f t="shared" si="13"/>
        <v>#REF!</v>
      </c>
    </row>
    <row r="368" spans="2:26" ht="15">
      <c r="E368" s="32" t="s">
        <v>60</v>
      </c>
      <c r="F368" s="370">
        <f>SUM(C367:F367)</f>
        <v>254.04500000000002</v>
      </c>
      <c r="G368" s="32"/>
      <c r="H368" s="351"/>
      <c r="I368" s="32" t="s">
        <v>61</v>
      </c>
      <c r="J368" s="378">
        <f>SUM(G367:J367)</f>
        <v>622.04600000000005</v>
      </c>
      <c r="K368" s="32"/>
      <c r="L368" s="351"/>
      <c r="M368" s="32" t="s">
        <v>62</v>
      </c>
      <c r="N368" s="378">
        <f>SUM(K367:N367)</f>
        <v>2187.538</v>
      </c>
      <c r="O368" s="32"/>
      <c r="P368" s="361"/>
      <c r="Q368" s="32" t="s">
        <v>49</v>
      </c>
      <c r="R368" s="370">
        <f>SUM(O367:R367)</f>
        <v>2061.9259999999999</v>
      </c>
      <c r="S368" s="32"/>
      <c r="T368" s="351"/>
      <c r="U368" s="32" t="s">
        <v>50</v>
      </c>
      <c r="V368" s="370">
        <f>SUM(S367:V367)</f>
        <v>2989</v>
      </c>
      <c r="W368" s="32"/>
      <c r="X368" s="351"/>
      <c r="Y368" s="32" t="s">
        <v>63</v>
      </c>
      <c r="Z368" s="370" t="e">
        <f>SUM(W367:Z367)</f>
        <v>#REF!</v>
      </c>
    </row>
    <row r="369" spans="2:26" ht="15">
      <c r="Z369" s="32" t="s">
        <v>25</v>
      </c>
    </row>
    <row r="370" spans="2:26" ht="15">
      <c r="Z370" s="32"/>
    </row>
    <row r="371" spans="2:26" ht="19.5">
      <c r="B371" s="330" t="s">
        <v>71</v>
      </c>
      <c r="Z371" s="32"/>
    </row>
    <row r="372" spans="2:26" ht="15">
      <c r="Z372" s="32"/>
    </row>
    <row r="373" spans="2:26" ht="15">
      <c r="Z373" s="32"/>
    </row>
    <row r="374" spans="2:26" ht="15">
      <c r="Z374" s="32"/>
    </row>
    <row r="375" spans="2:26" ht="15">
      <c r="Z375" s="32"/>
    </row>
    <row r="376" spans="2:26" ht="15">
      <c r="Z376" s="32"/>
    </row>
    <row r="377" spans="2:26" ht="15">
      <c r="Z377" s="32"/>
    </row>
    <row r="378" spans="2:26" ht="15">
      <c r="Z378" s="32"/>
    </row>
    <row r="379" spans="2:26" ht="15">
      <c r="Z379" s="32"/>
    </row>
    <row r="380" spans="2:26" ht="15">
      <c r="Z380" s="32"/>
    </row>
    <row r="381" spans="2:26" ht="15">
      <c r="Z381" s="32"/>
    </row>
    <row r="382" spans="2:26" ht="15">
      <c r="Z382" s="32"/>
    </row>
    <row r="383" spans="2:26" ht="15">
      <c r="Z383" s="32"/>
    </row>
    <row r="384" spans="2:26" ht="15">
      <c r="Z384" s="32"/>
    </row>
    <row r="385" spans="2:26" ht="15">
      <c r="Z385" s="32"/>
    </row>
    <row r="386" spans="2:26" ht="15">
      <c r="Z386" s="32"/>
    </row>
    <row r="387" spans="2:26" ht="15">
      <c r="Z387" s="32"/>
    </row>
    <row r="388" spans="2:26" ht="15">
      <c r="Z388" s="32"/>
    </row>
    <row r="389" spans="2:26" ht="15">
      <c r="Z389" s="32"/>
    </row>
    <row r="390" spans="2:26" ht="15">
      <c r="Z390" s="32"/>
    </row>
    <row r="391" spans="2:26" ht="15">
      <c r="Z391" s="32"/>
    </row>
    <row r="392" spans="2:26" ht="14.25">
      <c r="B392" s="834" t="s">
        <v>5</v>
      </c>
      <c r="C392" s="836">
        <v>2016</v>
      </c>
      <c r="D392" s="831"/>
      <c r="E392" s="831"/>
      <c r="F392" s="831"/>
      <c r="G392" s="830">
        <v>2017</v>
      </c>
      <c r="H392" s="831"/>
      <c r="I392" s="831"/>
      <c r="J392" s="832"/>
      <c r="K392" s="831">
        <v>2018</v>
      </c>
      <c r="L392" s="831"/>
      <c r="M392" s="831"/>
      <c r="N392" s="831"/>
      <c r="O392" s="830">
        <v>2019</v>
      </c>
      <c r="P392" s="831"/>
      <c r="Q392" s="831"/>
      <c r="R392" s="832"/>
      <c r="S392" s="831">
        <v>2020</v>
      </c>
      <c r="T392" s="831"/>
      <c r="U392" s="831"/>
      <c r="V392" s="831"/>
      <c r="W392" s="830">
        <v>2021</v>
      </c>
      <c r="X392" s="831"/>
      <c r="Y392" s="831"/>
      <c r="Z392" s="833"/>
    </row>
    <row r="393" spans="2:26" ht="15" thickBot="1">
      <c r="B393" s="835"/>
      <c r="C393" s="331" t="s">
        <v>37</v>
      </c>
      <c r="D393" s="331" t="s">
        <v>38</v>
      </c>
      <c r="E393" s="331" t="s">
        <v>39</v>
      </c>
      <c r="F393" s="332" t="s">
        <v>40</v>
      </c>
      <c r="G393" s="334" t="s">
        <v>37</v>
      </c>
      <c r="H393" s="331" t="s">
        <v>38</v>
      </c>
      <c r="I393" s="331" t="s">
        <v>39</v>
      </c>
      <c r="J393" s="335" t="s">
        <v>40</v>
      </c>
      <c r="K393" s="333" t="s">
        <v>37</v>
      </c>
      <c r="L393" s="331" t="s">
        <v>38</v>
      </c>
      <c r="M393" s="331" t="s">
        <v>39</v>
      </c>
      <c r="N393" s="332" t="s">
        <v>40</v>
      </c>
      <c r="O393" s="334" t="s">
        <v>37</v>
      </c>
      <c r="P393" s="331" t="s">
        <v>38</v>
      </c>
      <c r="Q393" s="331" t="s">
        <v>39</v>
      </c>
      <c r="R393" s="335" t="s">
        <v>40</v>
      </c>
      <c r="S393" s="333" t="s">
        <v>37</v>
      </c>
      <c r="T393" s="331" t="s">
        <v>38</v>
      </c>
      <c r="U393" s="331" t="s">
        <v>39</v>
      </c>
      <c r="V393" s="332" t="s">
        <v>40</v>
      </c>
      <c r="W393" s="334" t="s">
        <v>37</v>
      </c>
      <c r="X393" s="331" t="s">
        <v>38</v>
      </c>
      <c r="Y393" s="331" t="s">
        <v>39</v>
      </c>
      <c r="Z393" s="331" t="s">
        <v>40</v>
      </c>
    </row>
    <row r="394" spans="2:26" ht="15.75" thickTop="1">
      <c r="B394" s="320" t="s">
        <v>72</v>
      </c>
      <c r="C394" s="329">
        <v>41</v>
      </c>
      <c r="D394" s="329">
        <v>31</v>
      </c>
      <c r="E394" s="329">
        <v>44</v>
      </c>
      <c r="F394" s="329">
        <v>74</v>
      </c>
      <c r="G394" s="329">
        <v>54</v>
      </c>
      <c r="H394" s="329">
        <v>114</v>
      </c>
      <c r="I394" s="329">
        <v>159</v>
      </c>
      <c r="J394" s="329">
        <v>177</v>
      </c>
      <c r="K394" s="329">
        <v>157</v>
      </c>
      <c r="L394" s="329">
        <v>472</v>
      </c>
      <c r="M394" s="329">
        <v>232</v>
      </c>
      <c r="N394" s="329">
        <v>425</v>
      </c>
      <c r="O394" s="329">
        <v>440</v>
      </c>
      <c r="P394" s="329">
        <v>319</v>
      </c>
      <c r="Q394" s="329">
        <v>242</v>
      </c>
      <c r="R394" s="329">
        <v>363</v>
      </c>
      <c r="S394" s="329">
        <v>279</v>
      </c>
      <c r="T394" s="329">
        <v>958</v>
      </c>
      <c r="U394" s="329">
        <v>624</v>
      </c>
      <c r="V394" s="329">
        <v>679</v>
      </c>
      <c r="W394" s="329">
        <f>W267-W395-W396</f>
        <v>1016.4608749999999</v>
      </c>
      <c r="X394" s="329">
        <f>X267-X395-X396</f>
        <v>3950.6659600000003</v>
      </c>
      <c r="Y394" s="329">
        <f>Y267-Y395-Y396</f>
        <v>3145.66</v>
      </c>
      <c r="Z394" s="329">
        <f>Z267-Z395-Z396</f>
        <v>2458.41</v>
      </c>
    </row>
    <row r="395" spans="2:26" ht="15">
      <c r="B395" s="371" t="s">
        <v>73</v>
      </c>
      <c r="C395" s="33">
        <v>0</v>
      </c>
      <c r="D395" s="33">
        <v>0</v>
      </c>
      <c r="E395" s="33">
        <v>0</v>
      </c>
      <c r="F395" s="33">
        <v>0</v>
      </c>
      <c r="G395" s="33">
        <v>0</v>
      </c>
      <c r="H395" s="33">
        <v>0</v>
      </c>
      <c r="I395" s="33">
        <v>0</v>
      </c>
      <c r="J395" s="33">
        <v>0</v>
      </c>
      <c r="K395" s="33">
        <v>290</v>
      </c>
      <c r="L395" s="33">
        <v>381</v>
      </c>
      <c r="M395" s="33">
        <v>0</v>
      </c>
      <c r="N395" s="33">
        <v>0</v>
      </c>
      <c r="O395" s="33">
        <v>0</v>
      </c>
      <c r="P395" s="33">
        <v>435</v>
      </c>
      <c r="Q395" s="33">
        <v>122</v>
      </c>
      <c r="R395" s="33">
        <v>0</v>
      </c>
      <c r="S395" s="33">
        <v>215</v>
      </c>
      <c r="T395" s="33">
        <v>0</v>
      </c>
      <c r="U395" s="33">
        <v>0</v>
      </c>
      <c r="V395" s="33">
        <v>0</v>
      </c>
      <c r="W395" s="33">
        <f>'2025 FCST'!AJ451+'2025 FCST'!AJ452</f>
        <v>0</v>
      </c>
      <c r="X395" s="33">
        <f>'2025 FCST'!BT451+'2025 FCST'!BT452</f>
        <v>0</v>
      </c>
      <c r="Y395" s="33">
        <f>'2025 FCST'!DD451+'2025 FCST'!DD452</f>
        <v>0</v>
      </c>
      <c r="Z395" s="33">
        <f>'2025 FCST'!EN451+'2025 FCST'!EN452</f>
        <v>0</v>
      </c>
    </row>
    <row r="396" spans="2:26" ht="15.75" thickBot="1">
      <c r="B396" s="368" t="s">
        <v>74</v>
      </c>
      <c r="C396" s="366">
        <v>0</v>
      </c>
      <c r="D396" s="366">
        <v>0</v>
      </c>
      <c r="E396" s="366">
        <v>64</v>
      </c>
      <c r="F396" s="366">
        <v>0</v>
      </c>
      <c r="G396" s="366">
        <v>0</v>
      </c>
      <c r="H396" s="366">
        <v>0</v>
      </c>
      <c r="I396" s="366">
        <v>0</v>
      </c>
      <c r="J396" s="379">
        <v>118</v>
      </c>
      <c r="K396" s="366">
        <v>0</v>
      </c>
      <c r="L396" s="366">
        <v>0</v>
      </c>
      <c r="M396" s="366">
        <v>136</v>
      </c>
      <c r="N396" s="366">
        <v>95</v>
      </c>
      <c r="O396" s="366">
        <v>113</v>
      </c>
      <c r="P396" s="366">
        <v>0</v>
      </c>
      <c r="Q396" s="366">
        <v>28</v>
      </c>
      <c r="R396" s="366">
        <v>0</v>
      </c>
      <c r="S396" s="366">
        <v>8</v>
      </c>
      <c r="T396" s="366">
        <v>0</v>
      </c>
      <c r="U396" s="366">
        <v>0</v>
      </c>
      <c r="V396" s="366">
        <v>226</v>
      </c>
      <c r="W396" s="366">
        <f>'2025 FCST'!AJ448+'2025 FCST'!AJ450</f>
        <v>0</v>
      </c>
      <c r="X396" s="540">
        <f>'2025 FCST'!BT448+'2025 FCST'!BT450</f>
        <v>1040</v>
      </c>
      <c r="Y396" s="540">
        <f>'2025 FCST'!DD448+'2025 FCST'!DD450</f>
        <v>0</v>
      </c>
      <c r="Z396" s="540">
        <f>'2025 FCST'!EN448+'2025 FCST'!EN450</f>
        <v>780</v>
      </c>
    </row>
    <row r="397" spans="2:26" ht="15.75" thickTop="1">
      <c r="B397" s="364" t="s">
        <v>18</v>
      </c>
      <c r="C397" s="329">
        <f t="shared" ref="C397:Z397" si="14">SUM(C394:C396)</f>
        <v>41</v>
      </c>
      <c r="D397" s="329">
        <f t="shared" si="14"/>
        <v>31</v>
      </c>
      <c r="E397" s="329">
        <f t="shared" si="14"/>
        <v>108</v>
      </c>
      <c r="F397" s="329">
        <f t="shared" si="14"/>
        <v>74</v>
      </c>
      <c r="G397" s="329">
        <f t="shared" si="14"/>
        <v>54</v>
      </c>
      <c r="H397" s="329">
        <f t="shared" si="14"/>
        <v>114</v>
      </c>
      <c r="I397" s="329">
        <f t="shared" si="14"/>
        <v>159</v>
      </c>
      <c r="J397" s="329">
        <f t="shared" si="14"/>
        <v>295</v>
      </c>
      <c r="K397" s="329">
        <f t="shared" si="14"/>
        <v>447</v>
      </c>
      <c r="L397" s="329">
        <f t="shared" si="14"/>
        <v>853</v>
      </c>
      <c r="M397" s="329">
        <f t="shared" si="14"/>
        <v>368</v>
      </c>
      <c r="N397" s="329">
        <f t="shared" si="14"/>
        <v>520</v>
      </c>
      <c r="O397" s="329">
        <f t="shared" si="14"/>
        <v>553</v>
      </c>
      <c r="P397" s="329">
        <f t="shared" si="14"/>
        <v>754</v>
      </c>
      <c r="Q397" s="329">
        <f t="shared" si="14"/>
        <v>392</v>
      </c>
      <c r="R397" s="329">
        <f t="shared" si="14"/>
        <v>363</v>
      </c>
      <c r="S397" s="329">
        <f t="shared" si="14"/>
        <v>502</v>
      </c>
      <c r="T397" s="329">
        <f t="shared" si="14"/>
        <v>958</v>
      </c>
      <c r="U397" s="329">
        <f t="shared" si="14"/>
        <v>624</v>
      </c>
      <c r="V397" s="329">
        <f t="shared" si="14"/>
        <v>905</v>
      </c>
      <c r="W397" s="329">
        <f t="shared" si="14"/>
        <v>1016.4608749999999</v>
      </c>
      <c r="X397" s="329">
        <f t="shared" si="14"/>
        <v>4990.6659600000003</v>
      </c>
      <c r="Y397" s="329">
        <f t="shared" si="14"/>
        <v>3145.66</v>
      </c>
      <c r="Z397" s="329">
        <f t="shared" si="14"/>
        <v>3238.41</v>
      </c>
    </row>
    <row r="398" spans="2:26" ht="15">
      <c r="E398" s="32" t="s">
        <v>60</v>
      </c>
      <c r="F398" s="370">
        <f>SUM(C397:F397)</f>
        <v>254</v>
      </c>
      <c r="G398" s="32"/>
      <c r="H398" s="351"/>
      <c r="I398" s="32" t="s">
        <v>61</v>
      </c>
      <c r="J398" s="378">
        <f>SUM(G397:J397)</f>
        <v>622</v>
      </c>
      <c r="K398" s="32"/>
      <c r="L398" s="351"/>
      <c r="M398" s="32" t="s">
        <v>62</v>
      </c>
      <c r="N398" s="378">
        <f>SUM(K397:N397)</f>
        <v>2188</v>
      </c>
      <c r="O398" s="32"/>
      <c r="P398" s="361"/>
      <c r="Q398" s="32" t="s">
        <v>49</v>
      </c>
      <c r="R398" s="370">
        <f>SUM(O397:R397)</f>
        <v>2062</v>
      </c>
      <c r="S398" s="32"/>
      <c r="T398" s="351"/>
      <c r="U398" s="32" t="s">
        <v>50</v>
      </c>
      <c r="V398" s="370">
        <f>SUM(S397:V397)</f>
        <v>2989</v>
      </c>
      <c r="W398" s="32"/>
      <c r="X398" s="351"/>
      <c r="Y398" s="32" t="s">
        <v>63</v>
      </c>
      <c r="Z398" s="370">
        <f>SUM(W397:Z397)</f>
        <v>12391.196834999999</v>
      </c>
    </row>
    <row r="399" spans="2:26" ht="15">
      <c r="Z399" s="32" t="s">
        <v>25</v>
      </c>
    </row>
    <row r="400" spans="2:26" s="346" customFormat="1" ht="15.75" thickBot="1">
      <c r="Z400" s="348"/>
    </row>
    <row r="401" spans="1:26" s="512" customFormat="1" ht="15">
      <c r="Z401" s="513"/>
    </row>
    <row r="402" spans="1:26" ht="15">
      <c r="Z402" s="32"/>
    </row>
    <row r="403" spans="1:26" ht="19.5">
      <c r="A403" s="511" t="s">
        <v>75</v>
      </c>
      <c r="B403" s="380" t="s">
        <v>76</v>
      </c>
      <c r="Z403" s="32"/>
    </row>
    <row r="404" spans="1:26" ht="15">
      <c r="Z404" s="32"/>
    </row>
    <row r="405" spans="1:26" ht="19.5">
      <c r="B405" s="330" t="s">
        <v>77</v>
      </c>
      <c r="J405" s="330" t="s">
        <v>78</v>
      </c>
      <c r="Z405" s="32"/>
    </row>
    <row r="406" spans="1:26" ht="15.6" customHeight="1">
      <c r="B406" s="536" t="s">
        <v>79</v>
      </c>
      <c r="D406" s="537">
        <f>(H423/C423)^(1/5)-1</f>
        <v>0.68647622516278139</v>
      </c>
      <c r="J406" s="536" t="s">
        <v>79</v>
      </c>
      <c r="L406" s="537">
        <f>(P423/K423)^(1/5)-1</f>
        <v>1.1761272909660172</v>
      </c>
      <c r="Z406" s="32"/>
    </row>
    <row r="407" spans="1:26" ht="15">
      <c r="Z407" s="32"/>
    </row>
    <row r="408" spans="1:26" ht="15">
      <c r="Z408" s="32"/>
    </row>
    <row r="409" spans="1:26" ht="15">
      <c r="Z409" s="32"/>
    </row>
    <row r="410" spans="1:26" ht="15">
      <c r="Z410" s="32"/>
    </row>
    <row r="411" spans="1:26" ht="15">
      <c r="Z411" s="32"/>
    </row>
    <row r="412" spans="1:26" ht="15">
      <c r="Z412" s="32"/>
    </row>
    <row r="413" spans="1:26" ht="15">
      <c r="Z413" s="32"/>
    </row>
    <row r="414" spans="1:26" ht="15">
      <c r="Z414" s="32"/>
    </row>
    <row r="415" spans="1:26" ht="15">
      <c r="Z415" s="32"/>
    </row>
    <row r="416" spans="1:26" ht="15">
      <c r="Z416" s="32"/>
    </row>
    <row r="417" spans="2:26" ht="15">
      <c r="Z417" s="32"/>
    </row>
    <row r="418" spans="2:26" ht="15">
      <c r="Z418" s="32"/>
    </row>
    <row r="419" spans="2:26" ht="15">
      <c r="Z419" s="32"/>
    </row>
    <row r="420" spans="2:26" ht="15">
      <c r="Z420" s="32"/>
    </row>
    <row r="421" spans="2:26" ht="15">
      <c r="Z421" s="32"/>
    </row>
    <row r="422" spans="2:26" ht="15.75" thickBot="1">
      <c r="B422" s="323" t="s">
        <v>5</v>
      </c>
      <c r="C422" s="323">
        <v>2016</v>
      </c>
      <c r="D422" s="323">
        <v>2017</v>
      </c>
      <c r="E422" s="323">
        <v>2018</v>
      </c>
      <c r="F422" s="347">
        <v>2019</v>
      </c>
      <c r="G422" s="347">
        <v>2020</v>
      </c>
      <c r="H422" s="331">
        <v>2021</v>
      </c>
      <c r="J422" s="323" t="s">
        <v>5</v>
      </c>
      <c r="K422" s="323">
        <v>2016</v>
      </c>
      <c r="L422" s="323">
        <v>2017</v>
      </c>
      <c r="M422" s="323">
        <v>2018</v>
      </c>
      <c r="N422" s="347">
        <v>2019</v>
      </c>
      <c r="O422" s="347">
        <v>2020</v>
      </c>
      <c r="P422" s="331">
        <v>2021</v>
      </c>
      <c r="Z422" s="32"/>
    </row>
    <row r="423" spans="2:26" ht="15.75" thickTop="1">
      <c r="B423" s="320" t="s">
        <v>21</v>
      </c>
      <c r="C423" s="336">
        <f>C245+D245+E245+F245</f>
        <v>11.003</v>
      </c>
      <c r="D423" s="336">
        <f>G245+H245+I245+J245</f>
        <v>25.400000000000002</v>
      </c>
      <c r="E423" s="336">
        <f>K245+L245+M245+N245</f>
        <v>36.938000000000002</v>
      </c>
      <c r="F423" s="336">
        <f>O245+P245+Q245+R245</f>
        <v>38.099999999999994</v>
      </c>
      <c r="G423" s="336">
        <f>S245+T245+U245+V245</f>
        <v>79.400000000000006</v>
      </c>
      <c r="H423" s="336">
        <f>W245+X245+Y245+Z245</f>
        <v>150.11090000000002</v>
      </c>
      <c r="J423" s="320" t="s">
        <v>21</v>
      </c>
      <c r="K423" s="339">
        <f>SUM(C267:F267)</f>
        <v>253.91699999999997</v>
      </c>
      <c r="L423" s="383">
        <f>SUM(G267:J267)</f>
        <v>621.74099999999999</v>
      </c>
      <c r="M423" s="339">
        <f>SUM(K267:N267)</f>
        <v>2188</v>
      </c>
      <c r="N423" s="339">
        <f>SUM(O267:R267)</f>
        <v>2062</v>
      </c>
      <c r="O423" s="339">
        <f>SUM(S267:V267)</f>
        <v>2989</v>
      </c>
      <c r="P423" s="339">
        <f>SUM(W267:Z267)</f>
        <v>12391.196834999999</v>
      </c>
      <c r="Z423" s="32"/>
    </row>
    <row r="424" spans="2:26" ht="15">
      <c r="C424" s="338"/>
      <c r="D424" s="338"/>
      <c r="E424" s="338"/>
      <c r="F424" s="338"/>
      <c r="G424" s="338"/>
      <c r="H424" s="32" t="s">
        <v>29</v>
      </c>
      <c r="K424" s="338"/>
      <c r="L424" s="338"/>
      <c r="M424" s="338"/>
      <c r="N424" s="338"/>
      <c r="O424" s="338"/>
      <c r="P424" s="32" t="s">
        <v>25</v>
      </c>
      <c r="Z424" s="32"/>
    </row>
    <row r="425" spans="2:26" ht="15">
      <c r="C425" s="338"/>
      <c r="D425" s="338"/>
      <c r="E425" s="338"/>
      <c r="F425" s="338"/>
      <c r="G425" s="338"/>
      <c r="H425" s="32"/>
      <c r="K425" s="338"/>
      <c r="L425" s="338"/>
      <c r="M425" s="338"/>
      <c r="N425" s="338"/>
      <c r="O425" s="338"/>
      <c r="P425" s="32"/>
      <c r="Z425" s="32"/>
    </row>
    <row r="426" spans="2:26" ht="19.5">
      <c r="B426" s="330" t="s">
        <v>80</v>
      </c>
      <c r="C426" s="338"/>
      <c r="D426" s="338"/>
      <c r="E426" s="338"/>
      <c r="F426" s="338"/>
      <c r="G426" s="338"/>
      <c r="H426" s="32"/>
      <c r="J426" s="330" t="s">
        <v>81</v>
      </c>
      <c r="K426" s="338"/>
      <c r="L426" s="338"/>
      <c r="M426" s="338"/>
      <c r="N426" s="338"/>
      <c r="O426" s="338"/>
      <c r="P426" s="32"/>
      <c r="S426" s="330" t="s">
        <v>82</v>
      </c>
      <c r="Z426" s="32"/>
    </row>
    <row r="427" spans="2:26" ht="13.5" customHeight="1">
      <c r="B427" s="530" t="s">
        <v>31</v>
      </c>
      <c r="C427" s="338"/>
      <c r="D427" s="338"/>
      <c r="E427" s="338"/>
      <c r="F427" s="338"/>
      <c r="G427" s="338"/>
      <c r="H427" s="32"/>
      <c r="J427" s="536" t="s">
        <v>79</v>
      </c>
      <c r="L427" s="537" t="e">
        <f>(P447/K447)^(1/5)-1</f>
        <v>#REF!</v>
      </c>
      <c r="M427" s="338"/>
      <c r="N427" s="338"/>
      <c r="O427" s="338"/>
      <c r="P427" s="32"/>
      <c r="S427" s="536" t="s">
        <v>79</v>
      </c>
      <c r="U427" s="537">
        <f>(Y445/T445)^(1/5)-1</f>
        <v>1.5565803132890257</v>
      </c>
      <c r="Z427" s="32"/>
    </row>
    <row r="428" spans="2:26" ht="13.5" customHeight="1">
      <c r="B428" s="536" t="s">
        <v>79</v>
      </c>
      <c r="D428" s="537">
        <f>(H445/C445)^(1/5)-1</f>
        <v>0.75110016339298546</v>
      </c>
      <c r="E428" s="338"/>
      <c r="F428" s="338"/>
      <c r="G428" s="338"/>
      <c r="H428" s="32"/>
      <c r="J428" s="330"/>
      <c r="K428" s="338"/>
      <c r="L428" s="338"/>
      <c r="M428" s="338"/>
      <c r="N428" s="338"/>
      <c r="O428" s="338"/>
      <c r="P428" s="32"/>
      <c r="S428" s="330"/>
      <c r="Z428" s="32"/>
    </row>
    <row r="429" spans="2:26" ht="15">
      <c r="C429" s="338"/>
      <c r="D429" s="338"/>
      <c r="E429" s="338"/>
      <c r="F429" s="338"/>
      <c r="G429" s="338"/>
      <c r="H429" s="32"/>
      <c r="K429" s="338"/>
      <c r="L429" s="338"/>
      <c r="M429" s="338"/>
      <c r="N429" s="338"/>
      <c r="O429" s="338"/>
      <c r="P429" s="32"/>
      <c r="Z429" s="32"/>
    </row>
    <row r="430" spans="2:26" ht="15">
      <c r="C430" s="338"/>
      <c r="D430" s="338"/>
      <c r="E430" s="338"/>
      <c r="F430" s="338"/>
      <c r="G430" s="338"/>
      <c r="H430" s="32"/>
      <c r="K430" s="338"/>
      <c r="L430" s="338"/>
      <c r="M430" s="338"/>
      <c r="N430" s="338"/>
      <c r="O430" s="338"/>
      <c r="P430" s="32"/>
      <c r="Z430" s="32"/>
    </row>
    <row r="431" spans="2:26" ht="15">
      <c r="C431" s="338"/>
      <c r="D431" s="338"/>
      <c r="E431" s="338"/>
      <c r="F431" s="338"/>
      <c r="G431" s="338"/>
      <c r="H431" s="32"/>
      <c r="K431" s="338"/>
      <c r="L431" s="338"/>
      <c r="M431" s="338"/>
      <c r="N431" s="338"/>
      <c r="O431" s="338"/>
      <c r="P431" s="32"/>
      <c r="Z431" s="32"/>
    </row>
    <row r="432" spans="2:26" ht="15">
      <c r="C432" s="338"/>
      <c r="D432" s="338"/>
      <c r="E432" s="338"/>
      <c r="F432" s="338"/>
      <c r="G432" s="338"/>
      <c r="H432" s="32"/>
      <c r="K432" s="338"/>
      <c r="L432" s="338"/>
      <c r="M432" s="338"/>
      <c r="N432" s="338"/>
      <c r="O432" s="338"/>
      <c r="P432" s="32"/>
      <c r="Z432" s="32"/>
    </row>
    <row r="433" spans="2:26" ht="15">
      <c r="C433" s="338"/>
      <c r="D433" s="338"/>
      <c r="E433" s="338"/>
      <c r="F433" s="338"/>
      <c r="G433" s="338"/>
      <c r="H433" s="32"/>
      <c r="K433" s="338"/>
      <c r="L433" s="338"/>
      <c r="M433" s="338"/>
      <c r="N433" s="338"/>
      <c r="O433" s="338"/>
      <c r="P433" s="32"/>
      <c r="Z433" s="32"/>
    </row>
    <row r="434" spans="2:26" ht="15">
      <c r="C434" s="338"/>
      <c r="D434" s="338"/>
      <c r="E434" s="338"/>
      <c r="F434" s="338"/>
      <c r="G434" s="338"/>
      <c r="H434" s="32"/>
      <c r="K434" s="338"/>
      <c r="L434" s="338"/>
      <c r="M434" s="338"/>
      <c r="N434" s="338"/>
      <c r="O434" s="338"/>
      <c r="P434" s="32"/>
      <c r="Z434" s="32"/>
    </row>
    <row r="435" spans="2:26" ht="15">
      <c r="C435" s="338"/>
      <c r="D435" s="338"/>
      <c r="E435" s="338"/>
      <c r="F435" s="338"/>
      <c r="G435" s="338"/>
      <c r="H435" s="32"/>
      <c r="K435" s="338"/>
      <c r="L435" s="338"/>
      <c r="M435" s="338"/>
      <c r="N435" s="338"/>
      <c r="O435" s="338"/>
      <c r="P435" s="32"/>
      <c r="Z435" s="32"/>
    </row>
    <row r="436" spans="2:26" ht="15">
      <c r="C436" s="338"/>
      <c r="D436" s="338"/>
      <c r="E436" s="338"/>
      <c r="F436" s="338"/>
      <c r="G436" s="338"/>
      <c r="H436" s="32"/>
      <c r="K436" s="338"/>
      <c r="L436" s="338"/>
      <c r="M436" s="338"/>
      <c r="N436" s="338"/>
      <c r="O436" s="338"/>
      <c r="P436" s="32"/>
      <c r="Z436" s="32"/>
    </row>
    <row r="437" spans="2:26" ht="15">
      <c r="C437" s="338"/>
      <c r="D437" s="338"/>
      <c r="E437" s="338"/>
      <c r="F437" s="338"/>
      <c r="G437" s="338"/>
      <c r="H437" s="32"/>
      <c r="K437" s="338"/>
      <c r="L437" s="338"/>
      <c r="M437" s="338"/>
      <c r="N437" s="338"/>
      <c r="O437" s="338"/>
      <c r="P437" s="32"/>
      <c r="Z437" s="32"/>
    </row>
    <row r="438" spans="2:26" ht="15">
      <c r="C438" s="338"/>
      <c r="D438" s="338"/>
      <c r="E438" s="338"/>
      <c r="F438" s="338"/>
      <c r="G438" s="338"/>
      <c r="H438" s="32"/>
      <c r="K438" s="338"/>
      <c r="L438" s="338"/>
      <c r="M438" s="338"/>
      <c r="N438" s="338"/>
      <c r="O438" s="338"/>
      <c r="P438" s="32"/>
      <c r="Z438" s="32"/>
    </row>
    <row r="439" spans="2:26" ht="15">
      <c r="C439" s="338"/>
      <c r="D439" s="338"/>
      <c r="E439" s="338"/>
      <c r="F439" s="338"/>
      <c r="G439" s="338"/>
      <c r="H439" s="32"/>
      <c r="K439" s="338"/>
      <c r="L439" s="338"/>
      <c r="M439" s="338"/>
      <c r="N439" s="338"/>
      <c r="O439" s="338"/>
      <c r="P439" s="32"/>
      <c r="Z439" s="32"/>
    </row>
    <row r="440" spans="2:26" ht="15">
      <c r="C440" s="338"/>
      <c r="D440" s="338"/>
      <c r="E440" s="338"/>
      <c r="F440" s="338"/>
      <c r="G440" s="338"/>
      <c r="H440" s="32"/>
      <c r="K440" s="338"/>
      <c r="L440" s="338"/>
      <c r="M440" s="338"/>
      <c r="N440" s="338"/>
      <c r="O440" s="338"/>
      <c r="P440" s="32"/>
      <c r="Z440" s="32"/>
    </row>
    <row r="441" spans="2:26" ht="15">
      <c r="C441" s="338"/>
      <c r="D441" s="338"/>
      <c r="E441" s="338"/>
      <c r="F441" s="338"/>
      <c r="G441" s="338"/>
      <c r="H441" s="32"/>
      <c r="K441" s="338"/>
      <c r="L441" s="338"/>
      <c r="M441" s="338"/>
      <c r="N441" s="338"/>
      <c r="O441" s="338"/>
      <c r="P441" s="32"/>
      <c r="Z441" s="32"/>
    </row>
    <row r="442" spans="2:26" ht="15">
      <c r="C442" s="338"/>
      <c r="D442" s="338"/>
      <c r="E442" s="338"/>
      <c r="F442" s="338"/>
      <c r="G442" s="338"/>
      <c r="H442" s="32"/>
      <c r="K442" s="338"/>
      <c r="L442" s="338"/>
      <c r="M442" s="338"/>
      <c r="N442" s="338"/>
      <c r="O442" s="338"/>
      <c r="P442" s="32"/>
      <c r="Z442" s="32"/>
    </row>
    <row r="443" spans="2:26" ht="15">
      <c r="C443" s="338"/>
      <c r="D443" s="338"/>
      <c r="E443" s="338"/>
      <c r="F443" s="338"/>
      <c r="G443" s="338"/>
      <c r="H443" s="32"/>
      <c r="K443" s="338"/>
      <c r="L443" s="338"/>
      <c r="M443" s="338"/>
      <c r="N443" s="338"/>
      <c r="O443" s="338"/>
      <c r="P443" s="32"/>
      <c r="Z443" s="32"/>
    </row>
    <row r="444" spans="2:26" ht="15.75" thickBot="1">
      <c r="B444" s="323" t="s">
        <v>5</v>
      </c>
      <c r="C444" s="323">
        <v>2016</v>
      </c>
      <c r="D444" s="323">
        <v>2017</v>
      </c>
      <c r="E444" s="323">
        <v>2018</v>
      </c>
      <c r="F444" s="347">
        <v>2019</v>
      </c>
      <c r="G444" s="347">
        <v>2020</v>
      </c>
      <c r="H444" s="331">
        <v>2021</v>
      </c>
      <c r="J444" s="323" t="s">
        <v>5</v>
      </c>
      <c r="K444" s="323">
        <v>2016</v>
      </c>
      <c r="L444" s="323">
        <v>2017</v>
      </c>
      <c r="M444" s="323">
        <v>2018</v>
      </c>
      <c r="N444" s="347">
        <v>2019</v>
      </c>
      <c r="O444" s="347">
        <v>2020</v>
      </c>
      <c r="P444" s="331">
        <v>2021</v>
      </c>
      <c r="S444" s="323" t="s">
        <v>5</v>
      </c>
      <c r="T444" s="323">
        <v>2016</v>
      </c>
      <c r="U444" s="323">
        <v>2017</v>
      </c>
      <c r="V444" s="323">
        <v>2018</v>
      </c>
      <c r="W444" s="347">
        <v>2019</v>
      </c>
      <c r="X444" s="347">
        <v>2020</v>
      </c>
      <c r="Y444" s="331">
        <v>2021</v>
      </c>
      <c r="Z444" s="32"/>
    </row>
    <row r="445" spans="2:26" ht="15.75" thickTop="1">
      <c r="B445" s="320" t="s">
        <v>55</v>
      </c>
      <c r="C445" s="336">
        <f>F291</f>
        <v>6.4269999999999996</v>
      </c>
      <c r="D445" s="336">
        <f>J291</f>
        <v>13.283999999999999</v>
      </c>
      <c r="E445" s="336">
        <f>N291</f>
        <v>16.015000000000001</v>
      </c>
      <c r="F445" s="336">
        <f>R291</f>
        <v>26.299999999999997</v>
      </c>
      <c r="G445" s="336">
        <f>V291</f>
        <v>39.6</v>
      </c>
      <c r="H445" s="336">
        <f>Z291</f>
        <v>105.8189</v>
      </c>
      <c r="J445" s="320" t="s">
        <v>55</v>
      </c>
      <c r="K445" s="339">
        <f>SUM(C312:F312)</f>
        <v>74.549000000000007</v>
      </c>
      <c r="L445" s="339">
        <f>SUM(G312:J312)</f>
        <v>320.01900000000001</v>
      </c>
      <c r="M445" s="339">
        <f>SUM(K312:N312)</f>
        <v>692.17399999999998</v>
      </c>
      <c r="N445" s="339">
        <f>SUM(O312:R312)</f>
        <v>1114.6709999999998</v>
      </c>
      <c r="O445" s="339">
        <f>SUM(S312:V312)</f>
        <v>523.89</v>
      </c>
      <c r="P445" s="339" t="e">
        <f>SUM(W312:Z312)</f>
        <v>#REF!</v>
      </c>
      <c r="S445" s="320" t="s">
        <v>55</v>
      </c>
      <c r="T445" s="339">
        <f>F337</f>
        <v>64</v>
      </c>
      <c r="U445" s="339">
        <f>J337</f>
        <v>118</v>
      </c>
      <c r="V445" s="339">
        <f>N337</f>
        <v>811</v>
      </c>
      <c r="W445" s="339">
        <f>R337</f>
        <v>698</v>
      </c>
      <c r="X445" s="339">
        <f>V337</f>
        <v>1286</v>
      </c>
      <c r="Y445" s="339">
        <f>Z337</f>
        <v>6990</v>
      </c>
      <c r="Z445" s="32"/>
    </row>
    <row r="446" spans="2:26" ht="15.75" thickBot="1">
      <c r="C446" s="338"/>
      <c r="D446" s="338"/>
      <c r="E446" s="338"/>
      <c r="F446" s="338"/>
      <c r="G446" s="338"/>
      <c r="H446" s="32" t="s">
        <v>29</v>
      </c>
      <c r="J446" s="365" t="s">
        <v>56</v>
      </c>
      <c r="K446" s="381">
        <f>SUM(C313:F313)</f>
        <v>10.496</v>
      </c>
      <c r="L446" s="381">
        <f>SUM(G313:J313)</f>
        <v>75.026999999999987</v>
      </c>
      <c r="M446" s="381">
        <f>SUM(K313:N313)</f>
        <v>126.364</v>
      </c>
      <c r="N446" s="381">
        <f>SUM(O313:R313)</f>
        <v>84.254999999999995</v>
      </c>
      <c r="O446" s="381">
        <f>SUM(S313:V313)</f>
        <v>117.783</v>
      </c>
      <c r="P446" s="381" t="e">
        <f>SUM(W313:Z313)</f>
        <v>#REF!</v>
      </c>
      <c r="Y446" s="32" t="s">
        <v>25</v>
      </c>
      <c r="Z446" s="32"/>
    </row>
    <row r="447" spans="2:26" ht="15.75" thickTop="1">
      <c r="C447" s="338"/>
      <c r="D447" s="338"/>
      <c r="E447" s="338"/>
      <c r="F447" s="338"/>
      <c r="G447" s="338"/>
      <c r="H447" s="32"/>
      <c r="J447" s="320" t="s">
        <v>18</v>
      </c>
      <c r="K447" s="339">
        <f t="shared" ref="K447:P447" si="15">K445+K446</f>
        <v>85.045000000000002</v>
      </c>
      <c r="L447" s="339">
        <f t="shared" si="15"/>
        <v>395.04599999999999</v>
      </c>
      <c r="M447" s="339">
        <f t="shared" si="15"/>
        <v>818.53800000000001</v>
      </c>
      <c r="N447" s="339">
        <f t="shared" si="15"/>
        <v>1198.9259999999999</v>
      </c>
      <c r="O447" s="339">
        <f t="shared" si="15"/>
        <v>641.673</v>
      </c>
      <c r="P447" s="339" t="e">
        <f t="shared" si="15"/>
        <v>#REF!</v>
      </c>
      <c r="Z447" s="32"/>
    </row>
    <row r="448" spans="2:26" ht="15">
      <c r="C448" s="338"/>
      <c r="D448" s="338"/>
      <c r="E448" s="338"/>
      <c r="F448" s="338"/>
      <c r="G448" s="338"/>
      <c r="H448" s="32"/>
      <c r="K448" s="338"/>
      <c r="L448" s="338"/>
      <c r="M448" s="338"/>
      <c r="N448" s="338"/>
      <c r="O448" s="338"/>
      <c r="P448" s="32" t="s">
        <v>25</v>
      </c>
      <c r="Z448" s="32"/>
    </row>
    <row r="449" spans="2:26" ht="15">
      <c r="C449" s="338"/>
      <c r="D449" s="338"/>
      <c r="E449" s="338"/>
      <c r="F449" s="338"/>
      <c r="G449" s="338"/>
      <c r="H449" s="32"/>
      <c r="K449" s="338"/>
      <c r="L449" s="338"/>
      <c r="M449" s="338"/>
      <c r="N449" s="338"/>
      <c r="O449" s="338"/>
      <c r="P449" s="32"/>
      <c r="Z449" s="32"/>
    </row>
    <row r="450" spans="2:26" ht="19.5">
      <c r="B450" s="330" t="s">
        <v>83</v>
      </c>
      <c r="C450" s="338"/>
      <c r="D450" s="338"/>
      <c r="E450" s="338"/>
      <c r="F450" s="338"/>
      <c r="G450" s="338"/>
      <c r="H450" s="32"/>
      <c r="K450" s="330" t="s">
        <v>84</v>
      </c>
      <c r="L450" s="338"/>
      <c r="M450" s="338"/>
      <c r="N450" s="338"/>
      <c r="O450" s="338"/>
      <c r="P450" s="32"/>
      <c r="Z450" s="32"/>
    </row>
    <row r="471" spans="2:26" ht="15" thickBot="1">
      <c r="B471" s="323" t="s">
        <v>5</v>
      </c>
      <c r="C471" s="393">
        <v>2016</v>
      </c>
      <c r="D471" s="393">
        <v>2017</v>
      </c>
      <c r="E471" s="393">
        <v>2018</v>
      </c>
      <c r="F471" s="395">
        <v>2019</v>
      </c>
      <c r="G471" s="395">
        <v>2020</v>
      </c>
      <c r="H471" s="331">
        <v>2021</v>
      </c>
      <c r="K471" s="323" t="s">
        <v>5</v>
      </c>
      <c r="L471" s="393">
        <v>2016</v>
      </c>
      <c r="M471" s="393">
        <v>2017</v>
      </c>
      <c r="N471" s="393">
        <v>2018</v>
      </c>
      <c r="O471" s="395">
        <v>2019</v>
      </c>
      <c r="P471" s="395">
        <v>2020</v>
      </c>
      <c r="Q471" s="331">
        <v>2021</v>
      </c>
      <c r="S471" s="536"/>
    </row>
    <row r="472" spans="2:26" ht="15.75" thickTop="1">
      <c r="B472" s="394" t="s">
        <v>55</v>
      </c>
      <c r="C472" s="83">
        <f>SUM(C363:F363)</f>
        <v>74.549000000000007</v>
      </c>
      <c r="D472" s="83">
        <f>SUM(G363:J363)</f>
        <v>320.01900000000001</v>
      </c>
      <c r="E472" s="83">
        <f>SUM(K363:N363)</f>
        <v>692.17399999999998</v>
      </c>
      <c r="F472" s="83">
        <f>SUM(O363:R363)</f>
        <v>1114.6709999999998</v>
      </c>
      <c r="G472" s="83">
        <f>SUM(S363:V363)</f>
        <v>523.89</v>
      </c>
      <c r="H472" s="83" t="e">
        <f>SUM(W363:Z363)</f>
        <v>#REF!</v>
      </c>
      <c r="K472" s="394" t="s">
        <v>72</v>
      </c>
      <c r="L472" s="33">
        <f>SUM(C394:F394)</f>
        <v>190</v>
      </c>
      <c r="M472" s="33">
        <f>SUM(G394:J394)</f>
        <v>504</v>
      </c>
      <c r="N472" s="33">
        <f>SUM(K394:N394)</f>
        <v>1286</v>
      </c>
      <c r="O472" s="33">
        <f>SUM(O394:R394)</f>
        <v>1364</v>
      </c>
      <c r="P472" s="33">
        <f>SUM(S394:V394)</f>
        <v>2540</v>
      </c>
      <c r="Q472" s="33">
        <f>SUM(W394:Z394)</f>
        <v>10571.196834999999</v>
      </c>
      <c r="S472" s="536" t="s">
        <v>85</v>
      </c>
      <c r="V472" s="538">
        <f>(Q472/L472)^(1/5)-1</f>
        <v>1.2339534110778154</v>
      </c>
    </row>
    <row r="473" spans="2:26" ht="15">
      <c r="B473" s="371" t="s">
        <v>56</v>
      </c>
      <c r="C473" s="83">
        <f>SUM(C364:F364)</f>
        <v>10.496</v>
      </c>
      <c r="D473" s="83">
        <f>SUM(G364:J364)</f>
        <v>75.026999999999987</v>
      </c>
      <c r="E473" s="83">
        <f>SUM(K364:N364)</f>
        <v>126.364</v>
      </c>
      <c r="F473" s="83">
        <f>SUM(O364:R364)</f>
        <v>84.254999999999995</v>
      </c>
      <c r="G473" s="83">
        <f>SUM(S364:V364)</f>
        <v>117.783</v>
      </c>
      <c r="H473" s="83" t="e">
        <f>SUM(W364:Z364)</f>
        <v>#REF!</v>
      </c>
      <c r="K473" s="371" t="s">
        <v>73</v>
      </c>
      <c r="L473" s="33">
        <f>SUM(C395:F395)</f>
        <v>0</v>
      </c>
      <c r="M473" s="33">
        <f>SUM(G395:J395)</f>
        <v>0</v>
      </c>
      <c r="N473" s="33">
        <f>SUM(K395:N395)</f>
        <v>671</v>
      </c>
      <c r="O473" s="33">
        <f>SUM(O395:R395)</f>
        <v>557</v>
      </c>
      <c r="P473" s="33">
        <f>SUM(S395:V395)</f>
        <v>215</v>
      </c>
      <c r="Q473" s="33">
        <f>SUM(W395:Z395)</f>
        <v>0</v>
      </c>
      <c r="S473" s="536" t="s">
        <v>86</v>
      </c>
      <c r="V473" s="538">
        <f>(Q473/N473)^(1/3)-1</f>
        <v>-1</v>
      </c>
    </row>
    <row r="474" spans="2:26" ht="15.75" thickBot="1">
      <c r="B474" s="371" t="s">
        <v>68</v>
      </c>
      <c r="C474" s="83">
        <f>SUM(C365:F365)</f>
        <v>64</v>
      </c>
      <c r="D474" s="83">
        <f>SUM(G365:J365)</f>
        <v>118</v>
      </c>
      <c r="E474" s="83">
        <f>SUM(K365:N365)</f>
        <v>811</v>
      </c>
      <c r="F474" s="83">
        <f>SUM(O365:R365)</f>
        <v>698</v>
      </c>
      <c r="G474" s="83">
        <f>SUM(S365:V365)</f>
        <v>1286</v>
      </c>
      <c r="H474" s="83">
        <f>SUM(W365:Z365)</f>
        <v>6990</v>
      </c>
      <c r="K474" s="368" t="s">
        <v>74</v>
      </c>
      <c r="L474" s="366">
        <f>SUM(C396:F396)</f>
        <v>64</v>
      </c>
      <c r="M474" s="366">
        <f>SUM(G396:J396)</f>
        <v>118</v>
      </c>
      <c r="N474" s="366">
        <f>SUM(K396:N396)</f>
        <v>231</v>
      </c>
      <c r="O474" s="366">
        <f>SUM(O396:R396)</f>
        <v>141</v>
      </c>
      <c r="P474" s="366">
        <f>SUM(S396:V396)</f>
        <v>234</v>
      </c>
      <c r="Q474" s="366">
        <f>SUM(W396:Z396)</f>
        <v>1820</v>
      </c>
      <c r="S474" s="536" t="s">
        <v>87</v>
      </c>
      <c r="V474" s="538">
        <f>(Q474/L474)^(1/5)-1</f>
        <v>0.95334197572229695</v>
      </c>
    </row>
    <row r="475" spans="2:26" ht="16.5" thickTop="1" thickBot="1">
      <c r="B475" s="396" t="s">
        <v>70</v>
      </c>
      <c r="C475" s="381">
        <f>SUM(C366:F366)</f>
        <v>105</v>
      </c>
      <c r="D475" s="381">
        <f>SUM(G366:J366)</f>
        <v>109</v>
      </c>
      <c r="E475" s="381">
        <f>SUM(K366:N366)</f>
        <v>558</v>
      </c>
      <c r="F475" s="381">
        <f>SUM(O366:R366)</f>
        <v>165</v>
      </c>
      <c r="G475" s="381">
        <f>SUM(S366:V366)</f>
        <v>1061.327</v>
      </c>
      <c r="H475" s="381" t="e">
        <f>SUM(W366:Z366)</f>
        <v>#REF!</v>
      </c>
      <c r="K475" s="364" t="s">
        <v>18</v>
      </c>
      <c r="L475" s="329">
        <f t="shared" ref="L475:Q475" si="16">SUM(L472:L474)</f>
        <v>254</v>
      </c>
      <c r="M475" s="329">
        <f t="shared" si="16"/>
        <v>622</v>
      </c>
      <c r="N475" s="329">
        <f t="shared" si="16"/>
        <v>2188</v>
      </c>
      <c r="O475" s="329">
        <f t="shared" si="16"/>
        <v>2062</v>
      </c>
      <c r="P475" s="329">
        <f t="shared" si="16"/>
        <v>2989</v>
      </c>
      <c r="Q475" s="329">
        <f t="shared" si="16"/>
        <v>12391.196834999999</v>
      </c>
    </row>
    <row r="476" spans="2:26" ht="15.75" thickTop="1">
      <c r="B476" s="364" t="s">
        <v>18</v>
      </c>
      <c r="C476" s="339">
        <f t="shared" ref="C476:H476" si="17">SUM(C472:C475)</f>
        <v>254.04500000000002</v>
      </c>
      <c r="D476" s="339">
        <f t="shared" si="17"/>
        <v>622.04600000000005</v>
      </c>
      <c r="E476" s="339">
        <f t="shared" si="17"/>
        <v>2187.538</v>
      </c>
      <c r="F476" s="339">
        <f t="shared" si="17"/>
        <v>2061.9259999999999</v>
      </c>
      <c r="G476" s="339">
        <f t="shared" si="17"/>
        <v>2989</v>
      </c>
      <c r="H476" s="339" t="e">
        <f t="shared" si="17"/>
        <v>#REF!</v>
      </c>
      <c r="Q476" s="32" t="s">
        <v>25</v>
      </c>
    </row>
    <row r="477" spans="2:26" ht="15">
      <c r="H477" s="32" t="s">
        <v>25</v>
      </c>
    </row>
    <row r="479" spans="2:26" ht="19.5">
      <c r="B479" s="330" t="s">
        <v>88</v>
      </c>
      <c r="K479" s="338"/>
      <c r="L479" s="338"/>
      <c r="M479" s="338"/>
      <c r="N479" s="338"/>
      <c r="O479" s="338"/>
      <c r="P479" s="32"/>
      <c r="Z479" s="32"/>
    </row>
    <row r="480" spans="2:26" ht="15">
      <c r="B480" s="536" t="s">
        <v>79</v>
      </c>
      <c r="D480" s="537">
        <f>(H497/C497)^(1/5)-1</f>
        <v>0.75110016339298546</v>
      </c>
      <c r="K480" s="338"/>
      <c r="L480" s="338"/>
      <c r="M480" s="338"/>
      <c r="N480" s="338"/>
      <c r="O480" s="338"/>
      <c r="P480" s="32"/>
      <c r="Z480" s="32"/>
    </row>
    <row r="496" spans="2:8" ht="15" thickBot="1">
      <c r="B496" s="323" t="s">
        <v>5</v>
      </c>
      <c r="C496" s="323">
        <v>2016</v>
      </c>
      <c r="D496" s="323">
        <v>2017</v>
      </c>
      <c r="E496" s="323">
        <v>2018</v>
      </c>
      <c r="F496" s="323">
        <v>2019</v>
      </c>
      <c r="G496" s="323">
        <v>2020</v>
      </c>
      <c r="H496" s="331">
        <v>2021</v>
      </c>
    </row>
    <row r="497" spans="1:8" ht="15.75" thickTop="1">
      <c r="B497" s="320" t="s">
        <v>89</v>
      </c>
      <c r="C497" s="352">
        <f>F291/2</f>
        <v>3.2134999999999998</v>
      </c>
      <c r="D497" s="352">
        <f>J291/2</f>
        <v>6.6419999999999995</v>
      </c>
      <c r="E497" s="352">
        <f>N291/2</f>
        <v>8.0075000000000003</v>
      </c>
      <c r="F497" s="352">
        <f>R291/2</f>
        <v>13.149999999999999</v>
      </c>
      <c r="G497" s="352">
        <f>V291/2</f>
        <v>19.8</v>
      </c>
      <c r="H497" s="352">
        <f>Z291/2</f>
        <v>52.90945</v>
      </c>
    </row>
    <row r="498" spans="1:8" ht="16.5">
      <c r="B498" s="34" t="s">
        <v>90</v>
      </c>
      <c r="H498" s="32" t="s">
        <v>91</v>
      </c>
    </row>
    <row r="500" spans="1:8" s="512" customFormat="1"/>
    <row r="502" spans="1:8" ht="19.5">
      <c r="A502" s="511" t="s">
        <v>92</v>
      </c>
      <c r="B502" s="380" t="s">
        <v>93</v>
      </c>
    </row>
    <row r="504" spans="1:8" ht="19.5">
      <c r="B504" s="330" t="s">
        <v>94</v>
      </c>
    </row>
    <row r="520" spans="2:28" ht="14.25">
      <c r="B520" s="842" t="s">
        <v>5</v>
      </c>
      <c r="C520" s="840" t="s">
        <v>6</v>
      </c>
      <c r="D520" s="841"/>
      <c r="E520" s="840" t="s">
        <v>95</v>
      </c>
      <c r="F520" s="841"/>
      <c r="G520" s="840" t="s">
        <v>96</v>
      </c>
      <c r="H520" s="841"/>
      <c r="I520" s="840" t="s">
        <v>97</v>
      </c>
      <c r="J520" s="841"/>
      <c r="K520" s="840" t="s">
        <v>98</v>
      </c>
      <c r="L520" s="841"/>
      <c r="M520" s="840" t="s">
        <v>99</v>
      </c>
      <c r="N520" s="841"/>
      <c r="O520" s="840" t="s">
        <v>100</v>
      </c>
      <c r="P520" s="841"/>
      <c r="Q520" s="840" t="s">
        <v>101</v>
      </c>
      <c r="R520" s="841"/>
      <c r="S520" s="840" t="s">
        <v>102</v>
      </c>
      <c r="T520" s="841"/>
      <c r="U520" s="840" t="s">
        <v>103</v>
      </c>
      <c r="V520" s="841"/>
      <c r="W520" s="840" t="s">
        <v>104</v>
      </c>
      <c r="X520" s="841"/>
      <c r="Y520" s="840" t="s">
        <v>105</v>
      </c>
      <c r="Z520" s="841"/>
      <c r="AA520" s="840" t="s">
        <v>18</v>
      </c>
      <c r="AB520" s="841"/>
    </row>
    <row r="521" spans="2:28" ht="14.25">
      <c r="B521" s="839"/>
      <c r="C521" s="320" t="s">
        <v>106</v>
      </c>
      <c r="D521" s="320" t="s">
        <v>107</v>
      </c>
      <c r="E521" s="320" t="s">
        <v>106</v>
      </c>
      <c r="F521" s="320" t="s">
        <v>107</v>
      </c>
      <c r="G521" s="320" t="s">
        <v>106</v>
      </c>
      <c r="H521" s="320" t="s">
        <v>107</v>
      </c>
      <c r="I521" s="320" t="s">
        <v>106</v>
      </c>
      <c r="J521" s="320" t="s">
        <v>107</v>
      </c>
      <c r="K521" s="320" t="s">
        <v>106</v>
      </c>
      <c r="L521" s="320" t="s">
        <v>107</v>
      </c>
      <c r="M521" s="320" t="s">
        <v>106</v>
      </c>
      <c r="N521" s="320" t="s">
        <v>107</v>
      </c>
      <c r="O521" s="320" t="s">
        <v>106</v>
      </c>
      <c r="P521" s="320" t="s">
        <v>107</v>
      </c>
      <c r="Q521" s="320" t="s">
        <v>106</v>
      </c>
      <c r="R521" s="320" t="s">
        <v>107</v>
      </c>
      <c r="S521" s="320" t="s">
        <v>106</v>
      </c>
      <c r="T521" s="320" t="s">
        <v>107</v>
      </c>
      <c r="U521" s="320" t="s">
        <v>106</v>
      </c>
      <c r="V521" s="320" t="s">
        <v>107</v>
      </c>
      <c r="W521" s="320" t="s">
        <v>106</v>
      </c>
      <c r="X521" s="320" t="s">
        <v>107</v>
      </c>
      <c r="Y521" s="320" t="s">
        <v>106</v>
      </c>
      <c r="Z521" s="320" t="s">
        <v>107</v>
      </c>
      <c r="AA521" s="320" t="s">
        <v>106</v>
      </c>
      <c r="AB521" s="320" t="s">
        <v>107</v>
      </c>
    </row>
    <row r="522" spans="2:28" ht="15">
      <c r="B522" s="320" t="s">
        <v>21</v>
      </c>
      <c r="C522" s="33">
        <f>C30</f>
        <v>149.72550000000001</v>
      </c>
      <c r="D522" s="33">
        <f>'New Graph (PLAN)'!C30</f>
        <v>149.72550000000001</v>
      </c>
      <c r="E522" s="33">
        <f>D30</f>
        <v>435.14552499999996</v>
      </c>
      <c r="F522" s="33">
        <f>'New Graph (PLAN)'!D30</f>
        <v>435.14552499999996</v>
      </c>
      <c r="G522" s="33">
        <f>E30</f>
        <v>431.58984999999996</v>
      </c>
      <c r="H522" s="33">
        <f>'New Graph (PLAN)'!E30</f>
        <v>431.58984999999996</v>
      </c>
      <c r="I522" s="33">
        <f>F30</f>
        <v>2781.69</v>
      </c>
      <c r="J522" s="33">
        <f>'New Graph (PLAN)'!F30</f>
        <v>2436.5</v>
      </c>
      <c r="K522" s="33">
        <f>G30</f>
        <v>1549.85</v>
      </c>
      <c r="L522" s="33">
        <f>'New Graph (PLAN)'!G30</f>
        <v>2033.3</v>
      </c>
      <c r="M522" s="33">
        <f>H30</f>
        <v>659.12596000000008</v>
      </c>
      <c r="N522" s="33">
        <f>'New Graph (PLAN)'!H30</f>
        <v>971.06000000000006</v>
      </c>
      <c r="O522" s="33">
        <f>I30</f>
        <v>931.90000000000009</v>
      </c>
      <c r="P522" s="33">
        <f>'New Graph (PLAN)'!I30</f>
        <v>1479.25</v>
      </c>
      <c r="Q522" s="33">
        <f>J30</f>
        <v>546.31000000000006</v>
      </c>
      <c r="R522" s="33">
        <f>'New Graph (PLAN)'!J30</f>
        <v>868.44</v>
      </c>
      <c r="S522" s="33">
        <f>K30</f>
        <v>1667.45</v>
      </c>
      <c r="T522" s="33">
        <f>'New Graph (PLAN)'!K30</f>
        <v>2933.35</v>
      </c>
      <c r="U522" s="33">
        <f>L30</f>
        <v>1419.15</v>
      </c>
      <c r="V522" s="33">
        <f>'New Graph (PLAN)'!L30</f>
        <v>1787.8</v>
      </c>
      <c r="W522" s="33">
        <f>M30</f>
        <v>779.16</v>
      </c>
      <c r="X522" s="33">
        <f>'New Graph (PLAN)'!M30</f>
        <v>885.95999999999992</v>
      </c>
      <c r="Y522" s="33">
        <f>N30</f>
        <v>1040.0999999999999</v>
      </c>
      <c r="Z522" s="33">
        <f>'New Graph (PLAN)'!N30</f>
        <v>1221.3</v>
      </c>
      <c r="AA522" s="535">
        <f>C522+E522+G522+I522+K522+M522+O522+Q522+S522+U522+W522+Y522</f>
        <v>12391.196835000001</v>
      </c>
      <c r="AB522" s="535">
        <f>D522+F522+H522+J522+L522+N522+P522+R522+T522+V522+X522+Z522</f>
        <v>15633.420874999998</v>
      </c>
    </row>
    <row r="523" spans="2:28" ht="15.75" thickBot="1">
      <c r="B523" s="323" t="s">
        <v>22</v>
      </c>
      <c r="C523" s="366">
        <f>C31</f>
        <v>24.5</v>
      </c>
      <c r="D523" s="366">
        <f>'New Graph (PLAN)'!C31</f>
        <v>24.5</v>
      </c>
      <c r="E523" s="366">
        <f>D31</f>
        <v>59.22</v>
      </c>
      <c r="F523" s="366">
        <f>'New Graph (PLAN)'!D31</f>
        <v>59.22</v>
      </c>
      <c r="G523" s="366">
        <f>E31</f>
        <v>35.713899999999995</v>
      </c>
      <c r="H523" s="366">
        <f>'New Graph (PLAN)'!E31</f>
        <v>35.713899999999995</v>
      </c>
      <c r="I523" s="366">
        <f>F31</f>
        <v>96.46</v>
      </c>
      <c r="J523" s="366">
        <f>'New Graph (PLAN)'!F31</f>
        <v>134.41390000000001</v>
      </c>
      <c r="K523" s="366">
        <f>G31</f>
        <v>78.959999999999994</v>
      </c>
      <c r="L523" s="366">
        <f>'New Graph (PLAN)'!G31</f>
        <v>276.5</v>
      </c>
      <c r="M523" s="366">
        <f>H31</f>
        <v>156.86189999999999</v>
      </c>
      <c r="N523" s="366">
        <f>'New Graph (PLAN)'!H31</f>
        <v>272.90590000000003</v>
      </c>
      <c r="O523" s="366">
        <f>I31</f>
        <v>78.959999999999994</v>
      </c>
      <c r="P523" s="366">
        <f>'New Graph (PLAN)'!I31</f>
        <v>116.2</v>
      </c>
      <c r="Q523" s="366">
        <f>J31</f>
        <v>114.67389999999999</v>
      </c>
      <c r="R523" s="366">
        <f>'New Graph (PLAN)'!J31</f>
        <v>134.41390000000001</v>
      </c>
      <c r="S523" s="366">
        <f>K31</f>
        <v>85.96</v>
      </c>
      <c r="T523" s="366">
        <f>'New Graph (PLAN)'!K31</f>
        <v>283.5</v>
      </c>
      <c r="U523" s="366">
        <f>L31</f>
        <v>96.46</v>
      </c>
      <c r="V523" s="366">
        <f>'New Graph (PLAN)'!L31</f>
        <v>170.12779999999998</v>
      </c>
      <c r="W523" s="366">
        <f>M31</f>
        <v>78.959999999999994</v>
      </c>
      <c r="X523" s="366">
        <f>'New Graph (PLAN)'!M31</f>
        <v>98.7</v>
      </c>
      <c r="Y523" s="366">
        <f>N31</f>
        <v>123</v>
      </c>
      <c r="Z523" s="366">
        <f>'New Graph (PLAN)'!N31</f>
        <v>283.5</v>
      </c>
      <c r="AA523" s="366">
        <f>C523+E523+G523+I523+K523+M523+O523+Q523+S523+U523+W523+Y523</f>
        <v>1029.7297000000001</v>
      </c>
      <c r="AB523" s="366">
        <f>D523+F523+H523+J523+L523+N523+P523+R523+T523+V523+X523+Z523</f>
        <v>1889.6954000000001</v>
      </c>
    </row>
    <row r="524" spans="2:28" ht="15.75" thickTop="1">
      <c r="B524" s="320" t="s">
        <v>18</v>
      </c>
      <c r="C524" s="329">
        <f>C522+C523</f>
        <v>174.22550000000001</v>
      </c>
      <c r="D524" s="329">
        <f t="shared" ref="D524:AB524" si="18">D522+D523</f>
        <v>174.22550000000001</v>
      </c>
      <c r="E524" s="329">
        <f t="shared" si="18"/>
        <v>494.36552499999993</v>
      </c>
      <c r="F524" s="329">
        <f t="shared" si="18"/>
        <v>494.36552499999993</v>
      </c>
      <c r="G524" s="329">
        <f t="shared" si="18"/>
        <v>467.30374999999992</v>
      </c>
      <c r="H524" s="329">
        <f t="shared" si="18"/>
        <v>467.30374999999992</v>
      </c>
      <c r="I524" s="329">
        <f t="shared" si="18"/>
        <v>2878.15</v>
      </c>
      <c r="J524" s="329">
        <f t="shared" si="18"/>
        <v>2570.9139</v>
      </c>
      <c r="K524" s="329">
        <f t="shared" si="18"/>
        <v>1628.81</v>
      </c>
      <c r="L524" s="329">
        <f t="shared" si="18"/>
        <v>2309.8000000000002</v>
      </c>
      <c r="M524" s="329">
        <f t="shared" si="18"/>
        <v>815.98786000000007</v>
      </c>
      <c r="N524" s="329">
        <f t="shared" si="18"/>
        <v>1243.9659000000001</v>
      </c>
      <c r="O524" s="329">
        <f t="shared" si="18"/>
        <v>1010.8600000000001</v>
      </c>
      <c r="P524" s="329">
        <f t="shared" si="18"/>
        <v>1595.45</v>
      </c>
      <c r="Q524" s="329">
        <f t="shared" si="18"/>
        <v>660.98390000000006</v>
      </c>
      <c r="R524" s="329">
        <f t="shared" si="18"/>
        <v>1002.8539000000001</v>
      </c>
      <c r="S524" s="329">
        <f t="shared" si="18"/>
        <v>1753.41</v>
      </c>
      <c r="T524" s="329">
        <f t="shared" si="18"/>
        <v>3216.85</v>
      </c>
      <c r="U524" s="329">
        <f t="shared" si="18"/>
        <v>1515.6100000000001</v>
      </c>
      <c r="V524" s="329">
        <f t="shared" si="18"/>
        <v>1957.9277999999999</v>
      </c>
      <c r="W524" s="329">
        <f t="shared" si="18"/>
        <v>858.12</v>
      </c>
      <c r="X524" s="329">
        <f t="shared" si="18"/>
        <v>984.66</v>
      </c>
      <c r="Y524" s="329">
        <f t="shared" si="18"/>
        <v>1163.0999999999999</v>
      </c>
      <c r="Z524" s="329">
        <f t="shared" si="18"/>
        <v>1504.8</v>
      </c>
      <c r="AA524" s="517">
        <f t="shared" si="18"/>
        <v>13420.926535000001</v>
      </c>
      <c r="AB524" s="517">
        <f t="shared" si="18"/>
        <v>17523.116274999997</v>
      </c>
    </row>
    <row r="525" spans="2:28" ht="15">
      <c r="AB525" s="32" t="s">
        <v>25</v>
      </c>
    </row>
    <row r="527" spans="2:28" ht="19.5">
      <c r="B527" s="330" t="s">
        <v>108</v>
      </c>
    </row>
    <row r="543" spans="2:12" ht="14.25">
      <c r="B543" s="842" t="s">
        <v>5</v>
      </c>
      <c r="C543" s="840" t="s">
        <v>37</v>
      </c>
      <c r="D543" s="841"/>
      <c r="E543" s="840" t="s">
        <v>38</v>
      </c>
      <c r="F543" s="841"/>
      <c r="G543" s="840" t="s">
        <v>39</v>
      </c>
      <c r="H543" s="841"/>
      <c r="I543" s="840" t="s">
        <v>40</v>
      </c>
      <c r="J543" s="841"/>
      <c r="K543" s="840" t="s">
        <v>18</v>
      </c>
      <c r="L543" s="841"/>
    </row>
    <row r="544" spans="2:12" ht="14.25">
      <c r="B544" s="839"/>
      <c r="C544" s="320" t="s">
        <v>106</v>
      </c>
      <c r="D544" s="320" t="s">
        <v>107</v>
      </c>
      <c r="E544" s="320" t="s">
        <v>106</v>
      </c>
      <c r="F544" s="320" t="s">
        <v>107</v>
      </c>
      <c r="G544" s="320" t="s">
        <v>106</v>
      </c>
      <c r="H544" s="320" t="s">
        <v>107</v>
      </c>
      <c r="I544" s="320" t="s">
        <v>106</v>
      </c>
      <c r="J544" s="320" t="s">
        <v>107</v>
      </c>
      <c r="K544" s="320" t="s">
        <v>106</v>
      </c>
      <c r="L544" s="320" t="s">
        <v>107</v>
      </c>
    </row>
    <row r="545" spans="2:12" ht="15">
      <c r="B545" s="320" t="s">
        <v>21</v>
      </c>
      <c r="C545" s="33">
        <f>C522+E522+G522</f>
        <v>1016.4608749999999</v>
      </c>
      <c r="D545" s="33">
        <f>D522+F522+H522</f>
        <v>1016.4608749999999</v>
      </c>
      <c r="E545" s="33">
        <f>I522+K522+M522</f>
        <v>4990.6659600000003</v>
      </c>
      <c r="F545" s="33">
        <f>J522+L522+N522</f>
        <v>5440.8600000000006</v>
      </c>
      <c r="G545" s="33">
        <f>O522+Q522+S522</f>
        <v>3145.66</v>
      </c>
      <c r="H545" s="33">
        <f>P522+R522+T522</f>
        <v>5281.04</v>
      </c>
      <c r="I545" s="33">
        <f>U522+W522+Y522</f>
        <v>3238.41</v>
      </c>
      <c r="J545" s="33">
        <f>V522+X522+Z522</f>
        <v>3895.0599999999995</v>
      </c>
      <c r="K545" s="535">
        <f>C545+E545+G545+I545</f>
        <v>12391.196834999999</v>
      </c>
      <c r="L545" s="535">
        <f>D545+F545+H545+J545</f>
        <v>15633.420875</v>
      </c>
    </row>
    <row r="546" spans="2:12" ht="15.75" thickBot="1">
      <c r="B546" s="323" t="s">
        <v>22</v>
      </c>
      <c r="C546" s="366">
        <f>C523+E523+G523</f>
        <v>119.43389999999999</v>
      </c>
      <c r="D546" s="366">
        <f>D523+F523+H523</f>
        <v>119.43389999999999</v>
      </c>
      <c r="E546" s="366">
        <f>I523+K523+M523</f>
        <v>332.28189999999995</v>
      </c>
      <c r="F546" s="366">
        <f>J523+L523+N523</f>
        <v>683.81979999999999</v>
      </c>
      <c r="G546" s="366">
        <f>O523+Q523+S523</f>
        <v>279.59389999999996</v>
      </c>
      <c r="H546" s="366">
        <f>P523+R523+T523</f>
        <v>534.11390000000006</v>
      </c>
      <c r="I546" s="366">
        <f>U523+W523+Y523</f>
        <v>298.41999999999996</v>
      </c>
      <c r="J546" s="366">
        <f>V523+X523+Z523</f>
        <v>552.32780000000002</v>
      </c>
      <c r="K546" s="366">
        <f>C546+E546+G546+I546</f>
        <v>1029.7296999999999</v>
      </c>
      <c r="L546" s="366">
        <f>D546+F546+H546+J546</f>
        <v>1889.6954000000001</v>
      </c>
    </row>
    <row r="547" spans="2:12" ht="15.75" thickTop="1">
      <c r="B547" s="320" t="s">
        <v>18</v>
      </c>
      <c r="C547" s="329">
        <f>C545+C546</f>
        <v>1135.8947749999998</v>
      </c>
      <c r="D547" s="329">
        <f t="shared" ref="D547:L547" si="19">D545+D546</f>
        <v>1135.8947749999998</v>
      </c>
      <c r="E547" s="329">
        <f t="shared" si="19"/>
        <v>5322.9478600000002</v>
      </c>
      <c r="F547" s="329">
        <f t="shared" si="19"/>
        <v>6124.6798000000008</v>
      </c>
      <c r="G547" s="329">
        <f t="shared" si="19"/>
        <v>3425.2538999999997</v>
      </c>
      <c r="H547" s="329">
        <f t="shared" si="19"/>
        <v>5815.1539000000002</v>
      </c>
      <c r="I547" s="329">
        <f t="shared" si="19"/>
        <v>3536.83</v>
      </c>
      <c r="J547" s="329">
        <f t="shared" si="19"/>
        <v>4447.3877999999995</v>
      </c>
      <c r="K547" s="517">
        <f t="shared" si="19"/>
        <v>13420.926534999999</v>
      </c>
      <c r="L547" s="517">
        <f t="shared" si="19"/>
        <v>17523.116275</v>
      </c>
    </row>
    <row r="548" spans="2:12" ht="15">
      <c r="L548" s="32" t="s">
        <v>25</v>
      </c>
    </row>
    <row r="550" spans="2:12" ht="19.5">
      <c r="B550" s="330" t="s">
        <v>109</v>
      </c>
    </row>
    <row r="566" spans="2:28" ht="14.25">
      <c r="B566" s="842" t="s">
        <v>5</v>
      </c>
      <c r="C566" s="840" t="s">
        <v>6</v>
      </c>
      <c r="D566" s="841"/>
      <c r="E566" s="840" t="s">
        <v>95</v>
      </c>
      <c r="F566" s="841"/>
      <c r="G566" s="840" t="s">
        <v>96</v>
      </c>
      <c r="H566" s="841"/>
      <c r="I566" s="840" t="s">
        <v>97</v>
      </c>
      <c r="J566" s="841"/>
      <c r="K566" s="840" t="s">
        <v>98</v>
      </c>
      <c r="L566" s="841"/>
      <c r="M566" s="840" t="s">
        <v>99</v>
      </c>
      <c r="N566" s="841"/>
      <c r="O566" s="840" t="s">
        <v>100</v>
      </c>
      <c r="P566" s="841"/>
      <c r="Q566" s="840" t="s">
        <v>101</v>
      </c>
      <c r="R566" s="841"/>
      <c r="S566" s="840" t="s">
        <v>102</v>
      </c>
      <c r="T566" s="841"/>
      <c r="U566" s="840" t="s">
        <v>103</v>
      </c>
      <c r="V566" s="841"/>
      <c r="W566" s="840" t="s">
        <v>104</v>
      </c>
      <c r="X566" s="841"/>
      <c r="Y566" s="840" t="s">
        <v>105</v>
      </c>
      <c r="Z566" s="841"/>
      <c r="AA566" s="840" t="s">
        <v>18</v>
      </c>
      <c r="AB566" s="841"/>
    </row>
    <row r="567" spans="2:28" ht="14.25">
      <c r="B567" s="839"/>
      <c r="C567" s="320" t="s">
        <v>106</v>
      </c>
      <c r="D567" s="320" t="s">
        <v>107</v>
      </c>
      <c r="E567" s="320" t="s">
        <v>106</v>
      </c>
      <c r="F567" s="320" t="s">
        <v>107</v>
      </c>
      <c r="G567" s="320" t="s">
        <v>106</v>
      </c>
      <c r="H567" s="320" t="s">
        <v>107</v>
      </c>
      <c r="I567" s="320" t="s">
        <v>106</v>
      </c>
      <c r="J567" s="320" t="s">
        <v>107</v>
      </c>
      <c r="K567" s="320" t="s">
        <v>106</v>
      </c>
      <c r="L567" s="320" t="s">
        <v>107</v>
      </c>
      <c r="M567" s="320" t="s">
        <v>106</v>
      </c>
      <c r="N567" s="320" t="s">
        <v>107</v>
      </c>
      <c r="O567" s="320" t="s">
        <v>106</v>
      </c>
      <c r="P567" s="320" t="s">
        <v>107</v>
      </c>
      <c r="Q567" s="320" t="s">
        <v>106</v>
      </c>
      <c r="R567" s="320" t="s">
        <v>107</v>
      </c>
      <c r="S567" s="320" t="s">
        <v>106</v>
      </c>
      <c r="T567" s="320" t="s">
        <v>107</v>
      </c>
      <c r="U567" s="320" t="s">
        <v>106</v>
      </c>
      <c r="V567" s="320" t="s">
        <v>107</v>
      </c>
      <c r="W567" s="320" t="s">
        <v>106</v>
      </c>
      <c r="X567" s="320" t="s">
        <v>107</v>
      </c>
      <c r="Y567" s="320" t="s">
        <v>106</v>
      </c>
      <c r="Z567" s="320" t="s">
        <v>107</v>
      </c>
      <c r="AA567" s="320" t="s">
        <v>106</v>
      </c>
      <c r="AB567" s="320" t="s">
        <v>107</v>
      </c>
    </row>
    <row r="568" spans="2:28" ht="15">
      <c r="B568" s="320" t="s">
        <v>21</v>
      </c>
      <c r="C568" s="33">
        <f t="shared" ref="C568:Z568" si="20">C522</f>
        <v>149.72550000000001</v>
      </c>
      <c r="D568" s="33">
        <f t="shared" si="20"/>
        <v>149.72550000000001</v>
      </c>
      <c r="E568" s="33">
        <f t="shared" si="20"/>
        <v>435.14552499999996</v>
      </c>
      <c r="F568" s="33">
        <f t="shared" si="20"/>
        <v>435.14552499999996</v>
      </c>
      <c r="G568" s="33">
        <f t="shared" si="20"/>
        <v>431.58984999999996</v>
      </c>
      <c r="H568" s="33">
        <f t="shared" si="20"/>
        <v>431.58984999999996</v>
      </c>
      <c r="I568" s="33">
        <f t="shared" si="20"/>
        <v>2781.69</v>
      </c>
      <c r="J568" s="33">
        <f t="shared" si="20"/>
        <v>2436.5</v>
      </c>
      <c r="K568" s="33">
        <f t="shared" si="20"/>
        <v>1549.85</v>
      </c>
      <c r="L568" s="33">
        <f t="shared" si="20"/>
        <v>2033.3</v>
      </c>
      <c r="M568" s="33">
        <f t="shared" si="20"/>
        <v>659.12596000000008</v>
      </c>
      <c r="N568" s="33">
        <f t="shared" si="20"/>
        <v>971.06000000000006</v>
      </c>
      <c r="O568" s="33">
        <f t="shared" si="20"/>
        <v>931.90000000000009</v>
      </c>
      <c r="P568" s="33">
        <f t="shared" si="20"/>
        <v>1479.25</v>
      </c>
      <c r="Q568" s="33">
        <f t="shared" si="20"/>
        <v>546.31000000000006</v>
      </c>
      <c r="R568" s="33">
        <f t="shared" si="20"/>
        <v>868.44</v>
      </c>
      <c r="S568" s="33">
        <f t="shared" si="20"/>
        <v>1667.45</v>
      </c>
      <c r="T568" s="33">
        <f t="shared" si="20"/>
        <v>2933.35</v>
      </c>
      <c r="U568" s="33">
        <f t="shared" si="20"/>
        <v>1419.15</v>
      </c>
      <c r="V568" s="33">
        <f t="shared" si="20"/>
        <v>1787.8</v>
      </c>
      <c r="W568" s="33">
        <f t="shared" si="20"/>
        <v>779.16</v>
      </c>
      <c r="X568" s="33">
        <f t="shared" si="20"/>
        <v>885.95999999999992</v>
      </c>
      <c r="Y568" s="33">
        <f t="shared" si="20"/>
        <v>1040.0999999999999</v>
      </c>
      <c r="Z568" s="33">
        <f t="shared" si="20"/>
        <v>1221.3</v>
      </c>
      <c r="AA568" s="535">
        <f>C568+E568+G568+I568+K568+M568+O568+Q568+S568+U568+W568+Y568</f>
        <v>12391.196835000001</v>
      </c>
      <c r="AB568" s="535">
        <f>D568+F568+H568+J568+L568+N568+P568+R568+T568+V568+X568+Z568</f>
        <v>15633.420874999998</v>
      </c>
    </row>
    <row r="569" spans="2:28" ht="15">
      <c r="AB569" s="32" t="s">
        <v>25</v>
      </c>
    </row>
    <row r="571" spans="2:28" ht="19.5">
      <c r="B571" s="330" t="s">
        <v>110</v>
      </c>
    </row>
    <row r="587" spans="2:12" ht="14.25">
      <c r="B587" s="842" t="s">
        <v>5</v>
      </c>
      <c r="C587" s="840" t="s">
        <v>37</v>
      </c>
      <c r="D587" s="841"/>
      <c r="E587" s="840" t="s">
        <v>38</v>
      </c>
      <c r="F587" s="841"/>
      <c r="G587" s="840" t="s">
        <v>39</v>
      </c>
      <c r="H587" s="841"/>
      <c r="I587" s="840" t="s">
        <v>40</v>
      </c>
      <c r="J587" s="841"/>
      <c r="K587" s="840" t="s">
        <v>18</v>
      </c>
      <c r="L587" s="841"/>
    </row>
    <row r="588" spans="2:12" ht="14.25">
      <c r="B588" s="839"/>
      <c r="C588" s="320" t="s">
        <v>106</v>
      </c>
      <c r="D588" s="320" t="s">
        <v>107</v>
      </c>
      <c r="E588" s="320" t="s">
        <v>106</v>
      </c>
      <c r="F588" s="320" t="s">
        <v>107</v>
      </c>
      <c r="G588" s="320" t="s">
        <v>106</v>
      </c>
      <c r="H588" s="320" t="s">
        <v>107</v>
      </c>
      <c r="I588" s="320" t="s">
        <v>106</v>
      </c>
      <c r="J588" s="320" t="s">
        <v>107</v>
      </c>
      <c r="K588" s="320" t="s">
        <v>106</v>
      </c>
      <c r="L588" s="320" t="s">
        <v>107</v>
      </c>
    </row>
    <row r="589" spans="2:12" ht="15">
      <c r="B589" s="320" t="s">
        <v>21</v>
      </c>
      <c r="C589" s="33">
        <f t="shared" ref="C589:L589" si="21">C545</f>
        <v>1016.4608749999999</v>
      </c>
      <c r="D589" s="33">
        <f t="shared" si="21"/>
        <v>1016.4608749999999</v>
      </c>
      <c r="E589" s="33">
        <f t="shared" si="21"/>
        <v>4990.6659600000003</v>
      </c>
      <c r="F589" s="33">
        <f t="shared" si="21"/>
        <v>5440.8600000000006</v>
      </c>
      <c r="G589" s="33">
        <f t="shared" si="21"/>
        <v>3145.66</v>
      </c>
      <c r="H589" s="33">
        <f t="shared" si="21"/>
        <v>5281.04</v>
      </c>
      <c r="I589" s="33">
        <f t="shared" si="21"/>
        <v>3238.41</v>
      </c>
      <c r="J589" s="33">
        <f t="shared" si="21"/>
        <v>3895.0599999999995</v>
      </c>
      <c r="K589" s="535">
        <f t="shared" si="21"/>
        <v>12391.196834999999</v>
      </c>
      <c r="L589" s="535">
        <f t="shared" si="21"/>
        <v>15633.420875</v>
      </c>
    </row>
    <row r="590" spans="2:12" ht="15">
      <c r="L590" s="32" t="s">
        <v>25</v>
      </c>
    </row>
  </sheetData>
  <mergeCells count="125">
    <mergeCell ref="U566:V566"/>
    <mergeCell ref="W566:X566"/>
    <mergeCell ref="Y566:Z566"/>
    <mergeCell ref="AA566:AB566"/>
    <mergeCell ref="B587:B588"/>
    <mergeCell ref="C587:D587"/>
    <mergeCell ref="E587:F587"/>
    <mergeCell ref="G587:H587"/>
    <mergeCell ref="I587:J587"/>
    <mergeCell ref="K587:L587"/>
    <mergeCell ref="K566:L566"/>
    <mergeCell ref="M566:N566"/>
    <mergeCell ref="O566:P566"/>
    <mergeCell ref="Q566:R566"/>
    <mergeCell ref="S566:T566"/>
    <mergeCell ref="B566:B567"/>
    <mergeCell ref="C566:D566"/>
    <mergeCell ref="E566:F566"/>
    <mergeCell ref="G566:H566"/>
    <mergeCell ref="I566:J566"/>
    <mergeCell ref="Y520:Z520"/>
    <mergeCell ref="AA520:AB520"/>
    <mergeCell ref="B520:B521"/>
    <mergeCell ref="B543:B544"/>
    <mergeCell ref="C543:D543"/>
    <mergeCell ref="E543:F543"/>
    <mergeCell ref="G543:H543"/>
    <mergeCell ref="I543:J543"/>
    <mergeCell ref="K543:L543"/>
    <mergeCell ref="O520:P520"/>
    <mergeCell ref="Q520:R520"/>
    <mergeCell ref="S520:T520"/>
    <mergeCell ref="U520:V520"/>
    <mergeCell ref="W520:X520"/>
    <mergeCell ref="K288:N288"/>
    <mergeCell ref="C520:D520"/>
    <mergeCell ref="E520:F520"/>
    <mergeCell ref="G520:H520"/>
    <mergeCell ref="I520:J520"/>
    <mergeCell ref="K520:L520"/>
    <mergeCell ref="M520:N520"/>
    <mergeCell ref="B310:B311"/>
    <mergeCell ref="C310:F310"/>
    <mergeCell ref="G310:J310"/>
    <mergeCell ref="K310:N310"/>
    <mergeCell ref="C288:F288"/>
    <mergeCell ref="B288:B289"/>
    <mergeCell ref="G288:J288"/>
    <mergeCell ref="B392:B393"/>
    <mergeCell ref="C392:F392"/>
    <mergeCell ref="G392:J392"/>
    <mergeCell ref="K392:N392"/>
    <mergeCell ref="B265:B266"/>
    <mergeCell ref="C265:F265"/>
    <mergeCell ref="G265:J265"/>
    <mergeCell ref="K265:N265"/>
    <mergeCell ref="B215:B216"/>
    <mergeCell ref="C215:N215"/>
    <mergeCell ref="C243:F243"/>
    <mergeCell ref="G243:J243"/>
    <mergeCell ref="K243:N243"/>
    <mergeCell ref="B243:B244"/>
    <mergeCell ref="B151:B152"/>
    <mergeCell ref="B172:B173"/>
    <mergeCell ref="C172:N172"/>
    <mergeCell ref="O172:Z172"/>
    <mergeCell ref="AA172:AC172"/>
    <mergeCell ref="I81:J81"/>
    <mergeCell ref="K81:L81"/>
    <mergeCell ref="C151:N151"/>
    <mergeCell ref="B194:B195"/>
    <mergeCell ref="C194:N194"/>
    <mergeCell ref="I6:J6"/>
    <mergeCell ref="K6:L6"/>
    <mergeCell ref="M6:N6"/>
    <mergeCell ref="B6:B7"/>
    <mergeCell ref="B81:B82"/>
    <mergeCell ref="C81:D81"/>
    <mergeCell ref="E81:F81"/>
    <mergeCell ref="G81:H81"/>
    <mergeCell ref="C6:D6"/>
    <mergeCell ref="E6:F6"/>
    <mergeCell ref="G6:H6"/>
    <mergeCell ref="AA6:AB6"/>
    <mergeCell ref="U6:V6"/>
    <mergeCell ref="W6:X6"/>
    <mergeCell ref="Y6:Z6"/>
    <mergeCell ref="O288:R288"/>
    <mergeCell ref="S288:V288"/>
    <mergeCell ref="W288:Z288"/>
    <mergeCell ref="O215:Z215"/>
    <mergeCell ref="AA215:AC215"/>
    <mergeCell ref="O243:R243"/>
    <mergeCell ref="S243:V243"/>
    <mergeCell ref="W243:Z243"/>
    <mergeCell ref="O194:Z194"/>
    <mergeCell ref="AA194:AC194"/>
    <mergeCell ref="O265:R265"/>
    <mergeCell ref="S265:V265"/>
    <mergeCell ref="W265:Z265"/>
    <mergeCell ref="O6:P6"/>
    <mergeCell ref="Q6:R6"/>
    <mergeCell ref="S6:T6"/>
    <mergeCell ref="O151:Z151"/>
    <mergeCell ref="AA151:AC151"/>
    <mergeCell ref="O392:R392"/>
    <mergeCell ref="S392:V392"/>
    <mergeCell ref="W392:Z392"/>
    <mergeCell ref="O310:R310"/>
    <mergeCell ref="S310:V310"/>
    <mergeCell ref="W310:Z310"/>
    <mergeCell ref="B361:B362"/>
    <mergeCell ref="C361:F361"/>
    <mergeCell ref="G361:J361"/>
    <mergeCell ref="K361:N361"/>
    <mergeCell ref="O361:R361"/>
    <mergeCell ref="S361:V361"/>
    <mergeCell ref="W361:Z361"/>
    <mergeCell ref="B334:B335"/>
    <mergeCell ref="C334:F334"/>
    <mergeCell ref="G334:J334"/>
    <mergeCell ref="K334:N334"/>
    <mergeCell ref="O334:R334"/>
    <mergeCell ref="S334:V334"/>
    <mergeCell ref="W334:Z334"/>
  </mergeCells>
  <phoneticPr fontId="5" type="noConversion"/>
  <pageMargins left="0.7" right="0.7" top="0.75" bottom="0.75" header="0.3" footer="0.3"/>
  <pageSetup paperSize="9" orientation="portrait" r:id="rId1"/>
  <ignoredErrors>
    <ignoredError sqref="F337 J337 N337 R337 K423:N423 C474:H475 L472:P474 F246 J246 N246 F268 J268 N268 R268 F291 J291 N291 K445:M446 R246" formulaRange="1"/>
    <ignoredError sqref="V473"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F86B3-DC80-4062-BDBE-329E00C806C0}">
  <dimension ref="A2:AE590"/>
  <sheetViews>
    <sheetView workbookViewId="0">
      <selection activeCell="H109" sqref="H109"/>
    </sheetView>
  </sheetViews>
  <sheetFormatPr defaultColWidth="8.77734375" defaultRowHeight="13.5"/>
  <cols>
    <col min="1" max="28" width="7.6640625" customWidth="1"/>
    <col min="29" max="30" width="8" customWidth="1"/>
  </cols>
  <sheetData>
    <row r="2" spans="1:28" ht="19.5">
      <c r="A2" s="511" t="s">
        <v>0</v>
      </c>
      <c r="B2" s="380" t="s">
        <v>111</v>
      </c>
    </row>
    <row r="3" spans="1:28" ht="14.1" customHeight="1">
      <c r="B3" s="382"/>
    </row>
    <row r="4" spans="1:28" s="31" customFormat="1" ht="19.5">
      <c r="A4" s="511" t="s">
        <v>2</v>
      </c>
      <c r="B4" s="380" t="s">
        <v>112</v>
      </c>
    </row>
    <row r="5" spans="1:28" s="31" customFormat="1" ht="16.5">
      <c r="B5" s="530" t="s">
        <v>4</v>
      </c>
      <c r="AB5" s="32"/>
    </row>
    <row r="6" spans="1:28" s="31" customFormat="1" ht="15">
      <c r="B6" s="838" t="s">
        <v>5</v>
      </c>
      <c r="C6" s="837" t="s">
        <v>6</v>
      </c>
      <c r="D6" s="837"/>
      <c r="E6" s="837" t="s">
        <v>7</v>
      </c>
      <c r="F6" s="837"/>
      <c r="G6" s="837" t="s">
        <v>8</v>
      </c>
      <c r="H6" s="837"/>
      <c r="I6" s="837" t="s">
        <v>9</v>
      </c>
      <c r="J6" s="837"/>
      <c r="K6" s="837" t="s">
        <v>10</v>
      </c>
      <c r="L6" s="837"/>
      <c r="M6" s="837" t="s">
        <v>11</v>
      </c>
      <c r="N6" s="837"/>
      <c r="O6" s="837" t="s">
        <v>12</v>
      </c>
      <c r="P6" s="837"/>
      <c r="Q6" s="837" t="s">
        <v>13</v>
      </c>
      <c r="R6" s="837"/>
      <c r="S6" s="837" t="s">
        <v>14</v>
      </c>
      <c r="T6" s="837"/>
      <c r="U6" s="837" t="s">
        <v>15</v>
      </c>
      <c r="V6" s="837"/>
      <c r="W6" s="837" t="s">
        <v>16</v>
      </c>
      <c r="X6" s="837"/>
      <c r="Y6" s="837" t="s">
        <v>17</v>
      </c>
      <c r="Z6" s="837"/>
      <c r="AA6" s="837" t="s">
        <v>18</v>
      </c>
      <c r="AB6" s="837"/>
    </row>
    <row r="7" spans="1:28" s="31" customFormat="1" ht="15">
      <c r="B7" s="839"/>
      <c r="C7" s="318" t="s">
        <v>19</v>
      </c>
      <c r="D7" s="306" t="s">
        <v>20</v>
      </c>
      <c r="E7" s="318" t="s">
        <v>19</v>
      </c>
      <c r="F7" s="306" t="s">
        <v>20</v>
      </c>
      <c r="G7" s="318" t="s">
        <v>19</v>
      </c>
      <c r="H7" s="306" t="s">
        <v>20</v>
      </c>
      <c r="I7" s="318" t="s">
        <v>19</v>
      </c>
      <c r="J7" s="306" t="s">
        <v>20</v>
      </c>
      <c r="K7" s="318" t="s">
        <v>19</v>
      </c>
      <c r="L7" s="306" t="s">
        <v>20</v>
      </c>
      <c r="M7" s="318" t="s">
        <v>19</v>
      </c>
      <c r="N7" s="306" t="s">
        <v>20</v>
      </c>
      <c r="O7" s="318" t="s">
        <v>19</v>
      </c>
      <c r="P7" s="306" t="s">
        <v>20</v>
      </c>
      <c r="Q7" s="318" t="s">
        <v>19</v>
      </c>
      <c r="R7" s="306" t="s">
        <v>20</v>
      </c>
      <c r="S7" s="318" t="s">
        <v>19</v>
      </c>
      <c r="T7" s="306" t="s">
        <v>20</v>
      </c>
      <c r="U7" s="318" t="s">
        <v>19</v>
      </c>
      <c r="V7" s="306" t="s">
        <v>20</v>
      </c>
      <c r="W7" s="318" t="s">
        <v>19</v>
      </c>
      <c r="X7" s="306" t="s">
        <v>20</v>
      </c>
      <c r="Y7" s="318" t="s">
        <v>19</v>
      </c>
      <c r="Z7" s="306" t="s">
        <v>20</v>
      </c>
      <c r="AA7" s="318" t="s">
        <v>19</v>
      </c>
      <c r="AB7" s="306" t="s">
        <v>20</v>
      </c>
    </row>
    <row r="8" spans="1:28" s="31" customFormat="1" ht="15">
      <c r="B8" s="318" t="s">
        <v>21</v>
      </c>
      <c r="C8" s="319">
        <f>'2025 FCST'!J510</f>
        <v>4.1159999999999997</v>
      </c>
      <c r="D8" s="344">
        <f>'2025 FCST'!I464</f>
        <v>149.72550000000001</v>
      </c>
      <c r="E8" s="319">
        <f>'2025 FCST'!S510</f>
        <v>5.6573999999999982</v>
      </c>
      <c r="F8" s="344">
        <f>'2025 FCST'!R464</f>
        <v>435.14552499999996</v>
      </c>
      <c r="G8" s="319">
        <f>'2025 FCST'!AB510</f>
        <v>16.234999999999999</v>
      </c>
      <c r="H8" s="344">
        <f>'2025 FCST'!AA464</f>
        <v>431.58984999999996</v>
      </c>
      <c r="I8" s="319">
        <f>'2025 FCST'!AT510</f>
        <v>11.905000000000001</v>
      </c>
      <c r="J8" s="344">
        <f>'2025 FCST'!AV464</f>
        <v>2436.5</v>
      </c>
      <c r="K8" s="319">
        <f>'2025 FCST'!BC510</f>
        <v>14.004999999999999</v>
      </c>
      <c r="L8" s="344">
        <f>'2025 FCST'!BE464</f>
        <v>2033.3</v>
      </c>
      <c r="M8" s="319">
        <f>'2025 FCST'!BL510</f>
        <v>20.497</v>
      </c>
      <c r="N8" s="344">
        <f>'2025 FCST'!BN464</f>
        <v>971.06000000000006</v>
      </c>
      <c r="O8" s="319">
        <f>'2025 FCST'!CD510</f>
        <v>69.222499999999982</v>
      </c>
      <c r="P8" s="344">
        <f>'2025 FCST'!CF464</f>
        <v>1479.25</v>
      </c>
      <c r="Q8" s="319">
        <f>'2025 FCST'!CM510</f>
        <v>24.732999999999997</v>
      </c>
      <c r="R8" s="344">
        <f>'2025 FCST'!CO464</f>
        <v>868.44</v>
      </c>
      <c r="S8" s="319">
        <f>'2025 FCST'!CV510</f>
        <v>45.285000000000004</v>
      </c>
      <c r="T8" s="344">
        <f>'2025 FCST'!CX464</f>
        <v>2933.35</v>
      </c>
      <c r="U8" s="319">
        <f>'2025 FCST'!DN510</f>
        <v>19.704999999999998</v>
      </c>
      <c r="V8" s="344">
        <f>'2025 FCST'!DP464</f>
        <v>1787.8</v>
      </c>
      <c r="W8" s="319">
        <f>'2025 FCST'!DW510</f>
        <v>18.896999999999998</v>
      </c>
      <c r="X8" s="344">
        <f>'2025 FCST'!DY464</f>
        <v>885.95999999999992</v>
      </c>
      <c r="Y8" s="319">
        <f>'2025 FCST'!EF510</f>
        <v>31.614999999999998</v>
      </c>
      <c r="Z8" s="344">
        <f>'2025 FCST'!EH464</f>
        <v>1221.3</v>
      </c>
      <c r="AA8" s="532">
        <f>SUM(C8+E8+G8+I8+K8+M8+O8+Q8+S8+U8+W8+Y8)</f>
        <v>281.87289999999996</v>
      </c>
      <c r="AB8" s="533">
        <f>D8+F8+H8+J8+L8+N8+P8+R8+T8+V8+X8+Z8</f>
        <v>15633.420874999998</v>
      </c>
    </row>
    <row r="9" spans="1:28" s="31" customFormat="1" ht="15.75" thickBot="1">
      <c r="B9" s="323" t="s">
        <v>22</v>
      </c>
      <c r="C9" s="324">
        <f>'2025 FCST'!J514</f>
        <v>60</v>
      </c>
      <c r="D9" s="345">
        <f>'2025 FCST'!I99</f>
        <v>24.5</v>
      </c>
      <c r="E9" s="324">
        <f>'2025 FCST'!S514</f>
        <v>249.501</v>
      </c>
      <c r="F9" s="345">
        <f>'2025 FCST'!R99</f>
        <v>59.22</v>
      </c>
      <c r="G9" s="324">
        <f>'2025 FCST'!AB514</f>
        <v>100</v>
      </c>
      <c r="H9" s="345">
        <f>'2025 FCST'!AA99</f>
        <v>35.713899999999995</v>
      </c>
      <c r="I9" s="324">
        <f>'2025 FCST'!AT514</f>
        <v>249.501</v>
      </c>
      <c r="J9" s="345">
        <f>'2025 FCST'!AV99</f>
        <v>134.41390000000001</v>
      </c>
      <c r="K9" s="324">
        <f>'2025 FCST'!BC514</f>
        <v>275</v>
      </c>
      <c r="L9" s="345">
        <f>'2025 FCST'!BE99</f>
        <v>276.5</v>
      </c>
      <c r="M9" s="324">
        <f>'2025 FCST'!BL514</f>
        <v>401.50099999999998</v>
      </c>
      <c r="N9" s="345">
        <f>'2025 FCST'!BN99</f>
        <v>272.90590000000003</v>
      </c>
      <c r="O9" s="324">
        <f>'2025 FCST'!CD514</f>
        <v>150</v>
      </c>
      <c r="P9" s="345">
        <f>'2025 FCST'!CF99</f>
        <v>116.2</v>
      </c>
      <c r="Q9" s="324">
        <f>'2025 FCST'!CM514</f>
        <v>249.501</v>
      </c>
      <c r="R9" s="345">
        <f>'2025 FCST'!CO99</f>
        <v>134.41390000000001</v>
      </c>
      <c r="S9" s="324">
        <f>'2025 FCST'!CV514</f>
        <v>285</v>
      </c>
      <c r="T9" s="345">
        <f>'2025 FCST'!CX99</f>
        <v>283.5</v>
      </c>
      <c r="U9" s="324">
        <f>'2025 FCST'!DN514</f>
        <v>399.00200000000001</v>
      </c>
      <c r="V9" s="345">
        <f>'2025 FCST'!DP99</f>
        <v>170.12779999999998</v>
      </c>
      <c r="W9" s="324">
        <f>'2025 FCST'!DW514</f>
        <v>100</v>
      </c>
      <c r="X9" s="345">
        <f>'2025 FCST'!DY99</f>
        <v>98.7</v>
      </c>
      <c r="Y9" s="324">
        <f>'2025 FCST'!EF514</f>
        <v>285</v>
      </c>
      <c r="Z9" s="345">
        <f>'2025 FCST'!EH99</f>
        <v>283.5</v>
      </c>
      <c r="AA9" s="324">
        <f>SUM(C9+E9+G9+I9+K9+M9+O9+Q9+S9+U9+W9+Y9)</f>
        <v>2804.0059999999999</v>
      </c>
      <c r="AB9" s="345">
        <f>D9+F9+H9+J9+L9+N9+P9+R9+T9+V9+X9+Z9</f>
        <v>1889.6954000000001</v>
      </c>
    </row>
    <row r="10" spans="1:28" s="31" customFormat="1" ht="15.75" thickTop="1">
      <c r="B10" s="320" t="s">
        <v>18</v>
      </c>
      <c r="C10" s="321">
        <f>C8+C9</f>
        <v>64.116</v>
      </c>
      <c r="D10" s="341">
        <f t="shared" ref="D10:AB10" si="0">D8+D9</f>
        <v>174.22550000000001</v>
      </c>
      <c r="E10" s="321">
        <f t="shared" si="0"/>
        <v>255.1584</v>
      </c>
      <c r="F10" s="341">
        <f t="shared" si="0"/>
        <v>494.36552499999993</v>
      </c>
      <c r="G10" s="321">
        <f t="shared" si="0"/>
        <v>116.235</v>
      </c>
      <c r="H10" s="341">
        <f t="shared" si="0"/>
        <v>467.30374999999992</v>
      </c>
      <c r="I10" s="321">
        <f t="shared" si="0"/>
        <v>261.40600000000001</v>
      </c>
      <c r="J10" s="341">
        <f t="shared" si="0"/>
        <v>2570.9139</v>
      </c>
      <c r="K10" s="321">
        <f t="shared" si="0"/>
        <v>289.005</v>
      </c>
      <c r="L10" s="341">
        <f t="shared" si="0"/>
        <v>2309.8000000000002</v>
      </c>
      <c r="M10" s="321">
        <f t="shared" si="0"/>
        <v>421.99799999999999</v>
      </c>
      <c r="N10" s="341">
        <f t="shared" si="0"/>
        <v>1243.9659000000001</v>
      </c>
      <c r="O10" s="321">
        <f t="shared" si="0"/>
        <v>219.22249999999997</v>
      </c>
      <c r="P10" s="341">
        <f t="shared" si="0"/>
        <v>1595.45</v>
      </c>
      <c r="Q10" s="321">
        <f t="shared" si="0"/>
        <v>274.23399999999998</v>
      </c>
      <c r="R10" s="341">
        <f t="shared" si="0"/>
        <v>1002.8539000000001</v>
      </c>
      <c r="S10" s="321">
        <f t="shared" si="0"/>
        <v>330.28500000000003</v>
      </c>
      <c r="T10" s="341">
        <f t="shared" si="0"/>
        <v>3216.85</v>
      </c>
      <c r="U10" s="321">
        <f t="shared" si="0"/>
        <v>418.70699999999999</v>
      </c>
      <c r="V10" s="341">
        <f t="shared" si="0"/>
        <v>1957.9277999999999</v>
      </c>
      <c r="W10" s="321">
        <f t="shared" si="0"/>
        <v>118.89699999999999</v>
      </c>
      <c r="X10" s="341">
        <f t="shared" si="0"/>
        <v>984.66</v>
      </c>
      <c r="Y10" s="321">
        <f t="shared" si="0"/>
        <v>316.61500000000001</v>
      </c>
      <c r="Z10" s="341">
        <f t="shared" si="0"/>
        <v>1504.8</v>
      </c>
      <c r="AA10" s="322">
        <f t="shared" si="0"/>
        <v>3085.8788999999997</v>
      </c>
      <c r="AB10" s="342">
        <f t="shared" si="0"/>
        <v>17523.116274999997</v>
      </c>
    </row>
    <row r="11" spans="1:28" ht="15">
      <c r="O11" s="32"/>
      <c r="AB11" s="32" t="s">
        <v>23</v>
      </c>
    </row>
    <row r="12" spans="1:28" ht="15">
      <c r="O12" s="32"/>
      <c r="AB12" s="32"/>
    </row>
    <row r="13" spans="1:28" ht="19.5">
      <c r="B13" s="330" t="s">
        <v>24</v>
      </c>
      <c r="O13" s="353"/>
    </row>
    <row r="14" spans="1:28" ht="15">
      <c r="O14" s="353"/>
    </row>
    <row r="15" spans="1:28" ht="15">
      <c r="O15" s="353"/>
    </row>
    <row r="16" spans="1:28" ht="15">
      <c r="O16" s="353"/>
    </row>
    <row r="17" spans="2:15" ht="15">
      <c r="O17" s="353"/>
    </row>
    <row r="18" spans="2:15" ht="15">
      <c r="O18" s="32"/>
    </row>
    <row r="19" spans="2:15" ht="15">
      <c r="O19" s="32"/>
    </row>
    <row r="20" spans="2:15" ht="15">
      <c r="O20" s="32"/>
    </row>
    <row r="21" spans="2:15" ht="15">
      <c r="O21" s="32"/>
    </row>
    <row r="22" spans="2:15" ht="15">
      <c r="O22" s="32"/>
    </row>
    <row r="23" spans="2:15" ht="15">
      <c r="O23" s="32"/>
    </row>
    <row r="24" spans="2:15" ht="15">
      <c r="O24" s="32"/>
    </row>
    <row r="25" spans="2:15" ht="15">
      <c r="O25" s="32"/>
    </row>
    <row r="26" spans="2:15" ht="15">
      <c r="O26" s="32"/>
    </row>
    <row r="27" spans="2:15" ht="15">
      <c r="O27" s="32"/>
    </row>
    <row r="28" spans="2:15" ht="15">
      <c r="O28" s="32"/>
    </row>
    <row r="29" spans="2:15" ht="15" thickBot="1">
      <c r="B29" s="323" t="s">
        <v>5</v>
      </c>
      <c r="C29" s="323" t="s">
        <v>6</v>
      </c>
      <c r="D29" s="323" t="s">
        <v>7</v>
      </c>
      <c r="E29" s="323" t="s">
        <v>8</v>
      </c>
      <c r="F29" s="323" t="s">
        <v>9</v>
      </c>
      <c r="G29" s="323" t="s">
        <v>10</v>
      </c>
      <c r="H29" s="323" t="s">
        <v>11</v>
      </c>
      <c r="I29" s="323" t="s">
        <v>12</v>
      </c>
      <c r="J29" s="323" t="s">
        <v>13</v>
      </c>
      <c r="K29" s="323" t="s">
        <v>14</v>
      </c>
      <c r="L29" s="323" t="s">
        <v>15</v>
      </c>
      <c r="M29" s="323" t="s">
        <v>16</v>
      </c>
      <c r="N29" s="323" t="s">
        <v>17</v>
      </c>
      <c r="O29" s="323" t="s">
        <v>18</v>
      </c>
    </row>
    <row r="30" spans="2:15" ht="15.75" thickTop="1">
      <c r="B30" s="318" t="s">
        <v>21</v>
      </c>
      <c r="C30" s="339">
        <f>D8</f>
        <v>149.72550000000001</v>
      </c>
      <c r="D30" s="339">
        <f>F8</f>
        <v>435.14552499999996</v>
      </c>
      <c r="E30" s="339">
        <f>H8</f>
        <v>431.58984999999996</v>
      </c>
      <c r="F30" s="339">
        <f>J8</f>
        <v>2436.5</v>
      </c>
      <c r="G30" s="339">
        <f>L8</f>
        <v>2033.3</v>
      </c>
      <c r="H30" s="339">
        <f>N8</f>
        <v>971.06000000000006</v>
      </c>
      <c r="I30" s="339">
        <f>P8</f>
        <v>1479.25</v>
      </c>
      <c r="J30" s="339">
        <f>R8</f>
        <v>868.44</v>
      </c>
      <c r="K30" s="339">
        <f>T8</f>
        <v>2933.35</v>
      </c>
      <c r="L30" s="339">
        <f>V8</f>
        <v>1787.8</v>
      </c>
      <c r="M30" s="339">
        <f>X8</f>
        <v>885.95999999999992</v>
      </c>
      <c r="N30" s="339">
        <f>Z8</f>
        <v>1221.3</v>
      </c>
      <c r="O30" s="344">
        <f>SUM(C30:N30)</f>
        <v>15633.420874999998</v>
      </c>
    </row>
    <row r="31" spans="2:15" ht="15.75" thickBot="1">
      <c r="B31" s="323" t="s">
        <v>22</v>
      </c>
      <c r="C31" s="381">
        <f>D9</f>
        <v>24.5</v>
      </c>
      <c r="D31" s="381">
        <f>F9</f>
        <v>59.22</v>
      </c>
      <c r="E31" s="381">
        <f>H9</f>
        <v>35.713899999999995</v>
      </c>
      <c r="F31" s="381">
        <f>J9</f>
        <v>134.41390000000001</v>
      </c>
      <c r="G31" s="381">
        <f>L9</f>
        <v>276.5</v>
      </c>
      <c r="H31" s="381">
        <f>N9</f>
        <v>272.90590000000003</v>
      </c>
      <c r="I31" s="381">
        <f>P9</f>
        <v>116.2</v>
      </c>
      <c r="J31" s="381">
        <f>R9</f>
        <v>134.41390000000001</v>
      </c>
      <c r="K31" s="381">
        <f>T9</f>
        <v>283.5</v>
      </c>
      <c r="L31" s="381">
        <f>V9</f>
        <v>170.12779999999998</v>
      </c>
      <c r="M31" s="381">
        <f>X9</f>
        <v>98.7</v>
      </c>
      <c r="N31" s="381">
        <f>Z9</f>
        <v>283.5</v>
      </c>
      <c r="O31" s="345">
        <f>SUM(C31:N31)</f>
        <v>1889.6954000000001</v>
      </c>
    </row>
    <row r="32" spans="2:15" ht="15.75" thickTop="1">
      <c r="B32" s="320" t="s">
        <v>18</v>
      </c>
      <c r="C32" s="339">
        <f>C30+C31</f>
        <v>174.22550000000001</v>
      </c>
      <c r="D32" s="339">
        <f t="shared" ref="D32:N32" si="1">D30+D31</f>
        <v>494.36552499999993</v>
      </c>
      <c r="E32" s="339">
        <f t="shared" si="1"/>
        <v>467.30374999999992</v>
      </c>
      <c r="F32" s="339">
        <f t="shared" si="1"/>
        <v>2570.9139</v>
      </c>
      <c r="G32" s="339">
        <f t="shared" si="1"/>
        <v>2309.8000000000002</v>
      </c>
      <c r="H32" s="339">
        <f t="shared" si="1"/>
        <v>1243.9659000000001</v>
      </c>
      <c r="I32" s="339">
        <f t="shared" si="1"/>
        <v>1595.45</v>
      </c>
      <c r="J32" s="339">
        <f t="shared" si="1"/>
        <v>1002.8539000000001</v>
      </c>
      <c r="K32" s="339">
        <f t="shared" si="1"/>
        <v>3216.85</v>
      </c>
      <c r="L32" s="339">
        <f t="shared" si="1"/>
        <v>1957.9277999999999</v>
      </c>
      <c r="M32" s="339">
        <f t="shared" si="1"/>
        <v>984.66</v>
      </c>
      <c r="N32" s="339">
        <f t="shared" si="1"/>
        <v>1504.8</v>
      </c>
      <c r="O32" s="343">
        <f>SUM(C32:N32)</f>
        <v>17523.116275</v>
      </c>
    </row>
    <row r="33" spans="2:30" ht="15">
      <c r="O33" s="32" t="s">
        <v>25</v>
      </c>
    </row>
    <row r="34" spans="2:30" ht="15">
      <c r="O34" s="32"/>
    </row>
    <row r="35" spans="2:30" ht="19.5">
      <c r="B35" s="330" t="s">
        <v>26</v>
      </c>
      <c r="O35" s="32"/>
      <c r="Q35" s="330" t="s">
        <v>27</v>
      </c>
    </row>
    <row r="36" spans="2:30" ht="15">
      <c r="O36" s="32"/>
    </row>
    <row r="37" spans="2:30" ht="15">
      <c r="O37" s="32"/>
    </row>
    <row r="38" spans="2:30" ht="15">
      <c r="O38" s="32"/>
    </row>
    <row r="39" spans="2:30" ht="15">
      <c r="O39" s="32"/>
    </row>
    <row r="40" spans="2:30" ht="15">
      <c r="O40" s="32"/>
    </row>
    <row r="41" spans="2:30" ht="15">
      <c r="O41" s="32"/>
    </row>
    <row r="42" spans="2:30" ht="15">
      <c r="O42" s="32"/>
    </row>
    <row r="43" spans="2:30" ht="15">
      <c r="O43" s="32"/>
    </row>
    <row r="44" spans="2:30" ht="15">
      <c r="O44" s="32"/>
    </row>
    <row r="45" spans="2:30" ht="15" thickBot="1">
      <c r="B45" s="323" t="s">
        <v>5</v>
      </c>
      <c r="C45" s="323" t="s">
        <v>6</v>
      </c>
      <c r="D45" s="323" t="s">
        <v>7</v>
      </c>
      <c r="E45" s="323" t="s">
        <v>8</v>
      </c>
      <c r="F45" s="323" t="s">
        <v>9</v>
      </c>
      <c r="G45" s="323" t="s">
        <v>10</v>
      </c>
      <c r="H45" s="323" t="s">
        <v>11</v>
      </c>
      <c r="I45" s="323" t="s">
        <v>12</v>
      </c>
      <c r="J45" s="323" t="s">
        <v>13</v>
      </c>
      <c r="K45" s="323" t="s">
        <v>14</v>
      </c>
      <c r="L45" s="323" t="s">
        <v>15</v>
      </c>
      <c r="M45" s="323" t="s">
        <v>16</v>
      </c>
      <c r="N45" s="323" t="s">
        <v>17</v>
      </c>
      <c r="O45" s="323" t="s">
        <v>18</v>
      </c>
      <c r="Q45" s="323" t="s">
        <v>5</v>
      </c>
      <c r="R45" s="323" t="s">
        <v>6</v>
      </c>
      <c r="S45" s="323" t="s">
        <v>28</v>
      </c>
      <c r="T45" s="323" t="s">
        <v>8</v>
      </c>
      <c r="U45" s="323" t="s">
        <v>9</v>
      </c>
      <c r="V45" s="323" t="s">
        <v>10</v>
      </c>
      <c r="W45" s="323" t="s">
        <v>11</v>
      </c>
      <c r="X45" s="323" t="s">
        <v>12</v>
      </c>
      <c r="Y45" s="323" t="s">
        <v>13</v>
      </c>
      <c r="Z45" s="323" t="s">
        <v>14</v>
      </c>
      <c r="AA45" s="323" t="s">
        <v>15</v>
      </c>
      <c r="AB45" s="323" t="s">
        <v>16</v>
      </c>
      <c r="AC45" s="323" t="s">
        <v>17</v>
      </c>
      <c r="AD45" s="323" t="s">
        <v>18</v>
      </c>
    </row>
    <row r="46" spans="2:30" ht="15.75" thickTop="1">
      <c r="B46" s="320" t="s">
        <v>21</v>
      </c>
      <c r="C46" s="325">
        <f>C8</f>
        <v>4.1159999999999997</v>
      </c>
      <c r="D46" s="325">
        <f>E8</f>
        <v>5.6573999999999982</v>
      </c>
      <c r="E46" s="325">
        <f>G8</f>
        <v>16.234999999999999</v>
      </c>
      <c r="F46" s="325">
        <f>I8</f>
        <v>11.905000000000001</v>
      </c>
      <c r="G46" s="325">
        <f>K8</f>
        <v>14.004999999999999</v>
      </c>
      <c r="H46" s="325">
        <f>M8</f>
        <v>20.497</v>
      </c>
      <c r="I46" s="325">
        <f>O8</f>
        <v>69.222499999999982</v>
      </c>
      <c r="J46" s="325">
        <f>Q8</f>
        <v>24.732999999999997</v>
      </c>
      <c r="K46" s="325">
        <f>S8</f>
        <v>45.285000000000004</v>
      </c>
      <c r="L46" s="325">
        <f>U8</f>
        <v>19.704999999999998</v>
      </c>
      <c r="M46" s="325">
        <f>W8</f>
        <v>18.896999999999998</v>
      </c>
      <c r="N46" s="325">
        <f>Y8</f>
        <v>31.614999999999998</v>
      </c>
      <c r="O46" s="326">
        <f>SUM(C46:N46)</f>
        <v>281.87289999999996</v>
      </c>
      <c r="Q46" s="320" t="s">
        <v>21</v>
      </c>
      <c r="R46" s="325">
        <f>D8</f>
        <v>149.72550000000001</v>
      </c>
      <c r="S46" s="325">
        <f>F8</f>
        <v>435.14552499999996</v>
      </c>
      <c r="T46" s="325">
        <f>H8</f>
        <v>431.58984999999996</v>
      </c>
      <c r="U46" s="325">
        <f>J8</f>
        <v>2436.5</v>
      </c>
      <c r="V46" s="325">
        <f>L8</f>
        <v>2033.3</v>
      </c>
      <c r="W46" s="325">
        <f>N8</f>
        <v>971.06000000000006</v>
      </c>
      <c r="X46" s="325">
        <f>P8</f>
        <v>1479.25</v>
      </c>
      <c r="Y46" s="325">
        <f>R8</f>
        <v>868.44</v>
      </c>
      <c r="Z46" s="325">
        <f>T8</f>
        <v>2933.35</v>
      </c>
      <c r="AA46" s="325">
        <f>V8</f>
        <v>1787.8</v>
      </c>
      <c r="AB46" s="325">
        <f>X8</f>
        <v>885.95999999999992</v>
      </c>
      <c r="AC46" s="325">
        <f>Z8</f>
        <v>1221.3</v>
      </c>
      <c r="AD46" s="343">
        <f>SUM(R46:AC46)</f>
        <v>15633.420874999998</v>
      </c>
    </row>
    <row r="47" spans="2:30" ht="15">
      <c r="O47" s="32" t="s">
        <v>29</v>
      </c>
      <c r="AD47" s="32" t="s">
        <v>25</v>
      </c>
    </row>
    <row r="48" spans="2:30" ht="15">
      <c r="O48" s="32"/>
      <c r="AD48" s="32"/>
    </row>
    <row r="49" spans="2:30" ht="19.5">
      <c r="B49" s="330" t="s">
        <v>30</v>
      </c>
      <c r="O49" s="32"/>
      <c r="AD49" s="32"/>
    </row>
    <row r="50" spans="2:30" ht="16.5">
      <c r="B50" s="530" t="s">
        <v>31</v>
      </c>
      <c r="O50" s="32"/>
      <c r="AD50" s="32"/>
    </row>
    <row r="51" spans="2:30" ht="15">
      <c r="O51" s="32"/>
      <c r="AD51" s="32"/>
    </row>
    <row r="52" spans="2:30" ht="15">
      <c r="O52" s="32"/>
      <c r="AD52" s="32"/>
    </row>
    <row r="53" spans="2:30" ht="15">
      <c r="O53" s="32"/>
      <c r="AD53" s="32"/>
    </row>
    <row r="54" spans="2:30" ht="15">
      <c r="O54" s="32"/>
      <c r="AD54" s="32"/>
    </row>
    <row r="55" spans="2:30" ht="15">
      <c r="O55" s="32"/>
      <c r="AD55" s="32"/>
    </row>
    <row r="56" spans="2:30" ht="15">
      <c r="O56" s="32"/>
      <c r="AD56" s="32"/>
    </row>
    <row r="57" spans="2:30" ht="15">
      <c r="O57" s="32"/>
      <c r="AD57" s="32"/>
    </row>
    <row r="58" spans="2:30" ht="15">
      <c r="O58" s="32"/>
      <c r="AD58" s="32"/>
    </row>
    <row r="59" spans="2:30" ht="15">
      <c r="O59" s="32"/>
      <c r="AD59" s="32"/>
    </row>
    <row r="60" spans="2:30" ht="15.75" thickBot="1">
      <c r="B60" s="323" t="s">
        <v>5</v>
      </c>
      <c r="C60" s="323" t="s">
        <v>6</v>
      </c>
      <c r="D60" s="323" t="s">
        <v>7</v>
      </c>
      <c r="E60" s="323" t="s">
        <v>8</v>
      </c>
      <c r="F60" s="323" t="s">
        <v>9</v>
      </c>
      <c r="G60" s="323" t="s">
        <v>10</v>
      </c>
      <c r="H60" s="323" t="s">
        <v>11</v>
      </c>
      <c r="I60" s="323" t="s">
        <v>12</v>
      </c>
      <c r="J60" s="323" t="s">
        <v>13</v>
      </c>
      <c r="K60" s="323" t="s">
        <v>14</v>
      </c>
      <c r="L60" s="323" t="s">
        <v>15</v>
      </c>
      <c r="M60" s="323" t="s">
        <v>16</v>
      </c>
      <c r="N60" s="323" t="s">
        <v>17</v>
      </c>
      <c r="O60" s="323" t="s">
        <v>18</v>
      </c>
      <c r="AD60" s="32"/>
    </row>
    <row r="61" spans="2:30" ht="15.75" thickTop="1">
      <c r="B61" s="320" t="s">
        <v>32</v>
      </c>
      <c r="C61" s="325">
        <f>'2025 FCST'!J518</f>
        <v>2.911</v>
      </c>
      <c r="D61" s="325">
        <f>'2025 FCST'!S518</f>
        <v>4.2623999999999995</v>
      </c>
      <c r="E61" s="325">
        <f>'2025 FCST'!AB518</f>
        <v>11.5</v>
      </c>
      <c r="F61" s="325">
        <f>'2025 FCST'!AT518</f>
        <v>8.7999999999999989</v>
      </c>
      <c r="G61" s="325">
        <f>'2025 FCST'!BC518</f>
        <v>10.600000000000001</v>
      </c>
      <c r="H61" s="325">
        <f>'2025 FCST'!BL518</f>
        <v>11.491999999999999</v>
      </c>
      <c r="I61" s="325">
        <f>'2025 FCST'!CD518</f>
        <v>46.517499999999998</v>
      </c>
      <c r="J61" s="325">
        <f>'2025 FCST'!CM518</f>
        <v>11.427999999999999</v>
      </c>
      <c r="K61" s="325">
        <f>'2025 FCST'!CV518</f>
        <v>31.48</v>
      </c>
      <c r="L61" s="325">
        <f>'2025 FCST'!DN518</f>
        <v>11.6</v>
      </c>
      <c r="M61" s="325">
        <f>'2025 FCST'!DW518</f>
        <v>15.292</v>
      </c>
      <c r="N61" s="325">
        <f>'2025 FCST'!EF518</f>
        <v>24.51</v>
      </c>
      <c r="O61" s="326">
        <f>SUM(C61:N61)</f>
        <v>190.39289999999997</v>
      </c>
      <c r="AD61" s="32"/>
    </row>
    <row r="62" spans="2:30" ht="15">
      <c r="O62" s="32" t="s">
        <v>29</v>
      </c>
      <c r="AD62" s="32"/>
    </row>
    <row r="63" spans="2:30" ht="15">
      <c r="O63" s="32"/>
      <c r="AD63" s="32"/>
    </row>
    <row r="64" spans="2:30" ht="19.5">
      <c r="B64" s="330" t="s">
        <v>33</v>
      </c>
      <c r="O64" s="32"/>
      <c r="Q64" s="330" t="s">
        <v>34</v>
      </c>
      <c r="AD64" s="32"/>
    </row>
    <row r="74" spans="1:30" ht="15" thickBot="1">
      <c r="B74" s="323" t="s">
        <v>5</v>
      </c>
      <c r="C74" s="323" t="s">
        <v>6</v>
      </c>
      <c r="D74" s="323" t="s">
        <v>7</v>
      </c>
      <c r="E74" s="323" t="s">
        <v>8</v>
      </c>
      <c r="F74" s="323" t="s">
        <v>9</v>
      </c>
      <c r="G74" s="323" t="s">
        <v>10</v>
      </c>
      <c r="H74" s="323" t="s">
        <v>11</v>
      </c>
      <c r="I74" s="323" t="s">
        <v>12</v>
      </c>
      <c r="J74" s="323" t="s">
        <v>13</v>
      </c>
      <c r="K74" s="323" t="s">
        <v>14</v>
      </c>
      <c r="L74" s="323" t="s">
        <v>15</v>
      </c>
      <c r="M74" s="323" t="s">
        <v>16</v>
      </c>
      <c r="N74" s="323" t="s">
        <v>17</v>
      </c>
      <c r="O74" s="323" t="s">
        <v>18</v>
      </c>
      <c r="Q74" s="323" t="s">
        <v>5</v>
      </c>
      <c r="R74" s="323" t="s">
        <v>6</v>
      </c>
      <c r="S74" s="323" t="s">
        <v>28</v>
      </c>
      <c r="T74" s="323" t="s">
        <v>8</v>
      </c>
      <c r="U74" s="323" t="s">
        <v>9</v>
      </c>
      <c r="V74" s="323" t="s">
        <v>10</v>
      </c>
      <c r="W74" s="323" t="s">
        <v>11</v>
      </c>
      <c r="X74" s="323" t="s">
        <v>12</v>
      </c>
      <c r="Y74" s="323" t="s">
        <v>13</v>
      </c>
      <c r="Z74" s="323" t="s">
        <v>14</v>
      </c>
      <c r="AA74" s="323" t="s">
        <v>15</v>
      </c>
      <c r="AB74" s="323" t="s">
        <v>16</v>
      </c>
      <c r="AC74" s="323" t="s">
        <v>17</v>
      </c>
      <c r="AD74" s="323" t="s">
        <v>18</v>
      </c>
    </row>
    <row r="75" spans="1:30" ht="15.75" thickTop="1">
      <c r="B75" s="320" t="s">
        <v>21</v>
      </c>
      <c r="C75" s="325">
        <f>C9</f>
        <v>60</v>
      </c>
      <c r="D75" s="325">
        <f>E9</f>
        <v>249.501</v>
      </c>
      <c r="E75" s="325">
        <f>G9</f>
        <v>100</v>
      </c>
      <c r="F75" s="325">
        <f>I9</f>
        <v>249.501</v>
      </c>
      <c r="G75" s="325">
        <f>K9</f>
        <v>275</v>
      </c>
      <c r="H75" s="325">
        <f>M9</f>
        <v>401.50099999999998</v>
      </c>
      <c r="I75" s="325">
        <f>O9</f>
        <v>150</v>
      </c>
      <c r="J75" s="325">
        <f>Q9</f>
        <v>249.501</v>
      </c>
      <c r="K75" s="325">
        <f>S9</f>
        <v>285</v>
      </c>
      <c r="L75" s="325">
        <f>U9</f>
        <v>399.00200000000001</v>
      </c>
      <c r="M75" s="325">
        <f>W9</f>
        <v>100</v>
      </c>
      <c r="N75" s="325">
        <f>Y9</f>
        <v>285</v>
      </c>
      <c r="O75" s="326">
        <f>SUM(C75:N75)</f>
        <v>2804.0059999999999</v>
      </c>
      <c r="Q75" s="320" t="s">
        <v>21</v>
      </c>
      <c r="R75" s="325">
        <f>D9</f>
        <v>24.5</v>
      </c>
      <c r="S75" s="325">
        <f>F9</f>
        <v>59.22</v>
      </c>
      <c r="T75" s="325">
        <f>H9</f>
        <v>35.713899999999995</v>
      </c>
      <c r="U75" s="325">
        <f>J9</f>
        <v>134.41390000000001</v>
      </c>
      <c r="V75" s="325">
        <f>L9</f>
        <v>276.5</v>
      </c>
      <c r="W75" s="325">
        <f>N9</f>
        <v>272.90590000000003</v>
      </c>
      <c r="X75" s="325">
        <f>P9</f>
        <v>116.2</v>
      </c>
      <c r="Y75" s="325">
        <f>R9</f>
        <v>134.41390000000001</v>
      </c>
      <c r="Z75" s="325">
        <f>T9</f>
        <v>283.5</v>
      </c>
      <c r="AA75" s="325">
        <f>V9</f>
        <v>170.12779999999998</v>
      </c>
      <c r="AB75" s="325">
        <f>X9</f>
        <v>98.7</v>
      </c>
      <c r="AC75" s="325">
        <f>Z9</f>
        <v>283.5</v>
      </c>
      <c r="AD75" s="343">
        <f>SUM(R75:AC75)</f>
        <v>1889.6954000000001</v>
      </c>
    </row>
    <row r="76" spans="1:30" ht="15">
      <c r="O76" s="32" t="s">
        <v>29</v>
      </c>
      <c r="AD76" s="32" t="s">
        <v>25</v>
      </c>
    </row>
    <row r="77" spans="1:30" s="346" customFormat="1" ht="14.25" thickBot="1"/>
    <row r="79" spans="1:30" ht="19.5">
      <c r="A79" s="511" t="s">
        <v>35</v>
      </c>
      <c r="B79" s="380" t="s">
        <v>113</v>
      </c>
      <c r="Q79" s="380" t="s">
        <v>114</v>
      </c>
    </row>
    <row r="80" spans="1:30" ht="15">
      <c r="L80" s="32"/>
    </row>
    <row r="81" spans="2:27" ht="14.25">
      <c r="B81" s="838" t="s">
        <v>5</v>
      </c>
      <c r="C81" s="837" t="s">
        <v>37</v>
      </c>
      <c r="D81" s="837"/>
      <c r="E81" s="837" t="s">
        <v>38</v>
      </c>
      <c r="F81" s="837"/>
      <c r="G81" s="837" t="s">
        <v>39</v>
      </c>
      <c r="H81" s="837"/>
      <c r="I81" s="837" t="s">
        <v>40</v>
      </c>
      <c r="J81" s="837"/>
      <c r="K81" s="837" t="s">
        <v>18</v>
      </c>
      <c r="L81" s="837"/>
      <c r="Q81" s="838" t="s">
        <v>5</v>
      </c>
      <c r="R81" s="837" t="s">
        <v>37</v>
      </c>
      <c r="S81" s="837"/>
      <c r="T81" s="837" t="s">
        <v>38</v>
      </c>
      <c r="U81" s="837"/>
      <c r="V81" s="837" t="s">
        <v>39</v>
      </c>
      <c r="W81" s="837"/>
      <c r="X81" s="837" t="s">
        <v>40</v>
      </c>
      <c r="Y81" s="837"/>
      <c r="Z81" s="837" t="s">
        <v>18</v>
      </c>
      <c r="AA81" s="837"/>
    </row>
    <row r="82" spans="2:27" ht="15">
      <c r="B82" s="839"/>
      <c r="C82" s="318" t="s">
        <v>19</v>
      </c>
      <c r="D82" s="306" t="s">
        <v>20</v>
      </c>
      <c r="E82" s="318" t="s">
        <v>19</v>
      </c>
      <c r="F82" s="306" t="s">
        <v>20</v>
      </c>
      <c r="G82" s="318" t="s">
        <v>19</v>
      </c>
      <c r="H82" s="306" t="s">
        <v>20</v>
      </c>
      <c r="I82" s="318" t="s">
        <v>19</v>
      </c>
      <c r="J82" s="306" t="s">
        <v>20</v>
      </c>
      <c r="K82" s="318" t="s">
        <v>19</v>
      </c>
      <c r="L82" s="306" t="s">
        <v>20</v>
      </c>
      <c r="Q82" s="839"/>
      <c r="R82" s="318" t="s">
        <v>19</v>
      </c>
      <c r="S82" s="306" t="s">
        <v>20</v>
      </c>
      <c r="T82" s="318" t="s">
        <v>19</v>
      </c>
      <c r="U82" s="306" t="s">
        <v>20</v>
      </c>
      <c r="V82" s="318" t="s">
        <v>19</v>
      </c>
      <c r="W82" s="306" t="s">
        <v>20</v>
      </c>
      <c r="X82" s="318" t="s">
        <v>19</v>
      </c>
      <c r="Y82" s="306" t="s">
        <v>20</v>
      </c>
      <c r="Z82" s="318" t="s">
        <v>19</v>
      </c>
      <c r="AA82" s="306" t="s">
        <v>20</v>
      </c>
    </row>
    <row r="83" spans="2:27" ht="15">
      <c r="B83" s="318" t="s">
        <v>21</v>
      </c>
      <c r="C83" s="319">
        <f>C46+D46+E46</f>
        <v>26.008399999999998</v>
      </c>
      <c r="D83" s="327">
        <f>'2025 FCST'!AJ464</f>
        <v>957.61687499999994</v>
      </c>
      <c r="E83" s="319">
        <f>F46+G46+H46</f>
        <v>46.406999999999996</v>
      </c>
      <c r="F83" s="327">
        <f>'2025 FCST'!BW464</f>
        <v>5440.86</v>
      </c>
      <c r="G83" s="319">
        <f>I46+J46+K46</f>
        <v>139.24049999999997</v>
      </c>
      <c r="H83" s="327">
        <f>'2025 FCST'!DG464</f>
        <v>5281.0399999999991</v>
      </c>
      <c r="I83" s="319">
        <f>L46+M46+N46</f>
        <v>70.216999999999999</v>
      </c>
      <c r="J83" s="327">
        <f>'2025 FCST'!EQ464</f>
        <v>3863.5600000000004</v>
      </c>
      <c r="K83" s="532">
        <f>C83+E83+G83+I83</f>
        <v>281.87289999999996</v>
      </c>
      <c r="L83" s="534">
        <f>D83+F83+H83+J83</f>
        <v>15543.076874999999</v>
      </c>
      <c r="Q83" s="318" t="s">
        <v>21</v>
      </c>
      <c r="R83" s="319">
        <f>'2025 FCST'!GM464</f>
        <v>17.657</v>
      </c>
      <c r="S83" s="327">
        <f>'2025 FCST'!GO464</f>
        <v>4027.92</v>
      </c>
      <c r="T83" s="319">
        <f>'2025 FCST'!HW464</f>
        <v>40.085000000000001</v>
      </c>
      <c r="U83" s="327">
        <f>'2025 FCST'!HY464</f>
        <v>2466.1</v>
      </c>
      <c r="V83" s="319">
        <f>'2025 FCST'!JG464</f>
        <v>101.268</v>
      </c>
      <c r="W83" s="327">
        <f>'2025 FCST'!JI464</f>
        <v>4065.9900000000002</v>
      </c>
      <c r="X83" s="319">
        <f>'2025 FCST'!KQ464</f>
        <v>24.414999999999999</v>
      </c>
      <c r="Y83" s="327">
        <f>'2025 FCST'!KS464</f>
        <v>1082</v>
      </c>
      <c r="Z83" s="532">
        <f>R83+T83+V83+X83</f>
        <v>183.42499999999998</v>
      </c>
      <c r="AA83" s="534">
        <f>S83+U83+W83+Y83</f>
        <v>11642.01</v>
      </c>
    </row>
    <row r="84" spans="2:27" ht="15.75" thickBot="1">
      <c r="B84" s="323" t="s">
        <v>22</v>
      </c>
      <c r="C84" s="324">
        <f>C75+D75+E75</f>
        <v>409.50099999999998</v>
      </c>
      <c r="D84" s="328">
        <f>'2025 FCST'!AJ99</f>
        <v>119.43389999999999</v>
      </c>
      <c r="E84" s="324">
        <f>F75+G75+H75</f>
        <v>926.00199999999995</v>
      </c>
      <c r="F84" s="328">
        <f>'2025 FCST'!BW99</f>
        <v>683.81979999999999</v>
      </c>
      <c r="G84" s="324">
        <f>I75+J75+K75</f>
        <v>684.50099999999998</v>
      </c>
      <c r="H84" s="328">
        <f>'2025 FCST'!DG99</f>
        <v>534.11390000000006</v>
      </c>
      <c r="I84" s="324">
        <f>L75+M75+N75</f>
        <v>784.00199999999995</v>
      </c>
      <c r="J84" s="328">
        <f>'2025 FCST'!EQ99</f>
        <v>552.32780000000002</v>
      </c>
      <c r="K84" s="324">
        <f>C84+E84+G84+I84</f>
        <v>2804.0059999999999</v>
      </c>
      <c r="L84" s="328">
        <f>D84+F84+H84+J84</f>
        <v>1889.6954000000001</v>
      </c>
      <c r="Q84" s="323" t="s">
        <v>22</v>
      </c>
      <c r="R84" s="324">
        <f>'2025 FCST'!GM99</f>
        <v>409.50099999999998</v>
      </c>
      <c r="S84" s="328">
        <f>'2025 FCST'!GO99</f>
        <v>257.6139</v>
      </c>
      <c r="T84" s="324">
        <f>'2025 FCST'!HW99</f>
        <v>926.00199999999995</v>
      </c>
      <c r="U84" s="328">
        <f>'2025 FCST'!HY99</f>
        <v>683.81979999999999</v>
      </c>
      <c r="V84" s="324">
        <f>'2025 FCST'!JG99</f>
        <v>684.50099999999998</v>
      </c>
      <c r="W84" s="328">
        <f>'2025 FCST'!JI99</f>
        <v>534.11390000000006</v>
      </c>
      <c r="X84" s="324">
        <f>'2025 FCST'!KQ99</f>
        <v>784.00199999999995</v>
      </c>
      <c r="Y84" s="328">
        <f>'2025 FCST'!KS99</f>
        <v>552.32780000000002</v>
      </c>
      <c r="Z84" s="324">
        <f>R84+T84+V84+X84</f>
        <v>2804.0059999999999</v>
      </c>
      <c r="AA84" s="328">
        <f>S84+U84+W84+Y84</f>
        <v>2027.8754000000001</v>
      </c>
    </row>
    <row r="85" spans="2:27" ht="15.75" thickTop="1">
      <c r="B85" s="320" t="s">
        <v>18</v>
      </c>
      <c r="C85" s="321">
        <f>C83+C84</f>
        <v>435.50939999999997</v>
      </c>
      <c r="D85" s="341">
        <f t="shared" ref="D85:L85" si="2">D83+D84</f>
        <v>1077.0507749999999</v>
      </c>
      <c r="E85" s="321">
        <f t="shared" si="2"/>
        <v>972.40899999999999</v>
      </c>
      <c r="F85" s="341">
        <f t="shared" si="2"/>
        <v>6124.6797999999999</v>
      </c>
      <c r="G85" s="321">
        <f t="shared" si="2"/>
        <v>823.74149999999997</v>
      </c>
      <c r="H85" s="341">
        <f t="shared" si="2"/>
        <v>5815.1538999999993</v>
      </c>
      <c r="I85" s="321">
        <f t="shared" si="2"/>
        <v>854.21899999999994</v>
      </c>
      <c r="J85" s="341">
        <f t="shared" si="2"/>
        <v>4415.8878000000004</v>
      </c>
      <c r="K85" s="322">
        <f t="shared" si="2"/>
        <v>3085.8788999999997</v>
      </c>
      <c r="L85" s="342">
        <f t="shared" si="2"/>
        <v>17432.772274999999</v>
      </c>
      <c r="Q85" s="320" t="s">
        <v>18</v>
      </c>
      <c r="R85" s="321">
        <f>R83+R84</f>
        <v>427.15799999999996</v>
      </c>
      <c r="S85" s="341">
        <f t="shared" ref="S85:AA85" si="3">S83+S84</f>
        <v>4285.5339000000004</v>
      </c>
      <c r="T85" s="321">
        <f t="shared" si="3"/>
        <v>966.08699999999999</v>
      </c>
      <c r="U85" s="341">
        <f t="shared" si="3"/>
        <v>3149.9197999999997</v>
      </c>
      <c r="V85" s="321">
        <f t="shared" si="3"/>
        <v>785.76900000000001</v>
      </c>
      <c r="W85" s="341">
        <f t="shared" si="3"/>
        <v>4600.1039000000001</v>
      </c>
      <c r="X85" s="321">
        <f t="shared" si="3"/>
        <v>808.41699999999992</v>
      </c>
      <c r="Y85" s="341">
        <f t="shared" si="3"/>
        <v>1634.3278</v>
      </c>
      <c r="Z85" s="322">
        <f t="shared" si="3"/>
        <v>2987.431</v>
      </c>
      <c r="AA85" s="342">
        <f t="shared" si="3"/>
        <v>13669.885400000001</v>
      </c>
    </row>
    <row r="86" spans="2:27" ht="15">
      <c r="L86" s="32" t="s">
        <v>23</v>
      </c>
      <c r="AA86" s="32" t="s">
        <v>23</v>
      </c>
    </row>
    <row r="87" spans="2:27" ht="15">
      <c r="L87" s="32"/>
    </row>
    <row r="88" spans="2:27" ht="19.5">
      <c r="B88" s="330" t="s">
        <v>41</v>
      </c>
      <c r="G88" s="32"/>
      <c r="I88" s="330" t="s">
        <v>42</v>
      </c>
      <c r="N88" s="32"/>
    </row>
    <row r="98" spans="2:29" ht="15" thickBot="1">
      <c r="B98" s="323" t="s">
        <v>5</v>
      </c>
      <c r="C98" s="323" t="s">
        <v>37</v>
      </c>
      <c r="D98" s="323" t="s">
        <v>38</v>
      </c>
      <c r="E98" s="323" t="s">
        <v>39</v>
      </c>
      <c r="F98" s="323" t="s">
        <v>40</v>
      </c>
      <c r="G98" s="323" t="s">
        <v>18</v>
      </c>
      <c r="I98" s="323" t="s">
        <v>5</v>
      </c>
      <c r="J98" s="323" t="s">
        <v>37</v>
      </c>
      <c r="K98" s="323" t="s">
        <v>38</v>
      </c>
      <c r="L98" s="323" t="s">
        <v>39</v>
      </c>
      <c r="M98" s="323" t="s">
        <v>40</v>
      </c>
      <c r="N98" s="323" t="s">
        <v>18</v>
      </c>
      <c r="X98" s="323" t="s">
        <v>5</v>
      </c>
      <c r="Y98" s="323" t="s">
        <v>37</v>
      </c>
      <c r="Z98" s="323" t="s">
        <v>38</v>
      </c>
      <c r="AA98" s="323" t="s">
        <v>39</v>
      </c>
      <c r="AB98" s="323" t="s">
        <v>40</v>
      </c>
      <c r="AC98" s="323" t="s">
        <v>18</v>
      </c>
    </row>
    <row r="99" spans="2:29" ht="15.75" thickTop="1">
      <c r="B99" s="320" t="s">
        <v>21</v>
      </c>
      <c r="C99" s="325">
        <f>C83</f>
        <v>26.008399999999998</v>
      </c>
      <c r="D99" s="325">
        <f>E83</f>
        <v>46.406999999999996</v>
      </c>
      <c r="E99" s="325">
        <f>G83</f>
        <v>139.24049999999997</v>
      </c>
      <c r="F99" s="325">
        <f>I83</f>
        <v>70.216999999999999</v>
      </c>
      <c r="G99" s="326">
        <f>SUM(C99:F99)</f>
        <v>281.87289999999996</v>
      </c>
      <c r="I99" s="320" t="s">
        <v>21</v>
      </c>
      <c r="J99" s="329">
        <f>D83</f>
        <v>957.61687499999994</v>
      </c>
      <c r="K99" s="329">
        <f>F83</f>
        <v>5440.86</v>
      </c>
      <c r="L99" s="329">
        <f>H83</f>
        <v>5281.0399999999991</v>
      </c>
      <c r="M99" s="329">
        <f>J83</f>
        <v>3863.5600000000004</v>
      </c>
      <c r="N99" s="343">
        <f>SUM(J99:M99)</f>
        <v>15543.076874999999</v>
      </c>
      <c r="X99" s="320" t="s">
        <v>21</v>
      </c>
      <c r="Y99" s="329">
        <f>S83</f>
        <v>4027.92</v>
      </c>
      <c r="Z99" s="329">
        <f>U83</f>
        <v>2466.1</v>
      </c>
      <c r="AA99" s="329">
        <f>W83</f>
        <v>4065.9900000000002</v>
      </c>
      <c r="AB99" s="329">
        <f>Y83</f>
        <v>1082</v>
      </c>
      <c r="AC99" s="343">
        <f>SUM(Y99:AB99)</f>
        <v>11642.01</v>
      </c>
    </row>
    <row r="100" spans="2:29" ht="15">
      <c r="G100" s="32" t="s">
        <v>29</v>
      </c>
      <c r="N100" s="32" t="s">
        <v>25</v>
      </c>
    </row>
    <row r="101" spans="2:29" ht="15">
      <c r="G101" s="32"/>
      <c r="N101" s="32"/>
    </row>
    <row r="102" spans="2:29" ht="19.5">
      <c r="B102" s="330" t="s">
        <v>43</v>
      </c>
      <c r="G102" s="32"/>
      <c r="N102" s="32"/>
    </row>
    <row r="103" spans="2:29" ht="16.5">
      <c r="B103" s="530" t="s">
        <v>31</v>
      </c>
      <c r="G103" s="32"/>
      <c r="N103" s="32"/>
    </row>
    <row r="104" spans="2:29" ht="15">
      <c r="G104" s="32"/>
      <c r="N104" s="32"/>
    </row>
    <row r="105" spans="2:29" ht="15">
      <c r="G105" s="32"/>
      <c r="N105" s="32"/>
    </row>
    <row r="106" spans="2:29" ht="15">
      <c r="G106" s="32"/>
      <c r="N106" s="32"/>
    </row>
    <row r="107" spans="2:29" ht="15">
      <c r="G107" s="32"/>
      <c r="N107" s="32"/>
    </row>
    <row r="108" spans="2:29" ht="15">
      <c r="G108" s="32"/>
      <c r="N108" s="32"/>
    </row>
    <row r="109" spans="2:29" ht="15">
      <c r="G109" s="32"/>
      <c r="N109" s="32"/>
    </row>
    <row r="110" spans="2:29" ht="15">
      <c r="G110" s="32"/>
      <c r="N110" s="32"/>
    </row>
    <row r="111" spans="2:29" ht="15">
      <c r="G111" s="32"/>
      <c r="N111" s="32"/>
    </row>
    <row r="112" spans="2:29" ht="15">
      <c r="G112" s="32"/>
      <c r="N112" s="32"/>
    </row>
    <row r="113" spans="2:14" ht="15.75" thickBot="1">
      <c r="B113" s="323" t="s">
        <v>5</v>
      </c>
      <c r="C113" s="323" t="s">
        <v>37</v>
      </c>
      <c r="D113" s="323" t="s">
        <v>38</v>
      </c>
      <c r="E113" s="323" t="s">
        <v>39</v>
      </c>
      <c r="F113" s="323" t="s">
        <v>40</v>
      </c>
      <c r="G113" s="323" t="s">
        <v>18</v>
      </c>
      <c r="N113" s="32"/>
    </row>
    <row r="114" spans="2:14" ht="15.75" thickTop="1">
      <c r="B114" s="320" t="s">
        <v>32</v>
      </c>
      <c r="C114" s="325">
        <f>C61+D61+E61</f>
        <v>18.673400000000001</v>
      </c>
      <c r="D114" s="325">
        <f>F61+G61+H61</f>
        <v>30.891999999999996</v>
      </c>
      <c r="E114" s="325">
        <f>I61+J61+K61</f>
        <v>89.4255</v>
      </c>
      <c r="F114" s="325">
        <f>L61+M61+N61</f>
        <v>51.402000000000001</v>
      </c>
      <c r="G114" s="326">
        <f>SUM(C114:F114)</f>
        <v>190.3929</v>
      </c>
      <c r="N114" s="32"/>
    </row>
    <row r="115" spans="2:14" ht="15">
      <c r="G115" s="32" t="s">
        <v>29</v>
      </c>
      <c r="N115" s="32"/>
    </row>
    <row r="116" spans="2:14" ht="15">
      <c r="G116" s="32"/>
      <c r="N116" s="32"/>
    </row>
    <row r="117" spans="2:14" ht="19.5">
      <c r="B117" s="330" t="s">
        <v>44</v>
      </c>
      <c r="G117" s="32"/>
      <c r="I117" s="330" t="s">
        <v>45</v>
      </c>
      <c r="N117" s="32"/>
    </row>
    <row r="127" spans="2:14" ht="15" thickBot="1">
      <c r="B127" s="323" t="s">
        <v>5</v>
      </c>
      <c r="C127" s="323" t="s">
        <v>37</v>
      </c>
      <c r="D127" s="323" t="s">
        <v>38</v>
      </c>
      <c r="E127" s="323" t="s">
        <v>39</v>
      </c>
      <c r="F127" s="323" t="s">
        <v>40</v>
      </c>
      <c r="G127" s="323" t="s">
        <v>18</v>
      </c>
      <c r="I127" s="323" t="s">
        <v>5</v>
      </c>
      <c r="J127" s="323" t="s">
        <v>37</v>
      </c>
      <c r="K127" s="323" t="s">
        <v>38</v>
      </c>
      <c r="L127" s="323" t="s">
        <v>39</v>
      </c>
      <c r="M127" s="323" t="s">
        <v>40</v>
      </c>
      <c r="N127" s="323" t="s">
        <v>18</v>
      </c>
    </row>
    <row r="128" spans="2:14" ht="15.75" thickTop="1">
      <c r="B128" s="320" t="s">
        <v>22</v>
      </c>
      <c r="C128" s="325">
        <f>C84</f>
        <v>409.50099999999998</v>
      </c>
      <c r="D128" s="325">
        <f>E84</f>
        <v>926.00199999999995</v>
      </c>
      <c r="E128" s="325">
        <f>G84</f>
        <v>684.50099999999998</v>
      </c>
      <c r="F128" s="325">
        <f>I84</f>
        <v>784.00199999999995</v>
      </c>
      <c r="G128" s="326">
        <f>SUM(C128:F128)</f>
        <v>2804.0059999999999</v>
      </c>
      <c r="I128" s="320" t="s">
        <v>22</v>
      </c>
      <c r="J128" s="329">
        <f>D84</f>
        <v>119.43389999999999</v>
      </c>
      <c r="K128" s="329">
        <f>F84</f>
        <v>683.81979999999999</v>
      </c>
      <c r="L128" s="329">
        <f>H84</f>
        <v>534.11390000000006</v>
      </c>
      <c r="M128" s="329">
        <f>J84</f>
        <v>552.32780000000002</v>
      </c>
      <c r="N128" s="343">
        <f>SUM(J128:M128)</f>
        <v>1889.6954000000001</v>
      </c>
    </row>
    <row r="129" spans="1:14" ht="15">
      <c r="B129" s="340"/>
      <c r="C129" s="337"/>
      <c r="D129" s="337"/>
      <c r="E129" s="337"/>
      <c r="F129" s="337"/>
      <c r="G129" s="32" t="s">
        <v>29</v>
      </c>
      <c r="I129" s="340"/>
      <c r="J129" s="249"/>
      <c r="K129" s="249"/>
      <c r="L129" s="249"/>
      <c r="M129" s="249"/>
      <c r="N129" s="32" t="s">
        <v>25</v>
      </c>
    </row>
    <row r="130" spans="1:14" s="346" customFormat="1" ht="14.25" thickBot="1"/>
    <row r="131" spans="1:14" s="512" customFormat="1"/>
    <row r="133" spans="1:14" ht="19.5">
      <c r="A133" s="511" t="s">
        <v>46</v>
      </c>
      <c r="B133" s="380" t="s">
        <v>115</v>
      </c>
    </row>
    <row r="134" spans="1:14" ht="15.75" customHeight="1">
      <c r="B134" s="380"/>
    </row>
    <row r="135" spans="1:14" ht="19.5">
      <c r="B135" s="330" t="s">
        <v>48</v>
      </c>
    </row>
    <row r="146" spans="2:29" ht="15">
      <c r="AC146" s="32"/>
    </row>
    <row r="147" spans="2:29" ht="15">
      <c r="AC147" s="32"/>
    </row>
    <row r="148" spans="2:29" ht="15">
      <c r="AC148" s="32"/>
    </row>
    <row r="149" spans="2:29" ht="15">
      <c r="AC149" s="32"/>
    </row>
    <row r="150" spans="2:29" ht="15">
      <c r="AC150" s="32"/>
    </row>
    <row r="151" spans="2:29" ht="14.25">
      <c r="B151" s="834" t="s">
        <v>5</v>
      </c>
      <c r="C151" s="836">
        <v>2020</v>
      </c>
      <c r="D151" s="831"/>
      <c r="E151" s="831"/>
      <c r="F151" s="831"/>
      <c r="G151" s="831"/>
      <c r="H151" s="831"/>
      <c r="I151" s="831"/>
      <c r="J151" s="831"/>
      <c r="K151" s="831"/>
      <c r="L151" s="831"/>
      <c r="M151" s="831"/>
      <c r="N151" s="831"/>
      <c r="O151" s="830">
        <v>2021</v>
      </c>
      <c r="P151" s="831"/>
      <c r="Q151" s="831"/>
      <c r="R151" s="831"/>
      <c r="S151" s="831"/>
      <c r="T151" s="831"/>
      <c r="U151" s="831"/>
      <c r="V151" s="831"/>
      <c r="W151" s="831"/>
      <c r="X151" s="831"/>
      <c r="Y151" s="831"/>
      <c r="Z151" s="832"/>
      <c r="AA151" s="831">
        <v>2022</v>
      </c>
      <c r="AB151" s="831"/>
      <c r="AC151" s="833"/>
    </row>
    <row r="152" spans="2:29" ht="15" thickBot="1">
      <c r="B152" s="835"/>
      <c r="C152" s="331" t="s">
        <v>6</v>
      </c>
      <c r="D152" s="331" t="s">
        <v>7</v>
      </c>
      <c r="E152" s="331" t="s">
        <v>8</v>
      </c>
      <c r="F152" s="331" t="s">
        <v>9</v>
      </c>
      <c r="G152" s="331" t="s">
        <v>10</v>
      </c>
      <c r="H152" s="331" t="s">
        <v>11</v>
      </c>
      <c r="I152" s="331" t="s">
        <v>12</v>
      </c>
      <c r="J152" s="331" t="s">
        <v>13</v>
      </c>
      <c r="K152" s="331" t="s">
        <v>14</v>
      </c>
      <c r="L152" s="331" t="s">
        <v>15</v>
      </c>
      <c r="M152" s="331" t="s">
        <v>16</v>
      </c>
      <c r="N152" s="332" t="s">
        <v>17</v>
      </c>
      <c r="O152" s="334" t="s">
        <v>6</v>
      </c>
      <c r="P152" s="331" t="s">
        <v>7</v>
      </c>
      <c r="Q152" s="331" t="s">
        <v>8</v>
      </c>
      <c r="R152" s="331" t="s">
        <v>9</v>
      </c>
      <c r="S152" s="331" t="s">
        <v>10</v>
      </c>
      <c r="T152" s="331" t="s">
        <v>11</v>
      </c>
      <c r="U152" s="331" t="s">
        <v>12</v>
      </c>
      <c r="V152" s="331" t="s">
        <v>13</v>
      </c>
      <c r="W152" s="331" t="s">
        <v>14</v>
      </c>
      <c r="X152" s="331" t="s">
        <v>15</v>
      </c>
      <c r="Y152" s="331" t="s">
        <v>16</v>
      </c>
      <c r="Z152" s="335" t="s">
        <v>17</v>
      </c>
      <c r="AA152" s="333" t="s">
        <v>6</v>
      </c>
      <c r="AB152" s="331" t="s">
        <v>7</v>
      </c>
      <c r="AC152" s="331" t="s">
        <v>8</v>
      </c>
    </row>
    <row r="153" spans="2:29" ht="15.75" thickTop="1">
      <c r="B153" s="320" t="s">
        <v>21</v>
      </c>
      <c r="C153" s="325">
        <v>1.6</v>
      </c>
      <c r="D153" s="325">
        <v>0.7</v>
      </c>
      <c r="E153" s="325">
        <v>2.2000000000000002</v>
      </c>
      <c r="F153" s="325">
        <v>9.5</v>
      </c>
      <c r="G153" s="325">
        <v>15.1</v>
      </c>
      <c r="H153" s="325">
        <v>15.5</v>
      </c>
      <c r="I153" s="325">
        <v>5.3</v>
      </c>
      <c r="J153" s="325">
        <v>1.9</v>
      </c>
      <c r="K153" s="325">
        <v>1.9</v>
      </c>
      <c r="L153" s="325">
        <v>1.5</v>
      </c>
      <c r="M153" s="325">
        <v>22.9</v>
      </c>
      <c r="N153" s="325">
        <v>1.3</v>
      </c>
      <c r="O153" s="325">
        <f t="shared" ref="O153:Z153" si="4">C46</f>
        <v>4.1159999999999997</v>
      </c>
      <c r="P153" s="325">
        <f t="shared" si="4"/>
        <v>5.6573999999999982</v>
      </c>
      <c r="Q153" s="325">
        <f t="shared" si="4"/>
        <v>16.234999999999999</v>
      </c>
      <c r="R153" s="325">
        <f t="shared" si="4"/>
        <v>11.905000000000001</v>
      </c>
      <c r="S153" s="325">
        <f t="shared" si="4"/>
        <v>14.004999999999999</v>
      </c>
      <c r="T153" s="325">
        <f t="shared" si="4"/>
        <v>20.497</v>
      </c>
      <c r="U153" s="325">
        <f t="shared" si="4"/>
        <v>69.222499999999982</v>
      </c>
      <c r="V153" s="325">
        <f t="shared" si="4"/>
        <v>24.732999999999997</v>
      </c>
      <c r="W153" s="325">
        <f t="shared" si="4"/>
        <v>45.285000000000004</v>
      </c>
      <c r="X153" s="325">
        <f t="shared" si="4"/>
        <v>19.704999999999998</v>
      </c>
      <c r="Y153" s="325">
        <f t="shared" si="4"/>
        <v>18.896999999999998</v>
      </c>
      <c r="Z153" s="325">
        <f t="shared" si="4"/>
        <v>31.614999999999998</v>
      </c>
      <c r="AA153" s="325">
        <f>'2025 FCST'!FL510</f>
        <v>3.3349999999999991</v>
      </c>
      <c r="AB153" s="336">
        <f>'2025 FCST'!FU510</f>
        <v>9.0150000000000006</v>
      </c>
      <c r="AC153" s="336">
        <f>'2025 FCST'!GD510</f>
        <v>13.997</v>
      </c>
    </row>
    <row r="154" spans="2:29" ht="15">
      <c r="M154" s="32" t="s">
        <v>49</v>
      </c>
      <c r="N154" s="398">
        <f>SUM(C153:N153)</f>
        <v>79.399999999999991</v>
      </c>
      <c r="Y154" s="32" t="s">
        <v>50</v>
      </c>
      <c r="Z154" s="398">
        <f>SUM(O153:Z153)</f>
        <v>281.87289999999996</v>
      </c>
      <c r="AB154" s="32" t="s">
        <v>51</v>
      </c>
      <c r="AC154" s="397">
        <f>SUM(AA153:AC153)</f>
        <v>26.347000000000001</v>
      </c>
    </row>
    <row r="155" spans="2:29" ht="15">
      <c r="M155" s="32"/>
      <c r="N155" s="375"/>
      <c r="AC155" s="32" t="s">
        <v>29</v>
      </c>
    </row>
    <row r="156" spans="2:29" ht="19.5">
      <c r="B156" s="330" t="s">
        <v>52</v>
      </c>
    </row>
    <row r="170" spans="2:29" ht="14.1" customHeight="1">
      <c r="B170" s="330"/>
    </row>
    <row r="171" spans="2:29" ht="15">
      <c r="AC171" s="32" t="s">
        <v>25</v>
      </c>
    </row>
    <row r="172" spans="2:29" ht="14.25">
      <c r="B172" s="834" t="s">
        <v>5</v>
      </c>
      <c r="C172" s="836">
        <v>2020</v>
      </c>
      <c r="D172" s="831"/>
      <c r="E172" s="831"/>
      <c r="F172" s="831"/>
      <c r="G172" s="831"/>
      <c r="H172" s="831"/>
      <c r="I172" s="831"/>
      <c r="J172" s="831"/>
      <c r="K172" s="831"/>
      <c r="L172" s="831"/>
      <c r="M172" s="831"/>
      <c r="N172" s="831"/>
      <c r="O172" s="830">
        <v>2021</v>
      </c>
      <c r="P172" s="831"/>
      <c r="Q172" s="831"/>
      <c r="R172" s="831"/>
      <c r="S172" s="831"/>
      <c r="T172" s="831"/>
      <c r="U172" s="831"/>
      <c r="V172" s="831"/>
      <c r="W172" s="831"/>
      <c r="X172" s="831"/>
      <c r="Y172" s="831"/>
      <c r="Z172" s="832"/>
      <c r="AA172" s="831">
        <v>2022</v>
      </c>
      <c r="AB172" s="831"/>
      <c r="AC172" s="833"/>
    </row>
    <row r="173" spans="2:29" ht="15" thickBot="1">
      <c r="B173" s="835"/>
      <c r="C173" s="331" t="s">
        <v>6</v>
      </c>
      <c r="D173" s="331" t="s">
        <v>7</v>
      </c>
      <c r="E173" s="331" t="s">
        <v>8</v>
      </c>
      <c r="F173" s="331" t="s">
        <v>9</v>
      </c>
      <c r="G173" s="331" t="s">
        <v>10</v>
      </c>
      <c r="H173" s="331" t="s">
        <v>11</v>
      </c>
      <c r="I173" s="331" t="s">
        <v>12</v>
      </c>
      <c r="J173" s="331" t="s">
        <v>13</v>
      </c>
      <c r="K173" s="331" t="s">
        <v>14</v>
      </c>
      <c r="L173" s="331" t="s">
        <v>15</v>
      </c>
      <c r="M173" s="331" t="s">
        <v>16</v>
      </c>
      <c r="N173" s="332" t="s">
        <v>17</v>
      </c>
      <c r="O173" s="334" t="s">
        <v>6</v>
      </c>
      <c r="P173" s="331" t="s">
        <v>7</v>
      </c>
      <c r="Q173" s="331" t="s">
        <v>8</v>
      </c>
      <c r="R173" s="331" t="s">
        <v>9</v>
      </c>
      <c r="S173" s="331" t="s">
        <v>10</v>
      </c>
      <c r="T173" s="331" t="s">
        <v>11</v>
      </c>
      <c r="U173" s="331" t="s">
        <v>12</v>
      </c>
      <c r="V173" s="331" t="s">
        <v>13</v>
      </c>
      <c r="W173" s="331" t="s">
        <v>14</v>
      </c>
      <c r="X173" s="331" t="s">
        <v>15</v>
      </c>
      <c r="Y173" s="331" t="s">
        <v>16</v>
      </c>
      <c r="Z173" s="335" t="s">
        <v>17</v>
      </c>
      <c r="AA173" s="333" t="s">
        <v>6</v>
      </c>
      <c r="AB173" s="331" t="s">
        <v>7</v>
      </c>
      <c r="AC173" s="331" t="s">
        <v>8</v>
      </c>
    </row>
    <row r="174" spans="2:29" ht="15.75" thickTop="1">
      <c r="B174" s="320" t="s">
        <v>21</v>
      </c>
      <c r="C174" s="329">
        <v>233</v>
      </c>
      <c r="D174" s="329">
        <v>47</v>
      </c>
      <c r="E174" s="329">
        <v>222</v>
      </c>
      <c r="F174" s="329">
        <v>317</v>
      </c>
      <c r="G174" s="329">
        <v>419</v>
      </c>
      <c r="H174" s="329">
        <v>221</v>
      </c>
      <c r="I174" s="329">
        <v>132</v>
      </c>
      <c r="J174" s="329">
        <v>447</v>
      </c>
      <c r="K174" s="329">
        <v>45</v>
      </c>
      <c r="L174" s="329">
        <v>43</v>
      </c>
      <c r="M174" s="329">
        <v>484</v>
      </c>
      <c r="N174" s="329">
        <v>379</v>
      </c>
      <c r="O174" s="329">
        <f t="shared" ref="O174:Z174" si="5">R46</f>
        <v>149.72550000000001</v>
      </c>
      <c r="P174" s="329">
        <f t="shared" si="5"/>
        <v>435.14552499999996</v>
      </c>
      <c r="Q174" s="329">
        <f t="shared" si="5"/>
        <v>431.58984999999996</v>
      </c>
      <c r="R174" s="329">
        <f t="shared" si="5"/>
        <v>2436.5</v>
      </c>
      <c r="S174" s="329">
        <f t="shared" si="5"/>
        <v>2033.3</v>
      </c>
      <c r="T174" s="329">
        <f t="shared" si="5"/>
        <v>971.06000000000006</v>
      </c>
      <c r="U174" s="329">
        <f t="shared" si="5"/>
        <v>1479.25</v>
      </c>
      <c r="V174" s="329">
        <f t="shared" si="5"/>
        <v>868.44</v>
      </c>
      <c r="W174" s="329">
        <f t="shared" si="5"/>
        <v>2933.35</v>
      </c>
      <c r="X174" s="329">
        <f t="shared" si="5"/>
        <v>1787.8</v>
      </c>
      <c r="Y174" s="329">
        <f t="shared" si="5"/>
        <v>885.95999999999992</v>
      </c>
      <c r="Z174" s="329">
        <f t="shared" si="5"/>
        <v>1221.3</v>
      </c>
      <c r="AA174" s="329">
        <f>'2025 FCST'!FN464</f>
        <v>1588.7</v>
      </c>
      <c r="AB174" s="329">
        <f>'2025 FCST'!FW464</f>
        <v>1754.96</v>
      </c>
      <c r="AC174" s="329">
        <f>'2025 FCST'!GF464</f>
        <v>779.76</v>
      </c>
    </row>
    <row r="175" spans="2:29" ht="15">
      <c r="M175" s="32" t="s">
        <v>49</v>
      </c>
      <c r="N175" s="375">
        <f>SUM(C174:N174)</f>
        <v>2989</v>
      </c>
      <c r="Y175" s="32" t="s">
        <v>50</v>
      </c>
      <c r="Z175" s="375">
        <f>SUM(O174:Z174)</f>
        <v>15633.420874999998</v>
      </c>
      <c r="AB175" s="32" t="s">
        <v>51</v>
      </c>
      <c r="AC175" s="376">
        <f>SUM(AA174:AC174)</f>
        <v>4123.42</v>
      </c>
    </row>
    <row r="176" spans="2:29" ht="15">
      <c r="M176" s="351"/>
      <c r="N176" s="375"/>
      <c r="Y176" s="351"/>
      <c r="Z176" s="375"/>
      <c r="AB176" s="351"/>
      <c r="AC176" s="32" t="s">
        <v>25</v>
      </c>
    </row>
    <row r="177" spans="2:29" ht="19.5">
      <c r="B177" s="330" t="s">
        <v>53</v>
      </c>
      <c r="AC177" s="32"/>
    </row>
    <row r="178" spans="2:29" ht="16.5">
      <c r="B178" s="530" t="s">
        <v>31</v>
      </c>
      <c r="AC178" s="32"/>
    </row>
    <row r="194" spans="2:29" ht="14.25">
      <c r="B194" s="834" t="s">
        <v>5</v>
      </c>
      <c r="C194" s="836">
        <v>2020</v>
      </c>
      <c r="D194" s="831"/>
      <c r="E194" s="831"/>
      <c r="F194" s="831"/>
      <c r="G194" s="831"/>
      <c r="H194" s="831"/>
      <c r="I194" s="831"/>
      <c r="J194" s="831"/>
      <c r="K194" s="831"/>
      <c r="L194" s="831"/>
      <c r="M194" s="831"/>
      <c r="N194" s="831"/>
      <c r="O194" s="830">
        <v>2021</v>
      </c>
      <c r="P194" s="831"/>
      <c r="Q194" s="831"/>
      <c r="R194" s="831"/>
      <c r="S194" s="831"/>
      <c r="T194" s="831"/>
      <c r="U194" s="831"/>
      <c r="V194" s="831"/>
      <c r="W194" s="831"/>
      <c r="X194" s="831"/>
      <c r="Y194" s="831"/>
      <c r="Z194" s="832"/>
      <c r="AA194" s="831">
        <v>2022</v>
      </c>
      <c r="AB194" s="831"/>
      <c r="AC194" s="833"/>
    </row>
    <row r="195" spans="2:29" ht="15" thickBot="1">
      <c r="B195" s="835"/>
      <c r="C195" s="331" t="s">
        <v>6</v>
      </c>
      <c r="D195" s="331" t="s">
        <v>7</v>
      </c>
      <c r="E195" s="331" t="s">
        <v>8</v>
      </c>
      <c r="F195" s="331" t="s">
        <v>9</v>
      </c>
      <c r="G195" s="331" t="s">
        <v>10</v>
      </c>
      <c r="H195" s="331" t="s">
        <v>11</v>
      </c>
      <c r="I195" s="331" t="s">
        <v>12</v>
      </c>
      <c r="J195" s="331" t="s">
        <v>13</v>
      </c>
      <c r="K195" s="331" t="s">
        <v>14</v>
      </c>
      <c r="L195" s="331" t="s">
        <v>15</v>
      </c>
      <c r="M195" s="331" t="s">
        <v>16</v>
      </c>
      <c r="N195" s="332" t="s">
        <v>17</v>
      </c>
      <c r="O195" s="334" t="s">
        <v>6</v>
      </c>
      <c r="P195" s="331" t="s">
        <v>7</v>
      </c>
      <c r="Q195" s="331" t="s">
        <v>8</v>
      </c>
      <c r="R195" s="331" t="s">
        <v>9</v>
      </c>
      <c r="S195" s="331" t="s">
        <v>10</v>
      </c>
      <c r="T195" s="331" t="s">
        <v>11</v>
      </c>
      <c r="U195" s="331" t="s">
        <v>12</v>
      </c>
      <c r="V195" s="331" t="s">
        <v>13</v>
      </c>
      <c r="W195" s="331" t="s">
        <v>14</v>
      </c>
      <c r="X195" s="331" t="s">
        <v>15</v>
      </c>
      <c r="Y195" s="331" t="s">
        <v>16</v>
      </c>
      <c r="Z195" s="335" t="s">
        <v>17</v>
      </c>
      <c r="AA195" s="333" t="s">
        <v>6</v>
      </c>
      <c r="AB195" s="331" t="s">
        <v>7</v>
      </c>
      <c r="AC195" s="331" t="s">
        <v>8</v>
      </c>
    </row>
    <row r="196" spans="2:29" ht="15.75" thickTop="1">
      <c r="B196" s="320" t="s">
        <v>32</v>
      </c>
      <c r="C196" s="325">
        <v>1.5</v>
      </c>
      <c r="D196" s="325">
        <v>0.6</v>
      </c>
      <c r="E196" s="325">
        <v>1.7</v>
      </c>
      <c r="F196" s="325">
        <v>1</v>
      </c>
      <c r="G196" s="325">
        <v>5.8</v>
      </c>
      <c r="H196" s="325">
        <v>3</v>
      </c>
      <c r="I196" s="325">
        <v>5.0999999999999996</v>
      </c>
      <c r="J196" s="325">
        <v>0.4</v>
      </c>
      <c r="K196" s="325">
        <v>0.8</v>
      </c>
      <c r="L196" s="325">
        <v>0.2</v>
      </c>
      <c r="M196" s="325">
        <v>18.7</v>
      </c>
      <c r="N196" s="325">
        <v>0.8</v>
      </c>
      <c r="O196" s="325">
        <f t="shared" ref="O196:Z196" si="6">C61</f>
        <v>2.911</v>
      </c>
      <c r="P196" s="325">
        <f t="shared" si="6"/>
        <v>4.2623999999999995</v>
      </c>
      <c r="Q196" s="325">
        <f t="shared" si="6"/>
        <v>11.5</v>
      </c>
      <c r="R196" s="325">
        <f t="shared" si="6"/>
        <v>8.7999999999999989</v>
      </c>
      <c r="S196" s="325">
        <f t="shared" si="6"/>
        <v>10.600000000000001</v>
      </c>
      <c r="T196" s="325">
        <f t="shared" si="6"/>
        <v>11.491999999999999</v>
      </c>
      <c r="U196" s="325">
        <f t="shared" si="6"/>
        <v>46.517499999999998</v>
      </c>
      <c r="V196" s="325">
        <f t="shared" si="6"/>
        <v>11.427999999999999</v>
      </c>
      <c r="W196" s="325">
        <f t="shared" si="6"/>
        <v>31.48</v>
      </c>
      <c r="X196" s="325">
        <f t="shared" si="6"/>
        <v>11.6</v>
      </c>
      <c r="Y196" s="325">
        <f t="shared" si="6"/>
        <v>15.292</v>
      </c>
      <c r="Z196" s="325">
        <f t="shared" si="6"/>
        <v>24.51</v>
      </c>
      <c r="AA196" s="325">
        <f>'2025 FCST'!FL518</f>
        <v>1.83</v>
      </c>
      <c r="AB196" s="325">
        <f>'2025 FCST'!FU518</f>
        <v>7.41</v>
      </c>
      <c r="AC196" s="325">
        <f>'2025 FCST'!GD518</f>
        <v>7.1920000000000002</v>
      </c>
    </row>
    <row r="197" spans="2:29" ht="15">
      <c r="M197" s="32" t="s">
        <v>49</v>
      </c>
      <c r="N197" s="356">
        <f>SUM(C196:N196)</f>
        <v>39.599999999999994</v>
      </c>
      <c r="O197" s="355"/>
      <c r="Y197" s="32" t="s">
        <v>50</v>
      </c>
      <c r="Z197" s="356">
        <f>SUM(O196:Z196)</f>
        <v>190.39289999999997</v>
      </c>
      <c r="AB197" s="32" t="s">
        <v>51</v>
      </c>
      <c r="AC197" s="356">
        <f>SUM(AA196:AC196)</f>
        <v>16.432000000000002</v>
      </c>
    </row>
    <row r="198" spans="2:29" ht="15">
      <c r="M198" s="351"/>
      <c r="N198" s="356"/>
      <c r="O198" s="356"/>
      <c r="Y198" s="351"/>
      <c r="Z198" s="356"/>
      <c r="AC198" s="32" t="s">
        <v>29</v>
      </c>
    </row>
    <row r="199" spans="2:29" ht="19.5">
      <c r="B199" s="330" t="s">
        <v>54</v>
      </c>
      <c r="M199" s="351"/>
      <c r="N199" s="357"/>
      <c r="O199" s="355"/>
      <c r="Y199" s="351"/>
      <c r="Z199" s="357"/>
      <c r="AC199" s="32"/>
    </row>
    <row r="200" spans="2:29" ht="15">
      <c r="M200" s="351"/>
      <c r="N200" s="357"/>
      <c r="O200" s="355"/>
      <c r="Y200" s="351"/>
      <c r="Z200" s="357"/>
      <c r="AC200" s="32"/>
    </row>
    <row r="201" spans="2:29" ht="15">
      <c r="M201" s="351"/>
      <c r="N201" s="357"/>
      <c r="O201" s="355"/>
      <c r="Y201" s="351"/>
      <c r="Z201" s="357"/>
      <c r="AC201" s="32"/>
    </row>
    <row r="202" spans="2:29" ht="15">
      <c r="M202" s="351"/>
      <c r="N202" s="357"/>
      <c r="O202" s="355"/>
      <c r="Y202" s="351"/>
      <c r="Z202" s="357"/>
      <c r="AC202" s="32"/>
    </row>
    <row r="203" spans="2:29" ht="15">
      <c r="M203" s="351"/>
      <c r="N203" s="357"/>
      <c r="O203" s="355"/>
      <c r="Y203" s="351"/>
      <c r="Z203" s="357"/>
      <c r="AC203" s="32"/>
    </row>
    <row r="204" spans="2:29" ht="15">
      <c r="M204" s="351"/>
      <c r="N204" s="357"/>
      <c r="O204" s="355"/>
      <c r="Y204" s="351"/>
      <c r="Z204" s="357"/>
      <c r="AC204" s="32"/>
    </row>
    <row r="205" spans="2:29" ht="15">
      <c r="M205" s="351"/>
      <c r="N205" s="357"/>
      <c r="O205" s="355"/>
      <c r="Y205" s="351"/>
      <c r="Z205" s="357"/>
      <c r="AC205" s="32"/>
    </row>
    <row r="206" spans="2:29" ht="15">
      <c r="M206" s="351"/>
      <c r="N206" s="357"/>
      <c r="O206" s="355"/>
      <c r="Y206" s="351"/>
      <c r="Z206" s="357"/>
      <c r="AC206" s="32"/>
    </row>
    <row r="207" spans="2:29" ht="15">
      <c r="M207" s="351"/>
      <c r="N207" s="357"/>
      <c r="O207" s="355"/>
      <c r="Y207" s="351"/>
      <c r="Z207" s="357"/>
      <c r="AC207" s="32"/>
    </row>
    <row r="208" spans="2:29" ht="15">
      <c r="M208" s="351"/>
      <c r="N208" s="357"/>
      <c r="O208" s="355"/>
      <c r="Y208" s="351"/>
      <c r="Z208" s="357"/>
      <c r="AC208" s="32"/>
    </row>
    <row r="209" spans="1:31" ht="15">
      <c r="M209" s="351"/>
      <c r="N209" s="357"/>
      <c r="O209" s="355"/>
      <c r="Y209" s="351"/>
      <c r="Z209" s="357"/>
      <c r="AC209" s="32"/>
    </row>
    <row r="210" spans="1:31" ht="15">
      <c r="M210" s="351"/>
      <c r="N210" s="357"/>
      <c r="O210" s="355"/>
      <c r="Y210" s="351"/>
      <c r="Z210" s="357"/>
      <c r="AC210" s="32"/>
    </row>
    <row r="211" spans="1:31" ht="15">
      <c r="M211" s="351"/>
      <c r="N211" s="357"/>
      <c r="O211" s="355"/>
      <c r="Y211" s="351"/>
      <c r="Z211" s="357"/>
      <c r="AC211" s="32"/>
    </row>
    <row r="212" spans="1:31" ht="15">
      <c r="M212" s="351"/>
      <c r="N212" s="357"/>
      <c r="O212" s="355"/>
      <c r="Y212" s="351"/>
      <c r="Z212" s="357"/>
      <c r="AC212" s="32"/>
    </row>
    <row r="213" spans="1:31" ht="15">
      <c r="M213" s="351"/>
      <c r="N213" s="357"/>
      <c r="O213" s="355"/>
      <c r="Y213" s="351"/>
      <c r="Z213" s="357"/>
      <c r="AC213" s="32"/>
    </row>
    <row r="214" spans="1:31" ht="15">
      <c r="M214" s="351"/>
      <c r="N214" s="357"/>
      <c r="O214" s="355"/>
      <c r="Y214" s="351"/>
      <c r="Z214" s="357"/>
      <c r="AC214" s="32"/>
    </row>
    <row r="215" spans="1:31" ht="14.25">
      <c r="A215" s="355"/>
      <c r="B215" s="834" t="s">
        <v>5</v>
      </c>
      <c r="C215" s="836">
        <v>2020</v>
      </c>
      <c r="D215" s="831"/>
      <c r="E215" s="831"/>
      <c r="F215" s="831"/>
      <c r="G215" s="831"/>
      <c r="H215" s="831"/>
      <c r="I215" s="831"/>
      <c r="J215" s="831"/>
      <c r="K215" s="831"/>
      <c r="L215" s="831"/>
      <c r="M215" s="831"/>
      <c r="N215" s="831"/>
      <c r="O215" s="830">
        <v>2021</v>
      </c>
      <c r="P215" s="831"/>
      <c r="Q215" s="831"/>
      <c r="R215" s="831"/>
      <c r="S215" s="831"/>
      <c r="T215" s="831"/>
      <c r="U215" s="831"/>
      <c r="V215" s="831"/>
      <c r="W215" s="831"/>
      <c r="X215" s="831"/>
      <c r="Y215" s="831"/>
      <c r="Z215" s="832"/>
      <c r="AA215" s="831">
        <v>2022</v>
      </c>
      <c r="AB215" s="831"/>
      <c r="AC215" s="833"/>
    </row>
    <row r="216" spans="1:31" ht="15" thickBot="1">
      <c r="B216" s="835"/>
      <c r="C216" s="331" t="s">
        <v>6</v>
      </c>
      <c r="D216" s="331" t="s">
        <v>7</v>
      </c>
      <c r="E216" s="331" t="s">
        <v>8</v>
      </c>
      <c r="F216" s="331" t="s">
        <v>9</v>
      </c>
      <c r="G216" s="331" t="s">
        <v>10</v>
      </c>
      <c r="H216" s="331" t="s">
        <v>11</v>
      </c>
      <c r="I216" s="331" t="s">
        <v>12</v>
      </c>
      <c r="J216" s="331" t="s">
        <v>13</v>
      </c>
      <c r="K216" s="331" t="s">
        <v>14</v>
      </c>
      <c r="L216" s="331" t="s">
        <v>15</v>
      </c>
      <c r="M216" s="331" t="s">
        <v>16</v>
      </c>
      <c r="N216" s="332" t="s">
        <v>17</v>
      </c>
      <c r="O216" s="334" t="s">
        <v>6</v>
      </c>
      <c r="P216" s="331" t="s">
        <v>7</v>
      </c>
      <c r="Q216" s="331" t="s">
        <v>8</v>
      </c>
      <c r="R216" s="331" t="s">
        <v>9</v>
      </c>
      <c r="S216" s="331" t="s">
        <v>10</v>
      </c>
      <c r="T216" s="331" t="s">
        <v>11</v>
      </c>
      <c r="U216" s="331" t="s">
        <v>12</v>
      </c>
      <c r="V216" s="331" t="s">
        <v>13</v>
      </c>
      <c r="W216" s="331" t="s">
        <v>14</v>
      </c>
      <c r="X216" s="331" t="s">
        <v>15</v>
      </c>
      <c r="Y216" s="331" t="s">
        <v>16</v>
      </c>
      <c r="Z216" s="335" t="s">
        <v>17</v>
      </c>
      <c r="AA216" s="333" t="s">
        <v>6</v>
      </c>
      <c r="AB216" s="331" t="s">
        <v>7</v>
      </c>
      <c r="AC216" s="331" t="s">
        <v>8</v>
      </c>
    </row>
    <row r="217" spans="1:31" ht="15.75" thickTop="1">
      <c r="B217" s="320" t="s">
        <v>55</v>
      </c>
      <c r="C217" s="592">
        <v>1.1399999999999999</v>
      </c>
      <c r="D217" s="592">
        <v>32.85</v>
      </c>
      <c r="E217" s="592">
        <v>4.24</v>
      </c>
      <c r="F217" s="592">
        <v>65.7</v>
      </c>
      <c r="G217" s="592">
        <v>153.80000000000001</v>
      </c>
      <c r="H217" s="592">
        <v>168.7</v>
      </c>
      <c r="I217" s="592">
        <v>32.64</v>
      </c>
      <c r="J217" s="592">
        <v>24.92</v>
      </c>
      <c r="K217" s="592">
        <v>22.3</v>
      </c>
      <c r="L217" s="592">
        <v>2.4</v>
      </c>
      <c r="M217" s="592">
        <v>12.7</v>
      </c>
      <c r="N217" s="592">
        <v>2.5</v>
      </c>
      <c r="O217" s="363" t="e">
        <f>'2025 FCST'!#REF!+'2025 FCST'!I143+'2025 FCST'!I201+'2025 FCST'!I307+'2025 FCST'!I322+'2025 FCST'!I366</f>
        <v>#REF!</v>
      </c>
      <c r="P217" s="329" t="e">
        <f>'2025 FCST'!#REF!+'2025 FCST'!R143+'2025 FCST'!R201+'2025 FCST'!R307+'2025 FCST'!R322+'2025 FCST'!R366</f>
        <v>#REF!</v>
      </c>
      <c r="Q217" s="329" t="e">
        <f>'2025 FCST'!#REF!+'2025 FCST'!AA143+'2025 FCST'!AA201+'2025 FCST'!AA307+'2025 FCST'!AA322+'2025 FCST'!AA366</f>
        <v>#REF!</v>
      </c>
      <c r="R217" s="329" t="e">
        <f>'2025 FCST'!#REF!+'2025 FCST'!AV143+'2025 FCST'!AV201+'2025 FCST'!AV307+'2025 FCST'!AV322+'2025 FCST'!AV366</f>
        <v>#REF!</v>
      </c>
      <c r="S217" s="329" t="e">
        <f>'2025 FCST'!#REF!+'2025 FCST'!BE143+'2025 FCST'!BE201+'2025 FCST'!BE307+'2025 FCST'!BE322+'2025 FCST'!BE366</f>
        <v>#REF!</v>
      </c>
      <c r="T217" s="329" t="e">
        <f>'2025 FCST'!#REF!+'2025 FCST'!BN143+'2025 FCST'!BN201+'2025 FCST'!BN307+'2025 FCST'!BN322+'2025 FCST'!BN366</f>
        <v>#REF!</v>
      </c>
      <c r="U217" s="329" t="e">
        <f>'2025 FCST'!#REF!+'2025 FCST'!CF143+'2025 FCST'!CF201+'2025 FCST'!CF307+'2025 FCST'!CF322+'2025 FCST'!CF366</f>
        <v>#REF!</v>
      </c>
      <c r="V217" s="329" t="e">
        <f>'2025 FCST'!#REF!+'2025 FCST'!CO143+'2025 FCST'!CO201+'2025 FCST'!CO307+'2025 FCST'!CO322+'2025 FCST'!CO366</f>
        <v>#REF!</v>
      </c>
      <c r="W217" s="329" t="e">
        <f>'2025 FCST'!#REF!+'2025 FCST'!CX143+'2025 FCST'!CX201+'2025 FCST'!CX307+'2025 FCST'!CX322+'2025 FCST'!CX366</f>
        <v>#REF!</v>
      </c>
      <c r="X217" s="329" t="e">
        <f>'2025 FCST'!#REF!+'2025 FCST'!DP143+'2025 FCST'!DP201+'2025 FCST'!DP307+'2025 FCST'!DP322+'2025 FCST'!DP366</f>
        <v>#REF!</v>
      </c>
      <c r="Y217" s="329" t="e">
        <f>'2025 FCST'!#REF!+'2025 FCST'!DY143+'2025 FCST'!DY201+'2025 FCST'!DY45+'2025 FCST'!DY322+'2025 FCST'!DY366</f>
        <v>#REF!</v>
      </c>
      <c r="Z217" s="329" t="e">
        <f>'2025 FCST'!#REF!+'2025 FCST'!EH143+'2025 FCST'!EH201+'2025 FCST'!EH307+'2025 FCST'!EH322+'2025 FCST'!EH366</f>
        <v>#REF!</v>
      </c>
      <c r="AA217" s="329" t="e">
        <f>'2025 FCST'!#REF!+'2025 FCST'!FN143+'2025 FCST'!FN201+'2025 FCST'!FN307+'2025 FCST'!FN322+'2025 FCST'!FN366+'2025 FCST'!FN428</f>
        <v>#REF!</v>
      </c>
      <c r="AB217" s="329" t="e">
        <f>'2025 FCST'!#REF!+'2025 FCST'!FW143+'2025 FCST'!FW201+'2025 FCST'!FW307+'2025 FCST'!FW322+'2025 FCST'!FW366+'2025 FCST'!FW428</f>
        <v>#REF!</v>
      </c>
      <c r="AC217" s="329" t="e">
        <f>'2025 FCST'!#REF!+'2025 FCST'!GF143+'2025 FCST'!GF201+'2025 FCST'!GF307+'2025 FCST'!GF322+'2025 FCST'!GF366+'2025 FCST'!GF428</f>
        <v>#REF!</v>
      </c>
    </row>
    <row r="218" spans="1:31" ht="15.75" thickBot="1">
      <c r="B218" s="365" t="s">
        <v>56</v>
      </c>
      <c r="C218" s="593">
        <v>1.5840000000000001</v>
      </c>
      <c r="D218" s="593">
        <v>0.44</v>
      </c>
      <c r="E218" s="593">
        <v>4.2350000000000003</v>
      </c>
      <c r="F218" s="593">
        <v>17.163</v>
      </c>
      <c r="G218" s="593">
        <v>11.467000000000001</v>
      </c>
      <c r="H218" s="593">
        <v>13.896000000000001</v>
      </c>
      <c r="I218" s="593">
        <v>2.5979999999999999</v>
      </c>
      <c r="J218" s="593">
        <v>9.31</v>
      </c>
      <c r="K218" s="593">
        <v>8.6999999999999993</v>
      </c>
      <c r="L218" s="593">
        <v>11.94</v>
      </c>
      <c r="M218" s="593">
        <v>28.8</v>
      </c>
      <c r="N218" s="593">
        <v>7.65</v>
      </c>
      <c r="O218" s="366" t="e">
        <f>'2025 FCST'!#REF!+'2025 FCST'!I292+'2025 FCST'!#REF!</f>
        <v>#REF!</v>
      </c>
      <c r="P218" s="366" t="e">
        <f>'2025 FCST'!#REF!+'2025 FCST'!R292+'2025 FCST'!#REF!</f>
        <v>#REF!</v>
      </c>
      <c r="Q218" s="366" t="e">
        <f>'2025 FCST'!#REF!+'2025 FCST'!AA292+'2025 FCST'!#REF!</f>
        <v>#REF!</v>
      </c>
      <c r="R218" s="366" t="e">
        <f>'2025 FCST'!#REF!+'2025 FCST'!AV292+'2025 FCST'!#REF!</f>
        <v>#REF!</v>
      </c>
      <c r="S218" s="366" t="e">
        <f>'2025 FCST'!#REF!+'2025 FCST'!BE292+'2025 FCST'!#REF!</f>
        <v>#REF!</v>
      </c>
      <c r="T218" s="366" t="e">
        <f>'2025 FCST'!#REF!+'2025 FCST'!BK292+'2025 FCST'!#REF!</f>
        <v>#REF!</v>
      </c>
      <c r="U218" s="366" t="e">
        <f>'2025 FCST'!#REF!+'2025 FCST'!CF292+'2025 FCST'!#REF!</f>
        <v>#REF!</v>
      </c>
      <c r="V218" s="366" t="e">
        <f>'2025 FCST'!#REF!+'2025 FCST'!CO292+'2025 FCST'!#REF!</f>
        <v>#REF!</v>
      </c>
      <c r="W218" s="366" t="e">
        <f>'2025 FCST'!#REF!+'2025 FCST'!CX292+'2025 FCST'!#REF!</f>
        <v>#REF!</v>
      </c>
      <c r="X218" s="366" t="e">
        <f>'2025 FCST'!#REF!+'2025 FCST'!DP292+'2025 FCST'!#REF!</f>
        <v>#REF!</v>
      </c>
      <c r="Y218" s="366" t="e">
        <f>'2025 FCST'!#REF!+'2025 FCST'!DY292+'2025 FCST'!#REF!</f>
        <v>#REF!</v>
      </c>
      <c r="Z218" s="366" t="e">
        <f>'2025 FCST'!#REF!+'2025 FCST'!EH292+'2025 FCST'!#REF!</f>
        <v>#REF!</v>
      </c>
      <c r="AA218" s="366" t="e">
        <f>'2025 FCST'!#REF!+'2025 FCST'!FN292+'2025 FCST'!#REF!</f>
        <v>#REF!</v>
      </c>
      <c r="AB218" s="366" t="e">
        <f>'2025 FCST'!#REF!+'2025 FCST'!FW292+'2025 FCST'!#REF!</f>
        <v>#REF!</v>
      </c>
      <c r="AC218" s="366" t="e">
        <f>'2025 FCST'!#REF!+'2025 FCST'!GF292+'2025 FCST'!#REF!</f>
        <v>#REF!</v>
      </c>
    </row>
    <row r="219" spans="1:31" ht="15.75" thickTop="1">
      <c r="B219" s="364" t="s">
        <v>18</v>
      </c>
      <c r="C219" s="329">
        <f>C217+C218</f>
        <v>2.7240000000000002</v>
      </c>
      <c r="D219" s="329">
        <f t="shared" ref="D219:AC219" si="7">D217+D218</f>
        <v>33.29</v>
      </c>
      <c r="E219" s="329">
        <f t="shared" si="7"/>
        <v>8.4750000000000014</v>
      </c>
      <c r="F219" s="329">
        <f t="shared" si="7"/>
        <v>82.863</v>
      </c>
      <c r="G219" s="329">
        <f t="shared" si="7"/>
        <v>165.26700000000002</v>
      </c>
      <c r="H219" s="329">
        <f t="shared" si="7"/>
        <v>182.596</v>
      </c>
      <c r="I219" s="329">
        <f t="shared" si="7"/>
        <v>35.238</v>
      </c>
      <c r="J219" s="329">
        <f t="shared" si="7"/>
        <v>34.230000000000004</v>
      </c>
      <c r="K219" s="329">
        <f t="shared" si="7"/>
        <v>31</v>
      </c>
      <c r="L219" s="329">
        <f t="shared" si="7"/>
        <v>14.34</v>
      </c>
      <c r="M219" s="329">
        <f t="shared" si="7"/>
        <v>41.5</v>
      </c>
      <c r="N219" s="329">
        <f t="shared" si="7"/>
        <v>10.15</v>
      </c>
      <c r="O219" s="329" t="e">
        <f t="shared" si="7"/>
        <v>#REF!</v>
      </c>
      <c r="P219" s="329" t="e">
        <f t="shared" si="7"/>
        <v>#REF!</v>
      </c>
      <c r="Q219" s="329" t="e">
        <f t="shared" si="7"/>
        <v>#REF!</v>
      </c>
      <c r="R219" s="329" t="e">
        <f t="shared" si="7"/>
        <v>#REF!</v>
      </c>
      <c r="S219" s="329" t="e">
        <f t="shared" si="7"/>
        <v>#REF!</v>
      </c>
      <c r="T219" s="329" t="e">
        <f t="shared" si="7"/>
        <v>#REF!</v>
      </c>
      <c r="U219" s="329" t="e">
        <f t="shared" si="7"/>
        <v>#REF!</v>
      </c>
      <c r="V219" s="329" t="e">
        <f t="shared" si="7"/>
        <v>#REF!</v>
      </c>
      <c r="W219" s="329" t="e">
        <f t="shared" si="7"/>
        <v>#REF!</v>
      </c>
      <c r="X219" s="329" t="e">
        <f t="shared" si="7"/>
        <v>#REF!</v>
      </c>
      <c r="Y219" s="329" t="e">
        <f t="shared" si="7"/>
        <v>#REF!</v>
      </c>
      <c r="Z219" s="329" t="e">
        <f t="shared" si="7"/>
        <v>#REF!</v>
      </c>
      <c r="AA219" s="329" t="e">
        <f t="shared" si="7"/>
        <v>#REF!</v>
      </c>
      <c r="AB219" s="329" t="e">
        <f t="shared" si="7"/>
        <v>#REF!</v>
      </c>
      <c r="AC219" s="329" t="e">
        <f t="shared" si="7"/>
        <v>#REF!</v>
      </c>
      <c r="AD219" s="392"/>
      <c r="AE219" s="355"/>
    </row>
    <row r="220" spans="1:31" ht="15">
      <c r="M220" s="32" t="s">
        <v>49</v>
      </c>
      <c r="N220" s="367">
        <f>SUM(C219:N219)</f>
        <v>641.673</v>
      </c>
      <c r="O220" s="355"/>
      <c r="Y220" s="32" t="s">
        <v>50</v>
      </c>
      <c r="Z220" s="367" t="e">
        <f>SUM(O219:Z219)</f>
        <v>#REF!</v>
      </c>
      <c r="AB220" s="32" t="s">
        <v>51</v>
      </c>
      <c r="AC220" s="376" t="e">
        <f>SUM(AA219:AC219)</f>
        <v>#REF!</v>
      </c>
    </row>
    <row r="221" spans="1:31" ht="15">
      <c r="M221" s="351"/>
      <c r="N221" s="367"/>
      <c r="O221" s="355"/>
      <c r="Y221" s="351"/>
      <c r="Z221" s="367"/>
      <c r="AC221" s="32" t="s">
        <v>25</v>
      </c>
    </row>
    <row r="222" spans="1:31" s="346" customFormat="1" ht="15.75" thickBot="1">
      <c r="M222" s="358"/>
      <c r="N222" s="359"/>
      <c r="O222" s="360"/>
      <c r="Y222" s="358"/>
      <c r="Z222" s="359"/>
      <c r="AC222" s="348"/>
    </row>
    <row r="223" spans="1:31" s="512" customFormat="1" ht="15">
      <c r="M223" s="514"/>
      <c r="N223" s="515"/>
      <c r="O223" s="515"/>
      <c r="Y223" s="514"/>
      <c r="Z223" s="515"/>
      <c r="AC223" s="513"/>
    </row>
    <row r="224" spans="1:31" ht="15">
      <c r="M224" s="351"/>
      <c r="N224" s="357"/>
      <c r="O224" s="357"/>
      <c r="Y224" s="351"/>
      <c r="Z224" s="357"/>
      <c r="AC224" s="32"/>
    </row>
    <row r="225" spans="1:29" ht="19.5">
      <c r="A225" s="511" t="s">
        <v>57</v>
      </c>
      <c r="B225" s="380" t="s">
        <v>116</v>
      </c>
      <c r="M225" s="351"/>
      <c r="N225" s="357"/>
      <c r="O225" s="357"/>
      <c r="Y225" s="351"/>
      <c r="Z225" s="357"/>
      <c r="AC225" s="32"/>
    </row>
    <row r="226" spans="1:29" ht="15">
      <c r="M226" s="351"/>
      <c r="N226" s="357"/>
      <c r="O226" s="357"/>
      <c r="Y226" s="351"/>
      <c r="Z226" s="357"/>
      <c r="AC226" s="32"/>
    </row>
    <row r="227" spans="1:29" ht="19.5">
      <c r="B227" s="330" t="s">
        <v>59</v>
      </c>
    </row>
    <row r="243" spans="2:26" ht="14.25">
      <c r="B243" s="834" t="s">
        <v>5</v>
      </c>
      <c r="C243" s="836">
        <v>2016</v>
      </c>
      <c r="D243" s="831"/>
      <c r="E243" s="831"/>
      <c r="F243" s="831"/>
      <c r="G243" s="830">
        <v>2017</v>
      </c>
      <c r="H243" s="831"/>
      <c r="I243" s="831"/>
      <c r="J243" s="832"/>
      <c r="K243" s="831">
        <v>2018</v>
      </c>
      <c r="L243" s="831"/>
      <c r="M243" s="831"/>
      <c r="N243" s="831"/>
      <c r="O243" s="830">
        <v>2019</v>
      </c>
      <c r="P243" s="831"/>
      <c r="Q243" s="831"/>
      <c r="R243" s="832"/>
      <c r="S243" s="831">
        <v>2020</v>
      </c>
      <c r="T243" s="831"/>
      <c r="U243" s="831"/>
      <c r="V243" s="831"/>
      <c r="W243" s="830">
        <v>2021</v>
      </c>
      <c r="X243" s="831"/>
      <c r="Y243" s="831"/>
      <c r="Z243" s="833"/>
    </row>
    <row r="244" spans="2:26" ht="15" thickBot="1">
      <c r="B244" s="835"/>
      <c r="C244" s="331" t="s">
        <v>37</v>
      </c>
      <c r="D244" s="331" t="s">
        <v>38</v>
      </c>
      <c r="E244" s="331" t="s">
        <v>39</v>
      </c>
      <c r="F244" s="332" t="s">
        <v>40</v>
      </c>
      <c r="G244" s="334" t="s">
        <v>37</v>
      </c>
      <c r="H244" s="331" t="s">
        <v>38</v>
      </c>
      <c r="I244" s="331" t="s">
        <v>39</v>
      </c>
      <c r="J244" s="335" t="s">
        <v>40</v>
      </c>
      <c r="K244" s="333" t="s">
        <v>37</v>
      </c>
      <c r="L244" s="331" t="s">
        <v>38</v>
      </c>
      <c r="M244" s="331" t="s">
        <v>39</v>
      </c>
      <c r="N244" s="332" t="s">
        <v>40</v>
      </c>
      <c r="O244" s="334" t="s">
        <v>37</v>
      </c>
      <c r="P244" s="331" t="s">
        <v>38</v>
      </c>
      <c r="Q244" s="331" t="s">
        <v>39</v>
      </c>
      <c r="R244" s="335" t="s">
        <v>40</v>
      </c>
      <c r="S244" s="333" t="s">
        <v>37</v>
      </c>
      <c r="T244" s="331" t="s">
        <v>38</v>
      </c>
      <c r="U244" s="331" t="s">
        <v>39</v>
      </c>
      <c r="V244" s="332" t="s">
        <v>40</v>
      </c>
      <c r="W244" s="334" t="s">
        <v>37</v>
      </c>
      <c r="X244" s="331" t="s">
        <v>38</v>
      </c>
      <c r="Y244" s="331" t="s">
        <v>39</v>
      </c>
      <c r="Z244" s="331" t="s">
        <v>40</v>
      </c>
    </row>
    <row r="245" spans="2:26" ht="15.75" thickTop="1">
      <c r="B245" s="320" t="s">
        <v>21</v>
      </c>
      <c r="C245" s="336">
        <v>1.4570000000000001</v>
      </c>
      <c r="D245" s="336">
        <v>1.972</v>
      </c>
      <c r="E245" s="336">
        <v>1.97</v>
      </c>
      <c r="F245" s="336">
        <v>5.6040000000000001</v>
      </c>
      <c r="G245" s="336">
        <v>3.37</v>
      </c>
      <c r="H245" s="336">
        <v>5.1509999999999998</v>
      </c>
      <c r="I245" s="336">
        <v>7.4889999999999999</v>
      </c>
      <c r="J245" s="336">
        <v>9.39</v>
      </c>
      <c r="K245" s="336">
        <v>2.1949999999999998</v>
      </c>
      <c r="L245" s="336">
        <v>8.4969999999999999</v>
      </c>
      <c r="M245" s="336">
        <v>10.167</v>
      </c>
      <c r="N245" s="336">
        <v>16.079000000000001</v>
      </c>
      <c r="O245" s="336">
        <v>13.6</v>
      </c>
      <c r="P245" s="336">
        <v>6.2</v>
      </c>
      <c r="Q245" s="336">
        <v>9.6</v>
      </c>
      <c r="R245" s="336">
        <v>8.6999999999999993</v>
      </c>
      <c r="S245" s="336">
        <f>C153+D153+E153</f>
        <v>4.5</v>
      </c>
      <c r="T245" s="336">
        <f>F153+G153+H153</f>
        <v>40.1</v>
      </c>
      <c r="U245" s="336">
        <f>I153+J153+K153</f>
        <v>9.1</v>
      </c>
      <c r="V245" s="336">
        <f>L153+M153+N153</f>
        <v>25.7</v>
      </c>
      <c r="W245" s="336">
        <f>O153+P153+Q153</f>
        <v>26.008399999999998</v>
      </c>
      <c r="X245" s="336">
        <f>R153+S153+T153</f>
        <v>46.406999999999996</v>
      </c>
      <c r="Y245" s="336">
        <f>U153+V153+W153</f>
        <v>139.24049999999997</v>
      </c>
      <c r="Z245" s="336">
        <f>X153+Y153+Z153</f>
        <v>70.216999999999999</v>
      </c>
    </row>
    <row r="246" spans="2:26" s="354" customFormat="1" ht="15">
      <c r="E246" s="32" t="s">
        <v>60</v>
      </c>
      <c r="F246" s="400">
        <f>SUM(C245:F245)</f>
        <v>11.003</v>
      </c>
      <c r="I246" s="32" t="s">
        <v>61</v>
      </c>
      <c r="J246" s="400">
        <f>SUM(G245:J245)</f>
        <v>25.400000000000002</v>
      </c>
      <c r="M246" s="32" t="s">
        <v>62</v>
      </c>
      <c r="N246" s="400">
        <f>SUM(K245:N245)</f>
        <v>36.938000000000002</v>
      </c>
      <c r="O246" s="400"/>
      <c r="P246" s="400"/>
      <c r="Q246" s="399" t="s">
        <v>49</v>
      </c>
      <c r="R246" s="400">
        <f>SUM(O245:R245)</f>
        <v>38.099999999999994</v>
      </c>
      <c r="S246" s="400"/>
      <c r="T246" s="400"/>
      <c r="U246" s="399" t="s">
        <v>50</v>
      </c>
      <c r="V246" s="400">
        <f>SUM(S245:V245)</f>
        <v>79.400000000000006</v>
      </c>
      <c r="W246" s="400"/>
      <c r="X246" s="400"/>
      <c r="Y246" s="32" t="s">
        <v>63</v>
      </c>
      <c r="Z246" s="400">
        <f>SUM(W245:Z245)</f>
        <v>281.87289999999996</v>
      </c>
    </row>
    <row r="247" spans="2:26" ht="15">
      <c r="Z247" s="32" t="s">
        <v>29</v>
      </c>
    </row>
    <row r="248" spans="2:26" ht="15">
      <c r="Z248" s="32"/>
    </row>
    <row r="249" spans="2:26" ht="19.5">
      <c r="B249" s="330" t="s">
        <v>64</v>
      </c>
      <c r="Z249" s="32"/>
    </row>
    <row r="250" spans="2:26" ht="15">
      <c r="Z250" s="32"/>
    </row>
    <row r="251" spans="2:26" ht="15">
      <c r="Z251" s="32"/>
    </row>
    <row r="252" spans="2:26" ht="15">
      <c r="Z252" s="32"/>
    </row>
    <row r="253" spans="2:26" ht="15">
      <c r="Z253" s="32"/>
    </row>
    <row r="254" spans="2:26" ht="15">
      <c r="Z254" s="32"/>
    </row>
    <row r="255" spans="2:26" ht="15">
      <c r="Z255" s="32"/>
    </row>
    <row r="256" spans="2:26" ht="15">
      <c r="Z256" s="32"/>
    </row>
    <row r="257" spans="2:26" ht="15">
      <c r="Z257" s="32"/>
    </row>
    <row r="258" spans="2:26" ht="15">
      <c r="Z258" s="32"/>
    </row>
    <row r="259" spans="2:26" ht="15">
      <c r="Z259" s="32"/>
    </row>
    <row r="260" spans="2:26" ht="15">
      <c r="Z260" s="32"/>
    </row>
    <row r="261" spans="2:26" ht="15">
      <c r="Z261" s="32"/>
    </row>
    <row r="262" spans="2:26" ht="15">
      <c r="Z262" s="32"/>
    </row>
    <row r="263" spans="2:26" ht="15">
      <c r="Z263" s="32"/>
    </row>
    <row r="264" spans="2:26" ht="15">
      <c r="Z264" s="32"/>
    </row>
    <row r="265" spans="2:26" ht="14.25">
      <c r="B265" s="834" t="s">
        <v>5</v>
      </c>
      <c r="C265" s="836">
        <v>2016</v>
      </c>
      <c r="D265" s="831"/>
      <c r="E265" s="831"/>
      <c r="F265" s="831"/>
      <c r="G265" s="830">
        <v>2017</v>
      </c>
      <c r="H265" s="831"/>
      <c r="I265" s="831"/>
      <c r="J265" s="832"/>
      <c r="K265" s="831">
        <v>2018</v>
      </c>
      <c r="L265" s="831"/>
      <c r="M265" s="831"/>
      <c r="N265" s="831"/>
      <c r="O265" s="830">
        <v>2019</v>
      </c>
      <c r="P265" s="831"/>
      <c r="Q265" s="831"/>
      <c r="R265" s="832"/>
      <c r="S265" s="831">
        <v>2020</v>
      </c>
      <c r="T265" s="831"/>
      <c r="U265" s="831"/>
      <c r="V265" s="831"/>
      <c r="W265" s="830">
        <v>2021</v>
      </c>
      <c r="X265" s="831"/>
      <c r="Y265" s="831"/>
      <c r="Z265" s="833"/>
    </row>
    <row r="266" spans="2:26" ht="15" thickBot="1">
      <c r="B266" s="835"/>
      <c r="C266" s="331" t="s">
        <v>37</v>
      </c>
      <c r="D266" s="331" t="s">
        <v>38</v>
      </c>
      <c r="E266" s="331" t="s">
        <v>39</v>
      </c>
      <c r="F266" s="332" t="s">
        <v>40</v>
      </c>
      <c r="G266" s="334" t="s">
        <v>37</v>
      </c>
      <c r="H266" s="331" t="s">
        <v>38</v>
      </c>
      <c r="I266" s="331" t="s">
        <v>39</v>
      </c>
      <c r="J266" s="335" t="s">
        <v>40</v>
      </c>
      <c r="K266" s="333" t="s">
        <v>37</v>
      </c>
      <c r="L266" s="331" t="s">
        <v>38</v>
      </c>
      <c r="M266" s="331" t="s">
        <v>39</v>
      </c>
      <c r="N266" s="332" t="s">
        <v>40</v>
      </c>
      <c r="O266" s="334" t="s">
        <v>37</v>
      </c>
      <c r="P266" s="331" t="s">
        <v>38</v>
      </c>
      <c r="Q266" s="331" t="s">
        <v>39</v>
      </c>
      <c r="R266" s="335" t="s">
        <v>40</v>
      </c>
      <c r="S266" s="333" t="s">
        <v>37</v>
      </c>
      <c r="T266" s="331" t="s">
        <v>38</v>
      </c>
      <c r="U266" s="331" t="s">
        <v>39</v>
      </c>
      <c r="V266" s="332" t="s">
        <v>40</v>
      </c>
      <c r="W266" s="334" t="s">
        <v>37</v>
      </c>
      <c r="X266" s="331" t="s">
        <v>38</v>
      </c>
      <c r="Y266" s="331" t="s">
        <v>39</v>
      </c>
      <c r="Z266" s="331" t="s">
        <v>40</v>
      </c>
    </row>
    <row r="267" spans="2:26" ht="15.75" thickTop="1">
      <c r="B267" s="320" t="s">
        <v>21</v>
      </c>
      <c r="C267" s="329">
        <v>40.548000000000002</v>
      </c>
      <c r="D267" s="329">
        <v>30.85</v>
      </c>
      <c r="E267" s="329">
        <v>107.67</v>
      </c>
      <c r="F267" s="329">
        <v>74.849000000000004</v>
      </c>
      <c r="G267" s="329">
        <v>54.225999999999999</v>
      </c>
      <c r="H267" s="329">
        <v>113.965</v>
      </c>
      <c r="I267" s="329">
        <v>158.55000000000001</v>
      </c>
      <c r="J267" s="363">
        <v>295</v>
      </c>
      <c r="K267" s="329">
        <v>447</v>
      </c>
      <c r="L267" s="329">
        <v>853</v>
      </c>
      <c r="M267" s="363">
        <v>368</v>
      </c>
      <c r="N267" s="329">
        <v>520</v>
      </c>
      <c r="O267" s="329">
        <v>553</v>
      </c>
      <c r="P267" s="329">
        <v>754</v>
      </c>
      <c r="Q267" s="329">
        <v>392</v>
      </c>
      <c r="R267" s="329">
        <v>363</v>
      </c>
      <c r="S267" s="329">
        <f>C174+D174+E174</f>
        <v>502</v>
      </c>
      <c r="T267" s="329">
        <f>F174+G174+H174</f>
        <v>957</v>
      </c>
      <c r="U267" s="329">
        <f>I174+J174+K174</f>
        <v>624</v>
      </c>
      <c r="V267" s="329">
        <f>L174+M174+N174</f>
        <v>906</v>
      </c>
      <c r="W267" s="329">
        <f>O174+P174+Q174</f>
        <v>1016.4608749999999</v>
      </c>
      <c r="X267" s="329">
        <f>R174+S174+T174</f>
        <v>5440.8600000000006</v>
      </c>
      <c r="Y267" s="329">
        <f>U174+V174+W174</f>
        <v>5281.04</v>
      </c>
      <c r="Z267" s="329">
        <f>X174+Y174+Z174</f>
        <v>3895.0599999999995</v>
      </c>
    </row>
    <row r="268" spans="2:26" s="354" customFormat="1" ht="15">
      <c r="E268" s="32" t="s">
        <v>60</v>
      </c>
      <c r="F268" s="370">
        <f>SUM(C267:F267)</f>
        <v>253.91699999999997</v>
      </c>
      <c r="I268" s="32" t="s">
        <v>61</v>
      </c>
      <c r="J268" s="370">
        <f>SUM(G267:J267)</f>
        <v>621.74099999999999</v>
      </c>
      <c r="M268" s="32" t="s">
        <v>62</v>
      </c>
      <c r="N268" s="370">
        <f>SUM(K267:N267)</f>
        <v>2188</v>
      </c>
      <c r="O268" s="400"/>
      <c r="P268" s="400"/>
      <c r="Q268" s="399" t="s">
        <v>49</v>
      </c>
      <c r="R268" s="370">
        <f>SUM(O267:R267)</f>
        <v>2062</v>
      </c>
      <c r="S268" s="400"/>
      <c r="T268" s="400"/>
      <c r="U268" s="399" t="s">
        <v>50</v>
      </c>
      <c r="V268" s="370">
        <f>SUM(S267:V267)</f>
        <v>2989</v>
      </c>
      <c r="W268" s="400"/>
      <c r="X268" s="400"/>
      <c r="Y268" s="32" t="s">
        <v>63</v>
      </c>
      <c r="Z268" s="370">
        <f>SUM(W267:Z267)</f>
        <v>15633.420875</v>
      </c>
    </row>
    <row r="269" spans="2:26" ht="15">
      <c r="S269" s="355"/>
      <c r="Z269" s="32" t="s">
        <v>25</v>
      </c>
    </row>
    <row r="270" spans="2:26" ht="15">
      <c r="S270" s="355"/>
      <c r="Z270" s="32"/>
    </row>
    <row r="271" spans="2:26" ht="19.5">
      <c r="B271" s="330" t="s">
        <v>65</v>
      </c>
      <c r="Z271" s="32"/>
    </row>
    <row r="272" spans="2:26" ht="16.350000000000001" customHeight="1">
      <c r="B272" s="530" t="s">
        <v>31</v>
      </c>
      <c r="Z272" s="32"/>
    </row>
    <row r="273" spans="2:26" ht="15">
      <c r="Z273" s="32"/>
    </row>
    <row r="274" spans="2:26" ht="15">
      <c r="Z274" s="32"/>
    </row>
    <row r="275" spans="2:26" ht="15">
      <c r="Z275" s="32"/>
    </row>
    <row r="276" spans="2:26" ht="15">
      <c r="Z276" s="32"/>
    </row>
    <row r="277" spans="2:26" ht="15">
      <c r="Z277" s="32"/>
    </row>
    <row r="278" spans="2:26" ht="15">
      <c r="Z278" s="32"/>
    </row>
    <row r="279" spans="2:26" ht="15">
      <c r="Z279" s="32"/>
    </row>
    <row r="280" spans="2:26" ht="15">
      <c r="Z280" s="32"/>
    </row>
    <row r="281" spans="2:26" ht="15">
      <c r="Z281" s="32"/>
    </row>
    <row r="282" spans="2:26" ht="15">
      <c r="Z282" s="32"/>
    </row>
    <row r="283" spans="2:26" ht="15">
      <c r="Z283" s="32"/>
    </row>
    <row r="284" spans="2:26" ht="15">
      <c r="Z284" s="32"/>
    </row>
    <row r="285" spans="2:26" ht="15">
      <c r="Z285" s="32"/>
    </row>
    <row r="286" spans="2:26" ht="15">
      <c r="Z286" s="32"/>
    </row>
    <row r="287" spans="2:26" ht="15">
      <c r="Z287" s="32"/>
    </row>
    <row r="288" spans="2:26" ht="14.25">
      <c r="B288" s="834" t="s">
        <v>5</v>
      </c>
      <c r="C288" s="836">
        <v>2016</v>
      </c>
      <c r="D288" s="831"/>
      <c r="E288" s="831"/>
      <c r="F288" s="831"/>
      <c r="G288" s="830">
        <v>2017</v>
      </c>
      <c r="H288" s="831"/>
      <c r="I288" s="831"/>
      <c r="J288" s="832"/>
      <c r="K288" s="831">
        <v>2018</v>
      </c>
      <c r="L288" s="831"/>
      <c r="M288" s="831"/>
      <c r="N288" s="831"/>
      <c r="O288" s="830">
        <v>2019</v>
      </c>
      <c r="P288" s="831"/>
      <c r="Q288" s="831"/>
      <c r="R288" s="832"/>
      <c r="S288" s="831">
        <v>2020</v>
      </c>
      <c r="T288" s="831"/>
      <c r="U288" s="831"/>
      <c r="V288" s="831"/>
      <c r="W288" s="830">
        <v>2021</v>
      </c>
      <c r="X288" s="831"/>
      <c r="Y288" s="831"/>
      <c r="Z288" s="833"/>
    </row>
    <row r="289" spans="2:30" ht="15" thickBot="1">
      <c r="B289" s="835"/>
      <c r="C289" s="331" t="s">
        <v>37</v>
      </c>
      <c r="D289" s="331" t="s">
        <v>38</v>
      </c>
      <c r="E289" s="331" t="s">
        <v>39</v>
      </c>
      <c r="F289" s="332" t="s">
        <v>40</v>
      </c>
      <c r="G289" s="334" t="s">
        <v>37</v>
      </c>
      <c r="H289" s="331" t="s">
        <v>38</v>
      </c>
      <c r="I289" s="331" t="s">
        <v>39</v>
      </c>
      <c r="J289" s="335" t="s">
        <v>40</v>
      </c>
      <c r="K289" s="333" t="s">
        <v>37</v>
      </c>
      <c r="L289" s="331" t="s">
        <v>38</v>
      </c>
      <c r="M289" s="331" t="s">
        <v>39</v>
      </c>
      <c r="N289" s="332" t="s">
        <v>40</v>
      </c>
      <c r="O289" s="334" t="s">
        <v>37</v>
      </c>
      <c r="P289" s="331" t="s">
        <v>38</v>
      </c>
      <c r="Q289" s="331" t="s">
        <v>39</v>
      </c>
      <c r="R289" s="335" t="s">
        <v>40</v>
      </c>
      <c r="S289" s="333" t="s">
        <v>37</v>
      </c>
      <c r="T289" s="331" t="s">
        <v>38</v>
      </c>
      <c r="U289" s="331" t="s">
        <v>39</v>
      </c>
      <c r="V289" s="332" t="s">
        <v>40</v>
      </c>
      <c r="W289" s="334" t="s">
        <v>37</v>
      </c>
      <c r="X289" s="331" t="s">
        <v>38</v>
      </c>
      <c r="Y289" s="331" t="s">
        <v>39</v>
      </c>
      <c r="Z289" s="331" t="s">
        <v>40</v>
      </c>
    </row>
    <row r="290" spans="2:30" ht="15.75" thickTop="1">
      <c r="B290" s="320" t="s">
        <v>32</v>
      </c>
      <c r="C290" s="336">
        <v>1.228</v>
      </c>
      <c r="D290" s="336">
        <v>1.5720000000000001</v>
      </c>
      <c r="E290" s="336">
        <v>1.5369999999999999</v>
      </c>
      <c r="F290" s="336">
        <v>2.09</v>
      </c>
      <c r="G290" s="336">
        <v>2.9540000000000002</v>
      </c>
      <c r="H290" s="336">
        <v>1.603</v>
      </c>
      <c r="I290" s="336">
        <v>5.46</v>
      </c>
      <c r="J290" s="336">
        <v>3.2669999999999999</v>
      </c>
      <c r="K290" s="336">
        <v>1.03</v>
      </c>
      <c r="L290" s="336">
        <v>3.827</v>
      </c>
      <c r="M290" s="336">
        <v>2.8959999999999999</v>
      </c>
      <c r="N290" s="336">
        <v>8.2620000000000005</v>
      </c>
      <c r="O290" s="336">
        <v>9.8000000000000007</v>
      </c>
      <c r="P290" s="336">
        <v>3.6</v>
      </c>
      <c r="Q290" s="336">
        <v>6</v>
      </c>
      <c r="R290" s="336">
        <v>6.9</v>
      </c>
      <c r="S290" s="336">
        <f>C196+D196+E196</f>
        <v>3.8</v>
      </c>
      <c r="T290" s="336">
        <f>F196+G196+H196</f>
        <v>9.8000000000000007</v>
      </c>
      <c r="U290" s="336">
        <f>I196+J196+K196</f>
        <v>6.3</v>
      </c>
      <c r="V290" s="336">
        <f>L196+M196+N196</f>
        <v>19.7</v>
      </c>
      <c r="W290" s="336">
        <f>O196+P196+Q196</f>
        <v>18.673400000000001</v>
      </c>
      <c r="X290" s="336">
        <f>R196+S196+T196</f>
        <v>30.891999999999996</v>
      </c>
      <c r="Y290" s="336">
        <f>U196+V196+W196</f>
        <v>89.4255</v>
      </c>
      <c r="Z290" s="336">
        <f>X196+Y196+Z196</f>
        <v>51.402000000000001</v>
      </c>
      <c r="AB290" s="349"/>
      <c r="AD290" s="350"/>
    </row>
    <row r="291" spans="2:30" ht="15">
      <c r="C291" s="32"/>
      <c r="D291" s="362"/>
      <c r="E291" s="32" t="s">
        <v>60</v>
      </c>
      <c r="F291" s="361">
        <f>SUM(C290:F290)</f>
        <v>6.4269999999999996</v>
      </c>
      <c r="G291" s="32"/>
      <c r="H291" s="351"/>
      <c r="I291" s="32" t="s">
        <v>61</v>
      </c>
      <c r="J291" s="361">
        <f>SUM(G290:J290)</f>
        <v>13.283999999999999</v>
      </c>
      <c r="K291" s="32"/>
      <c r="L291" s="351"/>
      <c r="M291" s="32" t="s">
        <v>62</v>
      </c>
      <c r="N291" s="361">
        <f>SUM(K290:N290)</f>
        <v>16.015000000000001</v>
      </c>
      <c r="O291" s="32"/>
      <c r="P291" s="361"/>
      <c r="Q291" s="32" t="s">
        <v>49</v>
      </c>
      <c r="R291" s="361">
        <f>SUM(O290:R290)</f>
        <v>26.299999999999997</v>
      </c>
      <c r="S291" s="32"/>
      <c r="T291" s="351"/>
      <c r="U291" s="32" t="s">
        <v>50</v>
      </c>
      <c r="V291" s="361">
        <f>SUM(S290:V290)</f>
        <v>39.6</v>
      </c>
      <c r="W291" s="32"/>
      <c r="X291" s="351"/>
      <c r="Y291" s="32" t="s">
        <v>63</v>
      </c>
      <c r="Z291" s="361">
        <f>SUM(W290:Z290)</f>
        <v>190.3929</v>
      </c>
    </row>
    <row r="292" spans="2:30" ht="15">
      <c r="Z292" s="32" t="s">
        <v>29</v>
      </c>
    </row>
    <row r="293" spans="2:30" ht="15">
      <c r="Z293" s="32"/>
    </row>
    <row r="294" spans="2:30" ht="19.5">
      <c r="B294" s="330" t="s">
        <v>66</v>
      </c>
      <c r="Z294" s="32"/>
    </row>
    <row r="295" spans="2:30" ht="15">
      <c r="Z295" s="32"/>
    </row>
    <row r="296" spans="2:30" ht="15">
      <c r="Z296" s="32"/>
    </row>
    <row r="297" spans="2:30" ht="15">
      <c r="Z297" s="32"/>
    </row>
    <row r="298" spans="2:30" ht="15">
      <c r="Z298" s="32"/>
    </row>
    <row r="299" spans="2:30" ht="15">
      <c r="Z299" s="32"/>
    </row>
    <row r="300" spans="2:30" ht="15">
      <c r="Z300" s="32"/>
    </row>
    <row r="301" spans="2:30" ht="15">
      <c r="Z301" s="32"/>
    </row>
    <row r="302" spans="2:30" ht="15">
      <c r="Z302" s="32"/>
    </row>
    <row r="303" spans="2:30" ht="15">
      <c r="Z303" s="32"/>
    </row>
    <row r="304" spans="2:30" ht="15">
      <c r="Z304" s="32"/>
    </row>
    <row r="305" spans="2:26" ht="15">
      <c r="Z305" s="32"/>
    </row>
    <row r="306" spans="2:26" ht="15">
      <c r="Z306" s="32"/>
    </row>
    <row r="307" spans="2:26" ht="15">
      <c r="Z307" s="32"/>
    </row>
    <row r="308" spans="2:26" ht="15">
      <c r="Z308" s="32"/>
    </row>
    <row r="309" spans="2:26" ht="15">
      <c r="O309" s="355"/>
      <c r="Z309" s="32"/>
    </row>
    <row r="310" spans="2:26" ht="14.25">
      <c r="B310" s="834" t="s">
        <v>5</v>
      </c>
      <c r="C310" s="836">
        <v>2016</v>
      </c>
      <c r="D310" s="831"/>
      <c r="E310" s="831"/>
      <c r="F310" s="831"/>
      <c r="G310" s="830">
        <v>2017</v>
      </c>
      <c r="H310" s="831"/>
      <c r="I310" s="831"/>
      <c r="J310" s="832"/>
      <c r="K310" s="831">
        <v>2018</v>
      </c>
      <c r="L310" s="831"/>
      <c r="M310" s="831"/>
      <c r="N310" s="831"/>
      <c r="O310" s="830">
        <v>2019</v>
      </c>
      <c r="P310" s="831"/>
      <c r="Q310" s="831"/>
      <c r="R310" s="832"/>
      <c r="S310" s="831">
        <v>2020</v>
      </c>
      <c r="T310" s="831"/>
      <c r="U310" s="831"/>
      <c r="V310" s="831"/>
      <c r="W310" s="830">
        <v>2021</v>
      </c>
      <c r="X310" s="831"/>
      <c r="Y310" s="831"/>
      <c r="Z310" s="833"/>
    </row>
    <row r="311" spans="2:26" ht="15" thickBot="1">
      <c r="B311" s="835"/>
      <c r="C311" s="331" t="s">
        <v>37</v>
      </c>
      <c r="D311" s="331" t="s">
        <v>38</v>
      </c>
      <c r="E311" s="331" t="s">
        <v>39</v>
      </c>
      <c r="F311" s="332" t="s">
        <v>40</v>
      </c>
      <c r="G311" s="334" t="s">
        <v>37</v>
      </c>
      <c r="H311" s="331" t="s">
        <v>38</v>
      </c>
      <c r="I311" s="331" t="s">
        <v>39</v>
      </c>
      <c r="J311" s="335" t="s">
        <v>40</v>
      </c>
      <c r="K311" s="333" t="s">
        <v>37</v>
      </c>
      <c r="L311" s="331" t="s">
        <v>38</v>
      </c>
      <c r="M311" s="331" t="s">
        <v>39</v>
      </c>
      <c r="N311" s="332" t="s">
        <v>40</v>
      </c>
      <c r="O311" s="334" t="s">
        <v>37</v>
      </c>
      <c r="P311" s="331" t="s">
        <v>38</v>
      </c>
      <c r="Q311" s="331" t="s">
        <v>39</v>
      </c>
      <c r="R311" s="335" t="s">
        <v>40</v>
      </c>
      <c r="S311" s="333" t="s">
        <v>37</v>
      </c>
      <c r="T311" s="331" t="s">
        <v>38</v>
      </c>
      <c r="U311" s="331" t="s">
        <v>39</v>
      </c>
      <c r="V311" s="332" t="s">
        <v>40</v>
      </c>
      <c r="W311" s="334" t="s">
        <v>37</v>
      </c>
      <c r="X311" s="331" t="s">
        <v>38</v>
      </c>
      <c r="Y311" s="331" t="s">
        <v>39</v>
      </c>
      <c r="Z311" s="331" t="s">
        <v>40</v>
      </c>
    </row>
    <row r="312" spans="2:26" ht="15.75" thickTop="1">
      <c r="B312" s="320" t="s">
        <v>55</v>
      </c>
      <c r="C312" s="329">
        <v>22.344999999999999</v>
      </c>
      <c r="D312" s="329">
        <v>15.56</v>
      </c>
      <c r="E312" s="329">
        <v>11.4</v>
      </c>
      <c r="F312" s="329">
        <v>25.244</v>
      </c>
      <c r="G312" s="329">
        <v>33</v>
      </c>
      <c r="H312" s="329">
        <v>52.276000000000003</v>
      </c>
      <c r="I312" s="329">
        <v>120.759</v>
      </c>
      <c r="J312" s="329">
        <v>113.98399999999999</v>
      </c>
      <c r="K312" s="329">
        <v>71.236000000000004</v>
      </c>
      <c r="L312" s="363">
        <v>221.32</v>
      </c>
      <c r="M312" s="329">
        <v>84.567999999999998</v>
      </c>
      <c r="N312" s="363">
        <v>315.05</v>
      </c>
      <c r="O312" s="592">
        <v>401.47199999999998</v>
      </c>
      <c r="P312" s="592">
        <v>255.352</v>
      </c>
      <c r="Q312" s="592">
        <v>154.392</v>
      </c>
      <c r="R312" s="592">
        <v>303.45499999999998</v>
      </c>
      <c r="S312" s="329">
        <f>C217+D217+E217</f>
        <v>38.230000000000004</v>
      </c>
      <c r="T312" s="329">
        <f>F217+G217+H217</f>
        <v>388.2</v>
      </c>
      <c r="U312" s="329">
        <f>I217+J217+K217</f>
        <v>79.86</v>
      </c>
      <c r="V312" s="329">
        <f>L217+M217+N217</f>
        <v>17.600000000000001</v>
      </c>
      <c r="W312" s="329" t="e">
        <f>O217+P217+Q217</f>
        <v>#REF!</v>
      </c>
      <c r="X312" s="329" t="e">
        <f>R217+S217+T217</f>
        <v>#REF!</v>
      </c>
      <c r="Y312" s="329" t="e">
        <f>U217+V217+W217</f>
        <v>#REF!</v>
      </c>
      <c r="Z312" s="329" t="e">
        <f>X217+Y217+Z217</f>
        <v>#REF!</v>
      </c>
    </row>
    <row r="313" spans="2:26" ht="15.75" thickBot="1">
      <c r="B313" s="368" t="s">
        <v>56</v>
      </c>
      <c r="C313" s="366">
        <v>0.2</v>
      </c>
      <c r="D313" s="366">
        <v>0.80300000000000005</v>
      </c>
      <c r="E313" s="366">
        <v>1.67</v>
      </c>
      <c r="F313" s="366">
        <v>7.8230000000000004</v>
      </c>
      <c r="G313" s="366">
        <v>3.4820000000000002</v>
      </c>
      <c r="H313" s="366">
        <v>25.728999999999999</v>
      </c>
      <c r="I313" s="366">
        <v>10.266999999999999</v>
      </c>
      <c r="J313" s="366">
        <v>35.548999999999999</v>
      </c>
      <c r="K313" s="366">
        <v>9.9809999999999999</v>
      </c>
      <c r="L313" s="366">
        <v>23.332999999999998</v>
      </c>
      <c r="M313" s="366">
        <v>32.024000000000001</v>
      </c>
      <c r="N313" s="366">
        <v>61.026000000000003</v>
      </c>
      <c r="O313" s="593">
        <v>26.154</v>
      </c>
      <c r="P313" s="593">
        <v>23.902000000000001</v>
      </c>
      <c r="Q313" s="593">
        <v>20.638999999999999</v>
      </c>
      <c r="R313" s="593">
        <v>13.56</v>
      </c>
      <c r="S313" s="366">
        <f>C218+D218+E218</f>
        <v>6.2590000000000003</v>
      </c>
      <c r="T313" s="366">
        <f>F218+G218+H218</f>
        <v>42.526000000000003</v>
      </c>
      <c r="U313" s="366">
        <f>I218+J218+K218</f>
        <v>20.608000000000001</v>
      </c>
      <c r="V313" s="366">
        <f>L218+M218+N218</f>
        <v>48.39</v>
      </c>
      <c r="W313" s="366" t="e">
        <f>O218+P218+Q218</f>
        <v>#REF!</v>
      </c>
      <c r="X313" s="366" t="e">
        <f>R218+S218+T218</f>
        <v>#REF!</v>
      </c>
      <c r="Y313" s="366" t="e">
        <f>U218+V218+W218</f>
        <v>#REF!</v>
      </c>
      <c r="Z313" s="366" t="e">
        <f>X218+Y218+Z218</f>
        <v>#REF!</v>
      </c>
    </row>
    <row r="314" spans="2:26" ht="15.75" thickTop="1">
      <c r="B314" s="364" t="s">
        <v>18</v>
      </c>
      <c r="C314" s="329">
        <f>C312+C313</f>
        <v>22.544999999999998</v>
      </c>
      <c r="D314" s="329">
        <f t="shared" ref="D314:Z314" si="8">D312+D313</f>
        <v>16.363</v>
      </c>
      <c r="E314" s="329">
        <f t="shared" si="8"/>
        <v>13.07</v>
      </c>
      <c r="F314" s="329">
        <f t="shared" si="8"/>
        <v>33.067</v>
      </c>
      <c r="G314" s="329">
        <f t="shared" si="8"/>
        <v>36.481999999999999</v>
      </c>
      <c r="H314" s="329">
        <f t="shared" si="8"/>
        <v>78.004999999999995</v>
      </c>
      <c r="I314" s="329">
        <f t="shared" si="8"/>
        <v>131.02600000000001</v>
      </c>
      <c r="J314" s="329">
        <f t="shared" si="8"/>
        <v>149.53299999999999</v>
      </c>
      <c r="K314" s="329">
        <f t="shared" si="8"/>
        <v>81.216999999999999</v>
      </c>
      <c r="L314" s="329">
        <f t="shared" si="8"/>
        <v>244.65299999999999</v>
      </c>
      <c r="M314" s="329">
        <f t="shared" si="8"/>
        <v>116.592</v>
      </c>
      <c r="N314" s="329">
        <f t="shared" si="8"/>
        <v>376.07600000000002</v>
      </c>
      <c r="O314" s="329">
        <f t="shared" si="8"/>
        <v>427.62599999999998</v>
      </c>
      <c r="P314" s="329">
        <f t="shared" si="8"/>
        <v>279.25400000000002</v>
      </c>
      <c r="Q314" s="329">
        <f t="shared" si="8"/>
        <v>175.03100000000001</v>
      </c>
      <c r="R314" s="329">
        <f t="shared" si="8"/>
        <v>317.01499999999999</v>
      </c>
      <c r="S314" s="329">
        <f t="shared" si="8"/>
        <v>44.489000000000004</v>
      </c>
      <c r="T314" s="329">
        <f t="shared" si="8"/>
        <v>430.726</v>
      </c>
      <c r="U314" s="329">
        <f t="shared" si="8"/>
        <v>100.468</v>
      </c>
      <c r="V314" s="329">
        <f t="shared" si="8"/>
        <v>65.990000000000009</v>
      </c>
      <c r="W314" s="329" t="e">
        <f>W312+W313</f>
        <v>#REF!</v>
      </c>
      <c r="X314" s="329" t="e">
        <f t="shared" si="8"/>
        <v>#REF!</v>
      </c>
      <c r="Y314" s="329" t="e">
        <f t="shared" si="8"/>
        <v>#REF!</v>
      </c>
      <c r="Z314" s="329" t="e">
        <f t="shared" si="8"/>
        <v>#REF!</v>
      </c>
    </row>
    <row r="315" spans="2:26" ht="15">
      <c r="E315" s="32" t="s">
        <v>60</v>
      </c>
      <c r="F315" s="370">
        <f>SUM(C314:F314)</f>
        <v>85.045000000000002</v>
      </c>
      <c r="G315" s="32"/>
      <c r="H315" s="351"/>
      <c r="I315" s="32" t="s">
        <v>61</v>
      </c>
      <c r="J315" s="370">
        <f>SUM(G314:J314)</f>
        <v>395.04599999999999</v>
      </c>
      <c r="K315" s="32"/>
      <c r="L315" s="351"/>
      <c r="M315" s="32" t="s">
        <v>62</v>
      </c>
      <c r="N315" s="370">
        <f>SUM(K314:N314)</f>
        <v>818.53800000000001</v>
      </c>
      <c r="O315" s="32"/>
      <c r="P315" s="361"/>
      <c r="Q315" s="32" t="s">
        <v>49</v>
      </c>
      <c r="R315" s="370">
        <f>SUM(O314:R314)</f>
        <v>1198.9259999999999</v>
      </c>
      <c r="S315" s="32"/>
      <c r="T315" s="351"/>
      <c r="U315" s="32" t="s">
        <v>50</v>
      </c>
      <c r="V315" s="370">
        <f>SUM(S314:V314)</f>
        <v>641.673</v>
      </c>
      <c r="W315" s="32"/>
      <c r="X315" s="351"/>
      <c r="Y315" s="32" t="s">
        <v>63</v>
      </c>
      <c r="Z315" s="370" t="e">
        <f>SUM(W314:Z314)</f>
        <v>#REF!</v>
      </c>
    </row>
    <row r="316" spans="2:26" ht="15">
      <c r="Z316" s="32" t="s">
        <v>25</v>
      </c>
    </row>
    <row r="317" spans="2:26" ht="15">
      <c r="Z317" s="32"/>
    </row>
    <row r="318" spans="2:26" ht="19.5">
      <c r="B318" s="330" t="s">
        <v>67</v>
      </c>
      <c r="Z318" s="32"/>
    </row>
    <row r="319" spans="2:26" ht="15">
      <c r="Z319" s="32"/>
    </row>
    <row r="320" spans="2:26" ht="15">
      <c r="Z320" s="32"/>
    </row>
    <row r="321" spans="2:26" ht="15">
      <c r="Z321" s="32"/>
    </row>
    <row r="322" spans="2:26" ht="15">
      <c r="Z322" s="32"/>
    </row>
    <row r="323" spans="2:26" ht="15">
      <c r="Z323" s="32"/>
    </row>
    <row r="324" spans="2:26" ht="15">
      <c r="Z324" s="32"/>
    </row>
    <row r="325" spans="2:26" ht="15">
      <c r="Z325" s="32"/>
    </row>
    <row r="326" spans="2:26" ht="15">
      <c r="Z326" s="32"/>
    </row>
    <row r="327" spans="2:26" ht="15">
      <c r="Z327" s="32"/>
    </row>
    <row r="328" spans="2:26" ht="15">
      <c r="Z328" s="32"/>
    </row>
    <row r="329" spans="2:26" ht="15">
      <c r="Z329" s="32"/>
    </row>
    <row r="330" spans="2:26" ht="15">
      <c r="Z330" s="32"/>
    </row>
    <row r="331" spans="2:26" ht="15">
      <c r="Z331" s="32"/>
    </row>
    <row r="332" spans="2:26" ht="15">
      <c r="Z332" s="32"/>
    </row>
    <row r="333" spans="2:26" ht="15">
      <c r="Z333" s="32"/>
    </row>
    <row r="334" spans="2:26" ht="14.25">
      <c r="B334" s="834" t="s">
        <v>5</v>
      </c>
      <c r="C334" s="836">
        <v>2016</v>
      </c>
      <c r="D334" s="831"/>
      <c r="E334" s="831"/>
      <c r="F334" s="831"/>
      <c r="G334" s="830">
        <v>2017</v>
      </c>
      <c r="H334" s="831"/>
      <c r="I334" s="831"/>
      <c r="J334" s="832"/>
      <c r="K334" s="831">
        <v>2018</v>
      </c>
      <c r="L334" s="831"/>
      <c r="M334" s="831"/>
      <c r="N334" s="831"/>
      <c r="O334" s="830">
        <v>2019</v>
      </c>
      <c r="P334" s="831"/>
      <c r="Q334" s="831"/>
      <c r="R334" s="832"/>
      <c r="S334" s="831">
        <v>2020</v>
      </c>
      <c r="T334" s="831"/>
      <c r="U334" s="831"/>
      <c r="V334" s="831"/>
      <c r="W334" s="830">
        <v>2021</v>
      </c>
      <c r="X334" s="831"/>
      <c r="Y334" s="831"/>
      <c r="Z334" s="833"/>
    </row>
    <row r="335" spans="2:26" ht="15" thickBot="1">
      <c r="B335" s="835"/>
      <c r="C335" s="331" t="s">
        <v>37</v>
      </c>
      <c r="D335" s="331" t="s">
        <v>38</v>
      </c>
      <c r="E335" s="331" t="s">
        <v>39</v>
      </c>
      <c r="F335" s="332" t="s">
        <v>40</v>
      </c>
      <c r="G335" s="334" t="s">
        <v>37</v>
      </c>
      <c r="H335" s="331" t="s">
        <v>38</v>
      </c>
      <c r="I335" s="331" t="s">
        <v>39</v>
      </c>
      <c r="J335" s="335" t="s">
        <v>40</v>
      </c>
      <c r="K335" s="333" t="s">
        <v>37</v>
      </c>
      <c r="L335" s="331" t="s">
        <v>38</v>
      </c>
      <c r="M335" s="331" t="s">
        <v>39</v>
      </c>
      <c r="N335" s="332" t="s">
        <v>40</v>
      </c>
      <c r="O335" s="334" t="s">
        <v>37</v>
      </c>
      <c r="P335" s="331" t="s">
        <v>38</v>
      </c>
      <c r="Q335" s="331" t="s">
        <v>39</v>
      </c>
      <c r="R335" s="335" t="s">
        <v>40</v>
      </c>
      <c r="S335" s="333" t="s">
        <v>37</v>
      </c>
      <c r="T335" s="331" t="s">
        <v>38</v>
      </c>
      <c r="U335" s="331" t="s">
        <v>39</v>
      </c>
      <c r="V335" s="332" t="s">
        <v>40</v>
      </c>
      <c r="W335" s="334" t="s">
        <v>37</v>
      </c>
      <c r="X335" s="331" t="s">
        <v>38</v>
      </c>
      <c r="Y335" s="331" t="s">
        <v>39</v>
      </c>
      <c r="Z335" s="331" t="s">
        <v>40</v>
      </c>
    </row>
    <row r="336" spans="2:26" ht="15.75" thickTop="1">
      <c r="B336" s="320" t="s">
        <v>68</v>
      </c>
      <c r="C336" s="33">
        <v>0</v>
      </c>
      <c r="D336" s="33">
        <v>0</v>
      </c>
      <c r="E336" s="33">
        <v>64</v>
      </c>
      <c r="F336" s="33">
        <v>0</v>
      </c>
      <c r="G336" s="33">
        <v>0</v>
      </c>
      <c r="H336" s="33">
        <v>0</v>
      </c>
      <c r="I336" s="33">
        <v>0</v>
      </c>
      <c r="J336" s="377">
        <v>118</v>
      </c>
      <c r="K336" s="33">
        <v>290</v>
      </c>
      <c r="L336" s="33">
        <v>290</v>
      </c>
      <c r="M336" s="33">
        <v>136</v>
      </c>
      <c r="N336" s="33">
        <v>95</v>
      </c>
      <c r="O336" s="33">
        <v>113</v>
      </c>
      <c r="P336" s="33">
        <v>435</v>
      </c>
      <c r="Q336" s="33">
        <v>150</v>
      </c>
      <c r="R336" s="33">
        <v>0</v>
      </c>
      <c r="S336" s="33">
        <v>286</v>
      </c>
      <c r="T336" s="329">
        <v>400</v>
      </c>
      <c r="U336" s="329">
        <v>200</v>
      </c>
      <c r="V336" s="329">
        <v>400</v>
      </c>
      <c r="W336" s="33">
        <f>'2025 FCST'!L456+'2025 FCST'!U456+'2025 FCST'!AD456</f>
        <v>2600</v>
      </c>
      <c r="X336" s="329">
        <f>'2025 FCST'!AV456+'2025 FCST'!BE456+'2025 FCST'!BN456</f>
        <v>3510</v>
      </c>
      <c r="Y336" s="329">
        <f>'2025 FCST'!CF456+'2025 FCST'!CO456+'2025 FCST'!CX456</f>
        <v>1770</v>
      </c>
      <c r="Z336" s="329">
        <f>'2025 FCST'!DP456+'2025 FCST'!DY456+'2025 FCST'!EH456</f>
        <v>1560</v>
      </c>
    </row>
    <row r="337" spans="2:26" ht="15">
      <c r="E337" s="32" t="s">
        <v>60</v>
      </c>
      <c r="F337" s="375">
        <f>SUM(C336:F336)</f>
        <v>64</v>
      </c>
      <c r="I337" s="32" t="s">
        <v>61</v>
      </c>
      <c r="J337" s="375">
        <f>SUM(G336:J336)</f>
        <v>118</v>
      </c>
      <c r="M337" s="32" t="s">
        <v>62</v>
      </c>
      <c r="N337" s="375">
        <f>SUM(K336:N336)</f>
        <v>811</v>
      </c>
      <c r="Q337" s="32" t="s">
        <v>49</v>
      </c>
      <c r="R337" s="375">
        <f>SUM(O336:R336)</f>
        <v>698</v>
      </c>
      <c r="U337" s="32" t="s">
        <v>50</v>
      </c>
      <c r="V337" s="375">
        <f>SUM(S336:V336)</f>
        <v>1286</v>
      </c>
      <c r="Y337" s="32" t="s">
        <v>63</v>
      </c>
      <c r="Z337" s="376">
        <f>SUM(W336:Z336)</f>
        <v>9440</v>
      </c>
    </row>
    <row r="338" spans="2:26" ht="15">
      <c r="Z338" s="32" t="s">
        <v>25</v>
      </c>
    </row>
    <row r="339" spans="2:26" ht="15">
      <c r="Z339" s="32"/>
    </row>
    <row r="340" spans="2:26" ht="19.5">
      <c r="B340" s="330" t="s">
        <v>69</v>
      </c>
      <c r="Z340" s="32"/>
    </row>
    <row r="341" spans="2:26" ht="15">
      <c r="Z341" s="32"/>
    </row>
    <row r="342" spans="2:26" ht="15">
      <c r="Z342" s="32"/>
    </row>
    <row r="343" spans="2:26" ht="15">
      <c r="Z343" s="32"/>
    </row>
    <row r="344" spans="2:26" ht="15">
      <c r="Z344" s="32"/>
    </row>
    <row r="345" spans="2:26" ht="15">
      <c r="Z345" s="32"/>
    </row>
    <row r="346" spans="2:26" ht="15">
      <c r="Z346" s="32"/>
    </row>
    <row r="347" spans="2:26" ht="15">
      <c r="Z347" s="32"/>
    </row>
    <row r="348" spans="2:26" ht="15">
      <c r="Z348" s="32"/>
    </row>
    <row r="349" spans="2:26" ht="15">
      <c r="Z349" s="32"/>
    </row>
    <row r="350" spans="2:26" ht="15">
      <c r="Z350" s="32"/>
    </row>
    <row r="351" spans="2:26" ht="15">
      <c r="Z351" s="32"/>
    </row>
    <row r="352" spans="2:26" ht="15">
      <c r="Z352" s="32"/>
    </row>
    <row r="353" spans="2:28" ht="15">
      <c r="Z353" s="32"/>
    </row>
    <row r="354" spans="2:28" ht="15">
      <c r="Z354" s="32"/>
    </row>
    <row r="355" spans="2:28" ht="15">
      <c r="Z355" s="32"/>
    </row>
    <row r="356" spans="2:28" ht="15">
      <c r="Z356" s="32"/>
    </row>
    <row r="357" spans="2:28" ht="15">
      <c r="Z357" s="32"/>
    </row>
    <row r="358" spans="2:28" ht="15">
      <c r="Z358" s="32"/>
    </row>
    <row r="359" spans="2:28" ht="15">
      <c r="Z359" s="32"/>
    </row>
    <row r="360" spans="2:28" ht="15">
      <c r="Z360" s="32"/>
    </row>
    <row r="361" spans="2:28" ht="14.25">
      <c r="B361" s="834" t="s">
        <v>5</v>
      </c>
      <c r="C361" s="836">
        <v>2016</v>
      </c>
      <c r="D361" s="831"/>
      <c r="E361" s="831"/>
      <c r="F361" s="831"/>
      <c r="G361" s="830">
        <v>2017</v>
      </c>
      <c r="H361" s="831"/>
      <c r="I361" s="831"/>
      <c r="J361" s="832"/>
      <c r="K361" s="831">
        <v>2018</v>
      </c>
      <c r="L361" s="831"/>
      <c r="M361" s="831"/>
      <c r="N361" s="831"/>
      <c r="O361" s="830">
        <v>2019</v>
      </c>
      <c r="P361" s="831"/>
      <c r="Q361" s="831"/>
      <c r="R361" s="832"/>
      <c r="S361" s="831">
        <v>2020</v>
      </c>
      <c r="T361" s="831"/>
      <c r="U361" s="831"/>
      <c r="V361" s="831"/>
      <c r="W361" s="830">
        <v>2021</v>
      </c>
      <c r="X361" s="831"/>
      <c r="Y361" s="831"/>
      <c r="Z361" s="833"/>
    </row>
    <row r="362" spans="2:28" ht="15" thickBot="1">
      <c r="B362" s="835"/>
      <c r="C362" s="331" t="s">
        <v>37</v>
      </c>
      <c r="D362" s="331" t="s">
        <v>38</v>
      </c>
      <c r="E362" s="331" t="s">
        <v>39</v>
      </c>
      <c r="F362" s="332" t="s">
        <v>40</v>
      </c>
      <c r="G362" s="334" t="s">
        <v>37</v>
      </c>
      <c r="H362" s="331" t="s">
        <v>38</v>
      </c>
      <c r="I362" s="331" t="s">
        <v>39</v>
      </c>
      <c r="J362" s="335" t="s">
        <v>40</v>
      </c>
      <c r="K362" s="333" t="s">
        <v>37</v>
      </c>
      <c r="L362" s="331" t="s">
        <v>38</v>
      </c>
      <c r="M362" s="331" t="s">
        <v>39</v>
      </c>
      <c r="N362" s="332" t="s">
        <v>40</v>
      </c>
      <c r="O362" s="334" t="s">
        <v>37</v>
      </c>
      <c r="P362" s="331" t="s">
        <v>38</v>
      </c>
      <c r="Q362" s="331" t="s">
        <v>39</v>
      </c>
      <c r="R362" s="335" t="s">
        <v>40</v>
      </c>
      <c r="S362" s="333" t="s">
        <v>37</v>
      </c>
      <c r="T362" s="331" t="s">
        <v>38</v>
      </c>
      <c r="U362" s="331" t="s">
        <v>39</v>
      </c>
      <c r="V362" s="332" t="s">
        <v>40</v>
      </c>
      <c r="W362" s="334" t="s">
        <v>37</v>
      </c>
      <c r="X362" s="331" t="s">
        <v>38</v>
      </c>
      <c r="Y362" s="331" t="s">
        <v>39</v>
      </c>
      <c r="Z362" s="331" t="s">
        <v>40</v>
      </c>
    </row>
    <row r="363" spans="2:28" ht="15.75" thickTop="1">
      <c r="B363" s="320" t="s">
        <v>55</v>
      </c>
      <c r="C363" s="329">
        <f t="shared" ref="C363:Z364" si="9">C312</f>
        <v>22.344999999999999</v>
      </c>
      <c r="D363" s="329">
        <f t="shared" si="9"/>
        <v>15.56</v>
      </c>
      <c r="E363" s="329">
        <f t="shared" si="9"/>
        <v>11.4</v>
      </c>
      <c r="F363" s="329">
        <f t="shared" si="9"/>
        <v>25.244</v>
      </c>
      <c r="G363" s="329">
        <f t="shared" si="9"/>
        <v>33</v>
      </c>
      <c r="H363" s="329">
        <f t="shared" si="9"/>
        <v>52.276000000000003</v>
      </c>
      <c r="I363" s="329">
        <f t="shared" si="9"/>
        <v>120.759</v>
      </c>
      <c r="J363" s="329">
        <f t="shared" si="9"/>
        <v>113.98399999999999</v>
      </c>
      <c r="K363" s="329">
        <f t="shared" si="9"/>
        <v>71.236000000000004</v>
      </c>
      <c r="L363" s="329">
        <f t="shared" si="9"/>
        <v>221.32</v>
      </c>
      <c r="M363" s="329">
        <f t="shared" si="9"/>
        <v>84.567999999999998</v>
      </c>
      <c r="N363" s="329">
        <f t="shared" si="9"/>
        <v>315.05</v>
      </c>
      <c r="O363" s="329">
        <f t="shared" si="9"/>
        <v>401.47199999999998</v>
      </c>
      <c r="P363" s="329">
        <f t="shared" si="9"/>
        <v>255.352</v>
      </c>
      <c r="Q363" s="329">
        <f t="shared" si="9"/>
        <v>154.392</v>
      </c>
      <c r="R363" s="329">
        <f t="shared" si="9"/>
        <v>303.45499999999998</v>
      </c>
      <c r="S363" s="329">
        <f t="shared" si="9"/>
        <v>38.230000000000004</v>
      </c>
      <c r="T363" s="329">
        <f t="shared" si="9"/>
        <v>388.2</v>
      </c>
      <c r="U363" s="329">
        <f t="shared" si="9"/>
        <v>79.86</v>
      </c>
      <c r="V363" s="329">
        <f t="shared" si="9"/>
        <v>17.600000000000001</v>
      </c>
      <c r="W363" s="329" t="e">
        <f t="shared" si="9"/>
        <v>#REF!</v>
      </c>
      <c r="X363" s="329" t="e">
        <f t="shared" si="9"/>
        <v>#REF!</v>
      </c>
      <c r="Y363" s="329" t="e">
        <f t="shared" si="9"/>
        <v>#REF!</v>
      </c>
      <c r="Z363" s="329" t="e">
        <f t="shared" si="9"/>
        <v>#REF!</v>
      </c>
    </row>
    <row r="364" spans="2:28" ht="15">
      <c r="B364" s="371" t="s">
        <v>56</v>
      </c>
      <c r="C364" s="33">
        <f t="shared" ref="C364:V364" si="10">C313</f>
        <v>0.2</v>
      </c>
      <c r="D364" s="33">
        <f t="shared" si="10"/>
        <v>0.80300000000000005</v>
      </c>
      <c r="E364" s="33">
        <f t="shared" si="10"/>
        <v>1.67</v>
      </c>
      <c r="F364" s="33">
        <f t="shared" si="10"/>
        <v>7.8230000000000004</v>
      </c>
      <c r="G364" s="33">
        <f t="shared" si="10"/>
        <v>3.4820000000000002</v>
      </c>
      <c r="H364" s="33">
        <f t="shared" si="10"/>
        <v>25.728999999999999</v>
      </c>
      <c r="I364" s="33">
        <f t="shared" si="10"/>
        <v>10.266999999999999</v>
      </c>
      <c r="J364" s="33">
        <f t="shared" si="10"/>
        <v>35.548999999999999</v>
      </c>
      <c r="K364" s="33">
        <f t="shared" si="10"/>
        <v>9.9809999999999999</v>
      </c>
      <c r="L364" s="33">
        <f t="shared" si="10"/>
        <v>23.332999999999998</v>
      </c>
      <c r="M364" s="33">
        <f t="shared" si="10"/>
        <v>32.024000000000001</v>
      </c>
      <c r="N364" s="33">
        <f t="shared" si="10"/>
        <v>61.026000000000003</v>
      </c>
      <c r="O364" s="33">
        <f t="shared" si="10"/>
        <v>26.154</v>
      </c>
      <c r="P364" s="33">
        <f t="shared" si="10"/>
        <v>23.902000000000001</v>
      </c>
      <c r="Q364" s="33">
        <f t="shared" si="10"/>
        <v>20.638999999999999</v>
      </c>
      <c r="R364" s="33">
        <f t="shared" si="10"/>
        <v>13.56</v>
      </c>
      <c r="S364" s="33">
        <f t="shared" si="10"/>
        <v>6.2590000000000003</v>
      </c>
      <c r="T364" s="33">
        <f t="shared" si="10"/>
        <v>42.526000000000003</v>
      </c>
      <c r="U364" s="33">
        <f t="shared" si="10"/>
        <v>20.608000000000001</v>
      </c>
      <c r="V364" s="33">
        <f t="shared" si="10"/>
        <v>48.39</v>
      </c>
      <c r="W364" s="33" t="e">
        <f t="shared" si="9"/>
        <v>#REF!</v>
      </c>
      <c r="X364" s="33" t="e">
        <f t="shared" si="9"/>
        <v>#REF!</v>
      </c>
      <c r="Y364" s="33" t="e">
        <f t="shared" si="9"/>
        <v>#REF!</v>
      </c>
      <c r="Z364" s="33" t="e">
        <f t="shared" si="9"/>
        <v>#REF!</v>
      </c>
    </row>
    <row r="365" spans="2:28" ht="15">
      <c r="B365" s="374" t="s">
        <v>68</v>
      </c>
      <c r="C365" s="33">
        <v>0</v>
      </c>
      <c r="D365" s="33">
        <v>0</v>
      </c>
      <c r="E365" s="33">
        <v>64</v>
      </c>
      <c r="F365" s="33">
        <v>0</v>
      </c>
      <c r="G365" s="33">
        <v>0</v>
      </c>
      <c r="H365" s="33">
        <v>0</v>
      </c>
      <c r="I365" s="33">
        <v>0</v>
      </c>
      <c r="J365" s="377">
        <v>118</v>
      </c>
      <c r="K365" s="33">
        <v>290</v>
      </c>
      <c r="L365" s="33">
        <v>290</v>
      </c>
      <c r="M365" s="33">
        <v>136</v>
      </c>
      <c r="N365" s="33">
        <v>95</v>
      </c>
      <c r="O365" s="33">
        <v>113</v>
      </c>
      <c r="P365" s="33">
        <v>435</v>
      </c>
      <c r="Q365" s="33">
        <v>150</v>
      </c>
      <c r="R365" s="33">
        <v>0</v>
      </c>
      <c r="S365" s="33">
        <f t="shared" ref="S365:Z365" si="11">S336</f>
        <v>286</v>
      </c>
      <c r="T365" s="33">
        <f t="shared" si="11"/>
        <v>400</v>
      </c>
      <c r="U365" s="33">
        <f t="shared" si="11"/>
        <v>200</v>
      </c>
      <c r="V365" s="33">
        <f t="shared" si="11"/>
        <v>400</v>
      </c>
      <c r="W365" s="33">
        <f t="shared" si="11"/>
        <v>2600</v>
      </c>
      <c r="X365" s="33">
        <f t="shared" si="11"/>
        <v>3510</v>
      </c>
      <c r="Y365" s="33">
        <f t="shared" si="11"/>
        <v>1770</v>
      </c>
      <c r="Z365" s="33">
        <f t="shared" si="11"/>
        <v>1560</v>
      </c>
      <c r="AB365" s="355"/>
    </row>
    <row r="366" spans="2:28" ht="15.75" thickBot="1">
      <c r="B366" s="372" t="s">
        <v>70</v>
      </c>
      <c r="C366" s="373">
        <v>18</v>
      </c>
      <c r="D366" s="373">
        <v>15</v>
      </c>
      <c r="E366" s="373">
        <v>31</v>
      </c>
      <c r="F366" s="373">
        <v>41</v>
      </c>
      <c r="G366" s="373">
        <v>18</v>
      </c>
      <c r="H366" s="373">
        <v>36</v>
      </c>
      <c r="I366" s="373">
        <v>28</v>
      </c>
      <c r="J366" s="373">
        <v>27</v>
      </c>
      <c r="K366" s="373">
        <v>76</v>
      </c>
      <c r="L366" s="373">
        <v>318</v>
      </c>
      <c r="M366" s="373">
        <v>115</v>
      </c>
      <c r="N366" s="373">
        <v>49</v>
      </c>
      <c r="O366" s="373">
        <v>12</v>
      </c>
      <c r="P366" s="373">
        <v>40</v>
      </c>
      <c r="Q366" s="373">
        <v>67</v>
      </c>
      <c r="R366" s="373">
        <v>46</v>
      </c>
      <c r="S366" s="373">
        <f t="shared" ref="S366:Z366" si="12">S267-S363-S364-S365</f>
        <v>171.51099999999997</v>
      </c>
      <c r="T366" s="373">
        <f t="shared" si="12"/>
        <v>126.274</v>
      </c>
      <c r="U366" s="373">
        <f t="shared" si="12"/>
        <v>323.53200000000004</v>
      </c>
      <c r="V366" s="373">
        <f t="shared" si="12"/>
        <v>440.01</v>
      </c>
      <c r="W366" s="373" t="e">
        <f t="shared" si="12"/>
        <v>#REF!</v>
      </c>
      <c r="X366" s="373" t="e">
        <f t="shared" si="12"/>
        <v>#REF!</v>
      </c>
      <c r="Y366" s="373" t="e">
        <f t="shared" si="12"/>
        <v>#REF!</v>
      </c>
      <c r="Z366" s="373" t="e">
        <f t="shared" si="12"/>
        <v>#REF!</v>
      </c>
      <c r="AB366" s="248"/>
    </row>
    <row r="367" spans="2:28" ht="15.75" thickTop="1">
      <c r="B367" s="364" t="s">
        <v>18</v>
      </c>
      <c r="C367" s="329">
        <f>SUM(C363:C366)</f>
        <v>40.545000000000002</v>
      </c>
      <c r="D367" s="329">
        <f t="shared" ref="D367:Z367" si="13">SUM(D363:D366)</f>
        <v>31.363</v>
      </c>
      <c r="E367" s="329">
        <f t="shared" si="13"/>
        <v>108.07</v>
      </c>
      <c r="F367" s="329">
        <f t="shared" si="13"/>
        <v>74.067000000000007</v>
      </c>
      <c r="G367" s="329">
        <f t="shared" si="13"/>
        <v>54.481999999999999</v>
      </c>
      <c r="H367" s="329">
        <f t="shared" si="13"/>
        <v>114.005</v>
      </c>
      <c r="I367" s="329">
        <f t="shared" si="13"/>
        <v>159.02600000000001</v>
      </c>
      <c r="J367" s="329">
        <f t="shared" si="13"/>
        <v>294.53300000000002</v>
      </c>
      <c r="K367" s="329">
        <f t="shared" si="13"/>
        <v>447.21699999999998</v>
      </c>
      <c r="L367" s="329">
        <f t="shared" si="13"/>
        <v>852.65300000000002</v>
      </c>
      <c r="M367" s="329">
        <f t="shared" si="13"/>
        <v>367.59199999999998</v>
      </c>
      <c r="N367" s="329">
        <f t="shared" si="13"/>
        <v>520.07600000000002</v>
      </c>
      <c r="O367" s="329">
        <f t="shared" si="13"/>
        <v>552.62599999999998</v>
      </c>
      <c r="P367" s="329">
        <f t="shared" si="13"/>
        <v>754.25400000000002</v>
      </c>
      <c r="Q367" s="329">
        <f t="shared" si="13"/>
        <v>392.03100000000001</v>
      </c>
      <c r="R367" s="329">
        <f t="shared" si="13"/>
        <v>363.01499999999999</v>
      </c>
      <c r="S367" s="329">
        <f t="shared" si="13"/>
        <v>502</v>
      </c>
      <c r="T367" s="329">
        <f t="shared" si="13"/>
        <v>957</v>
      </c>
      <c r="U367" s="329">
        <f t="shared" si="13"/>
        <v>624</v>
      </c>
      <c r="V367" s="329">
        <f t="shared" si="13"/>
        <v>906</v>
      </c>
      <c r="W367" s="329" t="e">
        <f t="shared" si="13"/>
        <v>#REF!</v>
      </c>
      <c r="X367" s="329" t="e">
        <f t="shared" si="13"/>
        <v>#REF!</v>
      </c>
      <c r="Y367" s="329" t="e">
        <f t="shared" si="13"/>
        <v>#REF!</v>
      </c>
      <c r="Z367" s="329" t="e">
        <f t="shared" si="13"/>
        <v>#REF!</v>
      </c>
    </row>
    <row r="368" spans="2:28" ht="15">
      <c r="E368" s="32" t="s">
        <v>60</v>
      </c>
      <c r="F368" s="370">
        <f>SUM(C367:F367)</f>
        <v>254.04500000000002</v>
      </c>
      <c r="G368" s="32"/>
      <c r="H368" s="351"/>
      <c r="I368" s="32" t="s">
        <v>61</v>
      </c>
      <c r="J368" s="378">
        <f>SUM(G367:J367)</f>
        <v>622.04600000000005</v>
      </c>
      <c r="K368" s="32"/>
      <c r="L368" s="351"/>
      <c r="M368" s="32" t="s">
        <v>62</v>
      </c>
      <c r="N368" s="378">
        <f>SUM(K367:N367)</f>
        <v>2187.538</v>
      </c>
      <c r="O368" s="32"/>
      <c r="P368" s="361"/>
      <c r="Q368" s="32" t="s">
        <v>49</v>
      </c>
      <c r="R368" s="370">
        <f>SUM(O367:R367)</f>
        <v>2061.9259999999999</v>
      </c>
      <c r="S368" s="32"/>
      <c r="T368" s="351"/>
      <c r="U368" s="32" t="s">
        <v>50</v>
      </c>
      <c r="V368" s="370">
        <f>SUM(S367:V367)</f>
        <v>2989</v>
      </c>
      <c r="W368" s="32"/>
      <c r="X368" s="351"/>
      <c r="Y368" s="32" t="s">
        <v>63</v>
      </c>
      <c r="Z368" s="370" t="e">
        <f>SUM(W367:Z367)</f>
        <v>#REF!</v>
      </c>
    </row>
    <row r="369" spans="2:26" ht="15">
      <c r="Z369" s="32" t="s">
        <v>25</v>
      </c>
    </row>
    <row r="370" spans="2:26" ht="15">
      <c r="Z370" s="32"/>
    </row>
    <row r="371" spans="2:26" ht="19.5">
      <c r="B371" s="330" t="s">
        <v>71</v>
      </c>
      <c r="Z371" s="32"/>
    </row>
    <row r="372" spans="2:26" ht="15">
      <c r="Z372" s="32"/>
    </row>
    <row r="373" spans="2:26" ht="15">
      <c r="Z373" s="32"/>
    </row>
    <row r="374" spans="2:26" ht="15">
      <c r="Z374" s="32"/>
    </row>
    <row r="375" spans="2:26" ht="15">
      <c r="Z375" s="32"/>
    </row>
    <row r="376" spans="2:26" ht="15">
      <c r="Z376" s="32"/>
    </row>
    <row r="377" spans="2:26" ht="15">
      <c r="Z377" s="32"/>
    </row>
    <row r="378" spans="2:26" ht="15">
      <c r="Z378" s="32"/>
    </row>
    <row r="379" spans="2:26" ht="15">
      <c r="Z379" s="32"/>
    </row>
    <row r="380" spans="2:26" ht="15">
      <c r="Z380" s="32"/>
    </row>
    <row r="381" spans="2:26" ht="15">
      <c r="Z381" s="32"/>
    </row>
    <row r="382" spans="2:26" ht="15">
      <c r="Z382" s="32"/>
    </row>
    <row r="383" spans="2:26" ht="15">
      <c r="Z383" s="32"/>
    </row>
    <row r="384" spans="2:26" ht="15">
      <c r="Z384" s="32"/>
    </row>
    <row r="385" spans="2:28" ht="15">
      <c r="Z385" s="32"/>
    </row>
    <row r="386" spans="2:28" ht="15">
      <c r="Z386" s="32"/>
    </row>
    <row r="387" spans="2:28" ht="15">
      <c r="Z387" s="32"/>
    </row>
    <row r="388" spans="2:28" ht="15">
      <c r="Z388" s="32"/>
    </row>
    <row r="389" spans="2:28" ht="15">
      <c r="Z389" s="32"/>
    </row>
    <row r="390" spans="2:28" ht="15">
      <c r="Z390" s="32"/>
    </row>
    <row r="391" spans="2:28" ht="15">
      <c r="Z391" s="32"/>
    </row>
    <row r="392" spans="2:28" ht="14.25">
      <c r="B392" s="834" t="s">
        <v>5</v>
      </c>
      <c r="C392" s="836">
        <v>2016</v>
      </c>
      <c r="D392" s="831"/>
      <c r="E392" s="831"/>
      <c r="F392" s="831"/>
      <c r="G392" s="830">
        <v>2017</v>
      </c>
      <c r="H392" s="831"/>
      <c r="I392" s="831"/>
      <c r="J392" s="832"/>
      <c r="K392" s="831">
        <v>2018</v>
      </c>
      <c r="L392" s="831"/>
      <c r="M392" s="831"/>
      <c r="N392" s="831"/>
      <c r="O392" s="830">
        <v>2019</v>
      </c>
      <c r="P392" s="831"/>
      <c r="Q392" s="831"/>
      <c r="R392" s="832"/>
      <c r="S392" s="831">
        <v>2020</v>
      </c>
      <c r="T392" s="831"/>
      <c r="U392" s="831"/>
      <c r="V392" s="831"/>
      <c r="W392" s="830">
        <v>2021</v>
      </c>
      <c r="X392" s="831"/>
      <c r="Y392" s="831"/>
      <c r="Z392" s="833"/>
    </row>
    <row r="393" spans="2:28" ht="15" thickBot="1">
      <c r="B393" s="835"/>
      <c r="C393" s="331" t="s">
        <v>37</v>
      </c>
      <c r="D393" s="331" t="s">
        <v>38</v>
      </c>
      <c r="E393" s="331" t="s">
        <v>39</v>
      </c>
      <c r="F393" s="332" t="s">
        <v>40</v>
      </c>
      <c r="G393" s="334" t="s">
        <v>37</v>
      </c>
      <c r="H393" s="331" t="s">
        <v>38</v>
      </c>
      <c r="I393" s="331" t="s">
        <v>39</v>
      </c>
      <c r="J393" s="335" t="s">
        <v>40</v>
      </c>
      <c r="K393" s="333" t="s">
        <v>37</v>
      </c>
      <c r="L393" s="331" t="s">
        <v>38</v>
      </c>
      <c r="M393" s="331" t="s">
        <v>39</v>
      </c>
      <c r="N393" s="332" t="s">
        <v>40</v>
      </c>
      <c r="O393" s="334" t="s">
        <v>37</v>
      </c>
      <c r="P393" s="331" t="s">
        <v>38</v>
      </c>
      <c r="Q393" s="331" t="s">
        <v>39</v>
      </c>
      <c r="R393" s="335" t="s">
        <v>40</v>
      </c>
      <c r="S393" s="333" t="s">
        <v>37</v>
      </c>
      <c r="T393" s="331" t="s">
        <v>38</v>
      </c>
      <c r="U393" s="331" t="s">
        <v>39</v>
      </c>
      <c r="V393" s="332" t="s">
        <v>40</v>
      </c>
      <c r="W393" s="334" t="s">
        <v>37</v>
      </c>
      <c r="X393" s="331" t="s">
        <v>38</v>
      </c>
      <c r="Y393" s="331" t="s">
        <v>39</v>
      </c>
      <c r="Z393" s="331" t="s">
        <v>40</v>
      </c>
    </row>
    <row r="394" spans="2:28" ht="15.75" thickTop="1">
      <c r="B394" s="320" t="s">
        <v>72</v>
      </c>
      <c r="C394" s="329">
        <v>41</v>
      </c>
      <c r="D394" s="329">
        <v>31</v>
      </c>
      <c r="E394" s="329">
        <v>44</v>
      </c>
      <c r="F394" s="329">
        <v>74</v>
      </c>
      <c r="G394" s="329">
        <v>54</v>
      </c>
      <c r="H394" s="329">
        <v>114</v>
      </c>
      <c r="I394" s="329">
        <v>159</v>
      </c>
      <c r="J394" s="329">
        <v>177</v>
      </c>
      <c r="K394" s="329">
        <v>157</v>
      </c>
      <c r="L394" s="329">
        <v>472</v>
      </c>
      <c r="M394" s="329">
        <v>232</v>
      </c>
      <c r="N394" s="329">
        <v>425</v>
      </c>
      <c r="O394" s="329">
        <v>440</v>
      </c>
      <c r="P394" s="329">
        <v>319</v>
      </c>
      <c r="Q394" s="329">
        <v>242</v>
      </c>
      <c r="R394" s="329">
        <v>363</v>
      </c>
      <c r="S394" s="329">
        <v>279</v>
      </c>
      <c r="T394" s="329">
        <v>958</v>
      </c>
      <c r="U394" s="329">
        <v>624</v>
      </c>
      <c r="V394" s="329">
        <v>679</v>
      </c>
      <c r="W394" s="329">
        <f>W267-W395-W396</f>
        <v>1016.4608749999999</v>
      </c>
      <c r="X394" s="329">
        <f>X267-X395-X396</f>
        <v>3760.8600000000006</v>
      </c>
      <c r="Y394" s="329">
        <f>Y267-Y395-Y396</f>
        <v>5281.04</v>
      </c>
      <c r="Z394" s="329">
        <f>Z267-Z395-Z396</f>
        <v>2635.0599999999995</v>
      </c>
    </row>
    <row r="395" spans="2:28" ht="15">
      <c r="B395" s="371" t="s">
        <v>73</v>
      </c>
      <c r="C395" s="33">
        <v>0</v>
      </c>
      <c r="D395" s="33">
        <v>0</v>
      </c>
      <c r="E395" s="33">
        <v>0</v>
      </c>
      <c r="F395" s="33">
        <v>0</v>
      </c>
      <c r="G395" s="33">
        <v>0</v>
      </c>
      <c r="H395" s="33">
        <v>0</v>
      </c>
      <c r="I395" s="33">
        <v>0</v>
      </c>
      <c r="J395" s="33">
        <v>0</v>
      </c>
      <c r="K395" s="33">
        <v>290</v>
      </c>
      <c r="L395" s="33">
        <v>381</v>
      </c>
      <c r="M395" s="33">
        <v>0</v>
      </c>
      <c r="N395" s="33">
        <v>0</v>
      </c>
      <c r="O395" s="33">
        <v>0</v>
      </c>
      <c r="P395" s="33">
        <v>435</v>
      </c>
      <c r="Q395" s="33">
        <v>122</v>
      </c>
      <c r="R395" s="33">
        <v>0</v>
      </c>
      <c r="S395" s="33">
        <v>215</v>
      </c>
      <c r="T395" s="33">
        <v>0</v>
      </c>
      <c r="U395" s="33">
        <v>0</v>
      </c>
      <c r="V395" s="33">
        <v>0</v>
      </c>
      <c r="W395" s="33">
        <f>'2025 FCST'!AM451+'2025 FCST'!AM452</f>
        <v>0</v>
      </c>
      <c r="X395" s="33">
        <f>'2025 FCST'!BW451+'2025 FCST'!BW452</f>
        <v>0</v>
      </c>
      <c r="Y395" s="33">
        <f>'2025 FCST'!DG451+'2025 FCST'!DG452</f>
        <v>0</v>
      </c>
      <c r="Z395" s="33">
        <f>'2025 FCST'!EQ451+'2025 FCST'!EQ452</f>
        <v>0</v>
      </c>
    </row>
    <row r="396" spans="2:28" ht="15.75" thickBot="1">
      <c r="B396" s="368" t="s">
        <v>74</v>
      </c>
      <c r="C396" s="366">
        <v>0</v>
      </c>
      <c r="D396" s="366">
        <v>0</v>
      </c>
      <c r="E396" s="366">
        <v>64</v>
      </c>
      <c r="F396" s="366">
        <v>0</v>
      </c>
      <c r="G396" s="366">
        <v>0</v>
      </c>
      <c r="H396" s="366">
        <v>0</v>
      </c>
      <c r="I396" s="366">
        <v>0</v>
      </c>
      <c r="J396" s="379">
        <v>118</v>
      </c>
      <c r="K396" s="366">
        <v>0</v>
      </c>
      <c r="L396" s="366">
        <v>0</v>
      </c>
      <c r="M396" s="366">
        <v>136</v>
      </c>
      <c r="N396" s="366">
        <v>95</v>
      </c>
      <c r="O396" s="366">
        <v>113</v>
      </c>
      <c r="P396" s="366">
        <v>0</v>
      </c>
      <c r="Q396" s="366">
        <v>28</v>
      </c>
      <c r="R396" s="366">
        <v>0</v>
      </c>
      <c r="S396" s="366">
        <v>8</v>
      </c>
      <c r="T396" s="366">
        <v>0</v>
      </c>
      <c r="U396" s="366">
        <v>0</v>
      </c>
      <c r="V396" s="366">
        <v>226</v>
      </c>
      <c r="W396" s="366">
        <f>'2025 FCST'!AM448+'2025 FCST'!AM450</f>
        <v>0</v>
      </c>
      <c r="X396" s="366">
        <f>'2025 FCST'!BW448+'2025 FCST'!BW450</f>
        <v>1680</v>
      </c>
      <c r="Y396" s="366">
        <f>'2025 FCST'!DG448+'2025 FCST'!DG450</f>
        <v>0</v>
      </c>
      <c r="Z396" s="366">
        <f>'2025 FCST'!EQ448+'2025 FCST'!EQ450</f>
        <v>1260</v>
      </c>
    </row>
    <row r="397" spans="2:28" ht="15.75" thickTop="1">
      <c r="B397" s="364" t="s">
        <v>18</v>
      </c>
      <c r="C397" s="329">
        <f t="shared" ref="C397:Z397" si="14">SUM(C394:C396)</f>
        <v>41</v>
      </c>
      <c r="D397" s="329">
        <f t="shared" si="14"/>
        <v>31</v>
      </c>
      <c r="E397" s="329">
        <f t="shared" si="14"/>
        <v>108</v>
      </c>
      <c r="F397" s="329">
        <f t="shared" si="14"/>
        <v>74</v>
      </c>
      <c r="G397" s="329">
        <f t="shared" si="14"/>
        <v>54</v>
      </c>
      <c r="H397" s="329">
        <f t="shared" si="14"/>
        <v>114</v>
      </c>
      <c r="I397" s="329">
        <f t="shared" si="14"/>
        <v>159</v>
      </c>
      <c r="J397" s="329">
        <f t="shared" si="14"/>
        <v>295</v>
      </c>
      <c r="K397" s="329">
        <f t="shared" si="14"/>
        <v>447</v>
      </c>
      <c r="L397" s="329">
        <f t="shared" si="14"/>
        <v>853</v>
      </c>
      <c r="M397" s="329">
        <f t="shared" si="14"/>
        <v>368</v>
      </c>
      <c r="N397" s="329">
        <f t="shared" si="14"/>
        <v>520</v>
      </c>
      <c r="O397" s="329">
        <f t="shared" si="14"/>
        <v>553</v>
      </c>
      <c r="P397" s="329">
        <f t="shared" si="14"/>
        <v>754</v>
      </c>
      <c r="Q397" s="329">
        <f t="shared" si="14"/>
        <v>392</v>
      </c>
      <c r="R397" s="329">
        <f t="shared" si="14"/>
        <v>363</v>
      </c>
      <c r="S397" s="329">
        <f t="shared" si="14"/>
        <v>502</v>
      </c>
      <c r="T397" s="329">
        <f t="shared" si="14"/>
        <v>958</v>
      </c>
      <c r="U397" s="329">
        <f t="shared" si="14"/>
        <v>624</v>
      </c>
      <c r="V397" s="329">
        <f t="shared" si="14"/>
        <v>905</v>
      </c>
      <c r="W397" s="329">
        <f t="shared" si="14"/>
        <v>1016.4608749999999</v>
      </c>
      <c r="X397" s="329">
        <f t="shared" si="14"/>
        <v>5440.8600000000006</v>
      </c>
      <c r="Y397" s="329">
        <f t="shared" si="14"/>
        <v>5281.04</v>
      </c>
      <c r="Z397" s="329">
        <f t="shared" si="14"/>
        <v>3895.0599999999995</v>
      </c>
      <c r="AB397" s="355"/>
    </row>
    <row r="398" spans="2:28" ht="15">
      <c r="E398" s="32" t="s">
        <v>60</v>
      </c>
      <c r="F398" s="370">
        <f>SUM(C397:F397)</f>
        <v>254</v>
      </c>
      <c r="G398" s="32"/>
      <c r="H398" s="351"/>
      <c r="I398" s="32" t="s">
        <v>61</v>
      </c>
      <c r="J398" s="378">
        <f>SUM(G397:J397)</f>
        <v>622</v>
      </c>
      <c r="K398" s="32"/>
      <c r="L398" s="351"/>
      <c r="M398" s="32" t="s">
        <v>62</v>
      </c>
      <c r="N398" s="378">
        <f>SUM(K397:N397)</f>
        <v>2188</v>
      </c>
      <c r="O398" s="32"/>
      <c r="P398" s="361"/>
      <c r="Q398" s="32" t="s">
        <v>49</v>
      </c>
      <c r="R398" s="370">
        <f>SUM(O397:R397)</f>
        <v>2062</v>
      </c>
      <c r="S398" s="32"/>
      <c r="T398" s="351"/>
      <c r="U398" s="32" t="s">
        <v>50</v>
      </c>
      <c r="V398" s="370">
        <f>SUM(S397:V397)</f>
        <v>2989</v>
      </c>
      <c r="W398" s="32"/>
      <c r="X398" s="351"/>
      <c r="Y398" s="32" t="s">
        <v>63</v>
      </c>
      <c r="Z398" s="370">
        <f>SUM(W397:Z397)</f>
        <v>15633.420875</v>
      </c>
    </row>
    <row r="399" spans="2:28" ht="15">
      <c r="Z399" s="32" t="s">
        <v>25</v>
      </c>
    </row>
    <row r="400" spans="2:28" s="346" customFormat="1" ht="15.75" thickBot="1">
      <c r="Z400" s="348"/>
    </row>
    <row r="401" spans="1:26" s="512" customFormat="1" ht="15">
      <c r="Z401" s="513"/>
    </row>
    <row r="402" spans="1:26" ht="15">
      <c r="Z402" s="32"/>
    </row>
    <row r="403" spans="1:26" ht="19.5">
      <c r="A403" s="511" t="s">
        <v>75</v>
      </c>
      <c r="B403" s="380" t="s">
        <v>117</v>
      </c>
      <c r="Z403" s="32"/>
    </row>
    <row r="404" spans="1:26" ht="15">
      <c r="Z404" s="32"/>
    </row>
    <row r="405" spans="1:26" ht="19.5">
      <c r="B405" s="330" t="s">
        <v>77</v>
      </c>
      <c r="J405" s="330" t="s">
        <v>78</v>
      </c>
      <c r="Z405" s="32"/>
    </row>
    <row r="406" spans="1:26" ht="16.350000000000001" customHeight="1">
      <c r="B406" s="536" t="s">
        <v>79</v>
      </c>
      <c r="D406" s="537">
        <f>(H423/C423)^(1/5)-1</f>
        <v>0.91297124589013534</v>
      </c>
      <c r="J406" s="536" t="s">
        <v>79</v>
      </c>
      <c r="L406" s="537">
        <f>(P423/K423)^(1/5)-1</f>
        <v>1.2796724370701913</v>
      </c>
      <c r="Z406" s="32"/>
    </row>
    <row r="407" spans="1:26" ht="15">
      <c r="Z407" s="32"/>
    </row>
    <row r="408" spans="1:26" ht="15">
      <c r="Z408" s="32"/>
    </row>
    <row r="409" spans="1:26" ht="15">
      <c r="Z409" s="32"/>
    </row>
    <row r="410" spans="1:26" ht="15">
      <c r="Z410" s="32"/>
    </row>
    <row r="411" spans="1:26" ht="15">
      <c r="Z411" s="32"/>
    </row>
    <row r="412" spans="1:26" ht="15">
      <c r="Z412" s="32"/>
    </row>
    <row r="413" spans="1:26" ht="15">
      <c r="Z413" s="32"/>
    </row>
    <row r="414" spans="1:26" ht="15">
      <c r="Z414" s="32"/>
    </row>
    <row r="415" spans="1:26" ht="15">
      <c r="Z415" s="32"/>
    </row>
    <row r="416" spans="1:26" ht="15">
      <c r="Z416" s="32"/>
    </row>
    <row r="417" spans="2:26" ht="15">
      <c r="Z417" s="32"/>
    </row>
    <row r="418" spans="2:26" ht="15">
      <c r="Z418" s="32"/>
    </row>
    <row r="419" spans="2:26" ht="15">
      <c r="Z419" s="32"/>
    </row>
    <row r="420" spans="2:26" ht="15">
      <c r="Z420" s="32"/>
    </row>
    <row r="421" spans="2:26" ht="15">
      <c r="Z421" s="32"/>
    </row>
    <row r="422" spans="2:26" ht="15.75" thickBot="1">
      <c r="B422" s="323" t="s">
        <v>5</v>
      </c>
      <c r="C422" s="323">
        <v>2016</v>
      </c>
      <c r="D422" s="323">
        <v>2017</v>
      </c>
      <c r="E422" s="323">
        <v>2018</v>
      </c>
      <c r="F422" s="347">
        <v>2019</v>
      </c>
      <c r="G422" s="347">
        <v>2020</v>
      </c>
      <c r="H422" s="323">
        <v>2021</v>
      </c>
      <c r="J422" s="323" t="s">
        <v>5</v>
      </c>
      <c r="K422" s="323">
        <v>2016</v>
      </c>
      <c r="L422" s="323">
        <v>2017</v>
      </c>
      <c r="M422" s="323">
        <v>2018</v>
      </c>
      <c r="N422" s="347">
        <v>2019</v>
      </c>
      <c r="O422" s="347">
        <v>2020</v>
      </c>
      <c r="P422" s="323">
        <v>2021</v>
      </c>
      <c r="Z422" s="32"/>
    </row>
    <row r="423" spans="2:26" ht="15.75" thickTop="1">
      <c r="B423" s="320" t="s">
        <v>21</v>
      </c>
      <c r="C423" s="336">
        <f>C245+D245+E245+F245</f>
        <v>11.003</v>
      </c>
      <c r="D423" s="336">
        <f>G245+H245+I245+J245</f>
        <v>25.400000000000002</v>
      </c>
      <c r="E423" s="336">
        <f>K245+L245+M245+N245</f>
        <v>36.938000000000002</v>
      </c>
      <c r="F423" s="336">
        <f>O245+P245+Q245+R245</f>
        <v>38.099999999999994</v>
      </c>
      <c r="G423" s="336">
        <f>S245+T245+U245+V245</f>
        <v>79.400000000000006</v>
      </c>
      <c r="H423" s="336">
        <f>W245+X245+Y245+Z245</f>
        <v>281.87289999999996</v>
      </c>
      <c r="J423" s="320" t="s">
        <v>21</v>
      </c>
      <c r="K423" s="339">
        <f>SUM(C267:F267)</f>
        <v>253.91699999999997</v>
      </c>
      <c r="L423" s="383">
        <f>SUM(G267:J267)</f>
        <v>621.74099999999999</v>
      </c>
      <c r="M423" s="339">
        <f>SUM(K267:N267)</f>
        <v>2188</v>
      </c>
      <c r="N423" s="339">
        <f>SUM(O267:R267)</f>
        <v>2062</v>
      </c>
      <c r="O423" s="339">
        <f>SUM(S267:V267)</f>
        <v>2989</v>
      </c>
      <c r="P423" s="339">
        <f>SUM(W267:Z267)</f>
        <v>15633.420875</v>
      </c>
      <c r="Z423" s="32"/>
    </row>
    <row r="424" spans="2:26" ht="15">
      <c r="C424" s="338"/>
      <c r="D424" s="338"/>
      <c r="E424" s="338"/>
      <c r="F424" s="338"/>
      <c r="G424" s="338"/>
      <c r="H424" s="32" t="s">
        <v>29</v>
      </c>
      <c r="K424" s="338"/>
      <c r="L424" s="338"/>
      <c r="M424" s="338"/>
      <c r="N424" s="338"/>
      <c r="O424" s="338"/>
      <c r="P424" s="32" t="s">
        <v>25</v>
      </c>
      <c r="Z424" s="32"/>
    </row>
    <row r="425" spans="2:26" ht="15">
      <c r="C425" s="338"/>
      <c r="D425" s="338"/>
      <c r="E425" s="338"/>
      <c r="F425" s="338"/>
      <c r="G425" s="338"/>
      <c r="H425" s="32"/>
      <c r="K425" s="338"/>
      <c r="L425" s="338"/>
      <c r="M425" s="338"/>
      <c r="N425" s="338"/>
      <c r="O425" s="338"/>
      <c r="P425" s="32"/>
      <c r="Z425" s="32"/>
    </row>
    <row r="426" spans="2:26" ht="19.5">
      <c r="B426" s="330" t="s">
        <v>80</v>
      </c>
      <c r="C426" s="338"/>
      <c r="D426" s="338"/>
      <c r="E426" s="338"/>
      <c r="F426" s="338"/>
      <c r="G426" s="338"/>
      <c r="H426" s="32"/>
      <c r="J426" s="330" t="s">
        <v>81</v>
      </c>
      <c r="K426" s="338"/>
      <c r="L426" s="338"/>
      <c r="M426" s="338"/>
      <c r="N426" s="338"/>
      <c r="O426" s="338"/>
      <c r="P426" s="32"/>
      <c r="S426" s="330" t="s">
        <v>82</v>
      </c>
      <c r="T426" s="338"/>
      <c r="U426" s="338"/>
      <c r="V426" s="338"/>
      <c r="W426" s="338"/>
      <c r="X426" s="338"/>
      <c r="Y426" s="32"/>
    </row>
    <row r="427" spans="2:26" ht="14.25" customHeight="1">
      <c r="B427" s="530" t="s">
        <v>31</v>
      </c>
      <c r="C427" s="338"/>
      <c r="D427" s="338"/>
      <c r="E427" s="338"/>
      <c r="F427" s="338"/>
      <c r="G427" s="338"/>
      <c r="H427" s="32"/>
      <c r="J427" s="536" t="s">
        <v>79</v>
      </c>
      <c r="L427" s="537" t="e">
        <f>(P447/K447)^(1/5)-1</f>
        <v>#REF!</v>
      </c>
      <c r="M427" s="338"/>
      <c r="N427" s="338"/>
      <c r="O427" s="338"/>
      <c r="P427" s="32"/>
      <c r="S427" s="536" t="s">
        <v>79</v>
      </c>
      <c r="U427" s="537">
        <f>(Y445/T445)^(1/5)-1</f>
        <v>1.71492854694602</v>
      </c>
      <c r="V427" s="338"/>
      <c r="W427" s="338"/>
      <c r="X427" s="338"/>
      <c r="Y427" s="32"/>
    </row>
    <row r="428" spans="2:26" ht="14.25" customHeight="1">
      <c r="B428" s="536" t="s">
        <v>79</v>
      </c>
      <c r="D428" s="537">
        <f>(H445/C445)^(1/5)-1</f>
        <v>0.9693753141979935</v>
      </c>
      <c r="E428" s="338"/>
      <c r="F428" s="338"/>
      <c r="G428" s="338"/>
      <c r="H428" s="32"/>
      <c r="J428" s="330"/>
      <c r="K428" s="338"/>
      <c r="L428" s="338"/>
      <c r="M428" s="338"/>
      <c r="N428" s="338"/>
      <c r="O428" s="338"/>
      <c r="P428" s="32"/>
      <c r="S428" s="330"/>
      <c r="T428" s="338"/>
      <c r="U428" s="338"/>
      <c r="V428" s="338"/>
      <c r="W428" s="338"/>
      <c r="X428" s="338"/>
      <c r="Y428" s="32"/>
    </row>
    <row r="429" spans="2:26" ht="15">
      <c r="C429" s="338"/>
      <c r="D429" s="338"/>
      <c r="E429" s="338"/>
      <c r="F429" s="338"/>
      <c r="G429" s="338"/>
      <c r="H429" s="32"/>
      <c r="K429" s="338"/>
      <c r="L429" s="338"/>
      <c r="M429" s="338"/>
      <c r="N429" s="338"/>
      <c r="O429" s="338"/>
      <c r="P429" s="32"/>
      <c r="T429" s="338"/>
      <c r="U429" s="338"/>
      <c r="V429" s="338"/>
      <c r="W429" s="338"/>
      <c r="X429" s="338"/>
      <c r="Y429" s="32"/>
    </row>
    <row r="430" spans="2:26" ht="15">
      <c r="C430" s="338"/>
      <c r="D430" s="338"/>
      <c r="E430" s="338"/>
      <c r="F430" s="338"/>
      <c r="G430" s="338"/>
      <c r="H430" s="32"/>
      <c r="K430" s="338"/>
      <c r="L430" s="338"/>
      <c r="M430" s="338"/>
      <c r="N430" s="338"/>
      <c r="O430" s="338"/>
      <c r="P430" s="32"/>
      <c r="T430" s="338"/>
      <c r="U430" s="338"/>
      <c r="V430" s="338"/>
      <c r="W430" s="338"/>
      <c r="X430" s="338"/>
      <c r="Y430" s="32"/>
    </row>
    <row r="431" spans="2:26" ht="15">
      <c r="C431" s="338"/>
      <c r="D431" s="338"/>
      <c r="E431" s="338"/>
      <c r="F431" s="338"/>
      <c r="G431" s="338"/>
      <c r="H431" s="32"/>
      <c r="K431" s="338"/>
      <c r="L431" s="338"/>
      <c r="M431" s="338"/>
      <c r="N431" s="338"/>
      <c r="O431" s="338"/>
      <c r="P431" s="32"/>
      <c r="T431" s="338"/>
      <c r="U431" s="338"/>
      <c r="V431" s="338"/>
      <c r="W431" s="338"/>
      <c r="X431" s="338"/>
      <c r="Y431" s="32"/>
    </row>
    <row r="432" spans="2:26" ht="15">
      <c r="C432" s="338"/>
      <c r="D432" s="338"/>
      <c r="E432" s="338"/>
      <c r="F432" s="338"/>
      <c r="G432" s="338"/>
      <c r="H432" s="32"/>
      <c r="K432" s="338"/>
      <c r="L432" s="338"/>
      <c r="M432" s="338"/>
      <c r="N432" s="338"/>
      <c r="O432" s="338"/>
      <c r="P432" s="32"/>
      <c r="T432" s="338"/>
      <c r="U432" s="338"/>
      <c r="V432" s="338"/>
      <c r="W432" s="338"/>
      <c r="X432" s="338"/>
      <c r="Y432" s="32"/>
    </row>
    <row r="433" spans="2:26" ht="15">
      <c r="C433" s="338"/>
      <c r="D433" s="338"/>
      <c r="E433" s="338"/>
      <c r="F433" s="338"/>
      <c r="G433" s="338"/>
      <c r="H433" s="32"/>
      <c r="K433" s="338"/>
      <c r="L433" s="338"/>
      <c r="M433" s="338"/>
      <c r="N433" s="338"/>
      <c r="O433" s="338"/>
      <c r="P433" s="32"/>
      <c r="T433" s="338"/>
      <c r="U433" s="338"/>
      <c r="V433" s="338"/>
      <c r="W433" s="338"/>
      <c r="X433" s="338"/>
      <c r="Y433" s="32"/>
    </row>
    <row r="434" spans="2:26" ht="15">
      <c r="C434" s="338"/>
      <c r="D434" s="338"/>
      <c r="E434" s="338"/>
      <c r="F434" s="338"/>
      <c r="G434" s="338"/>
      <c r="H434" s="32"/>
      <c r="K434" s="338"/>
      <c r="L434" s="338"/>
      <c r="M434" s="338"/>
      <c r="N434" s="338"/>
      <c r="O434" s="338"/>
      <c r="P434" s="32"/>
      <c r="T434" s="338"/>
      <c r="U434" s="338"/>
      <c r="V434" s="338"/>
      <c r="W434" s="338"/>
      <c r="X434" s="338"/>
      <c r="Y434" s="32"/>
    </row>
    <row r="435" spans="2:26" ht="15">
      <c r="C435" s="338"/>
      <c r="D435" s="338"/>
      <c r="E435" s="338"/>
      <c r="F435" s="338"/>
      <c r="G435" s="338"/>
      <c r="H435" s="32"/>
      <c r="K435" s="338"/>
      <c r="L435" s="338"/>
      <c r="M435" s="338"/>
      <c r="N435" s="338"/>
      <c r="O435" s="338"/>
      <c r="P435" s="32"/>
      <c r="T435" s="338"/>
      <c r="U435" s="338"/>
      <c r="V435" s="338"/>
      <c r="W435" s="338"/>
      <c r="X435" s="338"/>
      <c r="Y435" s="32"/>
    </row>
    <row r="436" spans="2:26" ht="15">
      <c r="C436" s="338"/>
      <c r="D436" s="338"/>
      <c r="E436" s="338"/>
      <c r="F436" s="338"/>
      <c r="G436" s="338"/>
      <c r="H436" s="32"/>
      <c r="K436" s="338"/>
      <c r="L436" s="338"/>
      <c r="M436" s="338"/>
      <c r="N436" s="338"/>
      <c r="O436" s="338"/>
      <c r="P436" s="32"/>
      <c r="T436" s="338"/>
      <c r="U436" s="338"/>
      <c r="V436" s="338"/>
      <c r="W436" s="338"/>
      <c r="X436" s="338"/>
      <c r="Y436" s="32"/>
    </row>
    <row r="437" spans="2:26" ht="15">
      <c r="C437" s="338"/>
      <c r="D437" s="338"/>
      <c r="E437" s="338"/>
      <c r="F437" s="338"/>
      <c r="G437" s="338"/>
      <c r="H437" s="32"/>
      <c r="K437" s="338"/>
      <c r="L437" s="338"/>
      <c r="M437" s="338"/>
      <c r="N437" s="338"/>
      <c r="O437" s="338"/>
      <c r="P437" s="32"/>
      <c r="T437" s="338"/>
      <c r="U437" s="338"/>
      <c r="V437" s="338"/>
      <c r="W437" s="338"/>
      <c r="X437" s="338"/>
      <c r="Y437" s="32"/>
    </row>
    <row r="438" spans="2:26" ht="15">
      <c r="C438" s="338"/>
      <c r="D438" s="338"/>
      <c r="E438" s="338"/>
      <c r="F438" s="338"/>
      <c r="G438" s="338"/>
      <c r="H438" s="32"/>
      <c r="K438" s="338"/>
      <c r="L438" s="338"/>
      <c r="M438" s="338"/>
      <c r="N438" s="338"/>
      <c r="O438" s="338"/>
      <c r="P438" s="32"/>
      <c r="T438" s="338"/>
      <c r="U438" s="338"/>
      <c r="V438" s="338"/>
      <c r="W438" s="338"/>
      <c r="X438" s="338"/>
      <c r="Y438" s="32"/>
    </row>
    <row r="439" spans="2:26" ht="15">
      <c r="C439" s="338"/>
      <c r="D439" s="338"/>
      <c r="E439" s="338"/>
      <c r="F439" s="338"/>
      <c r="G439" s="338"/>
      <c r="H439" s="32"/>
      <c r="K439" s="338"/>
      <c r="L439" s="338"/>
      <c r="M439" s="338"/>
      <c r="N439" s="338"/>
      <c r="O439" s="338"/>
      <c r="P439" s="32"/>
      <c r="T439" s="338"/>
      <c r="U439" s="338"/>
      <c r="V439" s="338"/>
      <c r="W439" s="338"/>
      <c r="X439" s="338"/>
      <c r="Y439" s="32"/>
    </row>
    <row r="440" spans="2:26" ht="15">
      <c r="C440" s="338"/>
      <c r="D440" s="338"/>
      <c r="E440" s="338"/>
      <c r="F440" s="338"/>
      <c r="G440" s="338"/>
      <c r="H440" s="32"/>
      <c r="K440" s="338"/>
      <c r="L440" s="338"/>
      <c r="M440" s="338"/>
      <c r="N440" s="338"/>
      <c r="O440" s="338"/>
      <c r="P440" s="32"/>
      <c r="T440" s="338"/>
      <c r="U440" s="338"/>
      <c r="V440" s="338"/>
      <c r="W440" s="338"/>
      <c r="X440" s="338"/>
      <c r="Y440" s="32"/>
    </row>
    <row r="441" spans="2:26" ht="15">
      <c r="C441" s="338"/>
      <c r="D441" s="338"/>
      <c r="E441" s="338"/>
      <c r="F441" s="338"/>
      <c r="G441" s="338"/>
      <c r="H441" s="32"/>
      <c r="K441" s="338"/>
      <c r="L441" s="338"/>
      <c r="M441" s="338"/>
      <c r="N441" s="338"/>
      <c r="O441" s="338"/>
      <c r="P441" s="32"/>
      <c r="T441" s="338"/>
      <c r="U441" s="338"/>
      <c r="V441" s="338"/>
      <c r="W441" s="338"/>
      <c r="X441" s="338"/>
      <c r="Y441" s="32"/>
    </row>
    <row r="442" spans="2:26" ht="15">
      <c r="C442" s="338"/>
      <c r="D442" s="338"/>
      <c r="E442" s="338"/>
      <c r="F442" s="338"/>
      <c r="G442" s="338"/>
      <c r="H442" s="32"/>
      <c r="K442" s="338"/>
      <c r="L442" s="338"/>
      <c r="M442" s="338"/>
      <c r="N442" s="338"/>
      <c r="O442" s="338"/>
      <c r="P442" s="32"/>
      <c r="T442" s="338"/>
      <c r="U442" s="338"/>
      <c r="V442" s="338"/>
      <c r="W442" s="338"/>
      <c r="X442" s="338"/>
      <c r="Y442" s="32"/>
    </row>
    <row r="443" spans="2:26" ht="15">
      <c r="C443" s="338"/>
      <c r="D443" s="338"/>
      <c r="E443" s="338"/>
      <c r="F443" s="338"/>
      <c r="G443" s="338"/>
      <c r="H443" s="32"/>
      <c r="K443" s="338"/>
      <c r="L443" s="338"/>
      <c r="M443" s="338"/>
      <c r="N443" s="338"/>
      <c r="O443" s="338"/>
      <c r="P443" s="32"/>
      <c r="T443" s="338"/>
      <c r="U443" s="338"/>
      <c r="V443" s="338"/>
      <c r="W443" s="338"/>
      <c r="X443" s="338"/>
      <c r="Y443" s="32"/>
    </row>
    <row r="444" spans="2:26" ht="15" thickBot="1">
      <c r="B444" s="323" t="s">
        <v>5</v>
      </c>
      <c r="C444" s="323">
        <v>2016</v>
      </c>
      <c r="D444" s="323">
        <v>2017</v>
      </c>
      <c r="E444" s="323">
        <v>2018</v>
      </c>
      <c r="F444" s="347">
        <v>2019</v>
      </c>
      <c r="G444" s="347">
        <v>2020</v>
      </c>
      <c r="H444" s="323">
        <v>2021</v>
      </c>
      <c r="J444" s="323" t="s">
        <v>5</v>
      </c>
      <c r="K444" s="323">
        <v>2016</v>
      </c>
      <c r="L444" s="323">
        <v>2017</v>
      </c>
      <c r="M444" s="323">
        <v>2018</v>
      </c>
      <c r="N444" s="347">
        <v>2019</v>
      </c>
      <c r="O444" s="347">
        <v>2020</v>
      </c>
      <c r="P444" s="323">
        <v>2021</v>
      </c>
      <c r="S444" s="323" t="s">
        <v>5</v>
      </c>
      <c r="T444" s="323">
        <v>2016</v>
      </c>
      <c r="U444" s="323">
        <v>2017</v>
      </c>
      <c r="V444" s="323">
        <v>2018</v>
      </c>
      <c r="W444" s="347">
        <v>2019</v>
      </c>
      <c r="X444" s="347">
        <v>2020</v>
      </c>
      <c r="Y444" s="323">
        <v>2021</v>
      </c>
    </row>
    <row r="445" spans="2:26" ht="15.75" thickTop="1">
      <c r="B445" s="320" t="s">
        <v>32</v>
      </c>
      <c r="C445" s="336">
        <f>F291</f>
        <v>6.4269999999999996</v>
      </c>
      <c r="D445" s="336">
        <f>J291</f>
        <v>13.283999999999999</v>
      </c>
      <c r="E445" s="336">
        <f>N291</f>
        <v>16.015000000000001</v>
      </c>
      <c r="F445" s="336">
        <f>R291</f>
        <v>26.299999999999997</v>
      </c>
      <c r="G445" s="336">
        <f>V291</f>
        <v>39.6</v>
      </c>
      <c r="H445" s="336">
        <f>Z291</f>
        <v>190.3929</v>
      </c>
      <c r="J445" s="320" t="s">
        <v>55</v>
      </c>
      <c r="K445" s="339">
        <f>SUM(C312:F312)</f>
        <v>74.549000000000007</v>
      </c>
      <c r="L445" s="339">
        <f>SUM(G312:J312)</f>
        <v>320.01900000000001</v>
      </c>
      <c r="M445" s="339">
        <f>SUM(K312:N312)</f>
        <v>692.17399999999998</v>
      </c>
      <c r="N445" s="339">
        <f>SUM(O312:R312)</f>
        <v>1114.6709999999998</v>
      </c>
      <c r="O445" s="339">
        <f>SUM(S312:V312)</f>
        <v>523.89</v>
      </c>
      <c r="P445" s="339" t="e">
        <f>SUM(W312:Z312)</f>
        <v>#REF!</v>
      </c>
      <c r="S445" s="320" t="s">
        <v>55</v>
      </c>
      <c r="T445" s="339">
        <f>F337</f>
        <v>64</v>
      </c>
      <c r="U445" s="339">
        <f>J337</f>
        <v>118</v>
      </c>
      <c r="V445" s="339">
        <f>N337</f>
        <v>811</v>
      </c>
      <c r="W445" s="339">
        <f>R337</f>
        <v>698</v>
      </c>
      <c r="X445" s="339">
        <f>V337</f>
        <v>1286</v>
      </c>
      <c r="Y445" s="339">
        <f>Z337</f>
        <v>9440</v>
      </c>
    </row>
    <row r="446" spans="2:26" ht="15.75" thickBot="1">
      <c r="C446" s="338"/>
      <c r="D446" s="338"/>
      <c r="E446" s="338"/>
      <c r="F446" s="338"/>
      <c r="G446" s="338"/>
      <c r="H446" s="32" t="s">
        <v>29</v>
      </c>
      <c r="J446" s="365" t="s">
        <v>56</v>
      </c>
      <c r="K446" s="381">
        <f>SUM(C313:F313)</f>
        <v>10.496</v>
      </c>
      <c r="L446" s="381">
        <f>SUM(G313:J313)</f>
        <v>75.026999999999987</v>
      </c>
      <c r="M446" s="381">
        <f>SUM(K313:N313)</f>
        <v>126.364</v>
      </c>
      <c r="N446" s="381">
        <f>SUM(O313:R313)</f>
        <v>84.254999999999995</v>
      </c>
      <c r="O446" s="381">
        <f>SUM(S313:V313)</f>
        <v>117.783</v>
      </c>
      <c r="P446" s="381" t="e">
        <f>SUM(W313:Z313)</f>
        <v>#REF!</v>
      </c>
      <c r="Y446" s="32" t="s">
        <v>25</v>
      </c>
    </row>
    <row r="447" spans="2:26" ht="15.75" thickTop="1">
      <c r="C447" s="338"/>
      <c r="D447" s="338"/>
      <c r="E447" s="338"/>
      <c r="F447" s="338"/>
      <c r="G447" s="338"/>
      <c r="H447" s="32"/>
      <c r="J447" s="320" t="s">
        <v>18</v>
      </c>
      <c r="K447" s="339">
        <f t="shared" ref="K447:P447" si="15">K445+K446</f>
        <v>85.045000000000002</v>
      </c>
      <c r="L447" s="339">
        <f t="shared" si="15"/>
        <v>395.04599999999999</v>
      </c>
      <c r="M447" s="339">
        <f t="shared" si="15"/>
        <v>818.53800000000001</v>
      </c>
      <c r="N447" s="339">
        <f t="shared" si="15"/>
        <v>1198.9259999999999</v>
      </c>
      <c r="O447" s="339">
        <f t="shared" si="15"/>
        <v>641.673</v>
      </c>
      <c r="P447" s="339" t="e">
        <f t="shared" si="15"/>
        <v>#REF!</v>
      </c>
      <c r="Y447" s="32"/>
      <c r="Z447" s="32"/>
    </row>
    <row r="448" spans="2:26" ht="15">
      <c r="C448" s="338"/>
      <c r="D448" s="338"/>
      <c r="E448" s="338"/>
      <c r="F448" s="338"/>
      <c r="G448" s="338"/>
      <c r="H448" s="32"/>
      <c r="K448" s="338"/>
      <c r="L448" s="338"/>
      <c r="M448" s="338"/>
      <c r="N448" s="338"/>
      <c r="O448" s="338"/>
      <c r="P448" s="32" t="s">
        <v>25</v>
      </c>
      <c r="Z448" s="32"/>
    </row>
    <row r="449" spans="2:26" ht="15">
      <c r="C449" s="338"/>
      <c r="D449" s="338"/>
      <c r="E449" s="338"/>
      <c r="F449" s="338"/>
      <c r="G449" s="338"/>
      <c r="H449" s="32"/>
      <c r="K449" s="338"/>
      <c r="L449" s="338"/>
      <c r="M449" s="338"/>
      <c r="N449" s="338"/>
      <c r="O449" s="338"/>
      <c r="P449" s="32"/>
      <c r="Z449" s="32"/>
    </row>
    <row r="450" spans="2:26" ht="19.5">
      <c r="B450" s="330" t="s">
        <v>83</v>
      </c>
      <c r="C450" s="338"/>
      <c r="D450" s="338"/>
      <c r="E450" s="338"/>
      <c r="F450" s="338"/>
      <c r="G450" s="338"/>
      <c r="H450" s="32"/>
      <c r="K450" s="330" t="s">
        <v>84</v>
      </c>
      <c r="L450" s="338"/>
      <c r="M450" s="338"/>
      <c r="N450" s="338"/>
      <c r="O450" s="338"/>
      <c r="P450" s="32"/>
      <c r="Z450" s="32"/>
    </row>
    <row r="471" spans="2:26" ht="15" thickBot="1">
      <c r="B471" s="323" t="s">
        <v>5</v>
      </c>
      <c r="C471" s="393">
        <v>2016</v>
      </c>
      <c r="D471" s="393">
        <v>2017</v>
      </c>
      <c r="E471" s="393">
        <v>2018</v>
      </c>
      <c r="F471" s="395">
        <v>2019</v>
      </c>
      <c r="G471" s="395">
        <v>2020</v>
      </c>
      <c r="H471" s="393">
        <v>2021</v>
      </c>
      <c r="K471" s="323" t="s">
        <v>5</v>
      </c>
      <c r="L471" s="393">
        <v>2016</v>
      </c>
      <c r="M471" s="393">
        <v>2017</v>
      </c>
      <c r="N471" s="393">
        <v>2018</v>
      </c>
      <c r="O471" s="395">
        <v>2019</v>
      </c>
      <c r="P471" s="395">
        <v>2020</v>
      </c>
      <c r="Q471" s="393">
        <v>2021</v>
      </c>
    </row>
    <row r="472" spans="2:26" ht="15.75" thickTop="1">
      <c r="B472" s="394" t="s">
        <v>55</v>
      </c>
      <c r="C472" s="83">
        <f>SUM(C363:F363)</f>
        <v>74.549000000000007</v>
      </c>
      <c r="D472" s="83">
        <f>SUM(G363:J363)</f>
        <v>320.01900000000001</v>
      </c>
      <c r="E472" s="83">
        <f>SUM(K363:N363)</f>
        <v>692.17399999999998</v>
      </c>
      <c r="F472" s="83">
        <f>SUM(O363:R363)</f>
        <v>1114.6709999999998</v>
      </c>
      <c r="G472" s="83">
        <f>SUM(S363:V363)</f>
        <v>523.89</v>
      </c>
      <c r="H472" s="83" t="e">
        <f>SUM(W363:Z363)</f>
        <v>#REF!</v>
      </c>
      <c r="K472" s="394" t="s">
        <v>72</v>
      </c>
      <c r="L472" s="33">
        <f>SUM(C394:F394)</f>
        <v>190</v>
      </c>
      <c r="M472" s="33">
        <f>SUM(G394:J394)</f>
        <v>504</v>
      </c>
      <c r="N472" s="33">
        <f>SUM(K394:N394)</f>
        <v>1286</v>
      </c>
      <c r="O472" s="33">
        <f>SUM(O394:R394)</f>
        <v>1364</v>
      </c>
      <c r="P472" s="33">
        <f>SUM(S394:V394)</f>
        <v>2540</v>
      </c>
      <c r="Q472" s="33">
        <f>SUM(W394:Z394)</f>
        <v>12693.420875</v>
      </c>
      <c r="S472" s="536" t="s">
        <v>85</v>
      </c>
      <c r="V472" s="538">
        <f>(Q472/L472)^(1/5)-1</f>
        <v>1.3172079820800864</v>
      </c>
    </row>
    <row r="473" spans="2:26" ht="15">
      <c r="B473" s="371" t="s">
        <v>56</v>
      </c>
      <c r="C473" s="83">
        <f>SUM(C364:F364)</f>
        <v>10.496</v>
      </c>
      <c r="D473" s="83">
        <f>SUM(G364:J364)</f>
        <v>75.026999999999987</v>
      </c>
      <c r="E473" s="83">
        <f>SUM(K364:N364)</f>
        <v>126.364</v>
      </c>
      <c r="F473" s="83">
        <f>SUM(O364:R364)</f>
        <v>84.254999999999995</v>
      </c>
      <c r="G473" s="83">
        <f>SUM(S364:V364)</f>
        <v>117.783</v>
      </c>
      <c r="H473" s="83" t="e">
        <f>SUM(W364:Z364)</f>
        <v>#REF!</v>
      </c>
      <c r="K473" s="371" t="s">
        <v>73</v>
      </c>
      <c r="L473" s="33">
        <f>SUM(C395:F395)</f>
        <v>0</v>
      </c>
      <c r="M473" s="33">
        <f>SUM(G395:J395)</f>
        <v>0</v>
      </c>
      <c r="N473" s="33">
        <f>SUM(K395:N395)</f>
        <v>671</v>
      </c>
      <c r="O473" s="33">
        <f>SUM(O395:R395)</f>
        <v>557</v>
      </c>
      <c r="P473" s="33">
        <f>SUM(S395:V395)</f>
        <v>215</v>
      </c>
      <c r="Q473" s="33">
        <f>SUM(W395:Z395)</f>
        <v>0</v>
      </c>
      <c r="S473" s="536" t="s">
        <v>86</v>
      </c>
      <c r="V473" s="538">
        <f>(Q473/N473)^(1/3)-1</f>
        <v>-1</v>
      </c>
    </row>
    <row r="474" spans="2:26" ht="15.75" thickBot="1">
      <c r="B474" s="371" t="s">
        <v>68</v>
      </c>
      <c r="C474" s="83">
        <f>SUM(C365:F365)</f>
        <v>64</v>
      </c>
      <c r="D474" s="83">
        <f>SUM(G365:J365)</f>
        <v>118</v>
      </c>
      <c r="E474" s="83">
        <f>SUM(K365:N365)</f>
        <v>811</v>
      </c>
      <c r="F474" s="83">
        <f>SUM(O365:R365)</f>
        <v>698</v>
      </c>
      <c r="G474" s="83">
        <f>SUM(S365:V365)</f>
        <v>1286</v>
      </c>
      <c r="H474" s="83">
        <f>SUM(W365:Z365)</f>
        <v>9440</v>
      </c>
      <c r="K474" s="368" t="s">
        <v>74</v>
      </c>
      <c r="L474" s="366">
        <f>SUM(C396:F396)</f>
        <v>64</v>
      </c>
      <c r="M474" s="366">
        <f>SUM(G396:J396)</f>
        <v>118</v>
      </c>
      <c r="N474" s="366">
        <f>SUM(K396:N396)</f>
        <v>231</v>
      </c>
      <c r="O474" s="366">
        <f>SUM(O396:R396)</f>
        <v>141</v>
      </c>
      <c r="P474" s="366">
        <f>SUM(S396:V396)</f>
        <v>234</v>
      </c>
      <c r="Q474" s="366">
        <f>SUM(W396:Z396)</f>
        <v>2940</v>
      </c>
      <c r="S474" s="536" t="s">
        <v>87</v>
      </c>
      <c r="V474" s="538">
        <f>(Q474/L474)^(1/5)-1</f>
        <v>1.1499753036401761</v>
      </c>
    </row>
    <row r="475" spans="2:26" ht="16.5" thickTop="1" thickBot="1">
      <c r="B475" s="396" t="s">
        <v>70</v>
      </c>
      <c r="C475" s="381">
        <f>SUM(C366:F366)</f>
        <v>105</v>
      </c>
      <c r="D475" s="381">
        <f>SUM(G366:J366)</f>
        <v>109</v>
      </c>
      <c r="E475" s="381">
        <f>SUM(K366:N366)</f>
        <v>558</v>
      </c>
      <c r="F475" s="381">
        <f>SUM(O366:R366)</f>
        <v>165</v>
      </c>
      <c r="G475" s="381">
        <f>SUM(S366:V366)</f>
        <v>1061.327</v>
      </c>
      <c r="H475" s="381" t="e">
        <f>SUM(W366:Z366)</f>
        <v>#REF!</v>
      </c>
      <c r="K475" s="364" t="s">
        <v>18</v>
      </c>
      <c r="L475" s="329">
        <f t="shared" ref="L475:Q475" si="16">SUM(L472:L474)</f>
        <v>254</v>
      </c>
      <c r="M475" s="329">
        <f t="shared" si="16"/>
        <v>622</v>
      </c>
      <c r="N475" s="329">
        <f t="shared" si="16"/>
        <v>2188</v>
      </c>
      <c r="O475" s="329">
        <f t="shared" si="16"/>
        <v>2062</v>
      </c>
      <c r="P475" s="329">
        <f t="shared" si="16"/>
        <v>2989</v>
      </c>
      <c r="Q475" s="329">
        <f t="shared" si="16"/>
        <v>15633.420875</v>
      </c>
    </row>
    <row r="476" spans="2:26" ht="15.75" thickTop="1">
      <c r="B476" s="364" t="s">
        <v>18</v>
      </c>
      <c r="C476" s="339">
        <f t="shared" ref="C476:H476" si="17">SUM(C472:C475)</f>
        <v>254.04500000000002</v>
      </c>
      <c r="D476" s="339">
        <f t="shared" si="17"/>
        <v>622.04600000000005</v>
      </c>
      <c r="E476" s="339">
        <f t="shared" si="17"/>
        <v>2187.538</v>
      </c>
      <c r="F476" s="339">
        <f t="shared" si="17"/>
        <v>2061.9259999999999</v>
      </c>
      <c r="G476" s="339">
        <f t="shared" si="17"/>
        <v>2989</v>
      </c>
      <c r="H476" s="339" t="e">
        <f t="shared" si="17"/>
        <v>#REF!</v>
      </c>
      <c r="Q476" s="32" t="s">
        <v>25</v>
      </c>
    </row>
    <row r="477" spans="2:26" ht="15">
      <c r="H477" s="32" t="s">
        <v>25</v>
      </c>
    </row>
    <row r="479" spans="2:26" ht="19.5">
      <c r="B479" s="330" t="s">
        <v>88</v>
      </c>
      <c r="Z479" s="32"/>
    </row>
    <row r="480" spans="2:26" ht="15">
      <c r="B480" s="536" t="s">
        <v>79</v>
      </c>
      <c r="D480" s="537">
        <f>(H497/C497)^(1/5)-1</f>
        <v>0.9693753141979935</v>
      </c>
      <c r="Z480" s="32"/>
    </row>
    <row r="481" spans="2:26" ht="15">
      <c r="Z481" s="32"/>
    </row>
    <row r="482" spans="2:26" ht="15">
      <c r="Z482" s="32"/>
    </row>
    <row r="483" spans="2:26" ht="15">
      <c r="Z483" s="32"/>
    </row>
    <row r="484" spans="2:26" ht="15">
      <c r="Z484" s="32"/>
    </row>
    <row r="485" spans="2:26" ht="15">
      <c r="Z485" s="32"/>
    </row>
    <row r="486" spans="2:26" ht="15">
      <c r="Z486" s="32"/>
    </row>
    <row r="487" spans="2:26" ht="15">
      <c r="Z487" s="32"/>
    </row>
    <row r="488" spans="2:26" ht="15">
      <c r="Z488" s="32"/>
    </row>
    <row r="489" spans="2:26" ht="15">
      <c r="Z489" s="32"/>
    </row>
    <row r="490" spans="2:26" ht="15">
      <c r="Z490" s="32"/>
    </row>
    <row r="491" spans="2:26" ht="15">
      <c r="Z491" s="32"/>
    </row>
    <row r="492" spans="2:26" ht="15">
      <c r="Z492" s="32"/>
    </row>
    <row r="493" spans="2:26" ht="15">
      <c r="Z493" s="32"/>
    </row>
    <row r="494" spans="2:26" ht="15">
      <c r="Z494" s="32"/>
    </row>
    <row r="495" spans="2:26" ht="15">
      <c r="Z495" s="32"/>
    </row>
    <row r="496" spans="2:26" ht="15.75" thickBot="1">
      <c r="B496" s="323" t="s">
        <v>5</v>
      </c>
      <c r="C496" s="323">
        <v>2016</v>
      </c>
      <c r="D496" s="323">
        <v>2017</v>
      </c>
      <c r="E496" s="323">
        <v>2018</v>
      </c>
      <c r="F496" s="323">
        <v>2019</v>
      </c>
      <c r="G496" s="323">
        <v>2020</v>
      </c>
      <c r="H496" s="331">
        <v>2021</v>
      </c>
      <c r="Z496" s="32"/>
    </row>
    <row r="497" spans="1:26" ht="15.75" thickTop="1">
      <c r="B497" s="320" t="s">
        <v>89</v>
      </c>
      <c r="C497" s="352">
        <f>F291/2</f>
        <v>3.2134999999999998</v>
      </c>
      <c r="D497" s="352">
        <f>J291/2</f>
        <v>6.6419999999999995</v>
      </c>
      <c r="E497" s="352">
        <f>N291/2</f>
        <v>8.0075000000000003</v>
      </c>
      <c r="F497" s="352">
        <f>R291/2</f>
        <v>13.149999999999999</v>
      </c>
      <c r="G497" s="352">
        <f>V291/2</f>
        <v>19.8</v>
      </c>
      <c r="H497" s="352">
        <f>Z291/2</f>
        <v>95.196449999999999</v>
      </c>
      <c r="Z497" s="32"/>
    </row>
    <row r="498" spans="1:26" ht="16.5">
      <c r="B498" s="34" t="s">
        <v>90</v>
      </c>
      <c r="H498" s="32" t="s">
        <v>91</v>
      </c>
      <c r="Z498" s="32"/>
    </row>
    <row r="500" spans="1:26" s="512" customFormat="1"/>
    <row r="502" spans="1:26" ht="19.5">
      <c r="A502" s="511" t="s">
        <v>92</v>
      </c>
      <c r="B502" s="380" t="s">
        <v>93</v>
      </c>
    </row>
    <row r="504" spans="1:26" ht="19.5">
      <c r="B504" s="330" t="s">
        <v>94</v>
      </c>
    </row>
    <row r="520" spans="2:28" ht="14.25">
      <c r="B520" s="842" t="s">
        <v>5</v>
      </c>
      <c r="C520" s="840" t="s">
        <v>6</v>
      </c>
      <c r="D520" s="841"/>
      <c r="E520" s="840" t="s">
        <v>95</v>
      </c>
      <c r="F520" s="841"/>
      <c r="G520" s="840" t="s">
        <v>96</v>
      </c>
      <c r="H520" s="841"/>
      <c r="I520" s="840" t="s">
        <v>97</v>
      </c>
      <c r="J520" s="841"/>
      <c r="K520" s="840" t="s">
        <v>98</v>
      </c>
      <c r="L520" s="841"/>
      <c r="M520" s="840" t="s">
        <v>99</v>
      </c>
      <c r="N520" s="841"/>
      <c r="O520" s="840" t="s">
        <v>100</v>
      </c>
      <c r="P520" s="841"/>
      <c r="Q520" s="840" t="s">
        <v>101</v>
      </c>
      <c r="R520" s="841"/>
      <c r="S520" s="840" t="s">
        <v>102</v>
      </c>
      <c r="T520" s="841"/>
      <c r="U520" s="840" t="s">
        <v>103</v>
      </c>
      <c r="V520" s="841"/>
      <c r="W520" s="840" t="s">
        <v>104</v>
      </c>
      <c r="X520" s="841"/>
      <c r="Y520" s="840" t="s">
        <v>105</v>
      </c>
      <c r="Z520" s="841"/>
      <c r="AA520" s="840" t="s">
        <v>18</v>
      </c>
      <c r="AB520" s="841"/>
    </row>
    <row r="521" spans="2:28" ht="14.25">
      <c r="B521" s="839"/>
      <c r="C521" s="320" t="s">
        <v>106</v>
      </c>
      <c r="D521" s="320" t="s">
        <v>107</v>
      </c>
      <c r="E521" s="320" t="s">
        <v>106</v>
      </c>
      <c r="F521" s="320" t="s">
        <v>107</v>
      </c>
      <c r="G521" s="320" t="s">
        <v>106</v>
      </c>
      <c r="H521" s="320" t="s">
        <v>107</v>
      </c>
      <c r="I521" s="320" t="s">
        <v>106</v>
      </c>
      <c r="J521" s="320" t="s">
        <v>107</v>
      </c>
      <c r="K521" s="320" t="s">
        <v>106</v>
      </c>
      <c r="L521" s="320" t="s">
        <v>107</v>
      </c>
      <c r="M521" s="320" t="s">
        <v>106</v>
      </c>
      <c r="N521" s="320" t="s">
        <v>107</v>
      </c>
      <c r="O521" s="320" t="s">
        <v>106</v>
      </c>
      <c r="P521" s="320" t="s">
        <v>107</v>
      </c>
      <c r="Q521" s="320" t="s">
        <v>106</v>
      </c>
      <c r="R521" s="320" t="s">
        <v>107</v>
      </c>
      <c r="S521" s="320" t="s">
        <v>106</v>
      </c>
      <c r="T521" s="320" t="s">
        <v>107</v>
      </c>
      <c r="U521" s="320" t="s">
        <v>106</v>
      </c>
      <c r="V521" s="320" t="s">
        <v>107</v>
      </c>
      <c r="W521" s="320" t="s">
        <v>106</v>
      </c>
      <c r="X521" s="320" t="s">
        <v>107</v>
      </c>
      <c r="Y521" s="320" t="s">
        <v>106</v>
      </c>
      <c r="Z521" s="320" t="s">
        <v>107</v>
      </c>
      <c r="AA521" s="320" t="s">
        <v>106</v>
      </c>
      <c r="AB521" s="320" t="s">
        <v>107</v>
      </c>
    </row>
    <row r="522" spans="2:28" ht="15">
      <c r="B522" s="320" t="s">
        <v>21</v>
      </c>
      <c r="C522" s="33">
        <f>'New Graph (FCST)'!C30</f>
        <v>149.72550000000001</v>
      </c>
      <c r="D522" s="33">
        <f>C30</f>
        <v>149.72550000000001</v>
      </c>
      <c r="E522" s="33">
        <f>'New Graph (FCST)'!D30</f>
        <v>435.14552499999996</v>
      </c>
      <c r="F522" s="33">
        <f>D30</f>
        <v>435.14552499999996</v>
      </c>
      <c r="G522" s="33">
        <f>'New Graph (FCST)'!E30</f>
        <v>431.58984999999996</v>
      </c>
      <c r="H522" s="33">
        <f>E30</f>
        <v>431.58984999999996</v>
      </c>
      <c r="I522" s="33">
        <f>'New Graph (FCST)'!F30</f>
        <v>2781.69</v>
      </c>
      <c r="J522" s="33">
        <f>F30</f>
        <v>2436.5</v>
      </c>
      <c r="K522" s="33">
        <f>'New Graph (FCST)'!G30</f>
        <v>1549.85</v>
      </c>
      <c r="L522" s="33">
        <f>G30</f>
        <v>2033.3</v>
      </c>
      <c r="M522" s="33">
        <f>'New Graph (FCST)'!H30</f>
        <v>659.12596000000008</v>
      </c>
      <c r="N522" s="33">
        <f>H30</f>
        <v>971.06000000000006</v>
      </c>
      <c r="O522" s="33">
        <f>'New Graph (FCST)'!I30</f>
        <v>931.90000000000009</v>
      </c>
      <c r="P522" s="33">
        <f>I30</f>
        <v>1479.25</v>
      </c>
      <c r="Q522" s="33">
        <f>'New Graph (FCST)'!J30</f>
        <v>546.31000000000006</v>
      </c>
      <c r="R522" s="33">
        <f>+J30</f>
        <v>868.44</v>
      </c>
      <c r="S522" s="33">
        <f>'New Graph (FCST)'!K30</f>
        <v>1667.45</v>
      </c>
      <c r="T522" s="33">
        <f>K30</f>
        <v>2933.35</v>
      </c>
      <c r="U522" s="33">
        <f>'New Graph (FCST)'!L30</f>
        <v>1419.15</v>
      </c>
      <c r="V522" s="33">
        <f>L30</f>
        <v>1787.8</v>
      </c>
      <c r="W522" s="33">
        <f>'New Graph (FCST)'!M30</f>
        <v>779.16</v>
      </c>
      <c r="X522" s="33">
        <f>M30</f>
        <v>885.95999999999992</v>
      </c>
      <c r="Y522" s="33">
        <f>'New Graph (FCST)'!N30</f>
        <v>1040.0999999999999</v>
      </c>
      <c r="Z522" s="33">
        <f>N30</f>
        <v>1221.3</v>
      </c>
      <c r="AA522" s="535">
        <f>C522+E522+G522+I522+K522+M522+O522+Q522+S522+U522+W522+Y522</f>
        <v>12391.196835000001</v>
      </c>
      <c r="AB522" s="535">
        <f>D522+F522+H522+J522+L522+N522+P522+R522+T522+V522+X522+Z522</f>
        <v>15633.420874999998</v>
      </c>
    </row>
    <row r="523" spans="2:28" ht="15.75" thickBot="1">
      <c r="B523" s="323" t="s">
        <v>22</v>
      </c>
      <c r="C523" s="366">
        <f>'New Graph (FCST)'!C31</f>
        <v>24.5</v>
      </c>
      <c r="D523" s="366">
        <f>C31</f>
        <v>24.5</v>
      </c>
      <c r="E523" s="366">
        <f>'New Graph (FCST)'!D31</f>
        <v>59.22</v>
      </c>
      <c r="F523" s="366">
        <f>D31</f>
        <v>59.22</v>
      </c>
      <c r="G523" s="366">
        <f>'New Graph (FCST)'!E31</f>
        <v>35.713899999999995</v>
      </c>
      <c r="H523" s="366">
        <f>E31</f>
        <v>35.713899999999995</v>
      </c>
      <c r="I523" s="366">
        <f>'New Graph (FCST)'!F31</f>
        <v>96.46</v>
      </c>
      <c r="J523" s="366">
        <f>F31</f>
        <v>134.41390000000001</v>
      </c>
      <c r="K523" s="366">
        <f>'New Graph (FCST)'!G31</f>
        <v>78.959999999999994</v>
      </c>
      <c r="L523" s="366">
        <f>G31</f>
        <v>276.5</v>
      </c>
      <c r="M523" s="366">
        <f>'New Graph (FCST)'!H31</f>
        <v>156.86189999999999</v>
      </c>
      <c r="N523" s="366">
        <f>H31</f>
        <v>272.90590000000003</v>
      </c>
      <c r="O523" s="366">
        <f>'New Graph (FCST)'!I31</f>
        <v>78.959999999999994</v>
      </c>
      <c r="P523" s="366">
        <f>I31</f>
        <v>116.2</v>
      </c>
      <c r="Q523" s="366">
        <f>'New Graph (FCST)'!J31</f>
        <v>114.67389999999999</v>
      </c>
      <c r="R523" s="366">
        <f>J31</f>
        <v>134.41390000000001</v>
      </c>
      <c r="S523" s="366">
        <f>'New Graph (FCST)'!K31</f>
        <v>85.96</v>
      </c>
      <c r="T523" s="366">
        <f>K31</f>
        <v>283.5</v>
      </c>
      <c r="U523" s="366">
        <f>'New Graph (FCST)'!L31</f>
        <v>96.46</v>
      </c>
      <c r="V523" s="366">
        <f>L31</f>
        <v>170.12779999999998</v>
      </c>
      <c r="W523" s="366">
        <f>'New Graph (FCST)'!M31</f>
        <v>78.959999999999994</v>
      </c>
      <c r="X523" s="366">
        <f>M31</f>
        <v>98.7</v>
      </c>
      <c r="Y523" s="366">
        <f>'New Graph (FCST)'!N31</f>
        <v>123</v>
      </c>
      <c r="Z523" s="366">
        <f>N31</f>
        <v>283.5</v>
      </c>
      <c r="AA523" s="366">
        <f>C523+E523+G523+I523+K523+M523+O523+Q523+S523+U523+W523+Y523</f>
        <v>1029.7297000000001</v>
      </c>
      <c r="AB523" s="366">
        <f>D523+F523+H523+J523+L523+N523+P523+R523+T523+V523+X523+Z523</f>
        <v>1889.6954000000001</v>
      </c>
    </row>
    <row r="524" spans="2:28" ht="15.75" thickTop="1">
      <c r="B524" s="320" t="s">
        <v>18</v>
      </c>
      <c r="C524" s="329">
        <f>C522+C523</f>
        <v>174.22550000000001</v>
      </c>
      <c r="D524" s="329">
        <f t="shared" ref="D524:AB524" si="18">D522+D523</f>
        <v>174.22550000000001</v>
      </c>
      <c r="E524" s="329">
        <f t="shared" si="18"/>
        <v>494.36552499999993</v>
      </c>
      <c r="F524" s="329">
        <f t="shared" si="18"/>
        <v>494.36552499999993</v>
      </c>
      <c r="G524" s="329">
        <f t="shared" si="18"/>
        <v>467.30374999999992</v>
      </c>
      <c r="H524" s="329">
        <f t="shared" si="18"/>
        <v>467.30374999999992</v>
      </c>
      <c r="I524" s="329">
        <f t="shared" si="18"/>
        <v>2878.15</v>
      </c>
      <c r="J524" s="329">
        <f t="shared" si="18"/>
        <v>2570.9139</v>
      </c>
      <c r="K524" s="329">
        <f t="shared" si="18"/>
        <v>1628.81</v>
      </c>
      <c r="L524" s="329">
        <f t="shared" si="18"/>
        <v>2309.8000000000002</v>
      </c>
      <c r="M524" s="329">
        <f t="shared" si="18"/>
        <v>815.98786000000007</v>
      </c>
      <c r="N524" s="329">
        <f t="shared" si="18"/>
        <v>1243.9659000000001</v>
      </c>
      <c r="O524" s="329">
        <f t="shared" si="18"/>
        <v>1010.8600000000001</v>
      </c>
      <c r="P524" s="329">
        <f t="shared" si="18"/>
        <v>1595.45</v>
      </c>
      <c r="Q524" s="329">
        <f t="shared" si="18"/>
        <v>660.98390000000006</v>
      </c>
      <c r="R524" s="329">
        <f t="shared" si="18"/>
        <v>1002.8539000000001</v>
      </c>
      <c r="S524" s="329">
        <f t="shared" si="18"/>
        <v>1753.41</v>
      </c>
      <c r="T524" s="329">
        <f t="shared" si="18"/>
        <v>3216.85</v>
      </c>
      <c r="U524" s="329">
        <f t="shared" si="18"/>
        <v>1515.6100000000001</v>
      </c>
      <c r="V524" s="329">
        <f t="shared" si="18"/>
        <v>1957.9277999999999</v>
      </c>
      <c r="W524" s="329">
        <f t="shared" si="18"/>
        <v>858.12</v>
      </c>
      <c r="X524" s="329">
        <f t="shared" si="18"/>
        <v>984.66</v>
      </c>
      <c r="Y524" s="329">
        <f t="shared" si="18"/>
        <v>1163.0999999999999</v>
      </c>
      <c r="Z524" s="329">
        <f t="shared" si="18"/>
        <v>1504.8</v>
      </c>
      <c r="AA524" s="517">
        <f t="shared" si="18"/>
        <v>13420.926535000001</v>
      </c>
      <c r="AB524" s="517">
        <f t="shared" si="18"/>
        <v>17523.116274999997</v>
      </c>
    </row>
    <row r="525" spans="2:28" ht="15">
      <c r="AB525" s="32" t="s">
        <v>25</v>
      </c>
    </row>
    <row r="527" spans="2:28" ht="19.5">
      <c r="B527" s="330" t="s">
        <v>108</v>
      </c>
      <c r="N527" s="330"/>
    </row>
    <row r="543" spans="2:12" ht="14.25">
      <c r="B543" s="842" t="s">
        <v>5</v>
      </c>
      <c r="C543" s="840" t="s">
        <v>37</v>
      </c>
      <c r="D543" s="841"/>
      <c r="E543" s="840" t="s">
        <v>38</v>
      </c>
      <c r="F543" s="841"/>
      <c r="G543" s="840" t="s">
        <v>39</v>
      </c>
      <c r="H543" s="841"/>
      <c r="I543" s="840" t="s">
        <v>40</v>
      </c>
      <c r="J543" s="841"/>
      <c r="K543" s="840" t="s">
        <v>18</v>
      </c>
      <c r="L543" s="841"/>
    </row>
    <row r="544" spans="2:12" ht="14.25">
      <c r="B544" s="839"/>
      <c r="C544" s="320" t="s">
        <v>106</v>
      </c>
      <c r="D544" s="320" t="s">
        <v>107</v>
      </c>
      <c r="E544" s="320" t="s">
        <v>106</v>
      </c>
      <c r="F544" s="320" t="s">
        <v>107</v>
      </c>
      <c r="G544" s="320" t="s">
        <v>106</v>
      </c>
      <c r="H544" s="320" t="s">
        <v>107</v>
      </c>
      <c r="I544" s="320" t="s">
        <v>106</v>
      </c>
      <c r="J544" s="320" t="s">
        <v>107</v>
      </c>
      <c r="K544" s="320" t="s">
        <v>106</v>
      </c>
      <c r="L544" s="320" t="s">
        <v>107</v>
      </c>
    </row>
    <row r="545" spans="2:12" ht="15">
      <c r="B545" s="320" t="s">
        <v>21</v>
      </c>
      <c r="C545" s="33">
        <f>C522+E522+G522</f>
        <v>1016.4608749999999</v>
      </c>
      <c r="D545" s="33">
        <f>D522+F522+H522</f>
        <v>1016.4608749999999</v>
      </c>
      <c r="E545" s="33">
        <f>I522+K522+M522</f>
        <v>4990.6659600000003</v>
      </c>
      <c r="F545" s="33">
        <f>J522+L522+N522</f>
        <v>5440.8600000000006</v>
      </c>
      <c r="G545" s="33">
        <f>O522+Q522+S522</f>
        <v>3145.66</v>
      </c>
      <c r="H545" s="33">
        <f>P522+R522+T522</f>
        <v>5281.04</v>
      </c>
      <c r="I545" s="33">
        <f>U522+W522+Y522</f>
        <v>3238.41</v>
      </c>
      <c r="J545" s="33">
        <f>V522+X522+Z522</f>
        <v>3895.0599999999995</v>
      </c>
      <c r="K545" s="535">
        <f>C545+E545+G545+I545</f>
        <v>12391.196834999999</v>
      </c>
      <c r="L545" s="535">
        <f>D545+F545+H545+J545</f>
        <v>15633.420875</v>
      </c>
    </row>
    <row r="546" spans="2:12" ht="15.75" thickBot="1">
      <c r="B546" s="323" t="s">
        <v>22</v>
      </c>
      <c r="C546" s="366">
        <f>C523+E523+G523</f>
        <v>119.43389999999999</v>
      </c>
      <c r="D546" s="366">
        <f>D523+F523+H523</f>
        <v>119.43389999999999</v>
      </c>
      <c r="E546" s="366">
        <f>I523+K523+M523</f>
        <v>332.28189999999995</v>
      </c>
      <c r="F546" s="366">
        <f>J523+L523+N523</f>
        <v>683.81979999999999</v>
      </c>
      <c r="G546" s="366">
        <f>O523+Q523+S523</f>
        <v>279.59389999999996</v>
      </c>
      <c r="H546" s="366">
        <f>P523+R523+T523</f>
        <v>534.11390000000006</v>
      </c>
      <c r="I546" s="366">
        <f>U523+W523+Y523</f>
        <v>298.41999999999996</v>
      </c>
      <c r="J546" s="366">
        <f>V523+X523+Z523</f>
        <v>552.32780000000002</v>
      </c>
      <c r="K546" s="366">
        <f>C546+E546+G546+I546</f>
        <v>1029.7296999999999</v>
      </c>
      <c r="L546" s="366">
        <f>D546+F546+H546+J546</f>
        <v>1889.6954000000001</v>
      </c>
    </row>
    <row r="547" spans="2:12" ht="15.75" thickTop="1">
      <c r="B547" s="320" t="s">
        <v>18</v>
      </c>
      <c r="C547" s="329">
        <f t="shared" ref="C547:L547" si="19">C545+C546</f>
        <v>1135.8947749999998</v>
      </c>
      <c r="D547" s="329">
        <f t="shared" si="19"/>
        <v>1135.8947749999998</v>
      </c>
      <c r="E547" s="329">
        <f t="shared" si="19"/>
        <v>5322.9478600000002</v>
      </c>
      <c r="F547" s="329">
        <f t="shared" si="19"/>
        <v>6124.6798000000008</v>
      </c>
      <c r="G547" s="329">
        <f t="shared" si="19"/>
        <v>3425.2538999999997</v>
      </c>
      <c r="H547" s="329">
        <f t="shared" si="19"/>
        <v>5815.1539000000002</v>
      </c>
      <c r="I547" s="329">
        <f t="shared" si="19"/>
        <v>3536.83</v>
      </c>
      <c r="J547" s="329">
        <f t="shared" si="19"/>
        <v>4447.3877999999995</v>
      </c>
      <c r="K547" s="517">
        <f t="shared" si="19"/>
        <v>13420.926534999999</v>
      </c>
      <c r="L547" s="517">
        <f t="shared" si="19"/>
        <v>17523.116275</v>
      </c>
    </row>
    <row r="548" spans="2:12" ht="15">
      <c r="L548" s="32" t="s">
        <v>25</v>
      </c>
    </row>
    <row r="550" spans="2:12" ht="19.5">
      <c r="B550" s="330" t="s">
        <v>109</v>
      </c>
    </row>
    <row r="566" spans="2:28" ht="14.25">
      <c r="B566" s="842" t="s">
        <v>5</v>
      </c>
      <c r="C566" s="840" t="s">
        <v>6</v>
      </c>
      <c r="D566" s="841"/>
      <c r="E566" s="840" t="s">
        <v>95</v>
      </c>
      <c r="F566" s="841"/>
      <c r="G566" s="840" t="s">
        <v>96</v>
      </c>
      <c r="H566" s="841"/>
      <c r="I566" s="840" t="s">
        <v>97</v>
      </c>
      <c r="J566" s="841"/>
      <c r="K566" s="840" t="s">
        <v>98</v>
      </c>
      <c r="L566" s="841"/>
      <c r="M566" s="840" t="s">
        <v>99</v>
      </c>
      <c r="N566" s="841"/>
      <c r="O566" s="840" t="s">
        <v>100</v>
      </c>
      <c r="P566" s="841"/>
      <c r="Q566" s="840" t="s">
        <v>101</v>
      </c>
      <c r="R566" s="841"/>
      <c r="S566" s="840" t="s">
        <v>102</v>
      </c>
      <c r="T566" s="841"/>
      <c r="U566" s="840" t="s">
        <v>103</v>
      </c>
      <c r="V566" s="841"/>
      <c r="W566" s="840" t="s">
        <v>104</v>
      </c>
      <c r="X566" s="841"/>
      <c r="Y566" s="840" t="s">
        <v>105</v>
      </c>
      <c r="Z566" s="841"/>
      <c r="AA566" s="840" t="s">
        <v>18</v>
      </c>
      <c r="AB566" s="841"/>
    </row>
    <row r="567" spans="2:28" ht="14.25">
      <c r="B567" s="839"/>
      <c r="C567" s="320" t="s">
        <v>106</v>
      </c>
      <c r="D567" s="320" t="s">
        <v>107</v>
      </c>
      <c r="E567" s="320" t="s">
        <v>106</v>
      </c>
      <c r="F567" s="320" t="s">
        <v>107</v>
      </c>
      <c r="G567" s="320" t="s">
        <v>106</v>
      </c>
      <c r="H567" s="320" t="s">
        <v>107</v>
      </c>
      <c r="I567" s="320" t="s">
        <v>106</v>
      </c>
      <c r="J567" s="320" t="s">
        <v>107</v>
      </c>
      <c r="K567" s="320" t="s">
        <v>106</v>
      </c>
      <c r="L567" s="320" t="s">
        <v>107</v>
      </c>
      <c r="M567" s="320" t="s">
        <v>106</v>
      </c>
      <c r="N567" s="320" t="s">
        <v>107</v>
      </c>
      <c r="O567" s="320" t="s">
        <v>106</v>
      </c>
      <c r="P567" s="320" t="s">
        <v>107</v>
      </c>
      <c r="Q567" s="320" t="s">
        <v>106</v>
      </c>
      <c r="R567" s="320" t="s">
        <v>107</v>
      </c>
      <c r="S567" s="320" t="s">
        <v>106</v>
      </c>
      <c r="T567" s="320" t="s">
        <v>107</v>
      </c>
      <c r="U567" s="320" t="s">
        <v>106</v>
      </c>
      <c r="V567" s="320" t="s">
        <v>107</v>
      </c>
      <c r="W567" s="320" t="s">
        <v>106</v>
      </c>
      <c r="X567" s="320" t="s">
        <v>107</v>
      </c>
      <c r="Y567" s="320" t="s">
        <v>106</v>
      </c>
      <c r="Z567" s="320" t="s">
        <v>107</v>
      </c>
      <c r="AA567" s="320" t="s">
        <v>106</v>
      </c>
      <c r="AB567" s="320" t="s">
        <v>107</v>
      </c>
    </row>
    <row r="568" spans="2:28" ht="15">
      <c r="B568" s="320" t="s">
        <v>21</v>
      </c>
      <c r="C568" s="33">
        <f t="shared" ref="C568:Z568" si="20">C522</f>
        <v>149.72550000000001</v>
      </c>
      <c r="D568" s="33">
        <f t="shared" si="20"/>
        <v>149.72550000000001</v>
      </c>
      <c r="E568" s="33">
        <f t="shared" si="20"/>
        <v>435.14552499999996</v>
      </c>
      <c r="F568" s="33">
        <f t="shared" si="20"/>
        <v>435.14552499999996</v>
      </c>
      <c r="G568" s="33">
        <f t="shared" si="20"/>
        <v>431.58984999999996</v>
      </c>
      <c r="H568" s="33">
        <f t="shared" si="20"/>
        <v>431.58984999999996</v>
      </c>
      <c r="I568" s="33">
        <f t="shared" si="20"/>
        <v>2781.69</v>
      </c>
      <c r="J568" s="33">
        <f t="shared" si="20"/>
        <v>2436.5</v>
      </c>
      <c r="K568" s="33">
        <f t="shared" si="20"/>
        <v>1549.85</v>
      </c>
      <c r="L568" s="33">
        <f t="shared" si="20"/>
        <v>2033.3</v>
      </c>
      <c r="M568" s="33">
        <f t="shared" si="20"/>
        <v>659.12596000000008</v>
      </c>
      <c r="N568" s="33">
        <f t="shared" si="20"/>
        <v>971.06000000000006</v>
      </c>
      <c r="O568" s="33">
        <f t="shared" si="20"/>
        <v>931.90000000000009</v>
      </c>
      <c r="P568" s="33">
        <f t="shared" si="20"/>
        <v>1479.25</v>
      </c>
      <c r="Q568" s="33">
        <f t="shared" si="20"/>
        <v>546.31000000000006</v>
      </c>
      <c r="R568" s="33">
        <f t="shared" si="20"/>
        <v>868.44</v>
      </c>
      <c r="S568" s="33">
        <f t="shared" si="20"/>
        <v>1667.45</v>
      </c>
      <c r="T568" s="33">
        <f t="shared" si="20"/>
        <v>2933.35</v>
      </c>
      <c r="U568" s="33">
        <f t="shared" si="20"/>
        <v>1419.15</v>
      </c>
      <c r="V568" s="33">
        <f t="shared" si="20"/>
        <v>1787.8</v>
      </c>
      <c r="W568" s="33">
        <f t="shared" si="20"/>
        <v>779.16</v>
      </c>
      <c r="X568" s="33">
        <f t="shared" si="20"/>
        <v>885.95999999999992</v>
      </c>
      <c r="Y568" s="33">
        <f t="shared" si="20"/>
        <v>1040.0999999999999</v>
      </c>
      <c r="Z568" s="33">
        <f t="shared" si="20"/>
        <v>1221.3</v>
      </c>
      <c r="AA568" s="535">
        <f>C568+E568+G568+I568+K568+M568+O568+Q568+S568+U568+W568+Y568</f>
        <v>12391.196835000001</v>
      </c>
      <c r="AB568" s="535">
        <f>D568+F568+H568+J568+L568+N568+P568+R568+T568+V568+X568+Z568</f>
        <v>15633.420874999998</v>
      </c>
    </row>
    <row r="569" spans="2:28" ht="15">
      <c r="AB569" s="32" t="s">
        <v>25</v>
      </c>
    </row>
    <row r="571" spans="2:28" ht="19.5">
      <c r="B571" s="330" t="s">
        <v>110</v>
      </c>
    </row>
    <row r="587" spans="2:12" ht="14.25">
      <c r="B587" s="842" t="s">
        <v>5</v>
      </c>
      <c r="C587" s="840" t="s">
        <v>37</v>
      </c>
      <c r="D587" s="841"/>
      <c r="E587" s="840" t="s">
        <v>38</v>
      </c>
      <c r="F587" s="841"/>
      <c r="G587" s="840" t="s">
        <v>39</v>
      </c>
      <c r="H587" s="841"/>
      <c r="I587" s="840" t="s">
        <v>40</v>
      </c>
      <c r="J587" s="841"/>
      <c r="K587" s="840" t="s">
        <v>18</v>
      </c>
      <c r="L587" s="841"/>
    </row>
    <row r="588" spans="2:12" ht="14.25">
      <c r="B588" s="839"/>
      <c r="C588" s="320" t="s">
        <v>106</v>
      </c>
      <c r="D588" s="320" t="s">
        <v>107</v>
      </c>
      <c r="E588" s="320" t="s">
        <v>106</v>
      </c>
      <c r="F588" s="320" t="s">
        <v>107</v>
      </c>
      <c r="G588" s="320" t="s">
        <v>106</v>
      </c>
      <c r="H588" s="320" t="s">
        <v>107</v>
      </c>
      <c r="I588" s="320" t="s">
        <v>106</v>
      </c>
      <c r="J588" s="320" t="s">
        <v>107</v>
      </c>
      <c r="K588" s="320" t="s">
        <v>106</v>
      </c>
      <c r="L588" s="320" t="s">
        <v>107</v>
      </c>
    </row>
    <row r="589" spans="2:12" ht="15">
      <c r="B589" s="320" t="s">
        <v>21</v>
      </c>
      <c r="C589" s="33">
        <f t="shared" ref="C589:J589" si="21">C545</f>
        <v>1016.4608749999999</v>
      </c>
      <c r="D589" s="33">
        <f t="shared" si="21"/>
        <v>1016.4608749999999</v>
      </c>
      <c r="E589" s="33">
        <f t="shared" si="21"/>
        <v>4990.6659600000003</v>
      </c>
      <c r="F589" s="33">
        <f t="shared" si="21"/>
        <v>5440.8600000000006</v>
      </c>
      <c r="G589" s="33">
        <f t="shared" si="21"/>
        <v>3145.66</v>
      </c>
      <c r="H589" s="33">
        <f t="shared" si="21"/>
        <v>5281.04</v>
      </c>
      <c r="I589" s="33">
        <f t="shared" si="21"/>
        <v>3238.41</v>
      </c>
      <c r="J589" s="33">
        <f t="shared" si="21"/>
        <v>3895.0599999999995</v>
      </c>
      <c r="K589" s="535">
        <f>C589+E589+G589+I589</f>
        <v>12391.196834999999</v>
      </c>
      <c r="L589" s="535">
        <f>D589+F589+H589+J589</f>
        <v>15633.420875</v>
      </c>
    </row>
    <row r="590" spans="2:12" ht="15">
      <c r="L590" s="32" t="s">
        <v>25</v>
      </c>
    </row>
  </sheetData>
  <mergeCells count="131">
    <mergeCell ref="U566:V566"/>
    <mergeCell ref="W566:X566"/>
    <mergeCell ref="Y566:Z566"/>
    <mergeCell ref="AA566:AB566"/>
    <mergeCell ref="B587:B588"/>
    <mergeCell ref="C587:D587"/>
    <mergeCell ref="E587:F587"/>
    <mergeCell ref="G587:H587"/>
    <mergeCell ref="I587:J587"/>
    <mergeCell ref="K587:L587"/>
    <mergeCell ref="K566:L566"/>
    <mergeCell ref="M566:N566"/>
    <mergeCell ref="O566:P566"/>
    <mergeCell ref="Q566:R566"/>
    <mergeCell ref="S566:T566"/>
    <mergeCell ref="B566:B567"/>
    <mergeCell ref="C566:D566"/>
    <mergeCell ref="E566:F566"/>
    <mergeCell ref="G566:H566"/>
    <mergeCell ref="I566:J566"/>
    <mergeCell ref="Y520:Z520"/>
    <mergeCell ref="AA520:AB520"/>
    <mergeCell ref="B543:B544"/>
    <mergeCell ref="C543:D543"/>
    <mergeCell ref="E543:F543"/>
    <mergeCell ref="G543:H543"/>
    <mergeCell ref="I543:J543"/>
    <mergeCell ref="K543:L543"/>
    <mergeCell ref="G6:H6"/>
    <mergeCell ref="I6:J6"/>
    <mergeCell ref="K6:L6"/>
    <mergeCell ref="Y6:Z6"/>
    <mergeCell ref="B520:B521"/>
    <mergeCell ref="C520:D520"/>
    <mergeCell ref="E520:F520"/>
    <mergeCell ref="G520:H520"/>
    <mergeCell ref="I520:J520"/>
    <mergeCell ref="K520:L520"/>
    <mergeCell ref="M520:N520"/>
    <mergeCell ref="O520:P520"/>
    <mergeCell ref="Q520:R520"/>
    <mergeCell ref="S520:T520"/>
    <mergeCell ref="U520:V520"/>
    <mergeCell ref="W520:X520"/>
    <mergeCell ref="AA6:AB6"/>
    <mergeCell ref="B81:B82"/>
    <mergeCell ref="C81:D81"/>
    <mergeCell ref="E81:F81"/>
    <mergeCell ref="G81:H81"/>
    <mergeCell ref="I81:J81"/>
    <mergeCell ref="K81:L81"/>
    <mergeCell ref="M6:N6"/>
    <mergeCell ref="O6:P6"/>
    <mergeCell ref="Q6:R6"/>
    <mergeCell ref="S6:T6"/>
    <mergeCell ref="U6:V6"/>
    <mergeCell ref="W6:X6"/>
    <mergeCell ref="B6:B7"/>
    <mergeCell ref="C6:D6"/>
    <mergeCell ref="E6:F6"/>
    <mergeCell ref="Q81:Q82"/>
    <mergeCell ref="R81:S81"/>
    <mergeCell ref="T81:U81"/>
    <mergeCell ref="V81:W81"/>
    <mergeCell ref="X81:Y81"/>
    <mergeCell ref="Z81:AA81"/>
    <mergeCell ref="B151:B152"/>
    <mergeCell ref="C151:N151"/>
    <mergeCell ref="O151:Z151"/>
    <mergeCell ref="AA151:AC151"/>
    <mergeCell ref="B172:B173"/>
    <mergeCell ref="C172:N172"/>
    <mergeCell ref="O172:Z172"/>
    <mergeCell ref="AA172:AC172"/>
    <mergeCell ref="B194:B195"/>
    <mergeCell ref="C194:N194"/>
    <mergeCell ref="O194:Z194"/>
    <mergeCell ref="AA194:AC194"/>
    <mergeCell ref="B215:B216"/>
    <mergeCell ref="C215:N215"/>
    <mergeCell ref="O215:Z215"/>
    <mergeCell ref="AA215:AC215"/>
    <mergeCell ref="W243:Z243"/>
    <mergeCell ref="B265:B266"/>
    <mergeCell ref="C265:F265"/>
    <mergeCell ref="G265:J265"/>
    <mergeCell ref="K265:N265"/>
    <mergeCell ref="O265:R265"/>
    <mergeCell ref="S265:V265"/>
    <mergeCell ref="W265:Z265"/>
    <mergeCell ref="B243:B244"/>
    <mergeCell ref="C243:F243"/>
    <mergeCell ref="G243:J243"/>
    <mergeCell ref="K243:N243"/>
    <mergeCell ref="O243:R243"/>
    <mergeCell ref="S243:V243"/>
    <mergeCell ref="W288:Z288"/>
    <mergeCell ref="B310:B311"/>
    <mergeCell ref="C310:F310"/>
    <mergeCell ref="G310:J310"/>
    <mergeCell ref="K310:N310"/>
    <mergeCell ref="O310:R310"/>
    <mergeCell ref="S310:V310"/>
    <mergeCell ref="W310:Z310"/>
    <mergeCell ref="B288:B289"/>
    <mergeCell ref="C288:F288"/>
    <mergeCell ref="G288:J288"/>
    <mergeCell ref="K288:N288"/>
    <mergeCell ref="O288:R288"/>
    <mergeCell ref="S288:V288"/>
    <mergeCell ref="W392:Z392"/>
    <mergeCell ref="B392:B393"/>
    <mergeCell ref="C392:F392"/>
    <mergeCell ref="G392:J392"/>
    <mergeCell ref="K392:N392"/>
    <mergeCell ref="O392:R392"/>
    <mergeCell ref="S392:V392"/>
    <mergeCell ref="W334:Z334"/>
    <mergeCell ref="B361:B362"/>
    <mergeCell ref="C361:F361"/>
    <mergeCell ref="G361:J361"/>
    <mergeCell ref="K361:N361"/>
    <mergeCell ref="O361:R361"/>
    <mergeCell ref="S361:V361"/>
    <mergeCell ref="W361:Z361"/>
    <mergeCell ref="B334:B335"/>
    <mergeCell ref="C334:F334"/>
    <mergeCell ref="G334:J334"/>
    <mergeCell ref="K334:N334"/>
    <mergeCell ref="O334:R334"/>
    <mergeCell ref="S334:V334"/>
  </mergeCells>
  <phoneticPr fontId="5" type="noConversion"/>
  <pageMargins left="0.7" right="0.7" top="0.75" bottom="0.75" header="0.3" footer="0.3"/>
  <pageSetup paperSize="9" orientation="portrait" r:id="rId1"/>
  <ignoredErrors>
    <ignoredError sqref="F337 J337 N337 R337 K423:N423 C474:F474 C475:H475 L472:Q475 F246 J246 N246 F268 J268 N268 R268 F291 J291 N291 K445:M446 R246" formulaRange="1"/>
    <ignoredError sqref="V473"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B66BD-A255-46D1-A79B-A502E251858B}">
  <dimension ref="B2:V43"/>
  <sheetViews>
    <sheetView topLeftCell="B1" workbookViewId="0">
      <pane xSplit="2" topLeftCell="D1" activePane="topRight" state="frozen"/>
      <selection pane="topRight" activeCell="M50" sqref="M50"/>
      <selection activeCell="B1" sqref="B1"/>
    </sheetView>
  </sheetViews>
  <sheetFormatPr defaultColWidth="8.77734375" defaultRowHeight="13.5"/>
  <cols>
    <col min="3" max="3" width="17.6640625" customWidth="1"/>
    <col min="6" max="6" width="10" customWidth="1"/>
    <col min="7" max="7" width="9.21875" customWidth="1"/>
    <col min="8" max="8" width="9.21875" bestFit="1" customWidth="1"/>
    <col min="12" max="12" width="9" bestFit="1" customWidth="1"/>
    <col min="14" max="14" width="10.21875" bestFit="1" customWidth="1"/>
    <col min="16" max="16" width="9" bestFit="1" customWidth="1"/>
    <col min="18" max="18" width="10.21875" bestFit="1" customWidth="1"/>
    <col min="20" max="20" width="9" bestFit="1" customWidth="1"/>
    <col min="22" max="22" width="11" customWidth="1"/>
    <col min="24" max="24" width="9.44140625" bestFit="1" customWidth="1"/>
    <col min="26" max="26" width="8.77734375" bestFit="1" customWidth="1"/>
    <col min="27" max="27" width="10.33203125" bestFit="1" customWidth="1"/>
    <col min="28" max="29" width="11.44140625" bestFit="1" customWidth="1"/>
  </cols>
  <sheetData>
    <row r="2" spans="2:22" ht="15">
      <c r="B2" s="34" t="s">
        <v>118</v>
      </c>
    </row>
    <row r="3" spans="2:22" ht="15.75" thickBot="1">
      <c r="V3" s="32"/>
    </row>
    <row r="4" spans="2:22" ht="14.25">
      <c r="B4" s="852" t="s">
        <v>5</v>
      </c>
      <c r="C4" s="853"/>
      <c r="D4" s="854" t="s">
        <v>119</v>
      </c>
      <c r="E4" s="844"/>
      <c r="F4" s="845"/>
      <c r="G4" s="843">
        <v>2022</v>
      </c>
      <c r="H4" s="844"/>
      <c r="I4" s="844"/>
      <c r="J4" s="845"/>
      <c r="K4" s="843">
        <v>2023</v>
      </c>
      <c r="L4" s="844"/>
      <c r="M4" s="844"/>
      <c r="N4" s="845"/>
      <c r="O4" s="843">
        <v>2024</v>
      </c>
      <c r="P4" s="844"/>
      <c r="Q4" s="844"/>
      <c r="R4" s="845"/>
      <c r="S4" s="843">
        <v>2025</v>
      </c>
      <c r="T4" s="844"/>
      <c r="U4" s="844"/>
      <c r="V4" s="845"/>
    </row>
    <row r="5" spans="2:22" ht="29.25" thickBot="1">
      <c r="B5" s="850"/>
      <c r="C5" s="851"/>
      <c r="D5" s="551" t="s">
        <v>19</v>
      </c>
      <c r="E5" s="551" t="s">
        <v>120</v>
      </c>
      <c r="F5" s="552" t="s">
        <v>20</v>
      </c>
      <c r="G5" s="550" t="s">
        <v>19</v>
      </c>
      <c r="H5" s="551" t="s">
        <v>120</v>
      </c>
      <c r="I5" s="553" t="s">
        <v>121</v>
      </c>
      <c r="J5" s="552" t="s">
        <v>20</v>
      </c>
      <c r="K5" s="550" t="s">
        <v>19</v>
      </c>
      <c r="L5" s="551" t="s">
        <v>120</v>
      </c>
      <c r="M5" s="553" t="s">
        <v>121</v>
      </c>
      <c r="N5" s="552" t="s">
        <v>20</v>
      </c>
      <c r="O5" s="550" t="s">
        <v>19</v>
      </c>
      <c r="P5" s="551" t="s">
        <v>120</v>
      </c>
      <c r="Q5" s="553" t="s">
        <v>121</v>
      </c>
      <c r="R5" s="552" t="s">
        <v>20</v>
      </c>
      <c r="S5" s="550" t="s">
        <v>19</v>
      </c>
      <c r="T5" s="551" t="s">
        <v>120</v>
      </c>
      <c r="U5" s="553" t="s">
        <v>121</v>
      </c>
      <c r="V5" s="552" t="s">
        <v>20</v>
      </c>
    </row>
    <row r="6" spans="2:22" ht="15">
      <c r="B6" s="846" t="s">
        <v>21</v>
      </c>
      <c r="C6" s="554" t="s">
        <v>56</v>
      </c>
      <c r="D6" s="660" t="e">
        <f>'2025 FCST'!#REF!+'2025 FCST'!EU292+'2025 FCST'!#REF!</f>
        <v>#REF!</v>
      </c>
      <c r="E6" s="661" t="e">
        <f>F6/D6</f>
        <v>#REF!</v>
      </c>
      <c r="F6" s="662" t="e">
        <f>'2025 FCST'!#REF!+'2025 FCST'!EW292+'2025 FCST'!#REF!</f>
        <v>#REF!</v>
      </c>
      <c r="G6" s="663" t="e">
        <f>'2025 FCST'!#REF!+'2025 FCST'!KZ292+'2025 FCST'!#REF!</f>
        <v>#REF!</v>
      </c>
      <c r="H6" s="556" t="e">
        <f>J6/G6</f>
        <v>#REF!</v>
      </c>
      <c r="I6" s="558">
        <v>-0.01</v>
      </c>
      <c r="J6" s="557" t="e">
        <f>'2025 FCST'!#REF!+'2025 FCST'!LB292+'2025 FCST'!#REF!</f>
        <v>#REF!</v>
      </c>
      <c r="K6" s="555">
        <f>(K7+K8+K9+K10+K11)*0.75</f>
        <v>607.5</v>
      </c>
      <c r="L6" s="556" t="e">
        <f t="shared" ref="L6:L14" si="0">H6+H6*M6</f>
        <v>#REF!</v>
      </c>
      <c r="M6" s="558">
        <v>-1.4999999999999999E-2</v>
      </c>
      <c r="N6" s="557" t="e">
        <f>K6*L6</f>
        <v>#REF!</v>
      </c>
      <c r="O6" s="555">
        <f>(O7+O8+O9+O10+O11)*0.75</f>
        <v>1230</v>
      </c>
      <c r="P6" s="556" t="e">
        <f t="shared" ref="P6:P16" si="1">L6+L6*Q6</f>
        <v>#REF!</v>
      </c>
      <c r="Q6" s="558">
        <v>-0.02</v>
      </c>
      <c r="R6" s="557" t="e">
        <f>O6*P6</f>
        <v>#REF!</v>
      </c>
      <c r="S6" s="555">
        <f>(S7+S8+S9+S10+S11)*0.75</f>
        <v>2850</v>
      </c>
      <c r="T6" s="556" t="e">
        <f t="shared" ref="T6:T16" si="2">P6+P6*U6</f>
        <v>#REF!</v>
      </c>
      <c r="U6" s="558">
        <v>-2.5000000000000001E-2</v>
      </c>
      <c r="V6" s="557" t="e">
        <f>S6*T6</f>
        <v>#REF!</v>
      </c>
    </row>
    <row r="7" spans="2:22" ht="15">
      <c r="B7" s="846"/>
      <c r="C7" s="559" t="s">
        <v>122</v>
      </c>
      <c r="D7" s="568">
        <f>'2025 FCST'!EU201</f>
        <v>3.5</v>
      </c>
      <c r="E7" s="661">
        <f>F7/D7</f>
        <v>33</v>
      </c>
      <c r="F7" s="662">
        <f>'2025 FCST'!EW201</f>
        <v>115.5</v>
      </c>
      <c r="G7" s="567">
        <f>'2025 FCST'!KZ201</f>
        <v>8</v>
      </c>
      <c r="H7" s="556">
        <f>J7/G7</f>
        <v>34.78125</v>
      </c>
      <c r="I7" s="558">
        <v>-0.03</v>
      </c>
      <c r="J7" s="561">
        <f>'2025 FCST'!LB201</f>
        <v>278.25</v>
      </c>
      <c r="K7" s="560">
        <v>450</v>
      </c>
      <c r="L7" s="327">
        <f t="shared" si="0"/>
        <v>33.042187499999997</v>
      </c>
      <c r="M7" s="562">
        <v>-0.05</v>
      </c>
      <c r="N7" s="561">
        <f t="shared" ref="N7:N16" si="3">K7*L7</f>
        <v>14868.984374999998</v>
      </c>
      <c r="O7" s="560">
        <v>800</v>
      </c>
      <c r="P7" s="327">
        <f t="shared" si="1"/>
        <v>30.729234374999997</v>
      </c>
      <c r="Q7" s="562">
        <v>-7.0000000000000007E-2</v>
      </c>
      <c r="R7" s="561">
        <f t="shared" ref="R7:R16" si="4">O7*P7</f>
        <v>24583.387499999997</v>
      </c>
      <c r="S7" s="560">
        <v>1500</v>
      </c>
      <c r="T7" s="327">
        <f t="shared" si="2"/>
        <v>28.270895624999998</v>
      </c>
      <c r="U7" s="562">
        <v>-0.08</v>
      </c>
      <c r="V7" s="561">
        <f t="shared" ref="V7:V16" si="5">S7*T7</f>
        <v>42406.3434375</v>
      </c>
    </row>
    <row r="8" spans="2:22" ht="15">
      <c r="B8" s="846"/>
      <c r="C8" s="559" t="s">
        <v>123</v>
      </c>
      <c r="D8" s="568" t="e">
        <f>'2025 FCST'!#REF!+'2025 FCST'!EU322+'2025 FCST'!EU366</f>
        <v>#REF!</v>
      </c>
      <c r="E8" s="661" t="e">
        <f>F8/D8</f>
        <v>#REF!</v>
      </c>
      <c r="F8" s="662" t="e">
        <f>'2025 FCST'!#REF!+'2025 FCST'!EW322+'2025 FCST'!EW366</f>
        <v>#REF!</v>
      </c>
      <c r="G8" s="567" t="e">
        <f>'2025 FCST'!#REF!+'2025 FCST'!KZ322+'2025 FCST'!KZ366</f>
        <v>#REF!</v>
      </c>
      <c r="H8" s="556" t="e">
        <f>J8/G8</f>
        <v>#REF!</v>
      </c>
      <c r="I8" s="558">
        <v>-0.03</v>
      </c>
      <c r="J8" s="561" t="e">
        <f>'2025 FCST'!#REF!+'2025 FCST'!LB322+'2025 FCST'!LB366</f>
        <v>#REF!</v>
      </c>
      <c r="K8" s="560">
        <v>50</v>
      </c>
      <c r="L8" s="327" t="e">
        <f t="shared" si="0"/>
        <v>#REF!</v>
      </c>
      <c r="M8" s="562">
        <v>-0.05</v>
      </c>
      <c r="N8" s="561" t="e">
        <f t="shared" si="3"/>
        <v>#REF!</v>
      </c>
      <c r="O8" s="560">
        <v>100</v>
      </c>
      <c r="P8" s="327" t="e">
        <f t="shared" si="1"/>
        <v>#REF!</v>
      </c>
      <c r="Q8" s="562">
        <v>-7.0000000000000007E-2</v>
      </c>
      <c r="R8" s="561" t="e">
        <f t="shared" si="4"/>
        <v>#REF!</v>
      </c>
      <c r="S8" s="560">
        <v>200</v>
      </c>
      <c r="T8" s="327" t="e">
        <f t="shared" si="2"/>
        <v>#REF!</v>
      </c>
      <c r="U8" s="562">
        <v>-0.08</v>
      </c>
      <c r="V8" s="561" t="e">
        <f t="shared" si="5"/>
        <v>#REF!</v>
      </c>
    </row>
    <row r="9" spans="2:22" ht="15">
      <c r="B9" s="846"/>
      <c r="C9" s="559" t="s">
        <v>124</v>
      </c>
      <c r="D9" s="568">
        <f>'2025 FCST'!EU307</f>
        <v>1.3</v>
      </c>
      <c r="E9" s="661">
        <f>F9/D9</f>
        <v>62.307692307692307</v>
      </c>
      <c r="F9" s="662">
        <f>'2025 FCST'!EW307</f>
        <v>81</v>
      </c>
      <c r="G9" s="567">
        <f>'2025 FCST'!KZ307</f>
        <v>5.5</v>
      </c>
      <c r="H9" s="556">
        <f>J9/G9</f>
        <v>66.909090909090907</v>
      </c>
      <c r="I9" s="558">
        <v>-0.03</v>
      </c>
      <c r="J9" s="561">
        <f>'2025 FCST'!LB307</f>
        <v>368</v>
      </c>
      <c r="K9" s="560">
        <v>100</v>
      </c>
      <c r="L9" s="327">
        <f t="shared" si="0"/>
        <v>63.563636363636363</v>
      </c>
      <c r="M9" s="562">
        <v>-0.05</v>
      </c>
      <c r="N9" s="561">
        <f t="shared" si="3"/>
        <v>6356.363636363636</v>
      </c>
      <c r="O9" s="560">
        <v>200</v>
      </c>
      <c r="P9" s="327">
        <f t="shared" si="1"/>
        <v>59.114181818181819</v>
      </c>
      <c r="Q9" s="562">
        <v>-7.0000000000000007E-2</v>
      </c>
      <c r="R9" s="561">
        <f t="shared" si="4"/>
        <v>11822.836363636365</v>
      </c>
      <c r="S9" s="560">
        <v>400</v>
      </c>
      <c r="T9" s="327">
        <f t="shared" si="2"/>
        <v>54.385047272727277</v>
      </c>
      <c r="U9" s="562">
        <v>-0.08</v>
      </c>
      <c r="V9" s="561">
        <f t="shared" si="5"/>
        <v>21754.018909090912</v>
      </c>
    </row>
    <row r="10" spans="2:22" ht="15">
      <c r="B10" s="846"/>
      <c r="C10" s="559" t="s">
        <v>125</v>
      </c>
      <c r="D10" s="568">
        <v>0</v>
      </c>
      <c r="E10" s="661">
        <v>90</v>
      </c>
      <c r="F10" s="662">
        <f>D10*E10</f>
        <v>0</v>
      </c>
      <c r="G10" s="567">
        <v>0</v>
      </c>
      <c r="H10" s="327">
        <v>0</v>
      </c>
      <c r="I10" s="558">
        <v>0</v>
      </c>
      <c r="J10" s="561">
        <v>0</v>
      </c>
      <c r="K10" s="560">
        <v>10</v>
      </c>
      <c r="L10" s="327">
        <v>100</v>
      </c>
      <c r="M10" s="562">
        <v>-3.3300000000000003E-2</v>
      </c>
      <c r="N10" s="561">
        <f t="shared" si="3"/>
        <v>1000</v>
      </c>
      <c r="O10" s="560">
        <v>40</v>
      </c>
      <c r="P10" s="327">
        <f t="shared" si="1"/>
        <v>94.825000000000003</v>
      </c>
      <c r="Q10" s="562">
        <v>-5.1749999999999997E-2</v>
      </c>
      <c r="R10" s="561">
        <f t="shared" si="4"/>
        <v>3793</v>
      </c>
      <c r="S10" s="560">
        <v>200</v>
      </c>
      <c r="T10" s="327">
        <f t="shared" si="2"/>
        <v>88.187250000000006</v>
      </c>
      <c r="U10" s="563">
        <v>-7.0000000000000007E-2</v>
      </c>
      <c r="V10" s="561">
        <f t="shared" si="5"/>
        <v>17637.45</v>
      </c>
    </row>
    <row r="11" spans="2:22" ht="15">
      <c r="B11" s="846"/>
      <c r="C11" s="559" t="s">
        <v>126</v>
      </c>
      <c r="D11" s="664">
        <f>'2025 FCST'!EU143</f>
        <v>33.006</v>
      </c>
      <c r="E11" s="661">
        <f>F11/D11</f>
        <v>26.600921044658548</v>
      </c>
      <c r="F11" s="662">
        <f>'2025 FCST'!EW143</f>
        <v>877.99</v>
      </c>
      <c r="G11" s="665">
        <f>'2025 FCST'!KZ143</f>
        <v>79</v>
      </c>
      <c r="H11" s="327">
        <f>J11/G11</f>
        <v>27.139240506329113</v>
      </c>
      <c r="I11" s="558">
        <v>-1.4999999999999999E-2</v>
      </c>
      <c r="J11" s="561">
        <f>'2025 FCST'!LB143</f>
        <v>2144</v>
      </c>
      <c r="K11" s="564">
        <v>200</v>
      </c>
      <c r="L11" s="327">
        <f t="shared" si="0"/>
        <v>26.325063291139241</v>
      </c>
      <c r="M11" s="562">
        <v>-0.03</v>
      </c>
      <c r="N11" s="561">
        <f t="shared" si="3"/>
        <v>5265.0126582278481</v>
      </c>
      <c r="O11" s="564">
        <v>500</v>
      </c>
      <c r="P11" s="327">
        <f t="shared" si="1"/>
        <v>25.008810126582279</v>
      </c>
      <c r="Q11" s="562">
        <v>-0.05</v>
      </c>
      <c r="R11" s="561">
        <f t="shared" si="4"/>
        <v>12504.40506329114</v>
      </c>
      <c r="S11" s="564">
        <v>1500</v>
      </c>
      <c r="T11" s="327">
        <f t="shared" si="2"/>
        <v>23.258193417721518</v>
      </c>
      <c r="U11" s="562">
        <v>-7.0000000000000007E-2</v>
      </c>
      <c r="V11" s="561">
        <f t="shared" si="5"/>
        <v>34887.29012658228</v>
      </c>
    </row>
    <row r="12" spans="2:22" ht="15">
      <c r="B12" s="846"/>
      <c r="C12" s="559" t="s">
        <v>127</v>
      </c>
      <c r="D12" s="664">
        <f>'2025 FCST'!EU399*242*0.9</f>
        <v>0</v>
      </c>
      <c r="E12" s="661" t="e">
        <f>F12/D12</f>
        <v>#DIV/0!</v>
      </c>
      <c r="F12" s="662">
        <f>'2025 FCST'!EW399</f>
        <v>0</v>
      </c>
      <c r="G12" s="665">
        <f>'2025 FCST'!KW399*242*0.9</f>
        <v>0</v>
      </c>
      <c r="H12" s="327" t="e">
        <f>J12/G12</f>
        <v>#DIV/0!</v>
      </c>
      <c r="I12" s="558" t="e">
        <f>(H12-E12)/E12</f>
        <v>#DIV/0!</v>
      </c>
      <c r="J12" s="561">
        <f>'2025 FCST'!KY399</f>
        <v>0</v>
      </c>
      <c r="K12" s="564">
        <f>1000*242*0.9/1000</f>
        <v>217.8</v>
      </c>
      <c r="L12" s="327" t="e">
        <f t="shared" si="0"/>
        <v>#DIV/0!</v>
      </c>
      <c r="M12" s="562">
        <v>-0.03</v>
      </c>
      <c r="N12" s="561" t="e">
        <f t="shared" si="3"/>
        <v>#DIV/0!</v>
      </c>
      <c r="O12" s="564">
        <v>450</v>
      </c>
      <c r="P12" s="327" t="e">
        <f t="shared" si="1"/>
        <v>#DIV/0!</v>
      </c>
      <c r="Q12" s="562">
        <v>-0.03</v>
      </c>
      <c r="R12" s="561" t="e">
        <f t="shared" si="4"/>
        <v>#DIV/0!</v>
      </c>
      <c r="S12" s="564">
        <v>1000</v>
      </c>
      <c r="T12" s="327" t="e">
        <f t="shared" si="2"/>
        <v>#DIV/0!</v>
      </c>
      <c r="U12" s="562">
        <v>-0.03</v>
      </c>
      <c r="V12" s="561" t="e">
        <f t="shared" si="5"/>
        <v>#DIV/0!</v>
      </c>
    </row>
    <row r="13" spans="2:22" ht="15">
      <c r="B13" s="846"/>
      <c r="C13" s="559" t="s">
        <v>128</v>
      </c>
      <c r="D13" s="664">
        <v>0</v>
      </c>
      <c r="E13" s="661">
        <v>0</v>
      </c>
      <c r="F13" s="662">
        <v>0</v>
      </c>
      <c r="G13" s="665">
        <v>0</v>
      </c>
      <c r="H13" s="327">
        <v>0</v>
      </c>
      <c r="I13" s="558">
        <v>0</v>
      </c>
      <c r="J13" s="561">
        <v>0</v>
      </c>
      <c r="K13" s="564">
        <v>200</v>
      </c>
      <c r="L13" s="327">
        <v>38</v>
      </c>
      <c r="M13" s="562">
        <v>0</v>
      </c>
      <c r="N13" s="561">
        <f>K13*L13</f>
        <v>7600</v>
      </c>
      <c r="O13" s="564">
        <v>500</v>
      </c>
      <c r="P13" s="327">
        <f t="shared" si="1"/>
        <v>36.86</v>
      </c>
      <c r="Q13" s="562">
        <v>-0.03</v>
      </c>
      <c r="R13" s="561">
        <f t="shared" si="4"/>
        <v>18430</v>
      </c>
      <c r="S13" s="564">
        <v>1000</v>
      </c>
      <c r="T13" s="327">
        <f t="shared" si="2"/>
        <v>35.754199999999997</v>
      </c>
      <c r="U13" s="562">
        <v>-0.03</v>
      </c>
      <c r="V13" s="561">
        <f t="shared" si="5"/>
        <v>35754.199999999997</v>
      </c>
    </row>
    <row r="14" spans="2:22" ht="15">
      <c r="B14" s="846"/>
      <c r="C14" s="559" t="s">
        <v>129</v>
      </c>
      <c r="D14" s="568">
        <f>'2025 FCST'!EU155*288*0.9+'2025 FCST'!EU208*261*0.9+'2025 FCST'!EU348*165*0.9</f>
        <v>33.412500000000001</v>
      </c>
      <c r="E14" s="661">
        <f>F14/D14</f>
        <v>13.27946127946128</v>
      </c>
      <c r="F14" s="662">
        <f>'2025 FCST'!EW155+'2025 FCST'!EW208+'2025 FCST'!EW348</f>
        <v>443.70000000000005</v>
      </c>
      <c r="G14" s="567">
        <f>'2025 FCST'!KZ155*288*0.9+'2025 FCST'!KZ208*261*0.9+'2025 FCST'!KZ348*165*0.9</f>
        <v>39.892499999999998</v>
      </c>
      <c r="H14" s="327">
        <f>J14/G14</f>
        <v>15.383844080967602</v>
      </c>
      <c r="I14" s="558">
        <v>0</v>
      </c>
      <c r="J14" s="561">
        <f>'2025 FCST'!LB155+'2025 FCST'!LB208+'2025 FCST'!LB348</f>
        <v>613.70000000000005</v>
      </c>
      <c r="K14" s="560">
        <v>800</v>
      </c>
      <c r="L14" s="327">
        <f t="shared" si="0"/>
        <v>14.922328758538574</v>
      </c>
      <c r="M14" s="565">
        <v>-0.03</v>
      </c>
      <c r="N14" s="561">
        <f t="shared" si="3"/>
        <v>11937.863006830859</v>
      </c>
      <c r="O14" s="560">
        <v>1200</v>
      </c>
      <c r="P14" s="327">
        <f t="shared" si="1"/>
        <v>14.176212320611645</v>
      </c>
      <c r="Q14" s="565">
        <v>-0.05</v>
      </c>
      <c r="R14" s="561">
        <f t="shared" si="4"/>
        <v>17011.454784733975</v>
      </c>
      <c r="S14" s="560">
        <v>1500</v>
      </c>
      <c r="T14" s="327">
        <f t="shared" si="2"/>
        <v>13.18387745816883</v>
      </c>
      <c r="U14" s="565">
        <v>-7.0000000000000007E-2</v>
      </c>
      <c r="V14" s="561">
        <f t="shared" si="5"/>
        <v>19775.816187253244</v>
      </c>
    </row>
    <row r="15" spans="2:22" ht="15">
      <c r="B15" s="846"/>
      <c r="C15" s="559" t="s">
        <v>130</v>
      </c>
      <c r="D15" s="666">
        <v>0</v>
      </c>
      <c r="E15" s="661">
        <v>0</v>
      </c>
      <c r="F15" s="662">
        <f>D15*E15</f>
        <v>0</v>
      </c>
      <c r="G15" s="567">
        <v>0</v>
      </c>
      <c r="H15" s="344">
        <v>0</v>
      </c>
      <c r="I15" s="558">
        <v>0</v>
      </c>
      <c r="J15" s="561">
        <f>G15*H15</f>
        <v>0</v>
      </c>
      <c r="K15" s="560">
        <v>20</v>
      </c>
      <c r="L15" s="327">
        <v>10</v>
      </c>
      <c r="M15" s="565">
        <v>0</v>
      </c>
      <c r="N15" s="561">
        <f t="shared" si="3"/>
        <v>200</v>
      </c>
      <c r="O15" s="560">
        <v>500</v>
      </c>
      <c r="P15" s="327">
        <f t="shared" si="1"/>
        <v>9.6999999999999993</v>
      </c>
      <c r="Q15" s="562">
        <v>-0.03</v>
      </c>
      <c r="R15" s="561">
        <f t="shared" si="4"/>
        <v>4850</v>
      </c>
      <c r="S15" s="560">
        <v>2000</v>
      </c>
      <c r="T15" s="327">
        <f t="shared" si="2"/>
        <v>9.2149999999999999</v>
      </c>
      <c r="U15" s="562">
        <v>-0.05</v>
      </c>
      <c r="V15" s="561">
        <f t="shared" si="5"/>
        <v>18430</v>
      </c>
    </row>
    <row r="16" spans="2:22" ht="15">
      <c r="B16" s="846"/>
      <c r="C16" s="559" t="s">
        <v>131</v>
      </c>
      <c r="D16" s="568">
        <f>('2025 FCST'!EU379+'2025 FCST'!EU380)*40+('2025 FCST'!EU383+'2025 FCST'!EU384+'2025 FCST'!EU385+'2025 FCST'!EU386+'2025 FCST'!EU394)*82</f>
        <v>1</v>
      </c>
      <c r="E16" s="661">
        <f>F16/D16</f>
        <v>53.550000000000004</v>
      </c>
      <c r="F16" s="662">
        <f>'2025 FCST'!EW379+'2025 FCST'!EW380+'2025 FCST'!EW383+'2025 FCST'!EW384+'2025 FCST'!EW385+'2025 FCST'!EW386+'2025 FCST'!EW394</f>
        <v>53.550000000000004</v>
      </c>
      <c r="G16" s="664">
        <f>('2025 FCST'!KZ379+'2025 FCST'!KZ380)*40+('2025 FCST'!KZ383+'2025 FCST'!KZ384+'2025 FCST'!KZ385+'2025 FCST'!KZ386+'2025 FCST'!KZ394)*82</f>
        <v>6.1499999999999995</v>
      </c>
      <c r="H16" s="344">
        <f>J16/G16</f>
        <v>51.219512195121958</v>
      </c>
      <c r="I16" s="558">
        <v>0</v>
      </c>
      <c r="J16" s="561">
        <f>'2025 FCST'!LB379+'2025 FCST'!LB380+'2025 FCST'!LB383+'2025 FCST'!LB384+'2025 FCST'!LB385+'2025 FCST'!LB386+'2025 FCST'!LB394</f>
        <v>315</v>
      </c>
      <c r="K16" s="560">
        <v>20</v>
      </c>
      <c r="L16" s="327">
        <v>10</v>
      </c>
      <c r="M16" s="565">
        <v>0</v>
      </c>
      <c r="N16" s="561">
        <f t="shared" si="3"/>
        <v>200</v>
      </c>
      <c r="O16" s="560">
        <v>500</v>
      </c>
      <c r="P16" s="327">
        <f t="shared" si="1"/>
        <v>9.6999999999999993</v>
      </c>
      <c r="Q16" s="565">
        <v>-0.03</v>
      </c>
      <c r="R16" s="561">
        <f t="shared" si="4"/>
        <v>4850</v>
      </c>
      <c r="S16" s="560">
        <v>1500</v>
      </c>
      <c r="T16" s="327">
        <f t="shared" si="2"/>
        <v>9.4089999999999989</v>
      </c>
      <c r="U16" s="565">
        <v>-0.03</v>
      </c>
      <c r="V16" s="561">
        <f t="shared" si="5"/>
        <v>14113.499999999998</v>
      </c>
    </row>
    <row r="17" spans="2:22" ht="15">
      <c r="B17" s="846"/>
      <c r="C17" s="559" t="s">
        <v>132</v>
      </c>
      <c r="D17" s="664">
        <f>'2025 FCST'!EU418+'2025 FCST'!EU419+'2025 FCST'!EU420+'2025 FCST'!EU426</f>
        <v>0.57600000000000007</v>
      </c>
      <c r="E17" s="661">
        <f>F17/D17</f>
        <v>979.99999999999989</v>
      </c>
      <c r="F17" s="662">
        <f>'2025 FCST'!EW418+'2025 FCST'!EW419+'2025 FCST'!EW420+'2025 FCST'!EW426</f>
        <v>564.48</v>
      </c>
      <c r="G17" s="667">
        <f>'2025 FCST'!KZ418+'2025 FCST'!KZ419+'2025 FCST'!KZ420+'2025 FCST'!KZ426</f>
        <v>0.84000000000000008</v>
      </c>
      <c r="H17" s="344">
        <v>950</v>
      </c>
      <c r="I17" s="558">
        <v>0</v>
      </c>
      <c r="J17" s="561">
        <f>'2025 FCST'!LB418+'2025 FCST'!LB419+'2025 FCST'!LB420+'2025 FCST'!LB426</f>
        <v>823.2</v>
      </c>
      <c r="K17" s="560">
        <v>8</v>
      </c>
      <c r="L17" s="344">
        <f>H17+H17*M17</f>
        <v>931</v>
      </c>
      <c r="M17" s="558">
        <v>-0.02</v>
      </c>
      <c r="N17" s="561">
        <f>K17*L17</f>
        <v>7448</v>
      </c>
      <c r="O17" s="560">
        <v>20</v>
      </c>
      <c r="P17" s="344">
        <f>L17+L17*Q17</f>
        <v>912.38</v>
      </c>
      <c r="Q17" s="558">
        <v>-0.02</v>
      </c>
      <c r="R17" s="561">
        <f>O17*P17</f>
        <v>18247.599999999999</v>
      </c>
      <c r="S17" s="560">
        <v>50</v>
      </c>
      <c r="T17" s="344">
        <f>P17+P17*U17</f>
        <v>894.13239999999996</v>
      </c>
      <c r="U17" s="558">
        <v>-0.02</v>
      </c>
      <c r="V17" s="561">
        <f>S17*T17</f>
        <v>44706.619999999995</v>
      </c>
    </row>
    <row r="18" spans="2:22" ht="15">
      <c r="B18" s="846"/>
      <c r="C18" s="559" t="s">
        <v>133</v>
      </c>
      <c r="D18" s="664">
        <f>'2025 FCST'!EU425</f>
        <v>0.60000000000000009</v>
      </c>
      <c r="E18" s="661">
        <f>F18/D18</f>
        <v>699.99999999999989</v>
      </c>
      <c r="F18" s="662">
        <f>'2025 FCST'!EW425</f>
        <v>420</v>
      </c>
      <c r="G18" s="567">
        <f>'2025 FCST'!KZ425</f>
        <v>1.7</v>
      </c>
      <c r="H18" s="344">
        <v>300</v>
      </c>
      <c r="I18" s="558">
        <f>(H18-E18)/E18</f>
        <v>-0.5714285714285714</v>
      </c>
      <c r="J18" s="561">
        <f>'2025 FCST'!LB425</f>
        <v>1190</v>
      </c>
      <c r="K18" s="560">
        <v>8</v>
      </c>
      <c r="L18" s="344">
        <f>H18+H18*M18</f>
        <v>294</v>
      </c>
      <c r="M18" s="558">
        <v>-0.02</v>
      </c>
      <c r="N18" s="561">
        <f>K18*L18</f>
        <v>2352</v>
      </c>
      <c r="O18" s="560">
        <v>15</v>
      </c>
      <c r="P18" s="344">
        <f>L18+L18*Q18</f>
        <v>288.12</v>
      </c>
      <c r="Q18" s="558">
        <v>-0.02</v>
      </c>
      <c r="R18" s="561">
        <f>O18*P18</f>
        <v>4321.8</v>
      </c>
      <c r="S18" s="560">
        <v>50</v>
      </c>
      <c r="T18" s="344">
        <f>P18+P18*U18</f>
        <v>282.35759999999999</v>
      </c>
      <c r="U18" s="558">
        <v>-0.02</v>
      </c>
      <c r="V18" s="561">
        <f>S18*T18</f>
        <v>14117.88</v>
      </c>
    </row>
    <row r="19" spans="2:22" ht="15">
      <c r="B19" s="846"/>
      <c r="C19" s="559" t="s">
        <v>68</v>
      </c>
      <c r="D19" s="319">
        <v>0</v>
      </c>
      <c r="E19" s="566">
        <v>0</v>
      </c>
      <c r="F19" s="561">
        <f>'2025 FCST'!EW456</f>
        <v>6990</v>
      </c>
      <c r="G19" s="567">
        <v>0</v>
      </c>
      <c r="H19" s="568">
        <v>0</v>
      </c>
      <c r="I19" s="568">
        <v>0</v>
      </c>
      <c r="J19" s="561">
        <f>'2025 FCST'!LB456</f>
        <v>3310</v>
      </c>
      <c r="K19" s="567">
        <v>0</v>
      </c>
      <c r="L19" s="568">
        <v>0</v>
      </c>
      <c r="M19" s="568">
        <v>0</v>
      </c>
      <c r="N19" s="569">
        <v>6500</v>
      </c>
      <c r="O19" s="567">
        <v>0</v>
      </c>
      <c r="P19" s="568">
        <v>0</v>
      </c>
      <c r="Q19" s="568">
        <v>0</v>
      </c>
      <c r="R19" s="569">
        <v>6500</v>
      </c>
      <c r="S19" s="567">
        <v>0</v>
      </c>
      <c r="T19" s="568">
        <v>0</v>
      </c>
      <c r="U19" s="568">
        <v>0</v>
      </c>
      <c r="V19" s="569">
        <v>6500</v>
      </c>
    </row>
    <row r="20" spans="2:22" ht="15.75" thickBot="1">
      <c r="B20" s="847"/>
      <c r="C20" s="570" t="s">
        <v>70</v>
      </c>
      <c r="D20" s="572">
        <v>0</v>
      </c>
      <c r="E20" s="573">
        <v>0</v>
      </c>
      <c r="F20" s="574" t="e">
        <f>F25-SUM(F6:F19)-F21</f>
        <v>#REF!</v>
      </c>
      <c r="G20" s="571">
        <v>0</v>
      </c>
      <c r="H20" s="572">
        <v>0</v>
      </c>
      <c r="I20" s="572">
        <v>0</v>
      </c>
      <c r="J20" s="574" t="e">
        <f>J25-SUM(J6:J19)-J21</f>
        <v>#REF!</v>
      </c>
      <c r="K20" s="571">
        <v>0</v>
      </c>
      <c r="L20" s="572">
        <v>0</v>
      </c>
      <c r="M20" s="572">
        <v>0</v>
      </c>
      <c r="N20" s="574" t="e">
        <f>N25-SUM(N6:N19)-N21</f>
        <v>#REF!</v>
      </c>
      <c r="O20" s="571">
        <v>0</v>
      </c>
      <c r="P20" s="572">
        <v>0</v>
      </c>
      <c r="Q20" s="572">
        <v>0</v>
      </c>
      <c r="R20" s="574" t="e">
        <f>R25-SUM(R6:R19)-R21</f>
        <v>#REF!</v>
      </c>
      <c r="S20" s="571">
        <v>0</v>
      </c>
      <c r="T20" s="572">
        <v>0</v>
      </c>
      <c r="U20" s="572">
        <v>0</v>
      </c>
      <c r="V20" s="574" t="e">
        <f>V25-SUM(V6:V19)-V21</f>
        <v>#REF!</v>
      </c>
    </row>
    <row r="21" spans="2:22" ht="15.75" thickBot="1">
      <c r="B21" s="848" t="s">
        <v>22</v>
      </c>
      <c r="C21" s="849"/>
      <c r="D21" s="576">
        <f>'2025 FCST'!EU99</f>
        <v>1496.5029999999999</v>
      </c>
      <c r="E21" s="577"/>
      <c r="F21" s="578">
        <f>'2025 FCST'!EW99</f>
        <v>1029.7296999999999</v>
      </c>
      <c r="G21" s="575">
        <f>'2025 FCST'!KZ99</f>
        <v>2804.0059999999999</v>
      </c>
      <c r="H21" s="579">
        <f>F21/D21+F21/D21*I21</f>
        <v>0.67432882259507665</v>
      </c>
      <c r="I21" s="580">
        <v>-0.02</v>
      </c>
      <c r="J21" s="578">
        <f>'2025 FCST'!LB99</f>
        <v>2027.8754000000001</v>
      </c>
      <c r="K21" s="575">
        <v>4500</v>
      </c>
      <c r="L21" s="581">
        <f>H21+H21*M21</f>
        <v>0.6608422461431751</v>
      </c>
      <c r="M21" s="580">
        <v>-0.02</v>
      </c>
      <c r="N21" s="578">
        <f>K21*L21</f>
        <v>2973.7901076442881</v>
      </c>
      <c r="O21" s="575">
        <v>4400</v>
      </c>
      <c r="P21" s="581">
        <f>L21+L21*Q21</f>
        <v>0.64762540122031165</v>
      </c>
      <c r="Q21" s="580">
        <v>-0.02</v>
      </c>
      <c r="R21" s="578">
        <f>O21*P21</f>
        <v>2849.5517653693714</v>
      </c>
      <c r="S21" s="575">
        <v>4300</v>
      </c>
      <c r="T21" s="581">
        <f>P21+P21*U21</f>
        <v>0.63467289319590536</v>
      </c>
      <c r="U21" s="580">
        <v>-0.02</v>
      </c>
      <c r="V21" s="578">
        <f>S21*T21</f>
        <v>2729.0934407423929</v>
      </c>
    </row>
    <row r="22" spans="2:22" ht="16.5" thickTop="1" thickBot="1">
      <c r="B22" s="850" t="s">
        <v>18</v>
      </c>
      <c r="C22" s="851"/>
      <c r="D22" s="583" t="e">
        <f>SUM(D6:D21)</f>
        <v>#REF!</v>
      </c>
      <c r="E22" s="584"/>
      <c r="F22" s="585" t="e">
        <f>SUM(F6:F21)</f>
        <v>#REF!</v>
      </c>
      <c r="G22" s="582" t="e">
        <f>SUM(G6:G21)</f>
        <v>#REF!</v>
      </c>
      <c r="H22" s="586" t="s">
        <v>5</v>
      </c>
      <c r="I22" s="586" t="s">
        <v>5</v>
      </c>
      <c r="J22" s="585" t="e">
        <f>SUM(J6:J21)</f>
        <v>#REF!</v>
      </c>
      <c r="K22" s="582">
        <f>SUM(K6:K21)</f>
        <v>7191.3</v>
      </c>
      <c r="L22" s="586" t="s">
        <v>5</v>
      </c>
      <c r="M22" s="586" t="s">
        <v>5</v>
      </c>
      <c r="N22" s="585" t="e">
        <f>SUM(N6:N21)</f>
        <v>#REF!</v>
      </c>
      <c r="O22" s="582">
        <f>SUM(O6:O21)</f>
        <v>10455</v>
      </c>
      <c r="P22" s="586" t="s">
        <v>5</v>
      </c>
      <c r="Q22" s="587" t="s">
        <v>5</v>
      </c>
      <c r="R22" s="585" t="e">
        <f>SUM(R6:R21)</f>
        <v>#REF!</v>
      </c>
      <c r="S22" s="582">
        <f>SUM(S6:S21)</f>
        <v>18050</v>
      </c>
      <c r="T22" s="586" t="s">
        <v>5</v>
      </c>
      <c r="U22" s="586" t="s">
        <v>5</v>
      </c>
      <c r="V22" s="585" t="e">
        <f>SUM(V6:V21)</f>
        <v>#REF!</v>
      </c>
    </row>
    <row r="23" spans="2:22" ht="15">
      <c r="V23" s="32" t="s">
        <v>23</v>
      </c>
    </row>
    <row r="24" spans="2:22" ht="15">
      <c r="V24" s="32"/>
    </row>
    <row r="25" spans="2:22" ht="14.25">
      <c r="D25" s="354"/>
      <c r="E25" s="354"/>
      <c r="F25" s="588">
        <v>6928</v>
      </c>
      <c r="G25" s="588"/>
      <c r="H25" s="588"/>
      <c r="I25" s="588"/>
      <c r="J25" s="588">
        <v>25832</v>
      </c>
      <c r="K25" s="588"/>
      <c r="L25" s="588"/>
      <c r="M25" s="588"/>
      <c r="N25" s="588">
        <v>62000</v>
      </c>
      <c r="O25" s="588"/>
      <c r="P25" s="588"/>
      <c r="Q25" s="588"/>
      <c r="R25" s="588">
        <v>125000</v>
      </c>
      <c r="S25" s="588"/>
      <c r="T25" s="588"/>
      <c r="U25" s="588"/>
      <c r="V25" s="588">
        <v>270000</v>
      </c>
    </row>
    <row r="42" spans="4:10" ht="15" thickBot="1">
      <c r="D42" s="551">
        <v>2021</v>
      </c>
      <c r="E42" s="551">
        <v>2022</v>
      </c>
      <c r="F42" s="551">
        <v>2023</v>
      </c>
      <c r="G42" s="551">
        <v>2024</v>
      </c>
      <c r="H42" s="551">
        <v>2025</v>
      </c>
      <c r="J42" s="34" t="s">
        <v>134</v>
      </c>
    </row>
    <row r="43" spans="4:10" ht="15">
      <c r="D43" s="327" t="e">
        <f>F22</f>
        <v>#REF!</v>
      </c>
      <c r="E43" s="327" t="e">
        <f>J22</f>
        <v>#REF!</v>
      </c>
      <c r="F43" s="327" t="e">
        <f>N22</f>
        <v>#REF!</v>
      </c>
      <c r="G43" s="327" t="e">
        <f>R22</f>
        <v>#REF!</v>
      </c>
      <c r="H43" s="327" t="e">
        <f>V22</f>
        <v>#REF!</v>
      </c>
      <c r="J43" s="589" t="e">
        <f>(H43/D43)^(1/4)-1</f>
        <v>#REF!</v>
      </c>
    </row>
  </sheetData>
  <mergeCells count="9">
    <mergeCell ref="S4:V4"/>
    <mergeCell ref="B6:B20"/>
    <mergeCell ref="B21:C21"/>
    <mergeCell ref="B22:C22"/>
    <mergeCell ref="B4:C5"/>
    <mergeCell ref="D4:F4"/>
    <mergeCell ref="G4:J4"/>
    <mergeCell ref="K4:N4"/>
    <mergeCell ref="O4:R4"/>
  </mergeCells>
  <phoneticPr fontId="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3"/>
  </sheetPr>
  <dimension ref="A1:LG543"/>
  <sheetViews>
    <sheetView showGridLines="0" showZeros="0" tabSelected="1" zoomScale="80" zoomScaleNormal="80" zoomScaleSheetLayoutView="70" workbookViewId="0">
      <pane xSplit="6" ySplit="7" topLeftCell="Y534" activePane="bottomRight" state="frozen"/>
      <selection pane="bottomRight" activeCell="AE570" sqref="AE570"/>
      <selection pane="bottomLeft" activeCell="A8" sqref="A8"/>
      <selection pane="topRight" activeCell="F1" sqref="F1"/>
    </sheetView>
  </sheetViews>
  <sheetFormatPr defaultColWidth="8" defaultRowHeight="15.75" outlineLevelRow="3"/>
  <cols>
    <col min="1" max="1" width="3.44140625" style="1" customWidth="1"/>
    <col min="2" max="2" width="18.44140625" style="1" customWidth="1"/>
    <col min="3" max="3" width="20.109375" style="1" customWidth="1"/>
    <col min="4" max="4" width="19" style="1" hidden="1" customWidth="1"/>
    <col min="5" max="5" width="15.44140625" style="1" hidden="1" customWidth="1"/>
    <col min="6" max="6" width="8.21875" style="1" hidden="1" customWidth="1"/>
    <col min="7" max="8" width="8.109375" style="401" customWidth="1"/>
    <col min="9" max="9" width="8" style="401" customWidth="1"/>
    <col min="10" max="15" width="8" style="1" hidden="1" customWidth="1"/>
    <col min="16" max="16" width="8.6640625" style="401" customWidth="1"/>
    <col min="17" max="17" width="8" style="401" customWidth="1"/>
    <col min="18" max="18" width="8.33203125" style="401" customWidth="1"/>
    <col min="19" max="20" width="8" style="1" hidden="1" customWidth="1"/>
    <col min="21" max="21" width="8.44140625" style="1" hidden="1" customWidth="1"/>
    <col min="22" max="24" width="8" style="1" hidden="1" customWidth="1"/>
    <col min="25" max="26" width="8" style="401" customWidth="1"/>
    <col min="27" max="27" width="8.44140625" style="401" customWidth="1"/>
    <col min="28" max="28" width="7.77734375" style="1" customWidth="1"/>
    <col min="29" max="33" width="8" style="1" customWidth="1"/>
    <col min="34" max="34" width="8" style="401" hidden="1" customWidth="1"/>
    <col min="35" max="36" width="9.77734375" style="401" hidden="1" customWidth="1"/>
    <col min="37" max="39" width="8" style="401" hidden="1" customWidth="1"/>
    <col min="40" max="42" width="8" style="1" hidden="1" customWidth="1"/>
    <col min="43" max="45" width="8" style="1" customWidth="1"/>
    <col min="46" max="51" width="8" style="1" hidden="1" customWidth="1"/>
    <col min="52" max="52" width="8" style="1" customWidth="1"/>
    <col min="53" max="53" width="8.44140625" style="1" customWidth="1"/>
    <col min="54" max="54" width="8" style="1" customWidth="1"/>
    <col min="55" max="60" width="8" style="1" hidden="1" customWidth="1"/>
    <col min="61" max="63" width="8" style="1" customWidth="1"/>
    <col min="64" max="78" width="8" style="1" hidden="1" customWidth="1"/>
    <col min="79" max="81" width="8" style="401" customWidth="1"/>
    <col min="82" max="84" width="8" style="401" hidden="1" customWidth="1"/>
    <col min="85" max="87" width="8" style="1" hidden="1" customWidth="1"/>
    <col min="88" max="89" width="8" style="401" customWidth="1"/>
    <col min="90" max="90" width="8.77734375" style="401" customWidth="1"/>
    <col min="91" max="93" width="8" style="401" hidden="1" customWidth="1"/>
    <col min="94" max="96" width="8" style="1" hidden="1" customWidth="1"/>
    <col min="97" max="97" width="8.77734375" style="401" customWidth="1"/>
    <col min="98" max="98" width="8.88671875" style="401" customWidth="1"/>
    <col min="99" max="99" width="8" style="401" customWidth="1"/>
    <col min="100" max="102" width="8" style="401" hidden="1" customWidth="1"/>
    <col min="103" max="105" width="8" style="1" hidden="1" customWidth="1"/>
    <col min="106" max="111" width="8" style="401" hidden="1" customWidth="1"/>
    <col min="112" max="114" width="8" style="1" hidden="1" customWidth="1"/>
    <col min="115" max="116" width="8" style="1" customWidth="1"/>
    <col min="117" max="117" width="8.5546875" style="1" customWidth="1"/>
    <col min="118" max="123" width="8" style="1" hidden="1" customWidth="1"/>
    <col min="124" max="124" width="7.77734375" style="1" customWidth="1"/>
    <col min="125" max="126" width="8" style="1" customWidth="1"/>
    <col min="127" max="132" width="8" style="1" hidden="1" customWidth="1"/>
    <col min="133" max="133" width="8.77734375" style="1" customWidth="1"/>
    <col min="134" max="134" width="9.109375" style="1" customWidth="1"/>
    <col min="135" max="150" width="8" style="1" customWidth="1"/>
    <col min="151" max="152" width="8.77734375" style="1" customWidth="1"/>
    <col min="153" max="153" width="10.77734375" style="1" customWidth="1"/>
    <col min="154" max="154" width="8" style="1" customWidth="1"/>
    <col min="155" max="155" width="8" style="507" customWidth="1"/>
    <col min="156" max="156" width="9.5546875" style="1" customWidth="1"/>
    <col min="157" max="159" width="8" style="1" customWidth="1"/>
    <col min="160" max="160" width="8.109375" style="1" customWidth="1"/>
    <col min="161" max="161" width="20.21875" style="1" customWidth="1"/>
    <col min="162" max="162" width="19" style="1" customWidth="1"/>
    <col min="163" max="163" width="15.44140625" style="1" customWidth="1"/>
    <col min="164" max="164" width="8.21875" style="1" customWidth="1"/>
    <col min="165" max="166" width="8.109375" style="401" customWidth="1"/>
    <col min="167" max="167" width="8" style="401" customWidth="1"/>
    <col min="168" max="173" width="8" style="1" hidden="1" customWidth="1"/>
    <col min="174" max="174" width="8.6640625" style="401" customWidth="1"/>
    <col min="175" max="175" width="8" style="401" customWidth="1"/>
    <col min="176" max="176" width="8.33203125" style="401" customWidth="1"/>
    <col min="177" max="178" width="8" style="1" hidden="1" customWidth="1"/>
    <col min="179" max="179" width="8.44140625" style="1" hidden="1" customWidth="1"/>
    <col min="180" max="182" width="8" style="1" hidden="1" customWidth="1"/>
    <col min="183" max="184" width="8" style="401" customWidth="1"/>
    <col min="185" max="185" width="8.44140625" style="401" customWidth="1"/>
    <col min="186" max="186" width="7.77734375" style="1" hidden="1" customWidth="1"/>
    <col min="187" max="191" width="8" style="1" hidden="1" customWidth="1"/>
    <col min="192" max="192" width="8" style="401" hidden="1" customWidth="1"/>
    <col min="193" max="194" width="9.77734375" style="401" hidden="1" customWidth="1"/>
    <col min="195" max="197" width="8" style="401" hidden="1" customWidth="1"/>
    <col min="198" max="200" width="8" style="1" hidden="1" customWidth="1"/>
    <col min="201" max="203" width="8" style="1" customWidth="1"/>
    <col min="204" max="209" width="8" style="1" hidden="1" customWidth="1"/>
    <col min="210" max="210" width="8" style="1" customWidth="1"/>
    <col min="211" max="211" width="8.44140625" style="1" customWidth="1"/>
    <col min="212" max="212" width="8" style="1" customWidth="1"/>
    <col min="213" max="218" width="8" style="1" hidden="1" customWidth="1"/>
    <col min="219" max="221" width="8" style="1" customWidth="1"/>
    <col min="222" max="236" width="8" style="1" hidden="1" customWidth="1"/>
    <col min="237" max="239" width="8" style="401" customWidth="1"/>
    <col min="240" max="242" width="8" style="401" hidden="1" customWidth="1"/>
    <col min="243" max="245" width="8" style="1" hidden="1" customWidth="1"/>
    <col min="246" max="247" width="8" style="401" customWidth="1"/>
    <col min="248" max="248" width="8.77734375" style="401" customWidth="1"/>
    <col min="249" max="251" width="8" style="401" hidden="1" customWidth="1"/>
    <col min="252" max="254" width="8" style="1" hidden="1" customWidth="1"/>
    <col min="255" max="255" width="8.77734375" style="401" customWidth="1"/>
    <col min="256" max="256" width="8.88671875" style="401" customWidth="1"/>
    <col min="257" max="257" width="8" style="401" customWidth="1"/>
    <col min="258" max="260" width="8" style="401" hidden="1" customWidth="1"/>
    <col min="261" max="263" width="8" style="1" hidden="1" customWidth="1"/>
    <col min="264" max="269" width="8" style="401" hidden="1" customWidth="1"/>
    <col min="270" max="272" width="8" style="1" hidden="1" customWidth="1"/>
    <col min="273" max="274" width="8" style="1" customWidth="1"/>
    <col min="275" max="275" width="8.5546875" style="1" customWidth="1"/>
    <col min="276" max="281" width="8" style="1" hidden="1" customWidth="1"/>
    <col min="282" max="282" width="7.77734375" style="1" customWidth="1"/>
    <col min="283" max="284" width="8" style="1" customWidth="1"/>
    <col min="285" max="290" width="8" style="1" hidden="1" customWidth="1"/>
    <col min="291" max="291" width="8.77734375" style="1" customWidth="1"/>
    <col min="292" max="292" width="9.109375" style="1" customWidth="1"/>
    <col min="293" max="293" width="8" style="1" customWidth="1"/>
    <col min="294" max="308" width="8" style="1" hidden="1" customWidth="1"/>
    <col min="309" max="310" width="8.77734375" style="1" customWidth="1"/>
    <col min="311" max="311" width="10.77734375" style="1" customWidth="1"/>
    <col min="312" max="312" width="8" style="1" customWidth="1"/>
    <col min="313" max="313" width="8" style="507" customWidth="1"/>
    <col min="314" max="314" width="9.5546875" style="1" customWidth="1"/>
    <col min="315" max="317" width="8" style="1" customWidth="1"/>
    <col min="318" max="16384" width="8" style="1"/>
  </cols>
  <sheetData>
    <row r="1" spans="1:317" ht="21.75" customHeight="1">
      <c r="B1" s="731"/>
    </row>
    <row r="2" spans="1:317" ht="19.5" customHeight="1">
      <c r="AJ2" s="445"/>
      <c r="BT2" s="493"/>
      <c r="BU2" s="309"/>
      <c r="BV2" s="309"/>
      <c r="BW2" s="309"/>
      <c r="BX2" s="309"/>
      <c r="BY2" s="309"/>
      <c r="BZ2" s="309"/>
      <c r="CA2" s="484"/>
      <c r="CB2" s="484"/>
      <c r="CC2" s="484"/>
      <c r="CD2" s="484"/>
      <c r="CE2" s="484"/>
      <c r="CF2" s="484"/>
      <c r="CG2" s="309"/>
      <c r="CH2" s="309"/>
      <c r="CI2" s="309"/>
      <c r="CJ2" s="484"/>
      <c r="CK2" s="484"/>
      <c r="CL2" s="484"/>
      <c r="CM2" s="484"/>
      <c r="CN2" s="484"/>
      <c r="CO2" s="484"/>
      <c r="CP2" s="309"/>
      <c r="CQ2" s="309"/>
      <c r="CR2" s="309"/>
      <c r="CS2" s="484"/>
      <c r="CT2" s="484"/>
      <c r="CU2" s="484"/>
      <c r="CV2" s="484"/>
      <c r="CW2" s="484"/>
      <c r="CX2" s="484"/>
      <c r="CY2" s="309"/>
      <c r="CZ2" s="309"/>
      <c r="DA2" s="309"/>
      <c r="DB2" s="484"/>
      <c r="DC2" s="484"/>
      <c r="DD2" s="445"/>
      <c r="DE2" s="484"/>
      <c r="DF2" s="484"/>
      <c r="DG2" s="484"/>
      <c r="DH2" s="309"/>
      <c r="DI2" s="309"/>
      <c r="DJ2" s="309"/>
      <c r="DK2" s="309"/>
      <c r="DL2" s="309"/>
      <c r="DM2" s="309"/>
      <c r="DN2" s="309"/>
      <c r="DO2" s="309"/>
      <c r="DP2" s="309"/>
      <c r="DQ2" s="309"/>
      <c r="DR2" s="309"/>
      <c r="DS2" s="309"/>
      <c r="DT2" s="309"/>
      <c r="DU2" s="309"/>
      <c r="DV2" s="309"/>
      <c r="DW2" s="309"/>
      <c r="DX2" s="309"/>
      <c r="DY2" s="309"/>
      <c r="DZ2" s="309"/>
      <c r="EA2" s="309"/>
      <c r="EB2" s="309"/>
      <c r="EC2" s="309"/>
      <c r="ED2" s="309"/>
      <c r="EE2" s="309"/>
      <c r="EF2" s="309"/>
      <c r="EG2" s="309"/>
      <c r="EH2" s="309"/>
      <c r="EI2" s="309"/>
      <c r="EJ2" s="309"/>
      <c r="EK2" s="309"/>
      <c r="EL2" s="309"/>
      <c r="EM2" s="309"/>
      <c r="EN2" s="493"/>
      <c r="EO2" s="309"/>
      <c r="GL2" s="445"/>
      <c r="HV2" s="493"/>
      <c r="HW2" s="309"/>
      <c r="HX2" s="309"/>
      <c r="HY2" s="309"/>
      <c r="HZ2" s="309"/>
      <c r="IA2" s="309"/>
      <c r="IB2" s="309"/>
      <c r="IC2" s="484"/>
      <c r="ID2" s="484"/>
      <c r="IE2" s="484"/>
      <c r="IF2" s="484"/>
      <c r="IG2" s="484"/>
      <c r="IH2" s="484"/>
      <c r="II2" s="309"/>
      <c r="IJ2" s="309"/>
      <c r="IK2" s="309"/>
      <c r="IL2" s="484"/>
      <c r="IM2" s="484"/>
      <c r="IN2" s="484"/>
      <c r="IO2" s="484"/>
      <c r="IP2" s="484"/>
      <c r="IQ2" s="484"/>
      <c r="IR2" s="309"/>
      <c r="IS2" s="309"/>
      <c r="IT2" s="309"/>
      <c r="IU2" s="484"/>
      <c r="IV2" s="484"/>
      <c r="IW2" s="484"/>
      <c r="IX2" s="484"/>
      <c r="IY2" s="484"/>
      <c r="IZ2" s="484"/>
      <c r="JA2" s="309"/>
      <c r="JB2" s="309"/>
      <c r="JC2" s="309"/>
      <c r="JD2" s="484"/>
      <c r="JE2" s="484"/>
      <c r="JF2" s="445"/>
      <c r="JG2" s="484"/>
      <c r="JH2" s="484"/>
      <c r="JI2" s="484"/>
      <c r="JJ2" s="309"/>
      <c r="JK2" s="309"/>
      <c r="JL2" s="309"/>
      <c r="JM2" s="309"/>
      <c r="JN2" s="309"/>
      <c r="JO2" s="309"/>
      <c r="JP2" s="309"/>
      <c r="JQ2" s="309"/>
      <c r="JR2" s="309"/>
      <c r="JS2" s="309"/>
      <c r="JT2" s="309"/>
      <c r="JU2" s="309"/>
      <c r="JV2" s="309"/>
      <c r="JW2" s="309"/>
      <c r="JX2" s="309"/>
      <c r="JY2" s="309"/>
      <c r="JZ2" s="309"/>
      <c r="KA2" s="309"/>
      <c r="KB2" s="309"/>
      <c r="KC2" s="309"/>
      <c r="KD2" s="309"/>
      <c r="KE2" s="309"/>
      <c r="KF2" s="309"/>
      <c r="KG2" s="309"/>
      <c r="KH2" s="309"/>
      <c r="KI2" s="309"/>
      <c r="KJ2" s="309"/>
      <c r="KK2" s="309"/>
      <c r="KL2" s="309"/>
      <c r="KM2" s="309"/>
      <c r="KN2" s="309"/>
      <c r="KO2" s="309"/>
      <c r="KP2" s="493"/>
      <c r="KQ2" s="309"/>
    </row>
    <row r="3" spans="1:317" s="5" customFormat="1" ht="27" customHeight="1" thickBot="1">
      <c r="A3" s="5" t="s">
        <v>135</v>
      </c>
      <c r="B3" s="308" t="s">
        <v>136</v>
      </c>
      <c r="G3" s="674" t="s">
        <v>137</v>
      </c>
      <c r="H3" s="37"/>
      <c r="I3" s="37"/>
      <c r="J3" s="674" t="s">
        <v>137</v>
      </c>
      <c r="P3" s="37"/>
      <c r="Q3" s="37"/>
      <c r="R3" s="37"/>
      <c r="Y3" s="37"/>
      <c r="Z3" s="37"/>
      <c r="AA3" s="37"/>
      <c r="AH3" s="37"/>
      <c r="AI3" s="37"/>
      <c r="AJ3" s="37"/>
      <c r="AK3" s="37"/>
      <c r="AL3" s="37"/>
      <c r="AM3" s="37"/>
      <c r="CA3" s="37"/>
      <c r="CB3" s="37"/>
      <c r="CC3" s="37"/>
      <c r="CD3" s="37"/>
      <c r="CE3" s="37"/>
      <c r="CF3" s="37"/>
      <c r="CJ3" s="37"/>
      <c r="CK3" s="37"/>
      <c r="CL3" s="37"/>
      <c r="CM3" s="37"/>
      <c r="CN3" s="37"/>
      <c r="CO3" s="37"/>
      <c r="CS3" s="37"/>
      <c r="CT3" s="37"/>
      <c r="CU3" s="37"/>
      <c r="CV3" s="37"/>
      <c r="CW3" s="37"/>
      <c r="CX3" s="37"/>
      <c r="DB3" s="37"/>
      <c r="DC3" s="37"/>
      <c r="DD3" s="37"/>
      <c r="DE3" s="37"/>
      <c r="DF3" s="37"/>
      <c r="DG3" s="37"/>
      <c r="FE3" s="308"/>
      <c r="FI3" s="674" t="s">
        <v>138</v>
      </c>
      <c r="FJ3" s="37"/>
      <c r="FK3" s="37"/>
      <c r="FL3" s="674" t="s">
        <v>138</v>
      </c>
      <c r="FR3" s="37"/>
      <c r="FS3" s="37"/>
      <c r="FT3" s="37"/>
      <c r="GA3" s="37"/>
      <c r="GB3" s="37"/>
      <c r="GC3" s="37"/>
      <c r="GJ3" s="37"/>
      <c r="GK3" s="37"/>
      <c r="GL3" s="37"/>
      <c r="GM3" s="37"/>
      <c r="GN3" s="37"/>
      <c r="GO3" s="37"/>
      <c r="IC3" s="37"/>
      <c r="ID3" s="37"/>
      <c r="IE3" s="37"/>
      <c r="IF3" s="37"/>
      <c r="IG3" s="37"/>
      <c r="IH3" s="37"/>
      <c r="IL3" s="37"/>
      <c r="IM3" s="37"/>
      <c r="IN3" s="37"/>
      <c r="IO3" s="37"/>
      <c r="IP3" s="37"/>
      <c r="IQ3" s="37"/>
      <c r="IU3" s="37"/>
      <c r="IV3" s="37"/>
      <c r="IW3" s="37"/>
      <c r="IX3" s="37"/>
      <c r="IY3" s="37"/>
      <c r="IZ3" s="37"/>
      <c r="JD3" s="37"/>
      <c r="JE3" s="37"/>
      <c r="JF3" s="37"/>
      <c r="JG3" s="37"/>
      <c r="JH3" s="37"/>
      <c r="JI3" s="37"/>
    </row>
    <row r="4" spans="1:317" s="7" customFormat="1" ht="44.25" customHeight="1">
      <c r="B4" s="881" t="s">
        <v>139</v>
      </c>
      <c r="C4" s="884" t="s">
        <v>140</v>
      </c>
      <c r="D4" s="884" t="s">
        <v>141</v>
      </c>
      <c r="E4" s="884" t="s">
        <v>142</v>
      </c>
      <c r="F4" s="890" t="s">
        <v>143</v>
      </c>
      <c r="G4" s="871" t="s">
        <v>144</v>
      </c>
      <c r="H4" s="872"/>
      <c r="I4" s="872"/>
      <c r="J4" s="872"/>
      <c r="K4" s="872"/>
      <c r="L4" s="872"/>
      <c r="M4" s="872"/>
      <c r="N4" s="872"/>
      <c r="O4" s="873"/>
      <c r="P4" s="871" t="s">
        <v>145</v>
      </c>
      <c r="Q4" s="872"/>
      <c r="R4" s="872"/>
      <c r="S4" s="872"/>
      <c r="T4" s="872"/>
      <c r="U4" s="872"/>
      <c r="V4" s="872"/>
      <c r="W4" s="872"/>
      <c r="X4" s="873"/>
      <c r="Y4" s="871" t="s">
        <v>146</v>
      </c>
      <c r="Z4" s="872"/>
      <c r="AA4" s="872"/>
      <c r="AB4" s="872"/>
      <c r="AC4" s="872"/>
      <c r="AD4" s="872"/>
      <c r="AE4" s="872"/>
      <c r="AF4" s="872"/>
      <c r="AG4" s="873"/>
      <c r="AH4" s="874" t="s">
        <v>147</v>
      </c>
      <c r="AI4" s="875"/>
      <c r="AJ4" s="875"/>
      <c r="AK4" s="875"/>
      <c r="AL4" s="875"/>
      <c r="AM4" s="875"/>
      <c r="AN4" s="875"/>
      <c r="AO4" s="875"/>
      <c r="AP4" s="880"/>
      <c r="AQ4" s="871" t="s">
        <v>148</v>
      </c>
      <c r="AR4" s="872"/>
      <c r="AS4" s="872"/>
      <c r="AT4" s="872"/>
      <c r="AU4" s="872"/>
      <c r="AV4" s="872"/>
      <c r="AW4" s="872"/>
      <c r="AX4" s="872"/>
      <c r="AY4" s="873"/>
      <c r="AZ4" s="871" t="s">
        <v>149</v>
      </c>
      <c r="BA4" s="872"/>
      <c r="BB4" s="872"/>
      <c r="BC4" s="872"/>
      <c r="BD4" s="872"/>
      <c r="BE4" s="872"/>
      <c r="BF4" s="872"/>
      <c r="BG4" s="872"/>
      <c r="BH4" s="873"/>
      <c r="BI4" s="871" t="s">
        <v>150</v>
      </c>
      <c r="BJ4" s="872"/>
      <c r="BK4" s="872"/>
      <c r="BL4" s="872"/>
      <c r="BM4" s="872"/>
      <c r="BN4" s="872"/>
      <c r="BO4" s="872"/>
      <c r="BP4" s="872"/>
      <c r="BQ4" s="873"/>
      <c r="BR4" s="874" t="s">
        <v>151</v>
      </c>
      <c r="BS4" s="875"/>
      <c r="BT4" s="875"/>
      <c r="BU4" s="875"/>
      <c r="BV4" s="875"/>
      <c r="BW4" s="875"/>
      <c r="BX4" s="875"/>
      <c r="BY4" s="875"/>
      <c r="BZ4" s="880"/>
      <c r="CA4" s="871" t="s">
        <v>152</v>
      </c>
      <c r="CB4" s="872"/>
      <c r="CC4" s="872"/>
      <c r="CD4" s="872"/>
      <c r="CE4" s="872"/>
      <c r="CF4" s="872"/>
      <c r="CG4" s="872"/>
      <c r="CH4" s="872"/>
      <c r="CI4" s="873"/>
      <c r="CJ4" s="871" t="s">
        <v>153</v>
      </c>
      <c r="CK4" s="872"/>
      <c r="CL4" s="872"/>
      <c r="CM4" s="872"/>
      <c r="CN4" s="872"/>
      <c r="CO4" s="872"/>
      <c r="CP4" s="872"/>
      <c r="CQ4" s="872"/>
      <c r="CR4" s="873"/>
      <c r="CS4" s="871" t="s">
        <v>154</v>
      </c>
      <c r="CT4" s="872"/>
      <c r="CU4" s="872"/>
      <c r="CV4" s="872"/>
      <c r="CW4" s="872"/>
      <c r="CX4" s="872"/>
      <c r="CY4" s="872"/>
      <c r="CZ4" s="872"/>
      <c r="DA4" s="873"/>
      <c r="DB4" s="874" t="s">
        <v>155</v>
      </c>
      <c r="DC4" s="875"/>
      <c r="DD4" s="875"/>
      <c r="DE4" s="875"/>
      <c r="DF4" s="875"/>
      <c r="DG4" s="875"/>
      <c r="DH4" s="875"/>
      <c r="DI4" s="875"/>
      <c r="DJ4" s="880"/>
      <c r="DK4" s="871" t="s">
        <v>156</v>
      </c>
      <c r="DL4" s="872"/>
      <c r="DM4" s="872"/>
      <c r="DN4" s="872"/>
      <c r="DO4" s="872"/>
      <c r="DP4" s="872"/>
      <c r="DQ4" s="872"/>
      <c r="DR4" s="872"/>
      <c r="DS4" s="873"/>
      <c r="DT4" s="871" t="s">
        <v>157</v>
      </c>
      <c r="DU4" s="872"/>
      <c r="DV4" s="872"/>
      <c r="DW4" s="872"/>
      <c r="DX4" s="872"/>
      <c r="DY4" s="872"/>
      <c r="DZ4" s="872"/>
      <c r="EA4" s="872"/>
      <c r="EB4" s="873"/>
      <c r="EC4" s="871" t="s">
        <v>158</v>
      </c>
      <c r="ED4" s="872"/>
      <c r="EE4" s="872"/>
      <c r="EF4" s="872"/>
      <c r="EG4" s="872"/>
      <c r="EH4" s="872"/>
      <c r="EI4" s="872"/>
      <c r="EJ4" s="872"/>
      <c r="EK4" s="873"/>
      <c r="EL4" s="874" t="s">
        <v>159</v>
      </c>
      <c r="EM4" s="875"/>
      <c r="EN4" s="875"/>
      <c r="EO4" s="875"/>
      <c r="EP4" s="875"/>
      <c r="EQ4" s="875"/>
      <c r="ER4" s="875"/>
      <c r="ES4" s="875"/>
      <c r="ET4" s="876"/>
      <c r="EU4" s="877" t="s">
        <v>160</v>
      </c>
      <c r="EV4" s="878"/>
      <c r="EW4" s="878"/>
      <c r="EX4" s="878"/>
      <c r="EY4" s="878"/>
      <c r="EZ4" s="878"/>
      <c r="FA4" s="878"/>
      <c r="FB4" s="878"/>
      <c r="FC4" s="879"/>
      <c r="FE4" s="881" t="s">
        <v>139</v>
      </c>
      <c r="FF4" s="884" t="s">
        <v>140</v>
      </c>
      <c r="FG4" s="887" t="s">
        <v>142</v>
      </c>
      <c r="FH4" s="890" t="s">
        <v>143</v>
      </c>
      <c r="FI4" s="871" t="s">
        <v>161</v>
      </c>
      <c r="FJ4" s="872"/>
      <c r="FK4" s="872"/>
      <c r="FL4" s="872"/>
      <c r="FM4" s="872"/>
      <c r="FN4" s="872"/>
      <c r="FO4" s="872"/>
      <c r="FP4" s="872"/>
      <c r="FQ4" s="873"/>
      <c r="FR4" s="871" t="s">
        <v>162</v>
      </c>
      <c r="FS4" s="872"/>
      <c r="FT4" s="872"/>
      <c r="FU4" s="872"/>
      <c r="FV4" s="872"/>
      <c r="FW4" s="872"/>
      <c r="FX4" s="872"/>
      <c r="FY4" s="872"/>
      <c r="FZ4" s="873"/>
      <c r="GA4" s="871" t="s">
        <v>163</v>
      </c>
      <c r="GB4" s="872"/>
      <c r="GC4" s="872"/>
      <c r="GD4" s="872"/>
      <c r="GE4" s="872"/>
      <c r="GF4" s="872"/>
      <c r="GG4" s="872"/>
      <c r="GH4" s="872"/>
      <c r="GI4" s="873"/>
      <c r="GJ4" s="874" t="s">
        <v>147</v>
      </c>
      <c r="GK4" s="875"/>
      <c r="GL4" s="875"/>
      <c r="GM4" s="875"/>
      <c r="GN4" s="875"/>
      <c r="GO4" s="875"/>
      <c r="GP4" s="875"/>
      <c r="GQ4" s="875"/>
      <c r="GR4" s="880"/>
      <c r="GS4" s="871" t="s">
        <v>164</v>
      </c>
      <c r="GT4" s="872"/>
      <c r="GU4" s="872"/>
      <c r="GV4" s="872"/>
      <c r="GW4" s="872"/>
      <c r="GX4" s="872"/>
      <c r="GY4" s="872"/>
      <c r="GZ4" s="872"/>
      <c r="HA4" s="873"/>
      <c r="HB4" s="871" t="s">
        <v>165</v>
      </c>
      <c r="HC4" s="872"/>
      <c r="HD4" s="872"/>
      <c r="HE4" s="872"/>
      <c r="HF4" s="872"/>
      <c r="HG4" s="872"/>
      <c r="HH4" s="872"/>
      <c r="HI4" s="872"/>
      <c r="HJ4" s="873"/>
      <c r="HK4" s="871" t="s">
        <v>166</v>
      </c>
      <c r="HL4" s="872"/>
      <c r="HM4" s="872"/>
      <c r="HN4" s="872"/>
      <c r="HO4" s="872"/>
      <c r="HP4" s="872"/>
      <c r="HQ4" s="872"/>
      <c r="HR4" s="872"/>
      <c r="HS4" s="873"/>
      <c r="HT4" s="874" t="s">
        <v>151</v>
      </c>
      <c r="HU4" s="875"/>
      <c r="HV4" s="875"/>
      <c r="HW4" s="875"/>
      <c r="HX4" s="875"/>
      <c r="HY4" s="875"/>
      <c r="HZ4" s="875"/>
      <c r="IA4" s="875"/>
      <c r="IB4" s="880"/>
      <c r="IC4" s="871" t="s">
        <v>167</v>
      </c>
      <c r="ID4" s="872"/>
      <c r="IE4" s="872"/>
      <c r="IF4" s="872"/>
      <c r="IG4" s="872"/>
      <c r="IH4" s="872"/>
      <c r="II4" s="872"/>
      <c r="IJ4" s="872"/>
      <c r="IK4" s="873"/>
      <c r="IL4" s="871" t="s">
        <v>168</v>
      </c>
      <c r="IM4" s="872"/>
      <c r="IN4" s="872"/>
      <c r="IO4" s="872"/>
      <c r="IP4" s="872"/>
      <c r="IQ4" s="872"/>
      <c r="IR4" s="872"/>
      <c r="IS4" s="872"/>
      <c r="IT4" s="873"/>
      <c r="IU4" s="871" t="s">
        <v>169</v>
      </c>
      <c r="IV4" s="872"/>
      <c r="IW4" s="872"/>
      <c r="IX4" s="872"/>
      <c r="IY4" s="872"/>
      <c r="IZ4" s="872"/>
      <c r="JA4" s="872"/>
      <c r="JB4" s="872"/>
      <c r="JC4" s="873"/>
      <c r="JD4" s="874" t="s">
        <v>155</v>
      </c>
      <c r="JE4" s="875"/>
      <c r="JF4" s="875"/>
      <c r="JG4" s="875"/>
      <c r="JH4" s="875"/>
      <c r="JI4" s="875"/>
      <c r="JJ4" s="875"/>
      <c r="JK4" s="875"/>
      <c r="JL4" s="880"/>
      <c r="JM4" s="871" t="s">
        <v>170</v>
      </c>
      <c r="JN4" s="872"/>
      <c r="JO4" s="872"/>
      <c r="JP4" s="872"/>
      <c r="JQ4" s="872"/>
      <c r="JR4" s="872"/>
      <c r="JS4" s="872"/>
      <c r="JT4" s="872"/>
      <c r="JU4" s="873"/>
      <c r="JV4" s="871" t="s">
        <v>171</v>
      </c>
      <c r="JW4" s="872"/>
      <c r="JX4" s="872"/>
      <c r="JY4" s="872"/>
      <c r="JZ4" s="872"/>
      <c r="KA4" s="872"/>
      <c r="KB4" s="872"/>
      <c r="KC4" s="872"/>
      <c r="KD4" s="873"/>
      <c r="KE4" s="871" t="s">
        <v>172</v>
      </c>
      <c r="KF4" s="872"/>
      <c r="KG4" s="872"/>
      <c r="KH4" s="872"/>
      <c r="KI4" s="872"/>
      <c r="KJ4" s="872"/>
      <c r="KK4" s="872"/>
      <c r="KL4" s="872"/>
      <c r="KM4" s="873"/>
      <c r="KN4" s="874" t="s">
        <v>159</v>
      </c>
      <c r="KO4" s="875"/>
      <c r="KP4" s="875"/>
      <c r="KQ4" s="875"/>
      <c r="KR4" s="875"/>
      <c r="KS4" s="875"/>
      <c r="KT4" s="875"/>
      <c r="KU4" s="875"/>
      <c r="KV4" s="876"/>
      <c r="KW4" s="877" t="s">
        <v>173</v>
      </c>
      <c r="KX4" s="878"/>
      <c r="KY4" s="878"/>
      <c r="KZ4" s="878"/>
      <c r="LA4" s="878"/>
      <c r="LB4" s="878"/>
      <c r="LC4" s="878"/>
      <c r="LD4" s="878"/>
      <c r="LE4" s="879"/>
    </row>
    <row r="5" spans="1:317" s="8" customFormat="1" ht="34.5" customHeight="1">
      <c r="B5" s="882"/>
      <c r="C5" s="885"/>
      <c r="D5" s="885"/>
      <c r="E5" s="885"/>
      <c r="F5" s="891"/>
      <c r="G5" s="402" t="s">
        <v>174</v>
      </c>
      <c r="H5" s="403"/>
      <c r="I5" s="404"/>
      <c r="J5" s="867" t="s">
        <v>175</v>
      </c>
      <c r="K5" s="868"/>
      <c r="L5" s="869"/>
      <c r="M5" s="858" t="s">
        <v>176</v>
      </c>
      <c r="N5" s="859"/>
      <c r="O5" s="860"/>
      <c r="P5" s="402" t="s">
        <v>177</v>
      </c>
      <c r="Q5" s="403"/>
      <c r="R5" s="404"/>
      <c r="S5" s="867" t="s">
        <v>175</v>
      </c>
      <c r="T5" s="868"/>
      <c r="U5" s="869"/>
      <c r="V5" s="858" t="s">
        <v>176</v>
      </c>
      <c r="W5" s="859"/>
      <c r="X5" s="860"/>
      <c r="Y5" s="402" t="s">
        <v>174</v>
      </c>
      <c r="Z5" s="403"/>
      <c r="AA5" s="404"/>
      <c r="AB5" s="867" t="s">
        <v>175</v>
      </c>
      <c r="AC5" s="868"/>
      <c r="AD5" s="869"/>
      <c r="AE5" s="858" t="s">
        <v>176</v>
      </c>
      <c r="AF5" s="859"/>
      <c r="AG5" s="860"/>
      <c r="AH5" s="861" t="s">
        <v>174</v>
      </c>
      <c r="AI5" s="862"/>
      <c r="AJ5" s="863"/>
      <c r="AK5" s="864" t="s">
        <v>175</v>
      </c>
      <c r="AL5" s="865"/>
      <c r="AM5" s="866"/>
      <c r="AN5" s="864" t="s">
        <v>176</v>
      </c>
      <c r="AO5" s="865"/>
      <c r="AP5" s="866"/>
      <c r="AQ5" s="116" t="s">
        <v>174</v>
      </c>
      <c r="AR5" s="117"/>
      <c r="AS5" s="118"/>
      <c r="AT5" s="867" t="s">
        <v>175</v>
      </c>
      <c r="AU5" s="868"/>
      <c r="AV5" s="869"/>
      <c r="AW5" s="858" t="s">
        <v>176</v>
      </c>
      <c r="AX5" s="859"/>
      <c r="AY5" s="860"/>
      <c r="AZ5" s="116" t="s">
        <v>174</v>
      </c>
      <c r="BA5" s="117"/>
      <c r="BB5" s="118"/>
      <c r="BC5" s="867" t="s">
        <v>175</v>
      </c>
      <c r="BD5" s="868"/>
      <c r="BE5" s="869"/>
      <c r="BF5" s="858" t="s">
        <v>176</v>
      </c>
      <c r="BG5" s="859"/>
      <c r="BH5" s="860"/>
      <c r="BI5" s="116" t="s">
        <v>174</v>
      </c>
      <c r="BJ5" s="117"/>
      <c r="BK5" s="118"/>
      <c r="BL5" s="867" t="s">
        <v>175</v>
      </c>
      <c r="BM5" s="868"/>
      <c r="BN5" s="869"/>
      <c r="BO5" s="858" t="s">
        <v>176</v>
      </c>
      <c r="BP5" s="859"/>
      <c r="BQ5" s="860"/>
      <c r="BR5" s="861" t="s">
        <v>174</v>
      </c>
      <c r="BS5" s="862"/>
      <c r="BT5" s="863"/>
      <c r="BU5" s="864" t="s">
        <v>175</v>
      </c>
      <c r="BV5" s="865"/>
      <c r="BW5" s="866"/>
      <c r="BX5" s="864" t="s">
        <v>176</v>
      </c>
      <c r="BY5" s="865"/>
      <c r="BZ5" s="866"/>
      <c r="CA5" s="402" t="s">
        <v>174</v>
      </c>
      <c r="CB5" s="403"/>
      <c r="CC5" s="404"/>
      <c r="CD5" s="867" t="s">
        <v>175</v>
      </c>
      <c r="CE5" s="868"/>
      <c r="CF5" s="869"/>
      <c r="CG5" s="858" t="s">
        <v>176</v>
      </c>
      <c r="CH5" s="859"/>
      <c r="CI5" s="860"/>
      <c r="CJ5" s="402" t="s">
        <v>174</v>
      </c>
      <c r="CK5" s="403"/>
      <c r="CL5" s="404"/>
      <c r="CM5" s="867" t="s">
        <v>175</v>
      </c>
      <c r="CN5" s="868"/>
      <c r="CO5" s="869"/>
      <c r="CP5" s="858" t="s">
        <v>176</v>
      </c>
      <c r="CQ5" s="859"/>
      <c r="CR5" s="860"/>
      <c r="CS5" s="402" t="s">
        <v>174</v>
      </c>
      <c r="CT5" s="403"/>
      <c r="CU5" s="404"/>
      <c r="CV5" s="867" t="s">
        <v>175</v>
      </c>
      <c r="CW5" s="868"/>
      <c r="CX5" s="869"/>
      <c r="CY5" s="858" t="s">
        <v>176</v>
      </c>
      <c r="CZ5" s="859"/>
      <c r="DA5" s="860"/>
      <c r="DB5" s="861" t="s">
        <v>174</v>
      </c>
      <c r="DC5" s="862"/>
      <c r="DD5" s="863"/>
      <c r="DE5" s="864" t="s">
        <v>175</v>
      </c>
      <c r="DF5" s="865"/>
      <c r="DG5" s="866"/>
      <c r="DH5" s="864" t="s">
        <v>176</v>
      </c>
      <c r="DI5" s="865"/>
      <c r="DJ5" s="866"/>
      <c r="DK5" s="116" t="s">
        <v>174</v>
      </c>
      <c r="DL5" s="117"/>
      <c r="DM5" s="118"/>
      <c r="DN5" s="867" t="s">
        <v>175</v>
      </c>
      <c r="DO5" s="868"/>
      <c r="DP5" s="869"/>
      <c r="DQ5" s="858" t="s">
        <v>176</v>
      </c>
      <c r="DR5" s="859"/>
      <c r="DS5" s="860"/>
      <c r="DT5" s="116" t="s">
        <v>174</v>
      </c>
      <c r="DU5" s="117"/>
      <c r="DV5" s="118"/>
      <c r="DW5" s="867" t="s">
        <v>175</v>
      </c>
      <c r="DX5" s="868"/>
      <c r="DY5" s="869"/>
      <c r="DZ5" s="858" t="s">
        <v>176</v>
      </c>
      <c r="EA5" s="859"/>
      <c r="EB5" s="860"/>
      <c r="EC5" s="116" t="s">
        <v>174</v>
      </c>
      <c r="ED5" s="117"/>
      <c r="EE5" s="118"/>
      <c r="EF5" s="867" t="s">
        <v>175</v>
      </c>
      <c r="EG5" s="868"/>
      <c r="EH5" s="869"/>
      <c r="EI5" s="858" t="s">
        <v>176</v>
      </c>
      <c r="EJ5" s="859"/>
      <c r="EK5" s="860"/>
      <c r="EL5" s="861" t="s">
        <v>174</v>
      </c>
      <c r="EM5" s="862"/>
      <c r="EN5" s="863"/>
      <c r="EO5" s="864" t="s">
        <v>175</v>
      </c>
      <c r="EP5" s="865"/>
      <c r="EQ5" s="866"/>
      <c r="ER5" s="864" t="s">
        <v>176</v>
      </c>
      <c r="ES5" s="865"/>
      <c r="ET5" s="870"/>
      <c r="EU5" s="855" t="s">
        <v>106</v>
      </c>
      <c r="EV5" s="856"/>
      <c r="EW5" s="857"/>
      <c r="EX5" s="855" t="s">
        <v>107</v>
      </c>
      <c r="EY5" s="856"/>
      <c r="EZ5" s="857"/>
      <c r="FA5" s="855" t="s">
        <v>178</v>
      </c>
      <c r="FB5" s="856"/>
      <c r="FC5" s="857"/>
      <c r="FE5" s="882"/>
      <c r="FF5" s="885"/>
      <c r="FG5" s="888"/>
      <c r="FH5" s="891"/>
      <c r="FI5" s="402" t="s">
        <v>174</v>
      </c>
      <c r="FJ5" s="403"/>
      <c r="FK5" s="404"/>
      <c r="FL5" s="867" t="s">
        <v>175</v>
      </c>
      <c r="FM5" s="868"/>
      <c r="FN5" s="869"/>
      <c r="FO5" s="858" t="s">
        <v>176</v>
      </c>
      <c r="FP5" s="859"/>
      <c r="FQ5" s="860"/>
      <c r="FR5" s="402" t="s">
        <v>174</v>
      </c>
      <c r="FS5" s="403"/>
      <c r="FT5" s="404"/>
      <c r="FU5" s="867" t="s">
        <v>175</v>
      </c>
      <c r="FV5" s="868"/>
      <c r="FW5" s="869"/>
      <c r="FX5" s="858" t="s">
        <v>176</v>
      </c>
      <c r="FY5" s="859"/>
      <c r="FZ5" s="860"/>
      <c r="GA5" s="402" t="s">
        <v>174</v>
      </c>
      <c r="GB5" s="403"/>
      <c r="GC5" s="404"/>
      <c r="GD5" s="867" t="s">
        <v>175</v>
      </c>
      <c r="GE5" s="868"/>
      <c r="GF5" s="869"/>
      <c r="GG5" s="858" t="s">
        <v>176</v>
      </c>
      <c r="GH5" s="859"/>
      <c r="GI5" s="860"/>
      <c r="GJ5" s="861" t="s">
        <v>174</v>
      </c>
      <c r="GK5" s="862"/>
      <c r="GL5" s="863"/>
      <c r="GM5" s="864" t="s">
        <v>175</v>
      </c>
      <c r="GN5" s="865"/>
      <c r="GO5" s="866"/>
      <c r="GP5" s="864" t="s">
        <v>176</v>
      </c>
      <c r="GQ5" s="865"/>
      <c r="GR5" s="866"/>
      <c r="GS5" s="116" t="s">
        <v>174</v>
      </c>
      <c r="GT5" s="117"/>
      <c r="GU5" s="118"/>
      <c r="GV5" s="867" t="s">
        <v>175</v>
      </c>
      <c r="GW5" s="868"/>
      <c r="GX5" s="869"/>
      <c r="GY5" s="858" t="s">
        <v>176</v>
      </c>
      <c r="GZ5" s="859"/>
      <c r="HA5" s="860"/>
      <c r="HB5" s="116" t="s">
        <v>174</v>
      </c>
      <c r="HC5" s="117"/>
      <c r="HD5" s="118"/>
      <c r="HE5" s="867" t="s">
        <v>175</v>
      </c>
      <c r="HF5" s="868"/>
      <c r="HG5" s="869"/>
      <c r="HH5" s="858" t="s">
        <v>176</v>
      </c>
      <c r="HI5" s="859"/>
      <c r="HJ5" s="860"/>
      <c r="HK5" s="116" t="s">
        <v>174</v>
      </c>
      <c r="HL5" s="117"/>
      <c r="HM5" s="118"/>
      <c r="HN5" s="867" t="s">
        <v>175</v>
      </c>
      <c r="HO5" s="868"/>
      <c r="HP5" s="869"/>
      <c r="HQ5" s="858" t="s">
        <v>176</v>
      </c>
      <c r="HR5" s="859"/>
      <c r="HS5" s="860"/>
      <c r="HT5" s="861" t="s">
        <v>174</v>
      </c>
      <c r="HU5" s="862"/>
      <c r="HV5" s="863"/>
      <c r="HW5" s="864" t="s">
        <v>175</v>
      </c>
      <c r="HX5" s="865"/>
      <c r="HY5" s="866"/>
      <c r="HZ5" s="864" t="s">
        <v>176</v>
      </c>
      <c r="IA5" s="865"/>
      <c r="IB5" s="866"/>
      <c r="IC5" s="402" t="s">
        <v>174</v>
      </c>
      <c r="ID5" s="403"/>
      <c r="IE5" s="404"/>
      <c r="IF5" s="867" t="s">
        <v>175</v>
      </c>
      <c r="IG5" s="868"/>
      <c r="IH5" s="869"/>
      <c r="II5" s="858" t="s">
        <v>176</v>
      </c>
      <c r="IJ5" s="859"/>
      <c r="IK5" s="860"/>
      <c r="IL5" s="402" t="s">
        <v>174</v>
      </c>
      <c r="IM5" s="403"/>
      <c r="IN5" s="404"/>
      <c r="IO5" s="867" t="s">
        <v>175</v>
      </c>
      <c r="IP5" s="868"/>
      <c r="IQ5" s="869"/>
      <c r="IR5" s="858" t="s">
        <v>176</v>
      </c>
      <c r="IS5" s="859"/>
      <c r="IT5" s="860"/>
      <c r="IU5" s="402" t="s">
        <v>174</v>
      </c>
      <c r="IV5" s="403"/>
      <c r="IW5" s="404"/>
      <c r="IX5" s="867" t="s">
        <v>175</v>
      </c>
      <c r="IY5" s="868"/>
      <c r="IZ5" s="869"/>
      <c r="JA5" s="858" t="s">
        <v>176</v>
      </c>
      <c r="JB5" s="859"/>
      <c r="JC5" s="860"/>
      <c r="JD5" s="861" t="s">
        <v>174</v>
      </c>
      <c r="JE5" s="862"/>
      <c r="JF5" s="863"/>
      <c r="JG5" s="864" t="s">
        <v>175</v>
      </c>
      <c r="JH5" s="865"/>
      <c r="JI5" s="866"/>
      <c r="JJ5" s="864" t="s">
        <v>176</v>
      </c>
      <c r="JK5" s="865"/>
      <c r="JL5" s="866"/>
      <c r="JM5" s="116" t="s">
        <v>174</v>
      </c>
      <c r="JN5" s="117"/>
      <c r="JO5" s="118"/>
      <c r="JP5" s="867" t="s">
        <v>175</v>
      </c>
      <c r="JQ5" s="868"/>
      <c r="JR5" s="869"/>
      <c r="JS5" s="858" t="s">
        <v>176</v>
      </c>
      <c r="JT5" s="859"/>
      <c r="JU5" s="860"/>
      <c r="JV5" s="116" t="s">
        <v>174</v>
      </c>
      <c r="JW5" s="117"/>
      <c r="JX5" s="118"/>
      <c r="JY5" s="867" t="s">
        <v>175</v>
      </c>
      <c r="JZ5" s="868"/>
      <c r="KA5" s="869"/>
      <c r="KB5" s="858" t="s">
        <v>176</v>
      </c>
      <c r="KC5" s="859"/>
      <c r="KD5" s="860"/>
      <c r="KE5" s="116" t="s">
        <v>174</v>
      </c>
      <c r="KF5" s="117"/>
      <c r="KG5" s="118"/>
      <c r="KH5" s="867" t="s">
        <v>175</v>
      </c>
      <c r="KI5" s="868"/>
      <c r="KJ5" s="869"/>
      <c r="KK5" s="858" t="s">
        <v>176</v>
      </c>
      <c r="KL5" s="859"/>
      <c r="KM5" s="860"/>
      <c r="KN5" s="861" t="s">
        <v>174</v>
      </c>
      <c r="KO5" s="862"/>
      <c r="KP5" s="863"/>
      <c r="KQ5" s="864" t="s">
        <v>175</v>
      </c>
      <c r="KR5" s="865"/>
      <c r="KS5" s="866"/>
      <c r="KT5" s="864" t="s">
        <v>176</v>
      </c>
      <c r="KU5" s="865"/>
      <c r="KV5" s="870"/>
      <c r="KW5" s="855" t="s">
        <v>106</v>
      </c>
      <c r="KX5" s="856"/>
      <c r="KY5" s="857"/>
      <c r="KZ5" s="855" t="s">
        <v>107</v>
      </c>
      <c r="LA5" s="856"/>
      <c r="LB5" s="857"/>
      <c r="LC5" s="855" t="s">
        <v>178</v>
      </c>
      <c r="LD5" s="856"/>
      <c r="LE5" s="857"/>
    </row>
    <row r="6" spans="1:317" s="11" customFormat="1" ht="18.75" customHeight="1">
      <c r="B6" s="883"/>
      <c r="C6" s="886"/>
      <c r="D6" s="886"/>
      <c r="E6" s="886"/>
      <c r="F6" s="892"/>
      <c r="G6" s="405" t="s">
        <v>179</v>
      </c>
      <c r="H6" s="406" t="s">
        <v>120</v>
      </c>
      <c r="I6" s="407" t="s">
        <v>180</v>
      </c>
      <c r="J6" s="72" t="s">
        <v>179</v>
      </c>
      <c r="K6" s="73" t="s">
        <v>120</v>
      </c>
      <c r="L6" s="74" t="s">
        <v>180</v>
      </c>
      <c r="M6" s="69" t="s">
        <v>179</v>
      </c>
      <c r="N6" s="70" t="s">
        <v>120</v>
      </c>
      <c r="O6" s="71" t="s">
        <v>180</v>
      </c>
      <c r="P6" s="405" t="s">
        <v>179</v>
      </c>
      <c r="Q6" s="406" t="s">
        <v>120</v>
      </c>
      <c r="R6" s="407" t="s">
        <v>180</v>
      </c>
      <c r="S6" s="72" t="s">
        <v>179</v>
      </c>
      <c r="T6" s="73" t="s">
        <v>120</v>
      </c>
      <c r="U6" s="74" t="s">
        <v>180</v>
      </c>
      <c r="V6" s="69" t="s">
        <v>179</v>
      </c>
      <c r="W6" s="70" t="s">
        <v>120</v>
      </c>
      <c r="X6" s="71" t="s">
        <v>180</v>
      </c>
      <c r="Y6" s="405" t="s">
        <v>179</v>
      </c>
      <c r="Z6" s="406" t="s">
        <v>120</v>
      </c>
      <c r="AA6" s="407" t="s">
        <v>180</v>
      </c>
      <c r="AB6" s="72" t="s">
        <v>179</v>
      </c>
      <c r="AC6" s="73" t="s">
        <v>120</v>
      </c>
      <c r="AD6" s="74" t="s">
        <v>180</v>
      </c>
      <c r="AE6" s="69" t="s">
        <v>179</v>
      </c>
      <c r="AF6" s="70" t="s">
        <v>120</v>
      </c>
      <c r="AG6" s="71" t="s">
        <v>180</v>
      </c>
      <c r="AH6" s="62" t="s">
        <v>181</v>
      </c>
      <c r="AI6" s="62" t="s">
        <v>120</v>
      </c>
      <c r="AJ6" s="63" t="s">
        <v>180</v>
      </c>
      <c r="AK6" s="62" t="s">
        <v>181</v>
      </c>
      <c r="AL6" s="62" t="s">
        <v>120</v>
      </c>
      <c r="AM6" s="63" t="s">
        <v>180</v>
      </c>
      <c r="AN6" s="64" t="s">
        <v>179</v>
      </c>
      <c r="AO6" s="65" t="s">
        <v>182</v>
      </c>
      <c r="AP6" s="64" t="s">
        <v>180</v>
      </c>
      <c r="AQ6" s="113" t="s">
        <v>179</v>
      </c>
      <c r="AR6" s="114" t="s">
        <v>120</v>
      </c>
      <c r="AS6" s="115" t="s">
        <v>180</v>
      </c>
      <c r="AT6" s="72" t="s">
        <v>179</v>
      </c>
      <c r="AU6" s="73" t="s">
        <v>120</v>
      </c>
      <c r="AV6" s="74" t="s">
        <v>180</v>
      </c>
      <c r="AW6" s="69" t="s">
        <v>179</v>
      </c>
      <c r="AX6" s="70" t="s">
        <v>120</v>
      </c>
      <c r="AY6" s="71" t="s">
        <v>180</v>
      </c>
      <c r="AZ6" s="113" t="s">
        <v>179</v>
      </c>
      <c r="BA6" s="114" t="s">
        <v>120</v>
      </c>
      <c r="BB6" s="115" t="s">
        <v>180</v>
      </c>
      <c r="BC6" s="72" t="s">
        <v>179</v>
      </c>
      <c r="BD6" s="73" t="s">
        <v>120</v>
      </c>
      <c r="BE6" s="74" t="s">
        <v>180</v>
      </c>
      <c r="BF6" s="69" t="s">
        <v>179</v>
      </c>
      <c r="BG6" s="70" t="s">
        <v>120</v>
      </c>
      <c r="BH6" s="71" t="s">
        <v>180</v>
      </c>
      <c r="BI6" s="113" t="s">
        <v>179</v>
      </c>
      <c r="BJ6" s="114" t="s">
        <v>120</v>
      </c>
      <c r="BK6" s="115" t="s">
        <v>180</v>
      </c>
      <c r="BL6" s="72" t="s">
        <v>179</v>
      </c>
      <c r="BM6" s="73" t="s">
        <v>120</v>
      </c>
      <c r="BN6" s="74" t="s">
        <v>180</v>
      </c>
      <c r="BO6" s="69" t="s">
        <v>179</v>
      </c>
      <c r="BP6" s="70" t="s">
        <v>120</v>
      </c>
      <c r="BQ6" s="71" t="s">
        <v>180</v>
      </c>
      <c r="BR6" s="62" t="s">
        <v>181</v>
      </c>
      <c r="BS6" s="62" t="s">
        <v>120</v>
      </c>
      <c r="BT6" s="63" t="s">
        <v>180</v>
      </c>
      <c r="BU6" s="62" t="s">
        <v>181</v>
      </c>
      <c r="BV6" s="62" t="s">
        <v>120</v>
      </c>
      <c r="BW6" s="63" t="s">
        <v>180</v>
      </c>
      <c r="BX6" s="64" t="s">
        <v>179</v>
      </c>
      <c r="BY6" s="65" t="s">
        <v>182</v>
      </c>
      <c r="BZ6" s="64" t="s">
        <v>180</v>
      </c>
      <c r="CA6" s="405" t="s">
        <v>179</v>
      </c>
      <c r="CB6" s="406" t="s">
        <v>120</v>
      </c>
      <c r="CC6" s="407" t="s">
        <v>180</v>
      </c>
      <c r="CD6" s="72" t="s">
        <v>179</v>
      </c>
      <c r="CE6" s="73" t="s">
        <v>120</v>
      </c>
      <c r="CF6" s="74" t="s">
        <v>180</v>
      </c>
      <c r="CG6" s="69" t="s">
        <v>179</v>
      </c>
      <c r="CH6" s="70" t="s">
        <v>120</v>
      </c>
      <c r="CI6" s="71" t="s">
        <v>180</v>
      </c>
      <c r="CJ6" s="405" t="s">
        <v>179</v>
      </c>
      <c r="CK6" s="406" t="s">
        <v>120</v>
      </c>
      <c r="CL6" s="407" t="s">
        <v>180</v>
      </c>
      <c r="CM6" s="72" t="s">
        <v>179</v>
      </c>
      <c r="CN6" s="73" t="s">
        <v>120</v>
      </c>
      <c r="CO6" s="74" t="s">
        <v>180</v>
      </c>
      <c r="CP6" s="69" t="s">
        <v>179</v>
      </c>
      <c r="CQ6" s="70" t="s">
        <v>120</v>
      </c>
      <c r="CR6" s="71" t="s">
        <v>180</v>
      </c>
      <c r="CS6" s="405" t="s">
        <v>179</v>
      </c>
      <c r="CT6" s="406" t="s">
        <v>120</v>
      </c>
      <c r="CU6" s="407" t="s">
        <v>180</v>
      </c>
      <c r="CV6" s="72" t="s">
        <v>179</v>
      </c>
      <c r="CW6" s="73" t="s">
        <v>120</v>
      </c>
      <c r="CX6" s="74" t="s">
        <v>180</v>
      </c>
      <c r="CY6" s="69" t="s">
        <v>179</v>
      </c>
      <c r="CZ6" s="70" t="s">
        <v>120</v>
      </c>
      <c r="DA6" s="71" t="s">
        <v>180</v>
      </c>
      <c r="DB6" s="62" t="s">
        <v>181</v>
      </c>
      <c r="DC6" s="62" t="s">
        <v>120</v>
      </c>
      <c r="DD6" s="63" t="s">
        <v>180</v>
      </c>
      <c r="DE6" s="62" t="s">
        <v>181</v>
      </c>
      <c r="DF6" s="62" t="s">
        <v>120</v>
      </c>
      <c r="DG6" s="63" t="s">
        <v>180</v>
      </c>
      <c r="DH6" s="64" t="s">
        <v>179</v>
      </c>
      <c r="DI6" s="65" t="s">
        <v>182</v>
      </c>
      <c r="DJ6" s="64" t="s">
        <v>180</v>
      </c>
      <c r="DK6" s="113" t="s">
        <v>179</v>
      </c>
      <c r="DL6" s="114" t="s">
        <v>120</v>
      </c>
      <c r="DM6" s="115" t="s">
        <v>180</v>
      </c>
      <c r="DN6" s="72" t="s">
        <v>179</v>
      </c>
      <c r="DO6" s="73" t="s">
        <v>120</v>
      </c>
      <c r="DP6" s="74" t="s">
        <v>180</v>
      </c>
      <c r="DQ6" s="69" t="s">
        <v>179</v>
      </c>
      <c r="DR6" s="70" t="s">
        <v>120</v>
      </c>
      <c r="DS6" s="71" t="s">
        <v>180</v>
      </c>
      <c r="DT6" s="113" t="s">
        <v>179</v>
      </c>
      <c r="DU6" s="114" t="s">
        <v>120</v>
      </c>
      <c r="DV6" s="115" t="s">
        <v>180</v>
      </c>
      <c r="DW6" s="72" t="s">
        <v>179</v>
      </c>
      <c r="DX6" s="73" t="s">
        <v>120</v>
      </c>
      <c r="DY6" s="74" t="s">
        <v>180</v>
      </c>
      <c r="DZ6" s="69" t="s">
        <v>179</v>
      </c>
      <c r="EA6" s="70" t="s">
        <v>120</v>
      </c>
      <c r="EB6" s="71" t="s">
        <v>180</v>
      </c>
      <c r="EC6" s="113" t="s">
        <v>179</v>
      </c>
      <c r="ED6" s="114" t="s">
        <v>120</v>
      </c>
      <c r="EE6" s="115" t="s">
        <v>180</v>
      </c>
      <c r="EF6" s="72" t="s">
        <v>179</v>
      </c>
      <c r="EG6" s="73" t="s">
        <v>120</v>
      </c>
      <c r="EH6" s="74" t="s">
        <v>180</v>
      </c>
      <c r="EI6" s="69" t="s">
        <v>179</v>
      </c>
      <c r="EJ6" s="70" t="s">
        <v>120</v>
      </c>
      <c r="EK6" s="71" t="s">
        <v>180</v>
      </c>
      <c r="EL6" s="62" t="s">
        <v>181</v>
      </c>
      <c r="EM6" s="62" t="s">
        <v>120</v>
      </c>
      <c r="EN6" s="63" t="s">
        <v>180</v>
      </c>
      <c r="EO6" s="62" t="s">
        <v>181</v>
      </c>
      <c r="EP6" s="62" t="s">
        <v>120</v>
      </c>
      <c r="EQ6" s="63" t="s">
        <v>180</v>
      </c>
      <c r="ER6" s="64" t="s">
        <v>179</v>
      </c>
      <c r="ES6" s="65" t="s">
        <v>182</v>
      </c>
      <c r="ET6" s="64" t="s">
        <v>180</v>
      </c>
      <c r="EU6" s="9" t="s">
        <v>181</v>
      </c>
      <c r="EV6" s="10" t="s">
        <v>120</v>
      </c>
      <c r="EW6" s="26" t="s">
        <v>180</v>
      </c>
      <c r="EX6" s="9" t="s">
        <v>181</v>
      </c>
      <c r="EY6" s="10" t="s">
        <v>120</v>
      </c>
      <c r="EZ6" s="26" t="s">
        <v>180</v>
      </c>
      <c r="FA6" s="9" t="s">
        <v>181</v>
      </c>
      <c r="FB6" s="10" t="s">
        <v>120</v>
      </c>
      <c r="FC6" s="26" t="s">
        <v>180</v>
      </c>
      <c r="FE6" s="883"/>
      <c r="FF6" s="886"/>
      <c r="FG6" s="889"/>
      <c r="FH6" s="892"/>
      <c r="FI6" s="405" t="s">
        <v>179</v>
      </c>
      <c r="FJ6" s="406" t="s">
        <v>120</v>
      </c>
      <c r="FK6" s="407" t="s">
        <v>180</v>
      </c>
      <c r="FL6" s="72" t="s">
        <v>179</v>
      </c>
      <c r="FM6" s="73" t="s">
        <v>120</v>
      </c>
      <c r="FN6" s="74" t="s">
        <v>180</v>
      </c>
      <c r="FO6" s="69" t="s">
        <v>179</v>
      </c>
      <c r="FP6" s="70" t="s">
        <v>120</v>
      </c>
      <c r="FQ6" s="71" t="s">
        <v>180</v>
      </c>
      <c r="FR6" s="405" t="s">
        <v>179</v>
      </c>
      <c r="FS6" s="406" t="s">
        <v>120</v>
      </c>
      <c r="FT6" s="407" t="s">
        <v>180</v>
      </c>
      <c r="FU6" s="72" t="s">
        <v>179</v>
      </c>
      <c r="FV6" s="73" t="s">
        <v>120</v>
      </c>
      <c r="FW6" s="74" t="s">
        <v>180</v>
      </c>
      <c r="FX6" s="69" t="s">
        <v>179</v>
      </c>
      <c r="FY6" s="70" t="s">
        <v>120</v>
      </c>
      <c r="FZ6" s="71" t="s">
        <v>180</v>
      </c>
      <c r="GA6" s="405" t="s">
        <v>179</v>
      </c>
      <c r="GB6" s="406" t="s">
        <v>120</v>
      </c>
      <c r="GC6" s="407" t="s">
        <v>180</v>
      </c>
      <c r="GD6" s="72" t="s">
        <v>179</v>
      </c>
      <c r="GE6" s="73" t="s">
        <v>120</v>
      </c>
      <c r="GF6" s="74" t="s">
        <v>180</v>
      </c>
      <c r="GG6" s="69" t="s">
        <v>179</v>
      </c>
      <c r="GH6" s="70" t="s">
        <v>120</v>
      </c>
      <c r="GI6" s="71" t="s">
        <v>180</v>
      </c>
      <c r="GJ6" s="62" t="s">
        <v>181</v>
      </c>
      <c r="GK6" s="62" t="s">
        <v>120</v>
      </c>
      <c r="GL6" s="63" t="s">
        <v>180</v>
      </c>
      <c r="GM6" s="62" t="s">
        <v>181</v>
      </c>
      <c r="GN6" s="62" t="s">
        <v>120</v>
      </c>
      <c r="GO6" s="63" t="s">
        <v>180</v>
      </c>
      <c r="GP6" s="64" t="s">
        <v>179</v>
      </c>
      <c r="GQ6" s="65" t="s">
        <v>182</v>
      </c>
      <c r="GR6" s="64" t="s">
        <v>180</v>
      </c>
      <c r="GS6" s="113" t="s">
        <v>179</v>
      </c>
      <c r="GT6" s="114" t="s">
        <v>120</v>
      </c>
      <c r="GU6" s="115" t="s">
        <v>180</v>
      </c>
      <c r="GV6" s="72" t="s">
        <v>179</v>
      </c>
      <c r="GW6" s="73" t="s">
        <v>120</v>
      </c>
      <c r="GX6" s="74" t="s">
        <v>180</v>
      </c>
      <c r="GY6" s="69" t="s">
        <v>179</v>
      </c>
      <c r="GZ6" s="70" t="s">
        <v>120</v>
      </c>
      <c r="HA6" s="71" t="s">
        <v>180</v>
      </c>
      <c r="HB6" s="113" t="s">
        <v>179</v>
      </c>
      <c r="HC6" s="114" t="s">
        <v>120</v>
      </c>
      <c r="HD6" s="115" t="s">
        <v>180</v>
      </c>
      <c r="HE6" s="72" t="s">
        <v>179</v>
      </c>
      <c r="HF6" s="73" t="s">
        <v>120</v>
      </c>
      <c r="HG6" s="74" t="s">
        <v>180</v>
      </c>
      <c r="HH6" s="69" t="s">
        <v>179</v>
      </c>
      <c r="HI6" s="70" t="s">
        <v>120</v>
      </c>
      <c r="HJ6" s="71" t="s">
        <v>180</v>
      </c>
      <c r="HK6" s="113" t="s">
        <v>179</v>
      </c>
      <c r="HL6" s="114" t="s">
        <v>120</v>
      </c>
      <c r="HM6" s="115" t="s">
        <v>180</v>
      </c>
      <c r="HN6" s="72" t="s">
        <v>179</v>
      </c>
      <c r="HO6" s="73" t="s">
        <v>120</v>
      </c>
      <c r="HP6" s="74" t="s">
        <v>180</v>
      </c>
      <c r="HQ6" s="69" t="s">
        <v>179</v>
      </c>
      <c r="HR6" s="70" t="s">
        <v>120</v>
      </c>
      <c r="HS6" s="71" t="s">
        <v>180</v>
      </c>
      <c r="HT6" s="62" t="s">
        <v>181</v>
      </c>
      <c r="HU6" s="62" t="s">
        <v>120</v>
      </c>
      <c r="HV6" s="63" t="s">
        <v>180</v>
      </c>
      <c r="HW6" s="62" t="s">
        <v>181</v>
      </c>
      <c r="HX6" s="62" t="s">
        <v>120</v>
      </c>
      <c r="HY6" s="63" t="s">
        <v>180</v>
      </c>
      <c r="HZ6" s="64" t="s">
        <v>179</v>
      </c>
      <c r="IA6" s="65" t="s">
        <v>182</v>
      </c>
      <c r="IB6" s="64" t="s">
        <v>180</v>
      </c>
      <c r="IC6" s="405" t="s">
        <v>179</v>
      </c>
      <c r="ID6" s="406" t="s">
        <v>120</v>
      </c>
      <c r="IE6" s="407" t="s">
        <v>180</v>
      </c>
      <c r="IF6" s="72" t="s">
        <v>179</v>
      </c>
      <c r="IG6" s="73" t="s">
        <v>120</v>
      </c>
      <c r="IH6" s="74" t="s">
        <v>180</v>
      </c>
      <c r="II6" s="69" t="s">
        <v>179</v>
      </c>
      <c r="IJ6" s="70" t="s">
        <v>120</v>
      </c>
      <c r="IK6" s="71" t="s">
        <v>180</v>
      </c>
      <c r="IL6" s="405" t="s">
        <v>179</v>
      </c>
      <c r="IM6" s="406" t="s">
        <v>120</v>
      </c>
      <c r="IN6" s="407" t="s">
        <v>180</v>
      </c>
      <c r="IO6" s="72" t="s">
        <v>179</v>
      </c>
      <c r="IP6" s="73" t="s">
        <v>120</v>
      </c>
      <c r="IQ6" s="74" t="s">
        <v>180</v>
      </c>
      <c r="IR6" s="69" t="s">
        <v>179</v>
      </c>
      <c r="IS6" s="70" t="s">
        <v>120</v>
      </c>
      <c r="IT6" s="71" t="s">
        <v>180</v>
      </c>
      <c r="IU6" s="405" t="s">
        <v>179</v>
      </c>
      <c r="IV6" s="406" t="s">
        <v>120</v>
      </c>
      <c r="IW6" s="407" t="s">
        <v>180</v>
      </c>
      <c r="IX6" s="72" t="s">
        <v>179</v>
      </c>
      <c r="IY6" s="73" t="s">
        <v>120</v>
      </c>
      <c r="IZ6" s="74" t="s">
        <v>180</v>
      </c>
      <c r="JA6" s="69" t="s">
        <v>179</v>
      </c>
      <c r="JB6" s="70" t="s">
        <v>120</v>
      </c>
      <c r="JC6" s="71" t="s">
        <v>180</v>
      </c>
      <c r="JD6" s="62" t="s">
        <v>181</v>
      </c>
      <c r="JE6" s="62" t="s">
        <v>120</v>
      </c>
      <c r="JF6" s="63" t="s">
        <v>180</v>
      </c>
      <c r="JG6" s="62" t="s">
        <v>181</v>
      </c>
      <c r="JH6" s="62" t="s">
        <v>120</v>
      </c>
      <c r="JI6" s="63" t="s">
        <v>180</v>
      </c>
      <c r="JJ6" s="64" t="s">
        <v>179</v>
      </c>
      <c r="JK6" s="65" t="s">
        <v>182</v>
      </c>
      <c r="JL6" s="64" t="s">
        <v>180</v>
      </c>
      <c r="JM6" s="113" t="s">
        <v>179</v>
      </c>
      <c r="JN6" s="114" t="s">
        <v>120</v>
      </c>
      <c r="JO6" s="115" t="s">
        <v>180</v>
      </c>
      <c r="JP6" s="72" t="s">
        <v>179</v>
      </c>
      <c r="JQ6" s="73" t="s">
        <v>120</v>
      </c>
      <c r="JR6" s="74" t="s">
        <v>180</v>
      </c>
      <c r="JS6" s="69" t="s">
        <v>179</v>
      </c>
      <c r="JT6" s="70" t="s">
        <v>120</v>
      </c>
      <c r="JU6" s="71" t="s">
        <v>180</v>
      </c>
      <c r="JV6" s="113" t="s">
        <v>179</v>
      </c>
      <c r="JW6" s="114" t="s">
        <v>120</v>
      </c>
      <c r="JX6" s="115" t="s">
        <v>180</v>
      </c>
      <c r="JY6" s="72" t="s">
        <v>179</v>
      </c>
      <c r="JZ6" s="73" t="s">
        <v>120</v>
      </c>
      <c r="KA6" s="74" t="s">
        <v>180</v>
      </c>
      <c r="KB6" s="69" t="s">
        <v>179</v>
      </c>
      <c r="KC6" s="70" t="s">
        <v>120</v>
      </c>
      <c r="KD6" s="71" t="s">
        <v>180</v>
      </c>
      <c r="KE6" s="113" t="s">
        <v>179</v>
      </c>
      <c r="KF6" s="114" t="s">
        <v>120</v>
      </c>
      <c r="KG6" s="115" t="s">
        <v>180</v>
      </c>
      <c r="KH6" s="72" t="s">
        <v>179</v>
      </c>
      <c r="KI6" s="73" t="s">
        <v>120</v>
      </c>
      <c r="KJ6" s="74" t="s">
        <v>180</v>
      </c>
      <c r="KK6" s="69" t="s">
        <v>179</v>
      </c>
      <c r="KL6" s="70" t="s">
        <v>120</v>
      </c>
      <c r="KM6" s="71" t="s">
        <v>180</v>
      </c>
      <c r="KN6" s="62" t="s">
        <v>181</v>
      </c>
      <c r="KO6" s="62" t="s">
        <v>120</v>
      </c>
      <c r="KP6" s="63" t="s">
        <v>180</v>
      </c>
      <c r="KQ6" s="62" t="s">
        <v>181</v>
      </c>
      <c r="KR6" s="62" t="s">
        <v>120</v>
      </c>
      <c r="KS6" s="63" t="s">
        <v>180</v>
      </c>
      <c r="KT6" s="64" t="s">
        <v>179</v>
      </c>
      <c r="KU6" s="65" t="s">
        <v>182</v>
      </c>
      <c r="KV6" s="64" t="s">
        <v>180</v>
      </c>
      <c r="KW6" s="9" t="s">
        <v>181</v>
      </c>
      <c r="KX6" s="10" t="s">
        <v>120</v>
      </c>
      <c r="KY6" s="26" t="s">
        <v>180</v>
      </c>
      <c r="KZ6" s="9" t="s">
        <v>181</v>
      </c>
      <c r="LA6" s="10" t="s">
        <v>120</v>
      </c>
      <c r="LB6" s="26" t="s">
        <v>180</v>
      </c>
      <c r="LC6" s="9" t="s">
        <v>181</v>
      </c>
      <c r="LD6" s="10" t="s">
        <v>120</v>
      </c>
      <c r="LE6" s="26" t="s">
        <v>180</v>
      </c>
    </row>
    <row r="7" spans="1:317" s="4" customFormat="1" ht="7.5" customHeight="1">
      <c r="B7" s="66"/>
      <c r="C7" s="516"/>
      <c r="D7" s="516"/>
      <c r="E7" s="67"/>
      <c r="F7" s="314"/>
      <c r="G7" s="408"/>
      <c r="H7" s="409"/>
      <c r="I7" s="410"/>
      <c r="J7" s="85"/>
      <c r="K7" s="86"/>
      <c r="L7" s="87"/>
      <c r="M7" s="75"/>
      <c r="N7" s="75"/>
      <c r="O7" s="75"/>
      <c r="P7" s="408"/>
      <c r="Q7" s="409"/>
      <c r="R7" s="410"/>
      <c r="S7" s="85"/>
      <c r="T7" s="86"/>
      <c r="U7" s="87"/>
      <c r="V7" s="75"/>
      <c r="W7" s="75"/>
      <c r="X7" s="75"/>
      <c r="Y7" s="408"/>
      <c r="Z7" s="409"/>
      <c r="AA7" s="410"/>
      <c r="AB7" s="85"/>
      <c r="AC7" s="86"/>
      <c r="AD7" s="87"/>
      <c r="AE7" s="75"/>
      <c r="AF7" s="75"/>
      <c r="AG7" s="75"/>
      <c r="AH7" s="446"/>
      <c r="AI7" s="446"/>
      <c r="AJ7" s="447"/>
      <c r="AK7" s="446"/>
      <c r="AL7" s="446"/>
      <c r="AM7" s="447"/>
      <c r="AN7" s="56"/>
      <c r="AO7" s="56"/>
      <c r="AP7" s="56"/>
      <c r="AQ7" s="85"/>
      <c r="AR7" s="86"/>
      <c r="AS7" s="87"/>
      <c r="AT7" s="85"/>
      <c r="AU7" s="86"/>
      <c r="AV7" s="87"/>
      <c r="AW7" s="75"/>
      <c r="AX7" s="75"/>
      <c r="AY7" s="75"/>
      <c r="AZ7" s="85"/>
      <c r="BA7" s="86"/>
      <c r="BB7" s="87"/>
      <c r="BC7" s="85"/>
      <c r="BD7" s="86"/>
      <c r="BE7" s="87"/>
      <c r="BF7" s="75"/>
      <c r="BG7" s="75"/>
      <c r="BH7" s="75"/>
      <c r="BI7" s="85"/>
      <c r="BJ7" s="86"/>
      <c r="BK7" s="87"/>
      <c r="BL7" s="85"/>
      <c r="BM7" s="86"/>
      <c r="BN7" s="87"/>
      <c r="BO7" s="75"/>
      <c r="BP7" s="75"/>
      <c r="BQ7" s="75"/>
      <c r="BR7" s="494"/>
      <c r="BS7" s="494"/>
      <c r="BT7" s="495"/>
      <c r="BU7" s="494"/>
      <c r="BV7" s="494"/>
      <c r="BW7" s="495"/>
      <c r="BX7" s="56"/>
      <c r="BY7" s="56"/>
      <c r="BZ7" s="56"/>
      <c r="CA7" s="408"/>
      <c r="CB7" s="409"/>
      <c r="CC7" s="410"/>
      <c r="CD7" s="408"/>
      <c r="CE7" s="409"/>
      <c r="CF7" s="410"/>
      <c r="CG7" s="75"/>
      <c r="CH7" s="75"/>
      <c r="CI7" s="75"/>
      <c r="CJ7" s="408"/>
      <c r="CK7" s="409"/>
      <c r="CL7" s="410"/>
      <c r="CM7" s="408"/>
      <c r="CN7" s="409"/>
      <c r="CO7" s="410"/>
      <c r="CP7" s="75"/>
      <c r="CQ7" s="75"/>
      <c r="CR7" s="75"/>
      <c r="CS7" s="408"/>
      <c r="CT7" s="409"/>
      <c r="CU7" s="410"/>
      <c r="CV7" s="408"/>
      <c r="CW7" s="409"/>
      <c r="CX7" s="410"/>
      <c r="CY7" s="75"/>
      <c r="CZ7" s="75"/>
      <c r="DA7" s="75"/>
      <c r="DB7" s="446"/>
      <c r="DC7" s="446"/>
      <c r="DD7" s="447"/>
      <c r="DE7" s="446"/>
      <c r="DF7" s="446"/>
      <c r="DG7" s="447"/>
      <c r="DH7" s="56"/>
      <c r="DI7" s="56"/>
      <c r="DJ7" s="56"/>
      <c r="DK7" s="85"/>
      <c r="DL7" s="86"/>
      <c r="DM7" s="87"/>
      <c r="DN7" s="85"/>
      <c r="DO7" s="86"/>
      <c r="DP7" s="87"/>
      <c r="DQ7" s="75"/>
      <c r="DR7" s="75"/>
      <c r="DS7" s="75"/>
      <c r="DT7" s="85"/>
      <c r="DU7" s="86"/>
      <c r="DV7" s="87"/>
      <c r="DW7" s="85"/>
      <c r="DX7" s="86"/>
      <c r="DY7" s="87"/>
      <c r="DZ7" s="75"/>
      <c r="EA7" s="75"/>
      <c r="EB7" s="75"/>
      <c r="EC7" s="85"/>
      <c r="ED7" s="86"/>
      <c r="EE7" s="87"/>
      <c r="EF7" s="85"/>
      <c r="EG7" s="86"/>
      <c r="EH7" s="87"/>
      <c r="EI7" s="75"/>
      <c r="EJ7" s="75"/>
      <c r="EK7" s="75"/>
      <c r="EL7" s="494"/>
      <c r="EM7" s="494"/>
      <c r="EN7" s="495"/>
      <c r="EO7" s="494"/>
      <c r="EP7" s="494"/>
      <c r="EQ7" s="495"/>
      <c r="ER7" s="56"/>
      <c r="ES7" s="56"/>
      <c r="ET7" s="56"/>
      <c r="EU7" s="38"/>
      <c r="EV7" s="39"/>
      <c r="EW7" s="40"/>
      <c r="EX7" s="38"/>
      <c r="EY7" s="39"/>
      <c r="EZ7" s="40"/>
      <c r="FA7" s="38"/>
      <c r="FB7" s="39"/>
      <c r="FC7" s="40"/>
      <c r="FE7" s="66"/>
      <c r="FF7" s="516"/>
      <c r="FG7" s="67"/>
      <c r="FH7" s="314"/>
      <c r="FI7" s="408"/>
      <c r="FJ7" s="409"/>
      <c r="FK7" s="410"/>
      <c r="FL7" s="85"/>
      <c r="FM7" s="86"/>
      <c r="FN7" s="87"/>
      <c r="FO7" s="75"/>
      <c r="FP7" s="75"/>
      <c r="FQ7" s="75"/>
      <c r="FR7" s="408"/>
      <c r="FS7" s="409"/>
      <c r="FT7" s="410"/>
      <c r="FU7" s="85"/>
      <c r="FV7" s="86"/>
      <c r="FW7" s="87"/>
      <c r="FX7" s="75"/>
      <c r="FY7" s="75"/>
      <c r="FZ7" s="75"/>
      <c r="GA7" s="408"/>
      <c r="GB7" s="409"/>
      <c r="GC7" s="410"/>
      <c r="GD7" s="85"/>
      <c r="GE7" s="86"/>
      <c r="GF7" s="87"/>
      <c r="GG7" s="75"/>
      <c r="GH7" s="75"/>
      <c r="GI7" s="75"/>
      <c r="GJ7" s="446"/>
      <c r="GK7" s="446"/>
      <c r="GL7" s="447"/>
      <c r="GM7" s="446"/>
      <c r="GN7" s="446"/>
      <c r="GO7" s="447"/>
      <c r="GP7" s="56"/>
      <c r="GQ7" s="56"/>
      <c r="GR7" s="56"/>
      <c r="GS7" s="85"/>
      <c r="GT7" s="86"/>
      <c r="GU7" s="87"/>
      <c r="GV7" s="85"/>
      <c r="GW7" s="86"/>
      <c r="GX7" s="87"/>
      <c r="GY7" s="75"/>
      <c r="GZ7" s="75"/>
      <c r="HA7" s="75"/>
      <c r="HB7" s="85"/>
      <c r="HC7" s="86"/>
      <c r="HD7" s="87"/>
      <c r="HE7" s="85"/>
      <c r="HF7" s="86"/>
      <c r="HG7" s="87"/>
      <c r="HH7" s="75"/>
      <c r="HI7" s="75"/>
      <c r="HJ7" s="75"/>
      <c r="HK7" s="85"/>
      <c r="HL7" s="86"/>
      <c r="HM7" s="87"/>
      <c r="HN7" s="85"/>
      <c r="HO7" s="86"/>
      <c r="HP7" s="87"/>
      <c r="HQ7" s="75"/>
      <c r="HR7" s="75"/>
      <c r="HS7" s="75"/>
      <c r="HT7" s="494"/>
      <c r="HU7" s="494"/>
      <c r="HV7" s="495"/>
      <c r="HW7" s="494"/>
      <c r="HX7" s="494"/>
      <c r="HY7" s="495"/>
      <c r="HZ7" s="56"/>
      <c r="IA7" s="56"/>
      <c r="IB7" s="56"/>
      <c r="IC7" s="408"/>
      <c r="ID7" s="409"/>
      <c r="IE7" s="410"/>
      <c r="IF7" s="408"/>
      <c r="IG7" s="409"/>
      <c r="IH7" s="410"/>
      <c r="II7" s="75"/>
      <c r="IJ7" s="75"/>
      <c r="IK7" s="75"/>
      <c r="IL7" s="408"/>
      <c r="IM7" s="409"/>
      <c r="IN7" s="410"/>
      <c r="IO7" s="408"/>
      <c r="IP7" s="409"/>
      <c r="IQ7" s="410"/>
      <c r="IR7" s="75"/>
      <c r="IS7" s="75"/>
      <c r="IT7" s="75"/>
      <c r="IU7" s="408"/>
      <c r="IV7" s="409"/>
      <c r="IW7" s="410"/>
      <c r="IX7" s="408"/>
      <c r="IY7" s="409"/>
      <c r="IZ7" s="410"/>
      <c r="JA7" s="75"/>
      <c r="JB7" s="75"/>
      <c r="JC7" s="75"/>
      <c r="JD7" s="446"/>
      <c r="JE7" s="446"/>
      <c r="JF7" s="447"/>
      <c r="JG7" s="446"/>
      <c r="JH7" s="446"/>
      <c r="JI7" s="447"/>
      <c r="JJ7" s="56"/>
      <c r="JK7" s="56"/>
      <c r="JL7" s="56"/>
      <c r="JM7" s="85"/>
      <c r="JN7" s="86"/>
      <c r="JO7" s="87"/>
      <c r="JP7" s="85"/>
      <c r="JQ7" s="86"/>
      <c r="JR7" s="87"/>
      <c r="JS7" s="75"/>
      <c r="JT7" s="75"/>
      <c r="JU7" s="75"/>
      <c r="JV7" s="85"/>
      <c r="JW7" s="86"/>
      <c r="JX7" s="87"/>
      <c r="JY7" s="85"/>
      <c r="JZ7" s="86"/>
      <c r="KA7" s="87"/>
      <c r="KB7" s="75"/>
      <c r="KC7" s="75"/>
      <c r="KD7" s="75"/>
      <c r="KE7" s="85"/>
      <c r="KF7" s="86"/>
      <c r="KG7" s="87"/>
      <c r="KH7" s="85"/>
      <c r="KI7" s="86"/>
      <c r="KJ7" s="87"/>
      <c r="KK7" s="75"/>
      <c r="KL7" s="75"/>
      <c r="KM7" s="75"/>
      <c r="KN7" s="494"/>
      <c r="KO7" s="494"/>
      <c r="KP7" s="495"/>
      <c r="KQ7" s="494"/>
      <c r="KR7" s="494"/>
      <c r="KS7" s="495"/>
      <c r="KT7" s="56"/>
      <c r="KU7" s="56"/>
      <c r="KV7" s="56"/>
      <c r="KW7" s="38"/>
      <c r="KX7" s="39"/>
      <c r="KY7" s="40"/>
      <c r="KZ7" s="38"/>
      <c r="LA7" s="39"/>
      <c r="LB7" s="40"/>
      <c r="LC7" s="38"/>
      <c r="LD7" s="39"/>
      <c r="LE7" s="40"/>
    </row>
    <row r="8" spans="1:317" ht="20.25" hidden="1" customHeight="1" outlineLevel="3">
      <c r="B8" s="12"/>
      <c r="C8" s="13"/>
      <c r="D8" s="13"/>
      <c r="E8" s="18" t="s">
        <v>183</v>
      </c>
      <c r="F8" s="14"/>
      <c r="G8" s="244"/>
      <c r="H8" s="411"/>
      <c r="I8" s="245">
        <f>G8*H8</f>
        <v>0</v>
      </c>
      <c r="J8" s="244"/>
      <c r="K8" s="411"/>
      <c r="L8" s="245">
        <f>J8*K8</f>
        <v>0</v>
      </c>
      <c r="M8" s="88">
        <f t="shared" ref="M8:M12" si="0">G8-J8</f>
        <v>0</v>
      </c>
      <c r="N8" s="88">
        <f t="shared" ref="N8:N12" si="1">H8-K8</f>
        <v>0</v>
      </c>
      <c r="O8" s="88">
        <f t="shared" ref="O8:O12" si="2">I8-L8</f>
        <v>0</v>
      </c>
      <c r="P8" s="244"/>
      <c r="Q8" s="305"/>
      <c r="R8" s="245">
        <f>P8*Q8</f>
        <v>0</v>
      </c>
      <c r="S8" s="244"/>
      <c r="T8" s="411"/>
      <c r="U8" s="245">
        <f>S8*T8</f>
        <v>0</v>
      </c>
      <c r="V8" s="88">
        <f t="shared" ref="V8:V12" si="3">P8-S8</f>
        <v>0</v>
      </c>
      <c r="W8" s="88">
        <f t="shared" ref="W8:W12" si="4">Q8-T8</f>
        <v>0</v>
      </c>
      <c r="X8" s="88">
        <f t="shared" ref="X8:X12" si="5">R8-U8</f>
        <v>0</v>
      </c>
      <c r="Y8" s="244"/>
      <c r="Z8" s="305"/>
      <c r="AA8" s="311">
        <f>Y8*Z8</f>
        <v>0</v>
      </c>
      <c r="AB8" s="244"/>
      <c r="AC8" s="411"/>
      <c r="AD8" s="245">
        <f>AB8*AC8</f>
        <v>0</v>
      </c>
      <c r="AE8" s="230">
        <f t="shared" ref="AE8:AE12" si="6">Y8-AB8</f>
        <v>0</v>
      </c>
      <c r="AF8" s="230">
        <f t="shared" ref="AF8:AF12" si="7">Z8-AC8</f>
        <v>0</v>
      </c>
      <c r="AG8" s="230">
        <f t="shared" ref="AG8:AG12" si="8">AA8-AD8</f>
        <v>0</v>
      </c>
      <c r="AH8" s="448">
        <f>G8+P8+Y8</f>
        <v>0</v>
      </c>
      <c r="AI8" s="448">
        <f>IF(AJ8,AJ8/AH8,0)</f>
        <v>0</v>
      </c>
      <c r="AJ8" s="448">
        <f t="shared" ref="AJ8:AJ12" si="9">I8+R8+AA8</f>
        <v>0</v>
      </c>
      <c r="AK8" s="448">
        <f t="shared" ref="AK8:AK12" si="10">J8+S8+AB8</f>
        <v>0</v>
      </c>
      <c r="AL8" s="448">
        <f>IF(AM8,AM8/AK8,0)</f>
        <v>0</v>
      </c>
      <c r="AM8" s="448">
        <f>L8+U8+AD8</f>
        <v>0</v>
      </c>
      <c r="AN8" s="251">
        <f t="shared" ref="AN8:AN12" si="11">AH8-AK8</f>
        <v>0</v>
      </c>
      <c r="AO8" s="251">
        <f t="shared" ref="AO8:AO12" si="12">AI8-AL8</f>
        <v>0</v>
      </c>
      <c r="AP8" s="251">
        <f t="shared" ref="AP8:AP12" si="13">AJ8-AM8</f>
        <v>0</v>
      </c>
      <c r="AQ8" s="486"/>
      <c r="AR8" s="485"/>
      <c r="AS8" s="88">
        <f>AQ8*AR8</f>
        <v>0</v>
      </c>
      <c r="AT8" s="244"/>
      <c r="AU8" s="411"/>
      <c r="AV8" s="88">
        <f>AT8*AU8</f>
        <v>0</v>
      </c>
      <c r="AW8" s="230">
        <f t="shared" ref="AW8:AW12" si="14">AQ8-AT8</f>
        <v>0</v>
      </c>
      <c r="AX8" s="230">
        <f t="shared" ref="AX8:AX12" si="15">AR8-AU8</f>
        <v>0</v>
      </c>
      <c r="AY8" s="230">
        <f t="shared" ref="AY8:AY12" si="16">AS8-AV8</f>
        <v>0</v>
      </c>
      <c r="AZ8" s="486"/>
      <c r="BA8" s="485"/>
      <c r="BB8" s="88">
        <f>AZ8*BA8</f>
        <v>0</v>
      </c>
      <c r="BC8" s="244"/>
      <c r="BD8" s="411"/>
      <c r="BE8" s="88">
        <f>BC8*BD8</f>
        <v>0</v>
      </c>
      <c r="BF8" s="230">
        <f t="shared" ref="BF8:BF12" si="17">AZ8-BC8</f>
        <v>0</v>
      </c>
      <c r="BG8" s="230">
        <f t="shared" ref="BG8:BG12" si="18">BA8-BD8</f>
        <v>0</v>
      </c>
      <c r="BH8" s="230">
        <f t="shared" ref="BH8:BH12" si="19">BB8-BE8</f>
        <v>0</v>
      </c>
      <c r="BI8" s="88"/>
      <c r="BJ8" s="88"/>
      <c r="BK8" s="88">
        <f>BI8*BJ8</f>
        <v>0</v>
      </c>
      <c r="BL8" s="244"/>
      <c r="BM8" s="411"/>
      <c r="BN8" s="88">
        <f>BL8*BM8</f>
        <v>0</v>
      </c>
      <c r="BO8" s="230">
        <f t="shared" ref="BO8:BO12" si="20">BI8-BL8</f>
        <v>0</v>
      </c>
      <c r="BP8" s="230">
        <f t="shared" ref="BP8:BP12" si="21">BJ8-BM8</f>
        <v>0</v>
      </c>
      <c r="BQ8" s="230">
        <f t="shared" ref="BQ8:BQ12" si="22">BK8-BN8</f>
        <v>0</v>
      </c>
      <c r="BR8" s="238">
        <f>AQ8+AZ8+BI8</f>
        <v>0</v>
      </c>
      <c r="BS8" s="238">
        <f>IF(BT8,BT8/BR8,0)</f>
        <v>0</v>
      </c>
      <c r="BT8" s="238">
        <f t="shared" ref="BT8:BT12" si="23">AS8+BB8+BK8</f>
        <v>0</v>
      </c>
      <c r="BU8" s="238">
        <f t="shared" ref="BU8:BU12" si="24">AT8+BC8+BL8</f>
        <v>0</v>
      </c>
      <c r="BV8" s="238">
        <f>IF(BW8,BW8/BU8,0)</f>
        <v>0</v>
      </c>
      <c r="BW8" s="238">
        <f>AV8+BE8+BN8</f>
        <v>0</v>
      </c>
      <c r="BX8" s="251">
        <f t="shared" ref="BX8:BX12" si="25">BR8-BU8</f>
        <v>0</v>
      </c>
      <c r="BY8" s="251">
        <f t="shared" ref="BY8:BY12" si="26">BS8-BV8</f>
        <v>0</v>
      </c>
      <c r="BZ8" s="251">
        <f t="shared" ref="BZ8:BZ12" si="27">BT8-BW8</f>
        <v>0</v>
      </c>
      <c r="CA8" s="239"/>
      <c r="CB8" s="239"/>
      <c r="CC8" s="239">
        <f>CA8*CB8</f>
        <v>0</v>
      </c>
      <c r="CD8" s="244"/>
      <c r="CE8" s="411"/>
      <c r="CF8" s="239">
        <f>CD8*CE8</f>
        <v>0</v>
      </c>
      <c r="CG8" s="230">
        <f t="shared" ref="CG8:CG12" si="28">CA8-CD8</f>
        <v>0</v>
      </c>
      <c r="CH8" s="230">
        <f t="shared" ref="CH8:CH12" si="29">CB8-CE8</f>
        <v>0</v>
      </c>
      <c r="CI8" s="230">
        <f t="shared" ref="CI8:CI12" si="30">CC8-CF8</f>
        <v>0</v>
      </c>
      <c r="CJ8" s="239"/>
      <c r="CK8" s="239"/>
      <c r="CL8" s="239">
        <f>CJ8*CK8</f>
        <v>0</v>
      </c>
      <c r="CM8" s="244"/>
      <c r="CN8" s="411"/>
      <c r="CO8" s="239">
        <f>CM8*CN8</f>
        <v>0</v>
      </c>
      <c r="CP8" s="230">
        <f t="shared" ref="CP8:CP12" si="31">CJ8-CM8</f>
        <v>0</v>
      </c>
      <c r="CQ8" s="230">
        <f t="shared" ref="CQ8:CQ12" si="32">CK8-CN8</f>
        <v>0</v>
      </c>
      <c r="CR8" s="230">
        <f t="shared" ref="CR8:CR12" si="33">CL8-CO8</f>
        <v>0</v>
      </c>
      <c r="CS8" s="239"/>
      <c r="CT8" s="239"/>
      <c r="CU8" s="239">
        <f>CS8*CT8</f>
        <v>0</v>
      </c>
      <c r="CV8" s="244"/>
      <c r="CW8" s="411"/>
      <c r="CX8" s="239">
        <f>CV8*CW8</f>
        <v>0</v>
      </c>
      <c r="CY8" s="230">
        <f t="shared" ref="CY8:CY12" si="34">CS8-CV8</f>
        <v>0</v>
      </c>
      <c r="CZ8" s="230">
        <f t="shared" ref="CZ8:CZ12" si="35">CT8-CW8</f>
        <v>0</v>
      </c>
      <c r="DA8" s="230">
        <f t="shared" ref="DA8:DA12" si="36">CU8-CX8</f>
        <v>0</v>
      </c>
      <c r="DB8" s="448">
        <f>CA8+CJ8+CS8</f>
        <v>0</v>
      </c>
      <c r="DC8" s="448">
        <f>IF(DD8,DD8/DB8,0)</f>
        <v>0</v>
      </c>
      <c r="DD8" s="448">
        <f t="shared" ref="DD8:DD12" si="37">CC8+CL8+CU8</f>
        <v>0</v>
      </c>
      <c r="DE8" s="448">
        <f t="shared" ref="DE8:DE12" si="38">CD8+CM8+CV8</f>
        <v>0</v>
      </c>
      <c r="DF8" s="448">
        <f>IF(DG8,DG8/DE8,0)</f>
        <v>0</v>
      </c>
      <c r="DG8" s="448">
        <f>CF8+CO8+CX8</f>
        <v>0</v>
      </c>
      <c r="DH8" s="251">
        <f t="shared" ref="DH8:DH12" si="39">DB8-DE8</f>
        <v>0</v>
      </c>
      <c r="DI8" s="251">
        <f t="shared" ref="DI8:DI12" si="40">DC8-DF8</f>
        <v>0</v>
      </c>
      <c r="DJ8" s="251">
        <f t="shared" ref="DJ8:DJ12" si="41">DD8-DG8</f>
        <v>0</v>
      </c>
      <c r="DK8" s="88"/>
      <c r="DL8" s="88"/>
      <c r="DM8" s="88">
        <f>DK8*DL8</f>
        <v>0</v>
      </c>
      <c r="DN8" s="244"/>
      <c r="DO8" s="411"/>
      <c r="DP8" s="88">
        <f>DN8*DO8</f>
        <v>0</v>
      </c>
      <c r="DQ8" s="230">
        <f t="shared" ref="DQ8:DQ12" si="42">DK8-DN8</f>
        <v>0</v>
      </c>
      <c r="DR8" s="230">
        <f t="shared" ref="DR8:DR12" si="43">DL8-DO8</f>
        <v>0</v>
      </c>
      <c r="DS8" s="230">
        <f t="shared" ref="DS8:DS12" si="44">DM8-DP8</f>
        <v>0</v>
      </c>
      <c r="DT8" s="88"/>
      <c r="DU8" s="88"/>
      <c r="DV8" s="88">
        <f>DT8*DU8</f>
        <v>0</v>
      </c>
      <c r="DW8" s="244"/>
      <c r="DX8" s="411"/>
      <c r="DY8" s="88">
        <f>DW8*DX8</f>
        <v>0</v>
      </c>
      <c r="DZ8" s="230">
        <f t="shared" ref="DZ8:DZ12" si="45">DT8-DW8</f>
        <v>0</v>
      </c>
      <c r="EA8" s="230">
        <f t="shared" ref="EA8:EA12" si="46">DU8-DX8</f>
        <v>0</v>
      </c>
      <c r="EB8" s="230">
        <f t="shared" ref="EB8:EB12" si="47">DV8-DY8</f>
        <v>0</v>
      </c>
      <c r="EC8" s="88"/>
      <c r="ED8" s="88"/>
      <c r="EE8" s="88">
        <f>EC8*ED8</f>
        <v>0</v>
      </c>
      <c r="EF8" s="244"/>
      <c r="EG8" s="411"/>
      <c r="EH8" s="88">
        <f>EF8*EG8</f>
        <v>0</v>
      </c>
      <c r="EI8" s="41">
        <f t="shared" ref="EI8:EI12" si="48">EC8-EF8</f>
        <v>0</v>
      </c>
      <c r="EJ8" s="42">
        <f t="shared" ref="EJ8:EJ12" si="49">ED8-EG8</f>
        <v>0</v>
      </c>
      <c r="EK8" s="43">
        <f t="shared" ref="EK8:EK12" si="50">EE8-EH8</f>
        <v>0</v>
      </c>
      <c r="EL8" s="50">
        <f>DK8+DT8+EC8</f>
        <v>0</v>
      </c>
      <c r="EM8" s="45">
        <f>IF(EN8,EN8/EL8,0)</f>
        <v>0</v>
      </c>
      <c r="EN8" s="51">
        <f t="shared" ref="EN8:EN12" si="51">DM8+DV8+EE8</f>
        <v>0</v>
      </c>
      <c r="EO8" s="50">
        <f t="shared" ref="EO8:EO12" si="52">DN8+DW8+EF8</f>
        <v>0</v>
      </c>
      <c r="EP8" s="45">
        <f>IF(EQ8,EQ8/EO8,0)</f>
        <v>0</v>
      </c>
      <c r="EQ8" s="51">
        <f>DP8+DY8+EH8</f>
        <v>0</v>
      </c>
      <c r="ER8" s="81">
        <f t="shared" ref="ER8:ER12" si="53">EL8-EO8</f>
        <v>0</v>
      </c>
      <c r="ES8" s="52">
        <f t="shared" ref="ES8:ES12" si="54">EM8-EP8</f>
        <v>0</v>
      </c>
      <c r="ET8" s="52">
        <f t="shared" ref="ET8:ET12" si="55">EN8-EQ8</f>
        <v>0</v>
      </c>
      <c r="EU8" s="27">
        <f>AH8+BR8+DB8+EL8</f>
        <v>0</v>
      </c>
      <c r="EV8" s="237">
        <f>IF(EW8,EW8/EU8,0)</f>
        <v>0</v>
      </c>
      <c r="EW8" s="29">
        <f t="shared" ref="EW8:EW12" si="56">AJ8+BT8+DD8+EN8</f>
        <v>0</v>
      </c>
      <c r="EX8" s="27">
        <f t="shared" ref="EX8:EX12" si="57">AK8+BU8+DE8+EO8</f>
        <v>0</v>
      </c>
      <c r="EY8" s="28">
        <f>IF(EZ8,EZ8/EX8,0)</f>
        <v>0</v>
      </c>
      <c r="EZ8" s="29">
        <f>AM8+BW8+DG8+EQ8</f>
        <v>0</v>
      </c>
      <c r="FA8" s="27">
        <f t="shared" ref="FA8:FA12" si="58">EU8-EX8</f>
        <v>0</v>
      </c>
      <c r="FB8" s="28">
        <f t="shared" ref="FB8:FB12" si="59">EV8-EY8</f>
        <v>0</v>
      </c>
      <c r="FC8" s="29">
        <f t="shared" ref="FC8:FC12" si="60">EW8-EZ8</f>
        <v>0</v>
      </c>
      <c r="FE8" s="12" t="s">
        <v>184</v>
      </c>
      <c r="FF8" s="13" t="s">
        <v>185</v>
      </c>
      <c r="FG8" s="13"/>
      <c r="FH8" s="14" t="s">
        <v>186</v>
      </c>
      <c r="FI8" s="244"/>
      <c r="FJ8" s="411"/>
      <c r="FK8" s="245">
        <f>FI8*FJ8</f>
        <v>0</v>
      </c>
      <c r="FL8" s="244"/>
      <c r="FM8" s="411"/>
      <c r="FN8" s="245">
        <f>FL8*FM8</f>
        <v>0</v>
      </c>
      <c r="FO8" s="88">
        <f t="shared" ref="FO8:FQ12" si="61">FI8-FL8</f>
        <v>0</v>
      </c>
      <c r="FP8" s="88">
        <f t="shared" si="61"/>
        <v>0</v>
      </c>
      <c r="FQ8" s="88">
        <f t="shared" si="61"/>
        <v>0</v>
      </c>
      <c r="FR8" s="244"/>
      <c r="FS8" s="305"/>
      <c r="FT8" s="245">
        <f>FR8*FS8</f>
        <v>0</v>
      </c>
      <c r="FU8" s="244"/>
      <c r="FV8" s="411"/>
      <c r="FW8" s="245">
        <f>FU8*FV8</f>
        <v>0</v>
      </c>
      <c r="FX8" s="88">
        <f t="shared" ref="FX8:FZ12" si="62">FR8-FU8</f>
        <v>0</v>
      </c>
      <c r="FY8" s="88">
        <f t="shared" si="62"/>
        <v>0</v>
      </c>
      <c r="FZ8" s="88">
        <f t="shared" si="62"/>
        <v>0</v>
      </c>
      <c r="GA8" s="244"/>
      <c r="GB8" s="305"/>
      <c r="GC8" s="311">
        <f>GA8*GB8</f>
        <v>0</v>
      </c>
      <c r="GD8" s="244"/>
      <c r="GE8" s="411"/>
      <c r="GF8" s="245">
        <f>GD8*GE8</f>
        <v>0</v>
      </c>
      <c r="GG8" s="230">
        <f t="shared" ref="GG8:GI12" si="63">GA8-GD8</f>
        <v>0</v>
      </c>
      <c r="GH8" s="230">
        <f t="shared" si="63"/>
        <v>0</v>
      </c>
      <c r="GI8" s="230">
        <f t="shared" si="63"/>
        <v>0</v>
      </c>
      <c r="GJ8" s="448">
        <f>FI8+FR8+GA8</f>
        <v>0</v>
      </c>
      <c r="GK8" s="448">
        <f>IF(GL8,GL8/GJ8,0)</f>
        <v>0</v>
      </c>
      <c r="GL8" s="448">
        <f t="shared" ref="GL8:GM12" si="64">FK8+FT8+GC8</f>
        <v>0</v>
      </c>
      <c r="GM8" s="448">
        <f t="shared" si="64"/>
        <v>0</v>
      </c>
      <c r="GN8" s="448">
        <f>IF(GO8,GO8/GM8,0)</f>
        <v>0</v>
      </c>
      <c r="GO8" s="448">
        <f>FN8+FW8+GF8</f>
        <v>0</v>
      </c>
      <c r="GP8" s="251">
        <f t="shared" ref="GP8:GR12" si="65">GJ8-GM8</f>
        <v>0</v>
      </c>
      <c r="GQ8" s="251">
        <f t="shared" si="65"/>
        <v>0</v>
      </c>
      <c r="GR8" s="251">
        <f t="shared" si="65"/>
        <v>0</v>
      </c>
      <c r="GS8" s="486"/>
      <c r="GT8" s="485"/>
      <c r="GU8" s="88">
        <f>GS8*GT8</f>
        <v>0</v>
      </c>
      <c r="GV8" s="244"/>
      <c r="GW8" s="411"/>
      <c r="GX8" s="88">
        <f>GV8*GW8</f>
        <v>0</v>
      </c>
      <c r="GY8" s="230">
        <f t="shared" ref="GY8:HA12" si="66">GS8-GV8</f>
        <v>0</v>
      </c>
      <c r="GZ8" s="230">
        <f t="shared" si="66"/>
        <v>0</v>
      </c>
      <c r="HA8" s="230">
        <f t="shared" si="66"/>
        <v>0</v>
      </c>
      <c r="HB8" s="486"/>
      <c r="HC8" s="485"/>
      <c r="HD8" s="88">
        <f>HB8*HC8</f>
        <v>0</v>
      </c>
      <c r="HE8" s="244"/>
      <c r="HF8" s="411"/>
      <c r="HG8" s="88">
        <f>HE8*HF8</f>
        <v>0</v>
      </c>
      <c r="HH8" s="230">
        <f t="shared" ref="HH8:HJ12" si="67">HB8-HE8</f>
        <v>0</v>
      </c>
      <c r="HI8" s="230">
        <f t="shared" si="67"/>
        <v>0</v>
      </c>
      <c r="HJ8" s="230">
        <f t="shared" si="67"/>
        <v>0</v>
      </c>
      <c r="HK8" s="88"/>
      <c r="HL8" s="88"/>
      <c r="HM8" s="88">
        <f>HK8*HL8</f>
        <v>0</v>
      </c>
      <c r="HN8" s="244"/>
      <c r="HO8" s="411"/>
      <c r="HP8" s="88">
        <f>HN8*HO8</f>
        <v>0</v>
      </c>
      <c r="HQ8" s="230">
        <f t="shared" ref="HQ8:HS12" si="68">HK8-HN8</f>
        <v>0</v>
      </c>
      <c r="HR8" s="230">
        <f t="shared" si="68"/>
        <v>0</v>
      </c>
      <c r="HS8" s="230">
        <f t="shared" si="68"/>
        <v>0</v>
      </c>
      <c r="HT8" s="238">
        <f>GS8+HB8+HK8</f>
        <v>0</v>
      </c>
      <c r="HU8" s="238">
        <f>IF(HV8,HV8/HT8,0)</f>
        <v>0</v>
      </c>
      <c r="HV8" s="238">
        <f t="shared" ref="HV8:HW12" si="69">GU8+HD8+HM8</f>
        <v>0</v>
      </c>
      <c r="HW8" s="238">
        <f t="shared" si="69"/>
        <v>0</v>
      </c>
      <c r="HX8" s="238">
        <f>IF(HY8,HY8/HW8,0)</f>
        <v>0</v>
      </c>
      <c r="HY8" s="238">
        <f>GX8+HG8+HP8</f>
        <v>0</v>
      </c>
      <c r="HZ8" s="251">
        <f t="shared" ref="HZ8:IB12" si="70">HT8-HW8</f>
        <v>0</v>
      </c>
      <c r="IA8" s="251">
        <f t="shared" si="70"/>
        <v>0</v>
      </c>
      <c r="IB8" s="251">
        <f t="shared" si="70"/>
        <v>0</v>
      </c>
      <c r="IC8" s="239"/>
      <c r="ID8" s="239"/>
      <c r="IE8" s="239">
        <f>IC8*ID8</f>
        <v>0</v>
      </c>
      <c r="IF8" s="244"/>
      <c r="IG8" s="411"/>
      <c r="IH8" s="239">
        <f>IF8*IG8</f>
        <v>0</v>
      </c>
      <c r="II8" s="230">
        <f t="shared" ref="II8:IK12" si="71">IC8-IF8</f>
        <v>0</v>
      </c>
      <c r="IJ8" s="230">
        <f t="shared" si="71"/>
        <v>0</v>
      </c>
      <c r="IK8" s="230">
        <f t="shared" si="71"/>
        <v>0</v>
      </c>
      <c r="IL8" s="239"/>
      <c r="IM8" s="239"/>
      <c r="IN8" s="239">
        <f>IL8*IM8</f>
        <v>0</v>
      </c>
      <c r="IO8" s="244"/>
      <c r="IP8" s="411"/>
      <c r="IQ8" s="239">
        <f>IO8*IP8</f>
        <v>0</v>
      </c>
      <c r="IR8" s="230">
        <f t="shared" ref="IR8:IT12" si="72">IL8-IO8</f>
        <v>0</v>
      </c>
      <c r="IS8" s="230">
        <f t="shared" si="72"/>
        <v>0</v>
      </c>
      <c r="IT8" s="230">
        <f t="shared" si="72"/>
        <v>0</v>
      </c>
      <c r="IU8" s="239"/>
      <c r="IV8" s="239"/>
      <c r="IW8" s="239">
        <f>IU8*IV8</f>
        <v>0</v>
      </c>
      <c r="IX8" s="244"/>
      <c r="IY8" s="411"/>
      <c r="IZ8" s="239">
        <f>IX8*IY8</f>
        <v>0</v>
      </c>
      <c r="JA8" s="230">
        <f t="shared" ref="JA8:JC12" si="73">IU8-IX8</f>
        <v>0</v>
      </c>
      <c r="JB8" s="230">
        <f t="shared" si="73"/>
        <v>0</v>
      </c>
      <c r="JC8" s="230">
        <f t="shared" si="73"/>
        <v>0</v>
      </c>
      <c r="JD8" s="448">
        <f>IC8+IL8+IU8</f>
        <v>0</v>
      </c>
      <c r="JE8" s="448">
        <f>IF(JF8,JF8/JD8,0)</f>
        <v>0</v>
      </c>
      <c r="JF8" s="448">
        <f t="shared" ref="JF8:JG12" si="74">IE8+IN8+IW8</f>
        <v>0</v>
      </c>
      <c r="JG8" s="448">
        <f t="shared" si="74"/>
        <v>0</v>
      </c>
      <c r="JH8" s="448">
        <f>IF(JI8,JI8/JG8,0)</f>
        <v>0</v>
      </c>
      <c r="JI8" s="448">
        <f>IH8+IQ8+IZ8</f>
        <v>0</v>
      </c>
      <c r="JJ8" s="251">
        <f t="shared" ref="JJ8:JL12" si="75">JD8-JG8</f>
        <v>0</v>
      </c>
      <c r="JK8" s="251">
        <f t="shared" si="75"/>
        <v>0</v>
      </c>
      <c r="JL8" s="251">
        <f t="shared" si="75"/>
        <v>0</v>
      </c>
      <c r="JM8" s="88"/>
      <c r="JN8" s="88"/>
      <c r="JO8" s="88">
        <f>JM8*JN8</f>
        <v>0</v>
      </c>
      <c r="JP8" s="244"/>
      <c r="JQ8" s="411"/>
      <c r="JR8" s="88">
        <f>JP8*JQ8</f>
        <v>0</v>
      </c>
      <c r="JS8" s="230">
        <f t="shared" ref="JS8:JU12" si="76">JM8-JP8</f>
        <v>0</v>
      </c>
      <c r="JT8" s="230">
        <f t="shared" si="76"/>
        <v>0</v>
      </c>
      <c r="JU8" s="230">
        <f t="shared" si="76"/>
        <v>0</v>
      </c>
      <c r="JV8" s="88"/>
      <c r="JW8" s="88"/>
      <c r="JX8" s="88">
        <f>JV8*JW8</f>
        <v>0</v>
      </c>
      <c r="JY8" s="244"/>
      <c r="JZ8" s="411"/>
      <c r="KA8" s="88">
        <f>JY8*JZ8</f>
        <v>0</v>
      </c>
      <c r="KB8" s="230">
        <f t="shared" ref="KB8:KD12" si="77">JV8-JY8</f>
        <v>0</v>
      </c>
      <c r="KC8" s="230">
        <f t="shared" si="77"/>
        <v>0</v>
      </c>
      <c r="KD8" s="230">
        <f t="shared" si="77"/>
        <v>0</v>
      </c>
      <c r="KE8" s="88"/>
      <c r="KF8" s="88"/>
      <c r="KG8" s="88">
        <f>KE8*KF8</f>
        <v>0</v>
      </c>
      <c r="KH8" s="244"/>
      <c r="KI8" s="411"/>
      <c r="KJ8" s="88">
        <f>KH8*KI8</f>
        <v>0</v>
      </c>
      <c r="KK8" s="41">
        <f t="shared" ref="KK8:KM12" si="78">KE8-KH8</f>
        <v>0</v>
      </c>
      <c r="KL8" s="42">
        <f t="shared" si="78"/>
        <v>0</v>
      </c>
      <c r="KM8" s="43">
        <f t="shared" si="78"/>
        <v>0</v>
      </c>
      <c r="KN8" s="50">
        <f>JM8+JV8+KE8</f>
        <v>0</v>
      </c>
      <c r="KO8" s="45">
        <f>IF(KP8,KP8/KN8,0)</f>
        <v>0</v>
      </c>
      <c r="KP8" s="51">
        <f t="shared" ref="KP8:KQ12" si="79">JO8+JX8+KG8</f>
        <v>0</v>
      </c>
      <c r="KQ8" s="50">
        <f t="shared" si="79"/>
        <v>0</v>
      </c>
      <c r="KR8" s="45">
        <f>IF(KS8,KS8/KQ8,0)</f>
        <v>0</v>
      </c>
      <c r="KS8" s="51">
        <f>JR8+KA8+KJ8</f>
        <v>0</v>
      </c>
      <c r="KT8" s="81">
        <f t="shared" ref="KT8:KV12" si="80">KN8-KQ8</f>
        <v>0</v>
      </c>
      <c r="KU8" s="52">
        <f t="shared" si="80"/>
        <v>0</v>
      </c>
      <c r="KV8" s="52">
        <f t="shared" si="80"/>
        <v>0</v>
      </c>
      <c r="KW8" s="27">
        <f>GJ8+HT8+JD8+KN8</f>
        <v>0</v>
      </c>
      <c r="KX8" s="237">
        <f>IF(KY8,KY8/KW8,0)</f>
        <v>0</v>
      </c>
      <c r="KY8" s="29">
        <f t="shared" ref="KY8:KZ12" si="81">GL8+HV8+JF8+KP8</f>
        <v>0</v>
      </c>
      <c r="KZ8" s="27">
        <f t="shared" si="81"/>
        <v>0</v>
      </c>
      <c r="LA8" s="28">
        <f>IF(LB8,LB8/KZ8,0)</f>
        <v>0</v>
      </c>
      <c r="LB8" s="29">
        <f>GO8+HY8+JI8+KS8</f>
        <v>0</v>
      </c>
      <c r="LC8" s="27">
        <f t="shared" ref="LC8:LE12" si="82">KW8-KZ8</f>
        <v>0</v>
      </c>
      <c r="LD8" s="28">
        <f t="shared" si="82"/>
        <v>0</v>
      </c>
      <c r="LE8" s="29">
        <f t="shared" si="82"/>
        <v>0</v>
      </c>
    </row>
    <row r="9" spans="1:317" ht="20.25" hidden="1" customHeight="1" outlineLevel="3">
      <c r="B9" s="12"/>
      <c r="C9" s="13"/>
      <c r="D9" s="13"/>
      <c r="E9" s="18" t="s">
        <v>183</v>
      </c>
      <c r="F9" s="14"/>
      <c r="G9" s="239"/>
      <c r="H9" s="242"/>
      <c r="I9" s="241">
        <f>G9*H9</f>
        <v>0</v>
      </c>
      <c r="J9" s="239"/>
      <c r="K9" s="242"/>
      <c r="L9" s="241">
        <f>J9*K9</f>
        <v>0</v>
      </c>
      <c r="M9" s="41">
        <f t="shared" si="0"/>
        <v>0</v>
      </c>
      <c r="N9" s="42">
        <f t="shared" si="1"/>
        <v>0</v>
      </c>
      <c r="O9" s="43">
        <f t="shared" si="2"/>
        <v>0</v>
      </c>
      <c r="P9" s="239"/>
      <c r="Q9" s="242"/>
      <c r="R9" s="241">
        <f>P9*Q9</f>
        <v>0</v>
      </c>
      <c r="S9" s="239"/>
      <c r="T9" s="242"/>
      <c r="U9" s="241">
        <f>S9*T9</f>
        <v>0</v>
      </c>
      <c r="V9" s="41">
        <f t="shared" si="3"/>
        <v>0</v>
      </c>
      <c r="W9" s="42">
        <f t="shared" si="4"/>
        <v>0</v>
      </c>
      <c r="X9" s="43">
        <f t="shared" si="5"/>
        <v>0</v>
      </c>
      <c r="Y9" s="239"/>
      <c r="Z9" s="242"/>
      <c r="AA9" s="241">
        <f>Y9*Z9</f>
        <v>0</v>
      </c>
      <c r="AB9" s="239"/>
      <c r="AC9" s="242"/>
      <c r="AD9" s="241">
        <f>AB9*AC9</f>
        <v>0</v>
      </c>
      <c r="AE9" s="236">
        <f t="shared" si="6"/>
        <v>0</v>
      </c>
      <c r="AF9" s="232">
        <f t="shared" si="7"/>
        <v>0</v>
      </c>
      <c r="AG9" s="233">
        <f t="shared" si="8"/>
        <v>0</v>
      </c>
      <c r="AH9" s="449">
        <f>G9+P9+Y9</f>
        <v>0</v>
      </c>
      <c r="AI9" s="450">
        <f>IF(AJ9,AJ9/AH9,0)</f>
        <v>0</v>
      </c>
      <c r="AJ9" s="451">
        <f t="shared" si="9"/>
        <v>0</v>
      </c>
      <c r="AK9" s="449">
        <f t="shared" si="10"/>
        <v>0</v>
      </c>
      <c r="AL9" s="450">
        <f>IF(AM9,AM9/AK9,0)</f>
        <v>0</v>
      </c>
      <c r="AM9" s="451">
        <f>L9+U9+AD9</f>
        <v>0</v>
      </c>
      <c r="AN9" s="252">
        <f t="shared" si="11"/>
        <v>0</v>
      </c>
      <c r="AO9" s="253">
        <f t="shared" si="12"/>
        <v>0</v>
      </c>
      <c r="AP9" s="253">
        <f t="shared" si="13"/>
        <v>0</v>
      </c>
      <c r="AQ9" s="88"/>
      <c r="AR9" s="89"/>
      <c r="AS9" s="90">
        <f>AQ9*AR9</f>
        <v>0</v>
      </c>
      <c r="AT9" s="88"/>
      <c r="AU9" s="89"/>
      <c r="AV9" s="90">
        <f>AT9*AU9</f>
        <v>0</v>
      </c>
      <c r="AW9" s="236">
        <f t="shared" si="14"/>
        <v>0</v>
      </c>
      <c r="AX9" s="232">
        <f t="shared" si="15"/>
        <v>0</v>
      </c>
      <c r="AY9" s="233">
        <f t="shared" si="16"/>
        <v>0</v>
      </c>
      <c r="AZ9" s="88"/>
      <c r="BA9" s="89"/>
      <c r="BB9" s="90">
        <f>AZ9*BA9</f>
        <v>0</v>
      </c>
      <c r="BC9" s="88"/>
      <c r="BD9" s="89"/>
      <c r="BE9" s="90">
        <f>BC9*BD9</f>
        <v>0</v>
      </c>
      <c r="BF9" s="236">
        <f t="shared" si="17"/>
        <v>0</v>
      </c>
      <c r="BG9" s="232">
        <f t="shared" si="18"/>
        <v>0</v>
      </c>
      <c r="BH9" s="233">
        <f t="shared" si="19"/>
        <v>0</v>
      </c>
      <c r="BI9" s="88"/>
      <c r="BJ9" s="89"/>
      <c r="BK9" s="90">
        <f>BI9*BJ9</f>
        <v>0</v>
      </c>
      <c r="BL9" s="88"/>
      <c r="BM9" s="89"/>
      <c r="BN9" s="90">
        <f>BL9*BM9</f>
        <v>0</v>
      </c>
      <c r="BO9" s="236">
        <f t="shared" si="20"/>
        <v>0</v>
      </c>
      <c r="BP9" s="232">
        <f t="shared" si="21"/>
        <v>0</v>
      </c>
      <c r="BQ9" s="233">
        <f t="shared" si="22"/>
        <v>0</v>
      </c>
      <c r="BR9" s="50">
        <f>AQ9+AZ9+BI9</f>
        <v>0</v>
      </c>
      <c r="BS9" s="45">
        <f>IF(BT9,BT9/BR9,0)</f>
        <v>0</v>
      </c>
      <c r="BT9" s="51">
        <f t="shared" si="23"/>
        <v>0</v>
      </c>
      <c r="BU9" s="50">
        <f t="shared" si="24"/>
        <v>0</v>
      </c>
      <c r="BV9" s="45">
        <f>IF(BW9,BW9/BU9,0)</f>
        <v>0</v>
      </c>
      <c r="BW9" s="51">
        <f>AV9+BE9+BN9</f>
        <v>0</v>
      </c>
      <c r="BX9" s="252">
        <f t="shared" si="25"/>
        <v>0</v>
      </c>
      <c r="BY9" s="253">
        <f t="shared" si="26"/>
        <v>0</v>
      </c>
      <c r="BZ9" s="253">
        <f t="shared" si="27"/>
        <v>0</v>
      </c>
      <c r="CA9" s="239"/>
      <c r="CB9" s="242"/>
      <c r="CC9" s="241">
        <f>CA9*CB9</f>
        <v>0</v>
      </c>
      <c r="CD9" s="239"/>
      <c r="CE9" s="242"/>
      <c r="CF9" s="241">
        <f>CD9*CE9</f>
        <v>0</v>
      </c>
      <c r="CG9" s="236">
        <f t="shared" si="28"/>
        <v>0</v>
      </c>
      <c r="CH9" s="232">
        <f t="shared" si="29"/>
        <v>0</v>
      </c>
      <c r="CI9" s="233">
        <f t="shared" si="30"/>
        <v>0</v>
      </c>
      <c r="CJ9" s="239"/>
      <c r="CK9" s="242"/>
      <c r="CL9" s="241">
        <f>CJ9*CK9</f>
        <v>0</v>
      </c>
      <c r="CM9" s="239"/>
      <c r="CN9" s="242"/>
      <c r="CO9" s="241">
        <f>CM9*CN9</f>
        <v>0</v>
      </c>
      <c r="CP9" s="236">
        <f t="shared" si="31"/>
        <v>0</v>
      </c>
      <c r="CQ9" s="232">
        <f t="shared" si="32"/>
        <v>0</v>
      </c>
      <c r="CR9" s="233">
        <f t="shared" si="33"/>
        <v>0</v>
      </c>
      <c r="CS9" s="239"/>
      <c r="CT9" s="242"/>
      <c r="CU9" s="241">
        <f>CS9*CT9</f>
        <v>0</v>
      </c>
      <c r="CV9" s="239"/>
      <c r="CW9" s="242"/>
      <c r="CX9" s="241">
        <f>CV9*CW9</f>
        <v>0</v>
      </c>
      <c r="CY9" s="236">
        <f t="shared" si="34"/>
        <v>0</v>
      </c>
      <c r="CZ9" s="232">
        <f t="shared" si="35"/>
        <v>0</v>
      </c>
      <c r="DA9" s="233">
        <f t="shared" si="36"/>
        <v>0</v>
      </c>
      <c r="DB9" s="449">
        <f>CA9+CJ9+CS9</f>
        <v>0</v>
      </c>
      <c r="DC9" s="450">
        <f>IF(DD9,DD9/DB9,0)</f>
        <v>0</v>
      </c>
      <c r="DD9" s="451">
        <f t="shared" si="37"/>
        <v>0</v>
      </c>
      <c r="DE9" s="449">
        <f t="shared" si="38"/>
        <v>0</v>
      </c>
      <c r="DF9" s="450">
        <f>IF(DG9,DG9/DE9,0)</f>
        <v>0</v>
      </c>
      <c r="DG9" s="451">
        <f>CF9+CO9+CX9</f>
        <v>0</v>
      </c>
      <c r="DH9" s="252">
        <f t="shared" si="39"/>
        <v>0</v>
      </c>
      <c r="DI9" s="253">
        <f t="shared" si="40"/>
        <v>0</v>
      </c>
      <c r="DJ9" s="253">
        <f t="shared" si="41"/>
        <v>0</v>
      </c>
      <c r="DK9" s="88"/>
      <c r="DL9" s="89"/>
      <c r="DM9" s="90">
        <f>DK9*DL9</f>
        <v>0</v>
      </c>
      <c r="DN9" s="88"/>
      <c r="DO9" s="89"/>
      <c r="DP9" s="90">
        <f>DN9*DO9</f>
        <v>0</v>
      </c>
      <c r="DQ9" s="236">
        <f t="shared" si="42"/>
        <v>0</v>
      </c>
      <c r="DR9" s="232">
        <f t="shared" si="43"/>
        <v>0</v>
      </c>
      <c r="DS9" s="233">
        <f t="shared" si="44"/>
        <v>0</v>
      </c>
      <c r="DT9" s="88"/>
      <c r="DU9" s="89"/>
      <c r="DV9" s="90">
        <f>DT9*DU9</f>
        <v>0</v>
      </c>
      <c r="DW9" s="88"/>
      <c r="DX9" s="89"/>
      <c r="DY9" s="90">
        <f>DW9*DX9</f>
        <v>0</v>
      </c>
      <c r="DZ9" s="236">
        <f t="shared" si="45"/>
        <v>0</v>
      </c>
      <c r="EA9" s="232">
        <f t="shared" si="46"/>
        <v>0</v>
      </c>
      <c r="EB9" s="233">
        <f t="shared" si="47"/>
        <v>0</v>
      </c>
      <c r="EC9" s="88"/>
      <c r="ED9" s="89"/>
      <c r="EE9" s="90">
        <f>EC9*ED9</f>
        <v>0</v>
      </c>
      <c r="EF9" s="88"/>
      <c r="EG9" s="89"/>
      <c r="EH9" s="90">
        <f>EF9*EG9</f>
        <v>0</v>
      </c>
      <c r="EI9" s="41">
        <f t="shared" si="48"/>
        <v>0</v>
      </c>
      <c r="EJ9" s="42">
        <f t="shared" si="49"/>
        <v>0</v>
      </c>
      <c r="EK9" s="43">
        <f t="shared" si="50"/>
        <v>0</v>
      </c>
      <c r="EL9" s="50">
        <f>DK9+DT9+EC9</f>
        <v>0</v>
      </c>
      <c r="EM9" s="45">
        <f>IF(EN9,EN9/EL9,0)</f>
        <v>0</v>
      </c>
      <c r="EN9" s="51">
        <f t="shared" si="51"/>
        <v>0</v>
      </c>
      <c r="EO9" s="50">
        <f t="shared" si="52"/>
        <v>0</v>
      </c>
      <c r="EP9" s="45">
        <f>IF(EQ9,EQ9/EO9,0)</f>
        <v>0</v>
      </c>
      <c r="EQ9" s="51">
        <f>DP9+DY9+EH9</f>
        <v>0</v>
      </c>
      <c r="ER9" s="81">
        <f t="shared" si="53"/>
        <v>0</v>
      </c>
      <c r="ES9" s="52">
        <f t="shared" si="54"/>
        <v>0</v>
      </c>
      <c r="ET9" s="52">
        <f t="shared" si="55"/>
        <v>0</v>
      </c>
      <c r="EU9" s="27">
        <f>AH9+BR9+DB9+EL9</f>
        <v>0</v>
      </c>
      <c r="EV9" s="28">
        <f>IF(EW9,EW9/EU9,0)</f>
        <v>0</v>
      </c>
      <c r="EW9" s="29">
        <f t="shared" si="56"/>
        <v>0</v>
      </c>
      <c r="EX9" s="27">
        <f t="shared" si="57"/>
        <v>0</v>
      </c>
      <c r="EY9" s="28">
        <f>IF(EZ9,EZ9/EX9,0)</f>
        <v>0</v>
      </c>
      <c r="EZ9" s="29">
        <f>AM9+BW9+DG9+EQ9</f>
        <v>0</v>
      </c>
      <c r="FA9" s="27">
        <f t="shared" si="58"/>
        <v>0</v>
      </c>
      <c r="FB9" s="28">
        <f t="shared" si="59"/>
        <v>0</v>
      </c>
      <c r="FC9" s="29">
        <f t="shared" si="60"/>
        <v>0</v>
      </c>
      <c r="FE9" s="12"/>
      <c r="FF9" s="13"/>
      <c r="FG9" s="13"/>
      <c r="FH9" s="14"/>
      <c r="FI9" s="239"/>
      <c r="FJ9" s="242"/>
      <c r="FK9" s="241">
        <f>FI9*FJ9</f>
        <v>0</v>
      </c>
      <c r="FL9" s="239"/>
      <c r="FM9" s="242"/>
      <c r="FN9" s="241">
        <f>FL9*FM9</f>
        <v>0</v>
      </c>
      <c r="FO9" s="41">
        <f t="shared" si="61"/>
        <v>0</v>
      </c>
      <c r="FP9" s="42">
        <f t="shared" si="61"/>
        <v>0</v>
      </c>
      <c r="FQ9" s="43">
        <f t="shared" si="61"/>
        <v>0</v>
      </c>
      <c r="FR9" s="239"/>
      <c r="FS9" s="242"/>
      <c r="FT9" s="241">
        <f>FR9*FS9</f>
        <v>0</v>
      </c>
      <c r="FU9" s="239"/>
      <c r="FV9" s="242"/>
      <c r="FW9" s="241">
        <f>FU9*FV9</f>
        <v>0</v>
      </c>
      <c r="FX9" s="41">
        <f t="shared" si="62"/>
        <v>0</v>
      </c>
      <c r="FY9" s="42">
        <f t="shared" si="62"/>
        <v>0</v>
      </c>
      <c r="FZ9" s="43">
        <f t="shared" si="62"/>
        <v>0</v>
      </c>
      <c r="GA9" s="239"/>
      <c r="GB9" s="242"/>
      <c r="GC9" s="241">
        <f>GA9*GB9</f>
        <v>0</v>
      </c>
      <c r="GD9" s="239"/>
      <c r="GE9" s="242"/>
      <c r="GF9" s="241">
        <f>GD9*GE9</f>
        <v>0</v>
      </c>
      <c r="GG9" s="236">
        <f t="shared" si="63"/>
        <v>0</v>
      </c>
      <c r="GH9" s="232">
        <f t="shared" si="63"/>
        <v>0</v>
      </c>
      <c r="GI9" s="233">
        <f t="shared" si="63"/>
        <v>0</v>
      </c>
      <c r="GJ9" s="449">
        <f>FI9+FR9+GA9</f>
        <v>0</v>
      </c>
      <c r="GK9" s="450">
        <f>IF(GL9,GL9/GJ9,0)</f>
        <v>0</v>
      </c>
      <c r="GL9" s="451">
        <f t="shared" si="64"/>
        <v>0</v>
      </c>
      <c r="GM9" s="449">
        <f t="shared" si="64"/>
        <v>0</v>
      </c>
      <c r="GN9" s="450">
        <f>IF(GO9,GO9/GM9,0)</f>
        <v>0</v>
      </c>
      <c r="GO9" s="451">
        <f>FN9+FW9+GF9</f>
        <v>0</v>
      </c>
      <c r="GP9" s="252">
        <f t="shared" si="65"/>
        <v>0</v>
      </c>
      <c r="GQ9" s="253">
        <f t="shared" si="65"/>
        <v>0</v>
      </c>
      <c r="GR9" s="253">
        <f t="shared" si="65"/>
        <v>0</v>
      </c>
      <c r="GS9" s="88"/>
      <c r="GT9" s="89"/>
      <c r="GU9" s="90">
        <f>GS9*GT9</f>
        <v>0</v>
      </c>
      <c r="GV9" s="88"/>
      <c r="GW9" s="89"/>
      <c r="GX9" s="90">
        <f>GV9*GW9</f>
        <v>0</v>
      </c>
      <c r="GY9" s="236">
        <f t="shared" si="66"/>
        <v>0</v>
      </c>
      <c r="GZ9" s="232">
        <f t="shared" si="66"/>
        <v>0</v>
      </c>
      <c r="HA9" s="233">
        <f t="shared" si="66"/>
        <v>0</v>
      </c>
      <c r="HB9" s="88"/>
      <c r="HC9" s="89"/>
      <c r="HD9" s="90">
        <f>HB9*HC9</f>
        <v>0</v>
      </c>
      <c r="HE9" s="88"/>
      <c r="HF9" s="89"/>
      <c r="HG9" s="90">
        <f>HE9*HF9</f>
        <v>0</v>
      </c>
      <c r="HH9" s="236">
        <f t="shared" si="67"/>
        <v>0</v>
      </c>
      <c r="HI9" s="232">
        <f t="shared" si="67"/>
        <v>0</v>
      </c>
      <c r="HJ9" s="233">
        <f t="shared" si="67"/>
        <v>0</v>
      </c>
      <c r="HK9" s="88"/>
      <c r="HL9" s="89"/>
      <c r="HM9" s="90">
        <f>HK9*HL9</f>
        <v>0</v>
      </c>
      <c r="HN9" s="88"/>
      <c r="HO9" s="89"/>
      <c r="HP9" s="90">
        <f>HN9*HO9</f>
        <v>0</v>
      </c>
      <c r="HQ9" s="236">
        <f t="shared" si="68"/>
        <v>0</v>
      </c>
      <c r="HR9" s="232">
        <f t="shared" si="68"/>
        <v>0</v>
      </c>
      <c r="HS9" s="233">
        <f t="shared" si="68"/>
        <v>0</v>
      </c>
      <c r="HT9" s="50">
        <f>GS9+HB9+HK9</f>
        <v>0</v>
      </c>
      <c r="HU9" s="45">
        <f>IF(HV9,HV9/HT9,0)</f>
        <v>0</v>
      </c>
      <c r="HV9" s="51">
        <f t="shared" si="69"/>
        <v>0</v>
      </c>
      <c r="HW9" s="50">
        <f t="shared" si="69"/>
        <v>0</v>
      </c>
      <c r="HX9" s="45">
        <f>IF(HY9,HY9/HW9,0)</f>
        <v>0</v>
      </c>
      <c r="HY9" s="51">
        <f>GX9+HG9+HP9</f>
        <v>0</v>
      </c>
      <c r="HZ9" s="252">
        <f t="shared" si="70"/>
        <v>0</v>
      </c>
      <c r="IA9" s="253">
        <f t="shared" si="70"/>
        <v>0</v>
      </c>
      <c r="IB9" s="253">
        <f t="shared" si="70"/>
        <v>0</v>
      </c>
      <c r="IC9" s="239"/>
      <c r="ID9" s="242"/>
      <c r="IE9" s="241">
        <f>IC9*ID9</f>
        <v>0</v>
      </c>
      <c r="IF9" s="239"/>
      <c r="IG9" s="242"/>
      <c r="IH9" s="241">
        <f>IF9*IG9</f>
        <v>0</v>
      </c>
      <c r="II9" s="236">
        <f t="shared" si="71"/>
        <v>0</v>
      </c>
      <c r="IJ9" s="232">
        <f t="shared" si="71"/>
        <v>0</v>
      </c>
      <c r="IK9" s="233">
        <f t="shared" si="71"/>
        <v>0</v>
      </c>
      <c r="IL9" s="239"/>
      <c r="IM9" s="242"/>
      <c r="IN9" s="241">
        <f>IL9*IM9</f>
        <v>0</v>
      </c>
      <c r="IO9" s="239"/>
      <c r="IP9" s="242"/>
      <c r="IQ9" s="241">
        <f>IO9*IP9</f>
        <v>0</v>
      </c>
      <c r="IR9" s="236">
        <f t="shared" si="72"/>
        <v>0</v>
      </c>
      <c r="IS9" s="232">
        <f t="shared" si="72"/>
        <v>0</v>
      </c>
      <c r="IT9" s="233">
        <f t="shared" si="72"/>
        <v>0</v>
      </c>
      <c r="IU9" s="239"/>
      <c r="IV9" s="242"/>
      <c r="IW9" s="241">
        <f>IU9*IV9</f>
        <v>0</v>
      </c>
      <c r="IX9" s="239"/>
      <c r="IY9" s="242"/>
      <c r="IZ9" s="241">
        <f>IX9*IY9</f>
        <v>0</v>
      </c>
      <c r="JA9" s="236">
        <f t="shared" si="73"/>
        <v>0</v>
      </c>
      <c r="JB9" s="232">
        <f t="shared" si="73"/>
        <v>0</v>
      </c>
      <c r="JC9" s="233">
        <f t="shared" si="73"/>
        <v>0</v>
      </c>
      <c r="JD9" s="449">
        <f>IC9+IL9+IU9</f>
        <v>0</v>
      </c>
      <c r="JE9" s="450">
        <f>IF(JF9,JF9/JD9,0)</f>
        <v>0</v>
      </c>
      <c r="JF9" s="451">
        <f t="shared" si="74"/>
        <v>0</v>
      </c>
      <c r="JG9" s="449">
        <f t="shared" si="74"/>
        <v>0</v>
      </c>
      <c r="JH9" s="450">
        <f>IF(JI9,JI9/JG9,0)</f>
        <v>0</v>
      </c>
      <c r="JI9" s="451">
        <f>IH9+IQ9+IZ9</f>
        <v>0</v>
      </c>
      <c r="JJ9" s="252">
        <f t="shared" si="75"/>
        <v>0</v>
      </c>
      <c r="JK9" s="253">
        <f t="shared" si="75"/>
        <v>0</v>
      </c>
      <c r="JL9" s="253">
        <f t="shared" si="75"/>
        <v>0</v>
      </c>
      <c r="JM9" s="88"/>
      <c r="JN9" s="89"/>
      <c r="JO9" s="90">
        <f>JM9*JN9</f>
        <v>0</v>
      </c>
      <c r="JP9" s="88"/>
      <c r="JQ9" s="89"/>
      <c r="JR9" s="90">
        <f>JP9*JQ9</f>
        <v>0</v>
      </c>
      <c r="JS9" s="236">
        <f t="shared" si="76"/>
        <v>0</v>
      </c>
      <c r="JT9" s="232">
        <f t="shared" si="76"/>
        <v>0</v>
      </c>
      <c r="JU9" s="233">
        <f t="shared" si="76"/>
        <v>0</v>
      </c>
      <c r="JV9" s="88"/>
      <c r="JW9" s="89"/>
      <c r="JX9" s="90">
        <f>JV9*JW9</f>
        <v>0</v>
      </c>
      <c r="JY9" s="88"/>
      <c r="JZ9" s="89"/>
      <c r="KA9" s="90">
        <f>JY9*JZ9</f>
        <v>0</v>
      </c>
      <c r="KB9" s="236">
        <f t="shared" si="77"/>
        <v>0</v>
      </c>
      <c r="KC9" s="232">
        <f t="shared" si="77"/>
        <v>0</v>
      </c>
      <c r="KD9" s="233">
        <f t="shared" si="77"/>
        <v>0</v>
      </c>
      <c r="KE9" s="88"/>
      <c r="KF9" s="89"/>
      <c r="KG9" s="90">
        <f>KE9*KF9</f>
        <v>0</v>
      </c>
      <c r="KH9" s="88"/>
      <c r="KI9" s="89"/>
      <c r="KJ9" s="90">
        <f>KH9*KI9</f>
        <v>0</v>
      </c>
      <c r="KK9" s="41">
        <f t="shared" si="78"/>
        <v>0</v>
      </c>
      <c r="KL9" s="42">
        <f t="shared" si="78"/>
        <v>0</v>
      </c>
      <c r="KM9" s="43">
        <f t="shared" si="78"/>
        <v>0</v>
      </c>
      <c r="KN9" s="50">
        <f>JM9+JV9+KE9</f>
        <v>0</v>
      </c>
      <c r="KO9" s="45">
        <f>IF(KP9,KP9/KN9,0)</f>
        <v>0</v>
      </c>
      <c r="KP9" s="51">
        <f t="shared" si="79"/>
        <v>0</v>
      </c>
      <c r="KQ9" s="50">
        <f t="shared" si="79"/>
        <v>0</v>
      </c>
      <c r="KR9" s="45">
        <f>IF(KS9,KS9/KQ9,0)</f>
        <v>0</v>
      </c>
      <c r="KS9" s="51">
        <f>JR9+KA9+KJ9</f>
        <v>0</v>
      </c>
      <c r="KT9" s="81">
        <f t="shared" si="80"/>
        <v>0</v>
      </c>
      <c r="KU9" s="52">
        <f t="shared" si="80"/>
        <v>0</v>
      </c>
      <c r="KV9" s="52">
        <f t="shared" si="80"/>
        <v>0</v>
      </c>
      <c r="KW9" s="27">
        <f>GJ9+HT9+JD9+KN9</f>
        <v>0</v>
      </c>
      <c r="KX9" s="28">
        <f>IF(KY9,KY9/KW9,0)</f>
        <v>0</v>
      </c>
      <c r="KY9" s="29">
        <f t="shared" si="81"/>
        <v>0</v>
      </c>
      <c r="KZ9" s="27">
        <f t="shared" si="81"/>
        <v>0</v>
      </c>
      <c r="LA9" s="28">
        <f>IF(LB9,LB9/KZ9,0)</f>
        <v>0</v>
      </c>
      <c r="LB9" s="29">
        <f>GO9+HY9+JI9+KS9</f>
        <v>0</v>
      </c>
      <c r="LC9" s="27">
        <f t="shared" si="82"/>
        <v>0</v>
      </c>
      <c r="LD9" s="28">
        <f t="shared" si="82"/>
        <v>0</v>
      </c>
      <c r="LE9" s="29">
        <f t="shared" si="82"/>
        <v>0</v>
      </c>
    </row>
    <row r="10" spans="1:317" ht="20.25" hidden="1" customHeight="1" outlineLevel="3">
      <c r="B10" s="12"/>
      <c r="C10" s="13"/>
      <c r="D10" s="13"/>
      <c r="E10" s="18" t="s">
        <v>183</v>
      </c>
      <c r="F10" s="14"/>
      <c r="G10" s="239"/>
      <c r="H10" s="242"/>
      <c r="I10" s="241">
        <f>G10*H10</f>
        <v>0</v>
      </c>
      <c r="J10" s="239"/>
      <c r="K10" s="242"/>
      <c r="L10" s="241">
        <f>J10*K10</f>
        <v>0</v>
      </c>
      <c r="M10" s="41">
        <f t="shared" si="0"/>
        <v>0</v>
      </c>
      <c r="N10" s="42">
        <f t="shared" si="1"/>
        <v>0</v>
      </c>
      <c r="O10" s="43">
        <f t="shared" si="2"/>
        <v>0</v>
      </c>
      <c r="P10" s="239"/>
      <c r="Q10" s="242"/>
      <c r="R10" s="241">
        <f>P10*Q10</f>
        <v>0</v>
      </c>
      <c r="S10" s="239"/>
      <c r="T10" s="242"/>
      <c r="U10" s="241">
        <f>S10*T10</f>
        <v>0</v>
      </c>
      <c r="V10" s="41">
        <f t="shared" si="3"/>
        <v>0</v>
      </c>
      <c r="W10" s="42">
        <f t="shared" si="4"/>
        <v>0</v>
      </c>
      <c r="X10" s="43">
        <f t="shared" si="5"/>
        <v>0</v>
      </c>
      <c r="Y10" s="239"/>
      <c r="Z10" s="242"/>
      <c r="AA10" s="241">
        <f>Y10*Z10</f>
        <v>0</v>
      </c>
      <c r="AB10" s="239"/>
      <c r="AC10" s="242"/>
      <c r="AD10" s="241">
        <f>AB10*AC10</f>
        <v>0</v>
      </c>
      <c r="AE10" s="236">
        <f t="shared" si="6"/>
        <v>0</v>
      </c>
      <c r="AF10" s="232">
        <f t="shared" si="7"/>
        <v>0</v>
      </c>
      <c r="AG10" s="233">
        <f t="shared" si="8"/>
        <v>0</v>
      </c>
      <c r="AH10" s="449">
        <f>G10+P10+Y10</f>
        <v>0</v>
      </c>
      <c r="AI10" s="450">
        <f>IF(AJ10,AJ10/AH10,0)</f>
        <v>0</v>
      </c>
      <c r="AJ10" s="451">
        <f t="shared" si="9"/>
        <v>0</v>
      </c>
      <c r="AK10" s="449">
        <f t="shared" si="10"/>
        <v>0</v>
      </c>
      <c r="AL10" s="450">
        <f>IF(AM10,AM10/AK10,0)</f>
        <v>0</v>
      </c>
      <c r="AM10" s="451">
        <f>L10+U10+AD10</f>
        <v>0</v>
      </c>
      <c r="AN10" s="252">
        <f t="shared" si="11"/>
        <v>0</v>
      </c>
      <c r="AO10" s="253">
        <f t="shared" si="12"/>
        <v>0</v>
      </c>
      <c r="AP10" s="253">
        <f t="shared" si="13"/>
        <v>0</v>
      </c>
      <c r="AQ10" s="88"/>
      <c r="AR10" s="89"/>
      <c r="AS10" s="90">
        <f>AQ10*AR10</f>
        <v>0</v>
      </c>
      <c r="AT10" s="88"/>
      <c r="AU10" s="89"/>
      <c r="AV10" s="90">
        <f>AT10*AU10</f>
        <v>0</v>
      </c>
      <c r="AW10" s="236">
        <f t="shared" si="14"/>
        <v>0</v>
      </c>
      <c r="AX10" s="232">
        <f t="shared" si="15"/>
        <v>0</v>
      </c>
      <c r="AY10" s="233">
        <f t="shared" si="16"/>
        <v>0</v>
      </c>
      <c r="AZ10" s="88"/>
      <c r="BA10" s="89"/>
      <c r="BB10" s="90">
        <f>AZ10*BA10</f>
        <v>0</v>
      </c>
      <c r="BC10" s="88"/>
      <c r="BD10" s="89"/>
      <c r="BE10" s="90">
        <f>BC10*BD10</f>
        <v>0</v>
      </c>
      <c r="BF10" s="236">
        <f t="shared" si="17"/>
        <v>0</v>
      </c>
      <c r="BG10" s="232">
        <f t="shared" si="18"/>
        <v>0</v>
      </c>
      <c r="BH10" s="233">
        <f t="shared" si="19"/>
        <v>0</v>
      </c>
      <c r="BI10" s="88"/>
      <c r="BJ10" s="89"/>
      <c r="BK10" s="90">
        <f>BI10*BJ10</f>
        <v>0</v>
      </c>
      <c r="BL10" s="88"/>
      <c r="BM10" s="89"/>
      <c r="BN10" s="90">
        <f>BL10*BM10</f>
        <v>0</v>
      </c>
      <c r="BO10" s="236">
        <f t="shared" si="20"/>
        <v>0</v>
      </c>
      <c r="BP10" s="232">
        <f t="shared" si="21"/>
        <v>0</v>
      </c>
      <c r="BQ10" s="233">
        <f t="shared" si="22"/>
        <v>0</v>
      </c>
      <c r="BR10" s="50">
        <f>AQ10+AZ10+BI10</f>
        <v>0</v>
      </c>
      <c r="BS10" s="45">
        <f>IF(BT10,BT10/BR10,0)</f>
        <v>0</v>
      </c>
      <c r="BT10" s="51">
        <f t="shared" si="23"/>
        <v>0</v>
      </c>
      <c r="BU10" s="50">
        <f t="shared" si="24"/>
        <v>0</v>
      </c>
      <c r="BV10" s="45">
        <f>IF(BW10,BW10/BU10,0)</f>
        <v>0</v>
      </c>
      <c r="BW10" s="51">
        <f>AV10+BE10+BN10</f>
        <v>0</v>
      </c>
      <c r="BX10" s="252">
        <f t="shared" si="25"/>
        <v>0</v>
      </c>
      <c r="BY10" s="253">
        <f t="shared" si="26"/>
        <v>0</v>
      </c>
      <c r="BZ10" s="253">
        <f t="shared" si="27"/>
        <v>0</v>
      </c>
      <c r="CA10" s="239"/>
      <c r="CB10" s="242"/>
      <c r="CC10" s="241">
        <f>CA10*CB10</f>
        <v>0</v>
      </c>
      <c r="CD10" s="239"/>
      <c r="CE10" s="242"/>
      <c r="CF10" s="241">
        <f>CD10*CE10</f>
        <v>0</v>
      </c>
      <c r="CG10" s="236">
        <f t="shared" si="28"/>
        <v>0</v>
      </c>
      <c r="CH10" s="232">
        <f t="shared" si="29"/>
        <v>0</v>
      </c>
      <c r="CI10" s="233">
        <f t="shared" si="30"/>
        <v>0</v>
      </c>
      <c r="CJ10" s="239"/>
      <c r="CK10" s="242"/>
      <c r="CL10" s="241">
        <f>CJ10*CK10</f>
        <v>0</v>
      </c>
      <c r="CM10" s="239"/>
      <c r="CN10" s="242"/>
      <c r="CO10" s="241">
        <f>CM10*CN10</f>
        <v>0</v>
      </c>
      <c r="CP10" s="236">
        <f t="shared" si="31"/>
        <v>0</v>
      </c>
      <c r="CQ10" s="232">
        <f t="shared" si="32"/>
        <v>0</v>
      </c>
      <c r="CR10" s="233">
        <f t="shared" si="33"/>
        <v>0</v>
      </c>
      <c r="CS10" s="239"/>
      <c r="CT10" s="242"/>
      <c r="CU10" s="241">
        <f>CS10*CT10</f>
        <v>0</v>
      </c>
      <c r="CV10" s="239"/>
      <c r="CW10" s="242"/>
      <c r="CX10" s="241">
        <f>CV10*CW10</f>
        <v>0</v>
      </c>
      <c r="CY10" s="236">
        <f t="shared" si="34"/>
        <v>0</v>
      </c>
      <c r="CZ10" s="232">
        <f t="shared" si="35"/>
        <v>0</v>
      </c>
      <c r="DA10" s="233">
        <f t="shared" si="36"/>
        <v>0</v>
      </c>
      <c r="DB10" s="449">
        <f>CA10+CJ10+CS10</f>
        <v>0</v>
      </c>
      <c r="DC10" s="450">
        <f>IF(DD10,DD10/DB10,0)</f>
        <v>0</v>
      </c>
      <c r="DD10" s="451">
        <f t="shared" si="37"/>
        <v>0</v>
      </c>
      <c r="DE10" s="449">
        <f t="shared" si="38"/>
        <v>0</v>
      </c>
      <c r="DF10" s="450">
        <f>IF(DG10,DG10/DE10,0)</f>
        <v>0</v>
      </c>
      <c r="DG10" s="451">
        <f>CF10+CO10+CX10</f>
        <v>0</v>
      </c>
      <c r="DH10" s="252">
        <f t="shared" si="39"/>
        <v>0</v>
      </c>
      <c r="DI10" s="253">
        <f t="shared" si="40"/>
        <v>0</v>
      </c>
      <c r="DJ10" s="253">
        <f t="shared" si="41"/>
        <v>0</v>
      </c>
      <c r="DK10" s="88"/>
      <c r="DL10" s="89"/>
      <c r="DM10" s="90">
        <f>DK10*DL10</f>
        <v>0</v>
      </c>
      <c r="DN10" s="88"/>
      <c r="DO10" s="89"/>
      <c r="DP10" s="90">
        <f>DN10*DO10</f>
        <v>0</v>
      </c>
      <c r="DQ10" s="236">
        <f t="shared" si="42"/>
        <v>0</v>
      </c>
      <c r="DR10" s="232">
        <f t="shared" si="43"/>
        <v>0</v>
      </c>
      <c r="DS10" s="233">
        <f t="shared" si="44"/>
        <v>0</v>
      </c>
      <c r="DT10" s="88"/>
      <c r="DU10" s="89"/>
      <c r="DV10" s="90">
        <f>DT10*DU10</f>
        <v>0</v>
      </c>
      <c r="DW10" s="88"/>
      <c r="DX10" s="89"/>
      <c r="DY10" s="90">
        <f>DW10*DX10</f>
        <v>0</v>
      </c>
      <c r="DZ10" s="236">
        <f t="shared" si="45"/>
        <v>0</v>
      </c>
      <c r="EA10" s="232">
        <f t="shared" si="46"/>
        <v>0</v>
      </c>
      <c r="EB10" s="233">
        <f t="shared" si="47"/>
        <v>0</v>
      </c>
      <c r="EC10" s="88"/>
      <c r="ED10" s="89"/>
      <c r="EE10" s="90">
        <f>EC10*ED10</f>
        <v>0</v>
      </c>
      <c r="EF10" s="88"/>
      <c r="EG10" s="89"/>
      <c r="EH10" s="90">
        <f>EF10*EG10</f>
        <v>0</v>
      </c>
      <c r="EI10" s="41">
        <f t="shared" si="48"/>
        <v>0</v>
      </c>
      <c r="EJ10" s="42">
        <f t="shared" si="49"/>
        <v>0</v>
      </c>
      <c r="EK10" s="43">
        <f t="shared" si="50"/>
        <v>0</v>
      </c>
      <c r="EL10" s="50">
        <f>DK10+DT10+EC10</f>
        <v>0</v>
      </c>
      <c r="EM10" s="45">
        <f>IF(EN10,EN10/EL10,0)</f>
        <v>0</v>
      </c>
      <c r="EN10" s="51">
        <f t="shared" si="51"/>
        <v>0</v>
      </c>
      <c r="EO10" s="50">
        <f t="shared" si="52"/>
        <v>0</v>
      </c>
      <c r="EP10" s="45">
        <f>IF(EQ10,EQ10/EO10,0)</f>
        <v>0</v>
      </c>
      <c r="EQ10" s="51">
        <f>DP10+DY10+EH10</f>
        <v>0</v>
      </c>
      <c r="ER10" s="81">
        <f t="shared" si="53"/>
        <v>0</v>
      </c>
      <c r="ES10" s="52">
        <f t="shared" si="54"/>
        <v>0</v>
      </c>
      <c r="ET10" s="52">
        <f t="shared" si="55"/>
        <v>0</v>
      </c>
      <c r="EU10" s="27">
        <f>AH10+BR10+DB10+EL10</f>
        <v>0</v>
      </c>
      <c r="EV10" s="28">
        <f>IF(EW10,EW10/EU10,0)</f>
        <v>0</v>
      </c>
      <c r="EW10" s="29">
        <f t="shared" si="56"/>
        <v>0</v>
      </c>
      <c r="EX10" s="27">
        <f t="shared" si="57"/>
        <v>0</v>
      </c>
      <c r="EY10" s="28">
        <f>IF(EZ10,EZ10/EX10,0)</f>
        <v>0</v>
      </c>
      <c r="EZ10" s="29">
        <f>AM10+BW10+DG10+EQ10</f>
        <v>0</v>
      </c>
      <c r="FA10" s="27">
        <f t="shared" si="58"/>
        <v>0</v>
      </c>
      <c r="FB10" s="28">
        <f t="shared" si="59"/>
        <v>0</v>
      </c>
      <c r="FC10" s="29">
        <f t="shared" si="60"/>
        <v>0</v>
      </c>
      <c r="FE10" s="12"/>
      <c r="FF10" s="13"/>
      <c r="FG10" s="13"/>
      <c r="FH10" s="14"/>
      <c r="FI10" s="239"/>
      <c r="FJ10" s="242"/>
      <c r="FK10" s="241">
        <f>FI10*FJ10</f>
        <v>0</v>
      </c>
      <c r="FL10" s="239"/>
      <c r="FM10" s="242"/>
      <c r="FN10" s="241">
        <f>FL10*FM10</f>
        <v>0</v>
      </c>
      <c r="FO10" s="41">
        <f t="shared" si="61"/>
        <v>0</v>
      </c>
      <c r="FP10" s="42">
        <f t="shared" si="61"/>
        <v>0</v>
      </c>
      <c r="FQ10" s="43">
        <f t="shared" si="61"/>
        <v>0</v>
      </c>
      <c r="FR10" s="239"/>
      <c r="FS10" s="242"/>
      <c r="FT10" s="241">
        <f>FR10*FS10</f>
        <v>0</v>
      </c>
      <c r="FU10" s="239"/>
      <c r="FV10" s="242"/>
      <c r="FW10" s="241">
        <f>FU10*FV10</f>
        <v>0</v>
      </c>
      <c r="FX10" s="41">
        <f t="shared" si="62"/>
        <v>0</v>
      </c>
      <c r="FY10" s="42">
        <f t="shared" si="62"/>
        <v>0</v>
      </c>
      <c r="FZ10" s="43">
        <f t="shared" si="62"/>
        <v>0</v>
      </c>
      <c r="GA10" s="239"/>
      <c r="GB10" s="242"/>
      <c r="GC10" s="241">
        <f>GA10*GB10</f>
        <v>0</v>
      </c>
      <c r="GD10" s="239"/>
      <c r="GE10" s="242"/>
      <c r="GF10" s="241">
        <f>GD10*GE10</f>
        <v>0</v>
      </c>
      <c r="GG10" s="236">
        <f t="shared" si="63"/>
        <v>0</v>
      </c>
      <c r="GH10" s="232">
        <f t="shared" si="63"/>
        <v>0</v>
      </c>
      <c r="GI10" s="233">
        <f t="shared" si="63"/>
        <v>0</v>
      </c>
      <c r="GJ10" s="449">
        <f>FI10+FR10+GA10</f>
        <v>0</v>
      </c>
      <c r="GK10" s="450">
        <f>IF(GL10,GL10/GJ10,0)</f>
        <v>0</v>
      </c>
      <c r="GL10" s="451">
        <f t="shared" si="64"/>
        <v>0</v>
      </c>
      <c r="GM10" s="449">
        <f t="shared" si="64"/>
        <v>0</v>
      </c>
      <c r="GN10" s="450">
        <f>IF(GO10,GO10/GM10,0)</f>
        <v>0</v>
      </c>
      <c r="GO10" s="451">
        <f>FN10+FW10+GF10</f>
        <v>0</v>
      </c>
      <c r="GP10" s="252">
        <f t="shared" si="65"/>
        <v>0</v>
      </c>
      <c r="GQ10" s="253">
        <f t="shared" si="65"/>
        <v>0</v>
      </c>
      <c r="GR10" s="253">
        <f t="shared" si="65"/>
        <v>0</v>
      </c>
      <c r="GS10" s="88"/>
      <c r="GT10" s="89"/>
      <c r="GU10" s="90">
        <f>GS10*GT10</f>
        <v>0</v>
      </c>
      <c r="GV10" s="88"/>
      <c r="GW10" s="89"/>
      <c r="GX10" s="90">
        <f>GV10*GW10</f>
        <v>0</v>
      </c>
      <c r="GY10" s="236">
        <f t="shared" si="66"/>
        <v>0</v>
      </c>
      <c r="GZ10" s="232">
        <f t="shared" si="66"/>
        <v>0</v>
      </c>
      <c r="HA10" s="233">
        <f t="shared" si="66"/>
        <v>0</v>
      </c>
      <c r="HB10" s="88"/>
      <c r="HC10" s="89"/>
      <c r="HD10" s="90">
        <f>HB10*HC10</f>
        <v>0</v>
      </c>
      <c r="HE10" s="88"/>
      <c r="HF10" s="89"/>
      <c r="HG10" s="90">
        <f>HE10*HF10</f>
        <v>0</v>
      </c>
      <c r="HH10" s="236">
        <f t="shared" si="67"/>
        <v>0</v>
      </c>
      <c r="HI10" s="232">
        <f t="shared" si="67"/>
        <v>0</v>
      </c>
      <c r="HJ10" s="233">
        <f t="shared" si="67"/>
        <v>0</v>
      </c>
      <c r="HK10" s="88"/>
      <c r="HL10" s="89"/>
      <c r="HM10" s="90">
        <f>HK10*HL10</f>
        <v>0</v>
      </c>
      <c r="HN10" s="88"/>
      <c r="HO10" s="89"/>
      <c r="HP10" s="90">
        <f>HN10*HO10</f>
        <v>0</v>
      </c>
      <c r="HQ10" s="236">
        <f t="shared" si="68"/>
        <v>0</v>
      </c>
      <c r="HR10" s="232">
        <f t="shared" si="68"/>
        <v>0</v>
      </c>
      <c r="HS10" s="233">
        <f t="shared" si="68"/>
        <v>0</v>
      </c>
      <c r="HT10" s="50">
        <f>GS10+HB10+HK10</f>
        <v>0</v>
      </c>
      <c r="HU10" s="45">
        <f>IF(HV10,HV10/HT10,0)</f>
        <v>0</v>
      </c>
      <c r="HV10" s="51">
        <f t="shared" si="69"/>
        <v>0</v>
      </c>
      <c r="HW10" s="50">
        <f t="shared" si="69"/>
        <v>0</v>
      </c>
      <c r="HX10" s="45">
        <f>IF(HY10,HY10/HW10,0)</f>
        <v>0</v>
      </c>
      <c r="HY10" s="51">
        <f>GX10+HG10+HP10</f>
        <v>0</v>
      </c>
      <c r="HZ10" s="252">
        <f t="shared" si="70"/>
        <v>0</v>
      </c>
      <c r="IA10" s="253">
        <f t="shared" si="70"/>
        <v>0</v>
      </c>
      <c r="IB10" s="253">
        <f t="shared" si="70"/>
        <v>0</v>
      </c>
      <c r="IC10" s="239"/>
      <c r="ID10" s="242"/>
      <c r="IE10" s="241">
        <f>IC10*ID10</f>
        <v>0</v>
      </c>
      <c r="IF10" s="239"/>
      <c r="IG10" s="242"/>
      <c r="IH10" s="241">
        <f>IF10*IG10</f>
        <v>0</v>
      </c>
      <c r="II10" s="236">
        <f t="shared" si="71"/>
        <v>0</v>
      </c>
      <c r="IJ10" s="232">
        <f t="shared" si="71"/>
        <v>0</v>
      </c>
      <c r="IK10" s="233">
        <f t="shared" si="71"/>
        <v>0</v>
      </c>
      <c r="IL10" s="239"/>
      <c r="IM10" s="242"/>
      <c r="IN10" s="241">
        <f>IL10*IM10</f>
        <v>0</v>
      </c>
      <c r="IO10" s="239"/>
      <c r="IP10" s="242"/>
      <c r="IQ10" s="241">
        <f>IO10*IP10</f>
        <v>0</v>
      </c>
      <c r="IR10" s="236">
        <f t="shared" si="72"/>
        <v>0</v>
      </c>
      <c r="IS10" s="232">
        <f t="shared" si="72"/>
        <v>0</v>
      </c>
      <c r="IT10" s="233">
        <f t="shared" si="72"/>
        <v>0</v>
      </c>
      <c r="IU10" s="239"/>
      <c r="IV10" s="242"/>
      <c r="IW10" s="241">
        <f>IU10*IV10</f>
        <v>0</v>
      </c>
      <c r="IX10" s="239"/>
      <c r="IY10" s="242"/>
      <c r="IZ10" s="241">
        <f>IX10*IY10</f>
        <v>0</v>
      </c>
      <c r="JA10" s="236">
        <f t="shared" si="73"/>
        <v>0</v>
      </c>
      <c r="JB10" s="232">
        <f t="shared" si="73"/>
        <v>0</v>
      </c>
      <c r="JC10" s="233">
        <f t="shared" si="73"/>
        <v>0</v>
      </c>
      <c r="JD10" s="449">
        <f>IC10+IL10+IU10</f>
        <v>0</v>
      </c>
      <c r="JE10" s="450">
        <f>IF(JF10,JF10/JD10,0)</f>
        <v>0</v>
      </c>
      <c r="JF10" s="451">
        <f t="shared" si="74"/>
        <v>0</v>
      </c>
      <c r="JG10" s="449">
        <f t="shared" si="74"/>
        <v>0</v>
      </c>
      <c r="JH10" s="450">
        <f>IF(JI10,JI10/JG10,0)</f>
        <v>0</v>
      </c>
      <c r="JI10" s="451">
        <f>IH10+IQ10+IZ10</f>
        <v>0</v>
      </c>
      <c r="JJ10" s="252">
        <f t="shared" si="75"/>
        <v>0</v>
      </c>
      <c r="JK10" s="253">
        <f t="shared" si="75"/>
        <v>0</v>
      </c>
      <c r="JL10" s="253">
        <f t="shared" si="75"/>
        <v>0</v>
      </c>
      <c r="JM10" s="88"/>
      <c r="JN10" s="89"/>
      <c r="JO10" s="90">
        <f>JM10*JN10</f>
        <v>0</v>
      </c>
      <c r="JP10" s="88"/>
      <c r="JQ10" s="89"/>
      <c r="JR10" s="90">
        <f>JP10*JQ10</f>
        <v>0</v>
      </c>
      <c r="JS10" s="236">
        <f t="shared" si="76"/>
        <v>0</v>
      </c>
      <c r="JT10" s="232">
        <f t="shared" si="76"/>
        <v>0</v>
      </c>
      <c r="JU10" s="233">
        <f t="shared" si="76"/>
        <v>0</v>
      </c>
      <c r="JV10" s="88"/>
      <c r="JW10" s="89"/>
      <c r="JX10" s="90">
        <f>JV10*JW10</f>
        <v>0</v>
      </c>
      <c r="JY10" s="88"/>
      <c r="JZ10" s="89"/>
      <c r="KA10" s="90">
        <f>JY10*JZ10</f>
        <v>0</v>
      </c>
      <c r="KB10" s="236">
        <f t="shared" si="77"/>
        <v>0</v>
      </c>
      <c r="KC10" s="232">
        <f t="shared" si="77"/>
        <v>0</v>
      </c>
      <c r="KD10" s="233">
        <f t="shared" si="77"/>
        <v>0</v>
      </c>
      <c r="KE10" s="88"/>
      <c r="KF10" s="89"/>
      <c r="KG10" s="90">
        <f>KE10*KF10</f>
        <v>0</v>
      </c>
      <c r="KH10" s="88"/>
      <c r="KI10" s="89"/>
      <c r="KJ10" s="90">
        <f>KH10*KI10</f>
        <v>0</v>
      </c>
      <c r="KK10" s="41">
        <f t="shared" si="78"/>
        <v>0</v>
      </c>
      <c r="KL10" s="42">
        <f t="shared" si="78"/>
        <v>0</v>
      </c>
      <c r="KM10" s="43">
        <f t="shared" si="78"/>
        <v>0</v>
      </c>
      <c r="KN10" s="50">
        <f>JM10+JV10+KE10</f>
        <v>0</v>
      </c>
      <c r="KO10" s="45">
        <f>IF(KP10,KP10/KN10,0)</f>
        <v>0</v>
      </c>
      <c r="KP10" s="51">
        <f t="shared" si="79"/>
        <v>0</v>
      </c>
      <c r="KQ10" s="50">
        <f t="shared" si="79"/>
        <v>0</v>
      </c>
      <c r="KR10" s="45">
        <f>IF(KS10,KS10/KQ10,0)</f>
        <v>0</v>
      </c>
      <c r="KS10" s="51">
        <f>JR10+KA10+KJ10</f>
        <v>0</v>
      </c>
      <c r="KT10" s="81">
        <f t="shared" si="80"/>
        <v>0</v>
      </c>
      <c r="KU10" s="52">
        <f t="shared" si="80"/>
        <v>0</v>
      </c>
      <c r="KV10" s="52">
        <f t="shared" si="80"/>
        <v>0</v>
      </c>
      <c r="KW10" s="27">
        <f>GJ10+HT10+JD10+KN10</f>
        <v>0</v>
      </c>
      <c r="KX10" s="28">
        <f>IF(KY10,KY10/KW10,0)</f>
        <v>0</v>
      </c>
      <c r="KY10" s="29">
        <f t="shared" si="81"/>
        <v>0</v>
      </c>
      <c r="KZ10" s="27">
        <f t="shared" si="81"/>
        <v>0</v>
      </c>
      <c r="LA10" s="28">
        <f>IF(LB10,LB10/KZ10,0)</f>
        <v>0</v>
      </c>
      <c r="LB10" s="29">
        <f>GO10+HY10+JI10+KS10</f>
        <v>0</v>
      </c>
      <c r="LC10" s="27">
        <f t="shared" si="82"/>
        <v>0</v>
      </c>
      <c r="LD10" s="28">
        <f t="shared" si="82"/>
        <v>0</v>
      </c>
      <c r="LE10" s="29">
        <f t="shared" si="82"/>
        <v>0</v>
      </c>
    </row>
    <row r="11" spans="1:317" ht="20.25" hidden="1" customHeight="1" outlineLevel="3">
      <c r="B11" s="12"/>
      <c r="C11" s="13"/>
      <c r="D11" s="13"/>
      <c r="E11" s="18" t="s">
        <v>183</v>
      </c>
      <c r="F11" s="14"/>
      <c r="G11" s="239"/>
      <c r="H11" s="242"/>
      <c r="I11" s="241">
        <f>G11*H11</f>
        <v>0</v>
      </c>
      <c r="J11" s="239"/>
      <c r="K11" s="242"/>
      <c r="L11" s="241">
        <f>J11*K11</f>
        <v>0</v>
      </c>
      <c r="M11" s="41">
        <f t="shared" si="0"/>
        <v>0</v>
      </c>
      <c r="N11" s="42">
        <f t="shared" si="1"/>
        <v>0</v>
      </c>
      <c r="O11" s="43">
        <f t="shared" si="2"/>
        <v>0</v>
      </c>
      <c r="P11" s="239"/>
      <c r="Q11" s="242"/>
      <c r="R11" s="241">
        <f>P11*Q11</f>
        <v>0</v>
      </c>
      <c r="S11" s="239"/>
      <c r="T11" s="242"/>
      <c r="U11" s="241">
        <f>S11*T11</f>
        <v>0</v>
      </c>
      <c r="V11" s="41">
        <f t="shared" si="3"/>
        <v>0</v>
      </c>
      <c r="W11" s="42">
        <f t="shared" si="4"/>
        <v>0</v>
      </c>
      <c r="X11" s="43">
        <f t="shared" si="5"/>
        <v>0</v>
      </c>
      <c r="Y11" s="239"/>
      <c r="Z11" s="242"/>
      <c r="AA11" s="241">
        <f>Y11*Z11</f>
        <v>0</v>
      </c>
      <c r="AB11" s="239"/>
      <c r="AC11" s="242"/>
      <c r="AD11" s="241">
        <f>AB11*AC11</f>
        <v>0</v>
      </c>
      <c r="AE11" s="236">
        <f t="shared" si="6"/>
        <v>0</v>
      </c>
      <c r="AF11" s="232">
        <f t="shared" si="7"/>
        <v>0</v>
      </c>
      <c r="AG11" s="233">
        <f t="shared" si="8"/>
        <v>0</v>
      </c>
      <c r="AH11" s="449">
        <f>G11+P11+Y11</f>
        <v>0</v>
      </c>
      <c r="AI11" s="450">
        <f>IF(AJ11,AJ11/AH11,0)</f>
        <v>0</v>
      </c>
      <c r="AJ11" s="451">
        <f t="shared" si="9"/>
        <v>0</v>
      </c>
      <c r="AK11" s="449">
        <f t="shared" si="10"/>
        <v>0</v>
      </c>
      <c r="AL11" s="450">
        <f>IF(AM11,AM11/AK11,0)</f>
        <v>0</v>
      </c>
      <c r="AM11" s="451">
        <f>L11+U11+AD11</f>
        <v>0</v>
      </c>
      <c r="AN11" s="252">
        <f t="shared" si="11"/>
        <v>0</v>
      </c>
      <c r="AO11" s="253">
        <f t="shared" si="12"/>
        <v>0</v>
      </c>
      <c r="AP11" s="253">
        <f t="shared" si="13"/>
        <v>0</v>
      </c>
      <c r="AQ11" s="88"/>
      <c r="AR11" s="89"/>
      <c r="AS11" s="90">
        <f>AQ11*AR11</f>
        <v>0</v>
      </c>
      <c r="AT11" s="88"/>
      <c r="AU11" s="89"/>
      <c r="AV11" s="90">
        <f>AT11*AU11</f>
        <v>0</v>
      </c>
      <c r="AW11" s="236">
        <f t="shared" si="14"/>
        <v>0</v>
      </c>
      <c r="AX11" s="232">
        <f t="shared" si="15"/>
        <v>0</v>
      </c>
      <c r="AY11" s="233">
        <f t="shared" si="16"/>
        <v>0</v>
      </c>
      <c r="AZ11" s="88"/>
      <c r="BA11" s="89"/>
      <c r="BB11" s="90">
        <f>AZ11*BA11</f>
        <v>0</v>
      </c>
      <c r="BC11" s="88"/>
      <c r="BD11" s="89"/>
      <c r="BE11" s="90">
        <f>BC11*BD11</f>
        <v>0</v>
      </c>
      <c r="BF11" s="236">
        <f t="shared" si="17"/>
        <v>0</v>
      </c>
      <c r="BG11" s="232">
        <f t="shared" si="18"/>
        <v>0</v>
      </c>
      <c r="BH11" s="233">
        <f t="shared" si="19"/>
        <v>0</v>
      </c>
      <c r="BI11" s="88"/>
      <c r="BJ11" s="89"/>
      <c r="BK11" s="90">
        <f>BI11*BJ11</f>
        <v>0</v>
      </c>
      <c r="BL11" s="88"/>
      <c r="BM11" s="89"/>
      <c r="BN11" s="90">
        <f>BL11*BM11</f>
        <v>0</v>
      </c>
      <c r="BO11" s="236">
        <f t="shared" si="20"/>
        <v>0</v>
      </c>
      <c r="BP11" s="232">
        <f t="shared" si="21"/>
        <v>0</v>
      </c>
      <c r="BQ11" s="233">
        <f t="shared" si="22"/>
        <v>0</v>
      </c>
      <c r="BR11" s="50">
        <f>AQ11+AZ11+BI11</f>
        <v>0</v>
      </c>
      <c r="BS11" s="45">
        <f>IF(BT11,BT11/BR11,0)</f>
        <v>0</v>
      </c>
      <c r="BT11" s="51">
        <f t="shared" si="23"/>
        <v>0</v>
      </c>
      <c r="BU11" s="50">
        <f t="shared" si="24"/>
        <v>0</v>
      </c>
      <c r="BV11" s="45">
        <f>IF(BW11,BW11/BU11,0)</f>
        <v>0</v>
      </c>
      <c r="BW11" s="51">
        <f>AV11+BE11+BN11</f>
        <v>0</v>
      </c>
      <c r="BX11" s="252">
        <f t="shared" si="25"/>
        <v>0</v>
      </c>
      <c r="BY11" s="253">
        <f t="shared" si="26"/>
        <v>0</v>
      </c>
      <c r="BZ11" s="253">
        <f t="shared" si="27"/>
        <v>0</v>
      </c>
      <c r="CA11" s="239"/>
      <c r="CB11" s="242"/>
      <c r="CC11" s="241">
        <f>CA11*CB11</f>
        <v>0</v>
      </c>
      <c r="CD11" s="239"/>
      <c r="CE11" s="242"/>
      <c r="CF11" s="241">
        <f>CD11*CE11</f>
        <v>0</v>
      </c>
      <c r="CG11" s="236">
        <f t="shared" si="28"/>
        <v>0</v>
      </c>
      <c r="CH11" s="232">
        <f t="shared" si="29"/>
        <v>0</v>
      </c>
      <c r="CI11" s="233">
        <f t="shared" si="30"/>
        <v>0</v>
      </c>
      <c r="CJ11" s="239"/>
      <c r="CK11" s="242"/>
      <c r="CL11" s="241">
        <f>CJ11*CK11</f>
        <v>0</v>
      </c>
      <c r="CM11" s="239"/>
      <c r="CN11" s="242"/>
      <c r="CO11" s="241">
        <f>CM11*CN11</f>
        <v>0</v>
      </c>
      <c r="CP11" s="236">
        <f t="shared" si="31"/>
        <v>0</v>
      </c>
      <c r="CQ11" s="232">
        <f t="shared" si="32"/>
        <v>0</v>
      </c>
      <c r="CR11" s="233">
        <f t="shared" si="33"/>
        <v>0</v>
      </c>
      <c r="CS11" s="239"/>
      <c r="CT11" s="242"/>
      <c r="CU11" s="241">
        <f>CS11*CT11</f>
        <v>0</v>
      </c>
      <c r="CV11" s="239"/>
      <c r="CW11" s="242"/>
      <c r="CX11" s="241">
        <f>CV11*CW11</f>
        <v>0</v>
      </c>
      <c r="CY11" s="236">
        <f t="shared" si="34"/>
        <v>0</v>
      </c>
      <c r="CZ11" s="232">
        <f t="shared" si="35"/>
        <v>0</v>
      </c>
      <c r="DA11" s="233">
        <f t="shared" si="36"/>
        <v>0</v>
      </c>
      <c r="DB11" s="449">
        <f>CA11+CJ11+CS11</f>
        <v>0</v>
      </c>
      <c r="DC11" s="450">
        <f>IF(DD11,DD11/DB11,0)</f>
        <v>0</v>
      </c>
      <c r="DD11" s="451">
        <f t="shared" si="37"/>
        <v>0</v>
      </c>
      <c r="DE11" s="449">
        <f t="shared" si="38"/>
        <v>0</v>
      </c>
      <c r="DF11" s="450">
        <f>IF(DG11,DG11/DE11,0)</f>
        <v>0</v>
      </c>
      <c r="DG11" s="451">
        <f>CF11+CO11+CX11</f>
        <v>0</v>
      </c>
      <c r="DH11" s="252">
        <f t="shared" si="39"/>
        <v>0</v>
      </c>
      <c r="DI11" s="253">
        <f t="shared" si="40"/>
        <v>0</v>
      </c>
      <c r="DJ11" s="253">
        <f t="shared" si="41"/>
        <v>0</v>
      </c>
      <c r="DK11" s="88"/>
      <c r="DL11" s="89"/>
      <c r="DM11" s="90">
        <f>DK11*DL11</f>
        <v>0</v>
      </c>
      <c r="DN11" s="88"/>
      <c r="DO11" s="89"/>
      <c r="DP11" s="90">
        <f>DN11*DO11</f>
        <v>0</v>
      </c>
      <c r="DQ11" s="236">
        <f t="shared" si="42"/>
        <v>0</v>
      </c>
      <c r="DR11" s="232">
        <f t="shared" si="43"/>
        <v>0</v>
      </c>
      <c r="DS11" s="233">
        <f t="shared" si="44"/>
        <v>0</v>
      </c>
      <c r="DT11" s="88"/>
      <c r="DU11" s="89"/>
      <c r="DV11" s="90">
        <f>DT11*DU11</f>
        <v>0</v>
      </c>
      <c r="DW11" s="88"/>
      <c r="DX11" s="89"/>
      <c r="DY11" s="90">
        <f>DW11*DX11</f>
        <v>0</v>
      </c>
      <c r="DZ11" s="236">
        <f t="shared" si="45"/>
        <v>0</v>
      </c>
      <c r="EA11" s="232">
        <f t="shared" si="46"/>
        <v>0</v>
      </c>
      <c r="EB11" s="233">
        <f t="shared" si="47"/>
        <v>0</v>
      </c>
      <c r="EC11" s="88"/>
      <c r="ED11" s="89"/>
      <c r="EE11" s="90">
        <f>EC11*ED11</f>
        <v>0</v>
      </c>
      <c r="EF11" s="88"/>
      <c r="EG11" s="89"/>
      <c r="EH11" s="90">
        <f>EF11*EG11</f>
        <v>0</v>
      </c>
      <c r="EI11" s="41">
        <f t="shared" si="48"/>
        <v>0</v>
      </c>
      <c r="EJ11" s="42">
        <f t="shared" si="49"/>
        <v>0</v>
      </c>
      <c r="EK11" s="43">
        <f t="shared" si="50"/>
        <v>0</v>
      </c>
      <c r="EL11" s="50">
        <f>DK11+DT11+EC11</f>
        <v>0</v>
      </c>
      <c r="EM11" s="45">
        <f>IF(EN11,EN11/EL11,0)</f>
        <v>0</v>
      </c>
      <c r="EN11" s="51">
        <f t="shared" si="51"/>
        <v>0</v>
      </c>
      <c r="EO11" s="50">
        <f t="shared" si="52"/>
        <v>0</v>
      </c>
      <c r="EP11" s="45">
        <f>IF(EQ11,EQ11/EO11,0)</f>
        <v>0</v>
      </c>
      <c r="EQ11" s="51">
        <f>DP11+DY11+EH11</f>
        <v>0</v>
      </c>
      <c r="ER11" s="81">
        <f t="shared" si="53"/>
        <v>0</v>
      </c>
      <c r="ES11" s="52">
        <f t="shared" si="54"/>
        <v>0</v>
      </c>
      <c r="ET11" s="52">
        <f t="shared" si="55"/>
        <v>0</v>
      </c>
      <c r="EU11" s="27">
        <f>AH11+BR11+DB11+EL11</f>
        <v>0</v>
      </c>
      <c r="EV11" s="28">
        <f>IF(EW11,EW11/EU11,0)</f>
        <v>0</v>
      </c>
      <c r="EW11" s="29">
        <f t="shared" si="56"/>
        <v>0</v>
      </c>
      <c r="EX11" s="27">
        <f t="shared" si="57"/>
        <v>0</v>
      </c>
      <c r="EY11" s="28">
        <f>IF(EZ11,EZ11/EX11,0)</f>
        <v>0</v>
      </c>
      <c r="EZ11" s="29">
        <f>AM11+BW11+DG11+EQ11</f>
        <v>0</v>
      </c>
      <c r="FA11" s="27">
        <f t="shared" si="58"/>
        <v>0</v>
      </c>
      <c r="FB11" s="28">
        <f t="shared" si="59"/>
        <v>0</v>
      </c>
      <c r="FC11" s="29">
        <f t="shared" si="60"/>
        <v>0</v>
      </c>
      <c r="FE11" s="12"/>
      <c r="FF11" s="13"/>
      <c r="FG11" s="13"/>
      <c r="FH11" s="14"/>
      <c r="FI11" s="239"/>
      <c r="FJ11" s="242"/>
      <c r="FK11" s="241">
        <f>FI11*FJ11</f>
        <v>0</v>
      </c>
      <c r="FL11" s="239"/>
      <c r="FM11" s="242"/>
      <c r="FN11" s="241">
        <f>FL11*FM11</f>
        <v>0</v>
      </c>
      <c r="FO11" s="41">
        <f t="shared" si="61"/>
        <v>0</v>
      </c>
      <c r="FP11" s="42">
        <f t="shared" si="61"/>
        <v>0</v>
      </c>
      <c r="FQ11" s="43">
        <f t="shared" si="61"/>
        <v>0</v>
      </c>
      <c r="FR11" s="239"/>
      <c r="FS11" s="242"/>
      <c r="FT11" s="241">
        <f>FR11*FS11</f>
        <v>0</v>
      </c>
      <c r="FU11" s="239"/>
      <c r="FV11" s="242"/>
      <c r="FW11" s="241">
        <f>FU11*FV11</f>
        <v>0</v>
      </c>
      <c r="FX11" s="41">
        <f t="shared" si="62"/>
        <v>0</v>
      </c>
      <c r="FY11" s="42">
        <f t="shared" si="62"/>
        <v>0</v>
      </c>
      <c r="FZ11" s="43">
        <f t="shared" si="62"/>
        <v>0</v>
      </c>
      <c r="GA11" s="239"/>
      <c r="GB11" s="242"/>
      <c r="GC11" s="241">
        <f>GA11*GB11</f>
        <v>0</v>
      </c>
      <c r="GD11" s="239"/>
      <c r="GE11" s="242"/>
      <c r="GF11" s="241">
        <f>GD11*GE11</f>
        <v>0</v>
      </c>
      <c r="GG11" s="236">
        <f t="shared" si="63"/>
        <v>0</v>
      </c>
      <c r="GH11" s="232">
        <f t="shared" si="63"/>
        <v>0</v>
      </c>
      <c r="GI11" s="233">
        <f t="shared" si="63"/>
        <v>0</v>
      </c>
      <c r="GJ11" s="449">
        <f>FI11+FR11+GA11</f>
        <v>0</v>
      </c>
      <c r="GK11" s="450">
        <f>IF(GL11,GL11/GJ11,0)</f>
        <v>0</v>
      </c>
      <c r="GL11" s="451">
        <f t="shared" si="64"/>
        <v>0</v>
      </c>
      <c r="GM11" s="449">
        <f t="shared" si="64"/>
        <v>0</v>
      </c>
      <c r="GN11" s="450">
        <f>IF(GO11,GO11/GM11,0)</f>
        <v>0</v>
      </c>
      <c r="GO11" s="451">
        <f>FN11+FW11+GF11</f>
        <v>0</v>
      </c>
      <c r="GP11" s="252">
        <f t="shared" si="65"/>
        <v>0</v>
      </c>
      <c r="GQ11" s="253">
        <f t="shared" si="65"/>
        <v>0</v>
      </c>
      <c r="GR11" s="253">
        <f t="shared" si="65"/>
        <v>0</v>
      </c>
      <c r="GS11" s="88"/>
      <c r="GT11" s="89"/>
      <c r="GU11" s="90">
        <f>GS11*GT11</f>
        <v>0</v>
      </c>
      <c r="GV11" s="88"/>
      <c r="GW11" s="89"/>
      <c r="GX11" s="90">
        <f>GV11*GW11</f>
        <v>0</v>
      </c>
      <c r="GY11" s="236">
        <f t="shared" si="66"/>
        <v>0</v>
      </c>
      <c r="GZ11" s="232">
        <f t="shared" si="66"/>
        <v>0</v>
      </c>
      <c r="HA11" s="233">
        <f t="shared" si="66"/>
        <v>0</v>
      </c>
      <c r="HB11" s="88"/>
      <c r="HC11" s="89"/>
      <c r="HD11" s="90">
        <f>HB11*HC11</f>
        <v>0</v>
      </c>
      <c r="HE11" s="88"/>
      <c r="HF11" s="89"/>
      <c r="HG11" s="90">
        <f>HE11*HF11</f>
        <v>0</v>
      </c>
      <c r="HH11" s="236">
        <f t="shared" si="67"/>
        <v>0</v>
      </c>
      <c r="HI11" s="232">
        <f t="shared" si="67"/>
        <v>0</v>
      </c>
      <c r="HJ11" s="233">
        <f t="shared" si="67"/>
        <v>0</v>
      </c>
      <c r="HK11" s="88"/>
      <c r="HL11" s="89"/>
      <c r="HM11" s="90">
        <f>HK11*HL11</f>
        <v>0</v>
      </c>
      <c r="HN11" s="88"/>
      <c r="HO11" s="89"/>
      <c r="HP11" s="90">
        <f>HN11*HO11</f>
        <v>0</v>
      </c>
      <c r="HQ11" s="236">
        <f t="shared" si="68"/>
        <v>0</v>
      </c>
      <c r="HR11" s="232">
        <f t="shared" si="68"/>
        <v>0</v>
      </c>
      <c r="HS11" s="233">
        <f t="shared" si="68"/>
        <v>0</v>
      </c>
      <c r="HT11" s="50">
        <f>GS11+HB11+HK11</f>
        <v>0</v>
      </c>
      <c r="HU11" s="45">
        <f>IF(HV11,HV11/HT11,0)</f>
        <v>0</v>
      </c>
      <c r="HV11" s="51">
        <f t="shared" si="69"/>
        <v>0</v>
      </c>
      <c r="HW11" s="50">
        <f t="shared" si="69"/>
        <v>0</v>
      </c>
      <c r="HX11" s="45">
        <f>IF(HY11,HY11/HW11,0)</f>
        <v>0</v>
      </c>
      <c r="HY11" s="51">
        <f>GX11+HG11+HP11</f>
        <v>0</v>
      </c>
      <c r="HZ11" s="252">
        <f t="shared" si="70"/>
        <v>0</v>
      </c>
      <c r="IA11" s="253">
        <f t="shared" si="70"/>
        <v>0</v>
      </c>
      <c r="IB11" s="253">
        <f t="shared" si="70"/>
        <v>0</v>
      </c>
      <c r="IC11" s="239"/>
      <c r="ID11" s="242"/>
      <c r="IE11" s="241">
        <f>IC11*ID11</f>
        <v>0</v>
      </c>
      <c r="IF11" s="239"/>
      <c r="IG11" s="242"/>
      <c r="IH11" s="241">
        <f>IF11*IG11</f>
        <v>0</v>
      </c>
      <c r="II11" s="236">
        <f t="shared" si="71"/>
        <v>0</v>
      </c>
      <c r="IJ11" s="232">
        <f t="shared" si="71"/>
        <v>0</v>
      </c>
      <c r="IK11" s="233">
        <f t="shared" si="71"/>
        <v>0</v>
      </c>
      <c r="IL11" s="239"/>
      <c r="IM11" s="242"/>
      <c r="IN11" s="241">
        <f>IL11*IM11</f>
        <v>0</v>
      </c>
      <c r="IO11" s="239"/>
      <c r="IP11" s="242"/>
      <c r="IQ11" s="241">
        <f>IO11*IP11</f>
        <v>0</v>
      </c>
      <c r="IR11" s="236">
        <f t="shared" si="72"/>
        <v>0</v>
      </c>
      <c r="IS11" s="232">
        <f t="shared" si="72"/>
        <v>0</v>
      </c>
      <c r="IT11" s="233">
        <f t="shared" si="72"/>
        <v>0</v>
      </c>
      <c r="IU11" s="239"/>
      <c r="IV11" s="242"/>
      <c r="IW11" s="241">
        <f>IU11*IV11</f>
        <v>0</v>
      </c>
      <c r="IX11" s="239"/>
      <c r="IY11" s="242"/>
      <c r="IZ11" s="241">
        <f>IX11*IY11</f>
        <v>0</v>
      </c>
      <c r="JA11" s="236">
        <f t="shared" si="73"/>
        <v>0</v>
      </c>
      <c r="JB11" s="232">
        <f t="shared" si="73"/>
        <v>0</v>
      </c>
      <c r="JC11" s="233">
        <f t="shared" si="73"/>
        <v>0</v>
      </c>
      <c r="JD11" s="449">
        <f>IC11+IL11+IU11</f>
        <v>0</v>
      </c>
      <c r="JE11" s="450">
        <f>IF(JF11,JF11/JD11,0)</f>
        <v>0</v>
      </c>
      <c r="JF11" s="451">
        <f t="shared" si="74"/>
        <v>0</v>
      </c>
      <c r="JG11" s="449">
        <f t="shared" si="74"/>
        <v>0</v>
      </c>
      <c r="JH11" s="450">
        <f>IF(JI11,JI11/JG11,0)</f>
        <v>0</v>
      </c>
      <c r="JI11" s="451">
        <f>IH11+IQ11+IZ11</f>
        <v>0</v>
      </c>
      <c r="JJ11" s="252">
        <f t="shared" si="75"/>
        <v>0</v>
      </c>
      <c r="JK11" s="253">
        <f t="shared" si="75"/>
        <v>0</v>
      </c>
      <c r="JL11" s="253">
        <f t="shared" si="75"/>
        <v>0</v>
      </c>
      <c r="JM11" s="88"/>
      <c r="JN11" s="89"/>
      <c r="JO11" s="90">
        <f>JM11*JN11</f>
        <v>0</v>
      </c>
      <c r="JP11" s="88"/>
      <c r="JQ11" s="89"/>
      <c r="JR11" s="90">
        <f>JP11*JQ11</f>
        <v>0</v>
      </c>
      <c r="JS11" s="236">
        <f t="shared" si="76"/>
        <v>0</v>
      </c>
      <c r="JT11" s="232">
        <f t="shared" si="76"/>
        <v>0</v>
      </c>
      <c r="JU11" s="233">
        <f t="shared" si="76"/>
        <v>0</v>
      </c>
      <c r="JV11" s="88"/>
      <c r="JW11" s="89"/>
      <c r="JX11" s="90">
        <f>JV11*JW11</f>
        <v>0</v>
      </c>
      <c r="JY11" s="88"/>
      <c r="JZ11" s="89"/>
      <c r="KA11" s="90">
        <f>JY11*JZ11</f>
        <v>0</v>
      </c>
      <c r="KB11" s="236">
        <f t="shared" si="77"/>
        <v>0</v>
      </c>
      <c r="KC11" s="232">
        <f t="shared" si="77"/>
        <v>0</v>
      </c>
      <c r="KD11" s="233">
        <f t="shared" si="77"/>
        <v>0</v>
      </c>
      <c r="KE11" s="88"/>
      <c r="KF11" s="89"/>
      <c r="KG11" s="90">
        <f>KE11*KF11</f>
        <v>0</v>
      </c>
      <c r="KH11" s="88"/>
      <c r="KI11" s="89"/>
      <c r="KJ11" s="90">
        <f>KH11*KI11</f>
        <v>0</v>
      </c>
      <c r="KK11" s="41">
        <f t="shared" si="78"/>
        <v>0</v>
      </c>
      <c r="KL11" s="42">
        <f t="shared" si="78"/>
        <v>0</v>
      </c>
      <c r="KM11" s="43">
        <f t="shared" si="78"/>
        <v>0</v>
      </c>
      <c r="KN11" s="50">
        <f>JM11+JV11+KE11</f>
        <v>0</v>
      </c>
      <c r="KO11" s="45">
        <f>IF(KP11,KP11/KN11,0)</f>
        <v>0</v>
      </c>
      <c r="KP11" s="51">
        <f t="shared" si="79"/>
        <v>0</v>
      </c>
      <c r="KQ11" s="50">
        <f t="shared" si="79"/>
        <v>0</v>
      </c>
      <c r="KR11" s="45">
        <f>IF(KS11,KS11/KQ11,0)</f>
        <v>0</v>
      </c>
      <c r="KS11" s="51">
        <f>JR11+KA11+KJ11</f>
        <v>0</v>
      </c>
      <c r="KT11" s="81">
        <f t="shared" si="80"/>
        <v>0</v>
      </c>
      <c r="KU11" s="52">
        <f t="shared" si="80"/>
        <v>0</v>
      </c>
      <c r="KV11" s="52">
        <f t="shared" si="80"/>
        <v>0</v>
      </c>
      <c r="KW11" s="27">
        <f>GJ11+HT11+JD11+KN11</f>
        <v>0</v>
      </c>
      <c r="KX11" s="28">
        <f>IF(KY11,KY11/KW11,0)</f>
        <v>0</v>
      </c>
      <c r="KY11" s="29">
        <f t="shared" si="81"/>
        <v>0</v>
      </c>
      <c r="KZ11" s="27">
        <f t="shared" si="81"/>
        <v>0</v>
      </c>
      <c r="LA11" s="28">
        <f>IF(LB11,LB11/KZ11,0)</f>
        <v>0</v>
      </c>
      <c r="LB11" s="29">
        <f>GO11+HY11+JI11+KS11</f>
        <v>0</v>
      </c>
      <c r="LC11" s="27">
        <f t="shared" si="82"/>
        <v>0</v>
      </c>
      <c r="LD11" s="28">
        <f t="shared" si="82"/>
        <v>0</v>
      </c>
      <c r="LE11" s="29">
        <f t="shared" si="82"/>
        <v>0</v>
      </c>
    </row>
    <row r="12" spans="1:317" ht="20.25" hidden="1" customHeight="1" outlineLevel="3">
      <c r="B12" s="12"/>
      <c r="C12" s="17"/>
      <c r="D12" s="17"/>
      <c r="E12" s="18" t="s">
        <v>183</v>
      </c>
      <c r="F12" s="25"/>
      <c r="G12" s="239"/>
      <c r="H12" s="242"/>
      <c r="I12" s="241">
        <f>G12*H12</f>
        <v>0</v>
      </c>
      <c r="J12" s="239"/>
      <c r="K12" s="242"/>
      <c r="L12" s="241">
        <f>J12*K12</f>
        <v>0</v>
      </c>
      <c r="M12" s="48">
        <f t="shared" si="0"/>
        <v>0</v>
      </c>
      <c r="N12" s="42">
        <f t="shared" si="1"/>
        <v>0</v>
      </c>
      <c r="O12" s="49">
        <f t="shared" si="2"/>
        <v>0</v>
      </c>
      <c r="P12" s="239"/>
      <c r="Q12" s="242"/>
      <c r="R12" s="241">
        <f>P12*Q12</f>
        <v>0</v>
      </c>
      <c r="S12" s="239"/>
      <c r="T12" s="242"/>
      <c r="U12" s="241">
        <f>S12*T12</f>
        <v>0</v>
      </c>
      <c r="V12" s="48">
        <f t="shared" si="3"/>
        <v>0</v>
      </c>
      <c r="W12" s="42">
        <f t="shared" si="4"/>
        <v>0</v>
      </c>
      <c r="X12" s="49">
        <f t="shared" si="5"/>
        <v>0</v>
      </c>
      <c r="Y12" s="239"/>
      <c r="Z12" s="242"/>
      <c r="AA12" s="241">
        <f>Y12*Z12</f>
        <v>0</v>
      </c>
      <c r="AB12" s="239"/>
      <c r="AC12" s="242"/>
      <c r="AD12" s="241">
        <f>AB12*AC12</f>
        <v>0</v>
      </c>
      <c r="AE12" s="231">
        <f t="shared" si="6"/>
        <v>0</v>
      </c>
      <c r="AF12" s="232">
        <f t="shared" si="7"/>
        <v>0</v>
      </c>
      <c r="AG12" s="254">
        <f t="shared" si="8"/>
        <v>0</v>
      </c>
      <c r="AH12" s="449">
        <f>G12+P12+Y12</f>
        <v>0</v>
      </c>
      <c r="AI12" s="450">
        <f>IF(AJ12,AJ12/AH12,0)</f>
        <v>0</v>
      </c>
      <c r="AJ12" s="451">
        <f t="shared" si="9"/>
        <v>0</v>
      </c>
      <c r="AK12" s="449">
        <f t="shared" si="10"/>
        <v>0</v>
      </c>
      <c r="AL12" s="450">
        <f>IF(AM12,AM12/AK12,0)</f>
        <v>0</v>
      </c>
      <c r="AM12" s="451">
        <f>L12+U12+AD12</f>
        <v>0</v>
      </c>
      <c r="AN12" s="252">
        <f t="shared" si="11"/>
        <v>0</v>
      </c>
      <c r="AO12" s="253">
        <f t="shared" si="12"/>
        <v>0</v>
      </c>
      <c r="AP12" s="253">
        <f t="shared" si="13"/>
        <v>0</v>
      </c>
      <c r="AQ12" s="88"/>
      <c r="AR12" s="89"/>
      <c r="AS12" s="90">
        <f>AQ12*AR12</f>
        <v>0</v>
      </c>
      <c r="AT12" s="88"/>
      <c r="AU12" s="89"/>
      <c r="AV12" s="90">
        <f>AT12*AU12</f>
        <v>0</v>
      </c>
      <c r="AW12" s="231">
        <f t="shared" si="14"/>
        <v>0</v>
      </c>
      <c r="AX12" s="232">
        <f t="shared" si="15"/>
        <v>0</v>
      </c>
      <c r="AY12" s="254">
        <f t="shared" si="16"/>
        <v>0</v>
      </c>
      <c r="AZ12" s="88"/>
      <c r="BA12" s="89"/>
      <c r="BB12" s="90">
        <f>AZ12*BA12</f>
        <v>0</v>
      </c>
      <c r="BC12" s="88"/>
      <c r="BD12" s="89"/>
      <c r="BE12" s="90">
        <f>BC12*BD12</f>
        <v>0</v>
      </c>
      <c r="BF12" s="231">
        <f t="shared" si="17"/>
        <v>0</v>
      </c>
      <c r="BG12" s="232">
        <f t="shared" si="18"/>
        <v>0</v>
      </c>
      <c r="BH12" s="254">
        <f t="shared" si="19"/>
        <v>0</v>
      </c>
      <c r="BI12" s="88"/>
      <c r="BJ12" s="89"/>
      <c r="BK12" s="90">
        <f>BI12*BJ12</f>
        <v>0</v>
      </c>
      <c r="BL12" s="88"/>
      <c r="BM12" s="89"/>
      <c r="BN12" s="90">
        <f>BL12*BM12</f>
        <v>0</v>
      </c>
      <c r="BO12" s="231">
        <f t="shared" si="20"/>
        <v>0</v>
      </c>
      <c r="BP12" s="232">
        <f t="shared" si="21"/>
        <v>0</v>
      </c>
      <c r="BQ12" s="254">
        <f t="shared" si="22"/>
        <v>0</v>
      </c>
      <c r="BR12" s="50">
        <f>AQ12+AZ12+BI12</f>
        <v>0</v>
      </c>
      <c r="BS12" s="45">
        <f>IF(BT12,BT12/BR12,0)</f>
        <v>0</v>
      </c>
      <c r="BT12" s="51">
        <f t="shared" si="23"/>
        <v>0</v>
      </c>
      <c r="BU12" s="50">
        <f t="shared" si="24"/>
        <v>0</v>
      </c>
      <c r="BV12" s="45">
        <f>IF(BW12,BW12/BU12,0)</f>
        <v>0</v>
      </c>
      <c r="BW12" s="51">
        <f>AV12+BE12+BN12</f>
        <v>0</v>
      </c>
      <c r="BX12" s="252">
        <f t="shared" si="25"/>
        <v>0</v>
      </c>
      <c r="BY12" s="253">
        <f t="shared" si="26"/>
        <v>0</v>
      </c>
      <c r="BZ12" s="253">
        <f t="shared" si="27"/>
        <v>0</v>
      </c>
      <c r="CA12" s="239"/>
      <c r="CB12" s="242"/>
      <c r="CC12" s="241">
        <f>CA12*CB12</f>
        <v>0</v>
      </c>
      <c r="CD12" s="239"/>
      <c r="CE12" s="242"/>
      <c r="CF12" s="241">
        <f>CD12*CE12</f>
        <v>0</v>
      </c>
      <c r="CG12" s="231">
        <f t="shared" si="28"/>
        <v>0</v>
      </c>
      <c r="CH12" s="232">
        <f t="shared" si="29"/>
        <v>0</v>
      </c>
      <c r="CI12" s="254">
        <f t="shared" si="30"/>
        <v>0</v>
      </c>
      <c r="CJ12" s="239"/>
      <c r="CK12" s="242"/>
      <c r="CL12" s="241">
        <f>CJ12*CK12</f>
        <v>0</v>
      </c>
      <c r="CM12" s="239"/>
      <c r="CN12" s="242"/>
      <c r="CO12" s="241">
        <f>CM12*CN12</f>
        <v>0</v>
      </c>
      <c r="CP12" s="231">
        <f t="shared" si="31"/>
        <v>0</v>
      </c>
      <c r="CQ12" s="232">
        <f t="shared" si="32"/>
        <v>0</v>
      </c>
      <c r="CR12" s="254">
        <f t="shared" si="33"/>
        <v>0</v>
      </c>
      <c r="CS12" s="239"/>
      <c r="CT12" s="242"/>
      <c r="CU12" s="241">
        <f>CS12*CT12</f>
        <v>0</v>
      </c>
      <c r="CV12" s="239"/>
      <c r="CW12" s="242"/>
      <c r="CX12" s="241">
        <f>CV12*CW12</f>
        <v>0</v>
      </c>
      <c r="CY12" s="231">
        <f t="shared" si="34"/>
        <v>0</v>
      </c>
      <c r="CZ12" s="232">
        <f t="shared" si="35"/>
        <v>0</v>
      </c>
      <c r="DA12" s="254">
        <f t="shared" si="36"/>
        <v>0</v>
      </c>
      <c r="DB12" s="449">
        <f>CA12+CJ12+CS12</f>
        <v>0</v>
      </c>
      <c r="DC12" s="450">
        <f>IF(DD12,DD12/DB12,0)</f>
        <v>0</v>
      </c>
      <c r="DD12" s="451">
        <f t="shared" si="37"/>
        <v>0</v>
      </c>
      <c r="DE12" s="449">
        <f t="shared" si="38"/>
        <v>0</v>
      </c>
      <c r="DF12" s="450">
        <f>IF(DG12,DG12/DE12,0)</f>
        <v>0</v>
      </c>
      <c r="DG12" s="451">
        <f>CF12+CO12+CX12</f>
        <v>0</v>
      </c>
      <c r="DH12" s="252">
        <f t="shared" si="39"/>
        <v>0</v>
      </c>
      <c r="DI12" s="253">
        <f t="shared" si="40"/>
        <v>0</v>
      </c>
      <c r="DJ12" s="253">
        <f t="shared" si="41"/>
        <v>0</v>
      </c>
      <c r="DK12" s="88"/>
      <c r="DL12" s="89"/>
      <c r="DM12" s="90">
        <f>DK12*DL12</f>
        <v>0</v>
      </c>
      <c r="DN12" s="88"/>
      <c r="DO12" s="89"/>
      <c r="DP12" s="90">
        <f>DN12*DO12</f>
        <v>0</v>
      </c>
      <c r="DQ12" s="231">
        <f t="shared" si="42"/>
        <v>0</v>
      </c>
      <c r="DR12" s="232">
        <f t="shared" si="43"/>
        <v>0</v>
      </c>
      <c r="DS12" s="254">
        <f t="shared" si="44"/>
        <v>0</v>
      </c>
      <c r="DT12" s="88"/>
      <c r="DU12" s="89"/>
      <c r="DV12" s="90">
        <f>DT12*DU12</f>
        <v>0</v>
      </c>
      <c r="DW12" s="88"/>
      <c r="DX12" s="89"/>
      <c r="DY12" s="90">
        <f>DW12*DX12</f>
        <v>0</v>
      </c>
      <c r="DZ12" s="231">
        <f t="shared" si="45"/>
        <v>0</v>
      </c>
      <c r="EA12" s="232">
        <f t="shared" si="46"/>
        <v>0</v>
      </c>
      <c r="EB12" s="254">
        <f t="shared" si="47"/>
        <v>0</v>
      </c>
      <c r="EC12" s="88"/>
      <c r="ED12" s="89"/>
      <c r="EE12" s="90">
        <f>EC12*ED12</f>
        <v>0</v>
      </c>
      <c r="EF12" s="88"/>
      <c r="EG12" s="89"/>
      <c r="EH12" s="90">
        <f>EF12*EG12</f>
        <v>0</v>
      </c>
      <c r="EI12" s="48">
        <f t="shared" si="48"/>
        <v>0</v>
      </c>
      <c r="EJ12" s="42">
        <f t="shared" si="49"/>
        <v>0</v>
      </c>
      <c r="EK12" s="49">
        <f t="shared" si="50"/>
        <v>0</v>
      </c>
      <c r="EL12" s="50">
        <f>DK12+DT12+EC12</f>
        <v>0</v>
      </c>
      <c r="EM12" s="45">
        <f>IF(EN12,EN12/EL12,0)</f>
        <v>0</v>
      </c>
      <c r="EN12" s="51">
        <f t="shared" si="51"/>
        <v>0</v>
      </c>
      <c r="EO12" s="50">
        <f t="shared" si="52"/>
        <v>0</v>
      </c>
      <c r="EP12" s="45">
        <f>IF(EQ12,EQ12/EO12,0)</f>
        <v>0</v>
      </c>
      <c r="EQ12" s="51">
        <f>DP12+DY12+EH12</f>
        <v>0</v>
      </c>
      <c r="ER12" s="81">
        <f t="shared" si="53"/>
        <v>0</v>
      </c>
      <c r="ES12" s="52">
        <f t="shared" si="54"/>
        <v>0</v>
      </c>
      <c r="ET12" s="52">
        <f t="shared" si="55"/>
        <v>0</v>
      </c>
      <c r="EU12" s="27">
        <f>AH12+BR12+DB12+EL12</f>
        <v>0</v>
      </c>
      <c r="EV12" s="28">
        <f>IF(EW12,EW12/EU12,0)</f>
        <v>0</v>
      </c>
      <c r="EW12" s="29">
        <f t="shared" si="56"/>
        <v>0</v>
      </c>
      <c r="EX12" s="27">
        <f t="shared" si="57"/>
        <v>0</v>
      </c>
      <c r="EY12" s="28">
        <f>IF(EZ12,EZ12/EX12,0)</f>
        <v>0</v>
      </c>
      <c r="EZ12" s="29">
        <f>AM12+BW12+DG12+EQ12</f>
        <v>0</v>
      </c>
      <c r="FA12" s="27">
        <f t="shared" si="58"/>
        <v>0</v>
      </c>
      <c r="FB12" s="28">
        <f t="shared" si="59"/>
        <v>0</v>
      </c>
      <c r="FC12" s="29">
        <f t="shared" si="60"/>
        <v>0</v>
      </c>
      <c r="FE12" s="12"/>
      <c r="FF12" s="17"/>
      <c r="FG12" s="17"/>
      <c r="FH12" s="25"/>
      <c r="FI12" s="239"/>
      <c r="FJ12" s="242"/>
      <c r="FK12" s="241">
        <f>FI12*FJ12</f>
        <v>0</v>
      </c>
      <c r="FL12" s="239"/>
      <c r="FM12" s="242"/>
      <c r="FN12" s="241">
        <f>FL12*FM12</f>
        <v>0</v>
      </c>
      <c r="FO12" s="48">
        <f t="shared" si="61"/>
        <v>0</v>
      </c>
      <c r="FP12" s="42">
        <f t="shared" si="61"/>
        <v>0</v>
      </c>
      <c r="FQ12" s="49">
        <f t="shared" si="61"/>
        <v>0</v>
      </c>
      <c r="FR12" s="239"/>
      <c r="FS12" s="242"/>
      <c r="FT12" s="241">
        <f>FR12*FS12</f>
        <v>0</v>
      </c>
      <c r="FU12" s="239"/>
      <c r="FV12" s="242"/>
      <c r="FW12" s="241">
        <f>FU12*FV12</f>
        <v>0</v>
      </c>
      <c r="FX12" s="48">
        <f t="shared" si="62"/>
        <v>0</v>
      </c>
      <c r="FY12" s="42">
        <f t="shared" si="62"/>
        <v>0</v>
      </c>
      <c r="FZ12" s="49">
        <f t="shared" si="62"/>
        <v>0</v>
      </c>
      <c r="GA12" s="239"/>
      <c r="GB12" s="242"/>
      <c r="GC12" s="241">
        <f>GA12*GB12</f>
        <v>0</v>
      </c>
      <c r="GD12" s="239"/>
      <c r="GE12" s="242"/>
      <c r="GF12" s="241">
        <f>GD12*GE12</f>
        <v>0</v>
      </c>
      <c r="GG12" s="231">
        <f t="shared" si="63"/>
        <v>0</v>
      </c>
      <c r="GH12" s="232">
        <f t="shared" si="63"/>
        <v>0</v>
      </c>
      <c r="GI12" s="254">
        <f t="shared" si="63"/>
        <v>0</v>
      </c>
      <c r="GJ12" s="449">
        <f>FI12+FR12+GA12</f>
        <v>0</v>
      </c>
      <c r="GK12" s="450">
        <f>IF(GL12,GL12/GJ12,0)</f>
        <v>0</v>
      </c>
      <c r="GL12" s="451">
        <f t="shared" si="64"/>
        <v>0</v>
      </c>
      <c r="GM12" s="449">
        <f t="shared" si="64"/>
        <v>0</v>
      </c>
      <c r="GN12" s="450">
        <f>IF(GO12,GO12/GM12,0)</f>
        <v>0</v>
      </c>
      <c r="GO12" s="451">
        <f>FN12+FW12+GF12</f>
        <v>0</v>
      </c>
      <c r="GP12" s="252">
        <f t="shared" si="65"/>
        <v>0</v>
      </c>
      <c r="GQ12" s="253">
        <f t="shared" si="65"/>
        <v>0</v>
      </c>
      <c r="GR12" s="253">
        <f t="shared" si="65"/>
        <v>0</v>
      </c>
      <c r="GS12" s="88"/>
      <c r="GT12" s="89"/>
      <c r="GU12" s="90">
        <f>GS12*GT12</f>
        <v>0</v>
      </c>
      <c r="GV12" s="88"/>
      <c r="GW12" s="89"/>
      <c r="GX12" s="90">
        <f>GV12*GW12</f>
        <v>0</v>
      </c>
      <c r="GY12" s="231">
        <f t="shared" si="66"/>
        <v>0</v>
      </c>
      <c r="GZ12" s="232">
        <f t="shared" si="66"/>
        <v>0</v>
      </c>
      <c r="HA12" s="254">
        <f t="shared" si="66"/>
        <v>0</v>
      </c>
      <c r="HB12" s="88"/>
      <c r="HC12" s="89"/>
      <c r="HD12" s="90">
        <f>HB12*HC12</f>
        <v>0</v>
      </c>
      <c r="HE12" s="88"/>
      <c r="HF12" s="89"/>
      <c r="HG12" s="90">
        <f>HE12*HF12</f>
        <v>0</v>
      </c>
      <c r="HH12" s="231">
        <f t="shared" si="67"/>
        <v>0</v>
      </c>
      <c r="HI12" s="232">
        <f t="shared" si="67"/>
        <v>0</v>
      </c>
      <c r="HJ12" s="254">
        <f t="shared" si="67"/>
        <v>0</v>
      </c>
      <c r="HK12" s="88"/>
      <c r="HL12" s="89"/>
      <c r="HM12" s="90">
        <f>HK12*HL12</f>
        <v>0</v>
      </c>
      <c r="HN12" s="88"/>
      <c r="HO12" s="89"/>
      <c r="HP12" s="90">
        <f>HN12*HO12</f>
        <v>0</v>
      </c>
      <c r="HQ12" s="231">
        <f t="shared" si="68"/>
        <v>0</v>
      </c>
      <c r="HR12" s="232">
        <f t="shared" si="68"/>
        <v>0</v>
      </c>
      <c r="HS12" s="254">
        <f t="shared" si="68"/>
        <v>0</v>
      </c>
      <c r="HT12" s="50">
        <f>GS12+HB12+HK12</f>
        <v>0</v>
      </c>
      <c r="HU12" s="45">
        <f>IF(HV12,HV12/HT12,0)</f>
        <v>0</v>
      </c>
      <c r="HV12" s="51">
        <f t="shared" si="69"/>
        <v>0</v>
      </c>
      <c r="HW12" s="50">
        <f t="shared" si="69"/>
        <v>0</v>
      </c>
      <c r="HX12" s="45">
        <f>IF(HY12,HY12/HW12,0)</f>
        <v>0</v>
      </c>
      <c r="HY12" s="51">
        <f>GX12+HG12+HP12</f>
        <v>0</v>
      </c>
      <c r="HZ12" s="252">
        <f t="shared" si="70"/>
        <v>0</v>
      </c>
      <c r="IA12" s="253">
        <f t="shared" si="70"/>
        <v>0</v>
      </c>
      <c r="IB12" s="253">
        <f t="shared" si="70"/>
        <v>0</v>
      </c>
      <c r="IC12" s="239"/>
      <c r="ID12" s="242"/>
      <c r="IE12" s="241">
        <f>IC12*ID12</f>
        <v>0</v>
      </c>
      <c r="IF12" s="239"/>
      <c r="IG12" s="242"/>
      <c r="IH12" s="241">
        <f>IF12*IG12</f>
        <v>0</v>
      </c>
      <c r="II12" s="231">
        <f t="shared" si="71"/>
        <v>0</v>
      </c>
      <c r="IJ12" s="232">
        <f t="shared" si="71"/>
        <v>0</v>
      </c>
      <c r="IK12" s="254">
        <f t="shared" si="71"/>
        <v>0</v>
      </c>
      <c r="IL12" s="239"/>
      <c r="IM12" s="242"/>
      <c r="IN12" s="241">
        <f>IL12*IM12</f>
        <v>0</v>
      </c>
      <c r="IO12" s="239"/>
      <c r="IP12" s="242"/>
      <c r="IQ12" s="241">
        <f>IO12*IP12</f>
        <v>0</v>
      </c>
      <c r="IR12" s="231">
        <f t="shared" si="72"/>
        <v>0</v>
      </c>
      <c r="IS12" s="232">
        <f t="shared" si="72"/>
        <v>0</v>
      </c>
      <c r="IT12" s="254">
        <f t="shared" si="72"/>
        <v>0</v>
      </c>
      <c r="IU12" s="239"/>
      <c r="IV12" s="242"/>
      <c r="IW12" s="241">
        <f>IU12*IV12</f>
        <v>0</v>
      </c>
      <c r="IX12" s="239"/>
      <c r="IY12" s="242"/>
      <c r="IZ12" s="241">
        <f>IX12*IY12</f>
        <v>0</v>
      </c>
      <c r="JA12" s="231">
        <f t="shared" si="73"/>
        <v>0</v>
      </c>
      <c r="JB12" s="232">
        <f t="shared" si="73"/>
        <v>0</v>
      </c>
      <c r="JC12" s="254">
        <f t="shared" si="73"/>
        <v>0</v>
      </c>
      <c r="JD12" s="449">
        <f>IC12+IL12+IU12</f>
        <v>0</v>
      </c>
      <c r="JE12" s="450">
        <f>IF(JF12,JF12/JD12,0)</f>
        <v>0</v>
      </c>
      <c r="JF12" s="451">
        <f t="shared" si="74"/>
        <v>0</v>
      </c>
      <c r="JG12" s="449">
        <f t="shared" si="74"/>
        <v>0</v>
      </c>
      <c r="JH12" s="450">
        <f>IF(JI12,JI12/JG12,0)</f>
        <v>0</v>
      </c>
      <c r="JI12" s="451">
        <f>IH12+IQ12+IZ12</f>
        <v>0</v>
      </c>
      <c r="JJ12" s="252">
        <f t="shared" si="75"/>
        <v>0</v>
      </c>
      <c r="JK12" s="253">
        <f t="shared" si="75"/>
        <v>0</v>
      </c>
      <c r="JL12" s="253">
        <f t="shared" si="75"/>
        <v>0</v>
      </c>
      <c r="JM12" s="88"/>
      <c r="JN12" s="89"/>
      <c r="JO12" s="90">
        <f>JM12*JN12</f>
        <v>0</v>
      </c>
      <c r="JP12" s="88"/>
      <c r="JQ12" s="89"/>
      <c r="JR12" s="90">
        <f>JP12*JQ12</f>
        <v>0</v>
      </c>
      <c r="JS12" s="231">
        <f t="shared" si="76"/>
        <v>0</v>
      </c>
      <c r="JT12" s="232">
        <f t="shared" si="76"/>
        <v>0</v>
      </c>
      <c r="JU12" s="254">
        <f t="shared" si="76"/>
        <v>0</v>
      </c>
      <c r="JV12" s="88"/>
      <c r="JW12" s="89"/>
      <c r="JX12" s="90">
        <f>JV12*JW12</f>
        <v>0</v>
      </c>
      <c r="JY12" s="88"/>
      <c r="JZ12" s="89"/>
      <c r="KA12" s="90">
        <f>JY12*JZ12</f>
        <v>0</v>
      </c>
      <c r="KB12" s="231">
        <f t="shared" si="77"/>
        <v>0</v>
      </c>
      <c r="KC12" s="232">
        <f t="shared" si="77"/>
        <v>0</v>
      </c>
      <c r="KD12" s="254">
        <f t="shared" si="77"/>
        <v>0</v>
      </c>
      <c r="KE12" s="88"/>
      <c r="KF12" s="89"/>
      <c r="KG12" s="90">
        <f>KE12*KF12</f>
        <v>0</v>
      </c>
      <c r="KH12" s="88"/>
      <c r="KI12" s="89"/>
      <c r="KJ12" s="90">
        <f>KH12*KI12</f>
        <v>0</v>
      </c>
      <c r="KK12" s="48">
        <f t="shared" si="78"/>
        <v>0</v>
      </c>
      <c r="KL12" s="42">
        <f t="shared" si="78"/>
        <v>0</v>
      </c>
      <c r="KM12" s="49">
        <f t="shared" si="78"/>
        <v>0</v>
      </c>
      <c r="KN12" s="50">
        <f>JM12+JV12+KE12</f>
        <v>0</v>
      </c>
      <c r="KO12" s="45">
        <f>IF(KP12,KP12/KN12,0)</f>
        <v>0</v>
      </c>
      <c r="KP12" s="51">
        <f t="shared" si="79"/>
        <v>0</v>
      </c>
      <c r="KQ12" s="50">
        <f t="shared" si="79"/>
        <v>0</v>
      </c>
      <c r="KR12" s="45">
        <f>IF(KS12,KS12/KQ12,0)</f>
        <v>0</v>
      </c>
      <c r="KS12" s="51">
        <f>JR12+KA12+KJ12</f>
        <v>0</v>
      </c>
      <c r="KT12" s="81">
        <f t="shared" si="80"/>
        <v>0</v>
      </c>
      <c r="KU12" s="52">
        <f t="shared" si="80"/>
        <v>0</v>
      </c>
      <c r="KV12" s="52">
        <f t="shared" si="80"/>
        <v>0</v>
      </c>
      <c r="KW12" s="27">
        <f>GJ12+HT12+JD12+KN12</f>
        <v>0</v>
      </c>
      <c r="KX12" s="28">
        <f>IF(KY12,KY12/KW12,0)</f>
        <v>0</v>
      </c>
      <c r="KY12" s="29">
        <f t="shared" si="81"/>
        <v>0</v>
      </c>
      <c r="KZ12" s="27">
        <f t="shared" si="81"/>
        <v>0</v>
      </c>
      <c r="LA12" s="28">
        <f>IF(LB12,LB12/KZ12,0)</f>
        <v>0</v>
      </c>
      <c r="LB12" s="29">
        <f>GO12+HY12+JI12+KS12</f>
        <v>0</v>
      </c>
      <c r="LC12" s="27">
        <f t="shared" si="82"/>
        <v>0</v>
      </c>
      <c r="LD12" s="28">
        <f t="shared" si="82"/>
        <v>0</v>
      </c>
      <c r="LE12" s="29">
        <f t="shared" si="82"/>
        <v>0</v>
      </c>
    </row>
    <row r="13" spans="1:317" s="129" customFormat="1" ht="20.25" hidden="1" customHeight="1" outlineLevel="2">
      <c r="B13" s="119" t="s">
        <v>187</v>
      </c>
      <c r="C13" s="120"/>
      <c r="D13" s="120"/>
      <c r="E13" s="120"/>
      <c r="F13" s="121"/>
      <c r="G13" s="412">
        <f>SUBTOTAL(9,G8:G12)</f>
        <v>0</v>
      </c>
      <c r="H13" s="413"/>
      <c r="I13" s="414">
        <f>SUBTOTAL(9,I8:I12)</f>
        <v>0</v>
      </c>
      <c r="J13" s="412">
        <f>SUBTOTAL(9,J8:J12)</f>
        <v>0</v>
      </c>
      <c r="K13" s="413"/>
      <c r="L13" s="414">
        <f>SUBTOTAL(9,L8:L12)</f>
        <v>0</v>
      </c>
      <c r="M13" s="91">
        <f>SUBTOTAL(9,M8:M12)</f>
        <v>0</v>
      </c>
      <c r="N13" s="92"/>
      <c r="O13" s="93">
        <f>SUBTOTAL(9,O8:O12)</f>
        <v>0</v>
      </c>
      <c r="P13" s="412">
        <f>SUBTOTAL(9,P8:P12)</f>
        <v>0</v>
      </c>
      <c r="Q13" s="413"/>
      <c r="R13" s="414">
        <f>SUBTOTAL(9,R8:R12)</f>
        <v>0</v>
      </c>
      <c r="S13" s="412">
        <f>SUBTOTAL(9,S8:S12)</f>
        <v>0</v>
      </c>
      <c r="T13" s="413"/>
      <c r="U13" s="414">
        <f>SUBTOTAL(9,U8:U12)</f>
        <v>0</v>
      </c>
      <c r="V13" s="91">
        <f>SUBTOTAL(9,V8:V12)</f>
        <v>0</v>
      </c>
      <c r="W13" s="92"/>
      <c r="X13" s="93">
        <f>SUBTOTAL(9,X8:X12)</f>
        <v>0</v>
      </c>
      <c r="Y13" s="412">
        <f>SUBTOTAL(9,Y8:Y12)</f>
        <v>0</v>
      </c>
      <c r="Z13" s="413"/>
      <c r="AA13" s="414">
        <f>SUBTOTAL(9,AA8:AA12)</f>
        <v>0</v>
      </c>
      <c r="AB13" s="412">
        <f>SUBTOTAL(9,AB8:AB12)</f>
        <v>0</v>
      </c>
      <c r="AC13" s="413"/>
      <c r="AD13" s="414">
        <f>SUBTOTAL(9,AD8:AD12)</f>
        <v>0</v>
      </c>
      <c r="AE13" s="255">
        <f>SUBTOTAL(9,AE8:AE12)</f>
        <v>0</v>
      </c>
      <c r="AF13" s="256"/>
      <c r="AG13" s="257">
        <f>SUBTOTAL(9,AG8:AG12)</f>
        <v>0</v>
      </c>
      <c r="AH13" s="452">
        <f>SUBTOTAL(9,AH8:AH12)</f>
        <v>0</v>
      </c>
      <c r="AI13" s="453" t="str">
        <f>IF(AJ13,AJ13/AH13,"")</f>
        <v/>
      </c>
      <c r="AJ13" s="454">
        <f>SUBTOTAL(9,AJ8:AJ12)</f>
        <v>0</v>
      </c>
      <c r="AK13" s="452">
        <f>SUBTOTAL(9,AK8:AK12)</f>
        <v>0</v>
      </c>
      <c r="AL13" s="453" t="str">
        <f>IF(AM13,AM13/AK13,"")</f>
        <v/>
      </c>
      <c r="AM13" s="455">
        <f>SUBTOTAL(9,AM8:AM12)</f>
        <v>0</v>
      </c>
      <c r="AN13" s="259">
        <f>SUBTOTAL(9,AN8:AN12)</f>
        <v>0</v>
      </c>
      <c r="AO13" s="258"/>
      <c r="AP13" s="258">
        <f>SUBTOTAL(9,AP8:AP12)</f>
        <v>0</v>
      </c>
      <c r="AQ13" s="91">
        <f>SUBTOTAL(9,AQ8:AQ12)</f>
        <v>0</v>
      </c>
      <c r="AR13" s="92"/>
      <c r="AS13" s="93">
        <f>SUBTOTAL(9,AS8:AS12)</f>
        <v>0</v>
      </c>
      <c r="AT13" s="91">
        <f>SUBTOTAL(9,AT8:AT12)</f>
        <v>0</v>
      </c>
      <c r="AU13" s="92"/>
      <c r="AV13" s="93">
        <f>SUBTOTAL(9,AV8:AV12)</f>
        <v>0</v>
      </c>
      <c r="AW13" s="255">
        <f>SUBTOTAL(9,AW8:AW12)</f>
        <v>0</v>
      </c>
      <c r="AX13" s="256"/>
      <c r="AY13" s="257">
        <f>SUBTOTAL(9,AY8:AY12)</f>
        <v>0</v>
      </c>
      <c r="AZ13" s="91">
        <f>SUBTOTAL(9,AZ8:AZ12)</f>
        <v>0</v>
      </c>
      <c r="BA13" s="92"/>
      <c r="BB13" s="93">
        <f>SUBTOTAL(9,BB8:BB12)</f>
        <v>0</v>
      </c>
      <c r="BC13" s="91">
        <f>SUBTOTAL(9,BC8:BC12)</f>
        <v>0</v>
      </c>
      <c r="BD13" s="92"/>
      <c r="BE13" s="93">
        <f>SUBTOTAL(9,BE8:BE12)</f>
        <v>0</v>
      </c>
      <c r="BF13" s="255">
        <f>SUBTOTAL(9,BF8:BF12)</f>
        <v>0</v>
      </c>
      <c r="BG13" s="256"/>
      <c r="BH13" s="257">
        <f>SUBTOTAL(9,BH8:BH12)</f>
        <v>0</v>
      </c>
      <c r="BI13" s="91">
        <f>SUBTOTAL(9,BI8:BI12)</f>
        <v>0</v>
      </c>
      <c r="BJ13" s="92"/>
      <c r="BK13" s="93">
        <f>SUBTOTAL(9,BK8:BK12)</f>
        <v>0</v>
      </c>
      <c r="BL13" s="91">
        <f>SUBTOTAL(9,BL8:BL12)</f>
        <v>0</v>
      </c>
      <c r="BM13" s="92"/>
      <c r="BN13" s="93">
        <f>SUBTOTAL(9,BN8:BN12)</f>
        <v>0</v>
      </c>
      <c r="BO13" s="255">
        <f>SUBTOTAL(9,BO8:BO12)</f>
        <v>0</v>
      </c>
      <c r="BP13" s="256"/>
      <c r="BQ13" s="257">
        <f>SUBTOTAL(9,BQ8:BQ12)</f>
        <v>0</v>
      </c>
      <c r="BR13" s="122">
        <f>SUBTOTAL(9,BR8:BR12)</f>
        <v>0</v>
      </c>
      <c r="BS13" s="123" t="str">
        <f>IF(BT13,BT13/BR13,"")</f>
        <v/>
      </c>
      <c r="BT13" s="124">
        <f>SUBTOTAL(9,BT8:BT12)</f>
        <v>0</v>
      </c>
      <c r="BU13" s="122">
        <f>SUBTOTAL(9,BU8:BU12)</f>
        <v>0</v>
      </c>
      <c r="BV13" s="123" t="str">
        <f>IF(BW13,BW13/BU13,"")</f>
        <v/>
      </c>
      <c r="BW13" s="496">
        <f>SUBTOTAL(9,BW8:BW12)</f>
        <v>0</v>
      </c>
      <c r="BX13" s="259">
        <f>SUBTOTAL(9,BX8:BX12)</f>
        <v>0</v>
      </c>
      <c r="BY13" s="258"/>
      <c r="BZ13" s="258">
        <f>SUBTOTAL(9,BZ8:BZ12)</f>
        <v>0</v>
      </c>
      <c r="CA13" s="412">
        <f>SUBTOTAL(9,CA8:CA12)</f>
        <v>0</v>
      </c>
      <c r="CB13" s="413"/>
      <c r="CC13" s="414">
        <f>SUBTOTAL(9,CC8:CC12)</f>
        <v>0</v>
      </c>
      <c r="CD13" s="412">
        <f>SUBTOTAL(9,CD8:CD12)</f>
        <v>0</v>
      </c>
      <c r="CE13" s="413"/>
      <c r="CF13" s="414">
        <f>SUBTOTAL(9,CF8:CF12)</f>
        <v>0</v>
      </c>
      <c r="CG13" s="255">
        <f>SUBTOTAL(9,CG8:CG12)</f>
        <v>0</v>
      </c>
      <c r="CH13" s="256"/>
      <c r="CI13" s="257">
        <f>SUBTOTAL(9,CI8:CI12)</f>
        <v>0</v>
      </c>
      <c r="CJ13" s="412">
        <f>SUBTOTAL(9,CJ8:CJ12)</f>
        <v>0</v>
      </c>
      <c r="CK13" s="413"/>
      <c r="CL13" s="414">
        <f>SUBTOTAL(9,CL8:CL12)</f>
        <v>0</v>
      </c>
      <c r="CM13" s="412">
        <f>SUBTOTAL(9,CM8:CM12)</f>
        <v>0</v>
      </c>
      <c r="CN13" s="413"/>
      <c r="CO13" s="414">
        <f>SUBTOTAL(9,CO8:CO12)</f>
        <v>0</v>
      </c>
      <c r="CP13" s="255">
        <f>SUBTOTAL(9,CP8:CP12)</f>
        <v>0</v>
      </c>
      <c r="CQ13" s="256"/>
      <c r="CR13" s="257">
        <f>SUBTOTAL(9,CR8:CR12)</f>
        <v>0</v>
      </c>
      <c r="CS13" s="412">
        <f>SUBTOTAL(9,CS8:CS12)</f>
        <v>0</v>
      </c>
      <c r="CT13" s="413"/>
      <c r="CU13" s="414">
        <f>SUBTOTAL(9,CU8:CU12)</f>
        <v>0</v>
      </c>
      <c r="CV13" s="412">
        <f>SUBTOTAL(9,CV8:CV12)</f>
        <v>0</v>
      </c>
      <c r="CW13" s="413"/>
      <c r="CX13" s="414">
        <f>SUBTOTAL(9,CX8:CX12)</f>
        <v>0</v>
      </c>
      <c r="CY13" s="255">
        <f>SUBTOTAL(9,CY8:CY12)</f>
        <v>0</v>
      </c>
      <c r="CZ13" s="256"/>
      <c r="DA13" s="257">
        <f>SUBTOTAL(9,DA8:DA12)</f>
        <v>0</v>
      </c>
      <c r="DB13" s="452">
        <f>SUBTOTAL(9,DB8:DB12)</f>
        <v>0</v>
      </c>
      <c r="DC13" s="453" t="str">
        <f>IF(DD13,DD13/DB13,"")</f>
        <v/>
      </c>
      <c r="DD13" s="454">
        <f>SUBTOTAL(9,DD8:DD12)</f>
        <v>0</v>
      </c>
      <c r="DE13" s="452">
        <f>SUBTOTAL(9,DE8:DE12)</f>
        <v>0</v>
      </c>
      <c r="DF13" s="453" t="str">
        <f>IF(DG13,DG13/DE13,"")</f>
        <v/>
      </c>
      <c r="DG13" s="455">
        <f>SUBTOTAL(9,DG8:DG12)</f>
        <v>0</v>
      </c>
      <c r="DH13" s="259">
        <f>SUBTOTAL(9,DH8:DH12)</f>
        <v>0</v>
      </c>
      <c r="DI13" s="258"/>
      <c r="DJ13" s="258">
        <f>SUBTOTAL(9,DJ8:DJ12)</f>
        <v>0</v>
      </c>
      <c r="DK13" s="91">
        <f>SUBTOTAL(9,DK8:DK12)</f>
        <v>0</v>
      </c>
      <c r="DL13" s="92"/>
      <c r="DM13" s="93">
        <f>SUBTOTAL(9,DM8:DM12)</f>
        <v>0</v>
      </c>
      <c r="DN13" s="91">
        <f>SUBTOTAL(9,DN8:DN12)</f>
        <v>0</v>
      </c>
      <c r="DO13" s="92"/>
      <c r="DP13" s="93">
        <f>SUBTOTAL(9,DP8:DP12)</f>
        <v>0</v>
      </c>
      <c r="DQ13" s="255">
        <f>SUBTOTAL(9,DQ8:DQ12)</f>
        <v>0</v>
      </c>
      <c r="DR13" s="256"/>
      <c r="DS13" s="257">
        <f>SUBTOTAL(9,DS8:DS12)</f>
        <v>0</v>
      </c>
      <c r="DT13" s="91">
        <f>SUBTOTAL(9,DT8:DT12)</f>
        <v>0</v>
      </c>
      <c r="DU13" s="92"/>
      <c r="DV13" s="93">
        <f>SUBTOTAL(9,DV8:DV12)</f>
        <v>0</v>
      </c>
      <c r="DW13" s="91">
        <f>SUBTOTAL(9,DW8:DW12)</f>
        <v>0</v>
      </c>
      <c r="DX13" s="92"/>
      <c r="DY13" s="93">
        <f>SUBTOTAL(9,DY8:DY12)</f>
        <v>0</v>
      </c>
      <c r="DZ13" s="255">
        <f>SUBTOTAL(9,DZ8:DZ12)</f>
        <v>0</v>
      </c>
      <c r="EA13" s="256"/>
      <c r="EB13" s="257">
        <f>SUBTOTAL(9,EB8:EB12)</f>
        <v>0</v>
      </c>
      <c r="EC13" s="91">
        <f>SUBTOTAL(9,EC8:EC12)</f>
        <v>0</v>
      </c>
      <c r="ED13" s="92"/>
      <c r="EE13" s="93">
        <f>SUBTOTAL(9,EE8:EE12)</f>
        <v>0</v>
      </c>
      <c r="EF13" s="91">
        <f>SUBTOTAL(9,EF8:EF12)</f>
        <v>0</v>
      </c>
      <c r="EG13" s="92"/>
      <c r="EH13" s="93">
        <f>SUBTOTAL(9,EH8:EH12)</f>
        <v>0</v>
      </c>
      <c r="EI13" s="91">
        <f>SUBTOTAL(9,EI8:EI12)</f>
        <v>0</v>
      </c>
      <c r="EJ13" s="92"/>
      <c r="EK13" s="93">
        <f>SUBTOTAL(9,EK8:EK12)</f>
        <v>0</v>
      </c>
      <c r="EL13" s="122">
        <f>SUBTOTAL(9,EL8:EL12)</f>
        <v>0</v>
      </c>
      <c r="EM13" s="123" t="str">
        <f>IF(EN13,EN13/EL13,"")</f>
        <v/>
      </c>
      <c r="EN13" s="124">
        <f>SUBTOTAL(9,EN8:EN12)</f>
        <v>0</v>
      </c>
      <c r="EO13" s="122">
        <f>SUBTOTAL(9,EO8:EO12)</f>
        <v>0</v>
      </c>
      <c r="EP13" s="123" t="str">
        <f>IF(EQ13,EQ13/EO13,"")</f>
        <v/>
      </c>
      <c r="EQ13" s="496">
        <f>SUBTOTAL(9,EQ8:EQ12)</f>
        <v>0</v>
      </c>
      <c r="ER13" s="125">
        <f>SUBTOTAL(9,ER8:ER12)</f>
        <v>0</v>
      </c>
      <c r="ES13" s="124"/>
      <c r="ET13" s="124">
        <f>SUBTOTAL(9,ET8:ET12)</f>
        <v>0</v>
      </c>
      <c r="EU13" s="126">
        <f>SUBTOTAL(9,EU8:EU12)</f>
        <v>0</v>
      </c>
      <c r="EV13" s="127" t="str">
        <f>IF(EW13,EW13/EU13,"")</f>
        <v/>
      </c>
      <c r="EW13" s="128">
        <f>SUBTOTAL(9,EW8:EW12)</f>
        <v>0</v>
      </c>
      <c r="EX13" s="126">
        <f>SUBTOTAL(9,EX8:EX12)</f>
        <v>0</v>
      </c>
      <c r="EY13" s="127" t="str">
        <f>IF(EZ13,EZ13/EX13,"")</f>
        <v/>
      </c>
      <c r="EZ13" s="128">
        <f>SUBTOTAL(9,EZ8:EZ12)</f>
        <v>0</v>
      </c>
      <c r="FA13" s="126">
        <f>SUBTOTAL(9,FA8:FA12)</f>
        <v>0</v>
      </c>
      <c r="FB13" s="127"/>
      <c r="FC13" s="128">
        <f>SUBTOTAL(9,FC8:FC12)</f>
        <v>0</v>
      </c>
      <c r="FE13" s="119" t="s">
        <v>187</v>
      </c>
      <c r="FF13" s="120"/>
      <c r="FG13" s="120"/>
      <c r="FH13" s="121"/>
      <c r="FI13" s="412">
        <f>SUBTOTAL(9,FI8:FI12)</f>
        <v>0</v>
      </c>
      <c r="FJ13" s="413"/>
      <c r="FK13" s="414">
        <f>SUBTOTAL(9,FK8:FK12)</f>
        <v>0</v>
      </c>
      <c r="FL13" s="412">
        <f>SUBTOTAL(9,FL8:FL12)</f>
        <v>0</v>
      </c>
      <c r="FM13" s="413"/>
      <c r="FN13" s="414">
        <f>SUBTOTAL(9,FN8:FN12)</f>
        <v>0</v>
      </c>
      <c r="FO13" s="91">
        <f>SUBTOTAL(9,FO8:FO12)</f>
        <v>0</v>
      </c>
      <c r="FP13" s="92"/>
      <c r="FQ13" s="93">
        <f>SUBTOTAL(9,FQ8:FQ12)</f>
        <v>0</v>
      </c>
      <c r="FR13" s="412">
        <f>SUBTOTAL(9,FR8:FR12)</f>
        <v>0</v>
      </c>
      <c r="FS13" s="413"/>
      <c r="FT13" s="414">
        <f>SUBTOTAL(9,FT8:FT12)</f>
        <v>0</v>
      </c>
      <c r="FU13" s="412">
        <f>SUBTOTAL(9,FU8:FU12)</f>
        <v>0</v>
      </c>
      <c r="FV13" s="413"/>
      <c r="FW13" s="414">
        <f>SUBTOTAL(9,FW8:FW12)</f>
        <v>0</v>
      </c>
      <c r="FX13" s="91">
        <f>SUBTOTAL(9,FX8:FX12)</f>
        <v>0</v>
      </c>
      <c r="FY13" s="92"/>
      <c r="FZ13" s="93">
        <f>SUBTOTAL(9,FZ8:FZ12)</f>
        <v>0</v>
      </c>
      <c r="GA13" s="412">
        <f>SUBTOTAL(9,GA8:GA12)</f>
        <v>0</v>
      </c>
      <c r="GB13" s="413"/>
      <c r="GC13" s="414">
        <f>SUBTOTAL(9,GC8:GC12)</f>
        <v>0</v>
      </c>
      <c r="GD13" s="412">
        <f>SUBTOTAL(9,GD8:GD12)</f>
        <v>0</v>
      </c>
      <c r="GE13" s="413"/>
      <c r="GF13" s="414">
        <f>SUBTOTAL(9,GF8:GF12)</f>
        <v>0</v>
      </c>
      <c r="GG13" s="255">
        <f>SUBTOTAL(9,GG8:GG12)</f>
        <v>0</v>
      </c>
      <c r="GH13" s="256"/>
      <c r="GI13" s="257">
        <f>SUBTOTAL(9,GI8:GI12)</f>
        <v>0</v>
      </c>
      <c r="GJ13" s="452">
        <f>SUBTOTAL(9,GJ8:GJ12)</f>
        <v>0</v>
      </c>
      <c r="GK13" s="453" t="str">
        <f>IF(GL13,GL13/GJ13,"")</f>
        <v/>
      </c>
      <c r="GL13" s="454">
        <f>SUBTOTAL(9,GL8:GL12)</f>
        <v>0</v>
      </c>
      <c r="GM13" s="452">
        <f>SUBTOTAL(9,GM8:GM12)</f>
        <v>0</v>
      </c>
      <c r="GN13" s="453" t="str">
        <f>IF(GO13,GO13/GM13,"")</f>
        <v/>
      </c>
      <c r="GO13" s="455">
        <f>SUBTOTAL(9,GO8:GO12)</f>
        <v>0</v>
      </c>
      <c r="GP13" s="259">
        <f>SUBTOTAL(9,GP8:GP12)</f>
        <v>0</v>
      </c>
      <c r="GQ13" s="258"/>
      <c r="GR13" s="258">
        <f>SUBTOTAL(9,GR8:GR12)</f>
        <v>0</v>
      </c>
      <c r="GS13" s="91">
        <f>SUBTOTAL(9,GS8:GS12)</f>
        <v>0</v>
      </c>
      <c r="GT13" s="92"/>
      <c r="GU13" s="93">
        <f>SUBTOTAL(9,GU8:GU12)</f>
        <v>0</v>
      </c>
      <c r="GV13" s="91">
        <f>SUBTOTAL(9,GV8:GV12)</f>
        <v>0</v>
      </c>
      <c r="GW13" s="92"/>
      <c r="GX13" s="93">
        <f>SUBTOTAL(9,GX8:GX12)</f>
        <v>0</v>
      </c>
      <c r="GY13" s="255">
        <f>SUBTOTAL(9,GY8:GY12)</f>
        <v>0</v>
      </c>
      <c r="GZ13" s="256"/>
      <c r="HA13" s="257">
        <f>SUBTOTAL(9,HA8:HA12)</f>
        <v>0</v>
      </c>
      <c r="HB13" s="91">
        <f>SUBTOTAL(9,HB8:HB12)</f>
        <v>0</v>
      </c>
      <c r="HC13" s="92"/>
      <c r="HD13" s="93">
        <f>SUBTOTAL(9,HD8:HD12)</f>
        <v>0</v>
      </c>
      <c r="HE13" s="91">
        <f>SUBTOTAL(9,HE8:HE12)</f>
        <v>0</v>
      </c>
      <c r="HF13" s="92"/>
      <c r="HG13" s="93">
        <f>SUBTOTAL(9,HG8:HG12)</f>
        <v>0</v>
      </c>
      <c r="HH13" s="255">
        <f>SUBTOTAL(9,HH8:HH12)</f>
        <v>0</v>
      </c>
      <c r="HI13" s="256"/>
      <c r="HJ13" s="257">
        <f>SUBTOTAL(9,HJ8:HJ12)</f>
        <v>0</v>
      </c>
      <c r="HK13" s="91">
        <f>SUBTOTAL(9,HK8:HK12)</f>
        <v>0</v>
      </c>
      <c r="HL13" s="92"/>
      <c r="HM13" s="93">
        <f>SUBTOTAL(9,HM8:HM12)</f>
        <v>0</v>
      </c>
      <c r="HN13" s="91">
        <f>SUBTOTAL(9,HN8:HN12)</f>
        <v>0</v>
      </c>
      <c r="HO13" s="92"/>
      <c r="HP13" s="93">
        <f>SUBTOTAL(9,HP8:HP12)</f>
        <v>0</v>
      </c>
      <c r="HQ13" s="255">
        <f>SUBTOTAL(9,HQ8:HQ12)</f>
        <v>0</v>
      </c>
      <c r="HR13" s="256"/>
      <c r="HS13" s="257">
        <f>SUBTOTAL(9,HS8:HS12)</f>
        <v>0</v>
      </c>
      <c r="HT13" s="122">
        <f>SUBTOTAL(9,HT8:HT12)</f>
        <v>0</v>
      </c>
      <c r="HU13" s="123" t="str">
        <f>IF(HV13,HV13/HT13,"")</f>
        <v/>
      </c>
      <c r="HV13" s="124">
        <f>SUBTOTAL(9,HV8:HV12)</f>
        <v>0</v>
      </c>
      <c r="HW13" s="122">
        <f>SUBTOTAL(9,HW8:HW12)</f>
        <v>0</v>
      </c>
      <c r="HX13" s="123" t="str">
        <f>IF(HY13,HY13/HW13,"")</f>
        <v/>
      </c>
      <c r="HY13" s="496">
        <f>SUBTOTAL(9,HY8:HY12)</f>
        <v>0</v>
      </c>
      <c r="HZ13" s="259">
        <f>SUBTOTAL(9,HZ8:HZ12)</f>
        <v>0</v>
      </c>
      <c r="IA13" s="258"/>
      <c r="IB13" s="258">
        <f>SUBTOTAL(9,IB8:IB12)</f>
        <v>0</v>
      </c>
      <c r="IC13" s="412">
        <f>SUBTOTAL(9,IC8:IC12)</f>
        <v>0</v>
      </c>
      <c r="ID13" s="413"/>
      <c r="IE13" s="414">
        <f>SUBTOTAL(9,IE8:IE12)</f>
        <v>0</v>
      </c>
      <c r="IF13" s="412">
        <f>SUBTOTAL(9,IF8:IF12)</f>
        <v>0</v>
      </c>
      <c r="IG13" s="413"/>
      <c r="IH13" s="414">
        <f>SUBTOTAL(9,IH8:IH12)</f>
        <v>0</v>
      </c>
      <c r="II13" s="255">
        <f>SUBTOTAL(9,II8:II12)</f>
        <v>0</v>
      </c>
      <c r="IJ13" s="256"/>
      <c r="IK13" s="257">
        <f>SUBTOTAL(9,IK8:IK12)</f>
        <v>0</v>
      </c>
      <c r="IL13" s="412">
        <f>SUBTOTAL(9,IL8:IL12)</f>
        <v>0</v>
      </c>
      <c r="IM13" s="413"/>
      <c r="IN13" s="414">
        <f>SUBTOTAL(9,IN8:IN12)</f>
        <v>0</v>
      </c>
      <c r="IO13" s="412">
        <f>SUBTOTAL(9,IO8:IO12)</f>
        <v>0</v>
      </c>
      <c r="IP13" s="413"/>
      <c r="IQ13" s="414">
        <f>SUBTOTAL(9,IQ8:IQ12)</f>
        <v>0</v>
      </c>
      <c r="IR13" s="255">
        <f>SUBTOTAL(9,IR8:IR12)</f>
        <v>0</v>
      </c>
      <c r="IS13" s="256"/>
      <c r="IT13" s="257">
        <f>SUBTOTAL(9,IT8:IT12)</f>
        <v>0</v>
      </c>
      <c r="IU13" s="412">
        <f>SUBTOTAL(9,IU8:IU12)</f>
        <v>0</v>
      </c>
      <c r="IV13" s="413"/>
      <c r="IW13" s="414">
        <f>SUBTOTAL(9,IW8:IW12)</f>
        <v>0</v>
      </c>
      <c r="IX13" s="412">
        <f>SUBTOTAL(9,IX8:IX12)</f>
        <v>0</v>
      </c>
      <c r="IY13" s="413"/>
      <c r="IZ13" s="414">
        <f>SUBTOTAL(9,IZ8:IZ12)</f>
        <v>0</v>
      </c>
      <c r="JA13" s="255">
        <f>SUBTOTAL(9,JA8:JA12)</f>
        <v>0</v>
      </c>
      <c r="JB13" s="256"/>
      <c r="JC13" s="257">
        <f>SUBTOTAL(9,JC8:JC12)</f>
        <v>0</v>
      </c>
      <c r="JD13" s="452">
        <f>SUBTOTAL(9,JD8:JD12)</f>
        <v>0</v>
      </c>
      <c r="JE13" s="453" t="str">
        <f>IF(JF13,JF13/JD13,"")</f>
        <v/>
      </c>
      <c r="JF13" s="454">
        <f>SUBTOTAL(9,JF8:JF12)</f>
        <v>0</v>
      </c>
      <c r="JG13" s="452">
        <f>SUBTOTAL(9,JG8:JG12)</f>
        <v>0</v>
      </c>
      <c r="JH13" s="453" t="str">
        <f>IF(JI13,JI13/JG13,"")</f>
        <v/>
      </c>
      <c r="JI13" s="455">
        <f>SUBTOTAL(9,JI8:JI12)</f>
        <v>0</v>
      </c>
      <c r="JJ13" s="259">
        <f>SUBTOTAL(9,JJ8:JJ12)</f>
        <v>0</v>
      </c>
      <c r="JK13" s="258"/>
      <c r="JL13" s="258">
        <f>SUBTOTAL(9,JL8:JL12)</f>
        <v>0</v>
      </c>
      <c r="JM13" s="91">
        <f>SUBTOTAL(9,JM8:JM12)</f>
        <v>0</v>
      </c>
      <c r="JN13" s="92"/>
      <c r="JO13" s="93">
        <f>SUBTOTAL(9,JO8:JO12)</f>
        <v>0</v>
      </c>
      <c r="JP13" s="91">
        <f>SUBTOTAL(9,JP8:JP12)</f>
        <v>0</v>
      </c>
      <c r="JQ13" s="92"/>
      <c r="JR13" s="93">
        <f>SUBTOTAL(9,JR8:JR12)</f>
        <v>0</v>
      </c>
      <c r="JS13" s="255">
        <f>SUBTOTAL(9,JS8:JS12)</f>
        <v>0</v>
      </c>
      <c r="JT13" s="256"/>
      <c r="JU13" s="257">
        <f>SUBTOTAL(9,JU8:JU12)</f>
        <v>0</v>
      </c>
      <c r="JV13" s="91">
        <f>SUBTOTAL(9,JV8:JV12)</f>
        <v>0</v>
      </c>
      <c r="JW13" s="92"/>
      <c r="JX13" s="93">
        <f>SUBTOTAL(9,JX8:JX12)</f>
        <v>0</v>
      </c>
      <c r="JY13" s="91">
        <f>SUBTOTAL(9,JY8:JY12)</f>
        <v>0</v>
      </c>
      <c r="JZ13" s="92"/>
      <c r="KA13" s="93">
        <f>SUBTOTAL(9,KA8:KA12)</f>
        <v>0</v>
      </c>
      <c r="KB13" s="255">
        <f>SUBTOTAL(9,KB8:KB12)</f>
        <v>0</v>
      </c>
      <c r="KC13" s="256"/>
      <c r="KD13" s="257">
        <f>SUBTOTAL(9,KD8:KD12)</f>
        <v>0</v>
      </c>
      <c r="KE13" s="91">
        <f>SUBTOTAL(9,KE8:KE12)</f>
        <v>0</v>
      </c>
      <c r="KF13" s="92"/>
      <c r="KG13" s="93">
        <f>SUBTOTAL(9,KG8:KG12)</f>
        <v>0</v>
      </c>
      <c r="KH13" s="91">
        <f>SUBTOTAL(9,KH8:KH12)</f>
        <v>0</v>
      </c>
      <c r="KI13" s="92"/>
      <c r="KJ13" s="93">
        <f>SUBTOTAL(9,KJ8:KJ12)</f>
        <v>0</v>
      </c>
      <c r="KK13" s="91">
        <f>SUBTOTAL(9,KK8:KK12)</f>
        <v>0</v>
      </c>
      <c r="KL13" s="92"/>
      <c r="KM13" s="93">
        <f>SUBTOTAL(9,KM8:KM12)</f>
        <v>0</v>
      </c>
      <c r="KN13" s="122">
        <f>SUBTOTAL(9,KN8:KN12)</f>
        <v>0</v>
      </c>
      <c r="KO13" s="123" t="str">
        <f>IF(KP13,KP13/KN13,"")</f>
        <v/>
      </c>
      <c r="KP13" s="124">
        <f>SUBTOTAL(9,KP8:KP12)</f>
        <v>0</v>
      </c>
      <c r="KQ13" s="122">
        <f>SUBTOTAL(9,KQ8:KQ12)</f>
        <v>0</v>
      </c>
      <c r="KR13" s="123" t="str">
        <f>IF(KS13,KS13/KQ13,"")</f>
        <v/>
      </c>
      <c r="KS13" s="496">
        <f>SUBTOTAL(9,KS8:KS12)</f>
        <v>0</v>
      </c>
      <c r="KT13" s="125">
        <f>SUBTOTAL(9,KT8:KT12)</f>
        <v>0</v>
      </c>
      <c r="KU13" s="124"/>
      <c r="KV13" s="124">
        <f>SUBTOTAL(9,KV8:KV12)</f>
        <v>0</v>
      </c>
      <c r="KW13" s="126">
        <f>SUBTOTAL(9,KW8:KW12)</f>
        <v>0</v>
      </c>
      <c r="KX13" s="127" t="str">
        <f>IF(KY13,KY13/KW13,"")</f>
        <v/>
      </c>
      <c r="KY13" s="128">
        <f>SUBTOTAL(9,KY8:KY12)</f>
        <v>0</v>
      </c>
      <c r="KZ13" s="126">
        <f>SUBTOTAL(9,KZ8:KZ12)</f>
        <v>0</v>
      </c>
      <c r="LA13" s="127" t="str">
        <f>IF(LB13,LB13/KZ13,"")</f>
        <v/>
      </c>
      <c r="LB13" s="128">
        <f>SUBTOTAL(9,LB8:LB12)</f>
        <v>0</v>
      </c>
      <c r="LC13" s="126">
        <f>SUBTOTAL(9,LC8:LC12)</f>
        <v>0</v>
      </c>
      <c r="LD13" s="127"/>
      <c r="LE13" s="128">
        <f>SUBTOTAL(9,LE8:LE12)</f>
        <v>0</v>
      </c>
    </row>
    <row r="14" spans="1:317" ht="20.25" hidden="1" customHeight="1" outlineLevel="3">
      <c r="B14" s="23" t="s">
        <v>188</v>
      </c>
      <c r="C14" s="18" t="s">
        <v>189</v>
      </c>
      <c r="D14" s="18"/>
      <c r="E14" s="18" t="s">
        <v>183</v>
      </c>
      <c r="F14" s="24" t="s">
        <v>186</v>
      </c>
      <c r="G14" s="246"/>
      <c r="H14" s="302"/>
      <c r="I14" s="247">
        <f t="shared" ref="I14:I19" si="83">G14*H14</f>
        <v>0</v>
      </c>
      <c r="J14" s="246"/>
      <c r="K14" s="302"/>
      <c r="L14" s="247">
        <f t="shared" ref="L14:L19" si="84">J14*K14</f>
        <v>0</v>
      </c>
      <c r="M14" s="41">
        <f t="shared" ref="M14:M19" si="85">G14-J14</f>
        <v>0</v>
      </c>
      <c r="N14" s="42">
        <f t="shared" ref="N14:N19" si="86">H14-K14</f>
        <v>0</v>
      </c>
      <c r="O14" s="43">
        <f t="shared" ref="O14:O19" si="87">I14-L14</f>
        <v>0</v>
      </c>
      <c r="P14" s="246"/>
      <c r="Q14" s="302"/>
      <c r="R14" s="247">
        <f t="shared" ref="R14:R19" si="88">P14*Q14</f>
        <v>0</v>
      </c>
      <c r="S14" s="246"/>
      <c r="T14" s="302"/>
      <c r="U14" s="247">
        <f t="shared" ref="U14" si="89">S14*T14</f>
        <v>0</v>
      </c>
      <c r="V14" s="41">
        <f t="shared" ref="V14:V19" si="90">P14-S14</f>
        <v>0</v>
      </c>
      <c r="W14" s="42">
        <f t="shared" ref="W14:W19" si="91">Q14-T14</f>
        <v>0</v>
      </c>
      <c r="X14" s="43">
        <f t="shared" ref="X14:X19" si="92">R14-U14</f>
        <v>0</v>
      </c>
      <c r="Y14" s="246"/>
      <c r="Z14" s="302"/>
      <c r="AA14" s="247">
        <f t="shared" ref="AA14:AA19" si="93">Y14*Z14</f>
        <v>0</v>
      </c>
      <c r="AB14" s="246"/>
      <c r="AC14" s="302"/>
      <c r="AD14" s="247">
        <f t="shared" ref="AD14:AD19" si="94">AB14*AC14</f>
        <v>0</v>
      </c>
      <c r="AE14" s="236">
        <f t="shared" ref="AE14:AE19" si="95">Y14-AB14</f>
        <v>0</v>
      </c>
      <c r="AF14" s="232">
        <f t="shared" ref="AF14:AF19" si="96">Z14-AC14</f>
        <v>0</v>
      </c>
      <c r="AG14" s="233">
        <f t="shared" ref="AG14:AG19" si="97">AA14-AD14</f>
        <v>0</v>
      </c>
      <c r="AH14" s="456">
        <f t="shared" ref="AH14:AH19" si="98">G14+P14+Y14</f>
        <v>0</v>
      </c>
      <c r="AI14" s="450">
        <f t="shared" ref="AI14:AI19" si="99">IF(AJ14,AJ14/AH14,0)</f>
        <v>0</v>
      </c>
      <c r="AJ14" s="457">
        <f t="shared" ref="AJ14:AJ19" si="100">I14+R14+AA14</f>
        <v>0</v>
      </c>
      <c r="AK14" s="456">
        <f t="shared" ref="AK14:AK19" si="101">J14+S14+AB14</f>
        <v>0</v>
      </c>
      <c r="AL14" s="450">
        <f t="shared" ref="AL14:AL19" si="102">IF(AM14,AM14/AK14,0)</f>
        <v>0</v>
      </c>
      <c r="AM14" s="457">
        <f t="shared" ref="AM14:AM19" si="103">L14+U14+AD14</f>
        <v>0</v>
      </c>
      <c r="AN14" s="234">
        <f t="shared" ref="AN14:AN19" si="104">AH14-AK14</f>
        <v>0</v>
      </c>
      <c r="AO14" s="235">
        <f t="shared" ref="AO14:AO19" si="105">AI14-AL14</f>
        <v>0</v>
      </c>
      <c r="AP14" s="235">
        <f t="shared" ref="AP14:AP19" si="106">AJ14-AM14</f>
        <v>0</v>
      </c>
      <c r="AQ14" s="384"/>
      <c r="AR14" s="310"/>
      <c r="AS14" s="96">
        <f t="shared" ref="AS14:AS19" si="107">AQ14*AR14</f>
        <v>0</v>
      </c>
      <c r="AT14" s="384"/>
      <c r="AU14" s="310"/>
      <c r="AV14" s="96">
        <f t="shared" ref="AV14:AV19" si="108">AT14*AU14</f>
        <v>0</v>
      </c>
      <c r="AW14" s="236">
        <f t="shared" ref="AW14:AW19" si="109">AQ14-AT14</f>
        <v>0</v>
      </c>
      <c r="AX14" s="232">
        <f t="shared" ref="AX14:AX19" si="110">AR14-AU14</f>
        <v>0</v>
      </c>
      <c r="AY14" s="233">
        <f t="shared" ref="AY14:AY19" si="111">AS14-AV14</f>
        <v>0</v>
      </c>
      <c r="AZ14" s="384"/>
      <c r="BA14" s="310"/>
      <c r="BB14" s="96">
        <f t="shared" ref="BB14:BB19" si="112">AZ14*BA14</f>
        <v>0</v>
      </c>
      <c r="BC14" s="384"/>
      <c r="BD14" s="310"/>
      <c r="BE14" s="96">
        <f t="shared" ref="BE14:BE19" si="113">BC14*BD14</f>
        <v>0</v>
      </c>
      <c r="BF14" s="236">
        <f t="shared" ref="BF14:BF19" si="114">AZ14-BC14</f>
        <v>0</v>
      </c>
      <c r="BG14" s="232">
        <f t="shared" ref="BG14:BG19" si="115">BA14-BD14</f>
        <v>0</v>
      </c>
      <c r="BH14" s="233">
        <f t="shared" ref="BH14:BH19" si="116">BB14-BE14</f>
        <v>0</v>
      </c>
      <c r="BI14" s="384"/>
      <c r="BJ14" s="310"/>
      <c r="BK14" s="96">
        <f t="shared" ref="BK14:BK19" si="117">BI14*BJ14</f>
        <v>0</v>
      </c>
      <c r="BL14" s="384"/>
      <c r="BM14" s="310"/>
      <c r="BN14" s="96">
        <f t="shared" ref="BN14:BN19" si="118">BL14*BM14</f>
        <v>0</v>
      </c>
      <c r="BO14" s="236">
        <f t="shared" ref="BO14:BO19" si="119">BI14-BL14</f>
        <v>0</v>
      </c>
      <c r="BP14" s="232">
        <f t="shared" ref="BP14:BP19" si="120">BJ14-BM14</f>
        <v>0</v>
      </c>
      <c r="BQ14" s="233">
        <f t="shared" ref="BQ14:BQ19" si="121">BK14-BN14</f>
        <v>0</v>
      </c>
      <c r="BR14" s="44">
        <f t="shared" ref="BR14:BR19" si="122">AQ14+AZ14+BI14</f>
        <v>0</v>
      </c>
      <c r="BS14" s="45">
        <f t="shared" ref="BS14:BS19" si="123">IF(BT14,BT14/BR14,0)</f>
        <v>0</v>
      </c>
      <c r="BT14" s="46">
        <f t="shared" ref="BT14:BT19" si="124">AS14+BB14+BK14</f>
        <v>0</v>
      </c>
      <c r="BU14" s="44">
        <f t="shared" ref="BU14:BU19" si="125">AT14+BC14+BL14</f>
        <v>0</v>
      </c>
      <c r="BV14" s="45">
        <f t="shared" ref="BV14:BV19" si="126">IF(BW14,BW14/BU14,0)</f>
        <v>0</v>
      </c>
      <c r="BW14" s="46">
        <f t="shared" ref="BW14:BW19" si="127">AV14+BE14+BN14</f>
        <v>0</v>
      </c>
      <c r="BX14" s="234">
        <f t="shared" ref="BX14:BX19" si="128">BR14-BU14</f>
        <v>0</v>
      </c>
      <c r="BY14" s="235">
        <f t="shared" ref="BY14:BY19" si="129">BS14-BV14</f>
        <v>0</v>
      </c>
      <c r="BZ14" s="235">
        <f t="shared" ref="BZ14:BZ19" si="130">BT14-BW14</f>
        <v>0</v>
      </c>
      <c r="CA14" s="384"/>
      <c r="CB14" s="310"/>
      <c r="CC14" s="247">
        <f t="shared" ref="CC14:CC19" si="131">CA14*CB14</f>
        <v>0</v>
      </c>
      <c r="CD14" s="384"/>
      <c r="CE14" s="310"/>
      <c r="CF14" s="247">
        <f t="shared" ref="CF14:CF19" si="132">CD14*CE14</f>
        <v>0</v>
      </c>
      <c r="CG14" s="236">
        <f t="shared" ref="CG14:CG19" si="133">CA14-CD14</f>
        <v>0</v>
      </c>
      <c r="CH14" s="232">
        <f t="shared" ref="CH14:CH19" si="134">CB14-CE14</f>
        <v>0</v>
      </c>
      <c r="CI14" s="233">
        <f t="shared" ref="CI14:CI19" si="135">CC14-CF14</f>
        <v>0</v>
      </c>
      <c r="CJ14" s="384"/>
      <c r="CK14" s="310"/>
      <c r="CL14" s="247">
        <f t="shared" ref="CL14:CL19" si="136">CJ14*CK14</f>
        <v>0</v>
      </c>
      <c r="CM14" s="384"/>
      <c r="CN14" s="310"/>
      <c r="CO14" s="247">
        <f t="shared" ref="CO14:CO19" si="137">CM14*CN14</f>
        <v>0</v>
      </c>
      <c r="CP14" s="236">
        <f t="shared" ref="CP14:CP19" si="138">CJ14-CM14</f>
        <v>0</v>
      </c>
      <c r="CQ14" s="232">
        <f t="shared" ref="CQ14:CQ19" si="139">CK14-CN14</f>
        <v>0</v>
      </c>
      <c r="CR14" s="233">
        <f t="shared" ref="CR14:CR19" si="140">CL14-CO14</f>
        <v>0</v>
      </c>
      <c r="CS14" s="384"/>
      <c r="CT14" s="310"/>
      <c r="CU14" s="247">
        <f t="shared" ref="CU14:CU19" si="141">CS14*CT14</f>
        <v>0</v>
      </c>
      <c r="CV14" s="384"/>
      <c r="CW14" s="310"/>
      <c r="CX14" s="247">
        <f t="shared" ref="CX14:CX19" si="142">CV14*CW14</f>
        <v>0</v>
      </c>
      <c r="CY14" s="236">
        <f t="shared" ref="CY14:CY19" si="143">CS14-CV14</f>
        <v>0</v>
      </c>
      <c r="CZ14" s="232">
        <f t="shared" ref="CZ14:CZ19" si="144">CT14-CW14</f>
        <v>0</v>
      </c>
      <c r="DA14" s="233">
        <f t="shared" ref="DA14:DA19" si="145">CU14-CX14</f>
        <v>0</v>
      </c>
      <c r="DB14" s="456">
        <f t="shared" ref="DB14:DB19" si="146">CA14+CJ14+CS14</f>
        <v>0</v>
      </c>
      <c r="DC14" s="450">
        <f t="shared" ref="DC14:DC19" si="147">IF(DD14,DD14/DB14,0)</f>
        <v>0</v>
      </c>
      <c r="DD14" s="457">
        <f t="shared" ref="DD14:DD19" si="148">CC14+CL14+CU14</f>
        <v>0</v>
      </c>
      <c r="DE14" s="456">
        <f t="shared" ref="DE14:DE19" si="149">CD14+CM14+CV14</f>
        <v>0</v>
      </c>
      <c r="DF14" s="450">
        <f t="shared" ref="DF14:DF19" si="150">IF(DG14,DG14/DE14,0)</f>
        <v>0</v>
      </c>
      <c r="DG14" s="457">
        <f t="shared" ref="DG14:DG19" si="151">CF14+CO14+CX14</f>
        <v>0</v>
      </c>
      <c r="DH14" s="234">
        <f t="shared" ref="DH14:DH19" si="152">DB14-DE14</f>
        <v>0</v>
      </c>
      <c r="DI14" s="235">
        <f t="shared" ref="DI14:DI19" si="153">DC14-DF14</f>
        <v>0</v>
      </c>
      <c r="DJ14" s="235">
        <f t="shared" ref="DJ14:DJ19" si="154">DD14-DG14</f>
        <v>0</v>
      </c>
      <c r="DK14" s="384"/>
      <c r="DL14" s="310"/>
      <c r="DM14" s="96">
        <f t="shared" ref="DM14:DM19" si="155">DK14*DL14</f>
        <v>0</v>
      </c>
      <c r="DN14" s="384"/>
      <c r="DO14" s="310"/>
      <c r="DP14" s="96">
        <f t="shared" ref="DP14:DP19" si="156">DN14*DO14</f>
        <v>0</v>
      </c>
      <c r="DQ14" s="236">
        <f t="shared" ref="DQ14:DQ19" si="157">DK14-DN14</f>
        <v>0</v>
      </c>
      <c r="DR14" s="232">
        <f t="shared" ref="DR14:DR19" si="158">DL14-DO14</f>
        <v>0</v>
      </c>
      <c r="DS14" s="233">
        <f t="shared" ref="DS14:DS19" si="159">DM14-DP14</f>
        <v>0</v>
      </c>
      <c r="DT14" s="384"/>
      <c r="DU14" s="310"/>
      <c r="DV14" s="96">
        <f t="shared" ref="DV14:DV19" si="160">DT14*DU14</f>
        <v>0</v>
      </c>
      <c r="DW14" s="384"/>
      <c r="DX14" s="310"/>
      <c r="DY14" s="96">
        <f t="shared" ref="DY14:DY19" si="161">DW14*DX14</f>
        <v>0</v>
      </c>
      <c r="DZ14" s="236">
        <f t="shared" ref="DZ14:DZ19" si="162">DT14-DW14</f>
        <v>0</v>
      </c>
      <c r="EA14" s="232">
        <f t="shared" ref="EA14:EA19" si="163">DU14-DX14</f>
        <v>0</v>
      </c>
      <c r="EB14" s="233">
        <f t="shared" ref="EB14:EB19" si="164">DV14-DY14</f>
        <v>0</v>
      </c>
      <c r="EC14" s="384"/>
      <c r="ED14" s="310"/>
      <c r="EE14" s="96">
        <f t="shared" ref="EE14:EE19" si="165">EC14*ED14</f>
        <v>0</v>
      </c>
      <c r="EF14" s="384"/>
      <c r="EG14" s="310"/>
      <c r="EH14" s="96">
        <f t="shared" ref="EH14:EH19" si="166">EF14*EG14</f>
        <v>0</v>
      </c>
      <c r="EI14" s="41">
        <f t="shared" ref="EI14:EI19" si="167">EC14-EF14</f>
        <v>0</v>
      </c>
      <c r="EJ14" s="42">
        <f t="shared" ref="EJ14:EJ19" si="168">ED14-EG14</f>
        <v>0</v>
      </c>
      <c r="EK14" s="43">
        <f t="shared" ref="EK14:EK19" si="169">EE14-EH14</f>
        <v>0</v>
      </c>
      <c r="EL14" s="44">
        <f t="shared" ref="EL14:EL19" si="170">DK14+DT14+EC14</f>
        <v>0</v>
      </c>
      <c r="EM14" s="45">
        <f t="shared" ref="EM14:EM19" si="171">IF(EN14,EN14/EL14,0)</f>
        <v>0</v>
      </c>
      <c r="EN14" s="46">
        <f t="shared" ref="EN14:EN19" si="172">DM14+DV14+EE14</f>
        <v>0</v>
      </c>
      <c r="EO14" s="44">
        <f t="shared" ref="EO14:EO19" si="173">DN14+DW14+EF14</f>
        <v>0</v>
      </c>
      <c r="EP14" s="45">
        <f t="shared" ref="EP14:EP19" si="174">IF(EQ14,EQ14/EO14,0)</f>
        <v>0</v>
      </c>
      <c r="EQ14" s="46">
        <f t="shared" ref="EQ14:EQ19" si="175">DP14+DY14+EH14</f>
        <v>0</v>
      </c>
      <c r="ER14" s="82">
        <f t="shared" ref="ER14:ER19" si="176">EL14-EO14</f>
        <v>0</v>
      </c>
      <c r="ES14" s="47">
        <f t="shared" ref="ES14:ES19" si="177">EM14-EP14</f>
        <v>0</v>
      </c>
      <c r="ET14" s="47">
        <f t="shared" ref="ET14:ET19" si="178">EN14-EQ14</f>
        <v>0</v>
      </c>
      <c r="EU14" s="27">
        <f t="shared" ref="EU14:EU19" si="179">AH14+BR14+DB14+EL14</f>
        <v>0</v>
      </c>
      <c r="EV14" s="28">
        <f t="shared" ref="EV14:EV19" si="180">IF(EW14,EW14/EU14,0)</f>
        <v>0</v>
      </c>
      <c r="EW14" s="29">
        <f t="shared" ref="EW14:EW19" si="181">AJ14+BT14+DD14+EN14</f>
        <v>0</v>
      </c>
      <c r="EX14" s="27">
        <f t="shared" ref="EX14:EX19" si="182">AK14+BU14+DE14+EO14</f>
        <v>0</v>
      </c>
      <c r="EY14" s="28">
        <f t="shared" ref="EY14:EY19" si="183">IF(EZ14,EZ14/EX14,0)</f>
        <v>0</v>
      </c>
      <c r="EZ14" s="29">
        <f t="shared" ref="EZ14:EZ19" si="184">AM14+BW14+DG14+EQ14</f>
        <v>0</v>
      </c>
      <c r="FA14" s="53">
        <f t="shared" ref="FA14:FA19" si="185">EU14-EX14</f>
        <v>0</v>
      </c>
      <c r="FB14" s="54">
        <f t="shared" ref="FB14:FB19" si="186">EV14-EY14</f>
        <v>0</v>
      </c>
      <c r="FC14" s="55">
        <f t="shared" ref="FC14:FC19" si="187">EW14-EZ14</f>
        <v>0</v>
      </c>
      <c r="FE14" s="23" t="s">
        <v>188</v>
      </c>
      <c r="FF14" s="18" t="s">
        <v>189</v>
      </c>
      <c r="FG14" s="18"/>
      <c r="FH14" s="24" t="s">
        <v>186</v>
      </c>
      <c r="FI14" s="246"/>
      <c r="FJ14" s="302"/>
      <c r="FK14" s="247">
        <f t="shared" ref="FK14:FK19" si="188">FI14*FJ14</f>
        <v>0</v>
      </c>
      <c r="FL14" s="246"/>
      <c r="FM14" s="302"/>
      <c r="FN14" s="247">
        <f t="shared" ref="FN14:FN19" si="189">FL14*FM14</f>
        <v>0</v>
      </c>
      <c r="FO14" s="41">
        <f t="shared" ref="FO14:FO19" si="190">FI14-FL14</f>
        <v>0</v>
      </c>
      <c r="FP14" s="42">
        <f t="shared" ref="FP14:FP19" si="191">FJ14-FM14</f>
        <v>0</v>
      </c>
      <c r="FQ14" s="43">
        <f t="shared" ref="FQ14:FQ19" si="192">FK14-FN14</f>
        <v>0</v>
      </c>
      <c r="FR14" s="246"/>
      <c r="FS14" s="302"/>
      <c r="FT14" s="247">
        <f t="shared" ref="FT14:FT19" si="193">FR14*FS14</f>
        <v>0</v>
      </c>
      <c r="FU14" s="246"/>
      <c r="FV14" s="302"/>
      <c r="FW14" s="247">
        <f t="shared" ref="FW14:FW19" si="194">FU14*FV14</f>
        <v>0</v>
      </c>
      <c r="FX14" s="41">
        <f t="shared" ref="FX14:FX19" si="195">FR14-FU14</f>
        <v>0</v>
      </c>
      <c r="FY14" s="42">
        <f t="shared" ref="FY14:FY19" si="196">FS14-FV14</f>
        <v>0</v>
      </c>
      <c r="FZ14" s="43">
        <f t="shared" ref="FZ14:FZ19" si="197">FT14-FW14</f>
        <v>0</v>
      </c>
      <c r="GA14" s="246"/>
      <c r="GB14" s="302"/>
      <c r="GC14" s="247">
        <f t="shared" ref="GC14:GC19" si="198">GA14*GB14</f>
        <v>0</v>
      </c>
      <c r="GD14" s="246"/>
      <c r="GE14" s="302"/>
      <c r="GF14" s="247">
        <f t="shared" ref="GF14:GF19" si="199">GD14*GE14</f>
        <v>0</v>
      </c>
      <c r="GG14" s="236">
        <f t="shared" ref="GG14:GG19" si="200">GA14-GD14</f>
        <v>0</v>
      </c>
      <c r="GH14" s="232">
        <f t="shared" ref="GH14:GH19" si="201">GB14-GE14</f>
        <v>0</v>
      </c>
      <c r="GI14" s="233">
        <f t="shared" ref="GI14:GI19" si="202">GC14-GF14</f>
        <v>0</v>
      </c>
      <c r="GJ14" s="456">
        <f t="shared" ref="GJ14:GJ19" si="203">FI14+FR14+GA14</f>
        <v>0</v>
      </c>
      <c r="GK14" s="450">
        <f t="shared" ref="GK14:GK19" si="204">IF(GL14,GL14/GJ14,0)</f>
        <v>0</v>
      </c>
      <c r="GL14" s="457">
        <f t="shared" ref="GL14:GL19" si="205">FK14+FT14+GC14</f>
        <v>0</v>
      </c>
      <c r="GM14" s="456">
        <f t="shared" ref="GM14:GM19" si="206">FL14+FU14+GD14</f>
        <v>0</v>
      </c>
      <c r="GN14" s="450">
        <f t="shared" ref="GN14:GN19" si="207">IF(GO14,GO14/GM14,0)</f>
        <v>0</v>
      </c>
      <c r="GO14" s="457">
        <f t="shared" ref="GO14:GO19" si="208">FN14+FW14+GF14</f>
        <v>0</v>
      </c>
      <c r="GP14" s="234">
        <f t="shared" ref="GP14:GP19" si="209">GJ14-GM14</f>
        <v>0</v>
      </c>
      <c r="GQ14" s="235">
        <f t="shared" ref="GQ14:GQ19" si="210">GK14-GN14</f>
        <v>0</v>
      </c>
      <c r="GR14" s="235">
        <f t="shared" ref="GR14:GR19" si="211">GL14-GO14</f>
        <v>0</v>
      </c>
      <c r="GS14" s="384"/>
      <c r="GT14" s="310"/>
      <c r="GU14" s="96">
        <f t="shared" ref="GU14:GU19" si="212">GS14*GT14</f>
        <v>0</v>
      </c>
      <c r="GV14" s="384"/>
      <c r="GW14" s="310"/>
      <c r="GX14" s="96">
        <f t="shared" ref="GX14:GX19" si="213">GV14*GW14</f>
        <v>0</v>
      </c>
      <c r="GY14" s="236">
        <f t="shared" ref="GY14:GY19" si="214">GS14-GV14</f>
        <v>0</v>
      </c>
      <c r="GZ14" s="232">
        <f t="shared" ref="GZ14:GZ19" si="215">GT14-GW14</f>
        <v>0</v>
      </c>
      <c r="HA14" s="233">
        <f t="shared" ref="HA14:HA19" si="216">GU14-GX14</f>
        <v>0</v>
      </c>
      <c r="HB14" s="384"/>
      <c r="HC14" s="310"/>
      <c r="HD14" s="96">
        <f t="shared" ref="HD14:HD19" si="217">HB14*HC14</f>
        <v>0</v>
      </c>
      <c r="HE14" s="384"/>
      <c r="HF14" s="310"/>
      <c r="HG14" s="96">
        <f t="shared" ref="HG14:HG19" si="218">HE14*HF14</f>
        <v>0</v>
      </c>
      <c r="HH14" s="236">
        <f t="shared" ref="HH14:HH19" si="219">HB14-HE14</f>
        <v>0</v>
      </c>
      <c r="HI14" s="232">
        <f t="shared" ref="HI14:HI19" si="220">HC14-HF14</f>
        <v>0</v>
      </c>
      <c r="HJ14" s="233">
        <f t="shared" ref="HJ14:HJ19" si="221">HD14-HG14</f>
        <v>0</v>
      </c>
      <c r="HK14" s="384"/>
      <c r="HL14" s="310"/>
      <c r="HM14" s="96">
        <f t="shared" ref="HM14:HM19" si="222">HK14*HL14</f>
        <v>0</v>
      </c>
      <c r="HN14" s="384"/>
      <c r="HO14" s="310"/>
      <c r="HP14" s="96">
        <f t="shared" ref="HP14:HP19" si="223">HN14*HO14</f>
        <v>0</v>
      </c>
      <c r="HQ14" s="236">
        <f t="shared" ref="HQ14:HQ19" si="224">HK14-HN14</f>
        <v>0</v>
      </c>
      <c r="HR14" s="232">
        <f t="shared" ref="HR14:HR19" si="225">HL14-HO14</f>
        <v>0</v>
      </c>
      <c r="HS14" s="233">
        <f t="shared" ref="HS14:HS19" si="226">HM14-HP14</f>
        <v>0</v>
      </c>
      <c r="HT14" s="44">
        <f t="shared" ref="HT14:HT19" si="227">GS14+HB14+HK14</f>
        <v>0</v>
      </c>
      <c r="HU14" s="45">
        <f t="shared" ref="HU14:HU19" si="228">IF(HV14,HV14/HT14,0)</f>
        <v>0</v>
      </c>
      <c r="HV14" s="46">
        <f t="shared" ref="HV14:HV19" si="229">GU14+HD14+HM14</f>
        <v>0</v>
      </c>
      <c r="HW14" s="44">
        <f t="shared" ref="HW14:HW19" si="230">GV14+HE14+HN14</f>
        <v>0</v>
      </c>
      <c r="HX14" s="45">
        <f t="shared" ref="HX14:HX19" si="231">IF(HY14,HY14/HW14,0)</f>
        <v>0</v>
      </c>
      <c r="HY14" s="46">
        <f t="shared" ref="HY14:HY19" si="232">GX14+HG14+HP14</f>
        <v>0</v>
      </c>
      <c r="HZ14" s="234">
        <f t="shared" ref="HZ14:HZ19" si="233">HT14-HW14</f>
        <v>0</v>
      </c>
      <c r="IA14" s="235">
        <f t="shared" ref="IA14:IA19" si="234">HU14-HX14</f>
        <v>0</v>
      </c>
      <c r="IB14" s="235">
        <f t="shared" ref="IB14:IB19" si="235">HV14-HY14</f>
        <v>0</v>
      </c>
      <c r="IC14" s="384"/>
      <c r="ID14" s="310"/>
      <c r="IE14" s="247">
        <f t="shared" ref="IE14:IE19" si="236">IC14*ID14</f>
        <v>0</v>
      </c>
      <c r="IF14" s="384"/>
      <c r="IG14" s="310"/>
      <c r="IH14" s="247">
        <f t="shared" ref="IH14:IH19" si="237">IF14*IG14</f>
        <v>0</v>
      </c>
      <c r="II14" s="236">
        <f t="shared" ref="II14:II19" si="238">IC14-IF14</f>
        <v>0</v>
      </c>
      <c r="IJ14" s="232">
        <f t="shared" ref="IJ14:IJ19" si="239">ID14-IG14</f>
        <v>0</v>
      </c>
      <c r="IK14" s="233">
        <f t="shared" ref="IK14:IK19" si="240">IE14-IH14</f>
        <v>0</v>
      </c>
      <c r="IL14" s="384"/>
      <c r="IM14" s="310"/>
      <c r="IN14" s="247">
        <f t="shared" ref="IN14:IN19" si="241">IL14*IM14</f>
        <v>0</v>
      </c>
      <c r="IO14" s="384"/>
      <c r="IP14" s="310"/>
      <c r="IQ14" s="247">
        <f t="shared" ref="IQ14:IQ19" si="242">IO14*IP14</f>
        <v>0</v>
      </c>
      <c r="IR14" s="236">
        <f t="shared" ref="IR14:IR19" si="243">IL14-IO14</f>
        <v>0</v>
      </c>
      <c r="IS14" s="232">
        <f t="shared" ref="IS14:IS19" si="244">IM14-IP14</f>
        <v>0</v>
      </c>
      <c r="IT14" s="233">
        <f t="shared" ref="IT14:IT19" si="245">IN14-IQ14</f>
        <v>0</v>
      </c>
      <c r="IU14" s="384"/>
      <c r="IV14" s="310"/>
      <c r="IW14" s="247">
        <f t="shared" ref="IW14:IW19" si="246">IU14*IV14</f>
        <v>0</v>
      </c>
      <c r="IX14" s="384"/>
      <c r="IY14" s="310"/>
      <c r="IZ14" s="247">
        <f t="shared" ref="IZ14:IZ19" si="247">IX14*IY14</f>
        <v>0</v>
      </c>
      <c r="JA14" s="236">
        <f t="shared" ref="JA14:JA19" si="248">IU14-IX14</f>
        <v>0</v>
      </c>
      <c r="JB14" s="232">
        <f t="shared" ref="JB14:JB19" si="249">IV14-IY14</f>
        <v>0</v>
      </c>
      <c r="JC14" s="233">
        <f t="shared" ref="JC14:JC19" si="250">IW14-IZ14</f>
        <v>0</v>
      </c>
      <c r="JD14" s="456">
        <f t="shared" ref="JD14:JD19" si="251">IC14+IL14+IU14</f>
        <v>0</v>
      </c>
      <c r="JE14" s="450">
        <f t="shared" ref="JE14:JE19" si="252">IF(JF14,JF14/JD14,0)</f>
        <v>0</v>
      </c>
      <c r="JF14" s="457">
        <f t="shared" ref="JF14:JF19" si="253">IE14+IN14+IW14</f>
        <v>0</v>
      </c>
      <c r="JG14" s="456">
        <f t="shared" ref="JG14:JG19" si="254">IF14+IO14+IX14</f>
        <v>0</v>
      </c>
      <c r="JH14" s="450">
        <f t="shared" ref="JH14:JH19" si="255">IF(JI14,JI14/JG14,0)</f>
        <v>0</v>
      </c>
      <c r="JI14" s="457">
        <f t="shared" ref="JI14:JI19" si="256">IH14+IQ14+IZ14</f>
        <v>0</v>
      </c>
      <c r="JJ14" s="234">
        <f t="shared" ref="JJ14:JJ19" si="257">JD14-JG14</f>
        <v>0</v>
      </c>
      <c r="JK14" s="235">
        <f t="shared" ref="JK14:JK19" si="258">JE14-JH14</f>
        <v>0</v>
      </c>
      <c r="JL14" s="235">
        <f t="shared" ref="JL14:JL19" si="259">JF14-JI14</f>
        <v>0</v>
      </c>
      <c r="JM14" s="384"/>
      <c r="JN14" s="310"/>
      <c r="JO14" s="96">
        <f t="shared" ref="JO14:JO19" si="260">JM14*JN14</f>
        <v>0</v>
      </c>
      <c r="JP14" s="384"/>
      <c r="JQ14" s="310"/>
      <c r="JR14" s="96">
        <f t="shared" ref="JR14:JR19" si="261">JP14*JQ14</f>
        <v>0</v>
      </c>
      <c r="JS14" s="236">
        <f t="shared" ref="JS14:JS19" si="262">JM14-JP14</f>
        <v>0</v>
      </c>
      <c r="JT14" s="232">
        <f t="shared" ref="JT14:JT19" si="263">JN14-JQ14</f>
        <v>0</v>
      </c>
      <c r="JU14" s="233">
        <f t="shared" ref="JU14:JU19" si="264">JO14-JR14</f>
        <v>0</v>
      </c>
      <c r="JV14" s="384"/>
      <c r="JW14" s="310"/>
      <c r="JX14" s="96">
        <f t="shared" ref="JX14:JX19" si="265">JV14*JW14</f>
        <v>0</v>
      </c>
      <c r="JY14" s="384"/>
      <c r="JZ14" s="310"/>
      <c r="KA14" s="96">
        <f t="shared" ref="KA14:KA19" si="266">JY14*JZ14</f>
        <v>0</v>
      </c>
      <c r="KB14" s="236">
        <f t="shared" ref="KB14:KB19" si="267">JV14-JY14</f>
        <v>0</v>
      </c>
      <c r="KC14" s="232">
        <f t="shared" ref="KC14:KC19" si="268">JW14-JZ14</f>
        <v>0</v>
      </c>
      <c r="KD14" s="233">
        <f t="shared" ref="KD14:KD19" si="269">JX14-KA14</f>
        <v>0</v>
      </c>
      <c r="KE14" s="384"/>
      <c r="KF14" s="310"/>
      <c r="KG14" s="96">
        <f t="shared" ref="KG14:KG19" si="270">KE14*KF14</f>
        <v>0</v>
      </c>
      <c r="KH14" s="384"/>
      <c r="KI14" s="310"/>
      <c r="KJ14" s="96">
        <f t="shared" ref="KJ14:KJ19" si="271">KH14*KI14</f>
        <v>0</v>
      </c>
      <c r="KK14" s="41">
        <f t="shared" ref="KK14:KK19" si="272">KE14-KH14</f>
        <v>0</v>
      </c>
      <c r="KL14" s="42">
        <f t="shared" ref="KL14:KL19" si="273">KF14-KI14</f>
        <v>0</v>
      </c>
      <c r="KM14" s="43">
        <f t="shared" ref="KM14:KM19" si="274">KG14-KJ14</f>
        <v>0</v>
      </c>
      <c r="KN14" s="44">
        <f t="shared" ref="KN14:KN19" si="275">JM14+JV14+KE14</f>
        <v>0</v>
      </c>
      <c r="KO14" s="45">
        <f t="shared" ref="KO14:KO19" si="276">IF(KP14,KP14/KN14,0)</f>
        <v>0</v>
      </c>
      <c r="KP14" s="46">
        <f t="shared" ref="KP14:KP19" si="277">JO14+JX14+KG14</f>
        <v>0</v>
      </c>
      <c r="KQ14" s="44">
        <f t="shared" ref="KQ14:KQ19" si="278">JP14+JY14+KH14</f>
        <v>0</v>
      </c>
      <c r="KR14" s="45">
        <f t="shared" ref="KR14:KR19" si="279">IF(KS14,KS14/KQ14,0)</f>
        <v>0</v>
      </c>
      <c r="KS14" s="46">
        <f t="shared" ref="KS14:KS19" si="280">JR14+KA14+KJ14</f>
        <v>0</v>
      </c>
      <c r="KT14" s="82">
        <f t="shared" ref="KT14:KT19" si="281">KN14-KQ14</f>
        <v>0</v>
      </c>
      <c r="KU14" s="47">
        <f t="shared" ref="KU14:KU19" si="282">KO14-KR14</f>
        <v>0</v>
      </c>
      <c r="KV14" s="47">
        <f t="shared" ref="KV14:KV19" si="283">KP14-KS14</f>
        <v>0</v>
      </c>
      <c r="KW14" s="27">
        <f t="shared" ref="KW14:KW19" si="284">GJ14+HT14+JD14+KN14</f>
        <v>0</v>
      </c>
      <c r="KX14" s="28">
        <f t="shared" ref="KX14:KX19" si="285">IF(KY14,KY14/KW14,0)</f>
        <v>0</v>
      </c>
      <c r="KY14" s="29">
        <f t="shared" ref="KY14:KY19" si="286">GL14+HV14+JF14+KP14</f>
        <v>0</v>
      </c>
      <c r="KZ14" s="27">
        <f t="shared" ref="KZ14:KZ19" si="287">GM14+HW14+JG14+KQ14</f>
        <v>0</v>
      </c>
      <c r="LA14" s="28">
        <f t="shared" ref="LA14:LA19" si="288">IF(LB14,LB14/KZ14,0)</f>
        <v>0</v>
      </c>
      <c r="LB14" s="29">
        <f t="shared" ref="LB14:LB19" si="289">GO14+HY14+JI14+KS14</f>
        <v>0</v>
      </c>
      <c r="LC14" s="53">
        <f t="shared" ref="LC14:LC19" si="290">KW14-KZ14</f>
        <v>0</v>
      </c>
      <c r="LD14" s="54">
        <f t="shared" ref="LD14:LD19" si="291">KX14-LA14</f>
        <v>0</v>
      </c>
      <c r="LE14" s="55">
        <f t="shared" ref="LE14:LE19" si="292">KY14-LB14</f>
        <v>0</v>
      </c>
    </row>
    <row r="15" spans="1:317" ht="20.25" hidden="1" customHeight="1" outlineLevel="3">
      <c r="B15" s="12"/>
      <c r="C15" s="13"/>
      <c r="D15" s="13"/>
      <c r="E15" s="18" t="s">
        <v>183</v>
      </c>
      <c r="F15" s="14"/>
      <c r="G15" s="246"/>
      <c r="H15" s="415"/>
      <c r="I15" s="247">
        <f t="shared" si="83"/>
        <v>0</v>
      </c>
      <c r="J15" s="246"/>
      <c r="K15" s="415"/>
      <c r="L15" s="247">
        <f t="shared" si="84"/>
        <v>0</v>
      </c>
      <c r="M15" s="41">
        <f t="shared" si="85"/>
        <v>0</v>
      </c>
      <c r="N15" s="42">
        <f t="shared" si="86"/>
        <v>0</v>
      </c>
      <c r="O15" s="43">
        <f t="shared" si="87"/>
        <v>0</v>
      </c>
      <c r="P15" s="246"/>
      <c r="Q15" s="415"/>
      <c r="R15" s="247">
        <f t="shared" si="88"/>
        <v>0</v>
      </c>
      <c r="S15" s="246"/>
      <c r="T15" s="415"/>
      <c r="U15" s="247">
        <f>S15*T15</f>
        <v>0</v>
      </c>
      <c r="V15" s="41">
        <f t="shared" si="90"/>
        <v>0</v>
      </c>
      <c r="W15" s="42">
        <f t="shared" si="91"/>
        <v>0</v>
      </c>
      <c r="X15" s="43">
        <f t="shared" si="92"/>
        <v>0</v>
      </c>
      <c r="Y15" s="246"/>
      <c r="Z15" s="415"/>
      <c r="AA15" s="247">
        <f t="shared" si="93"/>
        <v>0</v>
      </c>
      <c r="AB15" s="246"/>
      <c r="AC15" s="415"/>
      <c r="AD15" s="247">
        <f t="shared" si="94"/>
        <v>0</v>
      </c>
      <c r="AE15" s="236">
        <f t="shared" si="95"/>
        <v>0</v>
      </c>
      <c r="AF15" s="232">
        <f t="shared" si="96"/>
        <v>0</v>
      </c>
      <c r="AG15" s="233">
        <f t="shared" si="97"/>
        <v>0</v>
      </c>
      <c r="AH15" s="456">
        <f t="shared" si="98"/>
        <v>0</v>
      </c>
      <c r="AI15" s="450">
        <f t="shared" si="99"/>
        <v>0</v>
      </c>
      <c r="AJ15" s="457">
        <f t="shared" si="100"/>
        <v>0</v>
      </c>
      <c r="AK15" s="456">
        <f t="shared" si="101"/>
        <v>0</v>
      </c>
      <c r="AL15" s="450">
        <f t="shared" si="102"/>
        <v>0</v>
      </c>
      <c r="AM15" s="457">
        <f t="shared" si="103"/>
        <v>0</v>
      </c>
      <c r="AN15" s="234">
        <f t="shared" si="104"/>
        <v>0</v>
      </c>
      <c r="AO15" s="235">
        <f t="shared" si="105"/>
        <v>0</v>
      </c>
      <c r="AP15" s="235">
        <f t="shared" si="106"/>
        <v>0</v>
      </c>
      <c r="AQ15" s="94"/>
      <c r="AR15" s="95"/>
      <c r="AS15" s="96">
        <f t="shared" si="107"/>
        <v>0</v>
      </c>
      <c r="AT15" s="94"/>
      <c r="AU15" s="95"/>
      <c r="AV15" s="96">
        <f t="shared" si="108"/>
        <v>0</v>
      </c>
      <c r="AW15" s="236">
        <f t="shared" si="109"/>
        <v>0</v>
      </c>
      <c r="AX15" s="232">
        <f t="shared" si="110"/>
        <v>0</v>
      </c>
      <c r="AY15" s="233">
        <f t="shared" si="111"/>
        <v>0</v>
      </c>
      <c r="AZ15" s="94"/>
      <c r="BA15" s="95"/>
      <c r="BB15" s="96">
        <f t="shared" si="112"/>
        <v>0</v>
      </c>
      <c r="BC15" s="94"/>
      <c r="BD15" s="95"/>
      <c r="BE15" s="96">
        <f t="shared" si="113"/>
        <v>0</v>
      </c>
      <c r="BF15" s="236">
        <f t="shared" si="114"/>
        <v>0</v>
      </c>
      <c r="BG15" s="232">
        <f t="shared" si="115"/>
        <v>0</v>
      </c>
      <c r="BH15" s="233">
        <f t="shared" si="116"/>
        <v>0</v>
      </c>
      <c r="BI15" s="94"/>
      <c r="BJ15" s="95"/>
      <c r="BK15" s="96">
        <f t="shared" si="117"/>
        <v>0</v>
      </c>
      <c r="BL15" s="94"/>
      <c r="BM15" s="95"/>
      <c r="BN15" s="96">
        <f t="shared" si="118"/>
        <v>0</v>
      </c>
      <c r="BO15" s="236">
        <f t="shared" si="119"/>
        <v>0</v>
      </c>
      <c r="BP15" s="232">
        <f t="shared" si="120"/>
        <v>0</v>
      </c>
      <c r="BQ15" s="233">
        <f t="shared" si="121"/>
        <v>0</v>
      </c>
      <c r="BR15" s="44">
        <f t="shared" si="122"/>
        <v>0</v>
      </c>
      <c r="BS15" s="45">
        <f t="shared" si="123"/>
        <v>0</v>
      </c>
      <c r="BT15" s="46">
        <f t="shared" si="124"/>
        <v>0</v>
      </c>
      <c r="BU15" s="44">
        <f t="shared" si="125"/>
        <v>0</v>
      </c>
      <c r="BV15" s="45">
        <f t="shared" si="126"/>
        <v>0</v>
      </c>
      <c r="BW15" s="46">
        <f t="shared" si="127"/>
        <v>0</v>
      </c>
      <c r="BX15" s="234">
        <f t="shared" si="128"/>
        <v>0</v>
      </c>
      <c r="BY15" s="235">
        <f t="shared" si="129"/>
        <v>0</v>
      </c>
      <c r="BZ15" s="235">
        <f t="shared" si="130"/>
        <v>0</v>
      </c>
      <c r="CA15" s="246"/>
      <c r="CB15" s="415"/>
      <c r="CC15" s="247">
        <f t="shared" si="131"/>
        <v>0</v>
      </c>
      <c r="CD15" s="246"/>
      <c r="CE15" s="415"/>
      <c r="CF15" s="247">
        <f t="shared" si="132"/>
        <v>0</v>
      </c>
      <c r="CG15" s="236">
        <f t="shared" si="133"/>
        <v>0</v>
      </c>
      <c r="CH15" s="232">
        <f t="shared" si="134"/>
        <v>0</v>
      </c>
      <c r="CI15" s="233">
        <f t="shared" si="135"/>
        <v>0</v>
      </c>
      <c r="CJ15" s="246"/>
      <c r="CK15" s="415"/>
      <c r="CL15" s="247">
        <f t="shared" si="136"/>
        <v>0</v>
      </c>
      <c r="CM15" s="246"/>
      <c r="CN15" s="415"/>
      <c r="CO15" s="247">
        <f t="shared" si="137"/>
        <v>0</v>
      </c>
      <c r="CP15" s="236">
        <f t="shared" si="138"/>
        <v>0</v>
      </c>
      <c r="CQ15" s="232">
        <f t="shared" si="139"/>
        <v>0</v>
      </c>
      <c r="CR15" s="233">
        <f t="shared" si="140"/>
        <v>0</v>
      </c>
      <c r="CS15" s="246"/>
      <c r="CT15" s="415"/>
      <c r="CU15" s="247">
        <f t="shared" si="141"/>
        <v>0</v>
      </c>
      <c r="CV15" s="246"/>
      <c r="CW15" s="415"/>
      <c r="CX15" s="247">
        <f t="shared" si="142"/>
        <v>0</v>
      </c>
      <c r="CY15" s="236">
        <f t="shared" si="143"/>
        <v>0</v>
      </c>
      <c r="CZ15" s="232">
        <f t="shared" si="144"/>
        <v>0</v>
      </c>
      <c r="DA15" s="233">
        <f t="shared" si="145"/>
        <v>0</v>
      </c>
      <c r="DB15" s="456">
        <f t="shared" si="146"/>
        <v>0</v>
      </c>
      <c r="DC15" s="450">
        <f t="shared" si="147"/>
        <v>0</v>
      </c>
      <c r="DD15" s="457">
        <f t="shared" si="148"/>
        <v>0</v>
      </c>
      <c r="DE15" s="456">
        <f t="shared" si="149"/>
        <v>0</v>
      </c>
      <c r="DF15" s="450">
        <f t="shared" si="150"/>
        <v>0</v>
      </c>
      <c r="DG15" s="457">
        <f t="shared" si="151"/>
        <v>0</v>
      </c>
      <c r="DH15" s="234">
        <f t="shared" si="152"/>
        <v>0</v>
      </c>
      <c r="DI15" s="235">
        <f t="shared" si="153"/>
        <v>0</v>
      </c>
      <c r="DJ15" s="235">
        <f t="shared" si="154"/>
        <v>0</v>
      </c>
      <c r="DK15" s="94"/>
      <c r="DL15" s="95"/>
      <c r="DM15" s="96">
        <f t="shared" si="155"/>
        <v>0</v>
      </c>
      <c r="DN15" s="94"/>
      <c r="DO15" s="95"/>
      <c r="DP15" s="96">
        <f t="shared" si="156"/>
        <v>0</v>
      </c>
      <c r="DQ15" s="236">
        <f t="shared" si="157"/>
        <v>0</v>
      </c>
      <c r="DR15" s="232">
        <f t="shared" si="158"/>
        <v>0</v>
      </c>
      <c r="DS15" s="233">
        <f t="shared" si="159"/>
        <v>0</v>
      </c>
      <c r="DT15" s="94"/>
      <c r="DU15" s="95"/>
      <c r="DV15" s="96">
        <f t="shared" si="160"/>
        <v>0</v>
      </c>
      <c r="DW15" s="94"/>
      <c r="DX15" s="95"/>
      <c r="DY15" s="96">
        <f t="shared" si="161"/>
        <v>0</v>
      </c>
      <c r="DZ15" s="236">
        <f t="shared" si="162"/>
        <v>0</v>
      </c>
      <c r="EA15" s="232">
        <f t="shared" si="163"/>
        <v>0</v>
      </c>
      <c r="EB15" s="233">
        <f t="shared" si="164"/>
        <v>0</v>
      </c>
      <c r="EC15" s="94"/>
      <c r="ED15" s="95"/>
      <c r="EE15" s="96">
        <f t="shared" si="165"/>
        <v>0</v>
      </c>
      <c r="EF15" s="94"/>
      <c r="EG15" s="95"/>
      <c r="EH15" s="96">
        <f t="shared" si="166"/>
        <v>0</v>
      </c>
      <c r="EI15" s="41">
        <f t="shared" si="167"/>
        <v>0</v>
      </c>
      <c r="EJ15" s="42">
        <f t="shared" si="168"/>
        <v>0</v>
      </c>
      <c r="EK15" s="43">
        <f t="shared" si="169"/>
        <v>0</v>
      </c>
      <c r="EL15" s="44">
        <f t="shared" si="170"/>
        <v>0</v>
      </c>
      <c r="EM15" s="45">
        <f t="shared" si="171"/>
        <v>0</v>
      </c>
      <c r="EN15" s="46">
        <f t="shared" si="172"/>
        <v>0</v>
      </c>
      <c r="EO15" s="44">
        <f t="shared" si="173"/>
        <v>0</v>
      </c>
      <c r="EP15" s="45">
        <f t="shared" si="174"/>
        <v>0</v>
      </c>
      <c r="EQ15" s="46">
        <f t="shared" si="175"/>
        <v>0</v>
      </c>
      <c r="ER15" s="82">
        <f t="shared" si="176"/>
        <v>0</v>
      </c>
      <c r="ES15" s="47">
        <f t="shared" si="177"/>
        <v>0</v>
      </c>
      <c r="ET15" s="47">
        <f t="shared" si="178"/>
        <v>0</v>
      </c>
      <c r="EU15" s="27">
        <f t="shared" si="179"/>
        <v>0</v>
      </c>
      <c r="EV15" s="28">
        <f t="shared" si="180"/>
        <v>0</v>
      </c>
      <c r="EW15" s="29">
        <f t="shared" si="181"/>
        <v>0</v>
      </c>
      <c r="EX15" s="27">
        <f t="shared" si="182"/>
        <v>0</v>
      </c>
      <c r="EY15" s="28">
        <f t="shared" si="183"/>
        <v>0</v>
      </c>
      <c r="EZ15" s="29">
        <f t="shared" si="184"/>
        <v>0</v>
      </c>
      <c r="FA15" s="53">
        <f t="shared" si="185"/>
        <v>0</v>
      </c>
      <c r="FB15" s="54">
        <f t="shared" si="186"/>
        <v>0</v>
      </c>
      <c r="FC15" s="55">
        <f t="shared" si="187"/>
        <v>0</v>
      </c>
      <c r="FE15" s="12"/>
      <c r="FF15" s="13"/>
      <c r="FG15" s="13"/>
      <c r="FH15" s="14"/>
      <c r="FI15" s="246"/>
      <c r="FJ15" s="415"/>
      <c r="FK15" s="247">
        <f t="shared" si="188"/>
        <v>0</v>
      </c>
      <c r="FL15" s="246"/>
      <c r="FM15" s="415"/>
      <c r="FN15" s="247">
        <f t="shared" si="189"/>
        <v>0</v>
      </c>
      <c r="FO15" s="41">
        <f t="shared" si="190"/>
        <v>0</v>
      </c>
      <c r="FP15" s="42">
        <f t="shared" si="191"/>
        <v>0</v>
      </c>
      <c r="FQ15" s="43">
        <f t="shared" si="192"/>
        <v>0</v>
      </c>
      <c r="FR15" s="246"/>
      <c r="FS15" s="415"/>
      <c r="FT15" s="247">
        <f t="shared" si="193"/>
        <v>0</v>
      </c>
      <c r="FU15" s="246"/>
      <c r="FV15" s="415"/>
      <c r="FW15" s="247">
        <f>FU15*FV15</f>
        <v>0</v>
      </c>
      <c r="FX15" s="41">
        <f t="shared" si="195"/>
        <v>0</v>
      </c>
      <c r="FY15" s="42">
        <f t="shared" si="196"/>
        <v>0</v>
      </c>
      <c r="FZ15" s="43">
        <f t="shared" si="197"/>
        <v>0</v>
      </c>
      <c r="GA15" s="246"/>
      <c r="GB15" s="415"/>
      <c r="GC15" s="247">
        <f t="shared" si="198"/>
        <v>0</v>
      </c>
      <c r="GD15" s="246"/>
      <c r="GE15" s="415"/>
      <c r="GF15" s="247">
        <f t="shared" si="199"/>
        <v>0</v>
      </c>
      <c r="GG15" s="236">
        <f t="shared" si="200"/>
        <v>0</v>
      </c>
      <c r="GH15" s="232">
        <f t="shared" si="201"/>
        <v>0</v>
      </c>
      <c r="GI15" s="233">
        <f t="shared" si="202"/>
        <v>0</v>
      </c>
      <c r="GJ15" s="456">
        <f t="shared" si="203"/>
        <v>0</v>
      </c>
      <c r="GK15" s="450">
        <f t="shared" si="204"/>
        <v>0</v>
      </c>
      <c r="GL15" s="457">
        <f t="shared" si="205"/>
        <v>0</v>
      </c>
      <c r="GM15" s="456">
        <f t="shared" si="206"/>
        <v>0</v>
      </c>
      <c r="GN15" s="450">
        <f t="shared" si="207"/>
        <v>0</v>
      </c>
      <c r="GO15" s="457">
        <f t="shared" si="208"/>
        <v>0</v>
      </c>
      <c r="GP15" s="234">
        <f t="shared" si="209"/>
        <v>0</v>
      </c>
      <c r="GQ15" s="235">
        <f t="shared" si="210"/>
        <v>0</v>
      </c>
      <c r="GR15" s="235">
        <f t="shared" si="211"/>
        <v>0</v>
      </c>
      <c r="GS15" s="94"/>
      <c r="GT15" s="95"/>
      <c r="GU15" s="96">
        <f t="shared" si="212"/>
        <v>0</v>
      </c>
      <c r="GV15" s="94"/>
      <c r="GW15" s="95"/>
      <c r="GX15" s="96">
        <f t="shared" si="213"/>
        <v>0</v>
      </c>
      <c r="GY15" s="236">
        <f t="shared" si="214"/>
        <v>0</v>
      </c>
      <c r="GZ15" s="232">
        <f t="shared" si="215"/>
        <v>0</v>
      </c>
      <c r="HA15" s="233">
        <f t="shared" si="216"/>
        <v>0</v>
      </c>
      <c r="HB15" s="94"/>
      <c r="HC15" s="95"/>
      <c r="HD15" s="96">
        <f t="shared" si="217"/>
        <v>0</v>
      </c>
      <c r="HE15" s="94"/>
      <c r="HF15" s="95"/>
      <c r="HG15" s="96">
        <f t="shared" si="218"/>
        <v>0</v>
      </c>
      <c r="HH15" s="236">
        <f t="shared" si="219"/>
        <v>0</v>
      </c>
      <c r="HI15" s="232">
        <f t="shared" si="220"/>
        <v>0</v>
      </c>
      <c r="HJ15" s="233">
        <f t="shared" si="221"/>
        <v>0</v>
      </c>
      <c r="HK15" s="94"/>
      <c r="HL15" s="95"/>
      <c r="HM15" s="96">
        <f t="shared" si="222"/>
        <v>0</v>
      </c>
      <c r="HN15" s="94"/>
      <c r="HO15" s="95"/>
      <c r="HP15" s="96">
        <f t="shared" si="223"/>
        <v>0</v>
      </c>
      <c r="HQ15" s="236">
        <f t="shared" si="224"/>
        <v>0</v>
      </c>
      <c r="HR15" s="232">
        <f t="shared" si="225"/>
        <v>0</v>
      </c>
      <c r="HS15" s="233">
        <f t="shared" si="226"/>
        <v>0</v>
      </c>
      <c r="HT15" s="44">
        <f t="shared" si="227"/>
        <v>0</v>
      </c>
      <c r="HU15" s="45">
        <f t="shared" si="228"/>
        <v>0</v>
      </c>
      <c r="HV15" s="46">
        <f t="shared" si="229"/>
        <v>0</v>
      </c>
      <c r="HW15" s="44">
        <f t="shared" si="230"/>
        <v>0</v>
      </c>
      <c r="HX15" s="45">
        <f t="shared" si="231"/>
        <v>0</v>
      </c>
      <c r="HY15" s="46">
        <f t="shared" si="232"/>
        <v>0</v>
      </c>
      <c r="HZ15" s="234">
        <f t="shared" si="233"/>
        <v>0</v>
      </c>
      <c r="IA15" s="235">
        <f t="shared" si="234"/>
        <v>0</v>
      </c>
      <c r="IB15" s="235">
        <f t="shared" si="235"/>
        <v>0</v>
      </c>
      <c r="IC15" s="246"/>
      <c r="ID15" s="415"/>
      <c r="IE15" s="247">
        <f t="shared" si="236"/>
        <v>0</v>
      </c>
      <c r="IF15" s="246"/>
      <c r="IG15" s="415"/>
      <c r="IH15" s="247">
        <f t="shared" si="237"/>
        <v>0</v>
      </c>
      <c r="II15" s="236">
        <f t="shared" si="238"/>
        <v>0</v>
      </c>
      <c r="IJ15" s="232">
        <f t="shared" si="239"/>
        <v>0</v>
      </c>
      <c r="IK15" s="233">
        <f t="shared" si="240"/>
        <v>0</v>
      </c>
      <c r="IL15" s="246"/>
      <c r="IM15" s="415"/>
      <c r="IN15" s="247">
        <f t="shared" si="241"/>
        <v>0</v>
      </c>
      <c r="IO15" s="246"/>
      <c r="IP15" s="415"/>
      <c r="IQ15" s="247">
        <f t="shared" si="242"/>
        <v>0</v>
      </c>
      <c r="IR15" s="236">
        <f t="shared" si="243"/>
        <v>0</v>
      </c>
      <c r="IS15" s="232">
        <f t="shared" si="244"/>
        <v>0</v>
      </c>
      <c r="IT15" s="233">
        <f t="shared" si="245"/>
        <v>0</v>
      </c>
      <c r="IU15" s="246"/>
      <c r="IV15" s="415"/>
      <c r="IW15" s="247">
        <f t="shared" si="246"/>
        <v>0</v>
      </c>
      <c r="IX15" s="246"/>
      <c r="IY15" s="415"/>
      <c r="IZ15" s="247">
        <f t="shared" si="247"/>
        <v>0</v>
      </c>
      <c r="JA15" s="236">
        <f t="shared" si="248"/>
        <v>0</v>
      </c>
      <c r="JB15" s="232">
        <f t="shared" si="249"/>
        <v>0</v>
      </c>
      <c r="JC15" s="233">
        <f t="shared" si="250"/>
        <v>0</v>
      </c>
      <c r="JD15" s="456">
        <f t="shared" si="251"/>
        <v>0</v>
      </c>
      <c r="JE15" s="450">
        <f t="shared" si="252"/>
        <v>0</v>
      </c>
      <c r="JF15" s="457">
        <f t="shared" si="253"/>
        <v>0</v>
      </c>
      <c r="JG15" s="456">
        <f t="shared" si="254"/>
        <v>0</v>
      </c>
      <c r="JH15" s="450">
        <f t="shared" si="255"/>
        <v>0</v>
      </c>
      <c r="JI15" s="457">
        <f t="shared" si="256"/>
        <v>0</v>
      </c>
      <c r="JJ15" s="234">
        <f t="shared" si="257"/>
        <v>0</v>
      </c>
      <c r="JK15" s="235">
        <f t="shared" si="258"/>
        <v>0</v>
      </c>
      <c r="JL15" s="235">
        <f t="shared" si="259"/>
        <v>0</v>
      </c>
      <c r="JM15" s="94"/>
      <c r="JN15" s="95"/>
      <c r="JO15" s="96">
        <f t="shared" si="260"/>
        <v>0</v>
      </c>
      <c r="JP15" s="94"/>
      <c r="JQ15" s="95"/>
      <c r="JR15" s="96">
        <f t="shared" si="261"/>
        <v>0</v>
      </c>
      <c r="JS15" s="236">
        <f t="shared" si="262"/>
        <v>0</v>
      </c>
      <c r="JT15" s="232">
        <f t="shared" si="263"/>
        <v>0</v>
      </c>
      <c r="JU15" s="233">
        <f t="shared" si="264"/>
        <v>0</v>
      </c>
      <c r="JV15" s="94"/>
      <c r="JW15" s="95"/>
      <c r="JX15" s="96">
        <f t="shared" si="265"/>
        <v>0</v>
      </c>
      <c r="JY15" s="94"/>
      <c r="JZ15" s="95"/>
      <c r="KA15" s="96">
        <f t="shared" si="266"/>
        <v>0</v>
      </c>
      <c r="KB15" s="236">
        <f t="shared" si="267"/>
        <v>0</v>
      </c>
      <c r="KC15" s="232">
        <f t="shared" si="268"/>
        <v>0</v>
      </c>
      <c r="KD15" s="233">
        <f t="shared" si="269"/>
        <v>0</v>
      </c>
      <c r="KE15" s="94"/>
      <c r="KF15" s="95"/>
      <c r="KG15" s="96">
        <f t="shared" si="270"/>
        <v>0</v>
      </c>
      <c r="KH15" s="94"/>
      <c r="KI15" s="95"/>
      <c r="KJ15" s="96">
        <f t="shared" si="271"/>
        <v>0</v>
      </c>
      <c r="KK15" s="41">
        <f t="shared" si="272"/>
        <v>0</v>
      </c>
      <c r="KL15" s="42">
        <f t="shared" si="273"/>
        <v>0</v>
      </c>
      <c r="KM15" s="43">
        <f t="shared" si="274"/>
        <v>0</v>
      </c>
      <c r="KN15" s="44">
        <f t="shared" si="275"/>
        <v>0</v>
      </c>
      <c r="KO15" s="45">
        <f t="shared" si="276"/>
        <v>0</v>
      </c>
      <c r="KP15" s="46">
        <f t="shared" si="277"/>
        <v>0</v>
      </c>
      <c r="KQ15" s="44">
        <f t="shared" si="278"/>
        <v>0</v>
      </c>
      <c r="KR15" s="45">
        <f t="shared" si="279"/>
        <v>0</v>
      </c>
      <c r="KS15" s="46">
        <f t="shared" si="280"/>
        <v>0</v>
      </c>
      <c r="KT15" s="82">
        <f t="shared" si="281"/>
        <v>0</v>
      </c>
      <c r="KU15" s="47">
        <f t="shared" si="282"/>
        <v>0</v>
      </c>
      <c r="KV15" s="47">
        <f t="shared" si="283"/>
        <v>0</v>
      </c>
      <c r="KW15" s="27">
        <f t="shared" si="284"/>
        <v>0</v>
      </c>
      <c r="KX15" s="28">
        <f t="shared" si="285"/>
        <v>0</v>
      </c>
      <c r="KY15" s="29">
        <f t="shared" si="286"/>
        <v>0</v>
      </c>
      <c r="KZ15" s="27">
        <f t="shared" si="287"/>
        <v>0</v>
      </c>
      <c r="LA15" s="28">
        <f t="shared" si="288"/>
        <v>0</v>
      </c>
      <c r="LB15" s="29">
        <f t="shared" si="289"/>
        <v>0</v>
      </c>
      <c r="LC15" s="53">
        <f t="shared" si="290"/>
        <v>0</v>
      </c>
      <c r="LD15" s="54">
        <f t="shared" si="291"/>
        <v>0</v>
      </c>
      <c r="LE15" s="55">
        <f t="shared" si="292"/>
        <v>0</v>
      </c>
    </row>
    <row r="16" spans="1:317" ht="20.25" hidden="1" customHeight="1" outlineLevel="3">
      <c r="B16" s="12"/>
      <c r="C16" s="13"/>
      <c r="D16" s="13"/>
      <c r="E16" s="18" t="s">
        <v>183</v>
      </c>
      <c r="F16" s="14"/>
      <c r="G16" s="246"/>
      <c r="H16" s="415"/>
      <c r="I16" s="247">
        <f t="shared" si="83"/>
        <v>0</v>
      </c>
      <c r="J16" s="246"/>
      <c r="K16" s="415"/>
      <c r="L16" s="247">
        <f t="shared" si="84"/>
        <v>0</v>
      </c>
      <c r="M16" s="41">
        <f t="shared" si="85"/>
        <v>0</v>
      </c>
      <c r="N16" s="42">
        <f t="shared" si="86"/>
        <v>0</v>
      </c>
      <c r="O16" s="43">
        <f t="shared" si="87"/>
        <v>0</v>
      </c>
      <c r="P16" s="246"/>
      <c r="Q16" s="415"/>
      <c r="R16" s="247">
        <f t="shared" si="88"/>
        <v>0</v>
      </c>
      <c r="S16" s="246"/>
      <c r="T16" s="415"/>
      <c r="U16" s="247">
        <f t="shared" ref="U16:U19" si="293">S16*T16</f>
        <v>0</v>
      </c>
      <c r="V16" s="41">
        <f t="shared" si="90"/>
        <v>0</v>
      </c>
      <c r="W16" s="42">
        <f t="shared" si="91"/>
        <v>0</v>
      </c>
      <c r="X16" s="43">
        <f t="shared" si="92"/>
        <v>0</v>
      </c>
      <c r="Y16" s="246"/>
      <c r="Z16" s="415"/>
      <c r="AA16" s="247">
        <f t="shared" si="93"/>
        <v>0</v>
      </c>
      <c r="AB16" s="246"/>
      <c r="AC16" s="415"/>
      <c r="AD16" s="247">
        <f t="shared" si="94"/>
        <v>0</v>
      </c>
      <c r="AE16" s="236">
        <f t="shared" si="95"/>
        <v>0</v>
      </c>
      <c r="AF16" s="232">
        <f t="shared" si="96"/>
        <v>0</v>
      </c>
      <c r="AG16" s="233">
        <f t="shared" si="97"/>
        <v>0</v>
      </c>
      <c r="AH16" s="456">
        <f t="shared" si="98"/>
        <v>0</v>
      </c>
      <c r="AI16" s="450">
        <f t="shared" si="99"/>
        <v>0</v>
      </c>
      <c r="AJ16" s="457">
        <f t="shared" si="100"/>
        <v>0</v>
      </c>
      <c r="AK16" s="456">
        <f t="shared" si="101"/>
        <v>0</v>
      </c>
      <c r="AL16" s="450">
        <f t="shared" si="102"/>
        <v>0</v>
      </c>
      <c r="AM16" s="457">
        <f t="shared" si="103"/>
        <v>0</v>
      </c>
      <c r="AN16" s="234">
        <f t="shared" si="104"/>
        <v>0</v>
      </c>
      <c r="AO16" s="235">
        <f t="shared" si="105"/>
        <v>0</v>
      </c>
      <c r="AP16" s="235">
        <f t="shared" si="106"/>
        <v>0</v>
      </c>
      <c r="AQ16" s="94"/>
      <c r="AR16" s="95"/>
      <c r="AS16" s="96">
        <f t="shared" si="107"/>
        <v>0</v>
      </c>
      <c r="AT16" s="94"/>
      <c r="AU16" s="95"/>
      <c r="AV16" s="96">
        <f t="shared" si="108"/>
        <v>0</v>
      </c>
      <c r="AW16" s="236">
        <f t="shared" si="109"/>
        <v>0</v>
      </c>
      <c r="AX16" s="232">
        <f t="shared" si="110"/>
        <v>0</v>
      </c>
      <c r="AY16" s="233">
        <f t="shared" si="111"/>
        <v>0</v>
      </c>
      <c r="AZ16" s="94"/>
      <c r="BA16" s="95"/>
      <c r="BB16" s="96">
        <f t="shared" si="112"/>
        <v>0</v>
      </c>
      <c r="BC16" s="94"/>
      <c r="BD16" s="95"/>
      <c r="BE16" s="96">
        <f t="shared" si="113"/>
        <v>0</v>
      </c>
      <c r="BF16" s="236">
        <f t="shared" si="114"/>
        <v>0</v>
      </c>
      <c r="BG16" s="232">
        <f t="shared" si="115"/>
        <v>0</v>
      </c>
      <c r="BH16" s="233">
        <f t="shared" si="116"/>
        <v>0</v>
      </c>
      <c r="BI16" s="94"/>
      <c r="BJ16" s="95"/>
      <c r="BK16" s="96">
        <f t="shared" si="117"/>
        <v>0</v>
      </c>
      <c r="BL16" s="94"/>
      <c r="BM16" s="95"/>
      <c r="BN16" s="96">
        <f t="shared" si="118"/>
        <v>0</v>
      </c>
      <c r="BO16" s="236">
        <f t="shared" si="119"/>
        <v>0</v>
      </c>
      <c r="BP16" s="232">
        <f t="shared" si="120"/>
        <v>0</v>
      </c>
      <c r="BQ16" s="233">
        <f t="shared" si="121"/>
        <v>0</v>
      </c>
      <c r="BR16" s="44">
        <f t="shared" si="122"/>
        <v>0</v>
      </c>
      <c r="BS16" s="45">
        <f t="shared" si="123"/>
        <v>0</v>
      </c>
      <c r="BT16" s="46">
        <f t="shared" si="124"/>
        <v>0</v>
      </c>
      <c r="BU16" s="44">
        <f t="shared" si="125"/>
        <v>0</v>
      </c>
      <c r="BV16" s="45">
        <f t="shared" si="126"/>
        <v>0</v>
      </c>
      <c r="BW16" s="46">
        <f t="shared" si="127"/>
        <v>0</v>
      </c>
      <c r="BX16" s="234">
        <f t="shared" si="128"/>
        <v>0</v>
      </c>
      <c r="BY16" s="235">
        <f t="shared" si="129"/>
        <v>0</v>
      </c>
      <c r="BZ16" s="235">
        <f t="shared" si="130"/>
        <v>0</v>
      </c>
      <c r="CA16" s="246"/>
      <c r="CB16" s="415"/>
      <c r="CC16" s="247">
        <f t="shared" si="131"/>
        <v>0</v>
      </c>
      <c r="CD16" s="246"/>
      <c r="CE16" s="415"/>
      <c r="CF16" s="247">
        <f t="shared" si="132"/>
        <v>0</v>
      </c>
      <c r="CG16" s="236">
        <f t="shared" si="133"/>
        <v>0</v>
      </c>
      <c r="CH16" s="232">
        <f t="shared" si="134"/>
        <v>0</v>
      </c>
      <c r="CI16" s="233">
        <f t="shared" si="135"/>
        <v>0</v>
      </c>
      <c r="CJ16" s="246"/>
      <c r="CK16" s="415"/>
      <c r="CL16" s="247">
        <f t="shared" si="136"/>
        <v>0</v>
      </c>
      <c r="CM16" s="246"/>
      <c r="CN16" s="415"/>
      <c r="CO16" s="247">
        <f t="shared" si="137"/>
        <v>0</v>
      </c>
      <c r="CP16" s="236">
        <f t="shared" si="138"/>
        <v>0</v>
      </c>
      <c r="CQ16" s="232">
        <f t="shared" si="139"/>
        <v>0</v>
      </c>
      <c r="CR16" s="233">
        <f t="shared" si="140"/>
        <v>0</v>
      </c>
      <c r="CS16" s="246"/>
      <c r="CT16" s="415"/>
      <c r="CU16" s="247">
        <f t="shared" si="141"/>
        <v>0</v>
      </c>
      <c r="CV16" s="246"/>
      <c r="CW16" s="415"/>
      <c r="CX16" s="247">
        <f t="shared" si="142"/>
        <v>0</v>
      </c>
      <c r="CY16" s="236">
        <f t="shared" si="143"/>
        <v>0</v>
      </c>
      <c r="CZ16" s="232">
        <f t="shared" si="144"/>
        <v>0</v>
      </c>
      <c r="DA16" s="233">
        <f t="shared" si="145"/>
        <v>0</v>
      </c>
      <c r="DB16" s="456">
        <f t="shared" si="146"/>
        <v>0</v>
      </c>
      <c r="DC16" s="450">
        <f t="shared" si="147"/>
        <v>0</v>
      </c>
      <c r="DD16" s="457">
        <f t="shared" si="148"/>
        <v>0</v>
      </c>
      <c r="DE16" s="456">
        <f t="shared" si="149"/>
        <v>0</v>
      </c>
      <c r="DF16" s="450">
        <f t="shared" si="150"/>
        <v>0</v>
      </c>
      <c r="DG16" s="457">
        <f t="shared" si="151"/>
        <v>0</v>
      </c>
      <c r="DH16" s="234">
        <f t="shared" si="152"/>
        <v>0</v>
      </c>
      <c r="DI16" s="235">
        <f t="shared" si="153"/>
        <v>0</v>
      </c>
      <c r="DJ16" s="235">
        <f t="shared" si="154"/>
        <v>0</v>
      </c>
      <c r="DK16" s="94"/>
      <c r="DL16" s="95"/>
      <c r="DM16" s="96">
        <f t="shared" si="155"/>
        <v>0</v>
      </c>
      <c r="DN16" s="94"/>
      <c r="DO16" s="95"/>
      <c r="DP16" s="96">
        <f t="shared" si="156"/>
        <v>0</v>
      </c>
      <c r="DQ16" s="236">
        <f t="shared" si="157"/>
        <v>0</v>
      </c>
      <c r="DR16" s="232">
        <f t="shared" si="158"/>
        <v>0</v>
      </c>
      <c r="DS16" s="233">
        <f t="shared" si="159"/>
        <v>0</v>
      </c>
      <c r="DT16" s="94"/>
      <c r="DU16" s="95"/>
      <c r="DV16" s="96">
        <f t="shared" si="160"/>
        <v>0</v>
      </c>
      <c r="DW16" s="94"/>
      <c r="DX16" s="95"/>
      <c r="DY16" s="96">
        <f t="shared" si="161"/>
        <v>0</v>
      </c>
      <c r="DZ16" s="236">
        <f t="shared" si="162"/>
        <v>0</v>
      </c>
      <c r="EA16" s="232">
        <f t="shared" si="163"/>
        <v>0</v>
      </c>
      <c r="EB16" s="233">
        <f t="shared" si="164"/>
        <v>0</v>
      </c>
      <c r="EC16" s="94"/>
      <c r="ED16" s="95"/>
      <c r="EE16" s="96">
        <f t="shared" si="165"/>
        <v>0</v>
      </c>
      <c r="EF16" s="94"/>
      <c r="EG16" s="95"/>
      <c r="EH16" s="96">
        <f t="shared" si="166"/>
        <v>0</v>
      </c>
      <c r="EI16" s="41">
        <f t="shared" si="167"/>
        <v>0</v>
      </c>
      <c r="EJ16" s="42">
        <f t="shared" si="168"/>
        <v>0</v>
      </c>
      <c r="EK16" s="43">
        <f t="shared" si="169"/>
        <v>0</v>
      </c>
      <c r="EL16" s="44">
        <f t="shared" si="170"/>
        <v>0</v>
      </c>
      <c r="EM16" s="45">
        <f t="shared" si="171"/>
        <v>0</v>
      </c>
      <c r="EN16" s="46">
        <f t="shared" si="172"/>
        <v>0</v>
      </c>
      <c r="EO16" s="44">
        <f t="shared" si="173"/>
        <v>0</v>
      </c>
      <c r="EP16" s="45">
        <f t="shared" si="174"/>
        <v>0</v>
      </c>
      <c r="EQ16" s="46">
        <f t="shared" si="175"/>
        <v>0</v>
      </c>
      <c r="ER16" s="82">
        <f t="shared" si="176"/>
        <v>0</v>
      </c>
      <c r="ES16" s="47">
        <f t="shared" si="177"/>
        <v>0</v>
      </c>
      <c r="ET16" s="47">
        <f t="shared" si="178"/>
        <v>0</v>
      </c>
      <c r="EU16" s="27">
        <f t="shared" si="179"/>
        <v>0</v>
      </c>
      <c r="EV16" s="28">
        <f t="shared" si="180"/>
        <v>0</v>
      </c>
      <c r="EW16" s="29">
        <f t="shared" si="181"/>
        <v>0</v>
      </c>
      <c r="EX16" s="27">
        <f t="shared" si="182"/>
        <v>0</v>
      </c>
      <c r="EY16" s="28">
        <f t="shared" si="183"/>
        <v>0</v>
      </c>
      <c r="EZ16" s="29">
        <f t="shared" si="184"/>
        <v>0</v>
      </c>
      <c r="FA16" s="53">
        <f t="shared" si="185"/>
        <v>0</v>
      </c>
      <c r="FB16" s="54">
        <f t="shared" si="186"/>
        <v>0</v>
      </c>
      <c r="FC16" s="55">
        <f t="shared" si="187"/>
        <v>0</v>
      </c>
      <c r="FE16" s="12"/>
      <c r="FF16" s="13"/>
      <c r="FG16" s="13"/>
      <c r="FH16" s="14"/>
      <c r="FI16" s="246"/>
      <c r="FJ16" s="415"/>
      <c r="FK16" s="247">
        <f t="shared" si="188"/>
        <v>0</v>
      </c>
      <c r="FL16" s="246"/>
      <c r="FM16" s="415"/>
      <c r="FN16" s="247">
        <f t="shared" si="189"/>
        <v>0</v>
      </c>
      <c r="FO16" s="41">
        <f t="shared" si="190"/>
        <v>0</v>
      </c>
      <c r="FP16" s="42">
        <f t="shared" si="191"/>
        <v>0</v>
      </c>
      <c r="FQ16" s="43">
        <f t="shared" si="192"/>
        <v>0</v>
      </c>
      <c r="FR16" s="246"/>
      <c r="FS16" s="415"/>
      <c r="FT16" s="247">
        <f t="shared" si="193"/>
        <v>0</v>
      </c>
      <c r="FU16" s="246"/>
      <c r="FV16" s="415"/>
      <c r="FW16" s="247">
        <f t="shared" ref="FW16:FW17" si="294">FU16*FV16</f>
        <v>0</v>
      </c>
      <c r="FX16" s="41">
        <f t="shared" si="195"/>
        <v>0</v>
      </c>
      <c r="FY16" s="42">
        <f t="shared" si="196"/>
        <v>0</v>
      </c>
      <c r="FZ16" s="43">
        <f t="shared" si="197"/>
        <v>0</v>
      </c>
      <c r="GA16" s="246"/>
      <c r="GB16" s="415"/>
      <c r="GC16" s="247">
        <f t="shared" si="198"/>
        <v>0</v>
      </c>
      <c r="GD16" s="246"/>
      <c r="GE16" s="415"/>
      <c r="GF16" s="247">
        <f t="shared" si="199"/>
        <v>0</v>
      </c>
      <c r="GG16" s="236">
        <f t="shared" si="200"/>
        <v>0</v>
      </c>
      <c r="GH16" s="232">
        <f t="shared" si="201"/>
        <v>0</v>
      </c>
      <c r="GI16" s="233">
        <f t="shared" si="202"/>
        <v>0</v>
      </c>
      <c r="GJ16" s="456">
        <f t="shared" si="203"/>
        <v>0</v>
      </c>
      <c r="GK16" s="450">
        <f t="shared" si="204"/>
        <v>0</v>
      </c>
      <c r="GL16" s="457">
        <f t="shared" si="205"/>
        <v>0</v>
      </c>
      <c r="GM16" s="456">
        <f t="shared" si="206"/>
        <v>0</v>
      </c>
      <c r="GN16" s="450">
        <f t="shared" si="207"/>
        <v>0</v>
      </c>
      <c r="GO16" s="457">
        <f t="shared" si="208"/>
        <v>0</v>
      </c>
      <c r="GP16" s="234">
        <f t="shared" si="209"/>
        <v>0</v>
      </c>
      <c r="GQ16" s="235">
        <f t="shared" si="210"/>
        <v>0</v>
      </c>
      <c r="GR16" s="235">
        <f t="shared" si="211"/>
        <v>0</v>
      </c>
      <c r="GS16" s="94"/>
      <c r="GT16" s="95"/>
      <c r="GU16" s="96">
        <f t="shared" si="212"/>
        <v>0</v>
      </c>
      <c r="GV16" s="94"/>
      <c r="GW16" s="95"/>
      <c r="GX16" s="96">
        <f t="shared" si="213"/>
        <v>0</v>
      </c>
      <c r="GY16" s="236">
        <f t="shared" si="214"/>
        <v>0</v>
      </c>
      <c r="GZ16" s="232">
        <f t="shared" si="215"/>
        <v>0</v>
      </c>
      <c r="HA16" s="233">
        <f t="shared" si="216"/>
        <v>0</v>
      </c>
      <c r="HB16" s="94"/>
      <c r="HC16" s="95"/>
      <c r="HD16" s="96">
        <f t="shared" si="217"/>
        <v>0</v>
      </c>
      <c r="HE16" s="94"/>
      <c r="HF16" s="95"/>
      <c r="HG16" s="96">
        <f t="shared" si="218"/>
        <v>0</v>
      </c>
      <c r="HH16" s="236">
        <f t="shared" si="219"/>
        <v>0</v>
      </c>
      <c r="HI16" s="232">
        <f t="shared" si="220"/>
        <v>0</v>
      </c>
      <c r="HJ16" s="233">
        <f t="shared" si="221"/>
        <v>0</v>
      </c>
      <c r="HK16" s="94"/>
      <c r="HL16" s="95"/>
      <c r="HM16" s="96">
        <f t="shared" si="222"/>
        <v>0</v>
      </c>
      <c r="HN16" s="94"/>
      <c r="HO16" s="95"/>
      <c r="HP16" s="96">
        <f t="shared" si="223"/>
        <v>0</v>
      </c>
      <c r="HQ16" s="236">
        <f t="shared" si="224"/>
        <v>0</v>
      </c>
      <c r="HR16" s="232">
        <f t="shared" si="225"/>
        <v>0</v>
      </c>
      <c r="HS16" s="233">
        <f t="shared" si="226"/>
        <v>0</v>
      </c>
      <c r="HT16" s="44">
        <f t="shared" si="227"/>
        <v>0</v>
      </c>
      <c r="HU16" s="45">
        <f t="shared" si="228"/>
        <v>0</v>
      </c>
      <c r="HV16" s="46">
        <f t="shared" si="229"/>
        <v>0</v>
      </c>
      <c r="HW16" s="44">
        <f t="shared" si="230"/>
        <v>0</v>
      </c>
      <c r="HX16" s="45">
        <f t="shared" si="231"/>
        <v>0</v>
      </c>
      <c r="HY16" s="46">
        <f t="shared" si="232"/>
        <v>0</v>
      </c>
      <c r="HZ16" s="234">
        <f t="shared" si="233"/>
        <v>0</v>
      </c>
      <c r="IA16" s="235">
        <f t="shared" si="234"/>
        <v>0</v>
      </c>
      <c r="IB16" s="235">
        <f t="shared" si="235"/>
        <v>0</v>
      </c>
      <c r="IC16" s="246"/>
      <c r="ID16" s="415"/>
      <c r="IE16" s="247">
        <f t="shared" si="236"/>
        <v>0</v>
      </c>
      <c r="IF16" s="246"/>
      <c r="IG16" s="415"/>
      <c r="IH16" s="247">
        <f t="shared" si="237"/>
        <v>0</v>
      </c>
      <c r="II16" s="236">
        <f t="shared" si="238"/>
        <v>0</v>
      </c>
      <c r="IJ16" s="232">
        <f t="shared" si="239"/>
        <v>0</v>
      </c>
      <c r="IK16" s="233">
        <f t="shared" si="240"/>
        <v>0</v>
      </c>
      <c r="IL16" s="246"/>
      <c r="IM16" s="415"/>
      <c r="IN16" s="247">
        <f t="shared" si="241"/>
        <v>0</v>
      </c>
      <c r="IO16" s="246"/>
      <c r="IP16" s="415"/>
      <c r="IQ16" s="247">
        <f t="shared" si="242"/>
        <v>0</v>
      </c>
      <c r="IR16" s="236">
        <f t="shared" si="243"/>
        <v>0</v>
      </c>
      <c r="IS16" s="232">
        <f t="shared" si="244"/>
        <v>0</v>
      </c>
      <c r="IT16" s="233">
        <f t="shared" si="245"/>
        <v>0</v>
      </c>
      <c r="IU16" s="246"/>
      <c r="IV16" s="415"/>
      <c r="IW16" s="247">
        <f t="shared" si="246"/>
        <v>0</v>
      </c>
      <c r="IX16" s="246"/>
      <c r="IY16" s="415"/>
      <c r="IZ16" s="247">
        <f t="shared" si="247"/>
        <v>0</v>
      </c>
      <c r="JA16" s="236">
        <f t="shared" si="248"/>
        <v>0</v>
      </c>
      <c r="JB16" s="232">
        <f t="shared" si="249"/>
        <v>0</v>
      </c>
      <c r="JC16" s="233">
        <f t="shared" si="250"/>
        <v>0</v>
      </c>
      <c r="JD16" s="456">
        <f t="shared" si="251"/>
        <v>0</v>
      </c>
      <c r="JE16" s="450">
        <f t="shared" si="252"/>
        <v>0</v>
      </c>
      <c r="JF16" s="457">
        <f t="shared" si="253"/>
        <v>0</v>
      </c>
      <c r="JG16" s="456">
        <f t="shared" si="254"/>
        <v>0</v>
      </c>
      <c r="JH16" s="450">
        <f t="shared" si="255"/>
        <v>0</v>
      </c>
      <c r="JI16" s="457">
        <f t="shared" si="256"/>
        <v>0</v>
      </c>
      <c r="JJ16" s="234">
        <f t="shared" si="257"/>
        <v>0</v>
      </c>
      <c r="JK16" s="235">
        <f t="shared" si="258"/>
        <v>0</v>
      </c>
      <c r="JL16" s="235">
        <f t="shared" si="259"/>
        <v>0</v>
      </c>
      <c r="JM16" s="94"/>
      <c r="JN16" s="95"/>
      <c r="JO16" s="96">
        <f t="shared" si="260"/>
        <v>0</v>
      </c>
      <c r="JP16" s="94"/>
      <c r="JQ16" s="95"/>
      <c r="JR16" s="96">
        <f t="shared" si="261"/>
        <v>0</v>
      </c>
      <c r="JS16" s="236">
        <f t="shared" si="262"/>
        <v>0</v>
      </c>
      <c r="JT16" s="232">
        <f t="shared" si="263"/>
        <v>0</v>
      </c>
      <c r="JU16" s="233">
        <f t="shared" si="264"/>
        <v>0</v>
      </c>
      <c r="JV16" s="94"/>
      <c r="JW16" s="95"/>
      <c r="JX16" s="96">
        <f t="shared" si="265"/>
        <v>0</v>
      </c>
      <c r="JY16" s="94"/>
      <c r="JZ16" s="95"/>
      <c r="KA16" s="96">
        <f t="shared" si="266"/>
        <v>0</v>
      </c>
      <c r="KB16" s="236">
        <f t="shared" si="267"/>
        <v>0</v>
      </c>
      <c r="KC16" s="232">
        <f t="shared" si="268"/>
        <v>0</v>
      </c>
      <c r="KD16" s="233">
        <f t="shared" si="269"/>
        <v>0</v>
      </c>
      <c r="KE16" s="94"/>
      <c r="KF16" s="95"/>
      <c r="KG16" s="96">
        <f t="shared" si="270"/>
        <v>0</v>
      </c>
      <c r="KH16" s="94"/>
      <c r="KI16" s="95"/>
      <c r="KJ16" s="96">
        <f t="shared" si="271"/>
        <v>0</v>
      </c>
      <c r="KK16" s="41">
        <f t="shared" si="272"/>
        <v>0</v>
      </c>
      <c r="KL16" s="42">
        <f t="shared" si="273"/>
        <v>0</v>
      </c>
      <c r="KM16" s="43">
        <f t="shared" si="274"/>
        <v>0</v>
      </c>
      <c r="KN16" s="44">
        <f t="shared" si="275"/>
        <v>0</v>
      </c>
      <c r="KO16" s="45">
        <f t="shared" si="276"/>
        <v>0</v>
      </c>
      <c r="KP16" s="46">
        <f t="shared" si="277"/>
        <v>0</v>
      </c>
      <c r="KQ16" s="44">
        <f t="shared" si="278"/>
        <v>0</v>
      </c>
      <c r="KR16" s="45">
        <f t="shared" si="279"/>
        <v>0</v>
      </c>
      <c r="KS16" s="46">
        <f t="shared" si="280"/>
        <v>0</v>
      </c>
      <c r="KT16" s="82">
        <f t="shared" si="281"/>
        <v>0</v>
      </c>
      <c r="KU16" s="47">
        <f t="shared" si="282"/>
        <v>0</v>
      </c>
      <c r="KV16" s="47">
        <f t="shared" si="283"/>
        <v>0</v>
      </c>
      <c r="KW16" s="27">
        <f t="shared" si="284"/>
        <v>0</v>
      </c>
      <c r="KX16" s="28">
        <f t="shared" si="285"/>
        <v>0</v>
      </c>
      <c r="KY16" s="29">
        <f t="shared" si="286"/>
        <v>0</v>
      </c>
      <c r="KZ16" s="27">
        <f t="shared" si="287"/>
        <v>0</v>
      </c>
      <c r="LA16" s="28">
        <f t="shared" si="288"/>
        <v>0</v>
      </c>
      <c r="LB16" s="29">
        <f t="shared" si="289"/>
        <v>0</v>
      </c>
      <c r="LC16" s="53">
        <f t="shared" si="290"/>
        <v>0</v>
      </c>
      <c r="LD16" s="54">
        <f t="shared" si="291"/>
        <v>0</v>
      </c>
      <c r="LE16" s="55">
        <f t="shared" si="292"/>
        <v>0</v>
      </c>
    </row>
    <row r="17" spans="2:317" ht="20.25" hidden="1" customHeight="1" outlineLevel="3">
      <c r="B17" s="12"/>
      <c r="C17" s="13"/>
      <c r="D17" s="13"/>
      <c r="E17" s="18" t="s">
        <v>183</v>
      </c>
      <c r="F17" s="14"/>
      <c r="G17" s="246"/>
      <c r="H17" s="415"/>
      <c r="I17" s="247">
        <f t="shared" si="83"/>
        <v>0</v>
      </c>
      <c r="J17" s="246"/>
      <c r="K17" s="415"/>
      <c r="L17" s="247">
        <f t="shared" si="84"/>
        <v>0</v>
      </c>
      <c r="M17" s="41">
        <f t="shared" si="85"/>
        <v>0</v>
      </c>
      <c r="N17" s="42">
        <f t="shared" si="86"/>
        <v>0</v>
      </c>
      <c r="O17" s="43">
        <f t="shared" si="87"/>
        <v>0</v>
      </c>
      <c r="P17" s="246"/>
      <c r="Q17" s="415"/>
      <c r="R17" s="247">
        <f t="shared" si="88"/>
        <v>0</v>
      </c>
      <c r="S17" s="246"/>
      <c r="T17" s="415"/>
      <c r="U17" s="247">
        <f t="shared" si="293"/>
        <v>0</v>
      </c>
      <c r="V17" s="41">
        <f t="shared" si="90"/>
        <v>0</v>
      </c>
      <c r="W17" s="42">
        <f t="shared" si="91"/>
        <v>0</v>
      </c>
      <c r="X17" s="43">
        <f t="shared" si="92"/>
        <v>0</v>
      </c>
      <c r="Y17" s="246"/>
      <c r="Z17" s="415"/>
      <c r="AA17" s="247">
        <f t="shared" si="93"/>
        <v>0</v>
      </c>
      <c r="AB17" s="246"/>
      <c r="AC17" s="415"/>
      <c r="AD17" s="247">
        <f t="shared" si="94"/>
        <v>0</v>
      </c>
      <c r="AE17" s="236">
        <f t="shared" si="95"/>
        <v>0</v>
      </c>
      <c r="AF17" s="232">
        <f t="shared" si="96"/>
        <v>0</v>
      </c>
      <c r="AG17" s="233">
        <f t="shared" si="97"/>
        <v>0</v>
      </c>
      <c r="AH17" s="456">
        <f t="shared" si="98"/>
        <v>0</v>
      </c>
      <c r="AI17" s="450">
        <f t="shared" si="99"/>
        <v>0</v>
      </c>
      <c r="AJ17" s="457">
        <f t="shared" si="100"/>
        <v>0</v>
      </c>
      <c r="AK17" s="456">
        <f t="shared" si="101"/>
        <v>0</v>
      </c>
      <c r="AL17" s="450">
        <f t="shared" si="102"/>
        <v>0</v>
      </c>
      <c r="AM17" s="457">
        <f t="shared" si="103"/>
        <v>0</v>
      </c>
      <c r="AN17" s="234">
        <f t="shared" si="104"/>
        <v>0</v>
      </c>
      <c r="AO17" s="235">
        <f t="shared" si="105"/>
        <v>0</v>
      </c>
      <c r="AP17" s="235">
        <f t="shared" si="106"/>
        <v>0</v>
      </c>
      <c r="AQ17" s="94"/>
      <c r="AR17" s="95"/>
      <c r="AS17" s="96">
        <f t="shared" si="107"/>
        <v>0</v>
      </c>
      <c r="AT17" s="94"/>
      <c r="AU17" s="95"/>
      <c r="AV17" s="96">
        <f t="shared" si="108"/>
        <v>0</v>
      </c>
      <c r="AW17" s="236">
        <f t="shared" si="109"/>
        <v>0</v>
      </c>
      <c r="AX17" s="232">
        <f t="shared" si="110"/>
        <v>0</v>
      </c>
      <c r="AY17" s="233">
        <f t="shared" si="111"/>
        <v>0</v>
      </c>
      <c r="AZ17" s="94"/>
      <c r="BA17" s="95"/>
      <c r="BB17" s="96">
        <f t="shared" si="112"/>
        <v>0</v>
      </c>
      <c r="BC17" s="94"/>
      <c r="BD17" s="95"/>
      <c r="BE17" s="96">
        <f t="shared" si="113"/>
        <v>0</v>
      </c>
      <c r="BF17" s="236">
        <f t="shared" si="114"/>
        <v>0</v>
      </c>
      <c r="BG17" s="232">
        <f t="shared" si="115"/>
        <v>0</v>
      </c>
      <c r="BH17" s="233">
        <f t="shared" si="116"/>
        <v>0</v>
      </c>
      <c r="BI17" s="94"/>
      <c r="BJ17" s="95"/>
      <c r="BK17" s="96">
        <f t="shared" si="117"/>
        <v>0</v>
      </c>
      <c r="BL17" s="94"/>
      <c r="BM17" s="95"/>
      <c r="BN17" s="96">
        <f t="shared" si="118"/>
        <v>0</v>
      </c>
      <c r="BO17" s="236">
        <f t="shared" si="119"/>
        <v>0</v>
      </c>
      <c r="BP17" s="232">
        <f t="shared" si="120"/>
        <v>0</v>
      </c>
      <c r="BQ17" s="233">
        <f t="shared" si="121"/>
        <v>0</v>
      </c>
      <c r="BR17" s="44">
        <f t="shared" si="122"/>
        <v>0</v>
      </c>
      <c r="BS17" s="45">
        <f t="shared" si="123"/>
        <v>0</v>
      </c>
      <c r="BT17" s="46">
        <f t="shared" si="124"/>
        <v>0</v>
      </c>
      <c r="BU17" s="44">
        <f t="shared" si="125"/>
        <v>0</v>
      </c>
      <c r="BV17" s="45">
        <f t="shared" si="126"/>
        <v>0</v>
      </c>
      <c r="BW17" s="46">
        <f t="shared" si="127"/>
        <v>0</v>
      </c>
      <c r="BX17" s="234">
        <f t="shared" si="128"/>
        <v>0</v>
      </c>
      <c r="BY17" s="235">
        <f t="shared" si="129"/>
        <v>0</v>
      </c>
      <c r="BZ17" s="235">
        <f t="shared" si="130"/>
        <v>0</v>
      </c>
      <c r="CA17" s="246"/>
      <c r="CB17" s="415"/>
      <c r="CC17" s="247">
        <f t="shared" si="131"/>
        <v>0</v>
      </c>
      <c r="CD17" s="246"/>
      <c r="CE17" s="415"/>
      <c r="CF17" s="247">
        <f t="shared" si="132"/>
        <v>0</v>
      </c>
      <c r="CG17" s="236">
        <f t="shared" si="133"/>
        <v>0</v>
      </c>
      <c r="CH17" s="232">
        <f t="shared" si="134"/>
        <v>0</v>
      </c>
      <c r="CI17" s="233">
        <f t="shared" si="135"/>
        <v>0</v>
      </c>
      <c r="CJ17" s="246"/>
      <c r="CK17" s="415"/>
      <c r="CL17" s="247">
        <f t="shared" si="136"/>
        <v>0</v>
      </c>
      <c r="CM17" s="246"/>
      <c r="CN17" s="415"/>
      <c r="CO17" s="247">
        <f t="shared" si="137"/>
        <v>0</v>
      </c>
      <c r="CP17" s="236">
        <f t="shared" si="138"/>
        <v>0</v>
      </c>
      <c r="CQ17" s="232">
        <f t="shared" si="139"/>
        <v>0</v>
      </c>
      <c r="CR17" s="233">
        <f t="shared" si="140"/>
        <v>0</v>
      </c>
      <c r="CS17" s="246"/>
      <c r="CT17" s="415"/>
      <c r="CU17" s="247">
        <f t="shared" si="141"/>
        <v>0</v>
      </c>
      <c r="CV17" s="246"/>
      <c r="CW17" s="415"/>
      <c r="CX17" s="247">
        <f t="shared" si="142"/>
        <v>0</v>
      </c>
      <c r="CY17" s="236">
        <f t="shared" si="143"/>
        <v>0</v>
      </c>
      <c r="CZ17" s="232">
        <f t="shared" si="144"/>
        <v>0</v>
      </c>
      <c r="DA17" s="233">
        <f t="shared" si="145"/>
        <v>0</v>
      </c>
      <c r="DB17" s="456">
        <f t="shared" si="146"/>
        <v>0</v>
      </c>
      <c r="DC17" s="450">
        <f t="shared" si="147"/>
        <v>0</v>
      </c>
      <c r="DD17" s="457">
        <f t="shared" si="148"/>
        <v>0</v>
      </c>
      <c r="DE17" s="456">
        <f t="shared" si="149"/>
        <v>0</v>
      </c>
      <c r="DF17" s="450">
        <f t="shared" si="150"/>
        <v>0</v>
      </c>
      <c r="DG17" s="457">
        <f t="shared" si="151"/>
        <v>0</v>
      </c>
      <c r="DH17" s="234">
        <f t="shared" si="152"/>
        <v>0</v>
      </c>
      <c r="DI17" s="235">
        <f t="shared" si="153"/>
        <v>0</v>
      </c>
      <c r="DJ17" s="235">
        <f t="shared" si="154"/>
        <v>0</v>
      </c>
      <c r="DK17" s="94"/>
      <c r="DL17" s="95"/>
      <c r="DM17" s="96">
        <f t="shared" si="155"/>
        <v>0</v>
      </c>
      <c r="DN17" s="94"/>
      <c r="DO17" s="95"/>
      <c r="DP17" s="96">
        <f t="shared" si="156"/>
        <v>0</v>
      </c>
      <c r="DQ17" s="236">
        <f t="shared" si="157"/>
        <v>0</v>
      </c>
      <c r="DR17" s="232">
        <f t="shared" si="158"/>
        <v>0</v>
      </c>
      <c r="DS17" s="233">
        <f t="shared" si="159"/>
        <v>0</v>
      </c>
      <c r="DT17" s="94"/>
      <c r="DU17" s="95"/>
      <c r="DV17" s="96">
        <f t="shared" si="160"/>
        <v>0</v>
      </c>
      <c r="DW17" s="94"/>
      <c r="DX17" s="95"/>
      <c r="DY17" s="96">
        <f t="shared" si="161"/>
        <v>0</v>
      </c>
      <c r="DZ17" s="236">
        <f t="shared" si="162"/>
        <v>0</v>
      </c>
      <c r="EA17" s="232">
        <f t="shared" si="163"/>
        <v>0</v>
      </c>
      <c r="EB17" s="233">
        <f t="shared" si="164"/>
        <v>0</v>
      </c>
      <c r="EC17" s="94"/>
      <c r="ED17" s="95"/>
      <c r="EE17" s="96">
        <f t="shared" si="165"/>
        <v>0</v>
      </c>
      <c r="EF17" s="94"/>
      <c r="EG17" s="95"/>
      <c r="EH17" s="96">
        <f t="shared" si="166"/>
        <v>0</v>
      </c>
      <c r="EI17" s="41">
        <f t="shared" si="167"/>
        <v>0</v>
      </c>
      <c r="EJ17" s="42">
        <f t="shared" si="168"/>
        <v>0</v>
      </c>
      <c r="EK17" s="43">
        <f t="shared" si="169"/>
        <v>0</v>
      </c>
      <c r="EL17" s="44">
        <f t="shared" si="170"/>
        <v>0</v>
      </c>
      <c r="EM17" s="45">
        <f t="shared" si="171"/>
        <v>0</v>
      </c>
      <c r="EN17" s="46">
        <f t="shared" si="172"/>
        <v>0</v>
      </c>
      <c r="EO17" s="44">
        <f t="shared" si="173"/>
        <v>0</v>
      </c>
      <c r="EP17" s="45">
        <f t="shared" si="174"/>
        <v>0</v>
      </c>
      <c r="EQ17" s="46">
        <f t="shared" si="175"/>
        <v>0</v>
      </c>
      <c r="ER17" s="82">
        <f t="shared" si="176"/>
        <v>0</v>
      </c>
      <c r="ES17" s="47">
        <f t="shared" si="177"/>
        <v>0</v>
      </c>
      <c r="ET17" s="47">
        <f t="shared" si="178"/>
        <v>0</v>
      </c>
      <c r="EU17" s="27">
        <f t="shared" si="179"/>
        <v>0</v>
      </c>
      <c r="EV17" s="28">
        <f t="shared" si="180"/>
        <v>0</v>
      </c>
      <c r="EW17" s="29">
        <f t="shared" si="181"/>
        <v>0</v>
      </c>
      <c r="EX17" s="27">
        <f t="shared" si="182"/>
        <v>0</v>
      </c>
      <c r="EY17" s="28">
        <f t="shared" si="183"/>
        <v>0</v>
      </c>
      <c r="EZ17" s="29">
        <f t="shared" si="184"/>
        <v>0</v>
      </c>
      <c r="FA17" s="53">
        <f t="shared" si="185"/>
        <v>0</v>
      </c>
      <c r="FB17" s="54">
        <f t="shared" si="186"/>
        <v>0</v>
      </c>
      <c r="FC17" s="55">
        <f t="shared" si="187"/>
        <v>0</v>
      </c>
      <c r="FE17" s="12"/>
      <c r="FF17" s="13"/>
      <c r="FG17" s="13"/>
      <c r="FH17" s="14"/>
      <c r="FI17" s="246"/>
      <c r="FJ17" s="415"/>
      <c r="FK17" s="247">
        <f t="shared" si="188"/>
        <v>0</v>
      </c>
      <c r="FL17" s="246"/>
      <c r="FM17" s="415"/>
      <c r="FN17" s="247">
        <f t="shared" si="189"/>
        <v>0</v>
      </c>
      <c r="FO17" s="41">
        <f t="shared" si="190"/>
        <v>0</v>
      </c>
      <c r="FP17" s="42">
        <f t="shared" si="191"/>
        <v>0</v>
      </c>
      <c r="FQ17" s="43">
        <f t="shared" si="192"/>
        <v>0</v>
      </c>
      <c r="FR17" s="246"/>
      <c r="FS17" s="415"/>
      <c r="FT17" s="247">
        <f t="shared" si="193"/>
        <v>0</v>
      </c>
      <c r="FU17" s="246"/>
      <c r="FV17" s="415"/>
      <c r="FW17" s="247">
        <f t="shared" si="294"/>
        <v>0</v>
      </c>
      <c r="FX17" s="41">
        <f t="shared" si="195"/>
        <v>0</v>
      </c>
      <c r="FY17" s="42">
        <f t="shared" si="196"/>
        <v>0</v>
      </c>
      <c r="FZ17" s="43">
        <f t="shared" si="197"/>
        <v>0</v>
      </c>
      <c r="GA17" s="246"/>
      <c r="GB17" s="415"/>
      <c r="GC17" s="247">
        <f t="shared" si="198"/>
        <v>0</v>
      </c>
      <c r="GD17" s="246"/>
      <c r="GE17" s="415"/>
      <c r="GF17" s="247">
        <f t="shared" si="199"/>
        <v>0</v>
      </c>
      <c r="GG17" s="236">
        <f t="shared" si="200"/>
        <v>0</v>
      </c>
      <c r="GH17" s="232">
        <f t="shared" si="201"/>
        <v>0</v>
      </c>
      <c r="GI17" s="233">
        <f t="shared" si="202"/>
        <v>0</v>
      </c>
      <c r="GJ17" s="456">
        <f t="shared" si="203"/>
        <v>0</v>
      </c>
      <c r="GK17" s="450">
        <f t="shared" si="204"/>
        <v>0</v>
      </c>
      <c r="GL17" s="457">
        <f t="shared" si="205"/>
        <v>0</v>
      </c>
      <c r="GM17" s="456">
        <f t="shared" si="206"/>
        <v>0</v>
      </c>
      <c r="GN17" s="450">
        <f t="shared" si="207"/>
        <v>0</v>
      </c>
      <c r="GO17" s="457">
        <f t="shared" si="208"/>
        <v>0</v>
      </c>
      <c r="GP17" s="234">
        <f t="shared" si="209"/>
        <v>0</v>
      </c>
      <c r="GQ17" s="235">
        <f t="shared" si="210"/>
        <v>0</v>
      </c>
      <c r="GR17" s="235">
        <f t="shared" si="211"/>
        <v>0</v>
      </c>
      <c r="GS17" s="94"/>
      <c r="GT17" s="95"/>
      <c r="GU17" s="96">
        <f t="shared" si="212"/>
        <v>0</v>
      </c>
      <c r="GV17" s="94"/>
      <c r="GW17" s="95"/>
      <c r="GX17" s="96">
        <f t="shared" si="213"/>
        <v>0</v>
      </c>
      <c r="GY17" s="236">
        <f t="shared" si="214"/>
        <v>0</v>
      </c>
      <c r="GZ17" s="232">
        <f t="shared" si="215"/>
        <v>0</v>
      </c>
      <c r="HA17" s="233">
        <f t="shared" si="216"/>
        <v>0</v>
      </c>
      <c r="HB17" s="94"/>
      <c r="HC17" s="95"/>
      <c r="HD17" s="96">
        <f t="shared" si="217"/>
        <v>0</v>
      </c>
      <c r="HE17" s="94"/>
      <c r="HF17" s="95"/>
      <c r="HG17" s="96">
        <f t="shared" si="218"/>
        <v>0</v>
      </c>
      <c r="HH17" s="236">
        <f t="shared" si="219"/>
        <v>0</v>
      </c>
      <c r="HI17" s="232">
        <f t="shared" si="220"/>
        <v>0</v>
      </c>
      <c r="HJ17" s="233">
        <f t="shared" si="221"/>
        <v>0</v>
      </c>
      <c r="HK17" s="94"/>
      <c r="HL17" s="95"/>
      <c r="HM17" s="96">
        <f t="shared" si="222"/>
        <v>0</v>
      </c>
      <c r="HN17" s="94"/>
      <c r="HO17" s="95"/>
      <c r="HP17" s="96">
        <f t="shared" si="223"/>
        <v>0</v>
      </c>
      <c r="HQ17" s="236">
        <f t="shared" si="224"/>
        <v>0</v>
      </c>
      <c r="HR17" s="232">
        <f t="shared" si="225"/>
        <v>0</v>
      </c>
      <c r="HS17" s="233">
        <f t="shared" si="226"/>
        <v>0</v>
      </c>
      <c r="HT17" s="44">
        <f t="shared" si="227"/>
        <v>0</v>
      </c>
      <c r="HU17" s="45">
        <f t="shared" si="228"/>
        <v>0</v>
      </c>
      <c r="HV17" s="46">
        <f t="shared" si="229"/>
        <v>0</v>
      </c>
      <c r="HW17" s="44">
        <f t="shared" si="230"/>
        <v>0</v>
      </c>
      <c r="HX17" s="45">
        <f t="shared" si="231"/>
        <v>0</v>
      </c>
      <c r="HY17" s="46">
        <f t="shared" si="232"/>
        <v>0</v>
      </c>
      <c r="HZ17" s="234">
        <f t="shared" si="233"/>
        <v>0</v>
      </c>
      <c r="IA17" s="235">
        <f t="shared" si="234"/>
        <v>0</v>
      </c>
      <c r="IB17" s="235">
        <f t="shared" si="235"/>
        <v>0</v>
      </c>
      <c r="IC17" s="246"/>
      <c r="ID17" s="415"/>
      <c r="IE17" s="247">
        <f t="shared" si="236"/>
        <v>0</v>
      </c>
      <c r="IF17" s="246"/>
      <c r="IG17" s="415"/>
      <c r="IH17" s="247">
        <f t="shared" si="237"/>
        <v>0</v>
      </c>
      <c r="II17" s="236">
        <f t="shared" si="238"/>
        <v>0</v>
      </c>
      <c r="IJ17" s="232">
        <f t="shared" si="239"/>
        <v>0</v>
      </c>
      <c r="IK17" s="233">
        <f t="shared" si="240"/>
        <v>0</v>
      </c>
      <c r="IL17" s="246"/>
      <c r="IM17" s="415"/>
      <c r="IN17" s="247">
        <f t="shared" si="241"/>
        <v>0</v>
      </c>
      <c r="IO17" s="246"/>
      <c r="IP17" s="415"/>
      <c r="IQ17" s="247">
        <f t="shared" si="242"/>
        <v>0</v>
      </c>
      <c r="IR17" s="236">
        <f t="shared" si="243"/>
        <v>0</v>
      </c>
      <c r="IS17" s="232">
        <f t="shared" si="244"/>
        <v>0</v>
      </c>
      <c r="IT17" s="233">
        <f t="shared" si="245"/>
        <v>0</v>
      </c>
      <c r="IU17" s="246"/>
      <c r="IV17" s="415"/>
      <c r="IW17" s="247">
        <f t="shared" si="246"/>
        <v>0</v>
      </c>
      <c r="IX17" s="246"/>
      <c r="IY17" s="415"/>
      <c r="IZ17" s="247">
        <f t="shared" si="247"/>
        <v>0</v>
      </c>
      <c r="JA17" s="236">
        <f t="shared" si="248"/>
        <v>0</v>
      </c>
      <c r="JB17" s="232">
        <f t="shared" si="249"/>
        <v>0</v>
      </c>
      <c r="JC17" s="233">
        <f t="shared" si="250"/>
        <v>0</v>
      </c>
      <c r="JD17" s="456">
        <f t="shared" si="251"/>
        <v>0</v>
      </c>
      <c r="JE17" s="450">
        <f t="shared" si="252"/>
        <v>0</v>
      </c>
      <c r="JF17" s="457">
        <f t="shared" si="253"/>
        <v>0</v>
      </c>
      <c r="JG17" s="456">
        <f t="shared" si="254"/>
        <v>0</v>
      </c>
      <c r="JH17" s="450">
        <f t="shared" si="255"/>
        <v>0</v>
      </c>
      <c r="JI17" s="457">
        <f t="shared" si="256"/>
        <v>0</v>
      </c>
      <c r="JJ17" s="234">
        <f t="shared" si="257"/>
        <v>0</v>
      </c>
      <c r="JK17" s="235">
        <f t="shared" si="258"/>
        <v>0</v>
      </c>
      <c r="JL17" s="235">
        <f t="shared" si="259"/>
        <v>0</v>
      </c>
      <c r="JM17" s="94"/>
      <c r="JN17" s="95"/>
      <c r="JO17" s="96">
        <f t="shared" si="260"/>
        <v>0</v>
      </c>
      <c r="JP17" s="94"/>
      <c r="JQ17" s="95"/>
      <c r="JR17" s="96">
        <f t="shared" si="261"/>
        <v>0</v>
      </c>
      <c r="JS17" s="236">
        <f t="shared" si="262"/>
        <v>0</v>
      </c>
      <c r="JT17" s="232">
        <f t="shared" si="263"/>
        <v>0</v>
      </c>
      <c r="JU17" s="233">
        <f t="shared" si="264"/>
        <v>0</v>
      </c>
      <c r="JV17" s="94"/>
      <c r="JW17" s="95"/>
      <c r="JX17" s="96">
        <f t="shared" si="265"/>
        <v>0</v>
      </c>
      <c r="JY17" s="94"/>
      <c r="JZ17" s="95"/>
      <c r="KA17" s="96">
        <f t="shared" si="266"/>
        <v>0</v>
      </c>
      <c r="KB17" s="236">
        <f t="shared" si="267"/>
        <v>0</v>
      </c>
      <c r="KC17" s="232">
        <f t="shared" si="268"/>
        <v>0</v>
      </c>
      <c r="KD17" s="233">
        <f t="shared" si="269"/>
        <v>0</v>
      </c>
      <c r="KE17" s="94"/>
      <c r="KF17" s="95"/>
      <c r="KG17" s="96">
        <f t="shared" si="270"/>
        <v>0</v>
      </c>
      <c r="KH17" s="94"/>
      <c r="KI17" s="95"/>
      <c r="KJ17" s="96">
        <f t="shared" si="271"/>
        <v>0</v>
      </c>
      <c r="KK17" s="41">
        <f t="shared" si="272"/>
        <v>0</v>
      </c>
      <c r="KL17" s="42">
        <f t="shared" si="273"/>
        <v>0</v>
      </c>
      <c r="KM17" s="43">
        <f t="shared" si="274"/>
        <v>0</v>
      </c>
      <c r="KN17" s="44">
        <f t="shared" si="275"/>
        <v>0</v>
      </c>
      <c r="KO17" s="45">
        <f t="shared" si="276"/>
        <v>0</v>
      </c>
      <c r="KP17" s="46">
        <f t="shared" si="277"/>
        <v>0</v>
      </c>
      <c r="KQ17" s="44">
        <f t="shared" si="278"/>
        <v>0</v>
      </c>
      <c r="KR17" s="45">
        <f t="shared" si="279"/>
        <v>0</v>
      </c>
      <c r="KS17" s="46">
        <f t="shared" si="280"/>
        <v>0</v>
      </c>
      <c r="KT17" s="82">
        <f t="shared" si="281"/>
        <v>0</v>
      </c>
      <c r="KU17" s="47">
        <f t="shared" si="282"/>
        <v>0</v>
      </c>
      <c r="KV17" s="47">
        <f t="shared" si="283"/>
        <v>0</v>
      </c>
      <c r="KW17" s="27">
        <f t="shared" si="284"/>
        <v>0</v>
      </c>
      <c r="KX17" s="28">
        <f t="shared" si="285"/>
        <v>0</v>
      </c>
      <c r="KY17" s="29">
        <f t="shared" si="286"/>
        <v>0</v>
      </c>
      <c r="KZ17" s="27">
        <f t="shared" si="287"/>
        <v>0</v>
      </c>
      <c r="LA17" s="28">
        <f t="shared" si="288"/>
        <v>0</v>
      </c>
      <c r="LB17" s="29">
        <f t="shared" si="289"/>
        <v>0</v>
      </c>
      <c r="LC17" s="53">
        <f t="shared" si="290"/>
        <v>0</v>
      </c>
      <c r="LD17" s="54">
        <f t="shared" si="291"/>
        <v>0</v>
      </c>
      <c r="LE17" s="55">
        <f t="shared" si="292"/>
        <v>0</v>
      </c>
    </row>
    <row r="18" spans="2:317" ht="20.25" hidden="1" customHeight="1" outlineLevel="3">
      <c r="B18" s="12"/>
      <c r="C18" s="13"/>
      <c r="D18" s="13"/>
      <c r="E18" s="18" t="s">
        <v>183</v>
      </c>
      <c r="F18" s="14"/>
      <c r="G18" s="246"/>
      <c r="H18" s="415"/>
      <c r="I18" s="247">
        <f t="shared" si="83"/>
        <v>0</v>
      </c>
      <c r="J18" s="246"/>
      <c r="K18" s="415"/>
      <c r="L18" s="247">
        <f t="shared" si="84"/>
        <v>0</v>
      </c>
      <c r="M18" s="41">
        <f t="shared" si="85"/>
        <v>0</v>
      </c>
      <c r="N18" s="42">
        <f t="shared" si="86"/>
        <v>0</v>
      </c>
      <c r="O18" s="43">
        <f t="shared" si="87"/>
        <v>0</v>
      </c>
      <c r="P18" s="246"/>
      <c r="Q18" s="415"/>
      <c r="R18" s="247">
        <f t="shared" si="88"/>
        <v>0</v>
      </c>
      <c r="S18" s="246"/>
      <c r="T18" s="415"/>
      <c r="U18" s="247">
        <f t="shared" si="293"/>
        <v>0</v>
      </c>
      <c r="V18" s="41">
        <f t="shared" si="90"/>
        <v>0</v>
      </c>
      <c r="W18" s="42">
        <f t="shared" si="91"/>
        <v>0</v>
      </c>
      <c r="X18" s="43">
        <f t="shared" si="92"/>
        <v>0</v>
      </c>
      <c r="Y18" s="246"/>
      <c r="Z18" s="415"/>
      <c r="AA18" s="247">
        <f t="shared" si="93"/>
        <v>0</v>
      </c>
      <c r="AB18" s="246"/>
      <c r="AC18" s="415"/>
      <c r="AD18" s="247">
        <f t="shared" si="94"/>
        <v>0</v>
      </c>
      <c r="AE18" s="236">
        <f t="shared" si="95"/>
        <v>0</v>
      </c>
      <c r="AF18" s="232">
        <f t="shared" si="96"/>
        <v>0</v>
      </c>
      <c r="AG18" s="233">
        <f t="shared" si="97"/>
        <v>0</v>
      </c>
      <c r="AH18" s="456">
        <f t="shared" si="98"/>
        <v>0</v>
      </c>
      <c r="AI18" s="450">
        <f t="shared" si="99"/>
        <v>0</v>
      </c>
      <c r="AJ18" s="457">
        <f t="shared" si="100"/>
        <v>0</v>
      </c>
      <c r="AK18" s="456">
        <f t="shared" si="101"/>
        <v>0</v>
      </c>
      <c r="AL18" s="450">
        <f t="shared" si="102"/>
        <v>0</v>
      </c>
      <c r="AM18" s="457">
        <f t="shared" si="103"/>
        <v>0</v>
      </c>
      <c r="AN18" s="234">
        <f t="shared" si="104"/>
        <v>0</v>
      </c>
      <c r="AO18" s="235">
        <f t="shared" si="105"/>
        <v>0</v>
      </c>
      <c r="AP18" s="235">
        <f t="shared" si="106"/>
        <v>0</v>
      </c>
      <c r="AQ18" s="94"/>
      <c r="AR18" s="95"/>
      <c r="AS18" s="96">
        <f t="shared" si="107"/>
        <v>0</v>
      </c>
      <c r="AT18" s="94"/>
      <c r="AU18" s="95"/>
      <c r="AV18" s="96">
        <f t="shared" si="108"/>
        <v>0</v>
      </c>
      <c r="AW18" s="236">
        <f t="shared" si="109"/>
        <v>0</v>
      </c>
      <c r="AX18" s="232">
        <f t="shared" si="110"/>
        <v>0</v>
      </c>
      <c r="AY18" s="233">
        <f t="shared" si="111"/>
        <v>0</v>
      </c>
      <c r="AZ18" s="94"/>
      <c r="BA18" s="95"/>
      <c r="BB18" s="96">
        <f t="shared" si="112"/>
        <v>0</v>
      </c>
      <c r="BC18" s="94"/>
      <c r="BD18" s="95"/>
      <c r="BE18" s="96">
        <f t="shared" si="113"/>
        <v>0</v>
      </c>
      <c r="BF18" s="236">
        <f t="shared" si="114"/>
        <v>0</v>
      </c>
      <c r="BG18" s="232">
        <f t="shared" si="115"/>
        <v>0</v>
      </c>
      <c r="BH18" s="233">
        <f t="shared" si="116"/>
        <v>0</v>
      </c>
      <c r="BI18" s="94"/>
      <c r="BJ18" s="95"/>
      <c r="BK18" s="96">
        <f t="shared" si="117"/>
        <v>0</v>
      </c>
      <c r="BL18" s="94"/>
      <c r="BM18" s="95"/>
      <c r="BN18" s="96">
        <f t="shared" si="118"/>
        <v>0</v>
      </c>
      <c r="BO18" s="236">
        <f t="shared" si="119"/>
        <v>0</v>
      </c>
      <c r="BP18" s="232">
        <f t="shared" si="120"/>
        <v>0</v>
      </c>
      <c r="BQ18" s="233">
        <f t="shared" si="121"/>
        <v>0</v>
      </c>
      <c r="BR18" s="44">
        <f t="shared" si="122"/>
        <v>0</v>
      </c>
      <c r="BS18" s="45">
        <f t="shared" si="123"/>
        <v>0</v>
      </c>
      <c r="BT18" s="46">
        <f t="shared" si="124"/>
        <v>0</v>
      </c>
      <c r="BU18" s="44">
        <f t="shared" si="125"/>
        <v>0</v>
      </c>
      <c r="BV18" s="45">
        <f t="shared" si="126"/>
        <v>0</v>
      </c>
      <c r="BW18" s="46">
        <f t="shared" si="127"/>
        <v>0</v>
      </c>
      <c r="BX18" s="234">
        <f t="shared" si="128"/>
        <v>0</v>
      </c>
      <c r="BY18" s="235">
        <f t="shared" si="129"/>
        <v>0</v>
      </c>
      <c r="BZ18" s="235">
        <f t="shared" si="130"/>
        <v>0</v>
      </c>
      <c r="CA18" s="246"/>
      <c r="CB18" s="415"/>
      <c r="CC18" s="247">
        <f t="shared" si="131"/>
        <v>0</v>
      </c>
      <c r="CD18" s="246"/>
      <c r="CE18" s="415"/>
      <c r="CF18" s="247">
        <f t="shared" si="132"/>
        <v>0</v>
      </c>
      <c r="CG18" s="236">
        <f t="shared" si="133"/>
        <v>0</v>
      </c>
      <c r="CH18" s="232">
        <f t="shared" si="134"/>
        <v>0</v>
      </c>
      <c r="CI18" s="233">
        <f t="shared" si="135"/>
        <v>0</v>
      </c>
      <c r="CJ18" s="246"/>
      <c r="CK18" s="415"/>
      <c r="CL18" s="247">
        <f t="shared" si="136"/>
        <v>0</v>
      </c>
      <c r="CM18" s="246"/>
      <c r="CN18" s="415"/>
      <c r="CO18" s="247">
        <f t="shared" si="137"/>
        <v>0</v>
      </c>
      <c r="CP18" s="236">
        <f t="shared" si="138"/>
        <v>0</v>
      </c>
      <c r="CQ18" s="232">
        <f t="shared" si="139"/>
        <v>0</v>
      </c>
      <c r="CR18" s="233">
        <f t="shared" si="140"/>
        <v>0</v>
      </c>
      <c r="CS18" s="246"/>
      <c r="CT18" s="415"/>
      <c r="CU18" s="247">
        <f t="shared" si="141"/>
        <v>0</v>
      </c>
      <c r="CV18" s="246"/>
      <c r="CW18" s="415"/>
      <c r="CX18" s="247">
        <f t="shared" si="142"/>
        <v>0</v>
      </c>
      <c r="CY18" s="236">
        <f t="shared" si="143"/>
        <v>0</v>
      </c>
      <c r="CZ18" s="232">
        <f t="shared" si="144"/>
        <v>0</v>
      </c>
      <c r="DA18" s="233">
        <f t="shared" si="145"/>
        <v>0</v>
      </c>
      <c r="DB18" s="456">
        <f t="shared" si="146"/>
        <v>0</v>
      </c>
      <c r="DC18" s="450">
        <f t="shared" si="147"/>
        <v>0</v>
      </c>
      <c r="DD18" s="457">
        <f t="shared" si="148"/>
        <v>0</v>
      </c>
      <c r="DE18" s="456">
        <f t="shared" si="149"/>
        <v>0</v>
      </c>
      <c r="DF18" s="450">
        <f t="shared" si="150"/>
        <v>0</v>
      </c>
      <c r="DG18" s="457">
        <f t="shared" si="151"/>
        <v>0</v>
      </c>
      <c r="DH18" s="234">
        <f t="shared" si="152"/>
        <v>0</v>
      </c>
      <c r="DI18" s="235">
        <f t="shared" si="153"/>
        <v>0</v>
      </c>
      <c r="DJ18" s="235">
        <f t="shared" si="154"/>
        <v>0</v>
      </c>
      <c r="DK18" s="94"/>
      <c r="DL18" s="95"/>
      <c r="DM18" s="96">
        <f t="shared" si="155"/>
        <v>0</v>
      </c>
      <c r="DN18" s="94"/>
      <c r="DO18" s="95"/>
      <c r="DP18" s="96">
        <f t="shared" si="156"/>
        <v>0</v>
      </c>
      <c r="DQ18" s="236">
        <f t="shared" si="157"/>
        <v>0</v>
      </c>
      <c r="DR18" s="232">
        <f t="shared" si="158"/>
        <v>0</v>
      </c>
      <c r="DS18" s="233">
        <f t="shared" si="159"/>
        <v>0</v>
      </c>
      <c r="DT18" s="94"/>
      <c r="DU18" s="95"/>
      <c r="DV18" s="96">
        <f t="shared" si="160"/>
        <v>0</v>
      </c>
      <c r="DW18" s="94"/>
      <c r="DX18" s="95"/>
      <c r="DY18" s="96">
        <f t="shared" si="161"/>
        <v>0</v>
      </c>
      <c r="DZ18" s="236">
        <f t="shared" si="162"/>
        <v>0</v>
      </c>
      <c r="EA18" s="232">
        <f t="shared" si="163"/>
        <v>0</v>
      </c>
      <c r="EB18" s="233">
        <f t="shared" si="164"/>
        <v>0</v>
      </c>
      <c r="EC18" s="94"/>
      <c r="ED18" s="95"/>
      <c r="EE18" s="96">
        <f t="shared" si="165"/>
        <v>0</v>
      </c>
      <c r="EF18" s="94"/>
      <c r="EG18" s="95"/>
      <c r="EH18" s="96">
        <f t="shared" si="166"/>
        <v>0</v>
      </c>
      <c r="EI18" s="41">
        <f t="shared" si="167"/>
        <v>0</v>
      </c>
      <c r="EJ18" s="42">
        <f t="shared" si="168"/>
        <v>0</v>
      </c>
      <c r="EK18" s="43">
        <f t="shared" si="169"/>
        <v>0</v>
      </c>
      <c r="EL18" s="44">
        <f t="shared" si="170"/>
        <v>0</v>
      </c>
      <c r="EM18" s="45">
        <f t="shared" si="171"/>
        <v>0</v>
      </c>
      <c r="EN18" s="46">
        <f t="shared" si="172"/>
        <v>0</v>
      </c>
      <c r="EO18" s="44">
        <f t="shared" si="173"/>
        <v>0</v>
      </c>
      <c r="EP18" s="45">
        <f t="shared" si="174"/>
        <v>0</v>
      </c>
      <c r="EQ18" s="46">
        <f t="shared" si="175"/>
        <v>0</v>
      </c>
      <c r="ER18" s="82">
        <f t="shared" si="176"/>
        <v>0</v>
      </c>
      <c r="ES18" s="47">
        <f t="shared" si="177"/>
        <v>0</v>
      </c>
      <c r="ET18" s="47">
        <f t="shared" si="178"/>
        <v>0</v>
      </c>
      <c r="EU18" s="27">
        <f t="shared" si="179"/>
        <v>0</v>
      </c>
      <c r="EV18" s="28">
        <f t="shared" si="180"/>
        <v>0</v>
      </c>
      <c r="EW18" s="29">
        <f t="shared" si="181"/>
        <v>0</v>
      </c>
      <c r="EX18" s="27">
        <f t="shared" si="182"/>
        <v>0</v>
      </c>
      <c r="EY18" s="28">
        <f t="shared" si="183"/>
        <v>0</v>
      </c>
      <c r="EZ18" s="29">
        <f t="shared" si="184"/>
        <v>0</v>
      </c>
      <c r="FA18" s="53">
        <f t="shared" si="185"/>
        <v>0</v>
      </c>
      <c r="FB18" s="54">
        <f t="shared" si="186"/>
        <v>0</v>
      </c>
      <c r="FC18" s="55">
        <f t="shared" si="187"/>
        <v>0</v>
      </c>
      <c r="FE18" s="12"/>
      <c r="FF18" s="13"/>
      <c r="FG18" s="13"/>
      <c r="FH18" s="14"/>
      <c r="FI18" s="246"/>
      <c r="FJ18" s="415"/>
      <c r="FK18" s="247">
        <f t="shared" si="188"/>
        <v>0</v>
      </c>
      <c r="FL18" s="246"/>
      <c r="FM18" s="415"/>
      <c r="FN18" s="247">
        <f t="shared" si="189"/>
        <v>0</v>
      </c>
      <c r="FO18" s="41">
        <f t="shared" si="190"/>
        <v>0</v>
      </c>
      <c r="FP18" s="42">
        <f t="shared" si="191"/>
        <v>0</v>
      </c>
      <c r="FQ18" s="43">
        <f t="shared" si="192"/>
        <v>0</v>
      </c>
      <c r="FR18" s="246"/>
      <c r="FS18" s="415"/>
      <c r="FT18" s="247">
        <f t="shared" si="193"/>
        <v>0</v>
      </c>
      <c r="FU18" s="246"/>
      <c r="FV18" s="415"/>
      <c r="FW18" s="247">
        <f t="shared" si="194"/>
        <v>0</v>
      </c>
      <c r="FX18" s="41">
        <f t="shared" si="195"/>
        <v>0</v>
      </c>
      <c r="FY18" s="42">
        <f t="shared" si="196"/>
        <v>0</v>
      </c>
      <c r="FZ18" s="43">
        <f t="shared" si="197"/>
        <v>0</v>
      </c>
      <c r="GA18" s="246"/>
      <c r="GB18" s="415"/>
      <c r="GC18" s="247">
        <f t="shared" si="198"/>
        <v>0</v>
      </c>
      <c r="GD18" s="246"/>
      <c r="GE18" s="415"/>
      <c r="GF18" s="247">
        <f t="shared" si="199"/>
        <v>0</v>
      </c>
      <c r="GG18" s="236">
        <f t="shared" si="200"/>
        <v>0</v>
      </c>
      <c r="GH18" s="232">
        <f t="shared" si="201"/>
        <v>0</v>
      </c>
      <c r="GI18" s="233">
        <f t="shared" si="202"/>
        <v>0</v>
      </c>
      <c r="GJ18" s="456">
        <f t="shared" si="203"/>
        <v>0</v>
      </c>
      <c r="GK18" s="450">
        <f t="shared" si="204"/>
        <v>0</v>
      </c>
      <c r="GL18" s="457">
        <f t="shared" si="205"/>
        <v>0</v>
      </c>
      <c r="GM18" s="456">
        <f t="shared" si="206"/>
        <v>0</v>
      </c>
      <c r="GN18" s="450">
        <f t="shared" si="207"/>
        <v>0</v>
      </c>
      <c r="GO18" s="457">
        <f t="shared" si="208"/>
        <v>0</v>
      </c>
      <c r="GP18" s="234">
        <f t="shared" si="209"/>
        <v>0</v>
      </c>
      <c r="GQ18" s="235">
        <f t="shared" si="210"/>
        <v>0</v>
      </c>
      <c r="GR18" s="235">
        <f t="shared" si="211"/>
        <v>0</v>
      </c>
      <c r="GS18" s="94"/>
      <c r="GT18" s="95"/>
      <c r="GU18" s="96">
        <f t="shared" si="212"/>
        <v>0</v>
      </c>
      <c r="GV18" s="94"/>
      <c r="GW18" s="95"/>
      <c r="GX18" s="96">
        <f t="shared" si="213"/>
        <v>0</v>
      </c>
      <c r="GY18" s="236">
        <f t="shared" si="214"/>
        <v>0</v>
      </c>
      <c r="GZ18" s="232">
        <f t="shared" si="215"/>
        <v>0</v>
      </c>
      <c r="HA18" s="233">
        <f t="shared" si="216"/>
        <v>0</v>
      </c>
      <c r="HB18" s="94"/>
      <c r="HC18" s="95"/>
      <c r="HD18" s="96">
        <f t="shared" si="217"/>
        <v>0</v>
      </c>
      <c r="HE18" s="94"/>
      <c r="HF18" s="95"/>
      <c r="HG18" s="96">
        <f t="shared" si="218"/>
        <v>0</v>
      </c>
      <c r="HH18" s="236">
        <f t="shared" si="219"/>
        <v>0</v>
      </c>
      <c r="HI18" s="232">
        <f t="shared" si="220"/>
        <v>0</v>
      </c>
      <c r="HJ18" s="233">
        <f t="shared" si="221"/>
        <v>0</v>
      </c>
      <c r="HK18" s="94"/>
      <c r="HL18" s="95"/>
      <c r="HM18" s="96">
        <f t="shared" si="222"/>
        <v>0</v>
      </c>
      <c r="HN18" s="94"/>
      <c r="HO18" s="95"/>
      <c r="HP18" s="96">
        <f t="shared" si="223"/>
        <v>0</v>
      </c>
      <c r="HQ18" s="236">
        <f t="shared" si="224"/>
        <v>0</v>
      </c>
      <c r="HR18" s="232">
        <f t="shared" si="225"/>
        <v>0</v>
      </c>
      <c r="HS18" s="233">
        <f t="shared" si="226"/>
        <v>0</v>
      </c>
      <c r="HT18" s="44">
        <f t="shared" si="227"/>
        <v>0</v>
      </c>
      <c r="HU18" s="45">
        <f t="shared" si="228"/>
        <v>0</v>
      </c>
      <c r="HV18" s="46">
        <f t="shared" si="229"/>
        <v>0</v>
      </c>
      <c r="HW18" s="44">
        <f t="shared" si="230"/>
        <v>0</v>
      </c>
      <c r="HX18" s="45">
        <f t="shared" si="231"/>
        <v>0</v>
      </c>
      <c r="HY18" s="46">
        <f t="shared" si="232"/>
        <v>0</v>
      </c>
      <c r="HZ18" s="234">
        <f t="shared" si="233"/>
        <v>0</v>
      </c>
      <c r="IA18" s="235">
        <f t="shared" si="234"/>
        <v>0</v>
      </c>
      <c r="IB18" s="235">
        <f t="shared" si="235"/>
        <v>0</v>
      </c>
      <c r="IC18" s="246"/>
      <c r="ID18" s="415"/>
      <c r="IE18" s="247">
        <f t="shared" si="236"/>
        <v>0</v>
      </c>
      <c r="IF18" s="246"/>
      <c r="IG18" s="415"/>
      <c r="IH18" s="247">
        <f t="shared" si="237"/>
        <v>0</v>
      </c>
      <c r="II18" s="236">
        <f t="shared" si="238"/>
        <v>0</v>
      </c>
      <c r="IJ18" s="232">
        <f t="shared" si="239"/>
        <v>0</v>
      </c>
      <c r="IK18" s="233">
        <f t="shared" si="240"/>
        <v>0</v>
      </c>
      <c r="IL18" s="246"/>
      <c r="IM18" s="415"/>
      <c r="IN18" s="247">
        <f t="shared" si="241"/>
        <v>0</v>
      </c>
      <c r="IO18" s="246"/>
      <c r="IP18" s="415"/>
      <c r="IQ18" s="247">
        <f t="shared" si="242"/>
        <v>0</v>
      </c>
      <c r="IR18" s="236">
        <f t="shared" si="243"/>
        <v>0</v>
      </c>
      <c r="IS18" s="232">
        <f t="shared" si="244"/>
        <v>0</v>
      </c>
      <c r="IT18" s="233">
        <f t="shared" si="245"/>
        <v>0</v>
      </c>
      <c r="IU18" s="246"/>
      <c r="IV18" s="415"/>
      <c r="IW18" s="247">
        <f t="shared" si="246"/>
        <v>0</v>
      </c>
      <c r="IX18" s="246"/>
      <c r="IY18" s="415"/>
      <c r="IZ18" s="247">
        <f t="shared" si="247"/>
        <v>0</v>
      </c>
      <c r="JA18" s="236">
        <f t="shared" si="248"/>
        <v>0</v>
      </c>
      <c r="JB18" s="232">
        <f t="shared" si="249"/>
        <v>0</v>
      </c>
      <c r="JC18" s="233">
        <f t="shared" si="250"/>
        <v>0</v>
      </c>
      <c r="JD18" s="456">
        <f t="shared" si="251"/>
        <v>0</v>
      </c>
      <c r="JE18" s="450">
        <f t="shared" si="252"/>
        <v>0</v>
      </c>
      <c r="JF18" s="457">
        <f t="shared" si="253"/>
        <v>0</v>
      </c>
      <c r="JG18" s="456">
        <f t="shared" si="254"/>
        <v>0</v>
      </c>
      <c r="JH18" s="450">
        <f t="shared" si="255"/>
        <v>0</v>
      </c>
      <c r="JI18" s="457">
        <f t="shared" si="256"/>
        <v>0</v>
      </c>
      <c r="JJ18" s="234">
        <f t="shared" si="257"/>
        <v>0</v>
      </c>
      <c r="JK18" s="235">
        <f t="shared" si="258"/>
        <v>0</v>
      </c>
      <c r="JL18" s="235">
        <f t="shared" si="259"/>
        <v>0</v>
      </c>
      <c r="JM18" s="94"/>
      <c r="JN18" s="95"/>
      <c r="JO18" s="96">
        <f t="shared" si="260"/>
        <v>0</v>
      </c>
      <c r="JP18" s="94"/>
      <c r="JQ18" s="95"/>
      <c r="JR18" s="96">
        <f t="shared" si="261"/>
        <v>0</v>
      </c>
      <c r="JS18" s="236">
        <f t="shared" si="262"/>
        <v>0</v>
      </c>
      <c r="JT18" s="232">
        <f t="shared" si="263"/>
        <v>0</v>
      </c>
      <c r="JU18" s="233">
        <f t="shared" si="264"/>
        <v>0</v>
      </c>
      <c r="JV18" s="94"/>
      <c r="JW18" s="95"/>
      <c r="JX18" s="96">
        <f t="shared" si="265"/>
        <v>0</v>
      </c>
      <c r="JY18" s="94"/>
      <c r="JZ18" s="95"/>
      <c r="KA18" s="96">
        <f t="shared" si="266"/>
        <v>0</v>
      </c>
      <c r="KB18" s="236">
        <f t="shared" si="267"/>
        <v>0</v>
      </c>
      <c r="KC18" s="232">
        <f t="shared" si="268"/>
        <v>0</v>
      </c>
      <c r="KD18" s="233">
        <f t="shared" si="269"/>
        <v>0</v>
      </c>
      <c r="KE18" s="94"/>
      <c r="KF18" s="95"/>
      <c r="KG18" s="96">
        <f t="shared" si="270"/>
        <v>0</v>
      </c>
      <c r="KH18" s="94"/>
      <c r="KI18" s="95"/>
      <c r="KJ18" s="96">
        <f t="shared" si="271"/>
        <v>0</v>
      </c>
      <c r="KK18" s="41">
        <f t="shared" si="272"/>
        <v>0</v>
      </c>
      <c r="KL18" s="42">
        <f t="shared" si="273"/>
        <v>0</v>
      </c>
      <c r="KM18" s="43">
        <f t="shared" si="274"/>
        <v>0</v>
      </c>
      <c r="KN18" s="44">
        <f t="shared" si="275"/>
        <v>0</v>
      </c>
      <c r="KO18" s="45">
        <f t="shared" si="276"/>
        <v>0</v>
      </c>
      <c r="KP18" s="46">
        <f t="shared" si="277"/>
        <v>0</v>
      </c>
      <c r="KQ18" s="44">
        <f t="shared" si="278"/>
        <v>0</v>
      </c>
      <c r="KR18" s="45">
        <f t="shared" si="279"/>
        <v>0</v>
      </c>
      <c r="KS18" s="46">
        <f t="shared" si="280"/>
        <v>0</v>
      </c>
      <c r="KT18" s="82">
        <f t="shared" si="281"/>
        <v>0</v>
      </c>
      <c r="KU18" s="47">
        <f t="shared" si="282"/>
        <v>0</v>
      </c>
      <c r="KV18" s="47">
        <f t="shared" si="283"/>
        <v>0</v>
      </c>
      <c r="KW18" s="27">
        <f t="shared" si="284"/>
        <v>0</v>
      </c>
      <c r="KX18" s="28">
        <f t="shared" si="285"/>
        <v>0</v>
      </c>
      <c r="KY18" s="29">
        <f t="shared" si="286"/>
        <v>0</v>
      </c>
      <c r="KZ18" s="27">
        <f t="shared" si="287"/>
        <v>0</v>
      </c>
      <c r="LA18" s="28">
        <f t="shared" si="288"/>
        <v>0</v>
      </c>
      <c r="LB18" s="29">
        <f t="shared" si="289"/>
        <v>0</v>
      </c>
      <c r="LC18" s="53">
        <f t="shared" si="290"/>
        <v>0</v>
      </c>
      <c r="LD18" s="54">
        <f t="shared" si="291"/>
        <v>0</v>
      </c>
      <c r="LE18" s="55">
        <f t="shared" si="292"/>
        <v>0</v>
      </c>
    </row>
    <row r="19" spans="2:317" ht="20.25" hidden="1" customHeight="1" outlineLevel="3">
      <c r="B19" s="12"/>
      <c r="C19" s="17"/>
      <c r="D19" s="17"/>
      <c r="E19" s="18" t="s">
        <v>183</v>
      </c>
      <c r="F19" s="25"/>
      <c r="G19" s="246"/>
      <c r="H19" s="415"/>
      <c r="I19" s="247">
        <f t="shared" si="83"/>
        <v>0</v>
      </c>
      <c r="J19" s="246"/>
      <c r="K19" s="415"/>
      <c r="L19" s="247">
        <f t="shared" si="84"/>
        <v>0</v>
      </c>
      <c r="M19" s="48">
        <f t="shared" si="85"/>
        <v>0</v>
      </c>
      <c r="N19" s="42">
        <f t="shared" si="86"/>
        <v>0</v>
      </c>
      <c r="O19" s="43">
        <f t="shared" si="87"/>
        <v>0</v>
      </c>
      <c r="P19" s="246"/>
      <c r="Q19" s="415"/>
      <c r="R19" s="247">
        <f t="shared" si="88"/>
        <v>0</v>
      </c>
      <c r="S19" s="246"/>
      <c r="T19" s="415"/>
      <c r="U19" s="247">
        <f t="shared" si="293"/>
        <v>0</v>
      </c>
      <c r="V19" s="48">
        <f t="shared" si="90"/>
        <v>0</v>
      </c>
      <c r="W19" s="42">
        <f t="shared" si="91"/>
        <v>0</v>
      </c>
      <c r="X19" s="43">
        <f t="shared" si="92"/>
        <v>0</v>
      </c>
      <c r="Y19" s="246"/>
      <c r="Z19" s="415"/>
      <c r="AA19" s="247">
        <f t="shared" si="93"/>
        <v>0</v>
      </c>
      <c r="AB19" s="246"/>
      <c r="AC19" s="415"/>
      <c r="AD19" s="247">
        <f t="shared" si="94"/>
        <v>0</v>
      </c>
      <c r="AE19" s="231">
        <f t="shared" si="95"/>
        <v>0</v>
      </c>
      <c r="AF19" s="232">
        <f t="shared" si="96"/>
        <v>0</v>
      </c>
      <c r="AG19" s="233">
        <f t="shared" si="97"/>
        <v>0</v>
      </c>
      <c r="AH19" s="456">
        <f t="shared" si="98"/>
        <v>0</v>
      </c>
      <c r="AI19" s="450">
        <f t="shared" si="99"/>
        <v>0</v>
      </c>
      <c r="AJ19" s="457">
        <f t="shared" si="100"/>
        <v>0</v>
      </c>
      <c r="AK19" s="456">
        <f t="shared" si="101"/>
        <v>0</v>
      </c>
      <c r="AL19" s="450">
        <f t="shared" si="102"/>
        <v>0</v>
      </c>
      <c r="AM19" s="457">
        <f t="shared" si="103"/>
        <v>0</v>
      </c>
      <c r="AN19" s="234">
        <f t="shared" si="104"/>
        <v>0</v>
      </c>
      <c r="AO19" s="235">
        <f t="shared" si="105"/>
        <v>0</v>
      </c>
      <c r="AP19" s="235">
        <f t="shared" si="106"/>
        <v>0</v>
      </c>
      <c r="AQ19" s="94"/>
      <c r="AR19" s="95"/>
      <c r="AS19" s="96">
        <f t="shared" si="107"/>
        <v>0</v>
      </c>
      <c r="AT19" s="94"/>
      <c r="AU19" s="95"/>
      <c r="AV19" s="96">
        <f t="shared" si="108"/>
        <v>0</v>
      </c>
      <c r="AW19" s="231">
        <f t="shared" si="109"/>
        <v>0</v>
      </c>
      <c r="AX19" s="232">
        <f t="shared" si="110"/>
        <v>0</v>
      </c>
      <c r="AY19" s="233">
        <f t="shared" si="111"/>
        <v>0</v>
      </c>
      <c r="AZ19" s="94"/>
      <c r="BA19" s="95"/>
      <c r="BB19" s="96">
        <f t="shared" si="112"/>
        <v>0</v>
      </c>
      <c r="BC19" s="94"/>
      <c r="BD19" s="95"/>
      <c r="BE19" s="96">
        <f t="shared" si="113"/>
        <v>0</v>
      </c>
      <c r="BF19" s="231">
        <f t="shared" si="114"/>
        <v>0</v>
      </c>
      <c r="BG19" s="232">
        <f t="shared" si="115"/>
        <v>0</v>
      </c>
      <c r="BH19" s="233">
        <f t="shared" si="116"/>
        <v>0</v>
      </c>
      <c r="BI19" s="94"/>
      <c r="BJ19" s="95"/>
      <c r="BK19" s="96">
        <f t="shared" si="117"/>
        <v>0</v>
      </c>
      <c r="BL19" s="94"/>
      <c r="BM19" s="95"/>
      <c r="BN19" s="96">
        <f t="shared" si="118"/>
        <v>0</v>
      </c>
      <c r="BO19" s="231">
        <f t="shared" si="119"/>
        <v>0</v>
      </c>
      <c r="BP19" s="232">
        <f t="shared" si="120"/>
        <v>0</v>
      </c>
      <c r="BQ19" s="233">
        <f t="shared" si="121"/>
        <v>0</v>
      </c>
      <c r="BR19" s="44">
        <f t="shared" si="122"/>
        <v>0</v>
      </c>
      <c r="BS19" s="45">
        <f t="shared" si="123"/>
        <v>0</v>
      </c>
      <c r="BT19" s="46">
        <f t="shared" si="124"/>
        <v>0</v>
      </c>
      <c r="BU19" s="44">
        <f t="shared" si="125"/>
        <v>0</v>
      </c>
      <c r="BV19" s="45">
        <f t="shared" si="126"/>
        <v>0</v>
      </c>
      <c r="BW19" s="46">
        <f t="shared" si="127"/>
        <v>0</v>
      </c>
      <c r="BX19" s="234">
        <f t="shared" si="128"/>
        <v>0</v>
      </c>
      <c r="BY19" s="235">
        <f t="shared" si="129"/>
        <v>0</v>
      </c>
      <c r="BZ19" s="235">
        <f t="shared" si="130"/>
        <v>0</v>
      </c>
      <c r="CA19" s="246"/>
      <c r="CB19" s="415"/>
      <c r="CC19" s="247">
        <f t="shared" si="131"/>
        <v>0</v>
      </c>
      <c r="CD19" s="246"/>
      <c r="CE19" s="415"/>
      <c r="CF19" s="247">
        <f t="shared" si="132"/>
        <v>0</v>
      </c>
      <c r="CG19" s="231">
        <f t="shared" si="133"/>
        <v>0</v>
      </c>
      <c r="CH19" s="232">
        <f t="shared" si="134"/>
        <v>0</v>
      </c>
      <c r="CI19" s="233">
        <f t="shared" si="135"/>
        <v>0</v>
      </c>
      <c r="CJ19" s="246"/>
      <c r="CK19" s="415"/>
      <c r="CL19" s="247">
        <f t="shared" si="136"/>
        <v>0</v>
      </c>
      <c r="CM19" s="246"/>
      <c r="CN19" s="415"/>
      <c r="CO19" s="247">
        <f t="shared" si="137"/>
        <v>0</v>
      </c>
      <c r="CP19" s="231">
        <f t="shared" si="138"/>
        <v>0</v>
      </c>
      <c r="CQ19" s="232">
        <f t="shared" si="139"/>
        <v>0</v>
      </c>
      <c r="CR19" s="233">
        <f t="shared" si="140"/>
        <v>0</v>
      </c>
      <c r="CS19" s="246"/>
      <c r="CT19" s="415"/>
      <c r="CU19" s="247">
        <f t="shared" si="141"/>
        <v>0</v>
      </c>
      <c r="CV19" s="246"/>
      <c r="CW19" s="415"/>
      <c r="CX19" s="247">
        <f t="shared" si="142"/>
        <v>0</v>
      </c>
      <c r="CY19" s="231">
        <f t="shared" si="143"/>
        <v>0</v>
      </c>
      <c r="CZ19" s="232">
        <f t="shared" si="144"/>
        <v>0</v>
      </c>
      <c r="DA19" s="233">
        <f t="shared" si="145"/>
        <v>0</v>
      </c>
      <c r="DB19" s="456">
        <f t="shared" si="146"/>
        <v>0</v>
      </c>
      <c r="DC19" s="450">
        <f t="shared" si="147"/>
        <v>0</v>
      </c>
      <c r="DD19" s="457">
        <f t="shared" si="148"/>
        <v>0</v>
      </c>
      <c r="DE19" s="456">
        <f t="shared" si="149"/>
        <v>0</v>
      </c>
      <c r="DF19" s="450">
        <f t="shared" si="150"/>
        <v>0</v>
      </c>
      <c r="DG19" s="457">
        <f t="shared" si="151"/>
        <v>0</v>
      </c>
      <c r="DH19" s="234">
        <f t="shared" si="152"/>
        <v>0</v>
      </c>
      <c r="DI19" s="235">
        <f t="shared" si="153"/>
        <v>0</v>
      </c>
      <c r="DJ19" s="235">
        <f t="shared" si="154"/>
        <v>0</v>
      </c>
      <c r="DK19" s="94"/>
      <c r="DL19" s="95"/>
      <c r="DM19" s="96">
        <f t="shared" si="155"/>
        <v>0</v>
      </c>
      <c r="DN19" s="94"/>
      <c r="DO19" s="95"/>
      <c r="DP19" s="96">
        <f t="shared" si="156"/>
        <v>0</v>
      </c>
      <c r="DQ19" s="231">
        <f t="shared" si="157"/>
        <v>0</v>
      </c>
      <c r="DR19" s="232">
        <f t="shared" si="158"/>
        <v>0</v>
      </c>
      <c r="DS19" s="233">
        <f t="shared" si="159"/>
        <v>0</v>
      </c>
      <c r="DT19" s="94"/>
      <c r="DU19" s="95"/>
      <c r="DV19" s="96">
        <f t="shared" si="160"/>
        <v>0</v>
      </c>
      <c r="DW19" s="94"/>
      <c r="DX19" s="95"/>
      <c r="DY19" s="96">
        <f t="shared" si="161"/>
        <v>0</v>
      </c>
      <c r="DZ19" s="231">
        <f t="shared" si="162"/>
        <v>0</v>
      </c>
      <c r="EA19" s="232">
        <f t="shared" si="163"/>
        <v>0</v>
      </c>
      <c r="EB19" s="233">
        <f t="shared" si="164"/>
        <v>0</v>
      </c>
      <c r="EC19" s="94"/>
      <c r="ED19" s="95"/>
      <c r="EE19" s="96">
        <f t="shared" si="165"/>
        <v>0</v>
      </c>
      <c r="EF19" s="94"/>
      <c r="EG19" s="95"/>
      <c r="EH19" s="96">
        <f t="shared" si="166"/>
        <v>0</v>
      </c>
      <c r="EI19" s="48">
        <f t="shared" si="167"/>
        <v>0</v>
      </c>
      <c r="EJ19" s="42">
        <f t="shared" si="168"/>
        <v>0</v>
      </c>
      <c r="EK19" s="43">
        <f t="shared" si="169"/>
        <v>0</v>
      </c>
      <c r="EL19" s="44">
        <f t="shared" si="170"/>
        <v>0</v>
      </c>
      <c r="EM19" s="45">
        <f t="shared" si="171"/>
        <v>0</v>
      </c>
      <c r="EN19" s="46">
        <f t="shared" si="172"/>
        <v>0</v>
      </c>
      <c r="EO19" s="44">
        <f t="shared" si="173"/>
        <v>0</v>
      </c>
      <c r="EP19" s="45">
        <f t="shared" si="174"/>
        <v>0</v>
      </c>
      <c r="EQ19" s="46">
        <f t="shared" si="175"/>
        <v>0</v>
      </c>
      <c r="ER19" s="82">
        <f t="shared" si="176"/>
        <v>0</v>
      </c>
      <c r="ES19" s="47">
        <f t="shared" si="177"/>
        <v>0</v>
      </c>
      <c r="ET19" s="47">
        <f t="shared" si="178"/>
        <v>0</v>
      </c>
      <c r="EU19" s="27">
        <f t="shared" si="179"/>
        <v>0</v>
      </c>
      <c r="EV19" s="28">
        <f t="shared" si="180"/>
        <v>0</v>
      </c>
      <c r="EW19" s="29">
        <f t="shared" si="181"/>
        <v>0</v>
      </c>
      <c r="EX19" s="27">
        <f t="shared" si="182"/>
        <v>0</v>
      </c>
      <c r="EY19" s="28">
        <f t="shared" si="183"/>
        <v>0</v>
      </c>
      <c r="EZ19" s="29">
        <f t="shared" si="184"/>
        <v>0</v>
      </c>
      <c r="FA19" s="53">
        <f t="shared" si="185"/>
        <v>0</v>
      </c>
      <c r="FB19" s="54">
        <f t="shared" si="186"/>
        <v>0</v>
      </c>
      <c r="FC19" s="55">
        <f t="shared" si="187"/>
        <v>0</v>
      </c>
      <c r="FE19" s="12"/>
      <c r="FF19" s="17"/>
      <c r="FG19" s="17"/>
      <c r="FH19" s="25"/>
      <c r="FI19" s="246"/>
      <c r="FJ19" s="415"/>
      <c r="FK19" s="247">
        <f t="shared" si="188"/>
        <v>0</v>
      </c>
      <c r="FL19" s="246"/>
      <c r="FM19" s="415"/>
      <c r="FN19" s="247">
        <f t="shared" si="189"/>
        <v>0</v>
      </c>
      <c r="FO19" s="48">
        <f t="shared" si="190"/>
        <v>0</v>
      </c>
      <c r="FP19" s="42">
        <f t="shared" si="191"/>
        <v>0</v>
      </c>
      <c r="FQ19" s="43">
        <f t="shared" si="192"/>
        <v>0</v>
      </c>
      <c r="FR19" s="246"/>
      <c r="FS19" s="415"/>
      <c r="FT19" s="247">
        <f t="shared" si="193"/>
        <v>0</v>
      </c>
      <c r="FU19" s="246"/>
      <c r="FV19" s="415"/>
      <c r="FW19" s="247">
        <f t="shared" si="194"/>
        <v>0</v>
      </c>
      <c r="FX19" s="48">
        <f t="shared" si="195"/>
        <v>0</v>
      </c>
      <c r="FY19" s="42">
        <f t="shared" si="196"/>
        <v>0</v>
      </c>
      <c r="FZ19" s="43">
        <f t="shared" si="197"/>
        <v>0</v>
      </c>
      <c r="GA19" s="246"/>
      <c r="GB19" s="415"/>
      <c r="GC19" s="247">
        <f t="shared" si="198"/>
        <v>0</v>
      </c>
      <c r="GD19" s="246"/>
      <c r="GE19" s="415"/>
      <c r="GF19" s="247">
        <f t="shared" si="199"/>
        <v>0</v>
      </c>
      <c r="GG19" s="231">
        <f t="shared" si="200"/>
        <v>0</v>
      </c>
      <c r="GH19" s="232">
        <f t="shared" si="201"/>
        <v>0</v>
      </c>
      <c r="GI19" s="233">
        <f t="shared" si="202"/>
        <v>0</v>
      </c>
      <c r="GJ19" s="456">
        <f t="shared" si="203"/>
        <v>0</v>
      </c>
      <c r="GK19" s="450">
        <f t="shared" si="204"/>
        <v>0</v>
      </c>
      <c r="GL19" s="457">
        <f t="shared" si="205"/>
        <v>0</v>
      </c>
      <c r="GM19" s="456">
        <f t="shared" si="206"/>
        <v>0</v>
      </c>
      <c r="GN19" s="450">
        <f t="shared" si="207"/>
        <v>0</v>
      </c>
      <c r="GO19" s="457">
        <f t="shared" si="208"/>
        <v>0</v>
      </c>
      <c r="GP19" s="234">
        <f t="shared" si="209"/>
        <v>0</v>
      </c>
      <c r="GQ19" s="235">
        <f t="shared" si="210"/>
        <v>0</v>
      </c>
      <c r="GR19" s="235">
        <f t="shared" si="211"/>
        <v>0</v>
      </c>
      <c r="GS19" s="94"/>
      <c r="GT19" s="95"/>
      <c r="GU19" s="96">
        <f t="shared" si="212"/>
        <v>0</v>
      </c>
      <c r="GV19" s="94"/>
      <c r="GW19" s="95"/>
      <c r="GX19" s="96">
        <f t="shared" si="213"/>
        <v>0</v>
      </c>
      <c r="GY19" s="231">
        <f t="shared" si="214"/>
        <v>0</v>
      </c>
      <c r="GZ19" s="232">
        <f t="shared" si="215"/>
        <v>0</v>
      </c>
      <c r="HA19" s="233">
        <f t="shared" si="216"/>
        <v>0</v>
      </c>
      <c r="HB19" s="94"/>
      <c r="HC19" s="95"/>
      <c r="HD19" s="96">
        <f t="shared" si="217"/>
        <v>0</v>
      </c>
      <c r="HE19" s="94"/>
      <c r="HF19" s="95"/>
      <c r="HG19" s="96">
        <f t="shared" si="218"/>
        <v>0</v>
      </c>
      <c r="HH19" s="231">
        <f t="shared" si="219"/>
        <v>0</v>
      </c>
      <c r="HI19" s="232">
        <f t="shared" si="220"/>
        <v>0</v>
      </c>
      <c r="HJ19" s="233">
        <f t="shared" si="221"/>
        <v>0</v>
      </c>
      <c r="HK19" s="94"/>
      <c r="HL19" s="95"/>
      <c r="HM19" s="96">
        <f t="shared" si="222"/>
        <v>0</v>
      </c>
      <c r="HN19" s="94"/>
      <c r="HO19" s="95"/>
      <c r="HP19" s="96">
        <f t="shared" si="223"/>
        <v>0</v>
      </c>
      <c r="HQ19" s="231">
        <f t="shared" si="224"/>
        <v>0</v>
      </c>
      <c r="HR19" s="232">
        <f t="shared" si="225"/>
        <v>0</v>
      </c>
      <c r="HS19" s="233">
        <f t="shared" si="226"/>
        <v>0</v>
      </c>
      <c r="HT19" s="44">
        <f t="shared" si="227"/>
        <v>0</v>
      </c>
      <c r="HU19" s="45">
        <f t="shared" si="228"/>
        <v>0</v>
      </c>
      <c r="HV19" s="46">
        <f t="shared" si="229"/>
        <v>0</v>
      </c>
      <c r="HW19" s="44">
        <f t="shared" si="230"/>
        <v>0</v>
      </c>
      <c r="HX19" s="45">
        <f t="shared" si="231"/>
        <v>0</v>
      </c>
      <c r="HY19" s="46">
        <f t="shared" si="232"/>
        <v>0</v>
      </c>
      <c r="HZ19" s="234">
        <f t="shared" si="233"/>
        <v>0</v>
      </c>
      <c r="IA19" s="235">
        <f t="shared" si="234"/>
        <v>0</v>
      </c>
      <c r="IB19" s="235">
        <f t="shared" si="235"/>
        <v>0</v>
      </c>
      <c r="IC19" s="246"/>
      <c r="ID19" s="415"/>
      <c r="IE19" s="247">
        <f t="shared" si="236"/>
        <v>0</v>
      </c>
      <c r="IF19" s="246"/>
      <c r="IG19" s="415"/>
      <c r="IH19" s="247">
        <f t="shared" si="237"/>
        <v>0</v>
      </c>
      <c r="II19" s="231">
        <f t="shared" si="238"/>
        <v>0</v>
      </c>
      <c r="IJ19" s="232">
        <f t="shared" si="239"/>
        <v>0</v>
      </c>
      <c r="IK19" s="233">
        <f t="shared" si="240"/>
        <v>0</v>
      </c>
      <c r="IL19" s="246"/>
      <c r="IM19" s="415"/>
      <c r="IN19" s="247">
        <f t="shared" si="241"/>
        <v>0</v>
      </c>
      <c r="IO19" s="246"/>
      <c r="IP19" s="415"/>
      <c r="IQ19" s="247">
        <f t="shared" si="242"/>
        <v>0</v>
      </c>
      <c r="IR19" s="231">
        <f t="shared" si="243"/>
        <v>0</v>
      </c>
      <c r="IS19" s="232">
        <f t="shared" si="244"/>
        <v>0</v>
      </c>
      <c r="IT19" s="233">
        <f t="shared" si="245"/>
        <v>0</v>
      </c>
      <c r="IU19" s="246"/>
      <c r="IV19" s="415"/>
      <c r="IW19" s="247">
        <f t="shared" si="246"/>
        <v>0</v>
      </c>
      <c r="IX19" s="246"/>
      <c r="IY19" s="415"/>
      <c r="IZ19" s="247">
        <f t="shared" si="247"/>
        <v>0</v>
      </c>
      <c r="JA19" s="231">
        <f t="shared" si="248"/>
        <v>0</v>
      </c>
      <c r="JB19" s="232">
        <f t="shared" si="249"/>
        <v>0</v>
      </c>
      <c r="JC19" s="233">
        <f t="shared" si="250"/>
        <v>0</v>
      </c>
      <c r="JD19" s="456">
        <f t="shared" si="251"/>
        <v>0</v>
      </c>
      <c r="JE19" s="450">
        <f t="shared" si="252"/>
        <v>0</v>
      </c>
      <c r="JF19" s="457">
        <f t="shared" si="253"/>
        <v>0</v>
      </c>
      <c r="JG19" s="456">
        <f t="shared" si="254"/>
        <v>0</v>
      </c>
      <c r="JH19" s="450">
        <f t="shared" si="255"/>
        <v>0</v>
      </c>
      <c r="JI19" s="457">
        <f t="shared" si="256"/>
        <v>0</v>
      </c>
      <c r="JJ19" s="234">
        <f t="shared" si="257"/>
        <v>0</v>
      </c>
      <c r="JK19" s="235">
        <f t="shared" si="258"/>
        <v>0</v>
      </c>
      <c r="JL19" s="235">
        <f t="shared" si="259"/>
        <v>0</v>
      </c>
      <c r="JM19" s="94"/>
      <c r="JN19" s="95"/>
      <c r="JO19" s="96">
        <f t="shared" si="260"/>
        <v>0</v>
      </c>
      <c r="JP19" s="94"/>
      <c r="JQ19" s="95"/>
      <c r="JR19" s="96">
        <f t="shared" si="261"/>
        <v>0</v>
      </c>
      <c r="JS19" s="231">
        <f t="shared" si="262"/>
        <v>0</v>
      </c>
      <c r="JT19" s="232">
        <f t="shared" si="263"/>
        <v>0</v>
      </c>
      <c r="JU19" s="233">
        <f t="shared" si="264"/>
        <v>0</v>
      </c>
      <c r="JV19" s="94"/>
      <c r="JW19" s="95"/>
      <c r="JX19" s="96">
        <f t="shared" si="265"/>
        <v>0</v>
      </c>
      <c r="JY19" s="94"/>
      <c r="JZ19" s="95"/>
      <c r="KA19" s="96">
        <f t="shared" si="266"/>
        <v>0</v>
      </c>
      <c r="KB19" s="231">
        <f t="shared" si="267"/>
        <v>0</v>
      </c>
      <c r="KC19" s="232">
        <f t="shared" si="268"/>
        <v>0</v>
      </c>
      <c r="KD19" s="233">
        <f t="shared" si="269"/>
        <v>0</v>
      </c>
      <c r="KE19" s="94"/>
      <c r="KF19" s="95"/>
      <c r="KG19" s="96">
        <f t="shared" si="270"/>
        <v>0</v>
      </c>
      <c r="KH19" s="94"/>
      <c r="KI19" s="95"/>
      <c r="KJ19" s="96">
        <f t="shared" si="271"/>
        <v>0</v>
      </c>
      <c r="KK19" s="48">
        <f t="shared" si="272"/>
        <v>0</v>
      </c>
      <c r="KL19" s="42">
        <f t="shared" si="273"/>
        <v>0</v>
      </c>
      <c r="KM19" s="43">
        <f t="shared" si="274"/>
        <v>0</v>
      </c>
      <c r="KN19" s="44">
        <f t="shared" si="275"/>
        <v>0</v>
      </c>
      <c r="KO19" s="45">
        <f t="shared" si="276"/>
        <v>0</v>
      </c>
      <c r="KP19" s="46">
        <f t="shared" si="277"/>
        <v>0</v>
      </c>
      <c r="KQ19" s="44">
        <f t="shared" si="278"/>
        <v>0</v>
      </c>
      <c r="KR19" s="45">
        <f t="shared" si="279"/>
        <v>0</v>
      </c>
      <c r="KS19" s="46">
        <f t="shared" si="280"/>
        <v>0</v>
      </c>
      <c r="KT19" s="82">
        <f t="shared" si="281"/>
        <v>0</v>
      </c>
      <c r="KU19" s="47">
        <f t="shared" si="282"/>
        <v>0</v>
      </c>
      <c r="KV19" s="47">
        <f t="shared" si="283"/>
        <v>0</v>
      </c>
      <c r="KW19" s="27">
        <f t="shared" si="284"/>
        <v>0</v>
      </c>
      <c r="KX19" s="28">
        <f t="shared" si="285"/>
        <v>0</v>
      </c>
      <c r="KY19" s="29">
        <f t="shared" si="286"/>
        <v>0</v>
      </c>
      <c r="KZ19" s="27">
        <f t="shared" si="287"/>
        <v>0</v>
      </c>
      <c r="LA19" s="28">
        <f t="shared" si="288"/>
        <v>0</v>
      </c>
      <c r="LB19" s="29">
        <f t="shared" si="289"/>
        <v>0</v>
      </c>
      <c r="LC19" s="53">
        <f t="shared" si="290"/>
        <v>0</v>
      </c>
      <c r="LD19" s="54">
        <f t="shared" si="291"/>
        <v>0</v>
      </c>
      <c r="LE19" s="55">
        <f t="shared" si="292"/>
        <v>0</v>
      </c>
    </row>
    <row r="20" spans="2:317" s="129" customFormat="1" ht="20.25" hidden="1" customHeight="1" outlineLevel="2">
      <c r="B20" s="119" t="s">
        <v>190</v>
      </c>
      <c r="C20" s="120"/>
      <c r="D20" s="120"/>
      <c r="E20" s="120"/>
      <c r="F20" s="121"/>
      <c r="G20" s="412">
        <f>SUBTOTAL(9,G14:G19)</f>
        <v>0</v>
      </c>
      <c r="H20" s="413"/>
      <c r="I20" s="414">
        <f>SUBTOTAL(9,I14:I19)</f>
        <v>0</v>
      </c>
      <c r="J20" s="412">
        <f>SUBTOTAL(9,J14:J19)</f>
        <v>0</v>
      </c>
      <c r="K20" s="413"/>
      <c r="L20" s="414">
        <f>SUBTOTAL(9,L14:L19)</f>
        <v>0</v>
      </c>
      <c r="M20" s="91">
        <f>SUBTOTAL(9,M14:M19)</f>
        <v>0</v>
      </c>
      <c r="N20" s="92"/>
      <c r="O20" s="93">
        <f>SUBTOTAL(9,O14:O19)</f>
        <v>0</v>
      </c>
      <c r="P20" s="412">
        <f>SUBTOTAL(9,P14:P19)</f>
        <v>0</v>
      </c>
      <c r="Q20" s="413"/>
      <c r="R20" s="414">
        <f>SUBTOTAL(9,R14:R19)</f>
        <v>0</v>
      </c>
      <c r="S20" s="412">
        <f>SUBTOTAL(9,S14:S19)</f>
        <v>0</v>
      </c>
      <c r="T20" s="413"/>
      <c r="U20" s="414">
        <f>SUBTOTAL(9,U14:U19)</f>
        <v>0</v>
      </c>
      <c r="V20" s="91">
        <f>SUBTOTAL(9,V14:V19)</f>
        <v>0</v>
      </c>
      <c r="W20" s="92"/>
      <c r="X20" s="93">
        <f>SUBTOTAL(9,X14:X19)</f>
        <v>0</v>
      </c>
      <c r="Y20" s="412">
        <f>SUBTOTAL(9,Y14:Y19)</f>
        <v>0</v>
      </c>
      <c r="Z20" s="413"/>
      <c r="AA20" s="414">
        <f>SUBTOTAL(9,AA14:AA19)</f>
        <v>0</v>
      </c>
      <c r="AB20" s="412">
        <f>SUBTOTAL(9,AB14:AB19)</f>
        <v>0</v>
      </c>
      <c r="AC20" s="413"/>
      <c r="AD20" s="414">
        <f>SUBTOTAL(9,AD14:AD19)</f>
        <v>0</v>
      </c>
      <c r="AE20" s="255">
        <f>SUBTOTAL(9,AE14:AE19)</f>
        <v>0</v>
      </c>
      <c r="AF20" s="256"/>
      <c r="AG20" s="257">
        <f>SUBTOTAL(9,AG14:AG19)</f>
        <v>0</v>
      </c>
      <c r="AH20" s="452">
        <f>SUBTOTAL(9,AH14:AH19)</f>
        <v>0</v>
      </c>
      <c r="AI20" s="458" t="str">
        <f>IF(AJ20,AJ20/AH20,"")</f>
        <v/>
      </c>
      <c r="AJ20" s="454">
        <f>SUBTOTAL(9,AJ14:AJ19)</f>
        <v>0</v>
      </c>
      <c r="AK20" s="452">
        <f>SUBTOTAL(9,AK14:AK19)</f>
        <v>0</v>
      </c>
      <c r="AL20" s="458" t="str">
        <f>IF(AM20,AM20/AK20,"")</f>
        <v/>
      </c>
      <c r="AM20" s="455">
        <f>SUBTOTAL(9,AM14:AM19)</f>
        <v>0</v>
      </c>
      <c r="AN20" s="259">
        <f>SUBTOTAL(9,AN14:AN19)</f>
        <v>0</v>
      </c>
      <c r="AO20" s="258"/>
      <c r="AP20" s="258">
        <f>SUBTOTAL(9,AP14:AP19)</f>
        <v>0</v>
      </c>
      <c r="AQ20" s="91">
        <f>SUBTOTAL(9,AQ14:AQ19)</f>
        <v>0</v>
      </c>
      <c r="AR20" s="92"/>
      <c r="AS20" s="93">
        <f>SUBTOTAL(9,AS14:AS19)</f>
        <v>0</v>
      </c>
      <c r="AT20" s="91">
        <f>SUBTOTAL(9,AT14:AT19)</f>
        <v>0</v>
      </c>
      <c r="AU20" s="92"/>
      <c r="AV20" s="93">
        <f>SUBTOTAL(9,AV14:AV19)</f>
        <v>0</v>
      </c>
      <c r="AW20" s="255">
        <f>SUBTOTAL(9,AW14:AW19)</f>
        <v>0</v>
      </c>
      <c r="AX20" s="256"/>
      <c r="AY20" s="257">
        <f>SUBTOTAL(9,AY14:AY19)</f>
        <v>0</v>
      </c>
      <c r="AZ20" s="91">
        <f>SUBTOTAL(9,AZ14:AZ19)</f>
        <v>0</v>
      </c>
      <c r="BA20" s="92"/>
      <c r="BB20" s="93">
        <f>SUBTOTAL(9,BB14:BB19)</f>
        <v>0</v>
      </c>
      <c r="BC20" s="91">
        <f>SUBTOTAL(9,BC14:BC19)</f>
        <v>0</v>
      </c>
      <c r="BD20" s="92"/>
      <c r="BE20" s="93">
        <f>SUBTOTAL(9,BE14:BE19)</f>
        <v>0</v>
      </c>
      <c r="BF20" s="255">
        <f>SUBTOTAL(9,BF14:BF19)</f>
        <v>0</v>
      </c>
      <c r="BG20" s="256"/>
      <c r="BH20" s="257">
        <f>SUBTOTAL(9,BH14:BH19)</f>
        <v>0</v>
      </c>
      <c r="BI20" s="91">
        <f>SUBTOTAL(9,BI14:BI19)</f>
        <v>0</v>
      </c>
      <c r="BJ20" s="92"/>
      <c r="BK20" s="93">
        <f>SUBTOTAL(9,BK14:BK19)</f>
        <v>0</v>
      </c>
      <c r="BL20" s="91">
        <f>SUBTOTAL(9,BL14:BL19)</f>
        <v>0</v>
      </c>
      <c r="BM20" s="92"/>
      <c r="BN20" s="93">
        <f>SUBTOTAL(9,BN14:BN19)</f>
        <v>0</v>
      </c>
      <c r="BO20" s="255">
        <f>SUBTOTAL(9,BO14:BO19)</f>
        <v>0</v>
      </c>
      <c r="BP20" s="256"/>
      <c r="BQ20" s="257">
        <f>SUBTOTAL(9,BQ14:BQ19)</f>
        <v>0</v>
      </c>
      <c r="BR20" s="122">
        <f>SUBTOTAL(9,BR14:BR19)</f>
        <v>0</v>
      </c>
      <c r="BS20" s="130" t="str">
        <f>IF(BT20,BT20/BR20,"")</f>
        <v/>
      </c>
      <c r="BT20" s="124">
        <f>SUBTOTAL(9,BT14:BT19)</f>
        <v>0</v>
      </c>
      <c r="BU20" s="122">
        <f>SUBTOTAL(9,BU14:BU19)</f>
        <v>0</v>
      </c>
      <c r="BV20" s="130" t="str">
        <f>IF(BW20,BW20/BU20,"")</f>
        <v/>
      </c>
      <c r="BW20" s="496">
        <f>SUBTOTAL(9,BW14:BW19)</f>
        <v>0</v>
      </c>
      <c r="BX20" s="259">
        <f>SUBTOTAL(9,BX14:BX19)</f>
        <v>0</v>
      </c>
      <c r="BY20" s="258"/>
      <c r="BZ20" s="258">
        <f>SUBTOTAL(9,BZ14:BZ19)</f>
        <v>0</v>
      </c>
      <c r="CA20" s="412">
        <f>SUBTOTAL(9,CA14:CA19)</f>
        <v>0</v>
      </c>
      <c r="CB20" s="413"/>
      <c r="CC20" s="414">
        <f>SUBTOTAL(9,CC14:CC19)</f>
        <v>0</v>
      </c>
      <c r="CD20" s="412">
        <f>SUBTOTAL(9,CD14:CD19)</f>
        <v>0</v>
      </c>
      <c r="CE20" s="413"/>
      <c r="CF20" s="414">
        <f>SUBTOTAL(9,CF14:CF19)</f>
        <v>0</v>
      </c>
      <c r="CG20" s="255">
        <f>SUBTOTAL(9,CG14:CG19)</f>
        <v>0</v>
      </c>
      <c r="CH20" s="256"/>
      <c r="CI20" s="257">
        <f>SUBTOTAL(9,CI14:CI19)</f>
        <v>0</v>
      </c>
      <c r="CJ20" s="412">
        <f>SUBTOTAL(9,CJ14:CJ19)</f>
        <v>0</v>
      </c>
      <c r="CK20" s="413"/>
      <c r="CL20" s="414">
        <f>SUBTOTAL(9,CL14:CL19)</f>
        <v>0</v>
      </c>
      <c r="CM20" s="412">
        <f>SUBTOTAL(9,CM14:CM19)</f>
        <v>0</v>
      </c>
      <c r="CN20" s="413"/>
      <c r="CO20" s="414">
        <f>SUBTOTAL(9,CO14:CO19)</f>
        <v>0</v>
      </c>
      <c r="CP20" s="255">
        <f>SUBTOTAL(9,CP14:CP19)</f>
        <v>0</v>
      </c>
      <c r="CQ20" s="256"/>
      <c r="CR20" s="257">
        <f>SUBTOTAL(9,CR14:CR19)</f>
        <v>0</v>
      </c>
      <c r="CS20" s="412">
        <f>SUBTOTAL(9,CS14:CS19)</f>
        <v>0</v>
      </c>
      <c r="CT20" s="413"/>
      <c r="CU20" s="414">
        <f>SUBTOTAL(9,CU14:CU19)</f>
        <v>0</v>
      </c>
      <c r="CV20" s="412">
        <f>SUBTOTAL(9,CV14:CV19)</f>
        <v>0</v>
      </c>
      <c r="CW20" s="413"/>
      <c r="CX20" s="414">
        <f>SUBTOTAL(9,CX14:CX19)</f>
        <v>0</v>
      </c>
      <c r="CY20" s="255">
        <f>SUBTOTAL(9,CY14:CY19)</f>
        <v>0</v>
      </c>
      <c r="CZ20" s="256"/>
      <c r="DA20" s="257">
        <f>SUBTOTAL(9,DA14:DA19)</f>
        <v>0</v>
      </c>
      <c r="DB20" s="452">
        <f>SUBTOTAL(9,DB14:DB19)</f>
        <v>0</v>
      </c>
      <c r="DC20" s="458" t="str">
        <f>IF(DD20,DD20/DB20,"")</f>
        <v/>
      </c>
      <c r="DD20" s="454">
        <f>SUBTOTAL(9,DD14:DD19)</f>
        <v>0</v>
      </c>
      <c r="DE20" s="452">
        <f>SUBTOTAL(9,DE14:DE19)</f>
        <v>0</v>
      </c>
      <c r="DF20" s="458" t="str">
        <f>IF(DG20,DG20/DE20,"")</f>
        <v/>
      </c>
      <c r="DG20" s="455">
        <f>SUBTOTAL(9,DG14:DG19)</f>
        <v>0</v>
      </c>
      <c r="DH20" s="259">
        <f>SUBTOTAL(9,DH14:DH19)</f>
        <v>0</v>
      </c>
      <c r="DI20" s="258"/>
      <c r="DJ20" s="258">
        <f>SUBTOTAL(9,DJ14:DJ19)</f>
        <v>0</v>
      </c>
      <c r="DK20" s="91">
        <f>SUBTOTAL(9,DK14:DK19)</f>
        <v>0</v>
      </c>
      <c r="DL20" s="92"/>
      <c r="DM20" s="93">
        <f>SUBTOTAL(9,DM14:DM19)</f>
        <v>0</v>
      </c>
      <c r="DN20" s="91">
        <f>SUBTOTAL(9,DN14:DN19)</f>
        <v>0</v>
      </c>
      <c r="DO20" s="92"/>
      <c r="DP20" s="93">
        <f>SUBTOTAL(9,DP14:DP19)</f>
        <v>0</v>
      </c>
      <c r="DQ20" s="255">
        <f>SUBTOTAL(9,DQ14:DQ19)</f>
        <v>0</v>
      </c>
      <c r="DR20" s="256"/>
      <c r="DS20" s="257">
        <f>SUBTOTAL(9,DS14:DS19)</f>
        <v>0</v>
      </c>
      <c r="DT20" s="91">
        <f>SUBTOTAL(9,DT14:DT19)</f>
        <v>0</v>
      </c>
      <c r="DU20" s="92"/>
      <c r="DV20" s="93">
        <f>SUBTOTAL(9,DV14:DV19)</f>
        <v>0</v>
      </c>
      <c r="DW20" s="91">
        <f>SUBTOTAL(9,DW14:DW19)</f>
        <v>0</v>
      </c>
      <c r="DX20" s="92"/>
      <c r="DY20" s="93">
        <f>SUBTOTAL(9,DY14:DY19)</f>
        <v>0</v>
      </c>
      <c r="DZ20" s="255">
        <f>SUBTOTAL(9,DZ14:DZ19)</f>
        <v>0</v>
      </c>
      <c r="EA20" s="256"/>
      <c r="EB20" s="257">
        <f>SUBTOTAL(9,EB14:EB19)</f>
        <v>0</v>
      </c>
      <c r="EC20" s="91">
        <f>SUBTOTAL(9,EC14:EC19)</f>
        <v>0</v>
      </c>
      <c r="ED20" s="92"/>
      <c r="EE20" s="93">
        <f>SUBTOTAL(9,EE14:EE19)</f>
        <v>0</v>
      </c>
      <c r="EF20" s="91">
        <f>SUBTOTAL(9,EF14:EF19)</f>
        <v>0</v>
      </c>
      <c r="EG20" s="92"/>
      <c r="EH20" s="93">
        <f>SUBTOTAL(9,EH14:EH19)</f>
        <v>0</v>
      </c>
      <c r="EI20" s="91">
        <f>SUBTOTAL(9,EI14:EI19)</f>
        <v>0</v>
      </c>
      <c r="EJ20" s="92"/>
      <c r="EK20" s="93">
        <f>SUBTOTAL(9,EK14:EK19)</f>
        <v>0</v>
      </c>
      <c r="EL20" s="122">
        <f>SUBTOTAL(9,EL14:EL19)</f>
        <v>0</v>
      </c>
      <c r="EM20" s="130" t="str">
        <f>IF(EN20,EN20/EL20,"")</f>
        <v/>
      </c>
      <c r="EN20" s="124">
        <f>SUBTOTAL(9,EN14:EN19)</f>
        <v>0</v>
      </c>
      <c r="EO20" s="122">
        <f>SUBTOTAL(9,EO14:EO19)</f>
        <v>0</v>
      </c>
      <c r="EP20" s="130" t="str">
        <f>IF(EQ20,EQ20/EO20,"")</f>
        <v/>
      </c>
      <c r="EQ20" s="496">
        <f>SUBTOTAL(9,EQ14:EQ19)</f>
        <v>0</v>
      </c>
      <c r="ER20" s="125">
        <f>SUBTOTAL(9,ER14:ER19)</f>
        <v>0</v>
      </c>
      <c r="ES20" s="124"/>
      <c r="ET20" s="124">
        <f>SUBTOTAL(9,ET14:ET19)</f>
        <v>0</v>
      </c>
      <c r="EU20" s="126">
        <f>SUBTOTAL(9,EU14:EU19)</f>
        <v>0</v>
      </c>
      <c r="EV20" s="127" t="str">
        <f>IF(EW20,EW20/EU20,"")</f>
        <v/>
      </c>
      <c r="EW20" s="128">
        <f>SUBTOTAL(9,EW14:EW19)</f>
        <v>0</v>
      </c>
      <c r="EX20" s="126">
        <f>SUBTOTAL(9,EX14:EX19)</f>
        <v>0</v>
      </c>
      <c r="EY20" s="127" t="str">
        <f>IF(EZ20,EZ20/EX20,"")</f>
        <v/>
      </c>
      <c r="EZ20" s="128">
        <f>SUBTOTAL(9,EZ14:EZ19)</f>
        <v>0</v>
      </c>
      <c r="FA20" s="126">
        <f>SUBTOTAL(9,FA14:FA19)</f>
        <v>0</v>
      </c>
      <c r="FB20" s="127"/>
      <c r="FC20" s="128">
        <f>SUBTOTAL(9,FC14:FC19)</f>
        <v>0</v>
      </c>
      <c r="FE20" s="119" t="s">
        <v>190</v>
      </c>
      <c r="FF20" s="120"/>
      <c r="FG20" s="120"/>
      <c r="FH20" s="121"/>
      <c r="FI20" s="412">
        <f>SUBTOTAL(9,FI14:FI19)</f>
        <v>0</v>
      </c>
      <c r="FJ20" s="413"/>
      <c r="FK20" s="414">
        <f>SUBTOTAL(9,FK14:FK19)</f>
        <v>0</v>
      </c>
      <c r="FL20" s="412">
        <f>SUBTOTAL(9,FL14:FL19)</f>
        <v>0</v>
      </c>
      <c r="FM20" s="413"/>
      <c r="FN20" s="414">
        <f>SUBTOTAL(9,FN14:FN19)</f>
        <v>0</v>
      </c>
      <c r="FO20" s="91">
        <f>SUBTOTAL(9,FO14:FO19)</f>
        <v>0</v>
      </c>
      <c r="FP20" s="92"/>
      <c r="FQ20" s="93">
        <f>SUBTOTAL(9,FQ14:FQ19)</f>
        <v>0</v>
      </c>
      <c r="FR20" s="412">
        <f>SUBTOTAL(9,FR14:FR19)</f>
        <v>0</v>
      </c>
      <c r="FS20" s="413"/>
      <c r="FT20" s="414">
        <f>SUBTOTAL(9,FT14:FT19)</f>
        <v>0</v>
      </c>
      <c r="FU20" s="412">
        <f>SUBTOTAL(9,FU14:FU19)</f>
        <v>0</v>
      </c>
      <c r="FV20" s="413"/>
      <c r="FW20" s="414">
        <f>SUBTOTAL(9,FW14:FW19)</f>
        <v>0</v>
      </c>
      <c r="FX20" s="91">
        <f>SUBTOTAL(9,FX14:FX19)</f>
        <v>0</v>
      </c>
      <c r="FY20" s="92"/>
      <c r="FZ20" s="93">
        <f>SUBTOTAL(9,FZ14:FZ19)</f>
        <v>0</v>
      </c>
      <c r="GA20" s="412">
        <f>SUBTOTAL(9,GA14:GA19)</f>
        <v>0</v>
      </c>
      <c r="GB20" s="413"/>
      <c r="GC20" s="414">
        <f>SUBTOTAL(9,GC14:GC19)</f>
        <v>0</v>
      </c>
      <c r="GD20" s="412">
        <f>SUBTOTAL(9,GD14:GD19)</f>
        <v>0</v>
      </c>
      <c r="GE20" s="413"/>
      <c r="GF20" s="414">
        <f>SUBTOTAL(9,GF14:GF19)</f>
        <v>0</v>
      </c>
      <c r="GG20" s="255">
        <f>SUBTOTAL(9,GG14:GG19)</f>
        <v>0</v>
      </c>
      <c r="GH20" s="256"/>
      <c r="GI20" s="257">
        <f>SUBTOTAL(9,GI14:GI19)</f>
        <v>0</v>
      </c>
      <c r="GJ20" s="452">
        <f>SUBTOTAL(9,GJ14:GJ19)</f>
        <v>0</v>
      </c>
      <c r="GK20" s="458" t="str">
        <f>IF(GL20,GL20/GJ20,"")</f>
        <v/>
      </c>
      <c r="GL20" s="454">
        <f>SUBTOTAL(9,GL14:GL19)</f>
        <v>0</v>
      </c>
      <c r="GM20" s="452">
        <f>SUBTOTAL(9,GM14:GM19)</f>
        <v>0</v>
      </c>
      <c r="GN20" s="458" t="str">
        <f>IF(GO20,GO20/GM20,"")</f>
        <v/>
      </c>
      <c r="GO20" s="455">
        <f>SUBTOTAL(9,GO14:GO19)</f>
        <v>0</v>
      </c>
      <c r="GP20" s="259">
        <f>SUBTOTAL(9,GP14:GP19)</f>
        <v>0</v>
      </c>
      <c r="GQ20" s="258"/>
      <c r="GR20" s="258">
        <f>SUBTOTAL(9,GR14:GR19)</f>
        <v>0</v>
      </c>
      <c r="GS20" s="91">
        <f>SUBTOTAL(9,GS14:GS19)</f>
        <v>0</v>
      </c>
      <c r="GT20" s="92"/>
      <c r="GU20" s="93">
        <f>SUBTOTAL(9,GU14:GU19)</f>
        <v>0</v>
      </c>
      <c r="GV20" s="91">
        <f>SUBTOTAL(9,GV14:GV19)</f>
        <v>0</v>
      </c>
      <c r="GW20" s="92"/>
      <c r="GX20" s="93">
        <f>SUBTOTAL(9,GX14:GX19)</f>
        <v>0</v>
      </c>
      <c r="GY20" s="255">
        <f>SUBTOTAL(9,GY14:GY19)</f>
        <v>0</v>
      </c>
      <c r="GZ20" s="256"/>
      <c r="HA20" s="257">
        <f>SUBTOTAL(9,HA14:HA19)</f>
        <v>0</v>
      </c>
      <c r="HB20" s="91">
        <f>SUBTOTAL(9,HB14:HB19)</f>
        <v>0</v>
      </c>
      <c r="HC20" s="92"/>
      <c r="HD20" s="93">
        <f>SUBTOTAL(9,HD14:HD19)</f>
        <v>0</v>
      </c>
      <c r="HE20" s="91">
        <f>SUBTOTAL(9,HE14:HE19)</f>
        <v>0</v>
      </c>
      <c r="HF20" s="92"/>
      <c r="HG20" s="93">
        <f>SUBTOTAL(9,HG14:HG19)</f>
        <v>0</v>
      </c>
      <c r="HH20" s="255">
        <f>SUBTOTAL(9,HH14:HH19)</f>
        <v>0</v>
      </c>
      <c r="HI20" s="256"/>
      <c r="HJ20" s="257">
        <f>SUBTOTAL(9,HJ14:HJ19)</f>
        <v>0</v>
      </c>
      <c r="HK20" s="91">
        <f>SUBTOTAL(9,HK14:HK19)</f>
        <v>0</v>
      </c>
      <c r="HL20" s="92"/>
      <c r="HM20" s="93">
        <f>SUBTOTAL(9,HM14:HM19)</f>
        <v>0</v>
      </c>
      <c r="HN20" s="91">
        <f>SUBTOTAL(9,HN14:HN19)</f>
        <v>0</v>
      </c>
      <c r="HO20" s="92"/>
      <c r="HP20" s="93">
        <f>SUBTOTAL(9,HP14:HP19)</f>
        <v>0</v>
      </c>
      <c r="HQ20" s="255">
        <f>SUBTOTAL(9,HQ14:HQ19)</f>
        <v>0</v>
      </c>
      <c r="HR20" s="256"/>
      <c r="HS20" s="257">
        <f>SUBTOTAL(9,HS14:HS19)</f>
        <v>0</v>
      </c>
      <c r="HT20" s="122">
        <f>SUBTOTAL(9,HT14:HT19)</f>
        <v>0</v>
      </c>
      <c r="HU20" s="130" t="str">
        <f>IF(HV20,HV20/HT20,"")</f>
        <v/>
      </c>
      <c r="HV20" s="124">
        <f>SUBTOTAL(9,HV14:HV19)</f>
        <v>0</v>
      </c>
      <c r="HW20" s="122">
        <f>SUBTOTAL(9,HW14:HW19)</f>
        <v>0</v>
      </c>
      <c r="HX20" s="130" t="str">
        <f>IF(HY20,HY20/HW20,"")</f>
        <v/>
      </c>
      <c r="HY20" s="496">
        <f>SUBTOTAL(9,HY14:HY19)</f>
        <v>0</v>
      </c>
      <c r="HZ20" s="259">
        <f>SUBTOTAL(9,HZ14:HZ19)</f>
        <v>0</v>
      </c>
      <c r="IA20" s="258"/>
      <c r="IB20" s="258">
        <f>SUBTOTAL(9,IB14:IB19)</f>
        <v>0</v>
      </c>
      <c r="IC20" s="412">
        <f>SUBTOTAL(9,IC14:IC19)</f>
        <v>0</v>
      </c>
      <c r="ID20" s="413"/>
      <c r="IE20" s="414">
        <f>SUBTOTAL(9,IE14:IE19)</f>
        <v>0</v>
      </c>
      <c r="IF20" s="412">
        <f>SUBTOTAL(9,IF14:IF19)</f>
        <v>0</v>
      </c>
      <c r="IG20" s="413"/>
      <c r="IH20" s="414">
        <f>SUBTOTAL(9,IH14:IH19)</f>
        <v>0</v>
      </c>
      <c r="II20" s="255">
        <f>SUBTOTAL(9,II14:II19)</f>
        <v>0</v>
      </c>
      <c r="IJ20" s="256"/>
      <c r="IK20" s="257">
        <f>SUBTOTAL(9,IK14:IK19)</f>
        <v>0</v>
      </c>
      <c r="IL20" s="412">
        <f>SUBTOTAL(9,IL14:IL19)</f>
        <v>0</v>
      </c>
      <c r="IM20" s="413"/>
      <c r="IN20" s="414">
        <f>SUBTOTAL(9,IN14:IN19)</f>
        <v>0</v>
      </c>
      <c r="IO20" s="412">
        <f>SUBTOTAL(9,IO14:IO19)</f>
        <v>0</v>
      </c>
      <c r="IP20" s="413"/>
      <c r="IQ20" s="414">
        <f>SUBTOTAL(9,IQ14:IQ19)</f>
        <v>0</v>
      </c>
      <c r="IR20" s="255">
        <f>SUBTOTAL(9,IR14:IR19)</f>
        <v>0</v>
      </c>
      <c r="IS20" s="256"/>
      <c r="IT20" s="257">
        <f>SUBTOTAL(9,IT14:IT19)</f>
        <v>0</v>
      </c>
      <c r="IU20" s="412">
        <f>SUBTOTAL(9,IU14:IU19)</f>
        <v>0</v>
      </c>
      <c r="IV20" s="413"/>
      <c r="IW20" s="414">
        <f>SUBTOTAL(9,IW14:IW19)</f>
        <v>0</v>
      </c>
      <c r="IX20" s="412">
        <f>SUBTOTAL(9,IX14:IX19)</f>
        <v>0</v>
      </c>
      <c r="IY20" s="413"/>
      <c r="IZ20" s="414">
        <f>SUBTOTAL(9,IZ14:IZ19)</f>
        <v>0</v>
      </c>
      <c r="JA20" s="255">
        <f>SUBTOTAL(9,JA14:JA19)</f>
        <v>0</v>
      </c>
      <c r="JB20" s="256"/>
      <c r="JC20" s="257">
        <f>SUBTOTAL(9,JC14:JC19)</f>
        <v>0</v>
      </c>
      <c r="JD20" s="452">
        <f>SUBTOTAL(9,JD14:JD19)</f>
        <v>0</v>
      </c>
      <c r="JE20" s="458" t="str">
        <f>IF(JF20,JF20/JD20,"")</f>
        <v/>
      </c>
      <c r="JF20" s="454">
        <f>SUBTOTAL(9,JF14:JF19)</f>
        <v>0</v>
      </c>
      <c r="JG20" s="452">
        <f>SUBTOTAL(9,JG14:JG19)</f>
        <v>0</v>
      </c>
      <c r="JH20" s="458" t="str">
        <f>IF(JI20,JI20/JG20,"")</f>
        <v/>
      </c>
      <c r="JI20" s="455">
        <f>SUBTOTAL(9,JI14:JI19)</f>
        <v>0</v>
      </c>
      <c r="JJ20" s="259">
        <f>SUBTOTAL(9,JJ14:JJ19)</f>
        <v>0</v>
      </c>
      <c r="JK20" s="258"/>
      <c r="JL20" s="258">
        <f>SUBTOTAL(9,JL14:JL19)</f>
        <v>0</v>
      </c>
      <c r="JM20" s="91">
        <f>SUBTOTAL(9,JM14:JM19)</f>
        <v>0</v>
      </c>
      <c r="JN20" s="92"/>
      <c r="JO20" s="93">
        <f>SUBTOTAL(9,JO14:JO19)</f>
        <v>0</v>
      </c>
      <c r="JP20" s="91">
        <f>SUBTOTAL(9,JP14:JP19)</f>
        <v>0</v>
      </c>
      <c r="JQ20" s="92"/>
      <c r="JR20" s="93">
        <f>SUBTOTAL(9,JR14:JR19)</f>
        <v>0</v>
      </c>
      <c r="JS20" s="255">
        <f>SUBTOTAL(9,JS14:JS19)</f>
        <v>0</v>
      </c>
      <c r="JT20" s="256"/>
      <c r="JU20" s="257">
        <f>SUBTOTAL(9,JU14:JU19)</f>
        <v>0</v>
      </c>
      <c r="JV20" s="91">
        <f>SUBTOTAL(9,JV14:JV19)</f>
        <v>0</v>
      </c>
      <c r="JW20" s="92"/>
      <c r="JX20" s="93">
        <f>SUBTOTAL(9,JX14:JX19)</f>
        <v>0</v>
      </c>
      <c r="JY20" s="91">
        <f>SUBTOTAL(9,JY14:JY19)</f>
        <v>0</v>
      </c>
      <c r="JZ20" s="92"/>
      <c r="KA20" s="93">
        <f>SUBTOTAL(9,KA14:KA19)</f>
        <v>0</v>
      </c>
      <c r="KB20" s="255">
        <f>SUBTOTAL(9,KB14:KB19)</f>
        <v>0</v>
      </c>
      <c r="KC20" s="256"/>
      <c r="KD20" s="257">
        <f>SUBTOTAL(9,KD14:KD19)</f>
        <v>0</v>
      </c>
      <c r="KE20" s="91">
        <f>SUBTOTAL(9,KE14:KE19)</f>
        <v>0</v>
      </c>
      <c r="KF20" s="92"/>
      <c r="KG20" s="93">
        <f>SUBTOTAL(9,KG14:KG19)</f>
        <v>0</v>
      </c>
      <c r="KH20" s="91">
        <f>SUBTOTAL(9,KH14:KH19)</f>
        <v>0</v>
      </c>
      <c r="KI20" s="92"/>
      <c r="KJ20" s="93">
        <f>SUBTOTAL(9,KJ14:KJ19)</f>
        <v>0</v>
      </c>
      <c r="KK20" s="91">
        <f>SUBTOTAL(9,KK14:KK19)</f>
        <v>0</v>
      </c>
      <c r="KL20" s="92"/>
      <c r="KM20" s="93">
        <f>SUBTOTAL(9,KM14:KM19)</f>
        <v>0</v>
      </c>
      <c r="KN20" s="122">
        <f>SUBTOTAL(9,KN14:KN19)</f>
        <v>0</v>
      </c>
      <c r="KO20" s="130" t="str">
        <f>IF(KP20,KP20/KN20,"")</f>
        <v/>
      </c>
      <c r="KP20" s="124">
        <f>SUBTOTAL(9,KP14:KP19)</f>
        <v>0</v>
      </c>
      <c r="KQ20" s="122">
        <f>SUBTOTAL(9,KQ14:KQ19)</f>
        <v>0</v>
      </c>
      <c r="KR20" s="130" t="str">
        <f>IF(KS20,KS20/KQ20,"")</f>
        <v/>
      </c>
      <c r="KS20" s="496">
        <f>SUBTOTAL(9,KS14:KS19)</f>
        <v>0</v>
      </c>
      <c r="KT20" s="125">
        <f>SUBTOTAL(9,KT14:KT19)</f>
        <v>0</v>
      </c>
      <c r="KU20" s="124"/>
      <c r="KV20" s="124">
        <f>SUBTOTAL(9,KV14:KV19)</f>
        <v>0</v>
      </c>
      <c r="KW20" s="126">
        <f>SUBTOTAL(9,KW14:KW19)</f>
        <v>0</v>
      </c>
      <c r="KX20" s="127" t="str">
        <f>IF(KY20,KY20/KW20,"")</f>
        <v/>
      </c>
      <c r="KY20" s="128">
        <f>SUBTOTAL(9,KY14:KY19)</f>
        <v>0</v>
      </c>
      <c r="KZ20" s="126">
        <f>SUBTOTAL(9,KZ14:KZ19)</f>
        <v>0</v>
      </c>
      <c r="LA20" s="127" t="str">
        <f>IF(LB20,LB20/KZ20,"")</f>
        <v/>
      </c>
      <c r="LB20" s="128">
        <f>SUBTOTAL(9,LB14:LB19)</f>
        <v>0</v>
      </c>
      <c r="LC20" s="126">
        <f>SUBTOTAL(9,LC14:LC19)</f>
        <v>0</v>
      </c>
      <c r="LD20" s="127"/>
      <c r="LE20" s="128">
        <f>SUBTOTAL(9,LE14:LE19)</f>
        <v>0</v>
      </c>
    </row>
    <row r="21" spans="2:317" ht="20.25" hidden="1" customHeight="1" outlineLevel="3">
      <c r="B21" s="23" t="s">
        <v>191</v>
      </c>
      <c r="C21" s="13" t="s">
        <v>192</v>
      </c>
      <c r="D21" s="18"/>
      <c r="E21" s="18" t="s">
        <v>183</v>
      </c>
      <c r="F21" s="14" t="s">
        <v>186</v>
      </c>
      <c r="G21" s="384"/>
      <c r="H21" s="95"/>
      <c r="I21" s="247">
        <f t="shared" ref="I21:I27" si="295">G21*H21</f>
        <v>0</v>
      </c>
      <c r="J21" s="94"/>
      <c r="K21" s="95"/>
      <c r="L21" s="247">
        <f t="shared" ref="L21:L27" si="296">J21*K21</f>
        <v>0</v>
      </c>
      <c r="M21" s="41">
        <f>G21-J21</f>
        <v>0</v>
      </c>
      <c r="N21" s="42">
        <f>H21-K21</f>
        <v>0</v>
      </c>
      <c r="O21" s="43">
        <f>I21-L21</f>
        <v>0</v>
      </c>
      <c r="P21" s="384"/>
      <c r="Q21" s="95"/>
      <c r="R21" s="247">
        <f t="shared" ref="R21:R27" si="297">P21*Q21</f>
        <v>0</v>
      </c>
      <c r="S21" s="94"/>
      <c r="T21" s="95"/>
      <c r="U21" s="247">
        <f t="shared" ref="U21:U27" si="298">S21*T21</f>
        <v>0</v>
      </c>
      <c r="V21" s="41">
        <f>P21-S21</f>
        <v>0</v>
      </c>
      <c r="W21" s="42">
        <f>Q21-T21</f>
        <v>0</v>
      </c>
      <c r="X21" s="43">
        <f>R21-U21</f>
        <v>0</v>
      </c>
      <c r="Y21" s="94"/>
      <c r="Z21" s="95"/>
      <c r="AA21" s="247">
        <f t="shared" ref="AA21:AA27" si="299">Y21*Z21</f>
        <v>0</v>
      </c>
      <c r="AB21" s="94"/>
      <c r="AC21" s="95"/>
      <c r="AD21" s="247">
        <f t="shared" ref="AD21:AD27" si="300">AB21*AC21</f>
        <v>0</v>
      </c>
      <c r="AE21" s="236">
        <f>Y21-AB21</f>
        <v>0</v>
      </c>
      <c r="AF21" s="232">
        <f>Z21-AC21</f>
        <v>0</v>
      </c>
      <c r="AG21" s="233">
        <f>AA21-AD21</f>
        <v>0</v>
      </c>
      <c r="AH21" s="456">
        <f t="shared" ref="AH21:AH27" si="301">G21+P21+Y21</f>
        <v>0</v>
      </c>
      <c r="AI21" s="450">
        <f>IF(AJ21,AJ21/AH21,0)</f>
        <v>0</v>
      </c>
      <c r="AJ21" s="457">
        <f t="shared" ref="AJ21:AJ27" si="302">I21+R21+AA21</f>
        <v>0</v>
      </c>
      <c r="AK21" s="456">
        <f t="shared" ref="AK21:AK27" si="303">J21+S21+AB21</f>
        <v>0</v>
      </c>
      <c r="AL21" s="450">
        <f t="shared" ref="AL21:AL27" si="304">IF(AM21,AM21/AK21,0)</f>
        <v>0</v>
      </c>
      <c r="AM21" s="457">
        <f t="shared" ref="AM21:AM27" si="305">L21+U21+AD21</f>
        <v>0</v>
      </c>
      <c r="AN21" s="234">
        <f>AH21-AK21</f>
        <v>0</v>
      </c>
      <c r="AO21" s="235">
        <f>AI21-AL21</f>
        <v>0</v>
      </c>
      <c r="AP21" s="235">
        <f>AJ21-AM21</f>
        <v>0</v>
      </c>
      <c r="AQ21" s="94"/>
      <c r="AR21" s="95"/>
      <c r="AS21" s="96">
        <f t="shared" ref="AS21:AS27" si="306">AQ21*AR21</f>
        <v>0</v>
      </c>
      <c r="AT21" s="94"/>
      <c r="AU21" s="95"/>
      <c r="AV21" s="96">
        <f t="shared" ref="AV21:AV27" si="307">AT21*AU21</f>
        <v>0</v>
      </c>
      <c r="AW21" s="236">
        <f>AQ21-AT21</f>
        <v>0</v>
      </c>
      <c r="AX21" s="232">
        <f>AR21-AU21</f>
        <v>0</v>
      </c>
      <c r="AY21" s="233">
        <f>AS21-AV21</f>
        <v>0</v>
      </c>
      <c r="AZ21" s="94"/>
      <c r="BA21" s="95"/>
      <c r="BB21" s="96">
        <f t="shared" ref="BB21:BB27" si="308">AZ21*BA21</f>
        <v>0</v>
      </c>
      <c r="BC21" s="221"/>
      <c r="BD21" s="95"/>
      <c r="BE21" s="96">
        <f t="shared" ref="BE21:BE27" si="309">BC21*BD21</f>
        <v>0</v>
      </c>
      <c r="BF21" s="236">
        <f>AZ21-BC21</f>
        <v>0</v>
      </c>
      <c r="BG21" s="232">
        <f>BA21-BD21</f>
        <v>0</v>
      </c>
      <c r="BH21" s="233">
        <f>BB21-BE21</f>
        <v>0</v>
      </c>
      <c r="BI21" s="94"/>
      <c r="BJ21" s="95"/>
      <c r="BK21" s="96">
        <f t="shared" ref="BK21:BK27" si="310">BI21*BJ21</f>
        <v>0</v>
      </c>
      <c r="BL21" s="94"/>
      <c r="BM21" s="95"/>
      <c r="BN21" s="96">
        <f t="shared" ref="BN21:BN27" si="311">BL21*BM21</f>
        <v>0</v>
      </c>
      <c r="BO21" s="236">
        <f>BI21-BL21</f>
        <v>0</v>
      </c>
      <c r="BP21" s="232">
        <f>BJ21-BM21</f>
        <v>0</v>
      </c>
      <c r="BQ21" s="233">
        <f>BK21-BN21</f>
        <v>0</v>
      </c>
      <c r="BR21" s="44">
        <f t="shared" ref="BR21:BR27" si="312">AQ21+AZ21+BI21</f>
        <v>0</v>
      </c>
      <c r="BS21" s="45">
        <f>IF(BT21,BT21/BR21,0)</f>
        <v>0</v>
      </c>
      <c r="BT21" s="46">
        <f t="shared" ref="BT21:BT27" si="313">AS21+BB21+BK21</f>
        <v>0</v>
      </c>
      <c r="BU21" s="44">
        <f t="shared" ref="BU21:BU27" si="314">AT21+BC21+BL21</f>
        <v>0</v>
      </c>
      <c r="BV21" s="45">
        <f t="shared" ref="BV21:BV27" si="315">IF(BW21,BW21/BU21,0)</f>
        <v>0</v>
      </c>
      <c r="BW21" s="46">
        <f t="shared" ref="BW21:BW27" si="316">AV21+BE21+BN21</f>
        <v>0</v>
      </c>
      <c r="BX21" s="234">
        <f>BR21-BU21</f>
        <v>0</v>
      </c>
      <c r="BY21" s="235">
        <f>BS21-BV21</f>
        <v>0</v>
      </c>
      <c r="BZ21" s="235">
        <f>BT21-BW21</f>
        <v>0</v>
      </c>
      <c r="CA21" s="94"/>
      <c r="CB21" s="95"/>
      <c r="CC21" s="247">
        <f t="shared" ref="CC21:CC27" si="317">CA21*CB21</f>
        <v>0</v>
      </c>
      <c r="CD21" s="94"/>
      <c r="CE21" s="95"/>
      <c r="CF21" s="247">
        <f t="shared" ref="CF21:CF27" si="318">CD21*CE21</f>
        <v>0</v>
      </c>
      <c r="CG21" s="236"/>
      <c r="CH21" s="232"/>
      <c r="CI21" s="233">
        <f>CC21-CF21</f>
        <v>0</v>
      </c>
      <c r="CJ21" s="94"/>
      <c r="CK21" s="95"/>
      <c r="CL21" s="247">
        <f t="shared" ref="CL21:CL27" si="319">CJ21*CK21</f>
        <v>0</v>
      </c>
      <c r="CM21" s="94"/>
      <c r="CN21" s="95"/>
      <c r="CO21" s="247">
        <f t="shared" ref="CO21:CO27" si="320">CM21*CN21</f>
        <v>0</v>
      </c>
      <c r="CP21" s="236">
        <f>CJ21-CM21</f>
        <v>0</v>
      </c>
      <c r="CQ21" s="232">
        <f>CK21-CN21</f>
        <v>0</v>
      </c>
      <c r="CR21" s="233">
        <f>CL21-CO21</f>
        <v>0</v>
      </c>
      <c r="CS21" s="94"/>
      <c r="CT21" s="95"/>
      <c r="CU21" s="247">
        <f t="shared" ref="CU21:CU27" si="321">CS21*CT21</f>
        <v>0</v>
      </c>
      <c r="CV21" s="94"/>
      <c r="CW21" s="95"/>
      <c r="CX21" s="247">
        <f t="shared" ref="CX21:CX27" si="322">CV21*CW21</f>
        <v>0</v>
      </c>
      <c r="CY21" s="236">
        <f>CS21-CV21</f>
        <v>0</v>
      </c>
      <c r="CZ21" s="232">
        <f>CT21-CW21</f>
        <v>0</v>
      </c>
      <c r="DA21" s="233">
        <f>CU21-CX21</f>
        <v>0</v>
      </c>
      <c r="DB21" s="456">
        <f t="shared" ref="DB21:DB27" si="323">CA21+CJ21+CS21</f>
        <v>0</v>
      </c>
      <c r="DC21" s="450">
        <f>IF(DD21,DD21/DB21,0)</f>
        <v>0</v>
      </c>
      <c r="DD21" s="457">
        <f t="shared" ref="DD21:DD27" si="324">CC21+CL21+CU21</f>
        <v>0</v>
      </c>
      <c r="DE21" s="456">
        <f t="shared" ref="DE21:DE27" si="325">CD21+CM21+CV21</f>
        <v>0</v>
      </c>
      <c r="DF21" s="450">
        <f t="shared" ref="DF21:DF27" si="326">IF(DG21,DG21/DE21,0)</f>
        <v>0</v>
      </c>
      <c r="DG21" s="457">
        <f t="shared" ref="DG21:DG27" si="327">CF21+CO21+CX21</f>
        <v>0</v>
      </c>
      <c r="DH21" s="234">
        <f>DB21-DE21</f>
        <v>0</v>
      </c>
      <c r="DI21" s="235">
        <f>DC21-DF21</f>
        <v>0</v>
      </c>
      <c r="DJ21" s="235">
        <f>DD21-DG21</f>
        <v>0</v>
      </c>
      <c r="DK21" s="94"/>
      <c r="DL21" s="95"/>
      <c r="DM21" s="96">
        <f t="shared" ref="DM21:DM27" si="328">DK21*DL21</f>
        <v>0</v>
      </c>
      <c r="DN21" s="94"/>
      <c r="DO21" s="95"/>
      <c r="DP21" s="96">
        <f t="shared" ref="DP21:DP27" si="329">DN21*DO21</f>
        <v>0</v>
      </c>
      <c r="DQ21" s="236">
        <f>DK21-DN21</f>
        <v>0</v>
      </c>
      <c r="DR21" s="232">
        <f>DL21-DO21</f>
        <v>0</v>
      </c>
      <c r="DS21" s="233">
        <f>DM21-DP21</f>
        <v>0</v>
      </c>
      <c r="DT21" s="94"/>
      <c r="DU21" s="95"/>
      <c r="DV21" s="96">
        <f t="shared" ref="DV21:DV27" si="330">DT21*DU21</f>
        <v>0</v>
      </c>
      <c r="DW21" s="94"/>
      <c r="DX21" s="95"/>
      <c r="DY21" s="96">
        <f t="shared" ref="DY21:DY27" si="331">DW21*DX21</f>
        <v>0</v>
      </c>
      <c r="DZ21" s="236">
        <f>DT21-DW21</f>
        <v>0</v>
      </c>
      <c r="EA21" s="232">
        <f>DU21-DX21</f>
        <v>0</v>
      </c>
      <c r="EB21" s="233">
        <f>DV21-DY21</f>
        <v>0</v>
      </c>
      <c r="EC21" s="94"/>
      <c r="ED21" s="95"/>
      <c r="EE21" s="96">
        <f t="shared" ref="EE21:EE27" si="332">EC21*ED21</f>
        <v>0</v>
      </c>
      <c r="EF21" s="94"/>
      <c r="EG21" s="95"/>
      <c r="EH21" s="96">
        <f t="shared" ref="EH21:EH27" si="333">EF21*EG21</f>
        <v>0</v>
      </c>
      <c r="EI21" s="41">
        <f>EC21-EF21</f>
        <v>0</v>
      </c>
      <c r="EJ21" s="42">
        <f>ED21-EG21</f>
        <v>0</v>
      </c>
      <c r="EK21" s="43">
        <f>EE21-EH21</f>
        <v>0</v>
      </c>
      <c r="EL21" s="44">
        <f t="shared" ref="EL21:EL27" si="334">DK21+DT21+EC21</f>
        <v>0</v>
      </c>
      <c r="EM21" s="45">
        <f>IF(EN21,EN21/EL21,0)</f>
        <v>0</v>
      </c>
      <c r="EN21" s="46">
        <f t="shared" ref="EN21:EN27" si="335">DM21+DV21+EE21</f>
        <v>0</v>
      </c>
      <c r="EO21" s="44">
        <f t="shared" ref="EO21:EO27" si="336">DN21+DW21+EF21</f>
        <v>0</v>
      </c>
      <c r="EP21" s="45">
        <f t="shared" ref="EP21:EP27" si="337">IF(EQ21,EQ21/EO21,0)</f>
        <v>0</v>
      </c>
      <c r="EQ21" s="46">
        <f t="shared" ref="EQ21:EQ27" si="338">DP21+DY21+EH21</f>
        <v>0</v>
      </c>
      <c r="ER21" s="82">
        <f>EL21-EO21</f>
        <v>0</v>
      </c>
      <c r="ES21" s="47">
        <f>EM21-EP21</f>
        <v>0</v>
      </c>
      <c r="ET21" s="47">
        <f>EN21-EQ21</f>
        <v>0</v>
      </c>
      <c r="EU21" s="27">
        <f t="shared" ref="EU21:EU27" si="339">AH21+BR21+DB21+EL21</f>
        <v>0</v>
      </c>
      <c r="EV21" s="28">
        <f t="shared" ref="EV21:EV27" si="340">IF(EW21,EW21/EU21,0)</f>
        <v>0</v>
      </c>
      <c r="EW21" s="29">
        <f t="shared" ref="EW21:EW27" si="341">AJ21+BT21+DD21+EN21</f>
        <v>0</v>
      </c>
      <c r="EX21" s="27">
        <f t="shared" ref="EX21:EX27" si="342">AK21+BU21+DE21+EO21</f>
        <v>0</v>
      </c>
      <c r="EY21" s="28">
        <f t="shared" ref="EY21:EY27" si="343">IF(EZ21,EZ21/EX21,0)</f>
        <v>0</v>
      </c>
      <c r="EZ21" s="29">
        <f t="shared" ref="EZ21:EZ27" si="344">AM21+BW21+DG21+EQ21</f>
        <v>0</v>
      </c>
      <c r="FA21" s="53">
        <f>EU21-EX21</f>
        <v>0</v>
      </c>
      <c r="FB21" s="54">
        <f>EV21-EY21</f>
        <v>0</v>
      </c>
      <c r="FC21" s="55">
        <f>EW21-EZ21</f>
        <v>0</v>
      </c>
      <c r="FE21" s="23" t="s">
        <v>191</v>
      </c>
      <c r="FF21" s="13" t="s">
        <v>193</v>
      </c>
      <c r="FG21" s="13"/>
      <c r="FH21" s="14" t="s">
        <v>186</v>
      </c>
      <c r="FI21" s="384"/>
      <c r="FJ21" s="95"/>
      <c r="FK21" s="247">
        <f t="shared" ref="FK21:FK27" si="345">FI21*FJ21</f>
        <v>0</v>
      </c>
      <c r="FL21" s="94"/>
      <c r="FM21" s="95"/>
      <c r="FN21" s="247">
        <f t="shared" ref="FN21:FN27" si="346">FL21*FM21</f>
        <v>0</v>
      </c>
      <c r="FO21" s="41">
        <f>FI21-FL21</f>
        <v>0</v>
      </c>
      <c r="FP21" s="42">
        <f>FJ21-FM21</f>
        <v>0</v>
      </c>
      <c r="FQ21" s="43">
        <f>FK21-FN21</f>
        <v>0</v>
      </c>
      <c r="FR21" s="384"/>
      <c r="FS21" s="95"/>
      <c r="FT21" s="247">
        <f t="shared" ref="FT21:FT27" si="347">FR21*FS21</f>
        <v>0</v>
      </c>
      <c r="FU21" s="94"/>
      <c r="FV21" s="95"/>
      <c r="FW21" s="247">
        <f t="shared" ref="FW21:FW27" si="348">FU21*FV21</f>
        <v>0</v>
      </c>
      <c r="FX21" s="41">
        <f>FR21-FU21</f>
        <v>0</v>
      </c>
      <c r="FY21" s="42">
        <f>FS21-FV21</f>
        <v>0</v>
      </c>
      <c r="FZ21" s="43">
        <f>FT21-FW21</f>
        <v>0</v>
      </c>
      <c r="GA21" s="94"/>
      <c r="GB21" s="95"/>
      <c r="GC21" s="247">
        <f t="shared" ref="GC21:GC27" si="349">GA21*GB21</f>
        <v>0</v>
      </c>
      <c r="GD21" s="94"/>
      <c r="GE21" s="95"/>
      <c r="GF21" s="247">
        <f t="shared" ref="GF21:GF27" si="350">GD21*GE21</f>
        <v>0</v>
      </c>
      <c r="GG21" s="236">
        <f>GA21-GD21</f>
        <v>0</v>
      </c>
      <c r="GH21" s="232">
        <f>GB21-GE21</f>
        <v>0</v>
      </c>
      <c r="GI21" s="233">
        <f>GC21-GF21</f>
        <v>0</v>
      </c>
      <c r="GJ21" s="456">
        <f t="shared" ref="GJ21:GJ27" si="351">FI21+FR21+GA21</f>
        <v>0</v>
      </c>
      <c r="GK21" s="450">
        <f>IF(GL21,GL21/GJ21,0)</f>
        <v>0</v>
      </c>
      <c r="GL21" s="457">
        <f t="shared" ref="GL21:GL27" si="352">FK21+FT21+GC21</f>
        <v>0</v>
      </c>
      <c r="GM21" s="456">
        <f t="shared" ref="GM21:GM27" si="353">FL21+FU21+GD21</f>
        <v>0</v>
      </c>
      <c r="GN21" s="450">
        <f t="shared" ref="GN21:GN27" si="354">IF(GO21,GO21/GM21,0)</f>
        <v>0</v>
      </c>
      <c r="GO21" s="457">
        <f t="shared" ref="GO21:GO27" si="355">FN21+FW21+GF21</f>
        <v>0</v>
      </c>
      <c r="GP21" s="234">
        <f>GJ21-GM21</f>
        <v>0</v>
      </c>
      <c r="GQ21" s="235">
        <f>GK21-GN21</f>
        <v>0</v>
      </c>
      <c r="GR21" s="235">
        <f>GL21-GO21</f>
        <v>0</v>
      </c>
      <c r="GS21" s="94"/>
      <c r="GT21" s="95"/>
      <c r="GU21" s="96">
        <f t="shared" ref="GU21:GU27" si="356">GS21*GT21</f>
        <v>0</v>
      </c>
      <c r="GV21" s="94"/>
      <c r="GW21" s="95"/>
      <c r="GX21" s="96">
        <f t="shared" ref="GX21:GX27" si="357">GV21*GW21</f>
        <v>0</v>
      </c>
      <c r="GY21" s="236">
        <f>GS21-GV21</f>
        <v>0</v>
      </c>
      <c r="GZ21" s="232">
        <f>GT21-GW21</f>
        <v>0</v>
      </c>
      <c r="HA21" s="233">
        <f>GU21-GX21</f>
        <v>0</v>
      </c>
      <c r="HB21" s="94"/>
      <c r="HC21" s="95"/>
      <c r="HD21" s="96">
        <f t="shared" ref="HD21:HD27" si="358">HB21*HC21</f>
        <v>0</v>
      </c>
      <c r="HE21" s="221"/>
      <c r="HF21" s="95"/>
      <c r="HG21" s="96">
        <f t="shared" ref="HG21:HG27" si="359">HE21*HF21</f>
        <v>0</v>
      </c>
      <c r="HH21" s="236">
        <f>HB21-HE21</f>
        <v>0</v>
      </c>
      <c r="HI21" s="232">
        <f>HC21-HF21</f>
        <v>0</v>
      </c>
      <c r="HJ21" s="233">
        <f>HD21-HG21</f>
        <v>0</v>
      </c>
      <c r="HK21" s="94"/>
      <c r="HL21" s="95"/>
      <c r="HM21" s="96">
        <f t="shared" ref="HM21:HM27" si="360">HK21*HL21</f>
        <v>0</v>
      </c>
      <c r="HN21" s="94"/>
      <c r="HO21" s="95"/>
      <c r="HP21" s="96">
        <f t="shared" ref="HP21:HP27" si="361">HN21*HO21</f>
        <v>0</v>
      </c>
      <c r="HQ21" s="236">
        <f>HK21-HN21</f>
        <v>0</v>
      </c>
      <c r="HR21" s="232">
        <f>HL21-HO21</f>
        <v>0</v>
      </c>
      <c r="HS21" s="233">
        <f>HM21-HP21</f>
        <v>0</v>
      </c>
      <c r="HT21" s="44">
        <f t="shared" ref="HT21:HT27" si="362">GS21+HB21+HK21</f>
        <v>0</v>
      </c>
      <c r="HU21" s="45">
        <f>IF(HV21,HV21/HT21,0)</f>
        <v>0</v>
      </c>
      <c r="HV21" s="46">
        <f t="shared" ref="HV21:HV27" si="363">GU21+HD21+HM21</f>
        <v>0</v>
      </c>
      <c r="HW21" s="44">
        <f t="shared" ref="HW21:HW27" si="364">GV21+HE21+HN21</f>
        <v>0</v>
      </c>
      <c r="HX21" s="45">
        <f t="shared" ref="HX21:HX27" si="365">IF(HY21,HY21/HW21,0)</f>
        <v>0</v>
      </c>
      <c r="HY21" s="46">
        <f t="shared" ref="HY21:HY27" si="366">GX21+HG21+HP21</f>
        <v>0</v>
      </c>
      <c r="HZ21" s="234">
        <f>HT21-HW21</f>
        <v>0</v>
      </c>
      <c r="IA21" s="235">
        <f>HU21-HX21</f>
        <v>0</v>
      </c>
      <c r="IB21" s="235">
        <f>HV21-HY21</f>
        <v>0</v>
      </c>
      <c r="IC21" s="94"/>
      <c r="ID21" s="95"/>
      <c r="IE21" s="247">
        <f t="shared" ref="IE21:IE27" si="367">IC21*ID21</f>
        <v>0</v>
      </c>
      <c r="IF21" s="94"/>
      <c r="IG21" s="95"/>
      <c r="IH21" s="247">
        <f t="shared" ref="IH21:IH27" si="368">IF21*IG21</f>
        <v>0</v>
      </c>
      <c r="II21" s="236"/>
      <c r="IJ21" s="232"/>
      <c r="IK21" s="233">
        <f>IE21-IH21</f>
        <v>0</v>
      </c>
      <c r="IL21" s="94"/>
      <c r="IM21" s="95"/>
      <c r="IN21" s="247">
        <f t="shared" ref="IN21:IN27" si="369">IL21*IM21</f>
        <v>0</v>
      </c>
      <c r="IO21" s="94"/>
      <c r="IP21" s="95"/>
      <c r="IQ21" s="247">
        <f t="shared" ref="IQ21:IQ27" si="370">IO21*IP21</f>
        <v>0</v>
      </c>
      <c r="IR21" s="236">
        <f>IL21-IO21</f>
        <v>0</v>
      </c>
      <c r="IS21" s="232">
        <f>IM21-IP21</f>
        <v>0</v>
      </c>
      <c r="IT21" s="233">
        <f>IN21-IQ21</f>
        <v>0</v>
      </c>
      <c r="IU21" s="94"/>
      <c r="IV21" s="95"/>
      <c r="IW21" s="247">
        <f t="shared" ref="IW21:IW27" si="371">IU21*IV21</f>
        <v>0</v>
      </c>
      <c r="IX21" s="94"/>
      <c r="IY21" s="95"/>
      <c r="IZ21" s="247">
        <f t="shared" ref="IZ21:IZ27" si="372">IX21*IY21</f>
        <v>0</v>
      </c>
      <c r="JA21" s="236">
        <f>IU21-IX21</f>
        <v>0</v>
      </c>
      <c r="JB21" s="232">
        <f>IV21-IY21</f>
        <v>0</v>
      </c>
      <c r="JC21" s="233">
        <f>IW21-IZ21</f>
        <v>0</v>
      </c>
      <c r="JD21" s="456">
        <f t="shared" ref="JD21:JD27" si="373">IC21+IL21+IU21</f>
        <v>0</v>
      </c>
      <c r="JE21" s="450">
        <f>IF(JF21,JF21/JD21,0)</f>
        <v>0</v>
      </c>
      <c r="JF21" s="457">
        <f t="shared" ref="JF21:JF27" si="374">IE21+IN21+IW21</f>
        <v>0</v>
      </c>
      <c r="JG21" s="456">
        <f t="shared" ref="JG21:JG27" si="375">IF21+IO21+IX21</f>
        <v>0</v>
      </c>
      <c r="JH21" s="450">
        <f t="shared" ref="JH21:JH27" si="376">IF(JI21,JI21/JG21,0)</f>
        <v>0</v>
      </c>
      <c r="JI21" s="457">
        <f t="shared" ref="JI21:JI27" si="377">IH21+IQ21+IZ21</f>
        <v>0</v>
      </c>
      <c r="JJ21" s="234">
        <f>JD21-JG21</f>
        <v>0</v>
      </c>
      <c r="JK21" s="235">
        <f>JE21-JH21</f>
        <v>0</v>
      </c>
      <c r="JL21" s="235">
        <f>JF21-JI21</f>
        <v>0</v>
      </c>
      <c r="JM21" s="94"/>
      <c r="JN21" s="95"/>
      <c r="JO21" s="96">
        <f t="shared" ref="JO21:JO27" si="378">JM21*JN21</f>
        <v>0</v>
      </c>
      <c r="JP21" s="94"/>
      <c r="JQ21" s="95"/>
      <c r="JR21" s="96">
        <f t="shared" ref="JR21:JR27" si="379">JP21*JQ21</f>
        <v>0</v>
      </c>
      <c r="JS21" s="236">
        <f>JM21-JP21</f>
        <v>0</v>
      </c>
      <c r="JT21" s="232">
        <f>JN21-JQ21</f>
        <v>0</v>
      </c>
      <c r="JU21" s="233">
        <f>JO21-JR21</f>
        <v>0</v>
      </c>
      <c r="JV21" s="94"/>
      <c r="JW21" s="95"/>
      <c r="JX21" s="96">
        <f t="shared" ref="JX21:JX27" si="380">JV21*JW21</f>
        <v>0</v>
      </c>
      <c r="JY21" s="94"/>
      <c r="JZ21" s="95"/>
      <c r="KA21" s="96">
        <f t="shared" ref="KA21:KA27" si="381">JY21*JZ21</f>
        <v>0</v>
      </c>
      <c r="KB21" s="236">
        <f>JV21-JY21</f>
        <v>0</v>
      </c>
      <c r="KC21" s="232">
        <f>JW21-JZ21</f>
        <v>0</v>
      </c>
      <c r="KD21" s="233">
        <f>JX21-KA21</f>
        <v>0</v>
      </c>
      <c r="KE21" s="94"/>
      <c r="KF21" s="95"/>
      <c r="KG21" s="96">
        <f t="shared" ref="KG21:KG27" si="382">KE21*KF21</f>
        <v>0</v>
      </c>
      <c r="KH21" s="94"/>
      <c r="KI21" s="95"/>
      <c r="KJ21" s="96">
        <f t="shared" ref="KJ21:KJ27" si="383">KH21*KI21</f>
        <v>0</v>
      </c>
      <c r="KK21" s="41">
        <f>KE21-KH21</f>
        <v>0</v>
      </c>
      <c r="KL21" s="42">
        <f>KF21-KI21</f>
        <v>0</v>
      </c>
      <c r="KM21" s="43">
        <f>KG21-KJ21</f>
        <v>0</v>
      </c>
      <c r="KN21" s="44">
        <f t="shared" ref="KN21:KN27" si="384">JM21+JV21+KE21</f>
        <v>0</v>
      </c>
      <c r="KO21" s="45">
        <f>IF(KP21,KP21/KN21,0)</f>
        <v>0</v>
      </c>
      <c r="KP21" s="46">
        <f t="shared" ref="KP21:KP27" si="385">JO21+JX21+KG21</f>
        <v>0</v>
      </c>
      <c r="KQ21" s="44">
        <f t="shared" ref="KQ21:KQ27" si="386">JP21+JY21+KH21</f>
        <v>0</v>
      </c>
      <c r="KR21" s="45">
        <f t="shared" ref="KR21:KR27" si="387">IF(KS21,KS21/KQ21,0)</f>
        <v>0</v>
      </c>
      <c r="KS21" s="46">
        <f t="shared" ref="KS21:KS27" si="388">JR21+KA21+KJ21</f>
        <v>0</v>
      </c>
      <c r="KT21" s="82">
        <f>KN21-KQ21</f>
        <v>0</v>
      </c>
      <c r="KU21" s="47">
        <f>KO21-KR21</f>
        <v>0</v>
      </c>
      <c r="KV21" s="47">
        <f>KP21-KS21</f>
        <v>0</v>
      </c>
      <c r="KW21" s="27">
        <f t="shared" ref="KW21:KW27" si="389">GJ21+HT21+JD21+KN21</f>
        <v>0</v>
      </c>
      <c r="KX21" s="28">
        <f t="shared" ref="KX21:KX27" si="390">IF(KY21,KY21/KW21,0)</f>
        <v>0</v>
      </c>
      <c r="KY21" s="29">
        <f t="shared" ref="KY21:KY27" si="391">GL21+HV21+JF21+KP21</f>
        <v>0</v>
      </c>
      <c r="KZ21" s="27">
        <f t="shared" ref="KZ21:KZ27" si="392">GM21+HW21+JG21+KQ21</f>
        <v>0</v>
      </c>
      <c r="LA21" s="28">
        <f t="shared" ref="LA21:LA27" si="393">IF(LB21,LB21/KZ21,0)</f>
        <v>0</v>
      </c>
      <c r="LB21" s="29">
        <f t="shared" ref="LB21:LB27" si="394">GO21+HY21+JI21+KS21</f>
        <v>0</v>
      </c>
      <c r="LC21" s="53">
        <f>KW21-KZ21</f>
        <v>0</v>
      </c>
      <c r="LD21" s="54">
        <f>KX21-LA21</f>
        <v>0</v>
      </c>
      <c r="LE21" s="55">
        <f>KY21-LB21</f>
        <v>0</v>
      </c>
    </row>
    <row r="22" spans="2:317" ht="20.25" hidden="1" customHeight="1" outlineLevel="3">
      <c r="B22" s="23" t="s">
        <v>191</v>
      </c>
      <c r="C22" s="13" t="s">
        <v>194</v>
      </c>
      <c r="D22" s="18"/>
      <c r="E22" s="18" t="s">
        <v>183</v>
      </c>
      <c r="F22" s="14" t="s">
        <v>186</v>
      </c>
      <c r="G22" s="239"/>
      <c r="H22" s="242"/>
      <c r="I22" s="247">
        <f t="shared" si="295"/>
        <v>0</v>
      </c>
      <c r="J22" s="239"/>
      <c r="K22" s="242"/>
      <c r="L22" s="247">
        <f t="shared" si="296"/>
        <v>0</v>
      </c>
      <c r="M22" s="41">
        <f t="shared" ref="M22:M27" si="395">G22-J22</f>
        <v>0</v>
      </c>
      <c r="N22" s="42">
        <f t="shared" ref="N22:N27" si="396">H22-K22</f>
        <v>0</v>
      </c>
      <c r="O22" s="43">
        <f t="shared" ref="O22:O27" si="397">I22-L22</f>
        <v>0</v>
      </c>
      <c r="P22" s="239"/>
      <c r="Q22" s="242"/>
      <c r="R22" s="247">
        <f t="shared" si="297"/>
        <v>0</v>
      </c>
      <c r="S22" s="239"/>
      <c r="T22" s="242"/>
      <c r="U22" s="247">
        <f t="shared" si="298"/>
        <v>0</v>
      </c>
      <c r="V22" s="41">
        <f t="shared" ref="V22:V27" si="398">P22-S22</f>
        <v>0</v>
      </c>
      <c r="W22" s="42">
        <f t="shared" ref="W22:W27" si="399">Q22-T22</f>
        <v>0</v>
      </c>
      <c r="X22" s="43">
        <f t="shared" ref="X22:X27" si="400">R22-U22</f>
        <v>0</v>
      </c>
      <c r="Y22" s="246"/>
      <c r="Z22" s="302"/>
      <c r="AA22" s="247">
        <f t="shared" si="299"/>
        <v>0</v>
      </c>
      <c r="AB22" s="246"/>
      <c r="AC22" s="302"/>
      <c r="AD22" s="247">
        <f t="shared" si="300"/>
        <v>0</v>
      </c>
      <c r="AE22" s="236">
        <f t="shared" ref="AE22:AE27" si="401">Y22-AB22</f>
        <v>0</v>
      </c>
      <c r="AF22" s="232">
        <f t="shared" ref="AF22:AF27" si="402">Z22-AC22</f>
        <v>0</v>
      </c>
      <c r="AG22" s="233">
        <f t="shared" ref="AG22:AG27" si="403">AA22-AD22</f>
        <v>0</v>
      </c>
      <c r="AH22" s="456">
        <f t="shared" si="301"/>
        <v>0</v>
      </c>
      <c r="AI22" s="450">
        <f t="shared" ref="AI22:AI27" si="404">IF(AJ22,AJ22/AH22,0)</f>
        <v>0</v>
      </c>
      <c r="AJ22" s="457">
        <f t="shared" si="302"/>
        <v>0</v>
      </c>
      <c r="AK22" s="456">
        <f t="shared" si="303"/>
        <v>0</v>
      </c>
      <c r="AL22" s="450">
        <f t="shared" si="304"/>
        <v>0</v>
      </c>
      <c r="AM22" s="457">
        <f t="shared" si="305"/>
        <v>0</v>
      </c>
      <c r="AN22" s="234">
        <f t="shared" ref="AN22:AN27" si="405">AH22-AK22</f>
        <v>0</v>
      </c>
      <c r="AO22" s="235">
        <f t="shared" ref="AO22:AO27" si="406">AI22-AL22</f>
        <v>0</v>
      </c>
      <c r="AP22" s="235">
        <f t="shared" ref="AP22:AP27" si="407">AJ22-AM22</f>
        <v>0</v>
      </c>
      <c r="AQ22" s="246"/>
      <c r="AR22" s="302"/>
      <c r="AS22" s="96">
        <f t="shared" si="306"/>
        <v>0</v>
      </c>
      <c r="AT22" s="246"/>
      <c r="AU22" s="302"/>
      <c r="AV22" s="96">
        <f t="shared" si="307"/>
        <v>0</v>
      </c>
      <c r="AW22" s="236">
        <f t="shared" ref="AW22:AW27" si="408">AQ22-AT22</f>
        <v>0</v>
      </c>
      <c r="AX22" s="232">
        <f t="shared" ref="AX22:AX27" si="409">AR22-AU22</f>
        <v>0</v>
      </c>
      <c r="AY22" s="233">
        <f t="shared" ref="AY22:AY27" si="410">AS22-AV22</f>
        <v>0</v>
      </c>
      <c r="AZ22" s="88"/>
      <c r="BA22" s="89"/>
      <c r="BB22" s="96">
        <f t="shared" si="308"/>
        <v>0</v>
      </c>
      <c r="BC22" s="246"/>
      <c r="BD22" s="302"/>
      <c r="BE22" s="96">
        <f t="shared" si="309"/>
        <v>0</v>
      </c>
      <c r="BF22" s="236">
        <f t="shared" ref="BF22:BF27" si="411">AZ22-BC22</f>
        <v>0</v>
      </c>
      <c r="BG22" s="232">
        <f t="shared" ref="BG22:BG27" si="412">BA22-BD22</f>
        <v>0</v>
      </c>
      <c r="BH22" s="233">
        <f t="shared" ref="BH22:BH27" si="413">BB22-BE22</f>
        <v>0</v>
      </c>
      <c r="BI22" s="246"/>
      <c r="BJ22" s="302"/>
      <c r="BK22" s="96">
        <f t="shared" si="310"/>
        <v>0</v>
      </c>
      <c r="BL22" s="246"/>
      <c r="BM22" s="302"/>
      <c r="BN22" s="96">
        <f t="shared" si="311"/>
        <v>0</v>
      </c>
      <c r="BO22" s="236">
        <f t="shared" ref="BO22:BO27" si="414">BI22-BL22</f>
        <v>0</v>
      </c>
      <c r="BP22" s="232">
        <f t="shared" ref="BP22:BP27" si="415">BJ22-BM22</f>
        <v>0</v>
      </c>
      <c r="BQ22" s="233">
        <f t="shared" ref="BQ22:BQ27" si="416">BK22-BN22</f>
        <v>0</v>
      </c>
      <c r="BR22" s="44">
        <f t="shared" si="312"/>
        <v>0</v>
      </c>
      <c r="BS22" s="45">
        <f t="shared" ref="BS22:BS27" si="417">IF(BT22,BT22/BR22,0)</f>
        <v>0</v>
      </c>
      <c r="BT22" s="46">
        <f t="shared" si="313"/>
        <v>0</v>
      </c>
      <c r="BU22" s="44">
        <f t="shared" si="314"/>
        <v>0</v>
      </c>
      <c r="BV22" s="45">
        <f t="shared" si="315"/>
        <v>0</v>
      </c>
      <c r="BW22" s="46">
        <f t="shared" si="316"/>
        <v>0</v>
      </c>
      <c r="BX22" s="234">
        <f t="shared" ref="BX22:BX27" si="418">BR22-BU22</f>
        <v>0</v>
      </c>
      <c r="BY22" s="235">
        <f t="shared" ref="BY22:BY27" si="419">BS22-BV22</f>
        <v>0</v>
      </c>
      <c r="BZ22" s="235">
        <f t="shared" ref="BZ22:BZ27" si="420">BT22-BW22</f>
        <v>0</v>
      </c>
      <c r="CA22" s="239"/>
      <c r="CB22" s="242"/>
      <c r="CC22" s="247">
        <f t="shared" si="317"/>
        <v>0</v>
      </c>
      <c r="CD22" s="246"/>
      <c r="CE22" s="302"/>
      <c r="CF22" s="247">
        <f t="shared" si="318"/>
        <v>0</v>
      </c>
      <c r="CG22" s="236">
        <f t="shared" ref="CG22:CG27" si="421">CA22-CD22</f>
        <v>0</v>
      </c>
      <c r="CH22" s="232">
        <f t="shared" ref="CH22:CH27" si="422">CB22-CE22</f>
        <v>0</v>
      </c>
      <c r="CI22" s="233">
        <f t="shared" ref="CI22:CI27" si="423">CC22-CF22</f>
        <v>0</v>
      </c>
      <c r="CJ22" s="246"/>
      <c r="CK22" s="302"/>
      <c r="CL22" s="247">
        <f t="shared" si="319"/>
        <v>0</v>
      </c>
      <c r="CM22" s="246"/>
      <c r="CN22" s="302"/>
      <c r="CO22" s="247">
        <f t="shared" si="320"/>
        <v>0</v>
      </c>
      <c r="CP22" s="236">
        <f t="shared" ref="CP22:CP27" si="424">CJ22-CM22</f>
        <v>0</v>
      </c>
      <c r="CQ22" s="232">
        <f t="shared" ref="CQ22:CQ27" si="425">CK22-CN22</f>
        <v>0</v>
      </c>
      <c r="CR22" s="233">
        <f t="shared" ref="CR22:CR27" si="426">CL22-CO22</f>
        <v>0</v>
      </c>
      <c r="CS22" s="246"/>
      <c r="CT22" s="302"/>
      <c r="CU22" s="247">
        <f t="shared" si="321"/>
        <v>0</v>
      </c>
      <c r="CV22" s="246"/>
      <c r="CW22" s="302"/>
      <c r="CX22" s="247">
        <f t="shared" si="322"/>
        <v>0</v>
      </c>
      <c r="CY22" s="236">
        <f t="shared" ref="CY22:CY27" si="427">CS22-CV22</f>
        <v>0</v>
      </c>
      <c r="CZ22" s="232">
        <f t="shared" ref="CZ22:CZ27" si="428">CT22-CW22</f>
        <v>0</v>
      </c>
      <c r="DA22" s="233">
        <f t="shared" ref="DA22:DA27" si="429">CU22-CX22</f>
        <v>0</v>
      </c>
      <c r="DB22" s="456">
        <f t="shared" si="323"/>
        <v>0</v>
      </c>
      <c r="DC22" s="450">
        <f t="shared" ref="DC22:DC27" si="430">IF(DD22,DD22/DB22,0)</f>
        <v>0</v>
      </c>
      <c r="DD22" s="457">
        <f t="shared" si="324"/>
        <v>0</v>
      </c>
      <c r="DE22" s="456">
        <f t="shared" si="325"/>
        <v>0</v>
      </c>
      <c r="DF22" s="450">
        <f t="shared" si="326"/>
        <v>0</v>
      </c>
      <c r="DG22" s="457">
        <f t="shared" si="327"/>
        <v>0</v>
      </c>
      <c r="DH22" s="234">
        <f t="shared" ref="DH22:DH27" si="431">DB22-DE22</f>
        <v>0</v>
      </c>
      <c r="DI22" s="235">
        <f t="shared" ref="DI22:DI27" si="432">DC22-DF22</f>
        <v>0</v>
      </c>
      <c r="DJ22" s="235">
        <f t="shared" ref="DJ22:DJ27" si="433">DD22-DG22</f>
        <v>0</v>
      </c>
      <c r="DK22" s="246"/>
      <c r="DL22" s="302"/>
      <c r="DM22" s="96">
        <f t="shared" si="328"/>
        <v>0</v>
      </c>
      <c r="DN22" s="246"/>
      <c r="DO22" s="302"/>
      <c r="DP22" s="96">
        <f t="shared" si="329"/>
        <v>0</v>
      </c>
      <c r="DQ22" s="236">
        <f t="shared" ref="DQ22:DQ27" si="434">DK22-DN22</f>
        <v>0</v>
      </c>
      <c r="DR22" s="232">
        <f t="shared" ref="DR22:DR27" si="435">DL22-DO22</f>
        <v>0</v>
      </c>
      <c r="DS22" s="233">
        <f t="shared" ref="DS22:DS27" si="436">DM22-DP22</f>
        <v>0</v>
      </c>
      <c r="DT22" s="88"/>
      <c r="DU22" s="89"/>
      <c r="DV22" s="96">
        <f t="shared" si="330"/>
        <v>0</v>
      </c>
      <c r="DW22" s="246"/>
      <c r="DX22" s="302"/>
      <c r="DY22" s="96">
        <f t="shared" si="331"/>
        <v>0</v>
      </c>
      <c r="DZ22" s="236">
        <f t="shared" ref="DZ22:DZ27" si="437">DT22-DW22</f>
        <v>0</v>
      </c>
      <c r="EA22" s="232">
        <f t="shared" ref="EA22:EA27" si="438">DU22-DX22</f>
        <v>0</v>
      </c>
      <c r="EB22" s="233">
        <f t="shared" ref="EB22:EB27" si="439">DV22-DY22</f>
        <v>0</v>
      </c>
      <c r="EC22" s="246"/>
      <c r="ED22" s="302"/>
      <c r="EE22" s="96">
        <f t="shared" si="332"/>
        <v>0</v>
      </c>
      <c r="EF22" s="246"/>
      <c r="EG22" s="302"/>
      <c r="EH22" s="96">
        <f t="shared" si="333"/>
        <v>0</v>
      </c>
      <c r="EI22" s="41">
        <f t="shared" ref="EI22:EI27" si="440">EC22-EF22</f>
        <v>0</v>
      </c>
      <c r="EJ22" s="42">
        <f t="shared" ref="EJ22:EJ27" si="441">ED22-EG22</f>
        <v>0</v>
      </c>
      <c r="EK22" s="43">
        <f t="shared" ref="EK22:EK27" si="442">EE22-EH22</f>
        <v>0</v>
      </c>
      <c r="EL22" s="44">
        <f t="shared" si="334"/>
        <v>0</v>
      </c>
      <c r="EM22" s="45">
        <f t="shared" ref="EM22:EM27" si="443">IF(EN22,EN22/EL22,0)</f>
        <v>0</v>
      </c>
      <c r="EN22" s="46">
        <f t="shared" si="335"/>
        <v>0</v>
      </c>
      <c r="EO22" s="44">
        <f t="shared" si="336"/>
        <v>0</v>
      </c>
      <c r="EP22" s="45">
        <f t="shared" si="337"/>
        <v>0</v>
      </c>
      <c r="EQ22" s="46">
        <f t="shared" si="338"/>
        <v>0</v>
      </c>
      <c r="ER22" s="82">
        <f t="shared" ref="ER22:ER27" si="444">EL22-EO22</f>
        <v>0</v>
      </c>
      <c r="ES22" s="47">
        <f t="shared" ref="ES22:ES27" si="445">EM22-EP22</f>
        <v>0</v>
      </c>
      <c r="ET22" s="47">
        <f t="shared" ref="ET22:ET27" si="446">EN22-EQ22</f>
        <v>0</v>
      </c>
      <c r="EU22" s="27">
        <f t="shared" si="339"/>
        <v>0</v>
      </c>
      <c r="EV22" s="28">
        <f t="shared" si="340"/>
        <v>0</v>
      </c>
      <c r="EW22" s="29">
        <f t="shared" si="341"/>
        <v>0</v>
      </c>
      <c r="EX22" s="27">
        <f t="shared" si="342"/>
        <v>0</v>
      </c>
      <c r="EY22" s="28">
        <f t="shared" si="343"/>
        <v>0</v>
      </c>
      <c r="EZ22" s="29">
        <f t="shared" si="344"/>
        <v>0</v>
      </c>
      <c r="FA22" s="53">
        <f t="shared" ref="FA22:FA27" si="447">EU22-EX22</f>
        <v>0</v>
      </c>
      <c r="FB22" s="54">
        <f t="shared" ref="FB22:FB27" si="448">EV22-EY22</f>
        <v>0</v>
      </c>
      <c r="FC22" s="55">
        <f t="shared" ref="FC22:FC27" si="449">EW22-EZ22</f>
        <v>0</v>
      </c>
      <c r="FE22" s="23" t="s">
        <v>191</v>
      </c>
      <c r="FF22" s="13" t="s">
        <v>195</v>
      </c>
      <c r="FG22" s="13"/>
      <c r="FH22" s="14" t="s">
        <v>186</v>
      </c>
      <c r="FI22" s="239"/>
      <c r="FJ22" s="242"/>
      <c r="FK22" s="247">
        <f t="shared" si="345"/>
        <v>0</v>
      </c>
      <c r="FL22" s="239"/>
      <c r="FM22" s="242"/>
      <c r="FN22" s="247">
        <f t="shared" si="346"/>
        <v>0</v>
      </c>
      <c r="FO22" s="41">
        <f t="shared" ref="FO22:FO27" si="450">FI22-FL22</f>
        <v>0</v>
      </c>
      <c r="FP22" s="42">
        <f t="shared" ref="FP22:FP27" si="451">FJ22-FM22</f>
        <v>0</v>
      </c>
      <c r="FQ22" s="43">
        <f t="shared" ref="FQ22:FQ27" si="452">FK22-FN22</f>
        <v>0</v>
      </c>
      <c r="FR22" s="239"/>
      <c r="FS22" s="242"/>
      <c r="FT22" s="247">
        <f t="shared" si="347"/>
        <v>0</v>
      </c>
      <c r="FU22" s="239"/>
      <c r="FV22" s="242"/>
      <c r="FW22" s="247">
        <f t="shared" si="348"/>
        <v>0</v>
      </c>
      <c r="FX22" s="41">
        <f t="shared" ref="FX22:FX27" si="453">FR22-FU22</f>
        <v>0</v>
      </c>
      <c r="FY22" s="42">
        <f t="shared" ref="FY22:FY27" si="454">FS22-FV22</f>
        <v>0</v>
      </c>
      <c r="FZ22" s="43">
        <f t="shared" ref="FZ22:FZ27" si="455">FT22-FW22</f>
        <v>0</v>
      </c>
      <c r="GA22" s="246"/>
      <c r="GB22" s="302"/>
      <c r="GC22" s="247">
        <f t="shared" si="349"/>
        <v>0</v>
      </c>
      <c r="GD22" s="246"/>
      <c r="GE22" s="302"/>
      <c r="GF22" s="247">
        <f t="shared" si="350"/>
        <v>0</v>
      </c>
      <c r="GG22" s="236">
        <f t="shared" ref="GG22:GG27" si="456">GA22-GD22</f>
        <v>0</v>
      </c>
      <c r="GH22" s="232">
        <f t="shared" ref="GH22:GH27" si="457">GB22-GE22</f>
        <v>0</v>
      </c>
      <c r="GI22" s="233">
        <f t="shared" ref="GI22:GI27" si="458">GC22-GF22</f>
        <v>0</v>
      </c>
      <c r="GJ22" s="456">
        <f t="shared" si="351"/>
        <v>0</v>
      </c>
      <c r="GK22" s="450">
        <f t="shared" ref="GK22:GK27" si="459">IF(GL22,GL22/GJ22,0)</f>
        <v>0</v>
      </c>
      <c r="GL22" s="457">
        <f t="shared" si="352"/>
        <v>0</v>
      </c>
      <c r="GM22" s="456">
        <f t="shared" si="353"/>
        <v>0</v>
      </c>
      <c r="GN22" s="450">
        <f t="shared" si="354"/>
        <v>0</v>
      </c>
      <c r="GO22" s="457">
        <f t="shared" si="355"/>
        <v>0</v>
      </c>
      <c r="GP22" s="234">
        <f t="shared" ref="GP22:GP27" si="460">GJ22-GM22</f>
        <v>0</v>
      </c>
      <c r="GQ22" s="235">
        <f t="shared" ref="GQ22:GQ27" si="461">GK22-GN22</f>
        <v>0</v>
      </c>
      <c r="GR22" s="235">
        <f t="shared" ref="GR22:GR27" si="462">GL22-GO22</f>
        <v>0</v>
      </c>
      <c r="GS22" s="246"/>
      <c r="GT22" s="302"/>
      <c r="GU22" s="96">
        <f t="shared" si="356"/>
        <v>0</v>
      </c>
      <c r="GV22" s="246"/>
      <c r="GW22" s="302"/>
      <c r="GX22" s="96">
        <f t="shared" si="357"/>
        <v>0</v>
      </c>
      <c r="GY22" s="236">
        <f t="shared" ref="GY22:GY27" si="463">GS22-GV22</f>
        <v>0</v>
      </c>
      <c r="GZ22" s="232">
        <f t="shared" ref="GZ22:GZ27" si="464">GT22-GW22</f>
        <v>0</v>
      </c>
      <c r="HA22" s="233">
        <f t="shared" ref="HA22:HA27" si="465">GU22-GX22</f>
        <v>0</v>
      </c>
      <c r="HB22" s="88"/>
      <c r="HC22" s="89"/>
      <c r="HD22" s="96">
        <f t="shared" si="358"/>
        <v>0</v>
      </c>
      <c r="HE22" s="246"/>
      <c r="HF22" s="302"/>
      <c r="HG22" s="96">
        <f t="shared" si="359"/>
        <v>0</v>
      </c>
      <c r="HH22" s="236">
        <f t="shared" ref="HH22:HH27" si="466">HB22-HE22</f>
        <v>0</v>
      </c>
      <c r="HI22" s="232">
        <f t="shared" ref="HI22:HI27" si="467">HC22-HF22</f>
        <v>0</v>
      </c>
      <c r="HJ22" s="233">
        <f t="shared" ref="HJ22:HJ27" si="468">HD22-HG22</f>
        <v>0</v>
      </c>
      <c r="HK22" s="246"/>
      <c r="HL22" s="302"/>
      <c r="HM22" s="96">
        <f t="shared" si="360"/>
        <v>0</v>
      </c>
      <c r="HN22" s="246"/>
      <c r="HO22" s="302"/>
      <c r="HP22" s="96">
        <f t="shared" si="361"/>
        <v>0</v>
      </c>
      <c r="HQ22" s="236">
        <f t="shared" ref="HQ22:HQ27" si="469">HK22-HN22</f>
        <v>0</v>
      </c>
      <c r="HR22" s="232">
        <f t="shared" ref="HR22:HR27" si="470">HL22-HO22</f>
        <v>0</v>
      </c>
      <c r="HS22" s="233">
        <f t="shared" ref="HS22:HS27" si="471">HM22-HP22</f>
        <v>0</v>
      </c>
      <c r="HT22" s="44">
        <f t="shared" si="362"/>
        <v>0</v>
      </c>
      <c r="HU22" s="45">
        <f t="shared" ref="HU22:HU27" si="472">IF(HV22,HV22/HT22,0)</f>
        <v>0</v>
      </c>
      <c r="HV22" s="46">
        <f t="shared" si="363"/>
        <v>0</v>
      </c>
      <c r="HW22" s="44">
        <f t="shared" si="364"/>
        <v>0</v>
      </c>
      <c r="HX22" s="45">
        <f t="shared" si="365"/>
        <v>0</v>
      </c>
      <c r="HY22" s="46">
        <f t="shared" si="366"/>
        <v>0</v>
      </c>
      <c r="HZ22" s="234">
        <f t="shared" ref="HZ22:HZ27" si="473">HT22-HW22</f>
        <v>0</v>
      </c>
      <c r="IA22" s="235">
        <f t="shared" ref="IA22:IA27" si="474">HU22-HX22</f>
        <v>0</v>
      </c>
      <c r="IB22" s="235">
        <f t="shared" ref="IB22:IB27" si="475">HV22-HY22</f>
        <v>0</v>
      </c>
      <c r="IC22" s="239"/>
      <c r="ID22" s="242"/>
      <c r="IE22" s="247">
        <f t="shared" si="367"/>
        <v>0</v>
      </c>
      <c r="IF22" s="246"/>
      <c r="IG22" s="302"/>
      <c r="IH22" s="247">
        <f t="shared" si="368"/>
        <v>0</v>
      </c>
      <c r="II22" s="236">
        <f t="shared" ref="II22:II27" si="476">IC22-IF22</f>
        <v>0</v>
      </c>
      <c r="IJ22" s="232">
        <f t="shared" ref="IJ22:IJ27" si="477">ID22-IG22</f>
        <v>0</v>
      </c>
      <c r="IK22" s="233">
        <f t="shared" ref="IK22:IK27" si="478">IE22-IH22</f>
        <v>0</v>
      </c>
      <c r="IL22" s="246"/>
      <c r="IM22" s="302"/>
      <c r="IN22" s="247">
        <f t="shared" si="369"/>
        <v>0</v>
      </c>
      <c r="IO22" s="246"/>
      <c r="IP22" s="302"/>
      <c r="IQ22" s="247">
        <f t="shared" si="370"/>
        <v>0</v>
      </c>
      <c r="IR22" s="236">
        <f t="shared" ref="IR22:IR27" si="479">IL22-IO22</f>
        <v>0</v>
      </c>
      <c r="IS22" s="232">
        <f t="shared" ref="IS22:IS27" si="480">IM22-IP22</f>
        <v>0</v>
      </c>
      <c r="IT22" s="233">
        <f t="shared" ref="IT22:IT27" si="481">IN22-IQ22</f>
        <v>0</v>
      </c>
      <c r="IU22" s="246"/>
      <c r="IV22" s="302"/>
      <c r="IW22" s="247">
        <f t="shared" si="371"/>
        <v>0</v>
      </c>
      <c r="IX22" s="246"/>
      <c r="IY22" s="302"/>
      <c r="IZ22" s="247">
        <f t="shared" si="372"/>
        <v>0</v>
      </c>
      <c r="JA22" s="236">
        <f t="shared" ref="JA22:JA27" si="482">IU22-IX22</f>
        <v>0</v>
      </c>
      <c r="JB22" s="232">
        <f t="shared" ref="JB22:JB27" si="483">IV22-IY22</f>
        <v>0</v>
      </c>
      <c r="JC22" s="233">
        <f t="shared" ref="JC22:JC27" si="484">IW22-IZ22</f>
        <v>0</v>
      </c>
      <c r="JD22" s="456">
        <f t="shared" si="373"/>
        <v>0</v>
      </c>
      <c r="JE22" s="450">
        <f t="shared" ref="JE22:JE27" si="485">IF(JF22,JF22/JD22,0)</f>
        <v>0</v>
      </c>
      <c r="JF22" s="457">
        <f t="shared" si="374"/>
        <v>0</v>
      </c>
      <c r="JG22" s="456">
        <f t="shared" si="375"/>
        <v>0</v>
      </c>
      <c r="JH22" s="450">
        <f t="shared" si="376"/>
        <v>0</v>
      </c>
      <c r="JI22" s="457">
        <f t="shared" si="377"/>
        <v>0</v>
      </c>
      <c r="JJ22" s="234">
        <f t="shared" ref="JJ22:JJ27" si="486">JD22-JG22</f>
        <v>0</v>
      </c>
      <c r="JK22" s="235">
        <f t="shared" ref="JK22:JK27" si="487">JE22-JH22</f>
        <v>0</v>
      </c>
      <c r="JL22" s="235">
        <f t="shared" ref="JL22:JL27" si="488">JF22-JI22</f>
        <v>0</v>
      </c>
      <c r="JM22" s="246"/>
      <c r="JN22" s="302"/>
      <c r="JO22" s="96">
        <f t="shared" si="378"/>
        <v>0</v>
      </c>
      <c r="JP22" s="246"/>
      <c r="JQ22" s="302"/>
      <c r="JR22" s="96">
        <f t="shared" si="379"/>
        <v>0</v>
      </c>
      <c r="JS22" s="236">
        <f t="shared" ref="JS22:JS27" si="489">JM22-JP22</f>
        <v>0</v>
      </c>
      <c r="JT22" s="232">
        <f t="shared" ref="JT22:JT27" si="490">JN22-JQ22</f>
        <v>0</v>
      </c>
      <c r="JU22" s="233">
        <f t="shared" ref="JU22:JU27" si="491">JO22-JR22</f>
        <v>0</v>
      </c>
      <c r="JV22" s="88"/>
      <c r="JW22" s="89"/>
      <c r="JX22" s="96">
        <f t="shared" si="380"/>
        <v>0</v>
      </c>
      <c r="JY22" s="246"/>
      <c r="JZ22" s="302"/>
      <c r="KA22" s="96">
        <f t="shared" si="381"/>
        <v>0</v>
      </c>
      <c r="KB22" s="236">
        <f t="shared" ref="KB22:KB27" si="492">JV22-JY22</f>
        <v>0</v>
      </c>
      <c r="KC22" s="232">
        <f t="shared" ref="KC22:KC27" si="493">JW22-JZ22</f>
        <v>0</v>
      </c>
      <c r="KD22" s="233">
        <f t="shared" ref="KD22:KD27" si="494">JX22-KA22</f>
        <v>0</v>
      </c>
      <c r="KE22" s="246"/>
      <c r="KF22" s="302"/>
      <c r="KG22" s="96">
        <f t="shared" si="382"/>
        <v>0</v>
      </c>
      <c r="KH22" s="246"/>
      <c r="KI22" s="302"/>
      <c r="KJ22" s="96">
        <f t="shared" si="383"/>
        <v>0</v>
      </c>
      <c r="KK22" s="41">
        <f t="shared" ref="KK22:KK27" si="495">KE22-KH22</f>
        <v>0</v>
      </c>
      <c r="KL22" s="42">
        <f t="shared" ref="KL22:KL27" si="496">KF22-KI22</f>
        <v>0</v>
      </c>
      <c r="KM22" s="43">
        <f t="shared" ref="KM22:KM27" si="497">KG22-KJ22</f>
        <v>0</v>
      </c>
      <c r="KN22" s="44">
        <f t="shared" si="384"/>
        <v>0</v>
      </c>
      <c r="KO22" s="45">
        <f t="shared" ref="KO22:KO27" si="498">IF(KP22,KP22/KN22,0)</f>
        <v>0</v>
      </c>
      <c r="KP22" s="46">
        <f t="shared" si="385"/>
        <v>0</v>
      </c>
      <c r="KQ22" s="44">
        <f t="shared" si="386"/>
        <v>0</v>
      </c>
      <c r="KR22" s="45">
        <f t="shared" si="387"/>
        <v>0</v>
      </c>
      <c r="KS22" s="46">
        <f t="shared" si="388"/>
        <v>0</v>
      </c>
      <c r="KT22" s="82">
        <f t="shared" ref="KT22:KT27" si="499">KN22-KQ22</f>
        <v>0</v>
      </c>
      <c r="KU22" s="47">
        <f t="shared" ref="KU22:KU27" si="500">KO22-KR22</f>
        <v>0</v>
      </c>
      <c r="KV22" s="47">
        <f t="shared" ref="KV22:KV27" si="501">KP22-KS22</f>
        <v>0</v>
      </c>
      <c r="KW22" s="27">
        <f t="shared" si="389"/>
        <v>0</v>
      </c>
      <c r="KX22" s="28">
        <f t="shared" si="390"/>
        <v>0</v>
      </c>
      <c r="KY22" s="29">
        <f t="shared" si="391"/>
        <v>0</v>
      </c>
      <c r="KZ22" s="27">
        <f t="shared" si="392"/>
        <v>0</v>
      </c>
      <c r="LA22" s="28">
        <f t="shared" si="393"/>
        <v>0</v>
      </c>
      <c r="LB22" s="29">
        <f t="shared" si="394"/>
        <v>0</v>
      </c>
      <c r="LC22" s="53">
        <f t="shared" ref="LC22:LC27" si="502">KW22-KZ22</f>
        <v>0</v>
      </c>
      <c r="LD22" s="54">
        <f t="shared" ref="LD22:LD27" si="503">KX22-LA22</f>
        <v>0</v>
      </c>
      <c r="LE22" s="55">
        <f t="shared" ref="LE22:LE27" si="504">KY22-LB22</f>
        <v>0</v>
      </c>
    </row>
    <row r="23" spans="2:317" ht="20.25" hidden="1" customHeight="1" outlineLevel="3">
      <c r="B23" s="23"/>
      <c r="C23" s="13"/>
      <c r="D23" s="13"/>
      <c r="E23" s="18" t="s">
        <v>183</v>
      </c>
      <c r="F23" s="14"/>
      <c r="G23" s="239"/>
      <c r="H23" s="242"/>
      <c r="I23" s="247">
        <f t="shared" si="295"/>
        <v>0</v>
      </c>
      <c r="J23" s="239"/>
      <c r="K23" s="242"/>
      <c r="L23" s="247">
        <f t="shared" si="296"/>
        <v>0</v>
      </c>
      <c r="M23" s="41">
        <f t="shared" si="395"/>
        <v>0</v>
      </c>
      <c r="N23" s="42">
        <f t="shared" si="396"/>
        <v>0</v>
      </c>
      <c r="O23" s="43">
        <f t="shared" si="397"/>
        <v>0</v>
      </c>
      <c r="P23" s="239"/>
      <c r="Q23" s="242"/>
      <c r="R23" s="247">
        <f t="shared" si="297"/>
        <v>0</v>
      </c>
      <c r="S23" s="239"/>
      <c r="T23" s="242"/>
      <c r="U23" s="247">
        <f t="shared" si="298"/>
        <v>0</v>
      </c>
      <c r="V23" s="41">
        <f t="shared" si="398"/>
        <v>0</v>
      </c>
      <c r="W23" s="42">
        <f t="shared" si="399"/>
        <v>0</v>
      </c>
      <c r="X23" s="43">
        <f t="shared" si="400"/>
        <v>0</v>
      </c>
      <c r="Y23" s="239"/>
      <c r="Z23" s="242"/>
      <c r="AA23" s="247">
        <f t="shared" si="299"/>
        <v>0</v>
      </c>
      <c r="AB23" s="239"/>
      <c r="AC23" s="242"/>
      <c r="AD23" s="247">
        <f t="shared" si="300"/>
        <v>0</v>
      </c>
      <c r="AE23" s="236">
        <f t="shared" si="401"/>
        <v>0</v>
      </c>
      <c r="AF23" s="232">
        <f t="shared" si="402"/>
        <v>0</v>
      </c>
      <c r="AG23" s="233">
        <f t="shared" si="403"/>
        <v>0</v>
      </c>
      <c r="AH23" s="456">
        <f t="shared" si="301"/>
        <v>0</v>
      </c>
      <c r="AI23" s="450">
        <f t="shared" si="404"/>
        <v>0</v>
      </c>
      <c r="AJ23" s="457">
        <f t="shared" si="302"/>
        <v>0</v>
      </c>
      <c r="AK23" s="456">
        <f t="shared" si="303"/>
        <v>0</v>
      </c>
      <c r="AL23" s="450">
        <f t="shared" si="304"/>
        <v>0</v>
      </c>
      <c r="AM23" s="457">
        <f t="shared" si="305"/>
        <v>0</v>
      </c>
      <c r="AN23" s="234">
        <f t="shared" si="405"/>
        <v>0</v>
      </c>
      <c r="AO23" s="235">
        <f t="shared" si="406"/>
        <v>0</v>
      </c>
      <c r="AP23" s="235">
        <f t="shared" si="407"/>
        <v>0</v>
      </c>
      <c r="AQ23" s="88"/>
      <c r="AR23" s="89"/>
      <c r="AS23" s="96">
        <f t="shared" si="306"/>
        <v>0</v>
      </c>
      <c r="AT23" s="88"/>
      <c r="AU23" s="89"/>
      <c r="AV23" s="96">
        <f t="shared" si="307"/>
        <v>0</v>
      </c>
      <c r="AW23" s="236">
        <f t="shared" si="408"/>
        <v>0</v>
      </c>
      <c r="AX23" s="232">
        <f t="shared" si="409"/>
        <v>0</v>
      </c>
      <c r="AY23" s="233">
        <f t="shared" si="410"/>
        <v>0</v>
      </c>
      <c r="AZ23" s="88"/>
      <c r="BA23" s="89"/>
      <c r="BB23" s="96">
        <f t="shared" si="308"/>
        <v>0</v>
      </c>
      <c r="BC23" s="88"/>
      <c r="BD23" s="89"/>
      <c r="BE23" s="96">
        <f t="shared" si="309"/>
        <v>0</v>
      </c>
      <c r="BF23" s="236">
        <f t="shared" si="411"/>
        <v>0</v>
      </c>
      <c r="BG23" s="232">
        <f t="shared" si="412"/>
        <v>0</v>
      </c>
      <c r="BH23" s="233">
        <f t="shared" si="413"/>
        <v>0</v>
      </c>
      <c r="BI23" s="88"/>
      <c r="BJ23" s="89"/>
      <c r="BK23" s="96">
        <f t="shared" si="310"/>
        <v>0</v>
      </c>
      <c r="BL23" s="88"/>
      <c r="BM23" s="89"/>
      <c r="BN23" s="96">
        <f t="shared" si="311"/>
        <v>0</v>
      </c>
      <c r="BO23" s="236">
        <f t="shared" si="414"/>
        <v>0</v>
      </c>
      <c r="BP23" s="232">
        <f t="shared" si="415"/>
        <v>0</v>
      </c>
      <c r="BQ23" s="233">
        <f t="shared" si="416"/>
        <v>0</v>
      </c>
      <c r="BR23" s="44">
        <f t="shared" si="312"/>
        <v>0</v>
      </c>
      <c r="BS23" s="45">
        <f t="shared" si="417"/>
        <v>0</v>
      </c>
      <c r="BT23" s="46">
        <f t="shared" si="313"/>
        <v>0</v>
      </c>
      <c r="BU23" s="44">
        <f t="shared" si="314"/>
        <v>0</v>
      </c>
      <c r="BV23" s="45">
        <f t="shared" si="315"/>
        <v>0</v>
      </c>
      <c r="BW23" s="46">
        <f t="shared" si="316"/>
        <v>0</v>
      </c>
      <c r="BX23" s="234">
        <f t="shared" si="418"/>
        <v>0</v>
      </c>
      <c r="BY23" s="235">
        <f t="shared" si="419"/>
        <v>0</v>
      </c>
      <c r="BZ23" s="235">
        <f t="shared" si="420"/>
        <v>0</v>
      </c>
      <c r="CA23" s="239"/>
      <c r="CB23" s="242"/>
      <c r="CC23" s="247">
        <f t="shared" si="317"/>
        <v>0</v>
      </c>
      <c r="CD23" s="239"/>
      <c r="CE23" s="242"/>
      <c r="CF23" s="247">
        <f t="shared" si="318"/>
        <v>0</v>
      </c>
      <c r="CG23" s="236">
        <f t="shared" si="421"/>
        <v>0</v>
      </c>
      <c r="CH23" s="232">
        <f t="shared" si="422"/>
        <v>0</v>
      </c>
      <c r="CI23" s="233">
        <f t="shared" si="423"/>
        <v>0</v>
      </c>
      <c r="CJ23" s="239"/>
      <c r="CK23" s="242"/>
      <c r="CL23" s="247">
        <f t="shared" si="319"/>
        <v>0</v>
      </c>
      <c r="CM23" s="239"/>
      <c r="CN23" s="242"/>
      <c r="CO23" s="247">
        <f t="shared" si="320"/>
        <v>0</v>
      </c>
      <c r="CP23" s="236">
        <f t="shared" si="424"/>
        <v>0</v>
      </c>
      <c r="CQ23" s="232">
        <f t="shared" si="425"/>
        <v>0</v>
      </c>
      <c r="CR23" s="233">
        <f t="shared" si="426"/>
        <v>0</v>
      </c>
      <c r="CS23" s="239"/>
      <c r="CT23" s="242"/>
      <c r="CU23" s="247">
        <f t="shared" si="321"/>
        <v>0</v>
      </c>
      <c r="CV23" s="239"/>
      <c r="CW23" s="242"/>
      <c r="CX23" s="247">
        <f t="shared" si="322"/>
        <v>0</v>
      </c>
      <c r="CY23" s="236">
        <f t="shared" si="427"/>
        <v>0</v>
      </c>
      <c r="CZ23" s="232">
        <f t="shared" si="428"/>
        <v>0</v>
      </c>
      <c r="DA23" s="233">
        <f t="shared" si="429"/>
        <v>0</v>
      </c>
      <c r="DB23" s="456">
        <f t="shared" si="323"/>
        <v>0</v>
      </c>
      <c r="DC23" s="450">
        <f t="shared" si="430"/>
        <v>0</v>
      </c>
      <c r="DD23" s="457">
        <f t="shared" si="324"/>
        <v>0</v>
      </c>
      <c r="DE23" s="456">
        <f t="shared" si="325"/>
        <v>0</v>
      </c>
      <c r="DF23" s="450">
        <f t="shared" si="326"/>
        <v>0</v>
      </c>
      <c r="DG23" s="457">
        <f t="shared" si="327"/>
        <v>0</v>
      </c>
      <c r="DH23" s="234">
        <f t="shared" si="431"/>
        <v>0</v>
      </c>
      <c r="DI23" s="235">
        <f t="shared" si="432"/>
        <v>0</v>
      </c>
      <c r="DJ23" s="235">
        <f t="shared" si="433"/>
        <v>0</v>
      </c>
      <c r="DK23" s="88"/>
      <c r="DL23" s="89"/>
      <c r="DM23" s="96">
        <f t="shared" si="328"/>
        <v>0</v>
      </c>
      <c r="DN23" s="88"/>
      <c r="DO23" s="89"/>
      <c r="DP23" s="96">
        <f t="shared" si="329"/>
        <v>0</v>
      </c>
      <c r="DQ23" s="236">
        <f t="shared" si="434"/>
        <v>0</v>
      </c>
      <c r="DR23" s="232">
        <f t="shared" si="435"/>
        <v>0</v>
      </c>
      <c r="DS23" s="233">
        <f t="shared" si="436"/>
        <v>0</v>
      </c>
      <c r="DT23" s="88"/>
      <c r="DU23" s="89"/>
      <c r="DV23" s="96">
        <f t="shared" si="330"/>
        <v>0</v>
      </c>
      <c r="DW23" s="88"/>
      <c r="DX23" s="89"/>
      <c r="DY23" s="96">
        <f t="shared" si="331"/>
        <v>0</v>
      </c>
      <c r="DZ23" s="236">
        <f t="shared" si="437"/>
        <v>0</v>
      </c>
      <c r="EA23" s="232">
        <f t="shared" si="438"/>
        <v>0</v>
      </c>
      <c r="EB23" s="233">
        <f t="shared" si="439"/>
        <v>0</v>
      </c>
      <c r="EC23" s="88"/>
      <c r="ED23" s="89"/>
      <c r="EE23" s="96">
        <f t="shared" si="332"/>
        <v>0</v>
      </c>
      <c r="EF23" s="88"/>
      <c r="EG23" s="89"/>
      <c r="EH23" s="96">
        <f t="shared" si="333"/>
        <v>0</v>
      </c>
      <c r="EI23" s="41">
        <f t="shared" si="440"/>
        <v>0</v>
      </c>
      <c r="EJ23" s="42">
        <f t="shared" si="441"/>
        <v>0</v>
      </c>
      <c r="EK23" s="43">
        <f t="shared" si="442"/>
        <v>0</v>
      </c>
      <c r="EL23" s="44">
        <f t="shared" si="334"/>
        <v>0</v>
      </c>
      <c r="EM23" s="45">
        <f t="shared" si="443"/>
        <v>0</v>
      </c>
      <c r="EN23" s="46">
        <f t="shared" si="335"/>
        <v>0</v>
      </c>
      <c r="EO23" s="44">
        <f t="shared" si="336"/>
        <v>0</v>
      </c>
      <c r="EP23" s="45">
        <f t="shared" si="337"/>
        <v>0</v>
      </c>
      <c r="EQ23" s="46">
        <f t="shared" si="338"/>
        <v>0</v>
      </c>
      <c r="ER23" s="82">
        <f t="shared" si="444"/>
        <v>0</v>
      </c>
      <c r="ES23" s="47">
        <f t="shared" si="445"/>
        <v>0</v>
      </c>
      <c r="ET23" s="47">
        <f t="shared" si="446"/>
        <v>0</v>
      </c>
      <c r="EU23" s="27">
        <f t="shared" si="339"/>
        <v>0</v>
      </c>
      <c r="EV23" s="28">
        <f t="shared" si="340"/>
        <v>0</v>
      </c>
      <c r="EW23" s="29">
        <f t="shared" si="341"/>
        <v>0</v>
      </c>
      <c r="EX23" s="27">
        <f t="shared" si="342"/>
        <v>0</v>
      </c>
      <c r="EY23" s="28">
        <f t="shared" si="343"/>
        <v>0</v>
      </c>
      <c r="EZ23" s="29">
        <f t="shared" si="344"/>
        <v>0</v>
      </c>
      <c r="FA23" s="53">
        <f t="shared" si="447"/>
        <v>0</v>
      </c>
      <c r="FB23" s="54">
        <f t="shared" si="448"/>
        <v>0</v>
      </c>
      <c r="FC23" s="55">
        <f t="shared" si="449"/>
        <v>0</v>
      </c>
      <c r="FE23" s="23"/>
      <c r="FF23" s="13"/>
      <c r="FG23" s="13"/>
      <c r="FH23" s="14"/>
      <c r="FI23" s="239"/>
      <c r="FJ23" s="242"/>
      <c r="FK23" s="247">
        <f t="shared" si="345"/>
        <v>0</v>
      </c>
      <c r="FL23" s="239"/>
      <c r="FM23" s="242"/>
      <c r="FN23" s="247">
        <f t="shared" si="346"/>
        <v>0</v>
      </c>
      <c r="FO23" s="41">
        <f t="shared" si="450"/>
        <v>0</v>
      </c>
      <c r="FP23" s="42">
        <f t="shared" si="451"/>
        <v>0</v>
      </c>
      <c r="FQ23" s="43">
        <f t="shared" si="452"/>
        <v>0</v>
      </c>
      <c r="FR23" s="239"/>
      <c r="FS23" s="242"/>
      <c r="FT23" s="247">
        <f t="shared" si="347"/>
        <v>0</v>
      </c>
      <c r="FU23" s="239"/>
      <c r="FV23" s="242"/>
      <c r="FW23" s="247">
        <f t="shared" si="348"/>
        <v>0</v>
      </c>
      <c r="FX23" s="41">
        <f t="shared" si="453"/>
        <v>0</v>
      </c>
      <c r="FY23" s="42">
        <f t="shared" si="454"/>
        <v>0</v>
      </c>
      <c r="FZ23" s="43">
        <f t="shared" si="455"/>
        <v>0</v>
      </c>
      <c r="GA23" s="239"/>
      <c r="GB23" s="242"/>
      <c r="GC23" s="247">
        <f t="shared" si="349"/>
        <v>0</v>
      </c>
      <c r="GD23" s="239"/>
      <c r="GE23" s="242"/>
      <c r="GF23" s="247">
        <f t="shared" si="350"/>
        <v>0</v>
      </c>
      <c r="GG23" s="236">
        <f t="shared" si="456"/>
        <v>0</v>
      </c>
      <c r="GH23" s="232">
        <f t="shared" si="457"/>
        <v>0</v>
      </c>
      <c r="GI23" s="233">
        <f t="shared" si="458"/>
        <v>0</v>
      </c>
      <c r="GJ23" s="456">
        <f t="shared" si="351"/>
        <v>0</v>
      </c>
      <c r="GK23" s="450">
        <f t="shared" si="459"/>
        <v>0</v>
      </c>
      <c r="GL23" s="457">
        <f t="shared" si="352"/>
        <v>0</v>
      </c>
      <c r="GM23" s="456">
        <f t="shared" si="353"/>
        <v>0</v>
      </c>
      <c r="GN23" s="450">
        <f t="shared" si="354"/>
        <v>0</v>
      </c>
      <c r="GO23" s="457">
        <f t="shared" si="355"/>
        <v>0</v>
      </c>
      <c r="GP23" s="234">
        <f t="shared" si="460"/>
        <v>0</v>
      </c>
      <c r="GQ23" s="235">
        <f t="shared" si="461"/>
        <v>0</v>
      </c>
      <c r="GR23" s="235">
        <f t="shared" si="462"/>
        <v>0</v>
      </c>
      <c r="GS23" s="88"/>
      <c r="GT23" s="89"/>
      <c r="GU23" s="96">
        <f t="shared" si="356"/>
        <v>0</v>
      </c>
      <c r="GV23" s="88"/>
      <c r="GW23" s="89"/>
      <c r="GX23" s="96">
        <f t="shared" si="357"/>
        <v>0</v>
      </c>
      <c r="GY23" s="236">
        <f t="shared" si="463"/>
        <v>0</v>
      </c>
      <c r="GZ23" s="232">
        <f t="shared" si="464"/>
        <v>0</v>
      </c>
      <c r="HA23" s="233">
        <f t="shared" si="465"/>
        <v>0</v>
      </c>
      <c r="HB23" s="88"/>
      <c r="HC23" s="89"/>
      <c r="HD23" s="96">
        <f t="shared" si="358"/>
        <v>0</v>
      </c>
      <c r="HE23" s="88"/>
      <c r="HF23" s="89"/>
      <c r="HG23" s="96">
        <f t="shared" si="359"/>
        <v>0</v>
      </c>
      <c r="HH23" s="236">
        <f t="shared" si="466"/>
        <v>0</v>
      </c>
      <c r="HI23" s="232">
        <f t="shared" si="467"/>
        <v>0</v>
      </c>
      <c r="HJ23" s="233">
        <f t="shared" si="468"/>
        <v>0</v>
      </c>
      <c r="HK23" s="88"/>
      <c r="HL23" s="89"/>
      <c r="HM23" s="96">
        <f t="shared" si="360"/>
        <v>0</v>
      </c>
      <c r="HN23" s="88"/>
      <c r="HO23" s="89"/>
      <c r="HP23" s="96">
        <f t="shared" si="361"/>
        <v>0</v>
      </c>
      <c r="HQ23" s="236">
        <f t="shared" si="469"/>
        <v>0</v>
      </c>
      <c r="HR23" s="232">
        <f t="shared" si="470"/>
        <v>0</v>
      </c>
      <c r="HS23" s="233">
        <f t="shared" si="471"/>
        <v>0</v>
      </c>
      <c r="HT23" s="44">
        <f t="shared" si="362"/>
        <v>0</v>
      </c>
      <c r="HU23" s="45">
        <f t="shared" si="472"/>
        <v>0</v>
      </c>
      <c r="HV23" s="46">
        <f t="shared" si="363"/>
        <v>0</v>
      </c>
      <c r="HW23" s="44">
        <f t="shared" si="364"/>
        <v>0</v>
      </c>
      <c r="HX23" s="45">
        <f t="shared" si="365"/>
        <v>0</v>
      </c>
      <c r="HY23" s="46">
        <f t="shared" si="366"/>
        <v>0</v>
      </c>
      <c r="HZ23" s="234">
        <f t="shared" si="473"/>
        <v>0</v>
      </c>
      <c r="IA23" s="235">
        <f t="shared" si="474"/>
        <v>0</v>
      </c>
      <c r="IB23" s="235">
        <f t="shared" si="475"/>
        <v>0</v>
      </c>
      <c r="IC23" s="239"/>
      <c r="ID23" s="242"/>
      <c r="IE23" s="247">
        <f t="shared" si="367"/>
        <v>0</v>
      </c>
      <c r="IF23" s="239"/>
      <c r="IG23" s="242"/>
      <c r="IH23" s="247">
        <f t="shared" si="368"/>
        <v>0</v>
      </c>
      <c r="II23" s="236">
        <f t="shared" si="476"/>
        <v>0</v>
      </c>
      <c r="IJ23" s="232">
        <f t="shared" si="477"/>
        <v>0</v>
      </c>
      <c r="IK23" s="233">
        <f t="shared" si="478"/>
        <v>0</v>
      </c>
      <c r="IL23" s="239"/>
      <c r="IM23" s="242"/>
      <c r="IN23" s="247">
        <f t="shared" si="369"/>
        <v>0</v>
      </c>
      <c r="IO23" s="239"/>
      <c r="IP23" s="242"/>
      <c r="IQ23" s="247">
        <f t="shared" si="370"/>
        <v>0</v>
      </c>
      <c r="IR23" s="236">
        <f t="shared" si="479"/>
        <v>0</v>
      </c>
      <c r="IS23" s="232">
        <f t="shared" si="480"/>
        <v>0</v>
      </c>
      <c r="IT23" s="233">
        <f t="shared" si="481"/>
        <v>0</v>
      </c>
      <c r="IU23" s="239"/>
      <c r="IV23" s="242"/>
      <c r="IW23" s="247">
        <f t="shared" si="371"/>
        <v>0</v>
      </c>
      <c r="IX23" s="239"/>
      <c r="IY23" s="242"/>
      <c r="IZ23" s="247">
        <f t="shared" si="372"/>
        <v>0</v>
      </c>
      <c r="JA23" s="236">
        <f t="shared" si="482"/>
        <v>0</v>
      </c>
      <c r="JB23" s="232">
        <f t="shared" si="483"/>
        <v>0</v>
      </c>
      <c r="JC23" s="233">
        <f t="shared" si="484"/>
        <v>0</v>
      </c>
      <c r="JD23" s="456">
        <f t="shared" si="373"/>
        <v>0</v>
      </c>
      <c r="JE23" s="450">
        <f t="shared" si="485"/>
        <v>0</v>
      </c>
      <c r="JF23" s="457">
        <f t="shared" si="374"/>
        <v>0</v>
      </c>
      <c r="JG23" s="456">
        <f t="shared" si="375"/>
        <v>0</v>
      </c>
      <c r="JH23" s="450">
        <f t="shared" si="376"/>
        <v>0</v>
      </c>
      <c r="JI23" s="457">
        <f t="shared" si="377"/>
        <v>0</v>
      </c>
      <c r="JJ23" s="234">
        <f t="shared" si="486"/>
        <v>0</v>
      </c>
      <c r="JK23" s="235">
        <f t="shared" si="487"/>
        <v>0</v>
      </c>
      <c r="JL23" s="235">
        <f t="shared" si="488"/>
        <v>0</v>
      </c>
      <c r="JM23" s="88"/>
      <c r="JN23" s="89"/>
      <c r="JO23" s="96">
        <f t="shared" si="378"/>
        <v>0</v>
      </c>
      <c r="JP23" s="88"/>
      <c r="JQ23" s="89"/>
      <c r="JR23" s="96">
        <f t="shared" si="379"/>
        <v>0</v>
      </c>
      <c r="JS23" s="236">
        <f t="shared" si="489"/>
        <v>0</v>
      </c>
      <c r="JT23" s="232">
        <f t="shared" si="490"/>
        <v>0</v>
      </c>
      <c r="JU23" s="233">
        <f t="shared" si="491"/>
        <v>0</v>
      </c>
      <c r="JV23" s="88"/>
      <c r="JW23" s="89"/>
      <c r="JX23" s="96">
        <f t="shared" si="380"/>
        <v>0</v>
      </c>
      <c r="JY23" s="88"/>
      <c r="JZ23" s="89"/>
      <c r="KA23" s="96">
        <f t="shared" si="381"/>
        <v>0</v>
      </c>
      <c r="KB23" s="236">
        <f t="shared" si="492"/>
        <v>0</v>
      </c>
      <c r="KC23" s="232">
        <f t="shared" si="493"/>
        <v>0</v>
      </c>
      <c r="KD23" s="233">
        <f t="shared" si="494"/>
        <v>0</v>
      </c>
      <c r="KE23" s="88"/>
      <c r="KF23" s="89"/>
      <c r="KG23" s="96">
        <f t="shared" si="382"/>
        <v>0</v>
      </c>
      <c r="KH23" s="88"/>
      <c r="KI23" s="89"/>
      <c r="KJ23" s="96">
        <f t="shared" si="383"/>
        <v>0</v>
      </c>
      <c r="KK23" s="41">
        <f t="shared" si="495"/>
        <v>0</v>
      </c>
      <c r="KL23" s="42">
        <f t="shared" si="496"/>
        <v>0</v>
      </c>
      <c r="KM23" s="43">
        <f t="shared" si="497"/>
        <v>0</v>
      </c>
      <c r="KN23" s="44">
        <f t="shared" si="384"/>
        <v>0</v>
      </c>
      <c r="KO23" s="45">
        <f t="shared" si="498"/>
        <v>0</v>
      </c>
      <c r="KP23" s="46">
        <f t="shared" si="385"/>
        <v>0</v>
      </c>
      <c r="KQ23" s="44">
        <f t="shared" si="386"/>
        <v>0</v>
      </c>
      <c r="KR23" s="45">
        <f t="shared" si="387"/>
        <v>0</v>
      </c>
      <c r="KS23" s="46">
        <f t="shared" si="388"/>
        <v>0</v>
      </c>
      <c r="KT23" s="82">
        <f t="shared" si="499"/>
        <v>0</v>
      </c>
      <c r="KU23" s="47">
        <f t="shared" si="500"/>
        <v>0</v>
      </c>
      <c r="KV23" s="47">
        <f t="shared" si="501"/>
        <v>0</v>
      </c>
      <c r="KW23" s="27">
        <f t="shared" si="389"/>
        <v>0</v>
      </c>
      <c r="KX23" s="28">
        <f t="shared" si="390"/>
        <v>0</v>
      </c>
      <c r="KY23" s="29">
        <f t="shared" si="391"/>
        <v>0</v>
      </c>
      <c r="KZ23" s="27">
        <f t="shared" si="392"/>
        <v>0</v>
      </c>
      <c r="LA23" s="28">
        <f t="shared" si="393"/>
        <v>0</v>
      </c>
      <c r="LB23" s="29">
        <f t="shared" si="394"/>
        <v>0</v>
      </c>
      <c r="LC23" s="53">
        <f t="shared" si="502"/>
        <v>0</v>
      </c>
      <c r="LD23" s="54">
        <f t="shared" si="503"/>
        <v>0</v>
      </c>
      <c r="LE23" s="55">
        <f t="shared" si="504"/>
        <v>0</v>
      </c>
    </row>
    <row r="24" spans="2:317" ht="20.25" hidden="1" customHeight="1" outlineLevel="3">
      <c r="B24" s="23"/>
      <c r="C24" s="13"/>
      <c r="D24" s="13"/>
      <c r="E24" s="18" t="s">
        <v>183</v>
      </c>
      <c r="F24" s="14"/>
      <c r="G24" s="239"/>
      <c r="H24" s="242"/>
      <c r="I24" s="247">
        <f t="shared" si="295"/>
        <v>0</v>
      </c>
      <c r="J24" s="239"/>
      <c r="K24" s="242"/>
      <c r="L24" s="247">
        <f t="shared" si="296"/>
        <v>0</v>
      </c>
      <c r="M24" s="41">
        <f t="shared" si="395"/>
        <v>0</v>
      </c>
      <c r="N24" s="42">
        <f t="shared" si="396"/>
        <v>0</v>
      </c>
      <c r="O24" s="43">
        <f t="shared" si="397"/>
        <v>0</v>
      </c>
      <c r="P24" s="239"/>
      <c r="Q24" s="242"/>
      <c r="R24" s="247">
        <f t="shared" si="297"/>
        <v>0</v>
      </c>
      <c r="S24" s="239"/>
      <c r="T24" s="242"/>
      <c r="U24" s="247">
        <f t="shared" si="298"/>
        <v>0</v>
      </c>
      <c r="V24" s="41">
        <f t="shared" si="398"/>
        <v>0</v>
      </c>
      <c r="W24" s="42">
        <f t="shared" si="399"/>
        <v>0</v>
      </c>
      <c r="X24" s="43">
        <f t="shared" si="400"/>
        <v>0</v>
      </c>
      <c r="Y24" s="239"/>
      <c r="Z24" s="242"/>
      <c r="AA24" s="247">
        <f t="shared" si="299"/>
        <v>0</v>
      </c>
      <c r="AB24" s="239"/>
      <c r="AC24" s="242"/>
      <c r="AD24" s="247">
        <f t="shared" si="300"/>
        <v>0</v>
      </c>
      <c r="AE24" s="236">
        <f t="shared" si="401"/>
        <v>0</v>
      </c>
      <c r="AF24" s="232">
        <f t="shared" si="402"/>
        <v>0</v>
      </c>
      <c r="AG24" s="233">
        <f t="shared" si="403"/>
        <v>0</v>
      </c>
      <c r="AH24" s="456">
        <f t="shared" si="301"/>
        <v>0</v>
      </c>
      <c r="AI24" s="450">
        <f t="shared" si="404"/>
        <v>0</v>
      </c>
      <c r="AJ24" s="457">
        <f t="shared" si="302"/>
        <v>0</v>
      </c>
      <c r="AK24" s="456">
        <f t="shared" si="303"/>
        <v>0</v>
      </c>
      <c r="AL24" s="450">
        <f t="shared" si="304"/>
        <v>0</v>
      </c>
      <c r="AM24" s="457">
        <f t="shared" si="305"/>
        <v>0</v>
      </c>
      <c r="AN24" s="234">
        <f t="shared" si="405"/>
        <v>0</v>
      </c>
      <c r="AO24" s="235">
        <f t="shared" si="406"/>
        <v>0</v>
      </c>
      <c r="AP24" s="235">
        <f t="shared" si="407"/>
        <v>0</v>
      </c>
      <c r="AQ24" s="88"/>
      <c r="AR24" s="89"/>
      <c r="AS24" s="96">
        <f t="shared" si="306"/>
        <v>0</v>
      </c>
      <c r="AT24" s="88"/>
      <c r="AU24" s="89"/>
      <c r="AV24" s="96">
        <f t="shared" si="307"/>
        <v>0</v>
      </c>
      <c r="AW24" s="236">
        <f t="shared" si="408"/>
        <v>0</v>
      </c>
      <c r="AX24" s="232">
        <f t="shared" si="409"/>
        <v>0</v>
      </c>
      <c r="AY24" s="233">
        <f t="shared" si="410"/>
        <v>0</v>
      </c>
      <c r="AZ24" s="88"/>
      <c r="BA24" s="89"/>
      <c r="BB24" s="96">
        <f t="shared" si="308"/>
        <v>0</v>
      </c>
      <c r="BC24" s="88"/>
      <c r="BD24" s="89"/>
      <c r="BE24" s="96">
        <f t="shared" si="309"/>
        <v>0</v>
      </c>
      <c r="BF24" s="236">
        <f t="shared" si="411"/>
        <v>0</v>
      </c>
      <c r="BG24" s="232">
        <f t="shared" si="412"/>
        <v>0</v>
      </c>
      <c r="BH24" s="233">
        <f t="shared" si="413"/>
        <v>0</v>
      </c>
      <c r="BI24" s="88"/>
      <c r="BJ24" s="89"/>
      <c r="BK24" s="96">
        <f t="shared" si="310"/>
        <v>0</v>
      </c>
      <c r="BL24" s="88"/>
      <c r="BM24" s="89"/>
      <c r="BN24" s="96">
        <f t="shared" si="311"/>
        <v>0</v>
      </c>
      <c r="BO24" s="236">
        <f t="shared" si="414"/>
        <v>0</v>
      </c>
      <c r="BP24" s="232">
        <f t="shared" si="415"/>
        <v>0</v>
      </c>
      <c r="BQ24" s="233">
        <f t="shared" si="416"/>
        <v>0</v>
      </c>
      <c r="BR24" s="44">
        <f t="shared" si="312"/>
        <v>0</v>
      </c>
      <c r="BS24" s="45">
        <f t="shared" si="417"/>
        <v>0</v>
      </c>
      <c r="BT24" s="46">
        <f t="shared" si="313"/>
        <v>0</v>
      </c>
      <c r="BU24" s="44">
        <f t="shared" si="314"/>
        <v>0</v>
      </c>
      <c r="BV24" s="45">
        <f t="shared" si="315"/>
        <v>0</v>
      </c>
      <c r="BW24" s="46">
        <f t="shared" si="316"/>
        <v>0</v>
      </c>
      <c r="BX24" s="234">
        <f t="shared" si="418"/>
        <v>0</v>
      </c>
      <c r="BY24" s="235">
        <f t="shared" si="419"/>
        <v>0</v>
      </c>
      <c r="BZ24" s="235">
        <f t="shared" si="420"/>
        <v>0</v>
      </c>
      <c r="CA24" s="239"/>
      <c r="CB24" s="242"/>
      <c r="CC24" s="247">
        <f t="shared" si="317"/>
        <v>0</v>
      </c>
      <c r="CD24" s="239"/>
      <c r="CE24" s="242"/>
      <c r="CF24" s="247">
        <f t="shared" si="318"/>
        <v>0</v>
      </c>
      <c r="CG24" s="236">
        <f t="shared" si="421"/>
        <v>0</v>
      </c>
      <c r="CH24" s="232">
        <f t="shared" si="422"/>
        <v>0</v>
      </c>
      <c r="CI24" s="233">
        <f t="shared" si="423"/>
        <v>0</v>
      </c>
      <c r="CJ24" s="239"/>
      <c r="CK24" s="242"/>
      <c r="CL24" s="247">
        <f t="shared" si="319"/>
        <v>0</v>
      </c>
      <c r="CM24" s="239"/>
      <c r="CN24" s="242"/>
      <c r="CO24" s="247">
        <f t="shared" si="320"/>
        <v>0</v>
      </c>
      <c r="CP24" s="236">
        <f t="shared" si="424"/>
        <v>0</v>
      </c>
      <c r="CQ24" s="232">
        <f t="shared" si="425"/>
        <v>0</v>
      </c>
      <c r="CR24" s="233">
        <f t="shared" si="426"/>
        <v>0</v>
      </c>
      <c r="CS24" s="239"/>
      <c r="CT24" s="242"/>
      <c r="CU24" s="247">
        <f t="shared" si="321"/>
        <v>0</v>
      </c>
      <c r="CV24" s="239"/>
      <c r="CW24" s="242"/>
      <c r="CX24" s="247">
        <f t="shared" si="322"/>
        <v>0</v>
      </c>
      <c r="CY24" s="236">
        <f t="shared" si="427"/>
        <v>0</v>
      </c>
      <c r="CZ24" s="232">
        <f t="shared" si="428"/>
        <v>0</v>
      </c>
      <c r="DA24" s="233">
        <f t="shared" si="429"/>
        <v>0</v>
      </c>
      <c r="DB24" s="456">
        <f t="shared" si="323"/>
        <v>0</v>
      </c>
      <c r="DC24" s="450">
        <f t="shared" si="430"/>
        <v>0</v>
      </c>
      <c r="DD24" s="457">
        <f t="shared" si="324"/>
        <v>0</v>
      </c>
      <c r="DE24" s="456">
        <f t="shared" si="325"/>
        <v>0</v>
      </c>
      <c r="DF24" s="450">
        <f t="shared" si="326"/>
        <v>0</v>
      </c>
      <c r="DG24" s="457">
        <f t="shared" si="327"/>
        <v>0</v>
      </c>
      <c r="DH24" s="234">
        <f t="shared" si="431"/>
        <v>0</v>
      </c>
      <c r="DI24" s="235">
        <f t="shared" si="432"/>
        <v>0</v>
      </c>
      <c r="DJ24" s="235">
        <f t="shared" si="433"/>
        <v>0</v>
      </c>
      <c r="DK24" s="88"/>
      <c r="DL24" s="89"/>
      <c r="DM24" s="96">
        <f t="shared" si="328"/>
        <v>0</v>
      </c>
      <c r="DN24" s="88"/>
      <c r="DO24" s="89"/>
      <c r="DP24" s="96">
        <f t="shared" si="329"/>
        <v>0</v>
      </c>
      <c r="DQ24" s="236">
        <f t="shared" si="434"/>
        <v>0</v>
      </c>
      <c r="DR24" s="232">
        <f t="shared" si="435"/>
        <v>0</v>
      </c>
      <c r="DS24" s="233">
        <f t="shared" si="436"/>
        <v>0</v>
      </c>
      <c r="DT24" s="88"/>
      <c r="DU24" s="89"/>
      <c r="DV24" s="96">
        <f t="shared" si="330"/>
        <v>0</v>
      </c>
      <c r="DW24" s="88"/>
      <c r="DX24" s="89"/>
      <c r="DY24" s="96">
        <f t="shared" si="331"/>
        <v>0</v>
      </c>
      <c r="DZ24" s="236">
        <f t="shared" si="437"/>
        <v>0</v>
      </c>
      <c r="EA24" s="232">
        <f t="shared" si="438"/>
        <v>0</v>
      </c>
      <c r="EB24" s="233">
        <f t="shared" si="439"/>
        <v>0</v>
      </c>
      <c r="EC24" s="88"/>
      <c r="ED24" s="89"/>
      <c r="EE24" s="96">
        <f t="shared" si="332"/>
        <v>0</v>
      </c>
      <c r="EF24" s="88"/>
      <c r="EG24" s="89"/>
      <c r="EH24" s="96">
        <f t="shared" si="333"/>
        <v>0</v>
      </c>
      <c r="EI24" s="41">
        <f t="shared" si="440"/>
        <v>0</v>
      </c>
      <c r="EJ24" s="42">
        <f t="shared" si="441"/>
        <v>0</v>
      </c>
      <c r="EK24" s="43">
        <f t="shared" si="442"/>
        <v>0</v>
      </c>
      <c r="EL24" s="44">
        <f t="shared" si="334"/>
        <v>0</v>
      </c>
      <c r="EM24" s="45">
        <f t="shared" si="443"/>
        <v>0</v>
      </c>
      <c r="EN24" s="46">
        <f t="shared" si="335"/>
        <v>0</v>
      </c>
      <c r="EO24" s="44">
        <f t="shared" si="336"/>
        <v>0</v>
      </c>
      <c r="EP24" s="45">
        <f t="shared" si="337"/>
        <v>0</v>
      </c>
      <c r="EQ24" s="46">
        <f t="shared" si="338"/>
        <v>0</v>
      </c>
      <c r="ER24" s="82">
        <f t="shared" si="444"/>
        <v>0</v>
      </c>
      <c r="ES24" s="47">
        <f t="shared" si="445"/>
        <v>0</v>
      </c>
      <c r="ET24" s="47">
        <f t="shared" si="446"/>
        <v>0</v>
      </c>
      <c r="EU24" s="27">
        <f t="shared" si="339"/>
        <v>0</v>
      </c>
      <c r="EV24" s="28">
        <f t="shared" si="340"/>
        <v>0</v>
      </c>
      <c r="EW24" s="29">
        <f t="shared" si="341"/>
        <v>0</v>
      </c>
      <c r="EX24" s="27">
        <f t="shared" si="342"/>
        <v>0</v>
      </c>
      <c r="EY24" s="28">
        <f t="shared" si="343"/>
        <v>0</v>
      </c>
      <c r="EZ24" s="29">
        <f t="shared" si="344"/>
        <v>0</v>
      </c>
      <c r="FA24" s="53">
        <f t="shared" si="447"/>
        <v>0</v>
      </c>
      <c r="FB24" s="54">
        <f t="shared" si="448"/>
        <v>0</v>
      </c>
      <c r="FC24" s="55">
        <f t="shared" si="449"/>
        <v>0</v>
      </c>
      <c r="FE24" s="23"/>
      <c r="FF24" s="13"/>
      <c r="FG24" s="13"/>
      <c r="FH24" s="14"/>
      <c r="FI24" s="239"/>
      <c r="FJ24" s="242"/>
      <c r="FK24" s="247">
        <f t="shared" si="345"/>
        <v>0</v>
      </c>
      <c r="FL24" s="239"/>
      <c r="FM24" s="242"/>
      <c r="FN24" s="247">
        <f t="shared" si="346"/>
        <v>0</v>
      </c>
      <c r="FO24" s="41">
        <f t="shared" si="450"/>
        <v>0</v>
      </c>
      <c r="FP24" s="42">
        <f t="shared" si="451"/>
        <v>0</v>
      </c>
      <c r="FQ24" s="43">
        <f t="shared" si="452"/>
        <v>0</v>
      </c>
      <c r="FR24" s="239"/>
      <c r="FS24" s="242"/>
      <c r="FT24" s="247">
        <f t="shared" si="347"/>
        <v>0</v>
      </c>
      <c r="FU24" s="239"/>
      <c r="FV24" s="242"/>
      <c r="FW24" s="247">
        <f t="shared" si="348"/>
        <v>0</v>
      </c>
      <c r="FX24" s="41">
        <f t="shared" si="453"/>
        <v>0</v>
      </c>
      <c r="FY24" s="42">
        <f t="shared" si="454"/>
        <v>0</v>
      </c>
      <c r="FZ24" s="43">
        <f t="shared" si="455"/>
        <v>0</v>
      </c>
      <c r="GA24" s="239"/>
      <c r="GB24" s="242"/>
      <c r="GC24" s="247">
        <f t="shared" si="349"/>
        <v>0</v>
      </c>
      <c r="GD24" s="239"/>
      <c r="GE24" s="242"/>
      <c r="GF24" s="247">
        <f t="shared" si="350"/>
        <v>0</v>
      </c>
      <c r="GG24" s="236">
        <f t="shared" si="456"/>
        <v>0</v>
      </c>
      <c r="GH24" s="232">
        <f t="shared" si="457"/>
        <v>0</v>
      </c>
      <c r="GI24" s="233">
        <f t="shared" si="458"/>
        <v>0</v>
      </c>
      <c r="GJ24" s="456">
        <f t="shared" si="351"/>
        <v>0</v>
      </c>
      <c r="GK24" s="450">
        <f t="shared" si="459"/>
        <v>0</v>
      </c>
      <c r="GL24" s="457">
        <f t="shared" si="352"/>
        <v>0</v>
      </c>
      <c r="GM24" s="456">
        <f t="shared" si="353"/>
        <v>0</v>
      </c>
      <c r="GN24" s="450">
        <f t="shared" si="354"/>
        <v>0</v>
      </c>
      <c r="GO24" s="457">
        <f t="shared" si="355"/>
        <v>0</v>
      </c>
      <c r="GP24" s="234">
        <f t="shared" si="460"/>
        <v>0</v>
      </c>
      <c r="GQ24" s="235">
        <f t="shared" si="461"/>
        <v>0</v>
      </c>
      <c r="GR24" s="235">
        <f t="shared" si="462"/>
        <v>0</v>
      </c>
      <c r="GS24" s="88"/>
      <c r="GT24" s="89"/>
      <c r="GU24" s="96">
        <f t="shared" si="356"/>
        <v>0</v>
      </c>
      <c r="GV24" s="88"/>
      <c r="GW24" s="89"/>
      <c r="GX24" s="96">
        <f t="shared" si="357"/>
        <v>0</v>
      </c>
      <c r="GY24" s="236">
        <f t="shared" si="463"/>
        <v>0</v>
      </c>
      <c r="GZ24" s="232">
        <f t="shared" si="464"/>
        <v>0</v>
      </c>
      <c r="HA24" s="233">
        <f t="shared" si="465"/>
        <v>0</v>
      </c>
      <c r="HB24" s="88"/>
      <c r="HC24" s="89"/>
      <c r="HD24" s="96">
        <f t="shared" si="358"/>
        <v>0</v>
      </c>
      <c r="HE24" s="88"/>
      <c r="HF24" s="89"/>
      <c r="HG24" s="96">
        <f t="shared" si="359"/>
        <v>0</v>
      </c>
      <c r="HH24" s="236">
        <f t="shared" si="466"/>
        <v>0</v>
      </c>
      <c r="HI24" s="232">
        <f t="shared" si="467"/>
        <v>0</v>
      </c>
      <c r="HJ24" s="233">
        <f t="shared" si="468"/>
        <v>0</v>
      </c>
      <c r="HK24" s="88"/>
      <c r="HL24" s="89"/>
      <c r="HM24" s="96">
        <f t="shared" si="360"/>
        <v>0</v>
      </c>
      <c r="HN24" s="88"/>
      <c r="HO24" s="89"/>
      <c r="HP24" s="96">
        <f t="shared" si="361"/>
        <v>0</v>
      </c>
      <c r="HQ24" s="236">
        <f t="shared" si="469"/>
        <v>0</v>
      </c>
      <c r="HR24" s="232">
        <f t="shared" si="470"/>
        <v>0</v>
      </c>
      <c r="HS24" s="233">
        <f t="shared" si="471"/>
        <v>0</v>
      </c>
      <c r="HT24" s="44">
        <f t="shared" si="362"/>
        <v>0</v>
      </c>
      <c r="HU24" s="45">
        <f t="shared" si="472"/>
        <v>0</v>
      </c>
      <c r="HV24" s="46">
        <f t="shared" si="363"/>
        <v>0</v>
      </c>
      <c r="HW24" s="44">
        <f t="shared" si="364"/>
        <v>0</v>
      </c>
      <c r="HX24" s="45">
        <f t="shared" si="365"/>
        <v>0</v>
      </c>
      <c r="HY24" s="46">
        <f t="shared" si="366"/>
        <v>0</v>
      </c>
      <c r="HZ24" s="234">
        <f t="shared" si="473"/>
        <v>0</v>
      </c>
      <c r="IA24" s="235">
        <f t="shared" si="474"/>
        <v>0</v>
      </c>
      <c r="IB24" s="235">
        <f t="shared" si="475"/>
        <v>0</v>
      </c>
      <c r="IC24" s="239"/>
      <c r="ID24" s="242"/>
      <c r="IE24" s="247">
        <f t="shared" si="367"/>
        <v>0</v>
      </c>
      <c r="IF24" s="239"/>
      <c r="IG24" s="242"/>
      <c r="IH24" s="247">
        <f t="shared" si="368"/>
        <v>0</v>
      </c>
      <c r="II24" s="236">
        <f t="shared" si="476"/>
        <v>0</v>
      </c>
      <c r="IJ24" s="232">
        <f t="shared" si="477"/>
        <v>0</v>
      </c>
      <c r="IK24" s="233">
        <f t="shared" si="478"/>
        <v>0</v>
      </c>
      <c r="IL24" s="239"/>
      <c r="IM24" s="242"/>
      <c r="IN24" s="247">
        <f t="shared" si="369"/>
        <v>0</v>
      </c>
      <c r="IO24" s="239"/>
      <c r="IP24" s="242"/>
      <c r="IQ24" s="247">
        <f t="shared" si="370"/>
        <v>0</v>
      </c>
      <c r="IR24" s="236">
        <f t="shared" si="479"/>
        <v>0</v>
      </c>
      <c r="IS24" s="232">
        <f t="shared" si="480"/>
        <v>0</v>
      </c>
      <c r="IT24" s="233">
        <f t="shared" si="481"/>
        <v>0</v>
      </c>
      <c r="IU24" s="239"/>
      <c r="IV24" s="242"/>
      <c r="IW24" s="247">
        <f t="shared" si="371"/>
        <v>0</v>
      </c>
      <c r="IX24" s="239"/>
      <c r="IY24" s="242"/>
      <c r="IZ24" s="247">
        <f t="shared" si="372"/>
        <v>0</v>
      </c>
      <c r="JA24" s="236">
        <f t="shared" si="482"/>
        <v>0</v>
      </c>
      <c r="JB24" s="232">
        <f t="shared" si="483"/>
        <v>0</v>
      </c>
      <c r="JC24" s="233">
        <f t="shared" si="484"/>
        <v>0</v>
      </c>
      <c r="JD24" s="456">
        <f t="shared" si="373"/>
        <v>0</v>
      </c>
      <c r="JE24" s="450">
        <f t="shared" si="485"/>
        <v>0</v>
      </c>
      <c r="JF24" s="457">
        <f t="shared" si="374"/>
        <v>0</v>
      </c>
      <c r="JG24" s="456">
        <f t="shared" si="375"/>
        <v>0</v>
      </c>
      <c r="JH24" s="450">
        <f t="shared" si="376"/>
        <v>0</v>
      </c>
      <c r="JI24" s="457">
        <f t="shared" si="377"/>
        <v>0</v>
      </c>
      <c r="JJ24" s="234">
        <f t="shared" si="486"/>
        <v>0</v>
      </c>
      <c r="JK24" s="235">
        <f t="shared" si="487"/>
        <v>0</v>
      </c>
      <c r="JL24" s="235">
        <f t="shared" si="488"/>
        <v>0</v>
      </c>
      <c r="JM24" s="88"/>
      <c r="JN24" s="89"/>
      <c r="JO24" s="96">
        <f t="shared" si="378"/>
        <v>0</v>
      </c>
      <c r="JP24" s="88"/>
      <c r="JQ24" s="89"/>
      <c r="JR24" s="96">
        <f t="shared" si="379"/>
        <v>0</v>
      </c>
      <c r="JS24" s="236">
        <f t="shared" si="489"/>
        <v>0</v>
      </c>
      <c r="JT24" s="232">
        <f t="shared" si="490"/>
        <v>0</v>
      </c>
      <c r="JU24" s="233">
        <f t="shared" si="491"/>
        <v>0</v>
      </c>
      <c r="JV24" s="88"/>
      <c r="JW24" s="89"/>
      <c r="JX24" s="96">
        <f t="shared" si="380"/>
        <v>0</v>
      </c>
      <c r="JY24" s="88"/>
      <c r="JZ24" s="89"/>
      <c r="KA24" s="96">
        <f t="shared" si="381"/>
        <v>0</v>
      </c>
      <c r="KB24" s="236">
        <f t="shared" si="492"/>
        <v>0</v>
      </c>
      <c r="KC24" s="232">
        <f t="shared" si="493"/>
        <v>0</v>
      </c>
      <c r="KD24" s="233">
        <f t="shared" si="494"/>
        <v>0</v>
      </c>
      <c r="KE24" s="88"/>
      <c r="KF24" s="89"/>
      <c r="KG24" s="96">
        <f t="shared" si="382"/>
        <v>0</v>
      </c>
      <c r="KH24" s="88"/>
      <c r="KI24" s="89"/>
      <c r="KJ24" s="96">
        <f t="shared" si="383"/>
        <v>0</v>
      </c>
      <c r="KK24" s="41">
        <f t="shared" si="495"/>
        <v>0</v>
      </c>
      <c r="KL24" s="42">
        <f t="shared" si="496"/>
        <v>0</v>
      </c>
      <c r="KM24" s="43">
        <f t="shared" si="497"/>
        <v>0</v>
      </c>
      <c r="KN24" s="44">
        <f t="shared" si="384"/>
        <v>0</v>
      </c>
      <c r="KO24" s="45">
        <f t="shared" si="498"/>
        <v>0</v>
      </c>
      <c r="KP24" s="46">
        <f t="shared" si="385"/>
        <v>0</v>
      </c>
      <c r="KQ24" s="44">
        <f t="shared" si="386"/>
        <v>0</v>
      </c>
      <c r="KR24" s="45">
        <f t="shared" si="387"/>
        <v>0</v>
      </c>
      <c r="KS24" s="46">
        <f t="shared" si="388"/>
        <v>0</v>
      </c>
      <c r="KT24" s="82">
        <f t="shared" si="499"/>
        <v>0</v>
      </c>
      <c r="KU24" s="47">
        <f t="shared" si="500"/>
        <v>0</v>
      </c>
      <c r="KV24" s="47">
        <f t="shared" si="501"/>
        <v>0</v>
      </c>
      <c r="KW24" s="27">
        <f t="shared" si="389"/>
        <v>0</v>
      </c>
      <c r="KX24" s="28">
        <f t="shared" si="390"/>
        <v>0</v>
      </c>
      <c r="KY24" s="29">
        <f t="shared" si="391"/>
        <v>0</v>
      </c>
      <c r="KZ24" s="27">
        <f t="shared" si="392"/>
        <v>0</v>
      </c>
      <c r="LA24" s="28">
        <f t="shared" si="393"/>
        <v>0</v>
      </c>
      <c r="LB24" s="29">
        <f t="shared" si="394"/>
        <v>0</v>
      </c>
      <c r="LC24" s="53">
        <f t="shared" si="502"/>
        <v>0</v>
      </c>
      <c r="LD24" s="54">
        <f t="shared" si="503"/>
        <v>0</v>
      </c>
      <c r="LE24" s="55">
        <f t="shared" si="504"/>
        <v>0</v>
      </c>
    </row>
    <row r="25" spans="2:317" ht="20.25" hidden="1" customHeight="1" outlineLevel="3">
      <c r="B25" s="23"/>
      <c r="C25" s="13"/>
      <c r="D25" s="13"/>
      <c r="E25" s="18" t="s">
        <v>183</v>
      </c>
      <c r="F25" s="14"/>
      <c r="G25" s="239"/>
      <c r="H25" s="242"/>
      <c r="I25" s="247">
        <f t="shared" si="295"/>
        <v>0</v>
      </c>
      <c r="J25" s="239"/>
      <c r="K25" s="242"/>
      <c r="L25" s="247">
        <f t="shared" si="296"/>
        <v>0</v>
      </c>
      <c r="M25" s="41">
        <f t="shared" si="395"/>
        <v>0</v>
      </c>
      <c r="N25" s="42">
        <f t="shared" si="396"/>
        <v>0</v>
      </c>
      <c r="O25" s="43">
        <f t="shared" si="397"/>
        <v>0</v>
      </c>
      <c r="P25" s="239"/>
      <c r="Q25" s="242"/>
      <c r="R25" s="247">
        <f t="shared" si="297"/>
        <v>0</v>
      </c>
      <c r="S25" s="239"/>
      <c r="T25" s="242"/>
      <c r="U25" s="247">
        <f t="shared" si="298"/>
        <v>0</v>
      </c>
      <c r="V25" s="41">
        <f t="shared" si="398"/>
        <v>0</v>
      </c>
      <c r="W25" s="42">
        <f t="shared" si="399"/>
        <v>0</v>
      </c>
      <c r="X25" s="43">
        <f t="shared" si="400"/>
        <v>0</v>
      </c>
      <c r="Y25" s="239"/>
      <c r="Z25" s="242"/>
      <c r="AA25" s="247">
        <f t="shared" si="299"/>
        <v>0</v>
      </c>
      <c r="AB25" s="239"/>
      <c r="AC25" s="242"/>
      <c r="AD25" s="247">
        <f t="shared" si="300"/>
        <v>0</v>
      </c>
      <c r="AE25" s="236">
        <f t="shared" si="401"/>
        <v>0</v>
      </c>
      <c r="AF25" s="232">
        <f t="shared" si="402"/>
        <v>0</v>
      </c>
      <c r="AG25" s="233">
        <f t="shared" si="403"/>
        <v>0</v>
      </c>
      <c r="AH25" s="456">
        <f t="shared" si="301"/>
        <v>0</v>
      </c>
      <c r="AI25" s="450">
        <f t="shared" si="404"/>
        <v>0</v>
      </c>
      <c r="AJ25" s="457">
        <f t="shared" si="302"/>
        <v>0</v>
      </c>
      <c r="AK25" s="456">
        <f t="shared" si="303"/>
        <v>0</v>
      </c>
      <c r="AL25" s="450">
        <f t="shared" si="304"/>
        <v>0</v>
      </c>
      <c r="AM25" s="457">
        <f t="shared" si="305"/>
        <v>0</v>
      </c>
      <c r="AN25" s="234">
        <f t="shared" si="405"/>
        <v>0</v>
      </c>
      <c r="AO25" s="235">
        <f t="shared" si="406"/>
        <v>0</v>
      </c>
      <c r="AP25" s="235">
        <f t="shared" si="407"/>
        <v>0</v>
      </c>
      <c r="AQ25" s="88"/>
      <c r="AR25" s="89"/>
      <c r="AS25" s="96">
        <f t="shared" si="306"/>
        <v>0</v>
      </c>
      <c r="AT25" s="88"/>
      <c r="AU25" s="89"/>
      <c r="AV25" s="96">
        <f t="shared" si="307"/>
        <v>0</v>
      </c>
      <c r="AW25" s="236">
        <f t="shared" si="408"/>
        <v>0</v>
      </c>
      <c r="AX25" s="232">
        <f t="shared" si="409"/>
        <v>0</v>
      </c>
      <c r="AY25" s="233">
        <f t="shared" si="410"/>
        <v>0</v>
      </c>
      <c r="AZ25" s="88"/>
      <c r="BA25" s="89"/>
      <c r="BB25" s="96">
        <f t="shared" si="308"/>
        <v>0</v>
      </c>
      <c r="BC25" s="88"/>
      <c r="BD25" s="89"/>
      <c r="BE25" s="96">
        <f t="shared" si="309"/>
        <v>0</v>
      </c>
      <c r="BF25" s="236">
        <f t="shared" si="411"/>
        <v>0</v>
      </c>
      <c r="BG25" s="232">
        <f t="shared" si="412"/>
        <v>0</v>
      </c>
      <c r="BH25" s="233">
        <f t="shared" si="413"/>
        <v>0</v>
      </c>
      <c r="BI25" s="88"/>
      <c r="BJ25" s="89"/>
      <c r="BK25" s="96">
        <f t="shared" si="310"/>
        <v>0</v>
      </c>
      <c r="BL25" s="88"/>
      <c r="BM25" s="89"/>
      <c r="BN25" s="96">
        <f t="shared" si="311"/>
        <v>0</v>
      </c>
      <c r="BO25" s="236">
        <f t="shared" si="414"/>
        <v>0</v>
      </c>
      <c r="BP25" s="232">
        <f t="shared" si="415"/>
        <v>0</v>
      </c>
      <c r="BQ25" s="233">
        <f t="shared" si="416"/>
        <v>0</v>
      </c>
      <c r="BR25" s="44">
        <f t="shared" si="312"/>
        <v>0</v>
      </c>
      <c r="BS25" s="45">
        <f t="shared" si="417"/>
        <v>0</v>
      </c>
      <c r="BT25" s="46">
        <f t="shared" si="313"/>
        <v>0</v>
      </c>
      <c r="BU25" s="44">
        <f t="shared" si="314"/>
        <v>0</v>
      </c>
      <c r="BV25" s="45">
        <f t="shared" si="315"/>
        <v>0</v>
      </c>
      <c r="BW25" s="46">
        <f t="shared" si="316"/>
        <v>0</v>
      </c>
      <c r="BX25" s="234">
        <f t="shared" si="418"/>
        <v>0</v>
      </c>
      <c r="BY25" s="235">
        <f t="shared" si="419"/>
        <v>0</v>
      </c>
      <c r="BZ25" s="235">
        <f t="shared" si="420"/>
        <v>0</v>
      </c>
      <c r="CA25" s="239"/>
      <c r="CB25" s="242"/>
      <c r="CC25" s="247">
        <f t="shared" si="317"/>
        <v>0</v>
      </c>
      <c r="CD25" s="239"/>
      <c r="CE25" s="242"/>
      <c r="CF25" s="247">
        <f t="shared" si="318"/>
        <v>0</v>
      </c>
      <c r="CG25" s="236">
        <f t="shared" si="421"/>
        <v>0</v>
      </c>
      <c r="CH25" s="232">
        <f t="shared" si="422"/>
        <v>0</v>
      </c>
      <c r="CI25" s="233">
        <f t="shared" si="423"/>
        <v>0</v>
      </c>
      <c r="CJ25" s="239"/>
      <c r="CK25" s="242"/>
      <c r="CL25" s="247">
        <f t="shared" si="319"/>
        <v>0</v>
      </c>
      <c r="CM25" s="239"/>
      <c r="CN25" s="242"/>
      <c r="CO25" s="247">
        <f t="shared" si="320"/>
        <v>0</v>
      </c>
      <c r="CP25" s="236">
        <f t="shared" si="424"/>
        <v>0</v>
      </c>
      <c r="CQ25" s="232">
        <f t="shared" si="425"/>
        <v>0</v>
      </c>
      <c r="CR25" s="233">
        <f t="shared" si="426"/>
        <v>0</v>
      </c>
      <c r="CS25" s="239"/>
      <c r="CT25" s="242"/>
      <c r="CU25" s="247">
        <f t="shared" si="321"/>
        <v>0</v>
      </c>
      <c r="CV25" s="239"/>
      <c r="CW25" s="242"/>
      <c r="CX25" s="247">
        <f t="shared" si="322"/>
        <v>0</v>
      </c>
      <c r="CY25" s="236">
        <f t="shared" si="427"/>
        <v>0</v>
      </c>
      <c r="CZ25" s="232">
        <f t="shared" si="428"/>
        <v>0</v>
      </c>
      <c r="DA25" s="233">
        <f t="shared" si="429"/>
        <v>0</v>
      </c>
      <c r="DB25" s="456">
        <f t="shared" si="323"/>
        <v>0</v>
      </c>
      <c r="DC25" s="450">
        <f t="shared" si="430"/>
        <v>0</v>
      </c>
      <c r="DD25" s="457">
        <f t="shared" si="324"/>
        <v>0</v>
      </c>
      <c r="DE25" s="456">
        <f t="shared" si="325"/>
        <v>0</v>
      </c>
      <c r="DF25" s="450">
        <f t="shared" si="326"/>
        <v>0</v>
      </c>
      <c r="DG25" s="457">
        <f t="shared" si="327"/>
        <v>0</v>
      </c>
      <c r="DH25" s="234">
        <f t="shared" si="431"/>
        <v>0</v>
      </c>
      <c r="DI25" s="235">
        <f t="shared" si="432"/>
        <v>0</v>
      </c>
      <c r="DJ25" s="235">
        <f t="shared" si="433"/>
        <v>0</v>
      </c>
      <c r="DK25" s="88"/>
      <c r="DL25" s="89"/>
      <c r="DM25" s="96">
        <f t="shared" si="328"/>
        <v>0</v>
      </c>
      <c r="DN25" s="88"/>
      <c r="DO25" s="89"/>
      <c r="DP25" s="96">
        <f t="shared" si="329"/>
        <v>0</v>
      </c>
      <c r="DQ25" s="236">
        <f t="shared" si="434"/>
        <v>0</v>
      </c>
      <c r="DR25" s="232">
        <f t="shared" si="435"/>
        <v>0</v>
      </c>
      <c r="DS25" s="233">
        <f t="shared" si="436"/>
        <v>0</v>
      </c>
      <c r="DT25" s="88"/>
      <c r="DU25" s="89"/>
      <c r="DV25" s="96">
        <f t="shared" si="330"/>
        <v>0</v>
      </c>
      <c r="DW25" s="88"/>
      <c r="DX25" s="89"/>
      <c r="DY25" s="96">
        <f t="shared" si="331"/>
        <v>0</v>
      </c>
      <c r="DZ25" s="236">
        <f t="shared" si="437"/>
        <v>0</v>
      </c>
      <c r="EA25" s="232">
        <f t="shared" si="438"/>
        <v>0</v>
      </c>
      <c r="EB25" s="233">
        <f t="shared" si="439"/>
        <v>0</v>
      </c>
      <c r="EC25" s="88"/>
      <c r="ED25" s="89"/>
      <c r="EE25" s="96">
        <f t="shared" si="332"/>
        <v>0</v>
      </c>
      <c r="EF25" s="88"/>
      <c r="EG25" s="89"/>
      <c r="EH25" s="96">
        <f t="shared" si="333"/>
        <v>0</v>
      </c>
      <c r="EI25" s="41">
        <f t="shared" si="440"/>
        <v>0</v>
      </c>
      <c r="EJ25" s="42">
        <f t="shared" si="441"/>
        <v>0</v>
      </c>
      <c r="EK25" s="43">
        <f t="shared" si="442"/>
        <v>0</v>
      </c>
      <c r="EL25" s="44">
        <f t="shared" si="334"/>
        <v>0</v>
      </c>
      <c r="EM25" s="45">
        <f t="shared" si="443"/>
        <v>0</v>
      </c>
      <c r="EN25" s="46">
        <f t="shared" si="335"/>
        <v>0</v>
      </c>
      <c r="EO25" s="44">
        <f t="shared" si="336"/>
        <v>0</v>
      </c>
      <c r="EP25" s="45">
        <f t="shared" si="337"/>
        <v>0</v>
      </c>
      <c r="EQ25" s="46">
        <f t="shared" si="338"/>
        <v>0</v>
      </c>
      <c r="ER25" s="82">
        <f t="shared" si="444"/>
        <v>0</v>
      </c>
      <c r="ES25" s="47">
        <f t="shared" si="445"/>
        <v>0</v>
      </c>
      <c r="ET25" s="47">
        <f t="shared" si="446"/>
        <v>0</v>
      </c>
      <c r="EU25" s="27">
        <f t="shared" si="339"/>
        <v>0</v>
      </c>
      <c r="EV25" s="28">
        <f t="shared" si="340"/>
        <v>0</v>
      </c>
      <c r="EW25" s="29">
        <f t="shared" si="341"/>
        <v>0</v>
      </c>
      <c r="EX25" s="27">
        <f t="shared" si="342"/>
        <v>0</v>
      </c>
      <c r="EY25" s="28">
        <f t="shared" si="343"/>
        <v>0</v>
      </c>
      <c r="EZ25" s="29">
        <f t="shared" si="344"/>
        <v>0</v>
      </c>
      <c r="FA25" s="53">
        <f t="shared" si="447"/>
        <v>0</v>
      </c>
      <c r="FB25" s="54">
        <f t="shared" si="448"/>
        <v>0</v>
      </c>
      <c r="FC25" s="55">
        <f t="shared" si="449"/>
        <v>0</v>
      </c>
      <c r="FE25" s="23"/>
      <c r="FF25" s="13"/>
      <c r="FG25" s="13"/>
      <c r="FH25" s="14"/>
      <c r="FI25" s="239"/>
      <c r="FJ25" s="242"/>
      <c r="FK25" s="247">
        <f t="shared" si="345"/>
        <v>0</v>
      </c>
      <c r="FL25" s="239"/>
      <c r="FM25" s="242"/>
      <c r="FN25" s="247">
        <f t="shared" si="346"/>
        <v>0</v>
      </c>
      <c r="FO25" s="41">
        <f t="shared" si="450"/>
        <v>0</v>
      </c>
      <c r="FP25" s="42">
        <f t="shared" si="451"/>
        <v>0</v>
      </c>
      <c r="FQ25" s="43">
        <f t="shared" si="452"/>
        <v>0</v>
      </c>
      <c r="FR25" s="239"/>
      <c r="FS25" s="242"/>
      <c r="FT25" s="247">
        <f t="shared" si="347"/>
        <v>0</v>
      </c>
      <c r="FU25" s="239"/>
      <c r="FV25" s="242"/>
      <c r="FW25" s="247">
        <f t="shared" si="348"/>
        <v>0</v>
      </c>
      <c r="FX25" s="41">
        <f t="shared" si="453"/>
        <v>0</v>
      </c>
      <c r="FY25" s="42">
        <f t="shared" si="454"/>
        <v>0</v>
      </c>
      <c r="FZ25" s="43">
        <f t="shared" si="455"/>
        <v>0</v>
      </c>
      <c r="GA25" s="239"/>
      <c r="GB25" s="242"/>
      <c r="GC25" s="247">
        <f t="shared" si="349"/>
        <v>0</v>
      </c>
      <c r="GD25" s="239"/>
      <c r="GE25" s="242"/>
      <c r="GF25" s="247">
        <f t="shared" si="350"/>
        <v>0</v>
      </c>
      <c r="GG25" s="236">
        <f t="shared" si="456"/>
        <v>0</v>
      </c>
      <c r="GH25" s="232">
        <f t="shared" si="457"/>
        <v>0</v>
      </c>
      <c r="GI25" s="233">
        <f t="shared" si="458"/>
        <v>0</v>
      </c>
      <c r="GJ25" s="456">
        <f t="shared" si="351"/>
        <v>0</v>
      </c>
      <c r="GK25" s="450">
        <f t="shared" si="459"/>
        <v>0</v>
      </c>
      <c r="GL25" s="457">
        <f t="shared" si="352"/>
        <v>0</v>
      </c>
      <c r="GM25" s="456">
        <f t="shared" si="353"/>
        <v>0</v>
      </c>
      <c r="GN25" s="450">
        <f t="shared" si="354"/>
        <v>0</v>
      </c>
      <c r="GO25" s="457">
        <f t="shared" si="355"/>
        <v>0</v>
      </c>
      <c r="GP25" s="234">
        <f t="shared" si="460"/>
        <v>0</v>
      </c>
      <c r="GQ25" s="235">
        <f t="shared" si="461"/>
        <v>0</v>
      </c>
      <c r="GR25" s="235">
        <f t="shared" si="462"/>
        <v>0</v>
      </c>
      <c r="GS25" s="88"/>
      <c r="GT25" s="89"/>
      <c r="GU25" s="96">
        <f t="shared" si="356"/>
        <v>0</v>
      </c>
      <c r="GV25" s="88"/>
      <c r="GW25" s="89"/>
      <c r="GX25" s="96">
        <f t="shared" si="357"/>
        <v>0</v>
      </c>
      <c r="GY25" s="236">
        <f t="shared" si="463"/>
        <v>0</v>
      </c>
      <c r="GZ25" s="232">
        <f t="shared" si="464"/>
        <v>0</v>
      </c>
      <c r="HA25" s="233">
        <f t="shared" si="465"/>
        <v>0</v>
      </c>
      <c r="HB25" s="88"/>
      <c r="HC25" s="89"/>
      <c r="HD25" s="96">
        <f t="shared" si="358"/>
        <v>0</v>
      </c>
      <c r="HE25" s="88"/>
      <c r="HF25" s="89"/>
      <c r="HG25" s="96">
        <f t="shared" si="359"/>
        <v>0</v>
      </c>
      <c r="HH25" s="236">
        <f t="shared" si="466"/>
        <v>0</v>
      </c>
      <c r="HI25" s="232">
        <f t="shared" si="467"/>
        <v>0</v>
      </c>
      <c r="HJ25" s="233">
        <f t="shared" si="468"/>
        <v>0</v>
      </c>
      <c r="HK25" s="88"/>
      <c r="HL25" s="89"/>
      <c r="HM25" s="96">
        <f t="shared" si="360"/>
        <v>0</v>
      </c>
      <c r="HN25" s="88"/>
      <c r="HO25" s="89"/>
      <c r="HP25" s="96">
        <f t="shared" si="361"/>
        <v>0</v>
      </c>
      <c r="HQ25" s="236">
        <f t="shared" si="469"/>
        <v>0</v>
      </c>
      <c r="HR25" s="232">
        <f t="shared" si="470"/>
        <v>0</v>
      </c>
      <c r="HS25" s="233">
        <f t="shared" si="471"/>
        <v>0</v>
      </c>
      <c r="HT25" s="44">
        <f t="shared" si="362"/>
        <v>0</v>
      </c>
      <c r="HU25" s="45">
        <f t="shared" si="472"/>
        <v>0</v>
      </c>
      <c r="HV25" s="46">
        <f t="shared" si="363"/>
        <v>0</v>
      </c>
      <c r="HW25" s="44">
        <f t="shared" si="364"/>
        <v>0</v>
      </c>
      <c r="HX25" s="45">
        <f t="shared" si="365"/>
        <v>0</v>
      </c>
      <c r="HY25" s="46">
        <f t="shared" si="366"/>
        <v>0</v>
      </c>
      <c r="HZ25" s="234">
        <f t="shared" si="473"/>
        <v>0</v>
      </c>
      <c r="IA25" s="235">
        <f t="shared" si="474"/>
        <v>0</v>
      </c>
      <c r="IB25" s="235">
        <f t="shared" si="475"/>
        <v>0</v>
      </c>
      <c r="IC25" s="239"/>
      <c r="ID25" s="242"/>
      <c r="IE25" s="247">
        <f t="shared" si="367"/>
        <v>0</v>
      </c>
      <c r="IF25" s="239"/>
      <c r="IG25" s="242"/>
      <c r="IH25" s="247">
        <f t="shared" si="368"/>
        <v>0</v>
      </c>
      <c r="II25" s="236">
        <f t="shared" si="476"/>
        <v>0</v>
      </c>
      <c r="IJ25" s="232">
        <f t="shared" si="477"/>
        <v>0</v>
      </c>
      <c r="IK25" s="233">
        <f t="shared" si="478"/>
        <v>0</v>
      </c>
      <c r="IL25" s="239"/>
      <c r="IM25" s="242"/>
      <c r="IN25" s="247">
        <f t="shared" si="369"/>
        <v>0</v>
      </c>
      <c r="IO25" s="239"/>
      <c r="IP25" s="242"/>
      <c r="IQ25" s="247">
        <f t="shared" si="370"/>
        <v>0</v>
      </c>
      <c r="IR25" s="236">
        <f t="shared" si="479"/>
        <v>0</v>
      </c>
      <c r="IS25" s="232">
        <f t="shared" si="480"/>
        <v>0</v>
      </c>
      <c r="IT25" s="233">
        <f t="shared" si="481"/>
        <v>0</v>
      </c>
      <c r="IU25" s="239"/>
      <c r="IV25" s="242"/>
      <c r="IW25" s="247">
        <f t="shared" si="371"/>
        <v>0</v>
      </c>
      <c r="IX25" s="239"/>
      <c r="IY25" s="242"/>
      <c r="IZ25" s="247">
        <f t="shared" si="372"/>
        <v>0</v>
      </c>
      <c r="JA25" s="236">
        <f t="shared" si="482"/>
        <v>0</v>
      </c>
      <c r="JB25" s="232">
        <f t="shared" si="483"/>
        <v>0</v>
      </c>
      <c r="JC25" s="233">
        <f t="shared" si="484"/>
        <v>0</v>
      </c>
      <c r="JD25" s="456">
        <f t="shared" si="373"/>
        <v>0</v>
      </c>
      <c r="JE25" s="450">
        <f t="shared" si="485"/>
        <v>0</v>
      </c>
      <c r="JF25" s="457">
        <f t="shared" si="374"/>
        <v>0</v>
      </c>
      <c r="JG25" s="456">
        <f t="shared" si="375"/>
        <v>0</v>
      </c>
      <c r="JH25" s="450">
        <f t="shared" si="376"/>
        <v>0</v>
      </c>
      <c r="JI25" s="457">
        <f t="shared" si="377"/>
        <v>0</v>
      </c>
      <c r="JJ25" s="234">
        <f t="shared" si="486"/>
        <v>0</v>
      </c>
      <c r="JK25" s="235">
        <f t="shared" si="487"/>
        <v>0</v>
      </c>
      <c r="JL25" s="235">
        <f t="shared" si="488"/>
        <v>0</v>
      </c>
      <c r="JM25" s="88"/>
      <c r="JN25" s="89"/>
      <c r="JO25" s="96">
        <f t="shared" si="378"/>
        <v>0</v>
      </c>
      <c r="JP25" s="88"/>
      <c r="JQ25" s="89"/>
      <c r="JR25" s="96">
        <f t="shared" si="379"/>
        <v>0</v>
      </c>
      <c r="JS25" s="236">
        <f t="shared" si="489"/>
        <v>0</v>
      </c>
      <c r="JT25" s="232">
        <f t="shared" si="490"/>
        <v>0</v>
      </c>
      <c r="JU25" s="233">
        <f t="shared" si="491"/>
        <v>0</v>
      </c>
      <c r="JV25" s="88"/>
      <c r="JW25" s="89"/>
      <c r="JX25" s="96">
        <f t="shared" si="380"/>
        <v>0</v>
      </c>
      <c r="JY25" s="88"/>
      <c r="JZ25" s="89"/>
      <c r="KA25" s="96">
        <f t="shared" si="381"/>
        <v>0</v>
      </c>
      <c r="KB25" s="236">
        <f t="shared" si="492"/>
        <v>0</v>
      </c>
      <c r="KC25" s="232">
        <f t="shared" si="493"/>
        <v>0</v>
      </c>
      <c r="KD25" s="233">
        <f t="shared" si="494"/>
        <v>0</v>
      </c>
      <c r="KE25" s="88"/>
      <c r="KF25" s="89"/>
      <c r="KG25" s="96">
        <f t="shared" si="382"/>
        <v>0</v>
      </c>
      <c r="KH25" s="88"/>
      <c r="KI25" s="89"/>
      <c r="KJ25" s="96">
        <f t="shared" si="383"/>
        <v>0</v>
      </c>
      <c r="KK25" s="41">
        <f t="shared" si="495"/>
        <v>0</v>
      </c>
      <c r="KL25" s="42">
        <f t="shared" si="496"/>
        <v>0</v>
      </c>
      <c r="KM25" s="43">
        <f t="shared" si="497"/>
        <v>0</v>
      </c>
      <c r="KN25" s="44">
        <f t="shared" si="384"/>
        <v>0</v>
      </c>
      <c r="KO25" s="45">
        <f t="shared" si="498"/>
        <v>0</v>
      </c>
      <c r="KP25" s="46">
        <f t="shared" si="385"/>
        <v>0</v>
      </c>
      <c r="KQ25" s="44">
        <f t="shared" si="386"/>
        <v>0</v>
      </c>
      <c r="KR25" s="45">
        <f t="shared" si="387"/>
        <v>0</v>
      </c>
      <c r="KS25" s="46">
        <f t="shared" si="388"/>
        <v>0</v>
      </c>
      <c r="KT25" s="82">
        <f t="shared" si="499"/>
        <v>0</v>
      </c>
      <c r="KU25" s="47">
        <f t="shared" si="500"/>
        <v>0</v>
      </c>
      <c r="KV25" s="47">
        <f t="shared" si="501"/>
        <v>0</v>
      </c>
      <c r="KW25" s="27">
        <f t="shared" si="389"/>
        <v>0</v>
      </c>
      <c r="KX25" s="28">
        <f t="shared" si="390"/>
        <v>0</v>
      </c>
      <c r="KY25" s="29">
        <f t="shared" si="391"/>
        <v>0</v>
      </c>
      <c r="KZ25" s="27">
        <f t="shared" si="392"/>
        <v>0</v>
      </c>
      <c r="LA25" s="28">
        <f t="shared" si="393"/>
        <v>0</v>
      </c>
      <c r="LB25" s="29">
        <f t="shared" si="394"/>
        <v>0</v>
      </c>
      <c r="LC25" s="53">
        <f t="shared" si="502"/>
        <v>0</v>
      </c>
      <c r="LD25" s="54">
        <f t="shared" si="503"/>
        <v>0</v>
      </c>
      <c r="LE25" s="55">
        <f t="shared" si="504"/>
        <v>0</v>
      </c>
    </row>
    <row r="26" spans="2:317" ht="20.25" hidden="1" customHeight="1" outlineLevel="3">
      <c r="B26" s="23"/>
      <c r="C26" s="13"/>
      <c r="D26" s="13"/>
      <c r="E26" s="18" t="s">
        <v>183</v>
      </c>
      <c r="F26" s="14"/>
      <c r="G26" s="239"/>
      <c r="H26" s="242"/>
      <c r="I26" s="247">
        <f t="shared" si="295"/>
        <v>0</v>
      </c>
      <c r="J26" s="239"/>
      <c r="K26" s="242"/>
      <c r="L26" s="247">
        <f t="shared" si="296"/>
        <v>0</v>
      </c>
      <c r="M26" s="41">
        <f t="shared" si="395"/>
        <v>0</v>
      </c>
      <c r="N26" s="42">
        <f t="shared" si="396"/>
        <v>0</v>
      </c>
      <c r="O26" s="43">
        <f t="shared" si="397"/>
        <v>0</v>
      </c>
      <c r="P26" s="239"/>
      <c r="Q26" s="242"/>
      <c r="R26" s="247">
        <f t="shared" si="297"/>
        <v>0</v>
      </c>
      <c r="S26" s="239"/>
      <c r="T26" s="242"/>
      <c r="U26" s="247">
        <f t="shared" si="298"/>
        <v>0</v>
      </c>
      <c r="V26" s="41">
        <f t="shared" si="398"/>
        <v>0</v>
      </c>
      <c r="W26" s="42">
        <f t="shared" si="399"/>
        <v>0</v>
      </c>
      <c r="X26" s="43">
        <f t="shared" si="400"/>
        <v>0</v>
      </c>
      <c r="Y26" s="239"/>
      <c r="Z26" s="242"/>
      <c r="AA26" s="247">
        <f t="shared" si="299"/>
        <v>0</v>
      </c>
      <c r="AB26" s="239"/>
      <c r="AC26" s="242"/>
      <c r="AD26" s="247">
        <f t="shared" si="300"/>
        <v>0</v>
      </c>
      <c r="AE26" s="236">
        <f t="shared" si="401"/>
        <v>0</v>
      </c>
      <c r="AF26" s="232">
        <f t="shared" si="402"/>
        <v>0</v>
      </c>
      <c r="AG26" s="233">
        <f t="shared" si="403"/>
        <v>0</v>
      </c>
      <c r="AH26" s="456">
        <f t="shared" si="301"/>
        <v>0</v>
      </c>
      <c r="AI26" s="450">
        <f t="shared" si="404"/>
        <v>0</v>
      </c>
      <c r="AJ26" s="457">
        <f t="shared" si="302"/>
        <v>0</v>
      </c>
      <c r="AK26" s="456">
        <f t="shared" si="303"/>
        <v>0</v>
      </c>
      <c r="AL26" s="450">
        <f t="shared" si="304"/>
        <v>0</v>
      </c>
      <c r="AM26" s="457">
        <f t="shared" si="305"/>
        <v>0</v>
      </c>
      <c r="AN26" s="234">
        <f t="shared" si="405"/>
        <v>0</v>
      </c>
      <c r="AO26" s="235">
        <f t="shared" si="406"/>
        <v>0</v>
      </c>
      <c r="AP26" s="235">
        <f t="shared" si="407"/>
        <v>0</v>
      </c>
      <c r="AQ26" s="88"/>
      <c r="AR26" s="89"/>
      <c r="AS26" s="96">
        <f t="shared" si="306"/>
        <v>0</v>
      </c>
      <c r="AT26" s="88"/>
      <c r="AU26" s="89"/>
      <c r="AV26" s="96">
        <f t="shared" si="307"/>
        <v>0</v>
      </c>
      <c r="AW26" s="236">
        <f t="shared" si="408"/>
        <v>0</v>
      </c>
      <c r="AX26" s="232">
        <f t="shared" si="409"/>
        <v>0</v>
      </c>
      <c r="AY26" s="233">
        <f t="shared" si="410"/>
        <v>0</v>
      </c>
      <c r="AZ26" s="88"/>
      <c r="BA26" s="89"/>
      <c r="BB26" s="96">
        <f t="shared" si="308"/>
        <v>0</v>
      </c>
      <c r="BC26" s="88"/>
      <c r="BD26" s="89"/>
      <c r="BE26" s="96">
        <f t="shared" si="309"/>
        <v>0</v>
      </c>
      <c r="BF26" s="236">
        <f t="shared" si="411"/>
        <v>0</v>
      </c>
      <c r="BG26" s="232">
        <f t="shared" si="412"/>
        <v>0</v>
      </c>
      <c r="BH26" s="233">
        <f t="shared" si="413"/>
        <v>0</v>
      </c>
      <c r="BI26" s="88"/>
      <c r="BJ26" s="89"/>
      <c r="BK26" s="96">
        <f t="shared" si="310"/>
        <v>0</v>
      </c>
      <c r="BL26" s="88"/>
      <c r="BM26" s="89"/>
      <c r="BN26" s="96">
        <f t="shared" si="311"/>
        <v>0</v>
      </c>
      <c r="BO26" s="236">
        <f t="shared" si="414"/>
        <v>0</v>
      </c>
      <c r="BP26" s="232">
        <f t="shared" si="415"/>
        <v>0</v>
      </c>
      <c r="BQ26" s="233">
        <f t="shared" si="416"/>
        <v>0</v>
      </c>
      <c r="BR26" s="44">
        <f t="shared" si="312"/>
        <v>0</v>
      </c>
      <c r="BS26" s="45">
        <f t="shared" si="417"/>
        <v>0</v>
      </c>
      <c r="BT26" s="46">
        <f t="shared" si="313"/>
        <v>0</v>
      </c>
      <c r="BU26" s="44">
        <f t="shared" si="314"/>
        <v>0</v>
      </c>
      <c r="BV26" s="45">
        <f t="shared" si="315"/>
        <v>0</v>
      </c>
      <c r="BW26" s="46">
        <f t="shared" si="316"/>
        <v>0</v>
      </c>
      <c r="BX26" s="234">
        <f t="shared" si="418"/>
        <v>0</v>
      </c>
      <c r="BY26" s="235">
        <f t="shared" si="419"/>
        <v>0</v>
      </c>
      <c r="BZ26" s="235">
        <f t="shared" si="420"/>
        <v>0</v>
      </c>
      <c r="CA26" s="239"/>
      <c r="CB26" s="242"/>
      <c r="CC26" s="247">
        <f t="shared" si="317"/>
        <v>0</v>
      </c>
      <c r="CD26" s="239"/>
      <c r="CE26" s="242"/>
      <c r="CF26" s="247">
        <f t="shared" si="318"/>
        <v>0</v>
      </c>
      <c r="CG26" s="236">
        <f t="shared" si="421"/>
        <v>0</v>
      </c>
      <c r="CH26" s="232">
        <f t="shared" si="422"/>
        <v>0</v>
      </c>
      <c r="CI26" s="233">
        <f t="shared" si="423"/>
        <v>0</v>
      </c>
      <c r="CJ26" s="239"/>
      <c r="CK26" s="242"/>
      <c r="CL26" s="247">
        <f t="shared" si="319"/>
        <v>0</v>
      </c>
      <c r="CM26" s="239"/>
      <c r="CN26" s="242"/>
      <c r="CO26" s="247">
        <f t="shared" si="320"/>
        <v>0</v>
      </c>
      <c r="CP26" s="236">
        <f t="shared" si="424"/>
        <v>0</v>
      </c>
      <c r="CQ26" s="232">
        <f t="shared" si="425"/>
        <v>0</v>
      </c>
      <c r="CR26" s="233">
        <f t="shared" si="426"/>
        <v>0</v>
      </c>
      <c r="CS26" s="239"/>
      <c r="CT26" s="242"/>
      <c r="CU26" s="247">
        <f t="shared" si="321"/>
        <v>0</v>
      </c>
      <c r="CV26" s="239"/>
      <c r="CW26" s="242"/>
      <c r="CX26" s="247">
        <f t="shared" si="322"/>
        <v>0</v>
      </c>
      <c r="CY26" s="236">
        <f t="shared" si="427"/>
        <v>0</v>
      </c>
      <c r="CZ26" s="232">
        <f t="shared" si="428"/>
        <v>0</v>
      </c>
      <c r="DA26" s="233">
        <f t="shared" si="429"/>
        <v>0</v>
      </c>
      <c r="DB26" s="456">
        <f t="shared" si="323"/>
        <v>0</v>
      </c>
      <c r="DC26" s="450">
        <f t="shared" si="430"/>
        <v>0</v>
      </c>
      <c r="DD26" s="457">
        <f t="shared" si="324"/>
        <v>0</v>
      </c>
      <c r="DE26" s="456">
        <f t="shared" si="325"/>
        <v>0</v>
      </c>
      <c r="DF26" s="450">
        <f t="shared" si="326"/>
        <v>0</v>
      </c>
      <c r="DG26" s="457">
        <f t="shared" si="327"/>
        <v>0</v>
      </c>
      <c r="DH26" s="234">
        <f t="shared" si="431"/>
        <v>0</v>
      </c>
      <c r="DI26" s="235">
        <f t="shared" si="432"/>
        <v>0</v>
      </c>
      <c r="DJ26" s="235">
        <f t="shared" si="433"/>
        <v>0</v>
      </c>
      <c r="DK26" s="88"/>
      <c r="DL26" s="89"/>
      <c r="DM26" s="96">
        <f t="shared" si="328"/>
        <v>0</v>
      </c>
      <c r="DN26" s="88"/>
      <c r="DO26" s="89"/>
      <c r="DP26" s="96">
        <f t="shared" si="329"/>
        <v>0</v>
      </c>
      <c r="DQ26" s="236">
        <f t="shared" si="434"/>
        <v>0</v>
      </c>
      <c r="DR26" s="232">
        <f t="shared" si="435"/>
        <v>0</v>
      </c>
      <c r="DS26" s="233">
        <f t="shared" si="436"/>
        <v>0</v>
      </c>
      <c r="DT26" s="88"/>
      <c r="DU26" s="89"/>
      <c r="DV26" s="96">
        <f t="shared" si="330"/>
        <v>0</v>
      </c>
      <c r="DW26" s="88"/>
      <c r="DX26" s="89"/>
      <c r="DY26" s="96">
        <f t="shared" si="331"/>
        <v>0</v>
      </c>
      <c r="DZ26" s="236">
        <f t="shared" si="437"/>
        <v>0</v>
      </c>
      <c r="EA26" s="232">
        <f t="shared" si="438"/>
        <v>0</v>
      </c>
      <c r="EB26" s="233">
        <f t="shared" si="439"/>
        <v>0</v>
      </c>
      <c r="EC26" s="88"/>
      <c r="ED26" s="89"/>
      <c r="EE26" s="96">
        <f t="shared" si="332"/>
        <v>0</v>
      </c>
      <c r="EF26" s="88"/>
      <c r="EG26" s="89"/>
      <c r="EH26" s="96">
        <f t="shared" si="333"/>
        <v>0</v>
      </c>
      <c r="EI26" s="41">
        <f t="shared" si="440"/>
        <v>0</v>
      </c>
      <c r="EJ26" s="42">
        <f t="shared" si="441"/>
        <v>0</v>
      </c>
      <c r="EK26" s="43">
        <f t="shared" si="442"/>
        <v>0</v>
      </c>
      <c r="EL26" s="44">
        <f t="shared" si="334"/>
        <v>0</v>
      </c>
      <c r="EM26" s="45">
        <f t="shared" si="443"/>
        <v>0</v>
      </c>
      <c r="EN26" s="46">
        <f t="shared" si="335"/>
        <v>0</v>
      </c>
      <c r="EO26" s="44">
        <f t="shared" si="336"/>
        <v>0</v>
      </c>
      <c r="EP26" s="45">
        <f t="shared" si="337"/>
        <v>0</v>
      </c>
      <c r="EQ26" s="46">
        <f t="shared" si="338"/>
        <v>0</v>
      </c>
      <c r="ER26" s="82">
        <f t="shared" si="444"/>
        <v>0</v>
      </c>
      <c r="ES26" s="47">
        <f t="shared" si="445"/>
        <v>0</v>
      </c>
      <c r="ET26" s="47">
        <f t="shared" si="446"/>
        <v>0</v>
      </c>
      <c r="EU26" s="27">
        <f t="shared" si="339"/>
        <v>0</v>
      </c>
      <c r="EV26" s="28">
        <f t="shared" si="340"/>
        <v>0</v>
      </c>
      <c r="EW26" s="29">
        <f t="shared" si="341"/>
        <v>0</v>
      </c>
      <c r="EX26" s="27">
        <f t="shared" si="342"/>
        <v>0</v>
      </c>
      <c r="EY26" s="28">
        <f t="shared" si="343"/>
        <v>0</v>
      </c>
      <c r="EZ26" s="29">
        <f t="shared" si="344"/>
        <v>0</v>
      </c>
      <c r="FA26" s="53">
        <f t="shared" si="447"/>
        <v>0</v>
      </c>
      <c r="FB26" s="54">
        <f t="shared" si="448"/>
        <v>0</v>
      </c>
      <c r="FC26" s="55">
        <f t="shared" si="449"/>
        <v>0</v>
      </c>
      <c r="FE26" s="23"/>
      <c r="FF26" s="13"/>
      <c r="FG26" s="13"/>
      <c r="FH26" s="14"/>
      <c r="FI26" s="239"/>
      <c r="FJ26" s="242"/>
      <c r="FK26" s="247">
        <f t="shared" si="345"/>
        <v>0</v>
      </c>
      <c r="FL26" s="239"/>
      <c r="FM26" s="242"/>
      <c r="FN26" s="247">
        <f t="shared" si="346"/>
        <v>0</v>
      </c>
      <c r="FO26" s="41">
        <f t="shared" si="450"/>
        <v>0</v>
      </c>
      <c r="FP26" s="42">
        <f t="shared" si="451"/>
        <v>0</v>
      </c>
      <c r="FQ26" s="43">
        <f t="shared" si="452"/>
        <v>0</v>
      </c>
      <c r="FR26" s="239"/>
      <c r="FS26" s="242"/>
      <c r="FT26" s="247">
        <f t="shared" si="347"/>
        <v>0</v>
      </c>
      <c r="FU26" s="239"/>
      <c r="FV26" s="242"/>
      <c r="FW26" s="247">
        <f t="shared" si="348"/>
        <v>0</v>
      </c>
      <c r="FX26" s="41">
        <f t="shared" si="453"/>
        <v>0</v>
      </c>
      <c r="FY26" s="42">
        <f t="shared" si="454"/>
        <v>0</v>
      </c>
      <c r="FZ26" s="43">
        <f t="shared" si="455"/>
        <v>0</v>
      </c>
      <c r="GA26" s="239"/>
      <c r="GB26" s="242"/>
      <c r="GC26" s="247">
        <f t="shared" si="349"/>
        <v>0</v>
      </c>
      <c r="GD26" s="239"/>
      <c r="GE26" s="242"/>
      <c r="GF26" s="247">
        <f t="shared" si="350"/>
        <v>0</v>
      </c>
      <c r="GG26" s="236">
        <f t="shared" si="456"/>
        <v>0</v>
      </c>
      <c r="GH26" s="232">
        <f t="shared" si="457"/>
        <v>0</v>
      </c>
      <c r="GI26" s="233">
        <f t="shared" si="458"/>
        <v>0</v>
      </c>
      <c r="GJ26" s="456">
        <f t="shared" si="351"/>
        <v>0</v>
      </c>
      <c r="GK26" s="450">
        <f t="shared" si="459"/>
        <v>0</v>
      </c>
      <c r="GL26" s="457">
        <f t="shared" si="352"/>
        <v>0</v>
      </c>
      <c r="GM26" s="456">
        <f t="shared" si="353"/>
        <v>0</v>
      </c>
      <c r="GN26" s="450">
        <f t="shared" si="354"/>
        <v>0</v>
      </c>
      <c r="GO26" s="457">
        <f t="shared" si="355"/>
        <v>0</v>
      </c>
      <c r="GP26" s="234">
        <f t="shared" si="460"/>
        <v>0</v>
      </c>
      <c r="GQ26" s="235">
        <f t="shared" si="461"/>
        <v>0</v>
      </c>
      <c r="GR26" s="235">
        <f t="shared" si="462"/>
        <v>0</v>
      </c>
      <c r="GS26" s="88"/>
      <c r="GT26" s="89"/>
      <c r="GU26" s="96">
        <f t="shared" si="356"/>
        <v>0</v>
      </c>
      <c r="GV26" s="88"/>
      <c r="GW26" s="89"/>
      <c r="GX26" s="96">
        <f t="shared" si="357"/>
        <v>0</v>
      </c>
      <c r="GY26" s="236">
        <f t="shared" si="463"/>
        <v>0</v>
      </c>
      <c r="GZ26" s="232">
        <f t="shared" si="464"/>
        <v>0</v>
      </c>
      <c r="HA26" s="233">
        <f t="shared" si="465"/>
        <v>0</v>
      </c>
      <c r="HB26" s="88"/>
      <c r="HC26" s="89"/>
      <c r="HD26" s="96">
        <f t="shared" si="358"/>
        <v>0</v>
      </c>
      <c r="HE26" s="88"/>
      <c r="HF26" s="89"/>
      <c r="HG26" s="96">
        <f t="shared" si="359"/>
        <v>0</v>
      </c>
      <c r="HH26" s="236">
        <f t="shared" si="466"/>
        <v>0</v>
      </c>
      <c r="HI26" s="232">
        <f t="shared" si="467"/>
        <v>0</v>
      </c>
      <c r="HJ26" s="233">
        <f t="shared" si="468"/>
        <v>0</v>
      </c>
      <c r="HK26" s="88"/>
      <c r="HL26" s="89"/>
      <c r="HM26" s="96">
        <f t="shared" si="360"/>
        <v>0</v>
      </c>
      <c r="HN26" s="88"/>
      <c r="HO26" s="89"/>
      <c r="HP26" s="96">
        <f t="shared" si="361"/>
        <v>0</v>
      </c>
      <c r="HQ26" s="236">
        <f t="shared" si="469"/>
        <v>0</v>
      </c>
      <c r="HR26" s="232">
        <f t="shared" si="470"/>
        <v>0</v>
      </c>
      <c r="HS26" s="233">
        <f t="shared" si="471"/>
        <v>0</v>
      </c>
      <c r="HT26" s="44">
        <f t="shared" si="362"/>
        <v>0</v>
      </c>
      <c r="HU26" s="45">
        <f t="shared" si="472"/>
        <v>0</v>
      </c>
      <c r="HV26" s="46">
        <f t="shared" si="363"/>
        <v>0</v>
      </c>
      <c r="HW26" s="44">
        <f t="shared" si="364"/>
        <v>0</v>
      </c>
      <c r="HX26" s="45">
        <f t="shared" si="365"/>
        <v>0</v>
      </c>
      <c r="HY26" s="46">
        <f t="shared" si="366"/>
        <v>0</v>
      </c>
      <c r="HZ26" s="234">
        <f t="shared" si="473"/>
        <v>0</v>
      </c>
      <c r="IA26" s="235">
        <f t="shared" si="474"/>
        <v>0</v>
      </c>
      <c r="IB26" s="235">
        <f t="shared" si="475"/>
        <v>0</v>
      </c>
      <c r="IC26" s="239"/>
      <c r="ID26" s="242"/>
      <c r="IE26" s="247">
        <f t="shared" si="367"/>
        <v>0</v>
      </c>
      <c r="IF26" s="239"/>
      <c r="IG26" s="242"/>
      <c r="IH26" s="247">
        <f t="shared" si="368"/>
        <v>0</v>
      </c>
      <c r="II26" s="236">
        <f t="shared" si="476"/>
        <v>0</v>
      </c>
      <c r="IJ26" s="232">
        <f t="shared" si="477"/>
        <v>0</v>
      </c>
      <c r="IK26" s="233">
        <f t="shared" si="478"/>
        <v>0</v>
      </c>
      <c r="IL26" s="239"/>
      <c r="IM26" s="242"/>
      <c r="IN26" s="247">
        <f t="shared" si="369"/>
        <v>0</v>
      </c>
      <c r="IO26" s="239"/>
      <c r="IP26" s="242"/>
      <c r="IQ26" s="247">
        <f t="shared" si="370"/>
        <v>0</v>
      </c>
      <c r="IR26" s="236">
        <f t="shared" si="479"/>
        <v>0</v>
      </c>
      <c r="IS26" s="232">
        <f t="shared" si="480"/>
        <v>0</v>
      </c>
      <c r="IT26" s="233">
        <f t="shared" si="481"/>
        <v>0</v>
      </c>
      <c r="IU26" s="239"/>
      <c r="IV26" s="242"/>
      <c r="IW26" s="247">
        <f t="shared" si="371"/>
        <v>0</v>
      </c>
      <c r="IX26" s="239"/>
      <c r="IY26" s="242"/>
      <c r="IZ26" s="247">
        <f t="shared" si="372"/>
        <v>0</v>
      </c>
      <c r="JA26" s="236">
        <f t="shared" si="482"/>
        <v>0</v>
      </c>
      <c r="JB26" s="232">
        <f t="shared" si="483"/>
        <v>0</v>
      </c>
      <c r="JC26" s="233">
        <f t="shared" si="484"/>
        <v>0</v>
      </c>
      <c r="JD26" s="456">
        <f t="shared" si="373"/>
        <v>0</v>
      </c>
      <c r="JE26" s="450">
        <f t="shared" si="485"/>
        <v>0</v>
      </c>
      <c r="JF26" s="457">
        <f t="shared" si="374"/>
        <v>0</v>
      </c>
      <c r="JG26" s="456">
        <f t="shared" si="375"/>
        <v>0</v>
      </c>
      <c r="JH26" s="450">
        <f t="shared" si="376"/>
        <v>0</v>
      </c>
      <c r="JI26" s="457">
        <f t="shared" si="377"/>
        <v>0</v>
      </c>
      <c r="JJ26" s="234">
        <f t="shared" si="486"/>
        <v>0</v>
      </c>
      <c r="JK26" s="235">
        <f t="shared" si="487"/>
        <v>0</v>
      </c>
      <c r="JL26" s="235">
        <f t="shared" si="488"/>
        <v>0</v>
      </c>
      <c r="JM26" s="88"/>
      <c r="JN26" s="89"/>
      <c r="JO26" s="96">
        <f t="shared" si="378"/>
        <v>0</v>
      </c>
      <c r="JP26" s="88"/>
      <c r="JQ26" s="89"/>
      <c r="JR26" s="96">
        <f t="shared" si="379"/>
        <v>0</v>
      </c>
      <c r="JS26" s="236">
        <f t="shared" si="489"/>
        <v>0</v>
      </c>
      <c r="JT26" s="232">
        <f t="shared" si="490"/>
        <v>0</v>
      </c>
      <c r="JU26" s="233">
        <f t="shared" si="491"/>
        <v>0</v>
      </c>
      <c r="JV26" s="88"/>
      <c r="JW26" s="89"/>
      <c r="JX26" s="96">
        <f t="shared" si="380"/>
        <v>0</v>
      </c>
      <c r="JY26" s="88"/>
      <c r="JZ26" s="89"/>
      <c r="KA26" s="96">
        <f t="shared" si="381"/>
        <v>0</v>
      </c>
      <c r="KB26" s="236">
        <f t="shared" si="492"/>
        <v>0</v>
      </c>
      <c r="KC26" s="232">
        <f t="shared" si="493"/>
        <v>0</v>
      </c>
      <c r="KD26" s="233">
        <f t="shared" si="494"/>
        <v>0</v>
      </c>
      <c r="KE26" s="88"/>
      <c r="KF26" s="89"/>
      <c r="KG26" s="96">
        <f t="shared" si="382"/>
        <v>0</v>
      </c>
      <c r="KH26" s="88"/>
      <c r="KI26" s="89"/>
      <c r="KJ26" s="96">
        <f t="shared" si="383"/>
        <v>0</v>
      </c>
      <c r="KK26" s="41">
        <f t="shared" si="495"/>
        <v>0</v>
      </c>
      <c r="KL26" s="42">
        <f t="shared" si="496"/>
        <v>0</v>
      </c>
      <c r="KM26" s="43">
        <f t="shared" si="497"/>
        <v>0</v>
      </c>
      <c r="KN26" s="44">
        <f t="shared" si="384"/>
        <v>0</v>
      </c>
      <c r="KO26" s="45">
        <f t="shared" si="498"/>
        <v>0</v>
      </c>
      <c r="KP26" s="46">
        <f t="shared" si="385"/>
        <v>0</v>
      </c>
      <c r="KQ26" s="44">
        <f t="shared" si="386"/>
        <v>0</v>
      </c>
      <c r="KR26" s="45">
        <f t="shared" si="387"/>
        <v>0</v>
      </c>
      <c r="KS26" s="46">
        <f t="shared" si="388"/>
        <v>0</v>
      </c>
      <c r="KT26" s="82">
        <f t="shared" si="499"/>
        <v>0</v>
      </c>
      <c r="KU26" s="47">
        <f t="shared" si="500"/>
        <v>0</v>
      </c>
      <c r="KV26" s="47">
        <f t="shared" si="501"/>
        <v>0</v>
      </c>
      <c r="KW26" s="27">
        <f t="shared" si="389"/>
        <v>0</v>
      </c>
      <c r="KX26" s="28">
        <f t="shared" si="390"/>
        <v>0</v>
      </c>
      <c r="KY26" s="29">
        <f t="shared" si="391"/>
        <v>0</v>
      </c>
      <c r="KZ26" s="27">
        <f t="shared" si="392"/>
        <v>0</v>
      </c>
      <c r="LA26" s="28">
        <f t="shared" si="393"/>
        <v>0</v>
      </c>
      <c r="LB26" s="29">
        <f t="shared" si="394"/>
        <v>0</v>
      </c>
      <c r="LC26" s="53">
        <f t="shared" si="502"/>
        <v>0</v>
      </c>
      <c r="LD26" s="54">
        <f t="shared" si="503"/>
        <v>0</v>
      </c>
      <c r="LE26" s="55">
        <f t="shared" si="504"/>
        <v>0</v>
      </c>
    </row>
    <row r="27" spans="2:317" ht="20.25" hidden="1" customHeight="1" outlineLevel="3">
      <c r="B27" s="23"/>
      <c r="C27" s="13"/>
      <c r="D27" s="13"/>
      <c r="E27" s="18" t="s">
        <v>183</v>
      </c>
      <c r="F27" s="14"/>
      <c r="G27" s="239"/>
      <c r="H27" s="242"/>
      <c r="I27" s="247">
        <f t="shared" si="295"/>
        <v>0</v>
      </c>
      <c r="J27" s="239"/>
      <c r="K27" s="242"/>
      <c r="L27" s="247">
        <f t="shared" si="296"/>
        <v>0</v>
      </c>
      <c r="M27" s="48">
        <f t="shared" si="395"/>
        <v>0</v>
      </c>
      <c r="N27" s="42">
        <f t="shared" si="396"/>
        <v>0</v>
      </c>
      <c r="O27" s="43">
        <f t="shared" si="397"/>
        <v>0</v>
      </c>
      <c r="P27" s="239"/>
      <c r="Q27" s="242"/>
      <c r="R27" s="247">
        <f t="shared" si="297"/>
        <v>0</v>
      </c>
      <c r="S27" s="239"/>
      <c r="T27" s="242"/>
      <c r="U27" s="247">
        <f t="shared" si="298"/>
        <v>0</v>
      </c>
      <c r="V27" s="48">
        <f t="shared" si="398"/>
        <v>0</v>
      </c>
      <c r="W27" s="42">
        <f t="shared" si="399"/>
        <v>0</v>
      </c>
      <c r="X27" s="43">
        <f t="shared" si="400"/>
        <v>0</v>
      </c>
      <c r="Y27" s="239"/>
      <c r="Z27" s="242"/>
      <c r="AA27" s="247">
        <f t="shared" si="299"/>
        <v>0</v>
      </c>
      <c r="AB27" s="239"/>
      <c r="AC27" s="242"/>
      <c r="AD27" s="247">
        <f t="shared" si="300"/>
        <v>0</v>
      </c>
      <c r="AE27" s="231">
        <f t="shared" si="401"/>
        <v>0</v>
      </c>
      <c r="AF27" s="232">
        <f t="shared" si="402"/>
        <v>0</v>
      </c>
      <c r="AG27" s="233">
        <f t="shared" si="403"/>
        <v>0</v>
      </c>
      <c r="AH27" s="456">
        <f t="shared" si="301"/>
        <v>0</v>
      </c>
      <c r="AI27" s="450">
        <f t="shared" si="404"/>
        <v>0</v>
      </c>
      <c r="AJ27" s="457">
        <f t="shared" si="302"/>
        <v>0</v>
      </c>
      <c r="AK27" s="456">
        <f t="shared" si="303"/>
        <v>0</v>
      </c>
      <c r="AL27" s="450">
        <f t="shared" si="304"/>
        <v>0</v>
      </c>
      <c r="AM27" s="457">
        <f t="shared" si="305"/>
        <v>0</v>
      </c>
      <c r="AN27" s="234">
        <f t="shared" si="405"/>
        <v>0</v>
      </c>
      <c r="AO27" s="235">
        <f t="shared" si="406"/>
        <v>0</v>
      </c>
      <c r="AP27" s="235">
        <f t="shared" si="407"/>
        <v>0</v>
      </c>
      <c r="AQ27" s="88"/>
      <c r="AR27" s="89"/>
      <c r="AS27" s="96">
        <f t="shared" si="306"/>
        <v>0</v>
      </c>
      <c r="AT27" s="88"/>
      <c r="AU27" s="89"/>
      <c r="AV27" s="96">
        <f t="shared" si="307"/>
        <v>0</v>
      </c>
      <c r="AW27" s="231">
        <f t="shared" si="408"/>
        <v>0</v>
      </c>
      <c r="AX27" s="232">
        <f t="shared" si="409"/>
        <v>0</v>
      </c>
      <c r="AY27" s="233">
        <f t="shared" si="410"/>
        <v>0</v>
      </c>
      <c r="AZ27" s="88"/>
      <c r="BA27" s="89"/>
      <c r="BB27" s="96">
        <f t="shared" si="308"/>
        <v>0</v>
      </c>
      <c r="BC27" s="88"/>
      <c r="BD27" s="89"/>
      <c r="BE27" s="96">
        <f t="shared" si="309"/>
        <v>0</v>
      </c>
      <c r="BF27" s="231">
        <f t="shared" si="411"/>
        <v>0</v>
      </c>
      <c r="BG27" s="232">
        <f t="shared" si="412"/>
        <v>0</v>
      </c>
      <c r="BH27" s="233">
        <f t="shared" si="413"/>
        <v>0</v>
      </c>
      <c r="BI27" s="88"/>
      <c r="BJ27" s="89"/>
      <c r="BK27" s="96">
        <f t="shared" si="310"/>
        <v>0</v>
      </c>
      <c r="BL27" s="88"/>
      <c r="BM27" s="89"/>
      <c r="BN27" s="96">
        <f t="shared" si="311"/>
        <v>0</v>
      </c>
      <c r="BO27" s="231">
        <f t="shared" si="414"/>
        <v>0</v>
      </c>
      <c r="BP27" s="232">
        <f t="shared" si="415"/>
        <v>0</v>
      </c>
      <c r="BQ27" s="233">
        <f t="shared" si="416"/>
        <v>0</v>
      </c>
      <c r="BR27" s="44">
        <f t="shared" si="312"/>
        <v>0</v>
      </c>
      <c r="BS27" s="45">
        <f t="shared" si="417"/>
        <v>0</v>
      </c>
      <c r="BT27" s="46">
        <f t="shared" si="313"/>
        <v>0</v>
      </c>
      <c r="BU27" s="44">
        <f t="shared" si="314"/>
        <v>0</v>
      </c>
      <c r="BV27" s="45">
        <f t="shared" si="315"/>
        <v>0</v>
      </c>
      <c r="BW27" s="46">
        <f t="shared" si="316"/>
        <v>0</v>
      </c>
      <c r="BX27" s="234">
        <f t="shared" si="418"/>
        <v>0</v>
      </c>
      <c r="BY27" s="235">
        <f t="shared" si="419"/>
        <v>0</v>
      </c>
      <c r="BZ27" s="235">
        <f t="shared" si="420"/>
        <v>0</v>
      </c>
      <c r="CA27" s="239"/>
      <c r="CB27" s="242"/>
      <c r="CC27" s="247">
        <f t="shared" si="317"/>
        <v>0</v>
      </c>
      <c r="CD27" s="239"/>
      <c r="CE27" s="242"/>
      <c r="CF27" s="247">
        <f t="shared" si="318"/>
        <v>0</v>
      </c>
      <c r="CG27" s="231">
        <f t="shared" si="421"/>
        <v>0</v>
      </c>
      <c r="CH27" s="232">
        <f t="shared" si="422"/>
        <v>0</v>
      </c>
      <c r="CI27" s="233">
        <f t="shared" si="423"/>
        <v>0</v>
      </c>
      <c r="CJ27" s="239"/>
      <c r="CK27" s="242"/>
      <c r="CL27" s="247">
        <f t="shared" si="319"/>
        <v>0</v>
      </c>
      <c r="CM27" s="239"/>
      <c r="CN27" s="242"/>
      <c r="CO27" s="247">
        <f t="shared" si="320"/>
        <v>0</v>
      </c>
      <c r="CP27" s="231">
        <f t="shared" si="424"/>
        <v>0</v>
      </c>
      <c r="CQ27" s="232">
        <f t="shared" si="425"/>
        <v>0</v>
      </c>
      <c r="CR27" s="233">
        <f t="shared" si="426"/>
        <v>0</v>
      </c>
      <c r="CS27" s="239"/>
      <c r="CT27" s="242"/>
      <c r="CU27" s="247">
        <f t="shared" si="321"/>
        <v>0</v>
      </c>
      <c r="CV27" s="239"/>
      <c r="CW27" s="242"/>
      <c r="CX27" s="247">
        <f t="shared" si="322"/>
        <v>0</v>
      </c>
      <c r="CY27" s="231">
        <f t="shared" si="427"/>
        <v>0</v>
      </c>
      <c r="CZ27" s="232">
        <f t="shared" si="428"/>
        <v>0</v>
      </c>
      <c r="DA27" s="233">
        <f t="shared" si="429"/>
        <v>0</v>
      </c>
      <c r="DB27" s="456">
        <f t="shared" si="323"/>
        <v>0</v>
      </c>
      <c r="DC27" s="450">
        <f t="shared" si="430"/>
        <v>0</v>
      </c>
      <c r="DD27" s="457">
        <f t="shared" si="324"/>
        <v>0</v>
      </c>
      <c r="DE27" s="456">
        <f t="shared" si="325"/>
        <v>0</v>
      </c>
      <c r="DF27" s="450">
        <f t="shared" si="326"/>
        <v>0</v>
      </c>
      <c r="DG27" s="457">
        <f t="shared" si="327"/>
        <v>0</v>
      </c>
      <c r="DH27" s="234">
        <f t="shared" si="431"/>
        <v>0</v>
      </c>
      <c r="DI27" s="235">
        <f t="shared" si="432"/>
        <v>0</v>
      </c>
      <c r="DJ27" s="235">
        <f t="shared" si="433"/>
        <v>0</v>
      </c>
      <c r="DK27" s="88"/>
      <c r="DL27" s="89"/>
      <c r="DM27" s="96">
        <f t="shared" si="328"/>
        <v>0</v>
      </c>
      <c r="DN27" s="88"/>
      <c r="DO27" s="89"/>
      <c r="DP27" s="96">
        <f t="shared" si="329"/>
        <v>0</v>
      </c>
      <c r="DQ27" s="231">
        <f t="shared" si="434"/>
        <v>0</v>
      </c>
      <c r="DR27" s="232">
        <f t="shared" si="435"/>
        <v>0</v>
      </c>
      <c r="DS27" s="233">
        <f t="shared" si="436"/>
        <v>0</v>
      </c>
      <c r="DT27" s="88"/>
      <c r="DU27" s="89"/>
      <c r="DV27" s="96">
        <f t="shared" si="330"/>
        <v>0</v>
      </c>
      <c r="DW27" s="88"/>
      <c r="DX27" s="89"/>
      <c r="DY27" s="96">
        <f t="shared" si="331"/>
        <v>0</v>
      </c>
      <c r="DZ27" s="231">
        <f t="shared" si="437"/>
        <v>0</v>
      </c>
      <c r="EA27" s="232">
        <f t="shared" si="438"/>
        <v>0</v>
      </c>
      <c r="EB27" s="233">
        <f t="shared" si="439"/>
        <v>0</v>
      </c>
      <c r="EC27" s="88"/>
      <c r="ED27" s="89"/>
      <c r="EE27" s="96">
        <f t="shared" si="332"/>
        <v>0</v>
      </c>
      <c r="EF27" s="88"/>
      <c r="EG27" s="89"/>
      <c r="EH27" s="96">
        <f t="shared" si="333"/>
        <v>0</v>
      </c>
      <c r="EI27" s="48">
        <f t="shared" si="440"/>
        <v>0</v>
      </c>
      <c r="EJ27" s="42">
        <f t="shared" si="441"/>
        <v>0</v>
      </c>
      <c r="EK27" s="43">
        <f t="shared" si="442"/>
        <v>0</v>
      </c>
      <c r="EL27" s="44">
        <f t="shared" si="334"/>
        <v>0</v>
      </c>
      <c r="EM27" s="45">
        <f t="shared" si="443"/>
        <v>0</v>
      </c>
      <c r="EN27" s="46">
        <f t="shared" si="335"/>
        <v>0</v>
      </c>
      <c r="EO27" s="44">
        <f t="shared" si="336"/>
        <v>0</v>
      </c>
      <c r="EP27" s="45">
        <f t="shared" si="337"/>
        <v>0</v>
      </c>
      <c r="EQ27" s="46">
        <f t="shared" si="338"/>
        <v>0</v>
      </c>
      <c r="ER27" s="82">
        <f t="shared" si="444"/>
        <v>0</v>
      </c>
      <c r="ES27" s="47">
        <f t="shared" si="445"/>
        <v>0</v>
      </c>
      <c r="ET27" s="47">
        <f t="shared" si="446"/>
        <v>0</v>
      </c>
      <c r="EU27" s="27">
        <f t="shared" si="339"/>
        <v>0</v>
      </c>
      <c r="EV27" s="28">
        <f t="shared" si="340"/>
        <v>0</v>
      </c>
      <c r="EW27" s="29">
        <f t="shared" si="341"/>
        <v>0</v>
      </c>
      <c r="EX27" s="27">
        <f t="shared" si="342"/>
        <v>0</v>
      </c>
      <c r="EY27" s="28">
        <f t="shared" si="343"/>
        <v>0</v>
      </c>
      <c r="EZ27" s="29">
        <f t="shared" si="344"/>
        <v>0</v>
      </c>
      <c r="FA27" s="53">
        <f t="shared" si="447"/>
        <v>0</v>
      </c>
      <c r="FB27" s="54">
        <f t="shared" si="448"/>
        <v>0</v>
      </c>
      <c r="FC27" s="55">
        <f t="shared" si="449"/>
        <v>0</v>
      </c>
      <c r="FE27" s="23"/>
      <c r="FF27" s="13"/>
      <c r="FG27" s="13"/>
      <c r="FH27" s="14"/>
      <c r="FI27" s="239"/>
      <c r="FJ27" s="242"/>
      <c r="FK27" s="247">
        <f t="shared" si="345"/>
        <v>0</v>
      </c>
      <c r="FL27" s="239"/>
      <c r="FM27" s="242"/>
      <c r="FN27" s="247">
        <f t="shared" si="346"/>
        <v>0</v>
      </c>
      <c r="FO27" s="48">
        <f t="shared" si="450"/>
        <v>0</v>
      </c>
      <c r="FP27" s="42">
        <f t="shared" si="451"/>
        <v>0</v>
      </c>
      <c r="FQ27" s="43">
        <f t="shared" si="452"/>
        <v>0</v>
      </c>
      <c r="FR27" s="239"/>
      <c r="FS27" s="242"/>
      <c r="FT27" s="247">
        <f t="shared" si="347"/>
        <v>0</v>
      </c>
      <c r="FU27" s="239"/>
      <c r="FV27" s="242"/>
      <c r="FW27" s="247">
        <f t="shared" si="348"/>
        <v>0</v>
      </c>
      <c r="FX27" s="48">
        <f t="shared" si="453"/>
        <v>0</v>
      </c>
      <c r="FY27" s="42">
        <f t="shared" si="454"/>
        <v>0</v>
      </c>
      <c r="FZ27" s="43">
        <f t="shared" si="455"/>
        <v>0</v>
      </c>
      <c r="GA27" s="239"/>
      <c r="GB27" s="242"/>
      <c r="GC27" s="247">
        <f t="shared" si="349"/>
        <v>0</v>
      </c>
      <c r="GD27" s="239"/>
      <c r="GE27" s="242"/>
      <c r="GF27" s="247">
        <f t="shared" si="350"/>
        <v>0</v>
      </c>
      <c r="GG27" s="231">
        <f t="shared" si="456"/>
        <v>0</v>
      </c>
      <c r="GH27" s="232">
        <f t="shared" si="457"/>
        <v>0</v>
      </c>
      <c r="GI27" s="233">
        <f t="shared" si="458"/>
        <v>0</v>
      </c>
      <c r="GJ27" s="456">
        <f t="shared" si="351"/>
        <v>0</v>
      </c>
      <c r="GK27" s="450">
        <f t="shared" si="459"/>
        <v>0</v>
      </c>
      <c r="GL27" s="457">
        <f t="shared" si="352"/>
        <v>0</v>
      </c>
      <c r="GM27" s="456">
        <f t="shared" si="353"/>
        <v>0</v>
      </c>
      <c r="GN27" s="450">
        <f t="shared" si="354"/>
        <v>0</v>
      </c>
      <c r="GO27" s="457">
        <f t="shared" si="355"/>
        <v>0</v>
      </c>
      <c r="GP27" s="234">
        <f t="shared" si="460"/>
        <v>0</v>
      </c>
      <c r="GQ27" s="235">
        <f t="shared" si="461"/>
        <v>0</v>
      </c>
      <c r="GR27" s="235">
        <f t="shared" si="462"/>
        <v>0</v>
      </c>
      <c r="GS27" s="88"/>
      <c r="GT27" s="89"/>
      <c r="GU27" s="96">
        <f t="shared" si="356"/>
        <v>0</v>
      </c>
      <c r="GV27" s="88"/>
      <c r="GW27" s="89"/>
      <c r="GX27" s="96">
        <f t="shared" si="357"/>
        <v>0</v>
      </c>
      <c r="GY27" s="231">
        <f t="shared" si="463"/>
        <v>0</v>
      </c>
      <c r="GZ27" s="232">
        <f t="shared" si="464"/>
        <v>0</v>
      </c>
      <c r="HA27" s="233">
        <f t="shared" si="465"/>
        <v>0</v>
      </c>
      <c r="HB27" s="88"/>
      <c r="HC27" s="89"/>
      <c r="HD27" s="96">
        <f t="shared" si="358"/>
        <v>0</v>
      </c>
      <c r="HE27" s="88"/>
      <c r="HF27" s="89"/>
      <c r="HG27" s="96">
        <f t="shared" si="359"/>
        <v>0</v>
      </c>
      <c r="HH27" s="231">
        <f t="shared" si="466"/>
        <v>0</v>
      </c>
      <c r="HI27" s="232">
        <f t="shared" si="467"/>
        <v>0</v>
      </c>
      <c r="HJ27" s="233">
        <f t="shared" si="468"/>
        <v>0</v>
      </c>
      <c r="HK27" s="88"/>
      <c r="HL27" s="89"/>
      <c r="HM27" s="96">
        <f t="shared" si="360"/>
        <v>0</v>
      </c>
      <c r="HN27" s="88"/>
      <c r="HO27" s="89"/>
      <c r="HP27" s="96">
        <f t="shared" si="361"/>
        <v>0</v>
      </c>
      <c r="HQ27" s="231">
        <f t="shared" si="469"/>
        <v>0</v>
      </c>
      <c r="HR27" s="232">
        <f t="shared" si="470"/>
        <v>0</v>
      </c>
      <c r="HS27" s="233">
        <f t="shared" si="471"/>
        <v>0</v>
      </c>
      <c r="HT27" s="44">
        <f t="shared" si="362"/>
        <v>0</v>
      </c>
      <c r="HU27" s="45">
        <f t="shared" si="472"/>
        <v>0</v>
      </c>
      <c r="HV27" s="46">
        <f t="shared" si="363"/>
        <v>0</v>
      </c>
      <c r="HW27" s="44">
        <f t="shared" si="364"/>
        <v>0</v>
      </c>
      <c r="HX27" s="45">
        <f t="shared" si="365"/>
        <v>0</v>
      </c>
      <c r="HY27" s="46">
        <f t="shared" si="366"/>
        <v>0</v>
      </c>
      <c r="HZ27" s="234">
        <f t="shared" si="473"/>
        <v>0</v>
      </c>
      <c r="IA27" s="235">
        <f t="shared" si="474"/>
        <v>0</v>
      </c>
      <c r="IB27" s="235">
        <f t="shared" si="475"/>
        <v>0</v>
      </c>
      <c r="IC27" s="239"/>
      <c r="ID27" s="242"/>
      <c r="IE27" s="247">
        <f t="shared" si="367"/>
        <v>0</v>
      </c>
      <c r="IF27" s="239"/>
      <c r="IG27" s="242"/>
      <c r="IH27" s="247">
        <f t="shared" si="368"/>
        <v>0</v>
      </c>
      <c r="II27" s="231">
        <f t="shared" si="476"/>
        <v>0</v>
      </c>
      <c r="IJ27" s="232">
        <f t="shared" si="477"/>
        <v>0</v>
      </c>
      <c r="IK27" s="233">
        <f t="shared" si="478"/>
        <v>0</v>
      </c>
      <c r="IL27" s="239"/>
      <c r="IM27" s="242"/>
      <c r="IN27" s="247">
        <f t="shared" si="369"/>
        <v>0</v>
      </c>
      <c r="IO27" s="239"/>
      <c r="IP27" s="242"/>
      <c r="IQ27" s="247">
        <f t="shared" si="370"/>
        <v>0</v>
      </c>
      <c r="IR27" s="231">
        <f t="shared" si="479"/>
        <v>0</v>
      </c>
      <c r="IS27" s="232">
        <f t="shared" si="480"/>
        <v>0</v>
      </c>
      <c r="IT27" s="233">
        <f t="shared" si="481"/>
        <v>0</v>
      </c>
      <c r="IU27" s="239"/>
      <c r="IV27" s="242"/>
      <c r="IW27" s="247">
        <f t="shared" si="371"/>
        <v>0</v>
      </c>
      <c r="IX27" s="239"/>
      <c r="IY27" s="242"/>
      <c r="IZ27" s="247">
        <f t="shared" si="372"/>
        <v>0</v>
      </c>
      <c r="JA27" s="231">
        <f t="shared" si="482"/>
        <v>0</v>
      </c>
      <c r="JB27" s="232">
        <f t="shared" si="483"/>
        <v>0</v>
      </c>
      <c r="JC27" s="233">
        <f t="shared" si="484"/>
        <v>0</v>
      </c>
      <c r="JD27" s="456">
        <f t="shared" si="373"/>
        <v>0</v>
      </c>
      <c r="JE27" s="450">
        <f t="shared" si="485"/>
        <v>0</v>
      </c>
      <c r="JF27" s="457">
        <f t="shared" si="374"/>
        <v>0</v>
      </c>
      <c r="JG27" s="456">
        <f t="shared" si="375"/>
        <v>0</v>
      </c>
      <c r="JH27" s="450">
        <f t="shared" si="376"/>
        <v>0</v>
      </c>
      <c r="JI27" s="457">
        <f t="shared" si="377"/>
        <v>0</v>
      </c>
      <c r="JJ27" s="234">
        <f t="shared" si="486"/>
        <v>0</v>
      </c>
      <c r="JK27" s="235">
        <f t="shared" si="487"/>
        <v>0</v>
      </c>
      <c r="JL27" s="235">
        <f t="shared" si="488"/>
        <v>0</v>
      </c>
      <c r="JM27" s="88"/>
      <c r="JN27" s="89"/>
      <c r="JO27" s="96">
        <f t="shared" si="378"/>
        <v>0</v>
      </c>
      <c r="JP27" s="88"/>
      <c r="JQ27" s="89"/>
      <c r="JR27" s="96">
        <f t="shared" si="379"/>
        <v>0</v>
      </c>
      <c r="JS27" s="231">
        <f t="shared" si="489"/>
        <v>0</v>
      </c>
      <c r="JT27" s="232">
        <f t="shared" si="490"/>
        <v>0</v>
      </c>
      <c r="JU27" s="233">
        <f t="shared" si="491"/>
        <v>0</v>
      </c>
      <c r="JV27" s="88"/>
      <c r="JW27" s="89"/>
      <c r="JX27" s="96">
        <f t="shared" si="380"/>
        <v>0</v>
      </c>
      <c r="JY27" s="88"/>
      <c r="JZ27" s="89"/>
      <c r="KA27" s="96">
        <f t="shared" si="381"/>
        <v>0</v>
      </c>
      <c r="KB27" s="231">
        <f t="shared" si="492"/>
        <v>0</v>
      </c>
      <c r="KC27" s="232">
        <f t="shared" si="493"/>
        <v>0</v>
      </c>
      <c r="KD27" s="233">
        <f t="shared" si="494"/>
        <v>0</v>
      </c>
      <c r="KE27" s="88"/>
      <c r="KF27" s="89"/>
      <c r="KG27" s="96">
        <f t="shared" si="382"/>
        <v>0</v>
      </c>
      <c r="KH27" s="88"/>
      <c r="KI27" s="89"/>
      <c r="KJ27" s="96">
        <f t="shared" si="383"/>
        <v>0</v>
      </c>
      <c r="KK27" s="48">
        <f t="shared" si="495"/>
        <v>0</v>
      </c>
      <c r="KL27" s="42">
        <f t="shared" si="496"/>
        <v>0</v>
      </c>
      <c r="KM27" s="43">
        <f t="shared" si="497"/>
        <v>0</v>
      </c>
      <c r="KN27" s="44">
        <f t="shared" si="384"/>
        <v>0</v>
      </c>
      <c r="KO27" s="45">
        <f t="shared" si="498"/>
        <v>0</v>
      </c>
      <c r="KP27" s="46">
        <f t="shared" si="385"/>
        <v>0</v>
      </c>
      <c r="KQ27" s="44">
        <f t="shared" si="386"/>
        <v>0</v>
      </c>
      <c r="KR27" s="45">
        <f t="shared" si="387"/>
        <v>0</v>
      </c>
      <c r="KS27" s="46">
        <f t="shared" si="388"/>
        <v>0</v>
      </c>
      <c r="KT27" s="82">
        <f t="shared" si="499"/>
        <v>0</v>
      </c>
      <c r="KU27" s="47">
        <f t="shared" si="500"/>
        <v>0</v>
      </c>
      <c r="KV27" s="47">
        <f t="shared" si="501"/>
        <v>0</v>
      </c>
      <c r="KW27" s="27">
        <f t="shared" si="389"/>
        <v>0</v>
      </c>
      <c r="KX27" s="28">
        <f t="shared" si="390"/>
        <v>0</v>
      </c>
      <c r="KY27" s="29">
        <f t="shared" si="391"/>
        <v>0</v>
      </c>
      <c r="KZ27" s="27">
        <f t="shared" si="392"/>
        <v>0</v>
      </c>
      <c r="LA27" s="28">
        <f t="shared" si="393"/>
        <v>0</v>
      </c>
      <c r="LB27" s="29">
        <f t="shared" si="394"/>
        <v>0</v>
      </c>
      <c r="LC27" s="53">
        <f t="shared" si="502"/>
        <v>0</v>
      </c>
      <c r="LD27" s="54">
        <f t="shared" si="503"/>
        <v>0</v>
      </c>
      <c r="LE27" s="55">
        <f t="shared" si="504"/>
        <v>0</v>
      </c>
    </row>
    <row r="28" spans="2:317" s="129" customFormat="1" ht="20.25" hidden="1" customHeight="1" outlineLevel="2">
      <c r="B28" s="119" t="s">
        <v>196</v>
      </c>
      <c r="C28" s="120"/>
      <c r="D28" s="120"/>
      <c r="E28" s="120"/>
      <c r="F28" s="121"/>
      <c r="G28" s="412">
        <f>SUBTOTAL(9,G21:G27)</f>
        <v>0</v>
      </c>
      <c r="H28" s="413"/>
      <c r="I28" s="414">
        <f>SUBTOTAL(9,I21:I27)</f>
        <v>0</v>
      </c>
      <c r="J28" s="412">
        <f>SUBTOTAL(9,J21:J27)</f>
        <v>0</v>
      </c>
      <c r="K28" s="413"/>
      <c r="L28" s="414">
        <f>SUBTOTAL(9,L21:L27)</f>
        <v>0</v>
      </c>
      <c r="M28" s="91">
        <f>SUBTOTAL(9,M21:M27)</f>
        <v>0</v>
      </c>
      <c r="N28" s="92"/>
      <c r="O28" s="93">
        <f>SUBTOTAL(9,O21:O27)</f>
        <v>0</v>
      </c>
      <c r="P28" s="412">
        <f>SUBTOTAL(9,P21:P27)</f>
        <v>0</v>
      </c>
      <c r="Q28" s="413"/>
      <c r="R28" s="414">
        <f>SUBTOTAL(9,R21:R27)</f>
        <v>0</v>
      </c>
      <c r="S28" s="412">
        <f>SUBTOTAL(9,S21:S27)</f>
        <v>0</v>
      </c>
      <c r="T28" s="413"/>
      <c r="U28" s="414">
        <f>SUBTOTAL(9,U21:U27)</f>
        <v>0</v>
      </c>
      <c r="V28" s="91">
        <f>SUBTOTAL(9,V21:V27)</f>
        <v>0</v>
      </c>
      <c r="W28" s="92"/>
      <c r="X28" s="93">
        <f>SUBTOTAL(9,X21:X27)</f>
        <v>0</v>
      </c>
      <c r="Y28" s="412">
        <f>SUBTOTAL(9,Y21:Y27)</f>
        <v>0</v>
      </c>
      <c r="Z28" s="413"/>
      <c r="AA28" s="414">
        <f>SUBTOTAL(9,AA21:AA27)</f>
        <v>0</v>
      </c>
      <c r="AB28" s="412">
        <f>SUBTOTAL(9,AB21:AB27)</f>
        <v>0</v>
      </c>
      <c r="AC28" s="413"/>
      <c r="AD28" s="414">
        <f>SUBTOTAL(9,AD21:AD27)</f>
        <v>0</v>
      </c>
      <c r="AE28" s="255">
        <f>SUBTOTAL(9,AE21:AE27)</f>
        <v>0</v>
      </c>
      <c r="AF28" s="256"/>
      <c r="AG28" s="257">
        <f>SUBTOTAL(9,AG21:AG27)</f>
        <v>0</v>
      </c>
      <c r="AH28" s="452">
        <f>SUBTOTAL(9,AH21:AH27)</f>
        <v>0</v>
      </c>
      <c r="AI28" s="458" t="str">
        <f>IF(AJ28,AJ28/AH28,"")</f>
        <v/>
      </c>
      <c r="AJ28" s="454">
        <f>SUBTOTAL(9,AJ21:AJ27)</f>
        <v>0</v>
      </c>
      <c r="AK28" s="452">
        <f>SUBTOTAL(9,AK21:AK27)</f>
        <v>0</v>
      </c>
      <c r="AL28" s="458" t="str">
        <f>IF(AM28,AM28/AK28,"")</f>
        <v/>
      </c>
      <c r="AM28" s="455">
        <f>SUBTOTAL(9,AM21:AM27)</f>
        <v>0</v>
      </c>
      <c r="AN28" s="259">
        <f>SUBTOTAL(9,AN21:AN27)</f>
        <v>0</v>
      </c>
      <c r="AO28" s="258"/>
      <c r="AP28" s="258">
        <f>SUBTOTAL(9,AP21:AP27)</f>
        <v>0</v>
      </c>
      <c r="AQ28" s="91">
        <f>SUBTOTAL(9,AQ21:AQ27)</f>
        <v>0</v>
      </c>
      <c r="AR28" s="92"/>
      <c r="AS28" s="93">
        <f>SUBTOTAL(9,AS21:AS27)</f>
        <v>0</v>
      </c>
      <c r="AT28" s="91">
        <f>SUBTOTAL(9,AT21:AT27)</f>
        <v>0</v>
      </c>
      <c r="AU28" s="92"/>
      <c r="AV28" s="93">
        <f>SUBTOTAL(9,AV21:AV27)</f>
        <v>0</v>
      </c>
      <c r="AW28" s="255">
        <f>SUBTOTAL(9,AW21:AW27)</f>
        <v>0</v>
      </c>
      <c r="AX28" s="256"/>
      <c r="AY28" s="257">
        <f>SUBTOTAL(9,AY21:AY27)</f>
        <v>0</v>
      </c>
      <c r="AZ28" s="91">
        <f>SUBTOTAL(9,AZ21:AZ27)</f>
        <v>0</v>
      </c>
      <c r="BA28" s="92"/>
      <c r="BB28" s="93">
        <f>SUBTOTAL(9,BB21:BB27)</f>
        <v>0</v>
      </c>
      <c r="BC28" s="91">
        <f>SUBTOTAL(9,BC21:BC27)</f>
        <v>0</v>
      </c>
      <c r="BD28" s="92"/>
      <c r="BE28" s="93">
        <f>SUBTOTAL(9,BE21:BE27)</f>
        <v>0</v>
      </c>
      <c r="BF28" s="255">
        <f>SUBTOTAL(9,BF21:BF27)</f>
        <v>0</v>
      </c>
      <c r="BG28" s="256"/>
      <c r="BH28" s="257">
        <f>SUBTOTAL(9,BH21:BH27)</f>
        <v>0</v>
      </c>
      <c r="BI28" s="91">
        <f>SUBTOTAL(9,BI21:BI27)</f>
        <v>0</v>
      </c>
      <c r="BJ28" s="92"/>
      <c r="BK28" s="93">
        <f>SUBTOTAL(9,BK21:BK27)</f>
        <v>0</v>
      </c>
      <c r="BL28" s="91">
        <f>SUBTOTAL(9,BL21:BL27)</f>
        <v>0</v>
      </c>
      <c r="BM28" s="92"/>
      <c r="BN28" s="93">
        <f>SUBTOTAL(9,BN21:BN27)</f>
        <v>0</v>
      </c>
      <c r="BO28" s="255">
        <f>SUBTOTAL(9,BO21:BO27)</f>
        <v>0</v>
      </c>
      <c r="BP28" s="256"/>
      <c r="BQ28" s="257">
        <f>SUBTOTAL(9,BQ21:BQ27)</f>
        <v>0</v>
      </c>
      <c r="BR28" s="122">
        <f>SUBTOTAL(9,BR21:BR27)</f>
        <v>0</v>
      </c>
      <c r="BS28" s="130" t="str">
        <f>IF(BT28,BT28/BR28,"")</f>
        <v/>
      </c>
      <c r="BT28" s="124">
        <f>SUBTOTAL(9,BT21:BT27)</f>
        <v>0</v>
      </c>
      <c r="BU28" s="122">
        <f>SUBTOTAL(9,BU21:BU27)</f>
        <v>0</v>
      </c>
      <c r="BV28" s="130" t="str">
        <f>IF(BW28,BW28/BU28,"")</f>
        <v/>
      </c>
      <c r="BW28" s="496">
        <f>SUBTOTAL(9,BW21:BW27)</f>
        <v>0</v>
      </c>
      <c r="BX28" s="259">
        <f>SUBTOTAL(9,BX21:BX27)</f>
        <v>0</v>
      </c>
      <c r="BY28" s="258"/>
      <c r="BZ28" s="258">
        <f>SUBTOTAL(9,BZ21:BZ27)</f>
        <v>0</v>
      </c>
      <c r="CA28" s="412">
        <f>SUBTOTAL(9,CA21:CA27)</f>
        <v>0</v>
      </c>
      <c r="CB28" s="413"/>
      <c r="CC28" s="414">
        <f>SUBTOTAL(9,CC21:CC27)</f>
        <v>0</v>
      </c>
      <c r="CD28" s="412">
        <f>SUBTOTAL(9,CD21:CD27)</f>
        <v>0</v>
      </c>
      <c r="CE28" s="413"/>
      <c r="CF28" s="414">
        <f>SUBTOTAL(9,CF21:CF27)</f>
        <v>0</v>
      </c>
      <c r="CG28" s="255">
        <f>SUBTOTAL(9,CG21:CG27)</f>
        <v>0</v>
      </c>
      <c r="CH28" s="256"/>
      <c r="CI28" s="257">
        <f>SUBTOTAL(9,CI21:CI27)</f>
        <v>0</v>
      </c>
      <c r="CJ28" s="412">
        <f>SUBTOTAL(9,CJ21:CJ27)</f>
        <v>0</v>
      </c>
      <c r="CK28" s="413"/>
      <c r="CL28" s="414">
        <f>SUBTOTAL(9,CL21:CL27)</f>
        <v>0</v>
      </c>
      <c r="CM28" s="412">
        <f>SUBTOTAL(9,CM21:CM27)</f>
        <v>0</v>
      </c>
      <c r="CN28" s="413"/>
      <c r="CO28" s="414">
        <f>SUBTOTAL(9,CO21:CO27)</f>
        <v>0</v>
      </c>
      <c r="CP28" s="255">
        <f>SUBTOTAL(9,CP21:CP27)</f>
        <v>0</v>
      </c>
      <c r="CQ28" s="256"/>
      <c r="CR28" s="257">
        <f>SUBTOTAL(9,CR21:CR27)</f>
        <v>0</v>
      </c>
      <c r="CS28" s="412">
        <f>SUBTOTAL(9,CS21:CS27)</f>
        <v>0</v>
      </c>
      <c r="CT28" s="413"/>
      <c r="CU28" s="414">
        <f>SUBTOTAL(9,CU21:CU27)</f>
        <v>0</v>
      </c>
      <c r="CV28" s="412">
        <f>SUBTOTAL(9,CV21:CV27)</f>
        <v>0</v>
      </c>
      <c r="CW28" s="413"/>
      <c r="CX28" s="414">
        <f>SUBTOTAL(9,CX21:CX27)</f>
        <v>0</v>
      </c>
      <c r="CY28" s="255">
        <f>SUBTOTAL(9,CY21:CY27)</f>
        <v>0</v>
      </c>
      <c r="CZ28" s="256"/>
      <c r="DA28" s="257">
        <f>SUBTOTAL(9,DA21:DA27)</f>
        <v>0</v>
      </c>
      <c r="DB28" s="452">
        <f>SUBTOTAL(9,DB21:DB27)</f>
        <v>0</v>
      </c>
      <c r="DC28" s="458" t="str">
        <f>IF(DD28,DD28/DB28,"")</f>
        <v/>
      </c>
      <c r="DD28" s="454">
        <f>SUBTOTAL(9,DD21:DD27)</f>
        <v>0</v>
      </c>
      <c r="DE28" s="452">
        <f>SUBTOTAL(9,DE21:DE27)</f>
        <v>0</v>
      </c>
      <c r="DF28" s="458" t="str">
        <f>IF(DG28,DG28/DE28,"")</f>
        <v/>
      </c>
      <c r="DG28" s="455">
        <f>SUBTOTAL(9,DG21:DG27)</f>
        <v>0</v>
      </c>
      <c r="DH28" s="259">
        <f>SUBTOTAL(9,DH21:DH27)</f>
        <v>0</v>
      </c>
      <c r="DI28" s="258"/>
      <c r="DJ28" s="258">
        <f>SUBTOTAL(9,DJ21:DJ27)</f>
        <v>0</v>
      </c>
      <c r="DK28" s="91">
        <f>SUBTOTAL(9,DK21:DK27)</f>
        <v>0</v>
      </c>
      <c r="DL28" s="92"/>
      <c r="DM28" s="93">
        <f>SUBTOTAL(9,DM21:DM27)</f>
        <v>0</v>
      </c>
      <c r="DN28" s="91">
        <f>SUBTOTAL(9,DN21:DN27)</f>
        <v>0</v>
      </c>
      <c r="DO28" s="92"/>
      <c r="DP28" s="93">
        <f>SUBTOTAL(9,DP21:DP27)</f>
        <v>0</v>
      </c>
      <c r="DQ28" s="255">
        <f>SUBTOTAL(9,DQ21:DQ27)</f>
        <v>0</v>
      </c>
      <c r="DR28" s="256"/>
      <c r="DS28" s="257">
        <f>SUBTOTAL(9,DS21:DS27)</f>
        <v>0</v>
      </c>
      <c r="DT28" s="91">
        <f>SUBTOTAL(9,DT21:DT27)</f>
        <v>0</v>
      </c>
      <c r="DU28" s="92"/>
      <c r="DV28" s="93">
        <f>SUBTOTAL(9,DV21:DV27)</f>
        <v>0</v>
      </c>
      <c r="DW28" s="91">
        <f>SUBTOTAL(9,DW21:DW27)</f>
        <v>0</v>
      </c>
      <c r="DX28" s="92"/>
      <c r="DY28" s="93">
        <f>SUBTOTAL(9,DY21:DY27)</f>
        <v>0</v>
      </c>
      <c r="DZ28" s="255">
        <f>SUBTOTAL(9,DZ21:DZ27)</f>
        <v>0</v>
      </c>
      <c r="EA28" s="256"/>
      <c r="EB28" s="257">
        <f>SUBTOTAL(9,EB21:EB27)</f>
        <v>0</v>
      </c>
      <c r="EC28" s="91">
        <f>SUBTOTAL(9,EC21:EC27)</f>
        <v>0</v>
      </c>
      <c r="ED28" s="92"/>
      <c r="EE28" s="93">
        <f>SUBTOTAL(9,EE21:EE27)</f>
        <v>0</v>
      </c>
      <c r="EF28" s="91">
        <f>SUBTOTAL(9,EF21:EF27)</f>
        <v>0</v>
      </c>
      <c r="EG28" s="92"/>
      <c r="EH28" s="93">
        <f>SUBTOTAL(9,EH21:EH27)</f>
        <v>0</v>
      </c>
      <c r="EI28" s="91">
        <f>SUBTOTAL(9,EI21:EI27)</f>
        <v>0</v>
      </c>
      <c r="EJ28" s="92"/>
      <c r="EK28" s="93">
        <f>SUBTOTAL(9,EK21:EK27)</f>
        <v>0</v>
      </c>
      <c r="EL28" s="122">
        <f>SUBTOTAL(9,EL21:EL27)</f>
        <v>0</v>
      </c>
      <c r="EM28" s="130" t="str">
        <f>IF(EN28,EN28/EL28,"")</f>
        <v/>
      </c>
      <c r="EN28" s="124">
        <f>SUBTOTAL(9,EN21:EN27)</f>
        <v>0</v>
      </c>
      <c r="EO28" s="122">
        <f>SUBTOTAL(9,EO21:EO27)</f>
        <v>0</v>
      </c>
      <c r="EP28" s="130" t="str">
        <f>IF(EQ28,EQ28/EO28,"")</f>
        <v/>
      </c>
      <c r="EQ28" s="496">
        <f>SUBTOTAL(9,EQ21:EQ27)</f>
        <v>0</v>
      </c>
      <c r="ER28" s="125">
        <f>SUBTOTAL(9,ER21:ER27)</f>
        <v>0</v>
      </c>
      <c r="ES28" s="124"/>
      <c r="ET28" s="124">
        <f>SUBTOTAL(9,ET21:ET27)</f>
        <v>0</v>
      </c>
      <c r="EU28" s="126">
        <f>SUBTOTAL(9,EU21:EU27)</f>
        <v>0</v>
      </c>
      <c r="EV28" s="127" t="str">
        <f>IF(EW28,EW28/EU28,"")</f>
        <v/>
      </c>
      <c r="EW28" s="128">
        <f>SUBTOTAL(9,EW21:EW27)</f>
        <v>0</v>
      </c>
      <c r="EX28" s="126">
        <f>SUBTOTAL(9,EX21:EX27)</f>
        <v>0</v>
      </c>
      <c r="EY28" s="127" t="str">
        <f>IF(EZ28,EZ28/EX28,"")</f>
        <v/>
      </c>
      <c r="EZ28" s="128">
        <f>SUBTOTAL(9,EZ21:EZ27)</f>
        <v>0</v>
      </c>
      <c r="FA28" s="126">
        <f>SUBTOTAL(9,FA21:FA27)</f>
        <v>0</v>
      </c>
      <c r="FB28" s="127"/>
      <c r="FC28" s="128">
        <f>SUBTOTAL(9,FC21:FC27)</f>
        <v>0</v>
      </c>
      <c r="FE28" s="119" t="s">
        <v>196</v>
      </c>
      <c r="FF28" s="120"/>
      <c r="FG28" s="120"/>
      <c r="FH28" s="121"/>
      <c r="FI28" s="412">
        <f>SUBTOTAL(9,FI21:FI27)</f>
        <v>0</v>
      </c>
      <c r="FJ28" s="413"/>
      <c r="FK28" s="414">
        <f>SUBTOTAL(9,FK21:FK27)</f>
        <v>0</v>
      </c>
      <c r="FL28" s="412">
        <f>SUBTOTAL(9,FL21:FL27)</f>
        <v>0</v>
      </c>
      <c r="FM28" s="413"/>
      <c r="FN28" s="414">
        <f>SUBTOTAL(9,FN21:FN27)</f>
        <v>0</v>
      </c>
      <c r="FO28" s="91">
        <f>SUBTOTAL(9,FO21:FO27)</f>
        <v>0</v>
      </c>
      <c r="FP28" s="92"/>
      <c r="FQ28" s="93">
        <f>SUBTOTAL(9,FQ21:FQ27)</f>
        <v>0</v>
      </c>
      <c r="FR28" s="412">
        <f>SUBTOTAL(9,FR21:FR27)</f>
        <v>0</v>
      </c>
      <c r="FS28" s="413"/>
      <c r="FT28" s="414">
        <f>SUBTOTAL(9,FT21:FT27)</f>
        <v>0</v>
      </c>
      <c r="FU28" s="412">
        <f>SUBTOTAL(9,FU21:FU27)</f>
        <v>0</v>
      </c>
      <c r="FV28" s="413"/>
      <c r="FW28" s="414">
        <f>SUBTOTAL(9,FW21:FW27)</f>
        <v>0</v>
      </c>
      <c r="FX28" s="91">
        <f>SUBTOTAL(9,FX21:FX27)</f>
        <v>0</v>
      </c>
      <c r="FY28" s="92"/>
      <c r="FZ28" s="93">
        <f>SUBTOTAL(9,FZ21:FZ27)</f>
        <v>0</v>
      </c>
      <c r="GA28" s="412">
        <f>SUBTOTAL(9,GA21:GA27)</f>
        <v>0</v>
      </c>
      <c r="GB28" s="413"/>
      <c r="GC28" s="414">
        <f>SUBTOTAL(9,GC21:GC27)</f>
        <v>0</v>
      </c>
      <c r="GD28" s="412">
        <f>SUBTOTAL(9,GD21:GD27)</f>
        <v>0</v>
      </c>
      <c r="GE28" s="413"/>
      <c r="GF28" s="414">
        <f>SUBTOTAL(9,GF21:GF27)</f>
        <v>0</v>
      </c>
      <c r="GG28" s="255">
        <f>SUBTOTAL(9,GG21:GG27)</f>
        <v>0</v>
      </c>
      <c r="GH28" s="256"/>
      <c r="GI28" s="257">
        <f>SUBTOTAL(9,GI21:GI27)</f>
        <v>0</v>
      </c>
      <c r="GJ28" s="452">
        <f>SUBTOTAL(9,GJ21:GJ27)</f>
        <v>0</v>
      </c>
      <c r="GK28" s="458" t="str">
        <f>IF(GL28,GL28/GJ28,"")</f>
        <v/>
      </c>
      <c r="GL28" s="454">
        <f>SUBTOTAL(9,GL21:GL27)</f>
        <v>0</v>
      </c>
      <c r="GM28" s="452">
        <f>SUBTOTAL(9,GM21:GM27)</f>
        <v>0</v>
      </c>
      <c r="GN28" s="458" t="str">
        <f>IF(GO28,GO28/GM28,"")</f>
        <v/>
      </c>
      <c r="GO28" s="455">
        <f>SUBTOTAL(9,GO21:GO27)</f>
        <v>0</v>
      </c>
      <c r="GP28" s="259">
        <f>SUBTOTAL(9,GP21:GP27)</f>
        <v>0</v>
      </c>
      <c r="GQ28" s="258"/>
      <c r="GR28" s="258">
        <f>SUBTOTAL(9,GR21:GR27)</f>
        <v>0</v>
      </c>
      <c r="GS28" s="91">
        <f>SUBTOTAL(9,GS21:GS27)</f>
        <v>0</v>
      </c>
      <c r="GT28" s="92"/>
      <c r="GU28" s="93">
        <f>SUBTOTAL(9,GU21:GU27)</f>
        <v>0</v>
      </c>
      <c r="GV28" s="91">
        <f>SUBTOTAL(9,GV21:GV27)</f>
        <v>0</v>
      </c>
      <c r="GW28" s="92"/>
      <c r="GX28" s="93">
        <f>SUBTOTAL(9,GX21:GX27)</f>
        <v>0</v>
      </c>
      <c r="GY28" s="255">
        <f>SUBTOTAL(9,GY21:GY27)</f>
        <v>0</v>
      </c>
      <c r="GZ28" s="256"/>
      <c r="HA28" s="257">
        <f>SUBTOTAL(9,HA21:HA27)</f>
        <v>0</v>
      </c>
      <c r="HB28" s="91">
        <f>SUBTOTAL(9,HB21:HB27)</f>
        <v>0</v>
      </c>
      <c r="HC28" s="92"/>
      <c r="HD28" s="93">
        <f>SUBTOTAL(9,HD21:HD27)</f>
        <v>0</v>
      </c>
      <c r="HE28" s="91">
        <f>SUBTOTAL(9,HE21:HE27)</f>
        <v>0</v>
      </c>
      <c r="HF28" s="92"/>
      <c r="HG28" s="93">
        <f>SUBTOTAL(9,HG21:HG27)</f>
        <v>0</v>
      </c>
      <c r="HH28" s="255">
        <f>SUBTOTAL(9,HH21:HH27)</f>
        <v>0</v>
      </c>
      <c r="HI28" s="256"/>
      <c r="HJ28" s="257">
        <f>SUBTOTAL(9,HJ21:HJ27)</f>
        <v>0</v>
      </c>
      <c r="HK28" s="91">
        <f>SUBTOTAL(9,HK21:HK27)</f>
        <v>0</v>
      </c>
      <c r="HL28" s="92"/>
      <c r="HM28" s="93">
        <f>SUBTOTAL(9,HM21:HM27)</f>
        <v>0</v>
      </c>
      <c r="HN28" s="91">
        <f>SUBTOTAL(9,HN21:HN27)</f>
        <v>0</v>
      </c>
      <c r="HO28" s="92"/>
      <c r="HP28" s="93">
        <f>SUBTOTAL(9,HP21:HP27)</f>
        <v>0</v>
      </c>
      <c r="HQ28" s="255">
        <f>SUBTOTAL(9,HQ21:HQ27)</f>
        <v>0</v>
      </c>
      <c r="HR28" s="256"/>
      <c r="HS28" s="257">
        <f>SUBTOTAL(9,HS21:HS27)</f>
        <v>0</v>
      </c>
      <c r="HT28" s="122">
        <f>SUBTOTAL(9,HT21:HT27)</f>
        <v>0</v>
      </c>
      <c r="HU28" s="130" t="str">
        <f>IF(HV28,HV28/HT28,"")</f>
        <v/>
      </c>
      <c r="HV28" s="124">
        <f>SUBTOTAL(9,HV21:HV27)</f>
        <v>0</v>
      </c>
      <c r="HW28" s="122">
        <f>SUBTOTAL(9,HW21:HW27)</f>
        <v>0</v>
      </c>
      <c r="HX28" s="130" t="str">
        <f>IF(HY28,HY28/HW28,"")</f>
        <v/>
      </c>
      <c r="HY28" s="496">
        <f>SUBTOTAL(9,HY21:HY27)</f>
        <v>0</v>
      </c>
      <c r="HZ28" s="259">
        <f>SUBTOTAL(9,HZ21:HZ27)</f>
        <v>0</v>
      </c>
      <c r="IA28" s="258"/>
      <c r="IB28" s="258">
        <f>SUBTOTAL(9,IB21:IB27)</f>
        <v>0</v>
      </c>
      <c r="IC28" s="412">
        <f>SUBTOTAL(9,IC21:IC27)</f>
        <v>0</v>
      </c>
      <c r="ID28" s="413"/>
      <c r="IE28" s="414">
        <f>SUBTOTAL(9,IE21:IE27)</f>
        <v>0</v>
      </c>
      <c r="IF28" s="412">
        <f>SUBTOTAL(9,IF21:IF27)</f>
        <v>0</v>
      </c>
      <c r="IG28" s="413"/>
      <c r="IH28" s="414">
        <f>SUBTOTAL(9,IH21:IH27)</f>
        <v>0</v>
      </c>
      <c r="II28" s="255">
        <f>SUBTOTAL(9,II21:II27)</f>
        <v>0</v>
      </c>
      <c r="IJ28" s="256"/>
      <c r="IK28" s="257">
        <f>SUBTOTAL(9,IK21:IK27)</f>
        <v>0</v>
      </c>
      <c r="IL28" s="412">
        <f>SUBTOTAL(9,IL21:IL27)</f>
        <v>0</v>
      </c>
      <c r="IM28" s="413"/>
      <c r="IN28" s="414">
        <f>SUBTOTAL(9,IN21:IN27)</f>
        <v>0</v>
      </c>
      <c r="IO28" s="412">
        <f>SUBTOTAL(9,IO21:IO27)</f>
        <v>0</v>
      </c>
      <c r="IP28" s="413"/>
      <c r="IQ28" s="414">
        <f>SUBTOTAL(9,IQ21:IQ27)</f>
        <v>0</v>
      </c>
      <c r="IR28" s="255">
        <f>SUBTOTAL(9,IR21:IR27)</f>
        <v>0</v>
      </c>
      <c r="IS28" s="256"/>
      <c r="IT28" s="257">
        <f>SUBTOTAL(9,IT21:IT27)</f>
        <v>0</v>
      </c>
      <c r="IU28" s="412">
        <f>SUBTOTAL(9,IU21:IU27)</f>
        <v>0</v>
      </c>
      <c r="IV28" s="413"/>
      <c r="IW28" s="414">
        <f>SUBTOTAL(9,IW21:IW27)</f>
        <v>0</v>
      </c>
      <c r="IX28" s="412">
        <f>SUBTOTAL(9,IX21:IX27)</f>
        <v>0</v>
      </c>
      <c r="IY28" s="413"/>
      <c r="IZ28" s="414">
        <f>SUBTOTAL(9,IZ21:IZ27)</f>
        <v>0</v>
      </c>
      <c r="JA28" s="255">
        <f>SUBTOTAL(9,JA21:JA27)</f>
        <v>0</v>
      </c>
      <c r="JB28" s="256"/>
      <c r="JC28" s="257">
        <f>SUBTOTAL(9,JC21:JC27)</f>
        <v>0</v>
      </c>
      <c r="JD28" s="452">
        <f>SUBTOTAL(9,JD21:JD27)</f>
        <v>0</v>
      </c>
      <c r="JE28" s="458" t="str">
        <f>IF(JF28,JF28/JD28,"")</f>
        <v/>
      </c>
      <c r="JF28" s="454">
        <f>SUBTOTAL(9,JF21:JF27)</f>
        <v>0</v>
      </c>
      <c r="JG28" s="452">
        <f>SUBTOTAL(9,JG21:JG27)</f>
        <v>0</v>
      </c>
      <c r="JH28" s="458" t="str">
        <f>IF(JI28,JI28/JG28,"")</f>
        <v/>
      </c>
      <c r="JI28" s="455">
        <f>SUBTOTAL(9,JI21:JI27)</f>
        <v>0</v>
      </c>
      <c r="JJ28" s="259">
        <f>SUBTOTAL(9,JJ21:JJ27)</f>
        <v>0</v>
      </c>
      <c r="JK28" s="258"/>
      <c r="JL28" s="258">
        <f>SUBTOTAL(9,JL21:JL27)</f>
        <v>0</v>
      </c>
      <c r="JM28" s="91">
        <f>SUBTOTAL(9,JM21:JM27)</f>
        <v>0</v>
      </c>
      <c r="JN28" s="92"/>
      <c r="JO28" s="93">
        <f>SUBTOTAL(9,JO21:JO27)</f>
        <v>0</v>
      </c>
      <c r="JP28" s="91">
        <f>SUBTOTAL(9,JP21:JP27)</f>
        <v>0</v>
      </c>
      <c r="JQ28" s="92"/>
      <c r="JR28" s="93">
        <f>SUBTOTAL(9,JR21:JR27)</f>
        <v>0</v>
      </c>
      <c r="JS28" s="255">
        <f>SUBTOTAL(9,JS21:JS27)</f>
        <v>0</v>
      </c>
      <c r="JT28" s="256"/>
      <c r="JU28" s="257">
        <f>SUBTOTAL(9,JU21:JU27)</f>
        <v>0</v>
      </c>
      <c r="JV28" s="91">
        <f>SUBTOTAL(9,JV21:JV27)</f>
        <v>0</v>
      </c>
      <c r="JW28" s="92"/>
      <c r="JX28" s="93">
        <f>SUBTOTAL(9,JX21:JX27)</f>
        <v>0</v>
      </c>
      <c r="JY28" s="91">
        <f>SUBTOTAL(9,JY21:JY27)</f>
        <v>0</v>
      </c>
      <c r="JZ28" s="92"/>
      <c r="KA28" s="93">
        <f>SUBTOTAL(9,KA21:KA27)</f>
        <v>0</v>
      </c>
      <c r="KB28" s="255">
        <f>SUBTOTAL(9,KB21:KB27)</f>
        <v>0</v>
      </c>
      <c r="KC28" s="256"/>
      <c r="KD28" s="257">
        <f>SUBTOTAL(9,KD21:KD27)</f>
        <v>0</v>
      </c>
      <c r="KE28" s="91">
        <f>SUBTOTAL(9,KE21:KE27)</f>
        <v>0</v>
      </c>
      <c r="KF28" s="92"/>
      <c r="KG28" s="93">
        <f>SUBTOTAL(9,KG21:KG27)</f>
        <v>0</v>
      </c>
      <c r="KH28" s="91">
        <f>SUBTOTAL(9,KH21:KH27)</f>
        <v>0</v>
      </c>
      <c r="KI28" s="92"/>
      <c r="KJ28" s="93">
        <f>SUBTOTAL(9,KJ21:KJ27)</f>
        <v>0</v>
      </c>
      <c r="KK28" s="91">
        <f>SUBTOTAL(9,KK21:KK27)</f>
        <v>0</v>
      </c>
      <c r="KL28" s="92"/>
      <c r="KM28" s="93">
        <f>SUBTOTAL(9,KM21:KM27)</f>
        <v>0</v>
      </c>
      <c r="KN28" s="122">
        <f>SUBTOTAL(9,KN21:KN27)</f>
        <v>0</v>
      </c>
      <c r="KO28" s="130" t="str">
        <f>IF(KP28,KP28/KN28,"")</f>
        <v/>
      </c>
      <c r="KP28" s="124">
        <f>SUBTOTAL(9,KP21:KP27)</f>
        <v>0</v>
      </c>
      <c r="KQ28" s="122">
        <f>SUBTOTAL(9,KQ21:KQ27)</f>
        <v>0</v>
      </c>
      <c r="KR28" s="130" t="str">
        <f>IF(KS28,KS28/KQ28,"")</f>
        <v/>
      </c>
      <c r="KS28" s="496">
        <f>SUBTOTAL(9,KS21:KS27)</f>
        <v>0</v>
      </c>
      <c r="KT28" s="125">
        <f>SUBTOTAL(9,KT21:KT27)</f>
        <v>0</v>
      </c>
      <c r="KU28" s="124"/>
      <c r="KV28" s="124">
        <f>SUBTOTAL(9,KV21:KV27)</f>
        <v>0</v>
      </c>
      <c r="KW28" s="126">
        <f>SUBTOTAL(9,KW21:KW27)</f>
        <v>0</v>
      </c>
      <c r="KX28" s="127" t="str">
        <f>IF(KY28,KY28/KW28,"")</f>
        <v/>
      </c>
      <c r="KY28" s="128">
        <f>SUBTOTAL(9,KY21:KY27)</f>
        <v>0</v>
      </c>
      <c r="KZ28" s="126">
        <f>SUBTOTAL(9,KZ21:KZ27)</f>
        <v>0</v>
      </c>
      <c r="LA28" s="127" t="str">
        <f>IF(LB28,LB28/KZ28,"")</f>
        <v/>
      </c>
      <c r="LB28" s="128">
        <f>SUBTOTAL(9,LB21:LB27)</f>
        <v>0</v>
      </c>
      <c r="LC28" s="126">
        <f>SUBTOTAL(9,LC21:LC27)</f>
        <v>0</v>
      </c>
      <c r="LD28" s="127"/>
      <c r="LE28" s="128">
        <f>SUBTOTAL(9,LE21:LE27)</f>
        <v>0</v>
      </c>
    </row>
    <row r="29" spans="2:317" ht="20.25" hidden="1" customHeight="1" outlineLevel="3">
      <c r="B29" s="12" t="s">
        <v>197</v>
      </c>
      <c r="C29" s="13" t="s">
        <v>198</v>
      </c>
      <c r="D29" s="18"/>
      <c r="E29" s="18" t="s">
        <v>183</v>
      </c>
      <c r="F29" s="14" t="s">
        <v>186</v>
      </c>
      <c r="G29" s="239"/>
      <c r="H29" s="242"/>
      <c r="I29" s="241">
        <f>G29*H29</f>
        <v>0</v>
      </c>
      <c r="J29" s="239"/>
      <c r="K29" s="242"/>
      <c r="L29" s="241">
        <f>J29*K29</f>
        <v>0</v>
      </c>
      <c r="M29" s="41">
        <f t="shared" ref="M29:M33" si="505">G29-J29</f>
        <v>0</v>
      </c>
      <c r="N29" s="42">
        <f t="shared" ref="N29:N33" si="506">H29-K29</f>
        <v>0</v>
      </c>
      <c r="O29" s="43">
        <f t="shared" ref="O29:O33" si="507">I29-L29</f>
        <v>0</v>
      </c>
      <c r="P29" s="239"/>
      <c r="Q29" s="242"/>
      <c r="R29" s="241">
        <f>P29*Q29</f>
        <v>0</v>
      </c>
      <c r="S29" s="239"/>
      <c r="T29" s="242"/>
      <c r="U29" s="241">
        <f>S29*T29</f>
        <v>0</v>
      </c>
      <c r="V29" s="41">
        <f t="shared" ref="V29:V33" si="508">P29-S29</f>
        <v>0</v>
      </c>
      <c r="W29" s="42">
        <f t="shared" ref="W29:W33" si="509">Q29-T29</f>
        <v>0</v>
      </c>
      <c r="X29" s="43">
        <f t="shared" ref="X29:X33" si="510">R29-U29</f>
        <v>0</v>
      </c>
      <c r="Y29" s="239"/>
      <c r="Z29" s="242"/>
      <c r="AA29" s="241">
        <f>Y29*Z29</f>
        <v>0</v>
      </c>
      <c r="AB29" s="239"/>
      <c r="AC29" s="242"/>
      <c r="AD29" s="241">
        <f>AB29*AC29</f>
        <v>0</v>
      </c>
      <c r="AE29" s="236">
        <f t="shared" ref="AE29:AE33" si="511">Y29-AB29</f>
        <v>0</v>
      </c>
      <c r="AF29" s="232">
        <f t="shared" ref="AF29:AF33" si="512">Z29-AC29</f>
        <v>0</v>
      </c>
      <c r="AG29" s="233">
        <f t="shared" ref="AG29:AG33" si="513">AA29-AD29</f>
        <v>0</v>
      </c>
      <c r="AH29" s="456">
        <f>G29+P29+Y29</f>
        <v>0</v>
      </c>
      <c r="AI29" s="450">
        <f>IF(AJ29,AJ29/AH29,0)</f>
        <v>0</v>
      </c>
      <c r="AJ29" s="457">
        <f t="shared" ref="AJ29:AJ33" si="514">I29+R29+AA29</f>
        <v>0</v>
      </c>
      <c r="AK29" s="456">
        <f t="shared" ref="AK29:AK33" si="515">J29+S29+AB29</f>
        <v>0</v>
      </c>
      <c r="AL29" s="450">
        <f>IF(AM29,AM29/AK29,0)</f>
        <v>0</v>
      </c>
      <c r="AM29" s="457">
        <f>L29+U29+AD29</f>
        <v>0</v>
      </c>
      <c r="AN29" s="234">
        <f t="shared" ref="AN29:AN33" si="516">AH29-AK29</f>
        <v>0</v>
      </c>
      <c r="AO29" s="235">
        <f t="shared" ref="AO29:AO33" si="517">AI29-AL29</f>
        <v>0</v>
      </c>
      <c r="AP29" s="235">
        <f t="shared" ref="AP29:AP33" si="518">AJ29-AM29</f>
        <v>0</v>
      </c>
      <c r="AQ29" s="88"/>
      <c r="AR29" s="89"/>
      <c r="AS29" s="90">
        <f>AQ29*AR29</f>
        <v>0</v>
      </c>
      <c r="AT29" s="88"/>
      <c r="AU29" s="89"/>
      <c r="AV29" s="90">
        <f>AT29*AU29</f>
        <v>0</v>
      </c>
      <c r="AW29" s="236">
        <f t="shared" ref="AW29:AW33" si="519">AQ29-AT29</f>
        <v>0</v>
      </c>
      <c r="AX29" s="232">
        <f t="shared" ref="AX29:AX33" si="520">AR29-AU29</f>
        <v>0</v>
      </c>
      <c r="AY29" s="233">
        <f t="shared" ref="AY29:AY33" si="521">AS29-AV29</f>
        <v>0</v>
      </c>
      <c r="AZ29" s="239"/>
      <c r="BA29" s="242"/>
      <c r="BB29" s="90">
        <f>AZ29*BA29</f>
        <v>0</v>
      </c>
      <c r="BC29" s="239"/>
      <c r="BD29" s="242"/>
      <c r="BE29" s="90">
        <f>BC29*BD29</f>
        <v>0</v>
      </c>
      <c r="BF29" s="236">
        <f t="shared" ref="BF29:BF33" si="522">AZ29-BC29</f>
        <v>0</v>
      </c>
      <c r="BG29" s="232">
        <f t="shared" ref="BG29:BG33" si="523">BA29-BD29</f>
        <v>0</v>
      </c>
      <c r="BH29" s="233">
        <f t="shared" ref="BH29:BH33" si="524">BB29-BE29</f>
        <v>0</v>
      </c>
      <c r="BI29" s="385"/>
      <c r="BJ29" s="89"/>
      <c r="BK29" s="90">
        <f>BI29*BJ29</f>
        <v>0</v>
      </c>
      <c r="BL29" s="385"/>
      <c r="BM29" s="89"/>
      <c r="BN29" s="90">
        <f>BL29*BM29</f>
        <v>0</v>
      </c>
      <c r="BO29" s="236">
        <f t="shared" ref="BO29:BO33" si="525">BI29-BL29</f>
        <v>0</v>
      </c>
      <c r="BP29" s="232">
        <f t="shared" ref="BP29:BP33" si="526">BJ29-BM29</f>
        <v>0</v>
      </c>
      <c r="BQ29" s="233">
        <f t="shared" ref="BQ29:BQ33" si="527">BK29-BN29</f>
        <v>0</v>
      </c>
      <c r="BR29" s="44">
        <f>AQ29+AZ29+BI29</f>
        <v>0</v>
      </c>
      <c r="BS29" s="45">
        <f>IF(BT29,BT29/BR29,0)</f>
        <v>0</v>
      </c>
      <c r="BT29" s="46">
        <f t="shared" ref="BT29:BT33" si="528">AS29+BB29+BK29</f>
        <v>0</v>
      </c>
      <c r="BU29" s="44">
        <f t="shared" ref="BU29:BU33" si="529">AT29+BC29+BL29</f>
        <v>0</v>
      </c>
      <c r="BV29" s="45">
        <f>IF(BW29,BW29/BU29,0)</f>
        <v>0</v>
      </c>
      <c r="BW29" s="46">
        <f>AV29+BE29+BN29</f>
        <v>0</v>
      </c>
      <c r="BX29" s="234">
        <f t="shared" ref="BX29:BX33" si="530">BR29-BU29</f>
        <v>0</v>
      </c>
      <c r="BY29" s="235">
        <f t="shared" ref="BY29:BY33" si="531">BS29-BV29</f>
        <v>0</v>
      </c>
      <c r="BZ29" s="235">
        <f t="shared" ref="BZ29:BZ33" si="532">BT29-BW29</f>
        <v>0</v>
      </c>
      <c r="CA29" s="481"/>
      <c r="CB29" s="242"/>
      <c r="CC29" s="241">
        <f>CA29*CB29</f>
        <v>0</v>
      </c>
      <c r="CD29" s="481"/>
      <c r="CE29" s="242"/>
      <c r="CF29" s="241">
        <f>CD29*CE29</f>
        <v>0</v>
      </c>
      <c r="CG29" s="236">
        <f t="shared" ref="CG29:CG33" si="533">CA29-CD29</f>
        <v>0</v>
      </c>
      <c r="CH29" s="232">
        <f t="shared" ref="CH29:CH33" si="534">CB29-CE29</f>
        <v>0</v>
      </c>
      <c r="CI29" s="233">
        <f t="shared" ref="CI29:CI33" si="535">CC29-CF29</f>
        <v>0</v>
      </c>
      <c r="CJ29" s="239"/>
      <c r="CK29" s="242"/>
      <c r="CL29" s="241">
        <f>CJ29*CK29</f>
        <v>0</v>
      </c>
      <c r="CM29" s="239"/>
      <c r="CN29" s="242"/>
      <c r="CO29" s="241">
        <f>CM29*CN29</f>
        <v>0</v>
      </c>
      <c r="CP29" s="236">
        <f t="shared" ref="CP29:CP33" si="536">CJ29-CM29</f>
        <v>0</v>
      </c>
      <c r="CQ29" s="232">
        <f t="shared" ref="CQ29:CQ33" si="537">CK29-CN29</f>
        <v>0</v>
      </c>
      <c r="CR29" s="233">
        <f t="shared" ref="CR29:CR33" si="538">CL29-CO29</f>
        <v>0</v>
      </c>
      <c r="CS29" s="239"/>
      <c r="CT29" s="242"/>
      <c r="CU29" s="241">
        <f>CS29*CT29</f>
        <v>0</v>
      </c>
      <c r="CV29" s="239"/>
      <c r="CW29" s="242"/>
      <c r="CX29" s="241">
        <f>CV29*CW29</f>
        <v>0</v>
      </c>
      <c r="CY29" s="236">
        <f t="shared" ref="CY29:CY33" si="539">CS29-CV29</f>
        <v>0</v>
      </c>
      <c r="CZ29" s="232">
        <f t="shared" ref="CZ29:CZ33" si="540">CT29-CW29</f>
        <v>0</v>
      </c>
      <c r="DA29" s="233">
        <f t="shared" ref="DA29:DA33" si="541">CU29-CX29</f>
        <v>0</v>
      </c>
      <c r="DB29" s="456">
        <f>CA29+CJ29+CS29</f>
        <v>0</v>
      </c>
      <c r="DC29" s="450">
        <f>IF(DD29,DD29/DB29,0)</f>
        <v>0</v>
      </c>
      <c r="DD29" s="457">
        <f t="shared" ref="DD29:DD33" si="542">CC29+CL29+CU29</f>
        <v>0</v>
      </c>
      <c r="DE29" s="456">
        <f t="shared" ref="DE29:DE33" si="543">CD29+CM29+CV29</f>
        <v>0</v>
      </c>
      <c r="DF29" s="450">
        <f>IF(DG29,DG29/DE29,0)</f>
        <v>0</v>
      </c>
      <c r="DG29" s="457">
        <f>CF29+CO29+CX29</f>
        <v>0</v>
      </c>
      <c r="DH29" s="234">
        <f t="shared" ref="DH29:DH33" si="544">DB29-DE29</f>
        <v>0</v>
      </c>
      <c r="DI29" s="235">
        <f t="shared" ref="DI29:DI33" si="545">DC29-DF29</f>
        <v>0</v>
      </c>
      <c r="DJ29" s="235">
        <f t="shared" ref="DJ29:DJ33" si="546">DD29-DG29</f>
        <v>0</v>
      </c>
      <c r="DK29" s="88"/>
      <c r="DL29" s="89"/>
      <c r="DM29" s="90">
        <f>DK29*DL29</f>
        <v>0</v>
      </c>
      <c r="DN29" s="88"/>
      <c r="DO29" s="89"/>
      <c r="DP29" s="90">
        <f>DN29*DO29</f>
        <v>0</v>
      </c>
      <c r="DQ29" s="236">
        <f t="shared" ref="DQ29:DQ33" si="547">DK29-DN29</f>
        <v>0</v>
      </c>
      <c r="DR29" s="232">
        <f t="shared" ref="DR29:DR33" si="548">DL29-DO29</f>
        <v>0</v>
      </c>
      <c r="DS29" s="233">
        <f t="shared" ref="DS29:DS33" si="549">DM29-DP29</f>
        <v>0</v>
      </c>
      <c r="DT29" s="239"/>
      <c r="DU29" s="242"/>
      <c r="DV29" s="90">
        <f>DT29*DU29</f>
        <v>0</v>
      </c>
      <c r="DW29" s="239"/>
      <c r="DX29" s="242"/>
      <c r="DY29" s="90">
        <f>DW29*DX29</f>
        <v>0</v>
      </c>
      <c r="DZ29" s="236">
        <f t="shared" ref="DZ29:DZ33" si="550">DT29-DW29</f>
        <v>0</v>
      </c>
      <c r="EA29" s="232">
        <f t="shared" ref="EA29:EA33" si="551">DU29-DX29</f>
        <v>0</v>
      </c>
      <c r="EB29" s="233">
        <f t="shared" ref="EB29:EB33" si="552">DV29-DY29</f>
        <v>0</v>
      </c>
      <c r="EC29" s="88"/>
      <c r="ED29" s="89"/>
      <c r="EE29" s="90">
        <f>EC29*ED29</f>
        <v>0</v>
      </c>
      <c r="EF29" s="88"/>
      <c r="EG29" s="89"/>
      <c r="EH29" s="90">
        <f>EF29*EG29</f>
        <v>0</v>
      </c>
      <c r="EI29" s="41">
        <f t="shared" ref="EI29:EI33" si="553">EC29-EF29</f>
        <v>0</v>
      </c>
      <c r="EJ29" s="42">
        <f t="shared" ref="EJ29:EJ33" si="554">ED29-EG29</f>
        <v>0</v>
      </c>
      <c r="EK29" s="43">
        <f t="shared" ref="EK29:EK33" si="555">EE29-EH29</f>
        <v>0</v>
      </c>
      <c r="EL29" s="44">
        <f>DK29+DT29+EC29</f>
        <v>0</v>
      </c>
      <c r="EM29" s="45">
        <f>IF(EN29,EN29/EL29,0)</f>
        <v>0</v>
      </c>
      <c r="EN29" s="46">
        <f t="shared" ref="EN29:EN33" si="556">DM29+DV29+EE29</f>
        <v>0</v>
      </c>
      <c r="EO29" s="44">
        <f t="shared" ref="EO29:EO33" si="557">DN29+DW29+EF29</f>
        <v>0</v>
      </c>
      <c r="EP29" s="45">
        <f>IF(EQ29,EQ29/EO29,0)</f>
        <v>0</v>
      </c>
      <c r="EQ29" s="46">
        <f>DP29+DY29+EH29</f>
        <v>0</v>
      </c>
      <c r="ER29" s="82">
        <f t="shared" ref="ER29:ER33" si="558">EL29-EO29</f>
        <v>0</v>
      </c>
      <c r="ES29" s="47">
        <f t="shared" ref="ES29:ES33" si="559">EM29-EP29</f>
        <v>0</v>
      </c>
      <c r="ET29" s="47">
        <f t="shared" ref="ET29:ET33" si="560">EN29-EQ29</f>
        <v>0</v>
      </c>
      <c r="EU29" s="27">
        <f>AH29+BR29+DB29+EL29</f>
        <v>0</v>
      </c>
      <c r="EV29" s="28">
        <f>IF(EW29,EW29/EU29,0)</f>
        <v>0</v>
      </c>
      <c r="EW29" s="29">
        <f t="shared" ref="EW29:EW33" si="561">AJ29+BT29+DD29+EN29</f>
        <v>0</v>
      </c>
      <c r="EX29" s="27">
        <f t="shared" ref="EX29:EX33" si="562">AK29+BU29+DE29+EO29</f>
        <v>0</v>
      </c>
      <c r="EY29" s="28">
        <f>IF(EZ29,EZ29/EX29,0)</f>
        <v>0</v>
      </c>
      <c r="EZ29" s="29">
        <f>AM29+BW29+DG29+EQ29</f>
        <v>0</v>
      </c>
      <c r="FA29" s="27">
        <f t="shared" ref="FA29:FA33" si="563">EU29-EX29</f>
        <v>0</v>
      </c>
      <c r="FB29" s="28">
        <f t="shared" ref="FB29:FB33" si="564">EV29-EY29</f>
        <v>0</v>
      </c>
      <c r="FC29" s="29">
        <f t="shared" ref="FC29:FC33" si="565">EW29-EZ29</f>
        <v>0</v>
      </c>
      <c r="FE29" s="12" t="s">
        <v>197</v>
      </c>
      <c r="FF29" s="13" t="s">
        <v>198</v>
      </c>
      <c r="FG29" s="18" t="s">
        <v>183</v>
      </c>
      <c r="FH29" s="14" t="s">
        <v>186</v>
      </c>
      <c r="FI29" s="239"/>
      <c r="FJ29" s="242"/>
      <c r="FK29" s="241">
        <f>FI29*FJ29</f>
        <v>0</v>
      </c>
      <c r="FL29" s="239"/>
      <c r="FM29" s="242"/>
      <c r="FN29" s="241">
        <f>FL29*FM29</f>
        <v>0</v>
      </c>
      <c r="FO29" s="41">
        <f t="shared" ref="FO29:FQ33" si="566">FI29-FL29</f>
        <v>0</v>
      </c>
      <c r="FP29" s="42">
        <f t="shared" si="566"/>
        <v>0</v>
      </c>
      <c r="FQ29" s="43">
        <f t="shared" si="566"/>
        <v>0</v>
      </c>
      <c r="FR29" s="239"/>
      <c r="FS29" s="242"/>
      <c r="FT29" s="241">
        <f>FR29*FS29</f>
        <v>0</v>
      </c>
      <c r="FU29" s="239"/>
      <c r="FV29" s="242"/>
      <c r="FW29" s="241">
        <f>FU29*FV29</f>
        <v>0</v>
      </c>
      <c r="FX29" s="41">
        <f t="shared" ref="FX29:FZ33" si="567">FR29-FU29</f>
        <v>0</v>
      </c>
      <c r="FY29" s="42">
        <f t="shared" si="567"/>
        <v>0</v>
      </c>
      <c r="FZ29" s="43">
        <f t="shared" si="567"/>
        <v>0</v>
      </c>
      <c r="GA29" s="239"/>
      <c r="GB29" s="242"/>
      <c r="GC29" s="241">
        <f>GA29*GB29</f>
        <v>0</v>
      </c>
      <c r="GD29" s="239"/>
      <c r="GE29" s="242"/>
      <c r="GF29" s="241">
        <f>GD29*GE29</f>
        <v>0</v>
      </c>
      <c r="GG29" s="236">
        <f t="shared" ref="GG29:GI33" si="568">GA29-GD29</f>
        <v>0</v>
      </c>
      <c r="GH29" s="232">
        <f t="shared" si="568"/>
        <v>0</v>
      </c>
      <c r="GI29" s="233">
        <f t="shared" si="568"/>
        <v>0</v>
      </c>
      <c r="GJ29" s="456">
        <f>FI29+FR29+GA29</f>
        <v>0</v>
      </c>
      <c r="GK29" s="450">
        <f>IF(GL29,GL29/GJ29,0)</f>
        <v>0</v>
      </c>
      <c r="GL29" s="457">
        <f t="shared" ref="GL29:GM33" si="569">FK29+FT29+GC29</f>
        <v>0</v>
      </c>
      <c r="GM29" s="456">
        <f t="shared" si="569"/>
        <v>0</v>
      </c>
      <c r="GN29" s="450">
        <f>IF(GO29,GO29/GM29,0)</f>
        <v>0</v>
      </c>
      <c r="GO29" s="457">
        <f>FN29+FW29+GF29</f>
        <v>0</v>
      </c>
      <c r="GP29" s="234">
        <f t="shared" ref="GP29:GR33" si="570">GJ29-GM29</f>
        <v>0</v>
      </c>
      <c r="GQ29" s="235">
        <f t="shared" si="570"/>
        <v>0</v>
      </c>
      <c r="GR29" s="235">
        <f t="shared" si="570"/>
        <v>0</v>
      </c>
      <c r="GS29" s="88"/>
      <c r="GT29" s="89"/>
      <c r="GU29" s="90">
        <f>GS29*GT29</f>
        <v>0</v>
      </c>
      <c r="GV29" s="88"/>
      <c r="GW29" s="89"/>
      <c r="GX29" s="90">
        <f>GV29*GW29</f>
        <v>0</v>
      </c>
      <c r="GY29" s="236">
        <f t="shared" ref="GY29:HA33" si="571">GS29-GV29</f>
        <v>0</v>
      </c>
      <c r="GZ29" s="232">
        <f t="shared" si="571"/>
        <v>0</v>
      </c>
      <c r="HA29" s="233">
        <f t="shared" si="571"/>
        <v>0</v>
      </c>
      <c r="HB29" s="239"/>
      <c r="HC29" s="242"/>
      <c r="HD29" s="90">
        <f>HB29*HC29</f>
        <v>0</v>
      </c>
      <c r="HE29" s="239"/>
      <c r="HF29" s="242"/>
      <c r="HG29" s="90">
        <f>HE29*HF29</f>
        <v>0</v>
      </c>
      <c r="HH29" s="236">
        <f t="shared" ref="HH29:HJ33" si="572">HB29-HE29</f>
        <v>0</v>
      </c>
      <c r="HI29" s="232">
        <f t="shared" si="572"/>
        <v>0</v>
      </c>
      <c r="HJ29" s="233">
        <f t="shared" si="572"/>
        <v>0</v>
      </c>
      <c r="HK29" s="385"/>
      <c r="HL29" s="89"/>
      <c r="HM29" s="90">
        <f>HK29*HL29</f>
        <v>0</v>
      </c>
      <c r="HN29" s="385"/>
      <c r="HO29" s="89"/>
      <c r="HP29" s="90">
        <f>HN29*HO29</f>
        <v>0</v>
      </c>
      <c r="HQ29" s="236">
        <f t="shared" ref="HQ29:HS33" si="573">HK29-HN29</f>
        <v>0</v>
      </c>
      <c r="HR29" s="232">
        <f t="shared" si="573"/>
        <v>0</v>
      </c>
      <c r="HS29" s="233">
        <f t="shared" si="573"/>
        <v>0</v>
      </c>
      <c r="HT29" s="44">
        <f>GS29+HB29+HK29</f>
        <v>0</v>
      </c>
      <c r="HU29" s="45">
        <f>IF(HV29,HV29/HT29,0)</f>
        <v>0</v>
      </c>
      <c r="HV29" s="46">
        <f t="shared" ref="HV29:HW33" si="574">GU29+HD29+HM29</f>
        <v>0</v>
      </c>
      <c r="HW29" s="44">
        <f t="shared" si="574"/>
        <v>0</v>
      </c>
      <c r="HX29" s="45">
        <f>IF(HY29,HY29/HW29,0)</f>
        <v>0</v>
      </c>
      <c r="HY29" s="46">
        <f>GX29+HG29+HP29</f>
        <v>0</v>
      </c>
      <c r="HZ29" s="234">
        <f t="shared" ref="HZ29:IB33" si="575">HT29-HW29</f>
        <v>0</v>
      </c>
      <c r="IA29" s="235">
        <f t="shared" si="575"/>
        <v>0</v>
      </c>
      <c r="IB29" s="235">
        <f t="shared" si="575"/>
        <v>0</v>
      </c>
      <c r="IC29" s="481"/>
      <c r="ID29" s="242"/>
      <c r="IE29" s="241">
        <f>IC29*ID29</f>
        <v>0</v>
      </c>
      <c r="IF29" s="481"/>
      <c r="IG29" s="242"/>
      <c r="IH29" s="241">
        <f>IF29*IG29</f>
        <v>0</v>
      </c>
      <c r="II29" s="236">
        <f t="shared" ref="II29:IK33" si="576">IC29-IF29</f>
        <v>0</v>
      </c>
      <c r="IJ29" s="232">
        <f t="shared" si="576"/>
        <v>0</v>
      </c>
      <c r="IK29" s="233">
        <f t="shared" si="576"/>
        <v>0</v>
      </c>
      <c r="IL29" s="239"/>
      <c r="IM29" s="242"/>
      <c r="IN29" s="241">
        <f>IL29*IM29</f>
        <v>0</v>
      </c>
      <c r="IO29" s="239"/>
      <c r="IP29" s="242"/>
      <c r="IQ29" s="241">
        <f>IO29*IP29</f>
        <v>0</v>
      </c>
      <c r="IR29" s="236">
        <f t="shared" ref="IR29:IT33" si="577">IL29-IO29</f>
        <v>0</v>
      </c>
      <c r="IS29" s="232">
        <f t="shared" si="577"/>
        <v>0</v>
      </c>
      <c r="IT29" s="233">
        <f t="shared" si="577"/>
        <v>0</v>
      </c>
      <c r="IU29" s="239"/>
      <c r="IV29" s="242"/>
      <c r="IW29" s="241">
        <f>IU29*IV29</f>
        <v>0</v>
      </c>
      <c r="IX29" s="239"/>
      <c r="IY29" s="242"/>
      <c r="IZ29" s="241">
        <f>IX29*IY29</f>
        <v>0</v>
      </c>
      <c r="JA29" s="236">
        <f t="shared" ref="JA29:JC33" si="578">IU29-IX29</f>
        <v>0</v>
      </c>
      <c r="JB29" s="232">
        <f t="shared" si="578"/>
        <v>0</v>
      </c>
      <c r="JC29" s="233">
        <f t="shared" si="578"/>
        <v>0</v>
      </c>
      <c r="JD29" s="456">
        <f>IC29+IL29+IU29</f>
        <v>0</v>
      </c>
      <c r="JE29" s="450">
        <f>IF(JF29,JF29/JD29,0)</f>
        <v>0</v>
      </c>
      <c r="JF29" s="457">
        <f t="shared" ref="JF29:JG33" si="579">IE29+IN29+IW29</f>
        <v>0</v>
      </c>
      <c r="JG29" s="456">
        <f t="shared" si="579"/>
        <v>0</v>
      </c>
      <c r="JH29" s="450">
        <f>IF(JI29,JI29/JG29,0)</f>
        <v>0</v>
      </c>
      <c r="JI29" s="457">
        <f>IH29+IQ29+IZ29</f>
        <v>0</v>
      </c>
      <c r="JJ29" s="234">
        <f t="shared" ref="JJ29:JL33" si="580">JD29-JG29</f>
        <v>0</v>
      </c>
      <c r="JK29" s="235">
        <f t="shared" si="580"/>
        <v>0</v>
      </c>
      <c r="JL29" s="235">
        <f t="shared" si="580"/>
        <v>0</v>
      </c>
      <c r="JM29" s="88"/>
      <c r="JN29" s="89"/>
      <c r="JO29" s="90">
        <f>JM29*JN29</f>
        <v>0</v>
      </c>
      <c r="JP29" s="88"/>
      <c r="JQ29" s="89"/>
      <c r="JR29" s="90">
        <f>JP29*JQ29</f>
        <v>0</v>
      </c>
      <c r="JS29" s="236">
        <f t="shared" ref="JS29:JU33" si="581">JM29-JP29</f>
        <v>0</v>
      </c>
      <c r="JT29" s="232">
        <f t="shared" si="581"/>
        <v>0</v>
      </c>
      <c r="JU29" s="233">
        <f t="shared" si="581"/>
        <v>0</v>
      </c>
      <c r="JV29" s="239"/>
      <c r="JW29" s="242"/>
      <c r="JX29" s="90">
        <f>JV29*JW29</f>
        <v>0</v>
      </c>
      <c r="JY29" s="239"/>
      <c r="JZ29" s="242"/>
      <c r="KA29" s="90">
        <f>JY29*JZ29</f>
        <v>0</v>
      </c>
      <c r="KB29" s="236">
        <f t="shared" ref="KB29:KD33" si="582">JV29-JY29</f>
        <v>0</v>
      </c>
      <c r="KC29" s="232">
        <f t="shared" si="582"/>
        <v>0</v>
      </c>
      <c r="KD29" s="233">
        <f t="shared" si="582"/>
        <v>0</v>
      </c>
      <c r="KE29" s="88"/>
      <c r="KF29" s="89"/>
      <c r="KG29" s="90">
        <f>KE29*KF29</f>
        <v>0</v>
      </c>
      <c r="KH29" s="88"/>
      <c r="KI29" s="89"/>
      <c r="KJ29" s="90">
        <f>KH29*KI29</f>
        <v>0</v>
      </c>
      <c r="KK29" s="41">
        <f t="shared" ref="KK29:KM33" si="583">KE29-KH29</f>
        <v>0</v>
      </c>
      <c r="KL29" s="42">
        <f t="shared" si="583"/>
        <v>0</v>
      </c>
      <c r="KM29" s="43">
        <f t="shared" si="583"/>
        <v>0</v>
      </c>
      <c r="KN29" s="44">
        <f>JM29+JV29+KE29</f>
        <v>0</v>
      </c>
      <c r="KO29" s="45">
        <f>IF(KP29,KP29/KN29,0)</f>
        <v>0</v>
      </c>
      <c r="KP29" s="46">
        <f t="shared" ref="KP29:KQ33" si="584">JO29+JX29+KG29</f>
        <v>0</v>
      </c>
      <c r="KQ29" s="44">
        <f t="shared" si="584"/>
        <v>0</v>
      </c>
      <c r="KR29" s="45">
        <f>IF(KS29,KS29/KQ29,0)</f>
        <v>0</v>
      </c>
      <c r="KS29" s="46">
        <f>JR29+KA29+KJ29</f>
        <v>0</v>
      </c>
      <c r="KT29" s="82">
        <f t="shared" ref="KT29:KV33" si="585">KN29-KQ29</f>
        <v>0</v>
      </c>
      <c r="KU29" s="47">
        <f t="shared" si="585"/>
        <v>0</v>
      </c>
      <c r="KV29" s="47">
        <f t="shared" si="585"/>
        <v>0</v>
      </c>
      <c r="KW29" s="27">
        <f>GJ29+HT29+JD29+KN29</f>
        <v>0</v>
      </c>
      <c r="KX29" s="28">
        <f>IF(KY29,KY29/KW29,0)</f>
        <v>0</v>
      </c>
      <c r="KY29" s="29">
        <f t="shared" ref="KY29:KZ33" si="586">GL29+HV29+JF29+KP29</f>
        <v>0</v>
      </c>
      <c r="KZ29" s="27">
        <f t="shared" si="586"/>
        <v>0</v>
      </c>
      <c r="LA29" s="28">
        <f>IF(LB29,LB29/KZ29,0)</f>
        <v>0</v>
      </c>
      <c r="LB29" s="29">
        <f>GO29+HY29+JI29+KS29</f>
        <v>0</v>
      </c>
      <c r="LC29" s="27">
        <f t="shared" ref="LC29:LE33" si="587">KW29-KZ29</f>
        <v>0</v>
      </c>
      <c r="LD29" s="28">
        <f t="shared" si="587"/>
        <v>0</v>
      </c>
      <c r="LE29" s="29">
        <f t="shared" si="587"/>
        <v>0</v>
      </c>
    </row>
    <row r="30" spans="2:317" ht="20.25" hidden="1" customHeight="1" outlineLevel="3">
      <c r="B30" s="12" t="s">
        <v>197</v>
      </c>
      <c r="C30" s="13" t="s">
        <v>199</v>
      </c>
      <c r="D30" s="18"/>
      <c r="E30" s="18" t="s">
        <v>183</v>
      </c>
      <c r="F30" s="14" t="s">
        <v>186</v>
      </c>
      <c r="G30" s="239"/>
      <c r="H30" s="296"/>
      <c r="I30" s="241">
        <f>G30*H30</f>
        <v>0</v>
      </c>
      <c r="J30" s="239"/>
      <c r="K30" s="296"/>
      <c r="L30" s="241">
        <f>J30*K30</f>
        <v>0</v>
      </c>
      <c r="M30" s="41">
        <f t="shared" si="505"/>
        <v>0</v>
      </c>
      <c r="N30" s="42">
        <f t="shared" si="506"/>
        <v>0</v>
      </c>
      <c r="O30" s="43">
        <f t="shared" si="507"/>
        <v>0</v>
      </c>
      <c r="P30" s="239"/>
      <c r="Q30" s="242"/>
      <c r="R30" s="241">
        <f>P30*Q30</f>
        <v>0</v>
      </c>
      <c r="S30" s="239"/>
      <c r="T30" s="242"/>
      <c r="U30" s="241">
        <f>S30*T30</f>
        <v>0</v>
      </c>
      <c r="V30" s="41">
        <f t="shared" si="508"/>
        <v>0</v>
      </c>
      <c r="W30" s="42">
        <f t="shared" si="509"/>
        <v>0</v>
      </c>
      <c r="X30" s="43">
        <f t="shared" si="510"/>
        <v>0</v>
      </c>
      <c r="Y30" s="239"/>
      <c r="Z30" s="242"/>
      <c r="AA30" s="241">
        <f>Y30*Z30</f>
        <v>0</v>
      </c>
      <c r="AB30" s="239"/>
      <c r="AC30" s="296"/>
      <c r="AD30" s="241">
        <f>AB30*AC30</f>
        <v>0</v>
      </c>
      <c r="AE30" s="236">
        <f t="shared" si="511"/>
        <v>0</v>
      </c>
      <c r="AF30" s="232">
        <f t="shared" si="512"/>
        <v>0</v>
      </c>
      <c r="AG30" s="233">
        <f t="shared" si="513"/>
        <v>0</v>
      </c>
      <c r="AH30" s="456">
        <f>G30+P30+Y30</f>
        <v>0</v>
      </c>
      <c r="AI30" s="450">
        <f>IF(AJ30,AJ30/AH30,0)</f>
        <v>0</v>
      </c>
      <c r="AJ30" s="457">
        <f t="shared" si="514"/>
        <v>0</v>
      </c>
      <c r="AK30" s="456">
        <f t="shared" si="515"/>
        <v>0</v>
      </c>
      <c r="AL30" s="450">
        <f>IF(AM30,AM30/AK30,0)</f>
        <v>0</v>
      </c>
      <c r="AM30" s="457">
        <f>L30+U30+AD30</f>
        <v>0</v>
      </c>
      <c r="AN30" s="234">
        <f t="shared" si="516"/>
        <v>0</v>
      </c>
      <c r="AO30" s="235">
        <f t="shared" si="517"/>
        <v>0</v>
      </c>
      <c r="AP30" s="235">
        <f t="shared" si="518"/>
        <v>0</v>
      </c>
      <c r="AQ30" s="88"/>
      <c r="AR30" s="89"/>
      <c r="AS30" s="90">
        <f>AQ30*AR30</f>
        <v>0</v>
      </c>
      <c r="AT30" s="88"/>
      <c r="AU30" s="89"/>
      <c r="AV30" s="90">
        <f>AT30*AU30</f>
        <v>0</v>
      </c>
      <c r="AW30" s="236">
        <f t="shared" si="519"/>
        <v>0</v>
      </c>
      <c r="AX30" s="232">
        <f t="shared" si="520"/>
        <v>0</v>
      </c>
      <c r="AY30" s="233">
        <f t="shared" si="521"/>
        <v>0</v>
      </c>
      <c r="AZ30" s="88"/>
      <c r="BA30" s="89"/>
      <c r="BB30" s="90">
        <f>AZ30*BA30</f>
        <v>0</v>
      </c>
      <c r="BC30" s="88"/>
      <c r="BD30" s="89"/>
      <c r="BE30" s="90">
        <f>BC30*BD30</f>
        <v>0</v>
      </c>
      <c r="BF30" s="236">
        <f t="shared" si="522"/>
        <v>0</v>
      </c>
      <c r="BG30" s="232">
        <f t="shared" si="523"/>
        <v>0</v>
      </c>
      <c r="BH30" s="233">
        <f t="shared" si="524"/>
        <v>0</v>
      </c>
      <c r="BI30" s="385"/>
      <c r="BJ30" s="487"/>
      <c r="BK30" s="90">
        <f>BI30*BJ30</f>
        <v>0</v>
      </c>
      <c r="BL30" s="385"/>
      <c r="BM30" s="487"/>
      <c r="BN30" s="90">
        <f>BL30*BM30</f>
        <v>0</v>
      </c>
      <c r="BO30" s="236">
        <f t="shared" si="525"/>
        <v>0</v>
      </c>
      <c r="BP30" s="232">
        <f t="shared" si="526"/>
        <v>0</v>
      </c>
      <c r="BQ30" s="233">
        <f t="shared" si="527"/>
        <v>0</v>
      </c>
      <c r="BR30" s="44">
        <f>AQ30+AZ30+BI30</f>
        <v>0</v>
      </c>
      <c r="BS30" s="45">
        <f>IF(BT30,BT30/BR30,0)</f>
        <v>0</v>
      </c>
      <c r="BT30" s="46">
        <f t="shared" si="528"/>
        <v>0</v>
      </c>
      <c r="BU30" s="44">
        <f t="shared" si="529"/>
        <v>0</v>
      </c>
      <c r="BV30" s="45">
        <f>IF(BW30,BW30/BU30,0)</f>
        <v>0</v>
      </c>
      <c r="BW30" s="46">
        <f>AV30+BE30+BN30</f>
        <v>0</v>
      </c>
      <c r="BX30" s="234">
        <f t="shared" si="530"/>
        <v>0</v>
      </c>
      <c r="BY30" s="235">
        <f t="shared" si="531"/>
        <v>0</v>
      </c>
      <c r="BZ30" s="235">
        <f t="shared" si="532"/>
        <v>0</v>
      </c>
      <c r="CA30" s="481"/>
      <c r="CB30" s="296"/>
      <c r="CC30" s="241">
        <f>CA30*CB30</f>
        <v>0</v>
      </c>
      <c r="CD30" s="481"/>
      <c r="CE30" s="296"/>
      <c r="CF30" s="241">
        <f>CD30*CE30</f>
        <v>0</v>
      </c>
      <c r="CG30" s="236">
        <f t="shared" si="533"/>
        <v>0</v>
      </c>
      <c r="CH30" s="232">
        <f t="shared" si="534"/>
        <v>0</v>
      </c>
      <c r="CI30" s="233">
        <f t="shared" si="535"/>
        <v>0</v>
      </c>
      <c r="CJ30" s="239"/>
      <c r="CK30" s="242"/>
      <c r="CL30" s="241">
        <f>CJ30*CK30</f>
        <v>0</v>
      </c>
      <c r="CM30" s="239"/>
      <c r="CN30" s="242"/>
      <c r="CO30" s="241">
        <f>CM30*CN30</f>
        <v>0</v>
      </c>
      <c r="CP30" s="236">
        <f t="shared" si="536"/>
        <v>0</v>
      </c>
      <c r="CQ30" s="232">
        <f t="shared" si="537"/>
        <v>0</v>
      </c>
      <c r="CR30" s="233">
        <f t="shared" si="538"/>
        <v>0</v>
      </c>
      <c r="CS30" s="481"/>
      <c r="CT30" s="296"/>
      <c r="CU30" s="241">
        <f>CS30*CT30</f>
        <v>0</v>
      </c>
      <c r="CV30" s="481"/>
      <c r="CW30" s="296"/>
      <c r="CX30" s="241">
        <f>CV30*CW30</f>
        <v>0</v>
      </c>
      <c r="CY30" s="236">
        <f t="shared" si="539"/>
        <v>0</v>
      </c>
      <c r="CZ30" s="232">
        <f t="shared" si="540"/>
        <v>0</v>
      </c>
      <c r="DA30" s="233">
        <f t="shared" si="541"/>
        <v>0</v>
      </c>
      <c r="DB30" s="456">
        <f>CA30+CJ30+CS30</f>
        <v>0</v>
      </c>
      <c r="DC30" s="450">
        <f>IF(DD30,DD30/DB30,0)</f>
        <v>0</v>
      </c>
      <c r="DD30" s="457">
        <f t="shared" si="542"/>
        <v>0</v>
      </c>
      <c r="DE30" s="456">
        <f t="shared" si="543"/>
        <v>0</v>
      </c>
      <c r="DF30" s="450">
        <f>IF(DG30,DG30/DE30,0)</f>
        <v>0</v>
      </c>
      <c r="DG30" s="457">
        <f>CF30+CO30+CX30</f>
        <v>0</v>
      </c>
      <c r="DH30" s="234">
        <f t="shared" si="544"/>
        <v>0</v>
      </c>
      <c r="DI30" s="235">
        <f t="shared" si="545"/>
        <v>0</v>
      </c>
      <c r="DJ30" s="235">
        <f t="shared" si="546"/>
        <v>0</v>
      </c>
      <c r="DK30" s="385"/>
      <c r="DL30" s="487"/>
      <c r="DM30" s="90">
        <f>DK30*DL30</f>
        <v>0</v>
      </c>
      <c r="DN30" s="385"/>
      <c r="DO30" s="487"/>
      <c r="DP30" s="90">
        <f>DN30*DO30</f>
        <v>0</v>
      </c>
      <c r="DQ30" s="236">
        <f t="shared" si="547"/>
        <v>0</v>
      </c>
      <c r="DR30" s="232">
        <f t="shared" si="548"/>
        <v>0</v>
      </c>
      <c r="DS30" s="233">
        <f t="shared" si="549"/>
        <v>0</v>
      </c>
      <c r="DT30" s="88"/>
      <c r="DU30" s="89"/>
      <c r="DV30" s="90">
        <f>DT30*DU30</f>
        <v>0</v>
      </c>
      <c r="DW30" s="88"/>
      <c r="DX30" s="89"/>
      <c r="DY30" s="90">
        <f>DW30*DX30</f>
        <v>0</v>
      </c>
      <c r="DZ30" s="236">
        <f t="shared" si="550"/>
        <v>0</v>
      </c>
      <c r="EA30" s="232">
        <f t="shared" si="551"/>
        <v>0</v>
      </c>
      <c r="EB30" s="233">
        <f t="shared" si="552"/>
        <v>0</v>
      </c>
      <c r="EC30" s="385"/>
      <c r="ED30" s="505"/>
      <c r="EE30" s="90">
        <f>EC30*ED30</f>
        <v>0</v>
      </c>
      <c r="EF30" s="385"/>
      <c r="EG30" s="505"/>
      <c r="EH30" s="90">
        <f>EF30*EG30</f>
        <v>0</v>
      </c>
      <c r="EI30" s="41">
        <f t="shared" si="553"/>
        <v>0</v>
      </c>
      <c r="EJ30" s="42">
        <f t="shared" si="554"/>
        <v>0</v>
      </c>
      <c r="EK30" s="43">
        <f t="shared" si="555"/>
        <v>0</v>
      </c>
      <c r="EL30" s="44">
        <f>DK30+DT30+EC30</f>
        <v>0</v>
      </c>
      <c r="EM30" s="45">
        <f>IF(EN30,EN30/EL30,0)</f>
        <v>0</v>
      </c>
      <c r="EN30" s="46">
        <f t="shared" si="556"/>
        <v>0</v>
      </c>
      <c r="EO30" s="44">
        <f t="shared" si="557"/>
        <v>0</v>
      </c>
      <c r="EP30" s="45">
        <f>IF(EQ30,EQ30/EO30,0)</f>
        <v>0</v>
      </c>
      <c r="EQ30" s="46">
        <f>DP30+DY30+EH30</f>
        <v>0</v>
      </c>
      <c r="ER30" s="82">
        <f t="shared" si="558"/>
        <v>0</v>
      </c>
      <c r="ES30" s="47">
        <f t="shared" si="559"/>
        <v>0</v>
      </c>
      <c r="ET30" s="47">
        <f t="shared" si="560"/>
        <v>0</v>
      </c>
      <c r="EU30" s="27">
        <f>AH30+BR30+DB30+EL30</f>
        <v>0</v>
      </c>
      <c r="EV30" s="28">
        <f>IF(EW30,EW30/EU30,0)</f>
        <v>0</v>
      </c>
      <c r="EW30" s="29">
        <f t="shared" si="561"/>
        <v>0</v>
      </c>
      <c r="EX30" s="27">
        <f t="shared" si="562"/>
        <v>0</v>
      </c>
      <c r="EY30" s="28">
        <f>IF(EZ30,EZ30/EX30,0)</f>
        <v>0</v>
      </c>
      <c r="EZ30" s="29">
        <f>AM30+BW30+DG30+EQ30</f>
        <v>0</v>
      </c>
      <c r="FA30" s="27">
        <f t="shared" si="563"/>
        <v>0</v>
      </c>
      <c r="FB30" s="28">
        <f t="shared" si="564"/>
        <v>0</v>
      </c>
      <c r="FC30" s="29">
        <f t="shared" si="565"/>
        <v>0</v>
      </c>
      <c r="FE30" s="12" t="s">
        <v>197</v>
      </c>
      <c r="FF30" s="13" t="s">
        <v>199</v>
      </c>
      <c r="FG30" s="18" t="s">
        <v>183</v>
      </c>
      <c r="FH30" s="14" t="s">
        <v>186</v>
      </c>
      <c r="FI30" s="239"/>
      <c r="FJ30" s="296"/>
      <c r="FK30" s="241">
        <f>FI30*FJ30</f>
        <v>0</v>
      </c>
      <c r="FL30" s="239"/>
      <c r="FM30" s="296"/>
      <c r="FN30" s="241">
        <f>FL30*FM30</f>
        <v>0</v>
      </c>
      <c r="FO30" s="41">
        <f t="shared" si="566"/>
        <v>0</v>
      </c>
      <c r="FP30" s="42">
        <f t="shared" si="566"/>
        <v>0</v>
      </c>
      <c r="FQ30" s="43">
        <f t="shared" si="566"/>
        <v>0</v>
      </c>
      <c r="FR30" s="239"/>
      <c r="FS30" s="242"/>
      <c r="FT30" s="241">
        <f>FR30*FS30</f>
        <v>0</v>
      </c>
      <c r="FU30" s="239"/>
      <c r="FV30" s="242"/>
      <c r="FW30" s="241">
        <f>FU30*FV30</f>
        <v>0</v>
      </c>
      <c r="FX30" s="41">
        <f t="shared" si="567"/>
        <v>0</v>
      </c>
      <c r="FY30" s="42">
        <f t="shared" si="567"/>
        <v>0</v>
      </c>
      <c r="FZ30" s="43">
        <f t="shared" si="567"/>
        <v>0</v>
      </c>
      <c r="GA30" s="239"/>
      <c r="GB30" s="242"/>
      <c r="GC30" s="241">
        <f>GA30*GB30</f>
        <v>0</v>
      </c>
      <c r="GD30" s="239"/>
      <c r="GE30" s="296"/>
      <c r="GF30" s="241">
        <f>GD30*GE30</f>
        <v>0</v>
      </c>
      <c r="GG30" s="236">
        <f t="shared" si="568"/>
        <v>0</v>
      </c>
      <c r="GH30" s="232">
        <f t="shared" si="568"/>
        <v>0</v>
      </c>
      <c r="GI30" s="233">
        <f t="shared" si="568"/>
        <v>0</v>
      </c>
      <c r="GJ30" s="456">
        <f>FI30+FR30+GA30</f>
        <v>0</v>
      </c>
      <c r="GK30" s="450">
        <f>IF(GL30,GL30/GJ30,0)</f>
        <v>0</v>
      </c>
      <c r="GL30" s="457">
        <f t="shared" si="569"/>
        <v>0</v>
      </c>
      <c r="GM30" s="456">
        <f t="shared" si="569"/>
        <v>0</v>
      </c>
      <c r="GN30" s="450">
        <f>IF(GO30,GO30/GM30,0)</f>
        <v>0</v>
      </c>
      <c r="GO30" s="457">
        <f>FN30+FW30+GF30</f>
        <v>0</v>
      </c>
      <c r="GP30" s="234">
        <f t="shared" si="570"/>
        <v>0</v>
      </c>
      <c r="GQ30" s="235">
        <f t="shared" si="570"/>
        <v>0</v>
      </c>
      <c r="GR30" s="235">
        <f t="shared" si="570"/>
        <v>0</v>
      </c>
      <c r="GS30" s="88"/>
      <c r="GT30" s="89"/>
      <c r="GU30" s="90">
        <f>GS30*GT30</f>
        <v>0</v>
      </c>
      <c r="GV30" s="88"/>
      <c r="GW30" s="89"/>
      <c r="GX30" s="90">
        <f>GV30*GW30</f>
        <v>0</v>
      </c>
      <c r="GY30" s="236">
        <f t="shared" si="571"/>
        <v>0</v>
      </c>
      <c r="GZ30" s="232">
        <f t="shared" si="571"/>
        <v>0</v>
      </c>
      <c r="HA30" s="233">
        <f t="shared" si="571"/>
        <v>0</v>
      </c>
      <c r="HB30" s="88"/>
      <c r="HC30" s="89"/>
      <c r="HD30" s="90">
        <f>HB30*HC30</f>
        <v>0</v>
      </c>
      <c r="HE30" s="88"/>
      <c r="HF30" s="89"/>
      <c r="HG30" s="90">
        <f>HE30*HF30</f>
        <v>0</v>
      </c>
      <c r="HH30" s="236">
        <f t="shared" si="572"/>
        <v>0</v>
      </c>
      <c r="HI30" s="232">
        <f t="shared" si="572"/>
        <v>0</v>
      </c>
      <c r="HJ30" s="233">
        <f t="shared" si="572"/>
        <v>0</v>
      </c>
      <c r="HK30" s="385"/>
      <c r="HL30" s="487"/>
      <c r="HM30" s="90">
        <f>HK30*HL30</f>
        <v>0</v>
      </c>
      <c r="HN30" s="385"/>
      <c r="HO30" s="487"/>
      <c r="HP30" s="90">
        <f>HN30*HO30</f>
        <v>0</v>
      </c>
      <c r="HQ30" s="236">
        <f t="shared" si="573"/>
        <v>0</v>
      </c>
      <c r="HR30" s="232">
        <f t="shared" si="573"/>
        <v>0</v>
      </c>
      <c r="HS30" s="233">
        <f t="shared" si="573"/>
        <v>0</v>
      </c>
      <c r="HT30" s="44">
        <f>GS30+HB30+HK30</f>
        <v>0</v>
      </c>
      <c r="HU30" s="45">
        <f>IF(HV30,HV30/HT30,0)</f>
        <v>0</v>
      </c>
      <c r="HV30" s="46">
        <f t="shared" si="574"/>
        <v>0</v>
      </c>
      <c r="HW30" s="44">
        <f t="shared" si="574"/>
        <v>0</v>
      </c>
      <c r="HX30" s="45">
        <f>IF(HY30,HY30/HW30,0)</f>
        <v>0</v>
      </c>
      <c r="HY30" s="46">
        <f>GX30+HG30+HP30</f>
        <v>0</v>
      </c>
      <c r="HZ30" s="234">
        <f t="shared" si="575"/>
        <v>0</v>
      </c>
      <c r="IA30" s="235">
        <f t="shared" si="575"/>
        <v>0</v>
      </c>
      <c r="IB30" s="235">
        <f t="shared" si="575"/>
        <v>0</v>
      </c>
      <c r="IC30" s="481"/>
      <c r="ID30" s="296"/>
      <c r="IE30" s="241">
        <f>IC30*ID30</f>
        <v>0</v>
      </c>
      <c r="IF30" s="481"/>
      <c r="IG30" s="296"/>
      <c r="IH30" s="241">
        <f>IF30*IG30</f>
        <v>0</v>
      </c>
      <c r="II30" s="236">
        <f t="shared" si="576"/>
        <v>0</v>
      </c>
      <c r="IJ30" s="232">
        <f t="shared" si="576"/>
        <v>0</v>
      </c>
      <c r="IK30" s="233">
        <f t="shared" si="576"/>
        <v>0</v>
      </c>
      <c r="IL30" s="239"/>
      <c r="IM30" s="242"/>
      <c r="IN30" s="241">
        <f>IL30*IM30</f>
        <v>0</v>
      </c>
      <c r="IO30" s="239"/>
      <c r="IP30" s="242"/>
      <c r="IQ30" s="241">
        <f>IO30*IP30</f>
        <v>0</v>
      </c>
      <c r="IR30" s="236">
        <f t="shared" si="577"/>
        <v>0</v>
      </c>
      <c r="IS30" s="232">
        <f t="shared" si="577"/>
        <v>0</v>
      </c>
      <c r="IT30" s="233">
        <f t="shared" si="577"/>
        <v>0</v>
      </c>
      <c r="IU30" s="481"/>
      <c r="IV30" s="296"/>
      <c r="IW30" s="241">
        <f>IU30*IV30</f>
        <v>0</v>
      </c>
      <c r="IX30" s="481"/>
      <c r="IY30" s="296"/>
      <c r="IZ30" s="241">
        <f>IX30*IY30</f>
        <v>0</v>
      </c>
      <c r="JA30" s="236">
        <f t="shared" si="578"/>
        <v>0</v>
      </c>
      <c r="JB30" s="232">
        <f t="shared" si="578"/>
        <v>0</v>
      </c>
      <c r="JC30" s="233">
        <f t="shared" si="578"/>
        <v>0</v>
      </c>
      <c r="JD30" s="456">
        <f>IC30+IL30+IU30</f>
        <v>0</v>
      </c>
      <c r="JE30" s="450">
        <f>IF(JF30,JF30/JD30,0)</f>
        <v>0</v>
      </c>
      <c r="JF30" s="457">
        <f t="shared" si="579"/>
        <v>0</v>
      </c>
      <c r="JG30" s="456">
        <f t="shared" si="579"/>
        <v>0</v>
      </c>
      <c r="JH30" s="450">
        <f>IF(JI30,JI30/JG30,0)</f>
        <v>0</v>
      </c>
      <c r="JI30" s="457">
        <f>IH30+IQ30+IZ30</f>
        <v>0</v>
      </c>
      <c r="JJ30" s="234">
        <f t="shared" si="580"/>
        <v>0</v>
      </c>
      <c r="JK30" s="235">
        <f t="shared" si="580"/>
        <v>0</v>
      </c>
      <c r="JL30" s="235">
        <f t="shared" si="580"/>
        <v>0</v>
      </c>
      <c r="JM30" s="385"/>
      <c r="JN30" s="487"/>
      <c r="JO30" s="90">
        <f>JM30*JN30</f>
        <v>0</v>
      </c>
      <c r="JP30" s="385"/>
      <c r="JQ30" s="487"/>
      <c r="JR30" s="90">
        <f>JP30*JQ30</f>
        <v>0</v>
      </c>
      <c r="JS30" s="236">
        <f t="shared" si="581"/>
        <v>0</v>
      </c>
      <c r="JT30" s="232">
        <f t="shared" si="581"/>
        <v>0</v>
      </c>
      <c r="JU30" s="233">
        <f t="shared" si="581"/>
        <v>0</v>
      </c>
      <c r="JV30" s="88"/>
      <c r="JW30" s="89"/>
      <c r="JX30" s="90">
        <f>JV30*JW30</f>
        <v>0</v>
      </c>
      <c r="JY30" s="88"/>
      <c r="JZ30" s="89"/>
      <c r="KA30" s="90">
        <f>JY30*JZ30</f>
        <v>0</v>
      </c>
      <c r="KB30" s="236">
        <f t="shared" si="582"/>
        <v>0</v>
      </c>
      <c r="KC30" s="232">
        <f t="shared" si="582"/>
        <v>0</v>
      </c>
      <c r="KD30" s="233">
        <f t="shared" si="582"/>
        <v>0</v>
      </c>
      <c r="KE30" s="385"/>
      <c r="KF30" s="505"/>
      <c r="KG30" s="90">
        <f>KE30*KF30</f>
        <v>0</v>
      </c>
      <c r="KH30" s="385"/>
      <c r="KI30" s="505"/>
      <c r="KJ30" s="90">
        <f>KH30*KI30</f>
        <v>0</v>
      </c>
      <c r="KK30" s="41">
        <f t="shared" si="583"/>
        <v>0</v>
      </c>
      <c r="KL30" s="42">
        <f t="shared" si="583"/>
        <v>0</v>
      </c>
      <c r="KM30" s="43">
        <f t="shared" si="583"/>
        <v>0</v>
      </c>
      <c r="KN30" s="44">
        <f>JM30+JV30+KE30</f>
        <v>0</v>
      </c>
      <c r="KO30" s="45">
        <f>IF(KP30,KP30/KN30,0)</f>
        <v>0</v>
      </c>
      <c r="KP30" s="46">
        <f t="shared" si="584"/>
        <v>0</v>
      </c>
      <c r="KQ30" s="44">
        <f t="shared" si="584"/>
        <v>0</v>
      </c>
      <c r="KR30" s="45">
        <f>IF(KS30,KS30/KQ30,0)</f>
        <v>0</v>
      </c>
      <c r="KS30" s="46">
        <f>JR30+KA30+KJ30</f>
        <v>0</v>
      </c>
      <c r="KT30" s="82">
        <f t="shared" si="585"/>
        <v>0</v>
      </c>
      <c r="KU30" s="47">
        <f t="shared" si="585"/>
        <v>0</v>
      </c>
      <c r="KV30" s="47">
        <f t="shared" si="585"/>
        <v>0</v>
      </c>
      <c r="KW30" s="27">
        <f>GJ30+HT30+JD30+KN30</f>
        <v>0</v>
      </c>
      <c r="KX30" s="28">
        <f>IF(KY30,KY30/KW30,0)</f>
        <v>0</v>
      </c>
      <c r="KY30" s="29">
        <f t="shared" si="586"/>
        <v>0</v>
      </c>
      <c r="KZ30" s="27">
        <f t="shared" si="586"/>
        <v>0</v>
      </c>
      <c r="LA30" s="28">
        <f>IF(LB30,LB30/KZ30,0)</f>
        <v>0</v>
      </c>
      <c r="LB30" s="29">
        <f>GO30+HY30+JI30+KS30</f>
        <v>0</v>
      </c>
      <c r="LC30" s="27">
        <f t="shared" si="587"/>
        <v>0</v>
      </c>
      <c r="LD30" s="28">
        <f t="shared" si="587"/>
        <v>0</v>
      </c>
      <c r="LE30" s="29">
        <f t="shared" si="587"/>
        <v>0</v>
      </c>
    </row>
    <row r="31" spans="2:317" ht="20.25" hidden="1" customHeight="1" outlineLevel="3">
      <c r="B31" s="12"/>
      <c r="C31" s="13"/>
      <c r="D31" s="13"/>
      <c r="E31" s="18" t="s">
        <v>183</v>
      </c>
      <c r="F31" s="14"/>
      <c r="G31" s="239"/>
      <c r="H31" s="242"/>
      <c r="I31" s="241">
        <f>G31*H31</f>
        <v>0</v>
      </c>
      <c r="J31" s="239"/>
      <c r="K31" s="242"/>
      <c r="L31" s="241">
        <f>J31*K31</f>
        <v>0</v>
      </c>
      <c r="M31" s="41">
        <f t="shared" si="505"/>
        <v>0</v>
      </c>
      <c r="N31" s="42">
        <f t="shared" si="506"/>
        <v>0</v>
      </c>
      <c r="O31" s="43">
        <f t="shared" si="507"/>
        <v>0</v>
      </c>
      <c r="P31" s="239"/>
      <c r="Q31" s="242"/>
      <c r="R31" s="241">
        <f>P31*Q31</f>
        <v>0</v>
      </c>
      <c r="S31" s="239"/>
      <c r="T31" s="242"/>
      <c r="U31" s="241">
        <f>S31*T31</f>
        <v>0</v>
      </c>
      <c r="V31" s="41">
        <f t="shared" si="508"/>
        <v>0</v>
      </c>
      <c r="W31" s="42">
        <f t="shared" si="509"/>
        <v>0</v>
      </c>
      <c r="X31" s="43">
        <f t="shared" si="510"/>
        <v>0</v>
      </c>
      <c r="Y31" s="239"/>
      <c r="Z31" s="242"/>
      <c r="AA31" s="241">
        <f>Y31*Z31</f>
        <v>0</v>
      </c>
      <c r="AB31" s="239"/>
      <c r="AC31" s="242"/>
      <c r="AD31" s="241">
        <f>AB31*AC31</f>
        <v>0</v>
      </c>
      <c r="AE31" s="236">
        <f t="shared" si="511"/>
        <v>0</v>
      </c>
      <c r="AF31" s="232">
        <f t="shared" si="512"/>
        <v>0</v>
      </c>
      <c r="AG31" s="233">
        <f t="shared" si="513"/>
        <v>0</v>
      </c>
      <c r="AH31" s="456">
        <f>G31+P31+Y31</f>
        <v>0</v>
      </c>
      <c r="AI31" s="450">
        <f>IF(AJ31,AJ31/AH31,0)</f>
        <v>0</v>
      </c>
      <c r="AJ31" s="457">
        <f t="shared" si="514"/>
        <v>0</v>
      </c>
      <c r="AK31" s="456">
        <f t="shared" si="515"/>
        <v>0</v>
      </c>
      <c r="AL31" s="450">
        <f>IF(AM31,AM31/AK31,0)</f>
        <v>0</v>
      </c>
      <c r="AM31" s="457">
        <f>L31+U31+AD31</f>
        <v>0</v>
      </c>
      <c r="AN31" s="234">
        <f t="shared" si="516"/>
        <v>0</v>
      </c>
      <c r="AO31" s="235">
        <f t="shared" si="517"/>
        <v>0</v>
      </c>
      <c r="AP31" s="235">
        <f t="shared" si="518"/>
        <v>0</v>
      </c>
      <c r="AQ31" s="88"/>
      <c r="AR31" s="89"/>
      <c r="AS31" s="90">
        <f>AQ31*AR31</f>
        <v>0</v>
      </c>
      <c r="AT31" s="88"/>
      <c r="AU31" s="89"/>
      <c r="AV31" s="90">
        <f>AT31*AU31</f>
        <v>0</v>
      </c>
      <c r="AW31" s="236">
        <f t="shared" si="519"/>
        <v>0</v>
      </c>
      <c r="AX31" s="232">
        <f t="shared" si="520"/>
        <v>0</v>
      </c>
      <c r="AY31" s="233">
        <f t="shared" si="521"/>
        <v>0</v>
      </c>
      <c r="AZ31" s="88"/>
      <c r="BA31" s="89"/>
      <c r="BB31" s="90">
        <f>AZ31*BA31</f>
        <v>0</v>
      </c>
      <c r="BC31" s="88"/>
      <c r="BD31" s="89"/>
      <c r="BE31" s="90">
        <f>BC31*BD31</f>
        <v>0</v>
      </c>
      <c r="BF31" s="236">
        <f t="shared" si="522"/>
        <v>0</v>
      </c>
      <c r="BG31" s="232">
        <f t="shared" si="523"/>
        <v>0</v>
      </c>
      <c r="BH31" s="233">
        <f t="shared" si="524"/>
        <v>0</v>
      </c>
      <c r="BI31" s="88"/>
      <c r="BJ31" s="89"/>
      <c r="BK31" s="90">
        <f>BI31*BJ31</f>
        <v>0</v>
      </c>
      <c r="BL31" s="88"/>
      <c r="BM31" s="89"/>
      <c r="BN31" s="90">
        <f>BL31*BM31</f>
        <v>0</v>
      </c>
      <c r="BO31" s="236">
        <f t="shared" si="525"/>
        <v>0</v>
      </c>
      <c r="BP31" s="232">
        <f t="shared" si="526"/>
        <v>0</v>
      </c>
      <c r="BQ31" s="233">
        <f t="shared" si="527"/>
        <v>0</v>
      </c>
      <c r="BR31" s="44">
        <f>AQ31+AZ31+BI31</f>
        <v>0</v>
      </c>
      <c r="BS31" s="45">
        <f>IF(BT31,BT31/BR31,0)</f>
        <v>0</v>
      </c>
      <c r="BT31" s="46">
        <f t="shared" si="528"/>
        <v>0</v>
      </c>
      <c r="BU31" s="44">
        <f t="shared" si="529"/>
        <v>0</v>
      </c>
      <c r="BV31" s="45">
        <f>IF(BW31,BW31/BU31,0)</f>
        <v>0</v>
      </c>
      <c r="BW31" s="46">
        <f>AV31+BE31+BN31</f>
        <v>0</v>
      </c>
      <c r="BX31" s="234">
        <f t="shared" si="530"/>
        <v>0</v>
      </c>
      <c r="BY31" s="235">
        <f t="shared" si="531"/>
        <v>0</v>
      </c>
      <c r="BZ31" s="235">
        <f t="shared" si="532"/>
        <v>0</v>
      </c>
      <c r="CA31" s="239"/>
      <c r="CB31" s="242"/>
      <c r="CC31" s="241">
        <f>CA31*CB31</f>
        <v>0</v>
      </c>
      <c r="CD31" s="239"/>
      <c r="CE31" s="242"/>
      <c r="CF31" s="241">
        <f>CD31*CE31</f>
        <v>0</v>
      </c>
      <c r="CG31" s="236">
        <f t="shared" si="533"/>
        <v>0</v>
      </c>
      <c r="CH31" s="232">
        <f t="shared" si="534"/>
        <v>0</v>
      </c>
      <c r="CI31" s="233">
        <f t="shared" si="535"/>
        <v>0</v>
      </c>
      <c r="CJ31" s="239"/>
      <c r="CK31" s="242"/>
      <c r="CL31" s="241">
        <f>CJ31*CK31</f>
        <v>0</v>
      </c>
      <c r="CM31" s="239"/>
      <c r="CN31" s="242"/>
      <c r="CO31" s="241">
        <f>CM31*CN31</f>
        <v>0</v>
      </c>
      <c r="CP31" s="236">
        <f t="shared" si="536"/>
        <v>0</v>
      </c>
      <c r="CQ31" s="232">
        <f t="shared" si="537"/>
        <v>0</v>
      </c>
      <c r="CR31" s="233">
        <f t="shared" si="538"/>
        <v>0</v>
      </c>
      <c r="CS31" s="239"/>
      <c r="CT31" s="242"/>
      <c r="CU31" s="241">
        <f>CS31*CT31</f>
        <v>0</v>
      </c>
      <c r="CV31" s="239"/>
      <c r="CW31" s="242"/>
      <c r="CX31" s="241">
        <f>CV31*CW31</f>
        <v>0</v>
      </c>
      <c r="CY31" s="236">
        <f t="shared" si="539"/>
        <v>0</v>
      </c>
      <c r="CZ31" s="232">
        <f t="shared" si="540"/>
        <v>0</v>
      </c>
      <c r="DA31" s="233">
        <f t="shared" si="541"/>
        <v>0</v>
      </c>
      <c r="DB31" s="456">
        <f>CA31+CJ31+CS31</f>
        <v>0</v>
      </c>
      <c r="DC31" s="450">
        <f>IF(DD31,DD31/DB31,0)</f>
        <v>0</v>
      </c>
      <c r="DD31" s="457">
        <f t="shared" si="542"/>
        <v>0</v>
      </c>
      <c r="DE31" s="456">
        <f t="shared" si="543"/>
        <v>0</v>
      </c>
      <c r="DF31" s="450">
        <f>IF(DG31,DG31/DE31,0)</f>
        <v>0</v>
      </c>
      <c r="DG31" s="457">
        <f>CF31+CO31+CX31</f>
        <v>0</v>
      </c>
      <c r="DH31" s="234">
        <f t="shared" si="544"/>
        <v>0</v>
      </c>
      <c r="DI31" s="235">
        <f t="shared" si="545"/>
        <v>0</v>
      </c>
      <c r="DJ31" s="235">
        <f t="shared" si="546"/>
        <v>0</v>
      </c>
      <c r="DK31" s="88"/>
      <c r="DL31" s="89"/>
      <c r="DM31" s="90">
        <f>DK31*DL31</f>
        <v>0</v>
      </c>
      <c r="DN31" s="88"/>
      <c r="DO31" s="89"/>
      <c r="DP31" s="90">
        <f>DN31*DO31</f>
        <v>0</v>
      </c>
      <c r="DQ31" s="236">
        <f t="shared" si="547"/>
        <v>0</v>
      </c>
      <c r="DR31" s="232">
        <f t="shared" si="548"/>
        <v>0</v>
      </c>
      <c r="DS31" s="233">
        <f t="shared" si="549"/>
        <v>0</v>
      </c>
      <c r="DT31" s="88"/>
      <c r="DU31" s="89"/>
      <c r="DV31" s="90">
        <f>DT31*DU31</f>
        <v>0</v>
      </c>
      <c r="DW31" s="88"/>
      <c r="DX31" s="89"/>
      <c r="DY31" s="90">
        <f>DW31*DX31</f>
        <v>0</v>
      </c>
      <c r="DZ31" s="236">
        <f t="shared" si="550"/>
        <v>0</v>
      </c>
      <c r="EA31" s="232">
        <f t="shared" si="551"/>
        <v>0</v>
      </c>
      <c r="EB31" s="233">
        <f t="shared" si="552"/>
        <v>0</v>
      </c>
      <c r="EC31" s="88"/>
      <c r="ED31" s="89"/>
      <c r="EE31" s="90">
        <f>EC31*ED31</f>
        <v>0</v>
      </c>
      <c r="EF31" s="88"/>
      <c r="EG31" s="89"/>
      <c r="EH31" s="90">
        <f>EF31*EG31</f>
        <v>0</v>
      </c>
      <c r="EI31" s="41">
        <f t="shared" si="553"/>
        <v>0</v>
      </c>
      <c r="EJ31" s="42">
        <f t="shared" si="554"/>
        <v>0</v>
      </c>
      <c r="EK31" s="43">
        <f t="shared" si="555"/>
        <v>0</v>
      </c>
      <c r="EL31" s="44">
        <f>DK31+DT31+EC31</f>
        <v>0</v>
      </c>
      <c r="EM31" s="45">
        <f>IF(EN31,EN31/EL31,0)</f>
        <v>0</v>
      </c>
      <c r="EN31" s="46">
        <f t="shared" si="556"/>
        <v>0</v>
      </c>
      <c r="EO31" s="44">
        <f t="shared" si="557"/>
        <v>0</v>
      </c>
      <c r="EP31" s="45">
        <f>IF(EQ31,EQ31/EO31,0)</f>
        <v>0</v>
      </c>
      <c r="EQ31" s="46">
        <f>DP31+DY31+EH31</f>
        <v>0</v>
      </c>
      <c r="ER31" s="82">
        <f t="shared" si="558"/>
        <v>0</v>
      </c>
      <c r="ES31" s="47">
        <f t="shared" si="559"/>
        <v>0</v>
      </c>
      <c r="ET31" s="47">
        <f t="shared" si="560"/>
        <v>0</v>
      </c>
      <c r="EU31" s="27">
        <f>AH31+BR31+DB31+EL31</f>
        <v>0</v>
      </c>
      <c r="EV31" s="28">
        <f>IF(EW31,EW31/EU31,0)</f>
        <v>0</v>
      </c>
      <c r="EW31" s="29">
        <f t="shared" si="561"/>
        <v>0</v>
      </c>
      <c r="EX31" s="27">
        <f t="shared" si="562"/>
        <v>0</v>
      </c>
      <c r="EY31" s="28">
        <f>IF(EZ31,EZ31/EX31,0)</f>
        <v>0</v>
      </c>
      <c r="EZ31" s="29">
        <f>AM31+BW31+DG31+EQ31</f>
        <v>0</v>
      </c>
      <c r="FA31" s="27">
        <f t="shared" si="563"/>
        <v>0</v>
      </c>
      <c r="FB31" s="28">
        <f t="shared" si="564"/>
        <v>0</v>
      </c>
      <c r="FC31" s="29">
        <f t="shared" si="565"/>
        <v>0</v>
      </c>
      <c r="FE31" s="12"/>
      <c r="FF31" s="13"/>
      <c r="FG31" s="13"/>
      <c r="FH31" s="14"/>
      <c r="FI31" s="239"/>
      <c r="FJ31" s="242"/>
      <c r="FK31" s="241">
        <f>FI31*FJ31</f>
        <v>0</v>
      </c>
      <c r="FL31" s="239"/>
      <c r="FM31" s="242"/>
      <c r="FN31" s="241">
        <f>FL31*FM31</f>
        <v>0</v>
      </c>
      <c r="FO31" s="41">
        <f t="shared" si="566"/>
        <v>0</v>
      </c>
      <c r="FP31" s="42">
        <f t="shared" si="566"/>
        <v>0</v>
      </c>
      <c r="FQ31" s="43">
        <f t="shared" si="566"/>
        <v>0</v>
      </c>
      <c r="FR31" s="239"/>
      <c r="FS31" s="242"/>
      <c r="FT31" s="241">
        <f>FR31*FS31</f>
        <v>0</v>
      </c>
      <c r="FU31" s="239"/>
      <c r="FV31" s="242"/>
      <c r="FW31" s="241">
        <f>FU31*FV31</f>
        <v>0</v>
      </c>
      <c r="FX31" s="41">
        <f t="shared" si="567"/>
        <v>0</v>
      </c>
      <c r="FY31" s="42">
        <f t="shared" si="567"/>
        <v>0</v>
      </c>
      <c r="FZ31" s="43">
        <f t="shared" si="567"/>
        <v>0</v>
      </c>
      <c r="GA31" s="239"/>
      <c r="GB31" s="242"/>
      <c r="GC31" s="241">
        <f>GA31*GB31</f>
        <v>0</v>
      </c>
      <c r="GD31" s="239"/>
      <c r="GE31" s="242"/>
      <c r="GF31" s="241">
        <f>GD31*GE31</f>
        <v>0</v>
      </c>
      <c r="GG31" s="236">
        <f t="shared" si="568"/>
        <v>0</v>
      </c>
      <c r="GH31" s="232">
        <f t="shared" si="568"/>
        <v>0</v>
      </c>
      <c r="GI31" s="233">
        <f t="shared" si="568"/>
        <v>0</v>
      </c>
      <c r="GJ31" s="456">
        <f>FI31+FR31+GA31</f>
        <v>0</v>
      </c>
      <c r="GK31" s="450">
        <f>IF(GL31,GL31/GJ31,0)</f>
        <v>0</v>
      </c>
      <c r="GL31" s="457">
        <f t="shared" si="569"/>
        <v>0</v>
      </c>
      <c r="GM31" s="456">
        <f t="shared" si="569"/>
        <v>0</v>
      </c>
      <c r="GN31" s="450">
        <f>IF(GO31,GO31/GM31,0)</f>
        <v>0</v>
      </c>
      <c r="GO31" s="457">
        <f>FN31+FW31+GF31</f>
        <v>0</v>
      </c>
      <c r="GP31" s="234">
        <f t="shared" si="570"/>
        <v>0</v>
      </c>
      <c r="GQ31" s="235">
        <f t="shared" si="570"/>
        <v>0</v>
      </c>
      <c r="GR31" s="235">
        <f t="shared" si="570"/>
        <v>0</v>
      </c>
      <c r="GS31" s="88"/>
      <c r="GT31" s="89"/>
      <c r="GU31" s="90">
        <f>GS31*GT31</f>
        <v>0</v>
      </c>
      <c r="GV31" s="88"/>
      <c r="GW31" s="89"/>
      <c r="GX31" s="90">
        <f>GV31*GW31</f>
        <v>0</v>
      </c>
      <c r="GY31" s="236">
        <f t="shared" si="571"/>
        <v>0</v>
      </c>
      <c r="GZ31" s="232">
        <f t="shared" si="571"/>
        <v>0</v>
      </c>
      <c r="HA31" s="233">
        <f t="shared" si="571"/>
        <v>0</v>
      </c>
      <c r="HB31" s="88"/>
      <c r="HC31" s="89"/>
      <c r="HD31" s="90">
        <f>HB31*HC31</f>
        <v>0</v>
      </c>
      <c r="HE31" s="88"/>
      <c r="HF31" s="89"/>
      <c r="HG31" s="90">
        <f>HE31*HF31</f>
        <v>0</v>
      </c>
      <c r="HH31" s="236">
        <f t="shared" si="572"/>
        <v>0</v>
      </c>
      <c r="HI31" s="232">
        <f t="shared" si="572"/>
        <v>0</v>
      </c>
      <c r="HJ31" s="233">
        <f t="shared" si="572"/>
        <v>0</v>
      </c>
      <c r="HK31" s="88"/>
      <c r="HL31" s="89"/>
      <c r="HM31" s="90">
        <f>HK31*HL31</f>
        <v>0</v>
      </c>
      <c r="HN31" s="88"/>
      <c r="HO31" s="89"/>
      <c r="HP31" s="90">
        <f>HN31*HO31</f>
        <v>0</v>
      </c>
      <c r="HQ31" s="236">
        <f t="shared" si="573"/>
        <v>0</v>
      </c>
      <c r="HR31" s="232">
        <f t="shared" si="573"/>
        <v>0</v>
      </c>
      <c r="HS31" s="233">
        <f t="shared" si="573"/>
        <v>0</v>
      </c>
      <c r="HT31" s="44">
        <f>GS31+HB31+HK31</f>
        <v>0</v>
      </c>
      <c r="HU31" s="45">
        <f>IF(HV31,HV31/HT31,0)</f>
        <v>0</v>
      </c>
      <c r="HV31" s="46">
        <f t="shared" si="574"/>
        <v>0</v>
      </c>
      <c r="HW31" s="44">
        <f t="shared" si="574"/>
        <v>0</v>
      </c>
      <c r="HX31" s="45">
        <f>IF(HY31,HY31/HW31,0)</f>
        <v>0</v>
      </c>
      <c r="HY31" s="46">
        <f>GX31+HG31+HP31</f>
        <v>0</v>
      </c>
      <c r="HZ31" s="234">
        <f t="shared" si="575"/>
        <v>0</v>
      </c>
      <c r="IA31" s="235">
        <f t="shared" si="575"/>
        <v>0</v>
      </c>
      <c r="IB31" s="235">
        <f t="shared" si="575"/>
        <v>0</v>
      </c>
      <c r="IC31" s="239"/>
      <c r="ID31" s="242"/>
      <c r="IE31" s="241">
        <f>IC31*ID31</f>
        <v>0</v>
      </c>
      <c r="IF31" s="239"/>
      <c r="IG31" s="242"/>
      <c r="IH31" s="241">
        <f>IF31*IG31</f>
        <v>0</v>
      </c>
      <c r="II31" s="236">
        <f t="shared" si="576"/>
        <v>0</v>
      </c>
      <c r="IJ31" s="232">
        <f t="shared" si="576"/>
        <v>0</v>
      </c>
      <c r="IK31" s="233">
        <f t="shared" si="576"/>
        <v>0</v>
      </c>
      <c r="IL31" s="239"/>
      <c r="IM31" s="242"/>
      <c r="IN31" s="241">
        <f>IL31*IM31</f>
        <v>0</v>
      </c>
      <c r="IO31" s="239"/>
      <c r="IP31" s="242"/>
      <c r="IQ31" s="241">
        <f>IO31*IP31</f>
        <v>0</v>
      </c>
      <c r="IR31" s="236">
        <f t="shared" si="577"/>
        <v>0</v>
      </c>
      <c r="IS31" s="232">
        <f t="shared" si="577"/>
        <v>0</v>
      </c>
      <c r="IT31" s="233">
        <f t="shared" si="577"/>
        <v>0</v>
      </c>
      <c r="IU31" s="239"/>
      <c r="IV31" s="242"/>
      <c r="IW31" s="241">
        <f>IU31*IV31</f>
        <v>0</v>
      </c>
      <c r="IX31" s="239"/>
      <c r="IY31" s="242"/>
      <c r="IZ31" s="241">
        <f>IX31*IY31</f>
        <v>0</v>
      </c>
      <c r="JA31" s="236">
        <f t="shared" si="578"/>
        <v>0</v>
      </c>
      <c r="JB31" s="232">
        <f t="shared" si="578"/>
        <v>0</v>
      </c>
      <c r="JC31" s="233">
        <f t="shared" si="578"/>
        <v>0</v>
      </c>
      <c r="JD31" s="456">
        <f>IC31+IL31+IU31</f>
        <v>0</v>
      </c>
      <c r="JE31" s="450">
        <f>IF(JF31,JF31/JD31,0)</f>
        <v>0</v>
      </c>
      <c r="JF31" s="457">
        <f t="shared" si="579"/>
        <v>0</v>
      </c>
      <c r="JG31" s="456">
        <f t="shared" si="579"/>
        <v>0</v>
      </c>
      <c r="JH31" s="450">
        <f>IF(JI31,JI31/JG31,0)</f>
        <v>0</v>
      </c>
      <c r="JI31" s="457">
        <f>IH31+IQ31+IZ31</f>
        <v>0</v>
      </c>
      <c r="JJ31" s="234">
        <f t="shared" si="580"/>
        <v>0</v>
      </c>
      <c r="JK31" s="235">
        <f t="shared" si="580"/>
        <v>0</v>
      </c>
      <c r="JL31" s="235">
        <f t="shared" si="580"/>
        <v>0</v>
      </c>
      <c r="JM31" s="88"/>
      <c r="JN31" s="89"/>
      <c r="JO31" s="90">
        <f>JM31*JN31</f>
        <v>0</v>
      </c>
      <c r="JP31" s="88"/>
      <c r="JQ31" s="89"/>
      <c r="JR31" s="90">
        <f>JP31*JQ31</f>
        <v>0</v>
      </c>
      <c r="JS31" s="236">
        <f t="shared" si="581"/>
        <v>0</v>
      </c>
      <c r="JT31" s="232">
        <f t="shared" si="581"/>
        <v>0</v>
      </c>
      <c r="JU31" s="233">
        <f t="shared" si="581"/>
        <v>0</v>
      </c>
      <c r="JV31" s="88"/>
      <c r="JW31" s="89"/>
      <c r="JX31" s="90">
        <f>JV31*JW31</f>
        <v>0</v>
      </c>
      <c r="JY31" s="88"/>
      <c r="JZ31" s="89"/>
      <c r="KA31" s="90">
        <f>JY31*JZ31</f>
        <v>0</v>
      </c>
      <c r="KB31" s="236">
        <f t="shared" si="582"/>
        <v>0</v>
      </c>
      <c r="KC31" s="232">
        <f t="shared" si="582"/>
        <v>0</v>
      </c>
      <c r="KD31" s="233">
        <f t="shared" si="582"/>
        <v>0</v>
      </c>
      <c r="KE31" s="88"/>
      <c r="KF31" s="89"/>
      <c r="KG31" s="90">
        <f>KE31*KF31</f>
        <v>0</v>
      </c>
      <c r="KH31" s="88"/>
      <c r="KI31" s="89"/>
      <c r="KJ31" s="90">
        <f>KH31*KI31</f>
        <v>0</v>
      </c>
      <c r="KK31" s="41">
        <f t="shared" si="583"/>
        <v>0</v>
      </c>
      <c r="KL31" s="42">
        <f t="shared" si="583"/>
        <v>0</v>
      </c>
      <c r="KM31" s="43">
        <f t="shared" si="583"/>
        <v>0</v>
      </c>
      <c r="KN31" s="44">
        <f>JM31+JV31+KE31</f>
        <v>0</v>
      </c>
      <c r="KO31" s="45">
        <f>IF(KP31,KP31/KN31,0)</f>
        <v>0</v>
      </c>
      <c r="KP31" s="46">
        <f t="shared" si="584"/>
        <v>0</v>
      </c>
      <c r="KQ31" s="44">
        <f t="shared" si="584"/>
        <v>0</v>
      </c>
      <c r="KR31" s="45">
        <f>IF(KS31,KS31/KQ31,0)</f>
        <v>0</v>
      </c>
      <c r="KS31" s="46">
        <f>JR31+KA31+KJ31</f>
        <v>0</v>
      </c>
      <c r="KT31" s="82">
        <f t="shared" si="585"/>
        <v>0</v>
      </c>
      <c r="KU31" s="47">
        <f t="shared" si="585"/>
        <v>0</v>
      </c>
      <c r="KV31" s="47">
        <f t="shared" si="585"/>
        <v>0</v>
      </c>
      <c r="KW31" s="27">
        <f>GJ31+HT31+JD31+KN31</f>
        <v>0</v>
      </c>
      <c r="KX31" s="28">
        <f>IF(KY31,KY31/KW31,0)</f>
        <v>0</v>
      </c>
      <c r="KY31" s="29">
        <f t="shared" si="586"/>
        <v>0</v>
      </c>
      <c r="KZ31" s="27">
        <f t="shared" si="586"/>
        <v>0</v>
      </c>
      <c r="LA31" s="28">
        <f>IF(LB31,LB31/KZ31,0)</f>
        <v>0</v>
      </c>
      <c r="LB31" s="29">
        <f>GO31+HY31+JI31+KS31</f>
        <v>0</v>
      </c>
      <c r="LC31" s="27">
        <f t="shared" si="587"/>
        <v>0</v>
      </c>
      <c r="LD31" s="28">
        <f t="shared" si="587"/>
        <v>0</v>
      </c>
      <c r="LE31" s="29">
        <f t="shared" si="587"/>
        <v>0</v>
      </c>
    </row>
    <row r="32" spans="2:317" ht="20.25" hidden="1" customHeight="1" outlineLevel="3">
      <c r="B32" s="12"/>
      <c r="C32" s="13"/>
      <c r="D32" s="13"/>
      <c r="E32" s="18" t="s">
        <v>183</v>
      </c>
      <c r="F32" s="14"/>
      <c r="G32" s="239"/>
      <c r="H32" s="242"/>
      <c r="I32" s="241">
        <f>G32*H32</f>
        <v>0</v>
      </c>
      <c r="J32" s="239"/>
      <c r="K32" s="242"/>
      <c r="L32" s="241">
        <f>J32*K32</f>
        <v>0</v>
      </c>
      <c r="M32" s="41">
        <f t="shared" si="505"/>
        <v>0</v>
      </c>
      <c r="N32" s="42">
        <f t="shared" si="506"/>
        <v>0</v>
      </c>
      <c r="O32" s="43">
        <f t="shared" si="507"/>
        <v>0</v>
      </c>
      <c r="P32" s="239"/>
      <c r="Q32" s="242"/>
      <c r="R32" s="241">
        <f>P32*Q32</f>
        <v>0</v>
      </c>
      <c r="S32" s="239"/>
      <c r="T32" s="242"/>
      <c r="U32" s="241">
        <f>S32*T32</f>
        <v>0</v>
      </c>
      <c r="V32" s="41">
        <f t="shared" si="508"/>
        <v>0</v>
      </c>
      <c r="W32" s="42">
        <f t="shared" si="509"/>
        <v>0</v>
      </c>
      <c r="X32" s="43">
        <f t="shared" si="510"/>
        <v>0</v>
      </c>
      <c r="Y32" s="239"/>
      <c r="Z32" s="242"/>
      <c r="AA32" s="241">
        <f>Y32*Z32</f>
        <v>0</v>
      </c>
      <c r="AB32" s="239"/>
      <c r="AC32" s="242"/>
      <c r="AD32" s="241">
        <f>AB32*AC32</f>
        <v>0</v>
      </c>
      <c r="AE32" s="236">
        <f t="shared" si="511"/>
        <v>0</v>
      </c>
      <c r="AF32" s="232">
        <f t="shared" si="512"/>
        <v>0</v>
      </c>
      <c r="AG32" s="233">
        <f t="shared" si="513"/>
        <v>0</v>
      </c>
      <c r="AH32" s="456">
        <f>G32+P32+Y32</f>
        <v>0</v>
      </c>
      <c r="AI32" s="450">
        <f>IF(AJ32,AJ32/AH32,0)</f>
        <v>0</v>
      </c>
      <c r="AJ32" s="457">
        <f t="shared" si="514"/>
        <v>0</v>
      </c>
      <c r="AK32" s="456">
        <f t="shared" si="515"/>
        <v>0</v>
      </c>
      <c r="AL32" s="450">
        <f>IF(AM32,AM32/AK32,0)</f>
        <v>0</v>
      </c>
      <c r="AM32" s="457">
        <f>L32+U32+AD32</f>
        <v>0</v>
      </c>
      <c r="AN32" s="234">
        <f t="shared" si="516"/>
        <v>0</v>
      </c>
      <c r="AO32" s="235">
        <f t="shared" si="517"/>
        <v>0</v>
      </c>
      <c r="AP32" s="235">
        <f t="shared" si="518"/>
        <v>0</v>
      </c>
      <c r="AQ32" s="88"/>
      <c r="AR32" s="89"/>
      <c r="AS32" s="90">
        <f>AQ32*AR32</f>
        <v>0</v>
      </c>
      <c r="AT32" s="88"/>
      <c r="AU32" s="89"/>
      <c r="AV32" s="90">
        <f>AT32*AU32</f>
        <v>0</v>
      </c>
      <c r="AW32" s="236">
        <f t="shared" si="519"/>
        <v>0</v>
      </c>
      <c r="AX32" s="232">
        <f t="shared" si="520"/>
        <v>0</v>
      </c>
      <c r="AY32" s="233">
        <f t="shared" si="521"/>
        <v>0</v>
      </c>
      <c r="AZ32" s="88"/>
      <c r="BA32" s="89"/>
      <c r="BB32" s="90">
        <f>AZ32*BA32</f>
        <v>0</v>
      </c>
      <c r="BC32" s="88"/>
      <c r="BD32" s="89"/>
      <c r="BE32" s="90">
        <f>BC32*BD32</f>
        <v>0</v>
      </c>
      <c r="BF32" s="236">
        <f t="shared" si="522"/>
        <v>0</v>
      </c>
      <c r="BG32" s="232">
        <f t="shared" si="523"/>
        <v>0</v>
      </c>
      <c r="BH32" s="233">
        <f t="shared" si="524"/>
        <v>0</v>
      </c>
      <c r="BI32" s="88"/>
      <c r="BJ32" s="89"/>
      <c r="BK32" s="90">
        <f>BI32*BJ32</f>
        <v>0</v>
      </c>
      <c r="BL32" s="88"/>
      <c r="BM32" s="89"/>
      <c r="BN32" s="90">
        <f>BL32*BM32</f>
        <v>0</v>
      </c>
      <c r="BO32" s="236">
        <f t="shared" si="525"/>
        <v>0</v>
      </c>
      <c r="BP32" s="232">
        <f t="shared" si="526"/>
        <v>0</v>
      </c>
      <c r="BQ32" s="233">
        <f t="shared" si="527"/>
        <v>0</v>
      </c>
      <c r="BR32" s="44">
        <f>AQ32+AZ32+BI32</f>
        <v>0</v>
      </c>
      <c r="BS32" s="45">
        <f>IF(BT32,BT32/BR32,0)</f>
        <v>0</v>
      </c>
      <c r="BT32" s="46">
        <f t="shared" si="528"/>
        <v>0</v>
      </c>
      <c r="BU32" s="44">
        <f t="shared" si="529"/>
        <v>0</v>
      </c>
      <c r="BV32" s="45">
        <f>IF(BW32,BW32/BU32,0)</f>
        <v>0</v>
      </c>
      <c r="BW32" s="46">
        <f>AV32+BE32+BN32</f>
        <v>0</v>
      </c>
      <c r="BX32" s="234">
        <f t="shared" si="530"/>
        <v>0</v>
      </c>
      <c r="BY32" s="235">
        <f t="shared" si="531"/>
        <v>0</v>
      </c>
      <c r="BZ32" s="235">
        <f t="shared" si="532"/>
        <v>0</v>
      </c>
      <c r="CA32" s="239"/>
      <c r="CB32" s="242"/>
      <c r="CC32" s="241">
        <f>CA32*CB32</f>
        <v>0</v>
      </c>
      <c r="CD32" s="239"/>
      <c r="CE32" s="242"/>
      <c r="CF32" s="241">
        <f>CD32*CE32</f>
        <v>0</v>
      </c>
      <c r="CG32" s="236">
        <f t="shared" si="533"/>
        <v>0</v>
      </c>
      <c r="CH32" s="232">
        <f t="shared" si="534"/>
        <v>0</v>
      </c>
      <c r="CI32" s="233">
        <f t="shared" si="535"/>
        <v>0</v>
      </c>
      <c r="CJ32" s="239"/>
      <c r="CK32" s="242"/>
      <c r="CL32" s="241">
        <f>CJ32*CK32</f>
        <v>0</v>
      </c>
      <c r="CM32" s="239"/>
      <c r="CN32" s="242"/>
      <c r="CO32" s="241">
        <f>CM32*CN32</f>
        <v>0</v>
      </c>
      <c r="CP32" s="236">
        <f t="shared" si="536"/>
        <v>0</v>
      </c>
      <c r="CQ32" s="232">
        <f t="shared" si="537"/>
        <v>0</v>
      </c>
      <c r="CR32" s="233">
        <f t="shared" si="538"/>
        <v>0</v>
      </c>
      <c r="CS32" s="239"/>
      <c r="CT32" s="242"/>
      <c r="CU32" s="241">
        <f>CS32*CT32</f>
        <v>0</v>
      </c>
      <c r="CV32" s="239"/>
      <c r="CW32" s="242"/>
      <c r="CX32" s="241">
        <f>CV32*CW32</f>
        <v>0</v>
      </c>
      <c r="CY32" s="236">
        <f t="shared" si="539"/>
        <v>0</v>
      </c>
      <c r="CZ32" s="232">
        <f t="shared" si="540"/>
        <v>0</v>
      </c>
      <c r="DA32" s="233">
        <f t="shared" si="541"/>
        <v>0</v>
      </c>
      <c r="DB32" s="456">
        <f>CA32+CJ32+CS32</f>
        <v>0</v>
      </c>
      <c r="DC32" s="450">
        <f>IF(DD32,DD32/DB32,0)</f>
        <v>0</v>
      </c>
      <c r="DD32" s="457">
        <f t="shared" si="542"/>
        <v>0</v>
      </c>
      <c r="DE32" s="456">
        <f t="shared" si="543"/>
        <v>0</v>
      </c>
      <c r="DF32" s="450">
        <f>IF(DG32,DG32/DE32,0)</f>
        <v>0</v>
      </c>
      <c r="DG32" s="457">
        <f>CF32+CO32+CX32</f>
        <v>0</v>
      </c>
      <c r="DH32" s="234">
        <f t="shared" si="544"/>
        <v>0</v>
      </c>
      <c r="DI32" s="235">
        <f t="shared" si="545"/>
        <v>0</v>
      </c>
      <c r="DJ32" s="235">
        <f t="shared" si="546"/>
        <v>0</v>
      </c>
      <c r="DK32" s="88"/>
      <c r="DL32" s="89"/>
      <c r="DM32" s="90">
        <f>DK32*DL32</f>
        <v>0</v>
      </c>
      <c r="DN32" s="88"/>
      <c r="DO32" s="89"/>
      <c r="DP32" s="90">
        <f>DN32*DO32</f>
        <v>0</v>
      </c>
      <c r="DQ32" s="236">
        <f t="shared" si="547"/>
        <v>0</v>
      </c>
      <c r="DR32" s="232">
        <f t="shared" si="548"/>
        <v>0</v>
      </c>
      <c r="DS32" s="233">
        <f t="shared" si="549"/>
        <v>0</v>
      </c>
      <c r="DT32" s="88"/>
      <c r="DU32" s="89"/>
      <c r="DV32" s="90">
        <f>DT32*DU32</f>
        <v>0</v>
      </c>
      <c r="DW32" s="88"/>
      <c r="DX32" s="89"/>
      <c r="DY32" s="90">
        <f>DW32*DX32</f>
        <v>0</v>
      </c>
      <c r="DZ32" s="236">
        <f t="shared" si="550"/>
        <v>0</v>
      </c>
      <c r="EA32" s="232">
        <f t="shared" si="551"/>
        <v>0</v>
      </c>
      <c r="EB32" s="233">
        <f t="shared" si="552"/>
        <v>0</v>
      </c>
      <c r="EC32" s="88"/>
      <c r="ED32" s="89"/>
      <c r="EE32" s="90">
        <f>EC32*ED32</f>
        <v>0</v>
      </c>
      <c r="EF32" s="88"/>
      <c r="EG32" s="89"/>
      <c r="EH32" s="90">
        <f>EF32*EG32</f>
        <v>0</v>
      </c>
      <c r="EI32" s="41">
        <f t="shared" si="553"/>
        <v>0</v>
      </c>
      <c r="EJ32" s="42">
        <f t="shared" si="554"/>
        <v>0</v>
      </c>
      <c r="EK32" s="43">
        <f t="shared" si="555"/>
        <v>0</v>
      </c>
      <c r="EL32" s="44">
        <f>DK32+DT32+EC32</f>
        <v>0</v>
      </c>
      <c r="EM32" s="45">
        <f>IF(EN32,EN32/EL32,0)</f>
        <v>0</v>
      </c>
      <c r="EN32" s="46">
        <f t="shared" si="556"/>
        <v>0</v>
      </c>
      <c r="EO32" s="44">
        <f t="shared" si="557"/>
        <v>0</v>
      </c>
      <c r="EP32" s="45">
        <f>IF(EQ32,EQ32/EO32,0)</f>
        <v>0</v>
      </c>
      <c r="EQ32" s="46">
        <f>DP32+DY32+EH32</f>
        <v>0</v>
      </c>
      <c r="ER32" s="82">
        <f t="shared" si="558"/>
        <v>0</v>
      </c>
      <c r="ES32" s="47">
        <f t="shared" si="559"/>
        <v>0</v>
      </c>
      <c r="ET32" s="47">
        <f t="shared" si="560"/>
        <v>0</v>
      </c>
      <c r="EU32" s="27">
        <f>AH32+BR32+DB32+EL32</f>
        <v>0</v>
      </c>
      <c r="EV32" s="28">
        <f>IF(EW32,EW32/EU32,0)</f>
        <v>0</v>
      </c>
      <c r="EW32" s="29">
        <f t="shared" si="561"/>
        <v>0</v>
      </c>
      <c r="EX32" s="27">
        <f t="shared" si="562"/>
        <v>0</v>
      </c>
      <c r="EY32" s="28">
        <f>IF(EZ32,EZ32/EX32,0)</f>
        <v>0</v>
      </c>
      <c r="EZ32" s="29">
        <f>AM32+BW32+DG32+EQ32</f>
        <v>0</v>
      </c>
      <c r="FA32" s="27">
        <f t="shared" si="563"/>
        <v>0</v>
      </c>
      <c r="FB32" s="28">
        <f t="shared" si="564"/>
        <v>0</v>
      </c>
      <c r="FC32" s="29">
        <f t="shared" si="565"/>
        <v>0</v>
      </c>
      <c r="FE32" s="12"/>
      <c r="FF32" s="13"/>
      <c r="FG32" s="13"/>
      <c r="FH32" s="14"/>
      <c r="FI32" s="239"/>
      <c r="FJ32" s="242"/>
      <c r="FK32" s="241">
        <f>FI32*FJ32</f>
        <v>0</v>
      </c>
      <c r="FL32" s="239"/>
      <c r="FM32" s="242"/>
      <c r="FN32" s="241">
        <f>FL32*FM32</f>
        <v>0</v>
      </c>
      <c r="FO32" s="41">
        <f t="shared" si="566"/>
        <v>0</v>
      </c>
      <c r="FP32" s="42">
        <f t="shared" si="566"/>
        <v>0</v>
      </c>
      <c r="FQ32" s="43">
        <f t="shared" si="566"/>
        <v>0</v>
      </c>
      <c r="FR32" s="239"/>
      <c r="FS32" s="242"/>
      <c r="FT32" s="241">
        <f>FR32*FS32</f>
        <v>0</v>
      </c>
      <c r="FU32" s="239"/>
      <c r="FV32" s="242"/>
      <c r="FW32" s="241">
        <f>FU32*FV32</f>
        <v>0</v>
      </c>
      <c r="FX32" s="41">
        <f t="shared" si="567"/>
        <v>0</v>
      </c>
      <c r="FY32" s="42">
        <f t="shared" si="567"/>
        <v>0</v>
      </c>
      <c r="FZ32" s="43">
        <f t="shared" si="567"/>
        <v>0</v>
      </c>
      <c r="GA32" s="239"/>
      <c r="GB32" s="242"/>
      <c r="GC32" s="241">
        <f>GA32*GB32</f>
        <v>0</v>
      </c>
      <c r="GD32" s="239"/>
      <c r="GE32" s="242"/>
      <c r="GF32" s="241">
        <f>GD32*GE32</f>
        <v>0</v>
      </c>
      <c r="GG32" s="236">
        <f t="shared" si="568"/>
        <v>0</v>
      </c>
      <c r="GH32" s="232">
        <f t="shared" si="568"/>
        <v>0</v>
      </c>
      <c r="GI32" s="233">
        <f t="shared" si="568"/>
        <v>0</v>
      </c>
      <c r="GJ32" s="456">
        <f>FI32+FR32+GA32</f>
        <v>0</v>
      </c>
      <c r="GK32" s="450">
        <f>IF(GL32,GL32/GJ32,0)</f>
        <v>0</v>
      </c>
      <c r="GL32" s="457">
        <f t="shared" si="569"/>
        <v>0</v>
      </c>
      <c r="GM32" s="456">
        <f t="shared" si="569"/>
        <v>0</v>
      </c>
      <c r="GN32" s="450">
        <f>IF(GO32,GO32/GM32,0)</f>
        <v>0</v>
      </c>
      <c r="GO32" s="457">
        <f>FN32+FW32+GF32</f>
        <v>0</v>
      </c>
      <c r="GP32" s="234">
        <f t="shared" si="570"/>
        <v>0</v>
      </c>
      <c r="GQ32" s="235">
        <f t="shared" si="570"/>
        <v>0</v>
      </c>
      <c r="GR32" s="235">
        <f t="shared" si="570"/>
        <v>0</v>
      </c>
      <c r="GS32" s="88"/>
      <c r="GT32" s="89"/>
      <c r="GU32" s="90">
        <f>GS32*GT32</f>
        <v>0</v>
      </c>
      <c r="GV32" s="88"/>
      <c r="GW32" s="89"/>
      <c r="GX32" s="90">
        <f>GV32*GW32</f>
        <v>0</v>
      </c>
      <c r="GY32" s="236">
        <f t="shared" si="571"/>
        <v>0</v>
      </c>
      <c r="GZ32" s="232">
        <f t="shared" si="571"/>
        <v>0</v>
      </c>
      <c r="HA32" s="233">
        <f t="shared" si="571"/>
        <v>0</v>
      </c>
      <c r="HB32" s="88"/>
      <c r="HC32" s="89"/>
      <c r="HD32" s="90">
        <f>HB32*HC32</f>
        <v>0</v>
      </c>
      <c r="HE32" s="88"/>
      <c r="HF32" s="89"/>
      <c r="HG32" s="90">
        <f>HE32*HF32</f>
        <v>0</v>
      </c>
      <c r="HH32" s="236">
        <f t="shared" si="572"/>
        <v>0</v>
      </c>
      <c r="HI32" s="232">
        <f t="shared" si="572"/>
        <v>0</v>
      </c>
      <c r="HJ32" s="233">
        <f t="shared" si="572"/>
        <v>0</v>
      </c>
      <c r="HK32" s="88"/>
      <c r="HL32" s="89"/>
      <c r="HM32" s="90">
        <f>HK32*HL32</f>
        <v>0</v>
      </c>
      <c r="HN32" s="88"/>
      <c r="HO32" s="89"/>
      <c r="HP32" s="90">
        <f>HN32*HO32</f>
        <v>0</v>
      </c>
      <c r="HQ32" s="236">
        <f t="shared" si="573"/>
        <v>0</v>
      </c>
      <c r="HR32" s="232">
        <f t="shared" si="573"/>
        <v>0</v>
      </c>
      <c r="HS32" s="233">
        <f t="shared" si="573"/>
        <v>0</v>
      </c>
      <c r="HT32" s="44">
        <f>GS32+HB32+HK32</f>
        <v>0</v>
      </c>
      <c r="HU32" s="45">
        <f>IF(HV32,HV32/HT32,0)</f>
        <v>0</v>
      </c>
      <c r="HV32" s="46">
        <f t="shared" si="574"/>
        <v>0</v>
      </c>
      <c r="HW32" s="44">
        <f t="shared" si="574"/>
        <v>0</v>
      </c>
      <c r="HX32" s="45">
        <f>IF(HY32,HY32/HW32,0)</f>
        <v>0</v>
      </c>
      <c r="HY32" s="46">
        <f>GX32+HG32+HP32</f>
        <v>0</v>
      </c>
      <c r="HZ32" s="234">
        <f t="shared" si="575"/>
        <v>0</v>
      </c>
      <c r="IA32" s="235">
        <f t="shared" si="575"/>
        <v>0</v>
      </c>
      <c r="IB32" s="235">
        <f t="shared" si="575"/>
        <v>0</v>
      </c>
      <c r="IC32" s="239"/>
      <c r="ID32" s="242"/>
      <c r="IE32" s="241">
        <f>IC32*ID32</f>
        <v>0</v>
      </c>
      <c r="IF32" s="239"/>
      <c r="IG32" s="242"/>
      <c r="IH32" s="241">
        <f>IF32*IG32</f>
        <v>0</v>
      </c>
      <c r="II32" s="236">
        <f t="shared" si="576"/>
        <v>0</v>
      </c>
      <c r="IJ32" s="232">
        <f t="shared" si="576"/>
        <v>0</v>
      </c>
      <c r="IK32" s="233">
        <f t="shared" si="576"/>
        <v>0</v>
      </c>
      <c r="IL32" s="239"/>
      <c r="IM32" s="242"/>
      <c r="IN32" s="241">
        <f>IL32*IM32</f>
        <v>0</v>
      </c>
      <c r="IO32" s="239"/>
      <c r="IP32" s="242"/>
      <c r="IQ32" s="241">
        <f>IO32*IP32</f>
        <v>0</v>
      </c>
      <c r="IR32" s="236">
        <f t="shared" si="577"/>
        <v>0</v>
      </c>
      <c r="IS32" s="232">
        <f t="shared" si="577"/>
        <v>0</v>
      </c>
      <c r="IT32" s="233">
        <f t="shared" si="577"/>
        <v>0</v>
      </c>
      <c r="IU32" s="239"/>
      <c r="IV32" s="242"/>
      <c r="IW32" s="241">
        <f>IU32*IV32</f>
        <v>0</v>
      </c>
      <c r="IX32" s="239"/>
      <c r="IY32" s="242"/>
      <c r="IZ32" s="241">
        <f>IX32*IY32</f>
        <v>0</v>
      </c>
      <c r="JA32" s="236">
        <f t="shared" si="578"/>
        <v>0</v>
      </c>
      <c r="JB32" s="232">
        <f t="shared" si="578"/>
        <v>0</v>
      </c>
      <c r="JC32" s="233">
        <f t="shared" si="578"/>
        <v>0</v>
      </c>
      <c r="JD32" s="456">
        <f>IC32+IL32+IU32</f>
        <v>0</v>
      </c>
      <c r="JE32" s="450">
        <f>IF(JF32,JF32/JD32,0)</f>
        <v>0</v>
      </c>
      <c r="JF32" s="457">
        <f t="shared" si="579"/>
        <v>0</v>
      </c>
      <c r="JG32" s="456">
        <f t="shared" si="579"/>
        <v>0</v>
      </c>
      <c r="JH32" s="450">
        <f>IF(JI32,JI32/JG32,0)</f>
        <v>0</v>
      </c>
      <c r="JI32" s="457">
        <f>IH32+IQ32+IZ32</f>
        <v>0</v>
      </c>
      <c r="JJ32" s="234">
        <f t="shared" si="580"/>
        <v>0</v>
      </c>
      <c r="JK32" s="235">
        <f t="shared" si="580"/>
        <v>0</v>
      </c>
      <c r="JL32" s="235">
        <f t="shared" si="580"/>
        <v>0</v>
      </c>
      <c r="JM32" s="88"/>
      <c r="JN32" s="89"/>
      <c r="JO32" s="90">
        <f>JM32*JN32</f>
        <v>0</v>
      </c>
      <c r="JP32" s="88"/>
      <c r="JQ32" s="89"/>
      <c r="JR32" s="90">
        <f>JP32*JQ32</f>
        <v>0</v>
      </c>
      <c r="JS32" s="236">
        <f t="shared" si="581"/>
        <v>0</v>
      </c>
      <c r="JT32" s="232">
        <f t="shared" si="581"/>
        <v>0</v>
      </c>
      <c r="JU32" s="233">
        <f t="shared" si="581"/>
        <v>0</v>
      </c>
      <c r="JV32" s="88"/>
      <c r="JW32" s="89"/>
      <c r="JX32" s="90">
        <f>JV32*JW32</f>
        <v>0</v>
      </c>
      <c r="JY32" s="88"/>
      <c r="JZ32" s="89"/>
      <c r="KA32" s="90">
        <f>JY32*JZ32</f>
        <v>0</v>
      </c>
      <c r="KB32" s="236">
        <f t="shared" si="582"/>
        <v>0</v>
      </c>
      <c r="KC32" s="232">
        <f t="shared" si="582"/>
        <v>0</v>
      </c>
      <c r="KD32" s="233">
        <f t="shared" si="582"/>
        <v>0</v>
      </c>
      <c r="KE32" s="88"/>
      <c r="KF32" s="89"/>
      <c r="KG32" s="90">
        <f>KE32*KF32</f>
        <v>0</v>
      </c>
      <c r="KH32" s="88"/>
      <c r="KI32" s="89"/>
      <c r="KJ32" s="90">
        <f>KH32*KI32</f>
        <v>0</v>
      </c>
      <c r="KK32" s="41">
        <f t="shared" si="583"/>
        <v>0</v>
      </c>
      <c r="KL32" s="42">
        <f t="shared" si="583"/>
        <v>0</v>
      </c>
      <c r="KM32" s="43">
        <f t="shared" si="583"/>
        <v>0</v>
      </c>
      <c r="KN32" s="44">
        <f>JM32+JV32+KE32</f>
        <v>0</v>
      </c>
      <c r="KO32" s="45">
        <f>IF(KP32,KP32/KN32,0)</f>
        <v>0</v>
      </c>
      <c r="KP32" s="46">
        <f t="shared" si="584"/>
        <v>0</v>
      </c>
      <c r="KQ32" s="44">
        <f t="shared" si="584"/>
        <v>0</v>
      </c>
      <c r="KR32" s="45">
        <f>IF(KS32,KS32/KQ32,0)</f>
        <v>0</v>
      </c>
      <c r="KS32" s="46">
        <f>JR32+KA32+KJ32</f>
        <v>0</v>
      </c>
      <c r="KT32" s="82">
        <f t="shared" si="585"/>
        <v>0</v>
      </c>
      <c r="KU32" s="47">
        <f t="shared" si="585"/>
        <v>0</v>
      </c>
      <c r="KV32" s="47">
        <f t="shared" si="585"/>
        <v>0</v>
      </c>
      <c r="KW32" s="27">
        <f>GJ32+HT32+JD32+KN32</f>
        <v>0</v>
      </c>
      <c r="KX32" s="28">
        <f>IF(KY32,KY32/KW32,0)</f>
        <v>0</v>
      </c>
      <c r="KY32" s="29">
        <f t="shared" si="586"/>
        <v>0</v>
      </c>
      <c r="KZ32" s="27">
        <f t="shared" si="586"/>
        <v>0</v>
      </c>
      <c r="LA32" s="28">
        <f>IF(LB32,LB32/KZ32,0)</f>
        <v>0</v>
      </c>
      <c r="LB32" s="29">
        <f>GO32+HY32+JI32+KS32</f>
        <v>0</v>
      </c>
      <c r="LC32" s="27">
        <f t="shared" si="587"/>
        <v>0</v>
      </c>
      <c r="LD32" s="28">
        <f t="shared" si="587"/>
        <v>0</v>
      </c>
      <c r="LE32" s="29">
        <f t="shared" si="587"/>
        <v>0</v>
      </c>
    </row>
    <row r="33" spans="2:317" ht="20.25" hidden="1" customHeight="1" outlineLevel="3">
      <c r="B33" s="12"/>
      <c r="C33" s="13"/>
      <c r="D33" s="13"/>
      <c r="E33" s="18" t="s">
        <v>183</v>
      </c>
      <c r="F33" s="14"/>
      <c r="G33" s="239"/>
      <c r="H33" s="242"/>
      <c r="I33" s="241">
        <f>G33*H33</f>
        <v>0</v>
      </c>
      <c r="J33" s="239"/>
      <c r="K33" s="242"/>
      <c r="L33" s="241">
        <f>J33*K33</f>
        <v>0</v>
      </c>
      <c r="M33" s="48">
        <f t="shared" si="505"/>
        <v>0</v>
      </c>
      <c r="N33" s="42">
        <f t="shared" si="506"/>
        <v>0</v>
      </c>
      <c r="O33" s="43">
        <f t="shared" si="507"/>
        <v>0</v>
      </c>
      <c r="P33" s="239"/>
      <c r="Q33" s="242"/>
      <c r="R33" s="241">
        <f>P33*Q33</f>
        <v>0</v>
      </c>
      <c r="S33" s="239"/>
      <c r="T33" s="242"/>
      <c r="U33" s="241">
        <f>S33*T33</f>
        <v>0</v>
      </c>
      <c r="V33" s="48">
        <f t="shared" si="508"/>
        <v>0</v>
      </c>
      <c r="W33" s="42">
        <f t="shared" si="509"/>
        <v>0</v>
      </c>
      <c r="X33" s="43">
        <f t="shared" si="510"/>
        <v>0</v>
      </c>
      <c r="Y33" s="239"/>
      <c r="Z33" s="242"/>
      <c r="AA33" s="241">
        <f>Y33*Z33</f>
        <v>0</v>
      </c>
      <c r="AB33" s="239"/>
      <c r="AC33" s="242"/>
      <c r="AD33" s="241">
        <f>AB33*AC33</f>
        <v>0</v>
      </c>
      <c r="AE33" s="231">
        <f t="shared" si="511"/>
        <v>0</v>
      </c>
      <c r="AF33" s="232">
        <f t="shared" si="512"/>
        <v>0</v>
      </c>
      <c r="AG33" s="233">
        <f t="shared" si="513"/>
        <v>0</v>
      </c>
      <c r="AH33" s="456">
        <f>G33+P33+Y33</f>
        <v>0</v>
      </c>
      <c r="AI33" s="450">
        <f>IF(AJ33,AJ33/AH33,0)</f>
        <v>0</v>
      </c>
      <c r="AJ33" s="457">
        <f t="shared" si="514"/>
        <v>0</v>
      </c>
      <c r="AK33" s="456">
        <f t="shared" si="515"/>
        <v>0</v>
      </c>
      <c r="AL33" s="450">
        <f>IF(AM33,AM33/AK33,0)</f>
        <v>0</v>
      </c>
      <c r="AM33" s="457">
        <f>L33+U33+AD33</f>
        <v>0</v>
      </c>
      <c r="AN33" s="234">
        <f t="shared" si="516"/>
        <v>0</v>
      </c>
      <c r="AO33" s="235">
        <f t="shared" si="517"/>
        <v>0</v>
      </c>
      <c r="AP33" s="235">
        <f t="shared" si="518"/>
        <v>0</v>
      </c>
      <c r="AQ33" s="88"/>
      <c r="AR33" s="89"/>
      <c r="AS33" s="90">
        <f>AQ33*AR33</f>
        <v>0</v>
      </c>
      <c r="AT33" s="88"/>
      <c r="AU33" s="89"/>
      <c r="AV33" s="90">
        <f>AT33*AU33</f>
        <v>0</v>
      </c>
      <c r="AW33" s="231">
        <f t="shared" si="519"/>
        <v>0</v>
      </c>
      <c r="AX33" s="232">
        <f t="shared" si="520"/>
        <v>0</v>
      </c>
      <c r="AY33" s="233">
        <f t="shared" si="521"/>
        <v>0</v>
      </c>
      <c r="AZ33" s="88"/>
      <c r="BA33" s="89"/>
      <c r="BB33" s="90">
        <f>AZ33*BA33</f>
        <v>0</v>
      </c>
      <c r="BC33" s="88"/>
      <c r="BD33" s="89"/>
      <c r="BE33" s="90">
        <f>BC33*BD33</f>
        <v>0</v>
      </c>
      <c r="BF33" s="231">
        <f t="shared" si="522"/>
        <v>0</v>
      </c>
      <c r="BG33" s="232">
        <f t="shared" si="523"/>
        <v>0</v>
      </c>
      <c r="BH33" s="233">
        <f t="shared" si="524"/>
        <v>0</v>
      </c>
      <c r="BI33" s="88"/>
      <c r="BJ33" s="89"/>
      <c r="BK33" s="90">
        <f>BI33*BJ33</f>
        <v>0</v>
      </c>
      <c r="BL33" s="88"/>
      <c r="BM33" s="89"/>
      <c r="BN33" s="90">
        <f>BL33*BM33</f>
        <v>0</v>
      </c>
      <c r="BO33" s="231">
        <f t="shared" si="525"/>
        <v>0</v>
      </c>
      <c r="BP33" s="232">
        <f t="shared" si="526"/>
        <v>0</v>
      </c>
      <c r="BQ33" s="233">
        <f t="shared" si="527"/>
        <v>0</v>
      </c>
      <c r="BR33" s="44">
        <f>AQ33+AZ33+BI33</f>
        <v>0</v>
      </c>
      <c r="BS33" s="45">
        <f>IF(BT33,BT33/BR33,0)</f>
        <v>0</v>
      </c>
      <c r="BT33" s="46">
        <f t="shared" si="528"/>
        <v>0</v>
      </c>
      <c r="BU33" s="44">
        <f t="shared" si="529"/>
        <v>0</v>
      </c>
      <c r="BV33" s="45">
        <f>IF(BW33,BW33/BU33,0)</f>
        <v>0</v>
      </c>
      <c r="BW33" s="46">
        <f>AV33+BE33+BN33</f>
        <v>0</v>
      </c>
      <c r="BX33" s="234">
        <f t="shared" si="530"/>
        <v>0</v>
      </c>
      <c r="BY33" s="235">
        <f t="shared" si="531"/>
        <v>0</v>
      </c>
      <c r="BZ33" s="235">
        <f t="shared" si="532"/>
        <v>0</v>
      </c>
      <c r="CA33" s="239"/>
      <c r="CB33" s="242"/>
      <c r="CC33" s="241">
        <f>CA33*CB33</f>
        <v>0</v>
      </c>
      <c r="CD33" s="239"/>
      <c r="CE33" s="242"/>
      <c r="CF33" s="241">
        <f>CD33*CE33</f>
        <v>0</v>
      </c>
      <c r="CG33" s="231">
        <f t="shared" si="533"/>
        <v>0</v>
      </c>
      <c r="CH33" s="232">
        <f t="shared" si="534"/>
        <v>0</v>
      </c>
      <c r="CI33" s="233">
        <f t="shared" si="535"/>
        <v>0</v>
      </c>
      <c r="CJ33" s="239"/>
      <c r="CK33" s="242"/>
      <c r="CL33" s="241">
        <f>CJ33*CK33</f>
        <v>0</v>
      </c>
      <c r="CM33" s="239"/>
      <c r="CN33" s="242"/>
      <c r="CO33" s="241">
        <f>CM33*CN33</f>
        <v>0</v>
      </c>
      <c r="CP33" s="231">
        <f t="shared" si="536"/>
        <v>0</v>
      </c>
      <c r="CQ33" s="232">
        <f t="shared" si="537"/>
        <v>0</v>
      </c>
      <c r="CR33" s="233">
        <f t="shared" si="538"/>
        <v>0</v>
      </c>
      <c r="CS33" s="239"/>
      <c r="CT33" s="242"/>
      <c r="CU33" s="241">
        <f>CS33*CT33</f>
        <v>0</v>
      </c>
      <c r="CV33" s="239"/>
      <c r="CW33" s="242"/>
      <c r="CX33" s="241">
        <f>CV33*CW33</f>
        <v>0</v>
      </c>
      <c r="CY33" s="231">
        <f t="shared" si="539"/>
        <v>0</v>
      </c>
      <c r="CZ33" s="232">
        <f t="shared" si="540"/>
        <v>0</v>
      </c>
      <c r="DA33" s="233">
        <f t="shared" si="541"/>
        <v>0</v>
      </c>
      <c r="DB33" s="456">
        <f>CA33+CJ33+CS33</f>
        <v>0</v>
      </c>
      <c r="DC33" s="450">
        <f>IF(DD33,DD33/DB33,0)</f>
        <v>0</v>
      </c>
      <c r="DD33" s="457">
        <f t="shared" si="542"/>
        <v>0</v>
      </c>
      <c r="DE33" s="456">
        <f t="shared" si="543"/>
        <v>0</v>
      </c>
      <c r="DF33" s="450">
        <f>IF(DG33,DG33/DE33,0)</f>
        <v>0</v>
      </c>
      <c r="DG33" s="457">
        <f>CF33+CO33+CX33</f>
        <v>0</v>
      </c>
      <c r="DH33" s="234">
        <f t="shared" si="544"/>
        <v>0</v>
      </c>
      <c r="DI33" s="235">
        <f t="shared" si="545"/>
        <v>0</v>
      </c>
      <c r="DJ33" s="235">
        <f t="shared" si="546"/>
        <v>0</v>
      </c>
      <c r="DK33" s="88"/>
      <c r="DL33" s="89"/>
      <c r="DM33" s="90">
        <f>DK33*DL33</f>
        <v>0</v>
      </c>
      <c r="DN33" s="88"/>
      <c r="DO33" s="89"/>
      <c r="DP33" s="90">
        <f>DN33*DO33</f>
        <v>0</v>
      </c>
      <c r="DQ33" s="231">
        <f t="shared" si="547"/>
        <v>0</v>
      </c>
      <c r="DR33" s="232">
        <f t="shared" si="548"/>
        <v>0</v>
      </c>
      <c r="DS33" s="233">
        <f t="shared" si="549"/>
        <v>0</v>
      </c>
      <c r="DT33" s="88"/>
      <c r="DU33" s="89"/>
      <c r="DV33" s="90">
        <f>DT33*DU33</f>
        <v>0</v>
      </c>
      <c r="DW33" s="88"/>
      <c r="DX33" s="89"/>
      <c r="DY33" s="90">
        <f>DW33*DX33</f>
        <v>0</v>
      </c>
      <c r="DZ33" s="231">
        <f t="shared" si="550"/>
        <v>0</v>
      </c>
      <c r="EA33" s="232">
        <f t="shared" si="551"/>
        <v>0</v>
      </c>
      <c r="EB33" s="233">
        <f t="shared" si="552"/>
        <v>0</v>
      </c>
      <c r="EC33" s="88"/>
      <c r="ED33" s="89"/>
      <c r="EE33" s="90">
        <f>EC33*ED33</f>
        <v>0</v>
      </c>
      <c r="EF33" s="88"/>
      <c r="EG33" s="89"/>
      <c r="EH33" s="90">
        <f>EF33*EG33</f>
        <v>0</v>
      </c>
      <c r="EI33" s="48">
        <f t="shared" si="553"/>
        <v>0</v>
      </c>
      <c r="EJ33" s="42">
        <f t="shared" si="554"/>
        <v>0</v>
      </c>
      <c r="EK33" s="43">
        <f t="shared" si="555"/>
        <v>0</v>
      </c>
      <c r="EL33" s="44">
        <f>DK33+DT33+EC33</f>
        <v>0</v>
      </c>
      <c r="EM33" s="45">
        <f>IF(EN33,EN33/EL33,0)</f>
        <v>0</v>
      </c>
      <c r="EN33" s="46">
        <f t="shared" si="556"/>
        <v>0</v>
      </c>
      <c r="EO33" s="44">
        <f t="shared" si="557"/>
        <v>0</v>
      </c>
      <c r="EP33" s="45">
        <f>IF(EQ33,EQ33/EO33,0)</f>
        <v>0</v>
      </c>
      <c r="EQ33" s="46">
        <f>DP33+DY33+EH33</f>
        <v>0</v>
      </c>
      <c r="ER33" s="82">
        <f t="shared" si="558"/>
        <v>0</v>
      </c>
      <c r="ES33" s="47">
        <f t="shared" si="559"/>
        <v>0</v>
      </c>
      <c r="ET33" s="47">
        <f t="shared" si="560"/>
        <v>0</v>
      </c>
      <c r="EU33" s="27">
        <f>AH33+BR33+DB33+EL33</f>
        <v>0</v>
      </c>
      <c r="EV33" s="28">
        <f>IF(EW33,EW33/EU33,0)</f>
        <v>0</v>
      </c>
      <c r="EW33" s="29">
        <f t="shared" si="561"/>
        <v>0</v>
      </c>
      <c r="EX33" s="27">
        <f t="shared" si="562"/>
        <v>0</v>
      </c>
      <c r="EY33" s="28">
        <f>IF(EZ33,EZ33/EX33,0)</f>
        <v>0</v>
      </c>
      <c r="EZ33" s="29">
        <f>AM33+BW33+DG33+EQ33</f>
        <v>0</v>
      </c>
      <c r="FA33" s="27">
        <f t="shared" si="563"/>
        <v>0</v>
      </c>
      <c r="FB33" s="28">
        <f t="shared" si="564"/>
        <v>0</v>
      </c>
      <c r="FC33" s="29">
        <f t="shared" si="565"/>
        <v>0</v>
      </c>
      <c r="FE33" s="12"/>
      <c r="FF33" s="13"/>
      <c r="FG33" s="13"/>
      <c r="FH33" s="14"/>
      <c r="FI33" s="239"/>
      <c r="FJ33" s="242"/>
      <c r="FK33" s="241">
        <f>FI33*FJ33</f>
        <v>0</v>
      </c>
      <c r="FL33" s="239"/>
      <c r="FM33" s="242"/>
      <c r="FN33" s="241">
        <f>FL33*FM33</f>
        <v>0</v>
      </c>
      <c r="FO33" s="48">
        <f t="shared" si="566"/>
        <v>0</v>
      </c>
      <c r="FP33" s="42">
        <f t="shared" si="566"/>
        <v>0</v>
      </c>
      <c r="FQ33" s="43">
        <f t="shared" si="566"/>
        <v>0</v>
      </c>
      <c r="FR33" s="239"/>
      <c r="FS33" s="242"/>
      <c r="FT33" s="241">
        <f>FR33*FS33</f>
        <v>0</v>
      </c>
      <c r="FU33" s="239"/>
      <c r="FV33" s="242"/>
      <c r="FW33" s="241">
        <f>FU33*FV33</f>
        <v>0</v>
      </c>
      <c r="FX33" s="48">
        <f t="shared" si="567"/>
        <v>0</v>
      </c>
      <c r="FY33" s="42">
        <f t="shared" si="567"/>
        <v>0</v>
      </c>
      <c r="FZ33" s="43">
        <f t="shared" si="567"/>
        <v>0</v>
      </c>
      <c r="GA33" s="239"/>
      <c r="GB33" s="242"/>
      <c r="GC33" s="241">
        <f>GA33*GB33</f>
        <v>0</v>
      </c>
      <c r="GD33" s="239"/>
      <c r="GE33" s="242"/>
      <c r="GF33" s="241">
        <f>GD33*GE33</f>
        <v>0</v>
      </c>
      <c r="GG33" s="231">
        <f t="shared" si="568"/>
        <v>0</v>
      </c>
      <c r="GH33" s="232">
        <f t="shared" si="568"/>
        <v>0</v>
      </c>
      <c r="GI33" s="233">
        <f t="shared" si="568"/>
        <v>0</v>
      </c>
      <c r="GJ33" s="456">
        <f>FI33+FR33+GA33</f>
        <v>0</v>
      </c>
      <c r="GK33" s="450">
        <f>IF(GL33,GL33/GJ33,0)</f>
        <v>0</v>
      </c>
      <c r="GL33" s="457">
        <f t="shared" si="569"/>
        <v>0</v>
      </c>
      <c r="GM33" s="456">
        <f t="shared" si="569"/>
        <v>0</v>
      </c>
      <c r="GN33" s="450">
        <f>IF(GO33,GO33/GM33,0)</f>
        <v>0</v>
      </c>
      <c r="GO33" s="457">
        <f>FN33+FW33+GF33</f>
        <v>0</v>
      </c>
      <c r="GP33" s="234">
        <f t="shared" si="570"/>
        <v>0</v>
      </c>
      <c r="GQ33" s="235">
        <f t="shared" si="570"/>
        <v>0</v>
      </c>
      <c r="GR33" s="235">
        <f t="shared" si="570"/>
        <v>0</v>
      </c>
      <c r="GS33" s="88"/>
      <c r="GT33" s="89"/>
      <c r="GU33" s="90">
        <f>GS33*GT33</f>
        <v>0</v>
      </c>
      <c r="GV33" s="88"/>
      <c r="GW33" s="89"/>
      <c r="GX33" s="90">
        <f>GV33*GW33</f>
        <v>0</v>
      </c>
      <c r="GY33" s="231">
        <f t="shared" si="571"/>
        <v>0</v>
      </c>
      <c r="GZ33" s="232">
        <f t="shared" si="571"/>
        <v>0</v>
      </c>
      <c r="HA33" s="233">
        <f t="shared" si="571"/>
        <v>0</v>
      </c>
      <c r="HB33" s="88"/>
      <c r="HC33" s="89"/>
      <c r="HD33" s="90">
        <f>HB33*HC33</f>
        <v>0</v>
      </c>
      <c r="HE33" s="88"/>
      <c r="HF33" s="89"/>
      <c r="HG33" s="90">
        <f>HE33*HF33</f>
        <v>0</v>
      </c>
      <c r="HH33" s="231">
        <f t="shared" si="572"/>
        <v>0</v>
      </c>
      <c r="HI33" s="232">
        <f t="shared" si="572"/>
        <v>0</v>
      </c>
      <c r="HJ33" s="233">
        <f t="shared" si="572"/>
        <v>0</v>
      </c>
      <c r="HK33" s="88"/>
      <c r="HL33" s="89"/>
      <c r="HM33" s="90">
        <f>HK33*HL33</f>
        <v>0</v>
      </c>
      <c r="HN33" s="88"/>
      <c r="HO33" s="89"/>
      <c r="HP33" s="90">
        <f>HN33*HO33</f>
        <v>0</v>
      </c>
      <c r="HQ33" s="231">
        <f t="shared" si="573"/>
        <v>0</v>
      </c>
      <c r="HR33" s="232">
        <f t="shared" si="573"/>
        <v>0</v>
      </c>
      <c r="HS33" s="233">
        <f t="shared" si="573"/>
        <v>0</v>
      </c>
      <c r="HT33" s="44">
        <f>GS33+HB33+HK33</f>
        <v>0</v>
      </c>
      <c r="HU33" s="45">
        <f>IF(HV33,HV33/HT33,0)</f>
        <v>0</v>
      </c>
      <c r="HV33" s="46">
        <f t="shared" si="574"/>
        <v>0</v>
      </c>
      <c r="HW33" s="44">
        <f t="shared" si="574"/>
        <v>0</v>
      </c>
      <c r="HX33" s="45">
        <f>IF(HY33,HY33/HW33,0)</f>
        <v>0</v>
      </c>
      <c r="HY33" s="46">
        <f>GX33+HG33+HP33</f>
        <v>0</v>
      </c>
      <c r="HZ33" s="234">
        <f t="shared" si="575"/>
        <v>0</v>
      </c>
      <c r="IA33" s="235">
        <f t="shared" si="575"/>
        <v>0</v>
      </c>
      <c r="IB33" s="235">
        <f t="shared" si="575"/>
        <v>0</v>
      </c>
      <c r="IC33" s="239"/>
      <c r="ID33" s="242"/>
      <c r="IE33" s="241">
        <f>IC33*ID33</f>
        <v>0</v>
      </c>
      <c r="IF33" s="239"/>
      <c r="IG33" s="242"/>
      <c r="IH33" s="241">
        <f>IF33*IG33</f>
        <v>0</v>
      </c>
      <c r="II33" s="231">
        <f t="shared" si="576"/>
        <v>0</v>
      </c>
      <c r="IJ33" s="232">
        <f t="shared" si="576"/>
        <v>0</v>
      </c>
      <c r="IK33" s="233">
        <f t="shared" si="576"/>
        <v>0</v>
      </c>
      <c r="IL33" s="239"/>
      <c r="IM33" s="242"/>
      <c r="IN33" s="241">
        <f>IL33*IM33</f>
        <v>0</v>
      </c>
      <c r="IO33" s="239"/>
      <c r="IP33" s="242"/>
      <c r="IQ33" s="241">
        <f>IO33*IP33</f>
        <v>0</v>
      </c>
      <c r="IR33" s="231">
        <f t="shared" si="577"/>
        <v>0</v>
      </c>
      <c r="IS33" s="232">
        <f t="shared" si="577"/>
        <v>0</v>
      </c>
      <c r="IT33" s="233">
        <f t="shared" si="577"/>
        <v>0</v>
      </c>
      <c r="IU33" s="239"/>
      <c r="IV33" s="242"/>
      <c r="IW33" s="241">
        <f>IU33*IV33</f>
        <v>0</v>
      </c>
      <c r="IX33" s="239"/>
      <c r="IY33" s="242"/>
      <c r="IZ33" s="241">
        <f>IX33*IY33</f>
        <v>0</v>
      </c>
      <c r="JA33" s="231">
        <f t="shared" si="578"/>
        <v>0</v>
      </c>
      <c r="JB33" s="232">
        <f t="shared" si="578"/>
        <v>0</v>
      </c>
      <c r="JC33" s="233">
        <f t="shared" si="578"/>
        <v>0</v>
      </c>
      <c r="JD33" s="456">
        <f>IC33+IL33+IU33</f>
        <v>0</v>
      </c>
      <c r="JE33" s="450">
        <f>IF(JF33,JF33/JD33,0)</f>
        <v>0</v>
      </c>
      <c r="JF33" s="457">
        <f t="shared" si="579"/>
        <v>0</v>
      </c>
      <c r="JG33" s="456">
        <f t="shared" si="579"/>
        <v>0</v>
      </c>
      <c r="JH33" s="450">
        <f>IF(JI33,JI33/JG33,0)</f>
        <v>0</v>
      </c>
      <c r="JI33" s="457">
        <f>IH33+IQ33+IZ33</f>
        <v>0</v>
      </c>
      <c r="JJ33" s="234">
        <f t="shared" si="580"/>
        <v>0</v>
      </c>
      <c r="JK33" s="235">
        <f t="shared" si="580"/>
        <v>0</v>
      </c>
      <c r="JL33" s="235">
        <f t="shared" si="580"/>
        <v>0</v>
      </c>
      <c r="JM33" s="88"/>
      <c r="JN33" s="89"/>
      <c r="JO33" s="90">
        <f>JM33*JN33</f>
        <v>0</v>
      </c>
      <c r="JP33" s="88"/>
      <c r="JQ33" s="89"/>
      <c r="JR33" s="90">
        <f>JP33*JQ33</f>
        <v>0</v>
      </c>
      <c r="JS33" s="231">
        <f t="shared" si="581"/>
        <v>0</v>
      </c>
      <c r="JT33" s="232">
        <f t="shared" si="581"/>
        <v>0</v>
      </c>
      <c r="JU33" s="233">
        <f t="shared" si="581"/>
        <v>0</v>
      </c>
      <c r="JV33" s="88"/>
      <c r="JW33" s="89"/>
      <c r="JX33" s="90">
        <f>JV33*JW33</f>
        <v>0</v>
      </c>
      <c r="JY33" s="88"/>
      <c r="JZ33" s="89"/>
      <c r="KA33" s="90">
        <f>JY33*JZ33</f>
        <v>0</v>
      </c>
      <c r="KB33" s="231">
        <f t="shared" si="582"/>
        <v>0</v>
      </c>
      <c r="KC33" s="232">
        <f t="shared" si="582"/>
        <v>0</v>
      </c>
      <c r="KD33" s="233">
        <f t="shared" si="582"/>
        <v>0</v>
      </c>
      <c r="KE33" s="88"/>
      <c r="KF33" s="89"/>
      <c r="KG33" s="90">
        <f>KE33*KF33</f>
        <v>0</v>
      </c>
      <c r="KH33" s="88"/>
      <c r="KI33" s="89"/>
      <c r="KJ33" s="90">
        <f>KH33*KI33</f>
        <v>0</v>
      </c>
      <c r="KK33" s="48">
        <f t="shared" si="583"/>
        <v>0</v>
      </c>
      <c r="KL33" s="42">
        <f t="shared" si="583"/>
        <v>0</v>
      </c>
      <c r="KM33" s="43">
        <f t="shared" si="583"/>
        <v>0</v>
      </c>
      <c r="KN33" s="44">
        <f>JM33+JV33+KE33</f>
        <v>0</v>
      </c>
      <c r="KO33" s="45">
        <f>IF(KP33,KP33/KN33,0)</f>
        <v>0</v>
      </c>
      <c r="KP33" s="46">
        <f t="shared" si="584"/>
        <v>0</v>
      </c>
      <c r="KQ33" s="44">
        <f t="shared" si="584"/>
        <v>0</v>
      </c>
      <c r="KR33" s="45">
        <f>IF(KS33,KS33/KQ33,0)</f>
        <v>0</v>
      </c>
      <c r="KS33" s="46">
        <f>JR33+KA33+KJ33</f>
        <v>0</v>
      </c>
      <c r="KT33" s="82">
        <f t="shared" si="585"/>
        <v>0</v>
      </c>
      <c r="KU33" s="47">
        <f t="shared" si="585"/>
        <v>0</v>
      </c>
      <c r="KV33" s="47">
        <f t="shared" si="585"/>
        <v>0</v>
      </c>
      <c r="KW33" s="27">
        <f>GJ33+HT33+JD33+KN33</f>
        <v>0</v>
      </c>
      <c r="KX33" s="28">
        <f>IF(KY33,KY33/KW33,0)</f>
        <v>0</v>
      </c>
      <c r="KY33" s="29">
        <f t="shared" si="586"/>
        <v>0</v>
      </c>
      <c r="KZ33" s="27">
        <f t="shared" si="586"/>
        <v>0</v>
      </c>
      <c r="LA33" s="28">
        <f>IF(LB33,LB33/KZ33,0)</f>
        <v>0</v>
      </c>
      <c r="LB33" s="29">
        <f>GO33+HY33+JI33+KS33</f>
        <v>0</v>
      </c>
      <c r="LC33" s="27">
        <f t="shared" si="587"/>
        <v>0</v>
      </c>
      <c r="LD33" s="28">
        <f t="shared" si="587"/>
        <v>0</v>
      </c>
      <c r="LE33" s="29">
        <f t="shared" si="587"/>
        <v>0</v>
      </c>
    </row>
    <row r="34" spans="2:317" s="129" customFormat="1" ht="20.25" hidden="1" customHeight="1" outlineLevel="2">
      <c r="B34" s="119" t="s">
        <v>200</v>
      </c>
      <c r="C34" s="120"/>
      <c r="D34" s="120"/>
      <c r="E34" s="120"/>
      <c r="F34" s="121"/>
      <c r="G34" s="412">
        <f>SUBTOTAL(9,G29:G33)</f>
        <v>0</v>
      </c>
      <c r="H34" s="413"/>
      <c r="I34" s="414">
        <f>SUBTOTAL(9,I29:I33)</f>
        <v>0</v>
      </c>
      <c r="J34" s="412">
        <f>SUBTOTAL(9,J29:J33)</f>
        <v>0</v>
      </c>
      <c r="K34" s="413"/>
      <c r="L34" s="414">
        <f>SUBTOTAL(9,L29:L33)</f>
        <v>0</v>
      </c>
      <c r="M34" s="91">
        <f>SUBTOTAL(9,M29:M33)</f>
        <v>0</v>
      </c>
      <c r="N34" s="92"/>
      <c r="O34" s="93">
        <f>SUBTOTAL(9,O29:O33)</f>
        <v>0</v>
      </c>
      <c r="P34" s="412">
        <f>SUBTOTAL(9,P29:P33)</f>
        <v>0</v>
      </c>
      <c r="Q34" s="413"/>
      <c r="R34" s="414">
        <f>SUBTOTAL(9,R29:R33)</f>
        <v>0</v>
      </c>
      <c r="S34" s="412">
        <f>SUBTOTAL(9,S29:S33)</f>
        <v>0</v>
      </c>
      <c r="T34" s="413"/>
      <c r="U34" s="414">
        <f>SUBTOTAL(9,U29:U33)</f>
        <v>0</v>
      </c>
      <c r="V34" s="91">
        <f>SUBTOTAL(9,V29:V33)</f>
        <v>0</v>
      </c>
      <c r="W34" s="92"/>
      <c r="X34" s="93">
        <f>SUBTOTAL(9,X29:X33)</f>
        <v>0</v>
      </c>
      <c r="Y34" s="412">
        <f>SUBTOTAL(9,Y29:Y33)</f>
        <v>0</v>
      </c>
      <c r="Z34" s="413"/>
      <c r="AA34" s="414">
        <f>SUBTOTAL(9,AA29:AA33)</f>
        <v>0</v>
      </c>
      <c r="AB34" s="412">
        <f>SUBTOTAL(9,AB29:AB33)</f>
        <v>0</v>
      </c>
      <c r="AC34" s="413"/>
      <c r="AD34" s="414">
        <f>SUBTOTAL(9,AD29:AD33)</f>
        <v>0</v>
      </c>
      <c r="AE34" s="255">
        <f>SUBTOTAL(9,AE29:AE33)</f>
        <v>0</v>
      </c>
      <c r="AF34" s="256"/>
      <c r="AG34" s="257">
        <f>SUBTOTAL(9,AG29:AG33)</f>
        <v>0</v>
      </c>
      <c r="AH34" s="452">
        <f>SUBTOTAL(9,AH29:AH33)</f>
        <v>0</v>
      </c>
      <c r="AI34" s="458" t="str">
        <f>IF(AJ34,AJ34/AH34,"")</f>
        <v/>
      </c>
      <c r="AJ34" s="454">
        <f>SUBTOTAL(9,AJ29:AJ33)</f>
        <v>0</v>
      </c>
      <c r="AK34" s="452">
        <f>SUBTOTAL(9,AK29:AK33)</f>
        <v>0</v>
      </c>
      <c r="AL34" s="458" t="str">
        <f>IF(AM34,AM34/AK34,"")</f>
        <v/>
      </c>
      <c r="AM34" s="455">
        <f>SUBTOTAL(9,AM29:AM33)</f>
        <v>0</v>
      </c>
      <c r="AN34" s="259">
        <f>SUBTOTAL(9,AN29:AN33)</f>
        <v>0</v>
      </c>
      <c r="AO34" s="258"/>
      <c r="AP34" s="258">
        <f>SUBTOTAL(9,AP29:AP33)</f>
        <v>0</v>
      </c>
      <c r="AQ34" s="91">
        <f>SUBTOTAL(9,AQ29:AQ33)</f>
        <v>0</v>
      </c>
      <c r="AR34" s="92"/>
      <c r="AS34" s="93">
        <f>SUBTOTAL(9,AS29:AS33)</f>
        <v>0</v>
      </c>
      <c r="AT34" s="91">
        <f>SUBTOTAL(9,AT29:AT33)</f>
        <v>0</v>
      </c>
      <c r="AU34" s="92"/>
      <c r="AV34" s="93">
        <f>SUBTOTAL(9,AV29:AV33)</f>
        <v>0</v>
      </c>
      <c r="AW34" s="255">
        <f>SUBTOTAL(9,AW29:AW33)</f>
        <v>0</v>
      </c>
      <c r="AX34" s="256"/>
      <c r="AY34" s="257">
        <f>SUBTOTAL(9,AY29:AY33)</f>
        <v>0</v>
      </c>
      <c r="AZ34" s="91">
        <f>SUBTOTAL(9,AZ29:AZ33)</f>
        <v>0</v>
      </c>
      <c r="BA34" s="92"/>
      <c r="BB34" s="93">
        <f>SUBTOTAL(9,BB29:BB33)</f>
        <v>0</v>
      </c>
      <c r="BC34" s="91">
        <f>SUBTOTAL(9,BC29:BC33)</f>
        <v>0</v>
      </c>
      <c r="BD34" s="92"/>
      <c r="BE34" s="93">
        <f>SUBTOTAL(9,BE29:BE33)</f>
        <v>0</v>
      </c>
      <c r="BF34" s="255">
        <f>SUBTOTAL(9,BF29:BF33)</f>
        <v>0</v>
      </c>
      <c r="BG34" s="256"/>
      <c r="BH34" s="257">
        <f>SUBTOTAL(9,BH29:BH33)</f>
        <v>0</v>
      </c>
      <c r="BI34" s="91">
        <f>SUBTOTAL(9,BI29:BI33)</f>
        <v>0</v>
      </c>
      <c r="BJ34" s="92"/>
      <c r="BK34" s="93">
        <f>SUBTOTAL(9,BK29:BK33)</f>
        <v>0</v>
      </c>
      <c r="BL34" s="91">
        <f>SUBTOTAL(9,BL29:BL33)</f>
        <v>0</v>
      </c>
      <c r="BM34" s="92"/>
      <c r="BN34" s="93">
        <f>SUBTOTAL(9,BN29:BN33)</f>
        <v>0</v>
      </c>
      <c r="BO34" s="255">
        <f>SUBTOTAL(9,BO29:BO33)</f>
        <v>0</v>
      </c>
      <c r="BP34" s="256"/>
      <c r="BQ34" s="257">
        <f>SUBTOTAL(9,BQ29:BQ33)</f>
        <v>0</v>
      </c>
      <c r="BR34" s="122">
        <f>SUBTOTAL(9,BR29:BR33)</f>
        <v>0</v>
      </c>
      <c r="BS34" s="130" t="str">
        <f>IF(BT34,BT34/BR34,"")</f>
        <v/>
      </c>
      <c r="BT34" s="124">
        <f>SUBTOTAL(9,BT29:BT33)</f>
        <v>0</v>
      </c>
      <c r="BU34" s="122">
        <f>SUBTOTAL(9,BU29:BU33)</f>
        <v>0</v>
      </c>
      <c r="BV34" s="130" t="str">
        <f>IF(BW34,BW34/BU34,"")</f>
        <v/>
      </c>
      <c r="BW34" s="496">
        <f>SUBTOTAL(9,BW29:BW33)</f>
        <v>0</v>
      </c>
      <c r="BX34" s="259">
        <f>SUBTOTAL(9,BX29:BX33)</f>
        <v>0</v>
      </c>
      <c r="BY34" s="258"/>
      <c r="BZ34" s="258">
        <f>SUBTOTAL(9,BZ29:BZ33)</f>
        <v>0</v>
      </c>
      <c r="CA34" s="412">
        <f>SUBTOTAL(9,CA29:CA33)</f>
        <v>0</v>
      </c>
      <c r="CB34" s="413"/>
      <c r="CC34" s="414">
        <f>SUBTOTAL(9,CC29:CC33)</f>
        <v>0</v>
      </c>
      <c r="CD34" s="412">
        <f>SUBTOTAL(9,CD29:CD33)</f>
        <v>0</v>
      </c>
      <c r="CE34" s="413"/>
      <c r="CF34" s="414">
        <f>SUBTOTAL(9,CF29:CF33)</f>
        <v>0</v>
      </c>
      <c r="CG34" s="255">
        <f>SUBTOTAL(9,CG29:CG33)</f>
        <v>0</v>
      </c>
      <c r="CH34" s="256"/>
      <c r="CI34" s="257">
        <f>SUBTOTAL(9,CI29:CI33)</f>
        <v>0</v>
      </c>
      <c r="CJ34" s="412">
        <f>SUBTOTAL(9,CJ29:CJ33)</f>
        <v>0</v>
      </c>
      <c r="CK34" s="413"/>
      <c r="CL34" s="414">
        <f>SUBTOTAL(9,CL29:CL33)</f>
        <v>0</v>
      </c>
      <c r="CM34" s="412">
        <f>SUBTOTAL(9,CM29:CM33)</f>
        <v>0</v>
      </c>
      <c r="CN34" s="413"/>
      <c r="CO34" s="414">
        <f>SUBTOTAL(9,CO29:CO33)</f>
        <v>0</v>
      </c>
      <c r="CP34" s="255">
        <f>SUBTOTAL(9,CP29:CP33)</f>
        <v>0</v>
      </c>
      <c r="CQ34" s="256"/>
      <c r="CR34" s="257">
        <f>SUBTOTAL(9,CR29:CR33)</f>
        <v>0</v>
      </c>
      <c r="CS34" s="412">
        <f>SUBTOTAL(9,CS29:CS33)</f>
        <v>0</v>
      </c>
      <c r="CT34" s="413"/>
      <c r="CU34" s="414">
        <f>SUBTOTAL(9,CU29:CU33)</f>
        <v>0</v>
      </c>
      <c r="CV34" s="412">
        <f>SUBTOTAL(9,CV29:CV33)</f>
        <v>0</v>
      </c>
      <c r="CW34" s="413"/>
      <c r="CX34" s="414">
        <f>SUBTOTAL(9,CX29:CX33)</f>
        <v>0</v>
      </c>
      <c r="CY34" s="255">
        <f>SUBTOTAL(9,CY29:CY33)</f>
        <v>0</v>
      </c>
      <c r="CZ34" s="256"/>
      <c r="DA34" s="257">
        <f>SUBTOTAL(9,DA29:DA33)</f>
        <v>0</v>
      </c>
      <c r="DB34" s="452">
        <f>SUBTOTAL(9,DB29:DB33)</f>
        <v>0</v>
      </c>
      <c r="DC34" s="458" t="str">
        <f>IF(DD34,DD34/DB34,"")</f>
        <v/>
      </c>
      <c r="DD34" s="454">
        <f>SUBTOTAL(9,DD29:DD33)</f>
        <v>0</v>
      </c>
      <c r="DE34" s="452">
        <f>SUBTOTAL(9,DE29:DE33)</f>
        <v>0</v>
      </c>
      <c r="DF34" s="458" t="str">
        <f>IF(DG34,DG34/DE34,"")</f>
        <v/>
      </c>
      <c r="DG34" s="455">
        <f>SUBTOTAL(9,DG29:DG33)</f>
        <v>0</v>
      </c>
      <c r="DH34" s="259">
        <f>SUBTOTAL(9,DH29:DH33)</f>
        <v>0</v>
      </c>
      <c r="DI34" s="258"/>
      <c r="DJ34" s="258">
        <f>SUBTOTAL(9,DJ29:DJ33)</f>
        <v>0</v>
      </c>
      <c r="DK34" s="91">
        <f>SUBTOTAL(9,DK29:DK33)</f>
        <v>0</v>
      </c>
      <c r="DL34" s="92"/>
      <c r="DM34" s="93">
        <f>SUBTOTAL(9,DM29:DM33)</f>
        <v>0</v>
      </c>
      <c r="DN34" s="91">
        <f>SUBTOTAL(9,DN29:DN33)</f>
        <v>0</v>
      </c>
      <c r="DO34" s="92"/>
      <c r="DP34" s="93">
        <f>SUBTOTAL(9,DP29:DP33)</f>
        <v>0</v>
      </c>
      <c r="DQ34" s="255">
        <f>SUBTOTAL(9,DQ29:DQ33)</f>
        <v>0</v>
      </c>
      <c r="DR34" s="256"/>
      <c r="DS34" s="257">
        <f>SUBTOTAL(9,DS29:DS33)</f>
        <v>0</v>
      </c>
      <c r="DT34" s="91">
        <f>SUBTOTAL(9,DT29:DT33)</f>
        <v>0</v>
      </c>
      <c r="DU34" s="92"/>
      <c r="DV34" s="93">
        <f>SUBTOTAL(9,DV29:DV33)</f>
        <v>0</v>
      </c>
      <c r="DW34" s="91">
        <f>SUBTOTAL(9,DW29:DW33)</f>
        <v>0</v>
      </c>
      <c r="DX34" s="92"/>
      <c r="DY34" s="93">
        <f>SUBTOTAL(9,DY29:DY33)</f>
        <v>0</v>
      </c>
      <c r="DZ34" s="255">
        <f>SUBTOTAL(9,DZ29:DZ33)</f>
        <v>0</v>
      </c>
      <c r="EA34" s="256"/>
      <c r="EB34" s="257">
        <f>SUBTOTAL(9,EB29:EB33)</f>
        <v>0</v>
      </c>
      <c r="EC34" s="91">
        <f>SUBTOTAL(9,EC29:EC33)</f>
        <v>0</v>
      </c>
      <c r="ED34" s="92"/>
      <c r="EE34" s="93">
        <f>SUBTOTAL(9,EE29:EE33)</f>
        <v>0</v>
      </c>
      <c r="EF34" s="91">
        <f>SUBTOTAL(9,EF29:EF33)</f>
        <v>0</v>
      </c>
      <c r="EG34" s="92"/>
      <c r="EH34" s="93">
        <f>SUBTOTAL(9,EH29:EH33)</f>
        <v>0</v>
      </c>
      <c r="EI34" s="91">
        <f>SUBTOTAL(9,EI29:EI33)</f>
        <v>0</v>
      </c>
      <c r="EJ34" s="92"/>
      <c r="EK34" s="93">
        <f>SUBTOTAL(9,EK29:EK33)</f>
        <v>0</v>
      </c>
      <c r="EL34" s="122">
        <f>SUBTOTAL(9,EL29:EL33)</f>
        <v>0</v>
      </c>
      <c r="EM34" s="130" t="str">
        <f>IF(EN34,EN34/EL34,"")</f>
        <v/>
      </c>
      <c r="EN34" s="124">
        <f>SUBTOTAL(9,EN29:EN33)</f>
        <v>0</v>
      </c>
      <c r="EO34" s="122">
        <f>SUBTOTAL(9,EO29:EO33)</f>
        <v>0</v>
      </c>
      <c r="EP34" s="130" t="str">
        <f>IF(EQ34,EQ34/EO34,"")</f>
        <v/>
      </c>
      <c r="EQ34" s="496">
        <f>SUBTOTAL(9,EQ29:EQ33)</f>
        <v>0</v>
      </c>
      <c r="ER34" s="125">
        <f>SUBTOTAL(9,ER29:ER33)</f>
        <v>0</v>
      </c>
      <c r="ES34" s="124"/>
      <c r="ET34" s="124">
        <f>SUBTOTAL(9,ET29:ET33)</f>
        <v>0</v>
      </c>
      <c r="EU34" s="126">
        <f>SUBTOTAL(9,EU29:EU33)</f>
        <v>0</v>
      </c>
      <c r="EV34" s="127" t="str">
        <f>IF(EW34,EW34/EU34,"")</f>
        <v/>
      </c>
      <c r="EW34" s="128">
        <f>SUBTOTAL(9,EW29:EW33)</f>
        <v>0</v>
      </c>
      <c r="EX34" s="126">
        <f>SUBTOTAL(9,EX29:EX33)</f>
        <v>0</v>
      </c>
      <c r="EY34" s="127" t="str">
        <f>IF(EZ34,EZ34/EX34,"")</f>
        <v/>
      </c>
      <c r="EZ34" s="128">
        <f>SUBTOTAL(9,EZ29:EZ33)</f>
        <v>0</v>
      </c>
      <c r="FA34" s="126">
        <f>SUBTOTAL(9,FA29:FA33)</f>
        <v>0</v>
      </c>
      <c r="FB34" s="127"/>
      <c r="FC34" s="128">
        <f>SUBTOTAL(9,FC29:FC33)</f>
        <v>0</v>
      </c>
      <c r="FE34" s="119" t="s">
        <v>200</v>
      </c>
      <c r="FF34" s="120"/>
      <c r="FG34" s="120"/>
      <c r="FH34" s="121"/>
      <c r="FI34" s="412">
        <f>SUBTOTAL(9,FI29:FI33)</f>
        <v>0</v>
      </c>
      <c r="FJ34" s="413"/>
      <c r="FK34" s="414">
        <f>SUBTOTAL(9,FK29:FK33)</f>
        <v>0</v>
      </c>
      <c r="FL34" s="412">
        <f>SUBTOTAL(9,FL29:FL33)</f>
        <v>0</v>
      </c>
      <c r="FM34" s="413"/>
      <c r="FN34" s="414">
        <f>SUBTOTAL(9,FN29:FN33)</f>
        <v>0</v>
      </c>
      <c r="FO34" s="91">
        <f>SUBTOTAL(9,FO29:FO33)</f>
        <v>0</v>
      </c>
      <c r="FP34" s="92"/>
      <c r="FQ34" s="93">
        <f>SUBTOTAL(9,FQ29:FQ33)</f>
        <v>0</v>
      </c>
      <c r="FR34" s="412">
        <f>SUBTOTAL(9,FR29:FR33)</f>
        <v>0</v>
      </c>
      <c r="FS34" s="413"/>
      <c r="FT34" s="414">
        <f>SUBTOTAL(9,FT29:FT33)</f>
        <v>0</v>
      </c>
      <c r="FU34" s="412">
        <f>SUBTOTAL(9,FU29:FU33)</f>
        <v>0</v>
      </c>
      <c r="FV34" s="413"/>
      <c r="FW34" s="414">
        <f>SUBTOTAL(9,FW29:FW33)</f>
        <v>0</v>
      </c>
      <c r="FX34" s="91">
        <f>SUBTOTAL(9,FX29:FX33)</f>
        <v>0</v>
      </c>
      <c r="FY34" s="92"/>
      <c r="FZ34" s="93">
        <f>SUBTOTAL(9,FZ29:FZ33)</f>
        <v>0</v>
      </c>
      <c r="GA34" s="412">
        <f>SUBTOTAL(9,GA29:GA33)</f>
        <v>0</v>
      </c>
      <c r="GB34" s="413"/>
      <c r="GC34" s="414">
        <f>SUBTOTAL(9,GC29:GC33)</f>
        <v>0</v>
      </c>
      <c r="GD34" s="412">
        <f>SUBTOTAL(9,GD29:GD33)</f>
        <v>0</v>
      </c>
      <c r="GE34" s="413"/>
      <c r="GF34" s="414">
        <f>SUBTOTAL(9,GF29:GF33)</f>
        <v>0</v>
      </c>
      <c r="GG34" s="255">
        <f>SUBTOTAL(9,GG29:GG33)</f>
        <v>0</v>
      </c>
      <c r="GH34" s="256"/>
      <c r="GI34" s="257">
        <f>SUBTOTAL(9,GI29:GI33)</f>
        <v>0</v>
      </c>
      <c r="GJ34" s="452">
        <f>SUBTOTAL(9,GJ29:GJ33)</f>
        <v>0</v>
      </c>
      <c r="GK34" s="458" t="str">
        <f>IF(GL34,GL34/GJ34,"")</f>
        <v/>
      </c>
      <c r="GL34" s="454">
        <f>SUBTOTAL(9,GL29:GL33)</f>
        <v>0</v>
      </c>
      <c r="GM34" s="452">
        <f>SUBTOTAL(9,GM29:GM33)</f>
        <v>0</v>
      </c>
      <c r="GN34" s="458" t="str">
        <f>IF(GO34,GO34/GM34,"")</f>
        <v/>
      </c>
      <c r="GO34" s="455">
        <f>SUBTOTAL(9,GO29:GO33)</f>
        <v>0</v>
      </c>
      <c r="GP34" s="259">
        <f>SUBTOTAL(9,GP29:GP33)</f>
        <v>0</v>
      </c>
      <c r="GQ34" s="258"/>
      <c r="GR34" s="258">
        <f>SUBTOTAL(9,GR29:GR33)</f>
        <v>0</v>
      </c>
      <c r="GS34" s="91">
        <f>SUBTOTAL(9,GS29:GS33)</f>
        <v>0</v>
      </c>
      <c r="GT34" s="92"/>
      <c r="GU34" s="93">
        <f>SUBTOTAL(9,GU29:GU33)</f>
        <v>0</v>
      </c>
      <c r="GV34" s="91">
        <f>SUBTOTAL(9,GV29:GV33)</f>
        <v>0</v>
      </c>
      <c r="GW34" s="92"/>
      <c r="GX34" s="93">
        <f>SUBTOTAL(9,GX29:GX33)</f>
        <v>0</v>
      </c>
      <c r="GY34" s="255">
        <f>SUBTOTAL(9,GY29:GY33)</f>
        <v>0</v>
      </c>
      <c r="GZ34" s="256"/>
      <c r="HA34" s="257">
        <f>SUBTOTAL(9,HA29:HA33)</f>
        <v>0</v>
      </c>
      <c r="HB34" s="91">
        <f>SUBTOTAL(9,HB29:HB33)</f>
        <v>0</v>
      </c>
      <c r="HC34" s="92"/>
      <c r="HD34" s="93">
        <f>SUBTOTAL(9,HD29:HD33)</f>
        <v>0</v>
      </c>
      <c r="HE34" s="91">
        <f>SUBTOTAL(9,HE29:HE33)</f>
        <v>0</v>
      </c>
      <c r="HF34" s="92"/>
      <c r="HG34" s="93">
        <f>SUBTOTAL(9,HG29:HG33)</f>
        <v>0</v>
      </c>
      <c r="HH34" s="255">
        <f>SUBTOTAL(9,HH29:HH33)</f>
        <v>0</v>
      </c>
      <c r="HI34" s="256"/>
      <c r="HJ34" s="257">
        <f>SUBTOTAL(9,HJ29:HJ33)</f>
        <v>0</v>
      </c>
      <c r="HK34" s="91">
        <f>SUBTOTAL(9,HK29:HK33)</f>
        <v>0</v>
      </c>
      <c r="HL34" s="92"/>
      <c r="HM34" s="93">
        <f>SUBTOTAL(9,HM29:HM33)</f>
        <v>0</v>
      </c>
      <c r="HN34" s="91">
        <f>SUBTOTAL(9,HN29:HN33)</f>
        <v>0</v>
      </c>
      <c r="HO34" s="92"/>
      <c r="HP34" s="93">
        <f>SUBTOTAL(9,HP29:HP33)</f>
        <v>0</v>
      </c>
      <c r="HQ34" s="255">
        <f>SUBTOTAL(9,HQ29:HQ33)</f>
        <v>0</v>
      </c>
      <c r="HR34" s="256"/>
      <c r="HS34" s="257">
        <f>SUBTOTAL(9,HS29:HS33)</f>
        <v>0</v>
      </c>
      <c r="HT34" s="122">
        <f>SUBTOTAL(9,HT29:HT33)</f>
        <v>0</v>
      </c>
      <c r="HU34" s="130" t="str">
        <f>IF(HV34,HV34/HT34,"")</f>
        <v/>
      </c>
      <c r="HV34" s="124">
        <f>SUBTOTAL(9,HV29:HV33)</f>
        <v>0</v>
      </c>
      <c r="HW34" s="122">
        <f>SUBTOTAL(9,HW29:HW33)</f>
        <v>0</v>
      </c>
      <c r="HX34" s="130" t="str">
        <f>IF(HY34,HY34/HW34,"")</f>
        <v/>
      </c>
      <c r="HY34" s="496">
        <f>SUBTOTAL(9,HY29:HY33)</f>
        <v>0</v>
      </c>
      <c r="HZ34" s="259">
        <f>SUBTOTAL(9,HZ29:HZ33)</f>
        <v>0</v>
      </c>
      <c r="IA34" s="258"/>
      <c r="IB34" s="258">
        <f>SUBTOTAL(9,IB29:IB33)</f>
        <v>0</v>
      </c>
      <c r="IC34" s="412">
        <f>SUBTOTAL(9,IC29:IC33)</f>
        <v>0</v>
      </c>
      <c r="ID34" s="413"/>
      <c r="IE34" s="414">
        <f>SUBTOTAL(9,IE29:IE33)</f>
        <v>0</v>
      </c>
      <c r="IF34" s="412">
        <f>SUBTOTAL(9,IF29:IF33)</f>
        <v>0</v>
      </c>
      <c r="IG34" s="413"/>
      <c r="IH34" s="414">
        <f>SUBTOTAL(9,IH29:IH33)</f>
        <v>0</v>
      </c>
      <c r="II34" s="255">
        <f>SUBTOTAL(9,II29:II33)</f>
        <v>0</v>
      </c>
      <c r="IJ34" s="256"/>
      <c r="IK34" s="257">
        <f>SUBTOTAL(9,IK29:IK33)</f>
        <v>0</v>
      </c>
      <c r="IL34" s="412">
        <f>SUBTOTAL(9,IL29:IL33)</f>
        <v>0</v>
      </c>
      <c r="IM34" s="413"/>
      <c r="IN34" s="414">
        <f>SUBTOTAL(9,IN29:IN33)</f>
        <v>0</v>
      </c>
      <c r="IO34" s="412">
        <f>SUBTOTAL(9,IO29:IO33)</f>
        <v>0</v>
      </c>
      <c r="IP34" s="413"/>
      <c r="IQ34" s="414">
        <f>SUBTOTAL(9,IQ29:IQ33)</f>
        <v>0</v>
      </c>
      <c r="IR34" s="255">
        <f>SUBTOTAL(9,IR29:IR33)</f>
        <v>0</v>
      </c>
      <c r="IS34" s="256"/>
      <c r="IT34" s="257">
        <f>SUBTOTAL(9,IT29:IT33)</f>
        <v>0</v>
      </c>
      <c r="IU34" s="412">
        <f>SUBTOTAL(9,IU29:IU33)</f>
        <v>0</v>
      </c>
      <c r="IV34" s="413"/>
      <c r="IW34" s="414">
        <f>SUBTOTAL(9,IW29:IW33)</f>
        <v>0</v>
      </c>
      <c r="IX34" s="412">
        <f>SUBTOTAL(9,IX29:IX33)</f>
        <v>0</v>
      </c>
      <c r="IY34" s="413"/>
      <c r="IZ34" s="414">
        <f>SUBTOTAL(9,IZ29:IZ33)</f>
        <v>0</v>
      </c>
      <c r="JA34" s="255">
        <f>SUBTOTAL(9,JA29:JA33)</f>
        <v>0</v>
      </c>
      <c r="JB34" s="256"/>
      <c r="JC34" s="257">
        <f>SUBTOTAL(9,JC29:JC33)</f>
        <v>0</v>
      </c>
      <c r="JD34" s="452">
        <f>SUBTOTAL(9,JD29:JD33)</f>
        <v>0</v>
      </c>
      <c r="JE34" s="458" t="str">
        <f>IF(JF34,JF34/JD34,"")</f>
        <v/>
      </c>
      <c r="JF34" s="454">
        <f>SUBTOTAL(9,JF29:JF33)</f>
        <v>0</v>
      </c>
      <c r="JG34" s="452">
        <f>SUBTOTAL(9,JG29:JG33)</f>
        <v>0</v>
      </c>
      <c r="JH34" s="458" t="str">
        <f>IF(JI34,JI34/JG34,"")</f>
        <v/>
      </c>
      <c r="JI34" s="455">
        <f>SUBTOTAL(9,JI29:JI33)</f>
        <v>0</v>
      </c>
      <c r="JJ34" s="259">
        <f>SUBTOTAL(9,JJ29:JJ33)</f>
        <v>0</v>
      </c>
      <c r="JK34" s="258"/>
      <c r="JL34" s="258">
        <f>SUBTOTAL(9,JL29:JL33)</f>
        <v>0</v>
      </c>
      <c r="JM34" s="91">
        <f>SUBTOTAL(9,JM29:JM33)</f>
        <v>0</v>
      </c>
      <c r="JN34" s="92"/>
      <c r="JO34" s="93">
        <f>SUBTOTAL(9,JO29:JO33)</f>
        <v>0</v>
      </c>
      <c r="JP34" s="91">
        <f>SUBTOTAL(9,JP29:JP33)</f>
        <v>0</v>
      </c>
      <c r="JQ34" s="92"/>
      <c r="JR34" s="93">
        <f>SUBTOTAL(9,JR29:JR33)</f>
        <v>0</v>
      </c>
      <c r="JS34" s="255">
        <f>SUBTOTAL(9,JS29:JS33)</f>
        <v>0</v>
      </c>
      <c r="JT34" s="256"/>
      <c r="JU34" s="257">
        <f>SUBTOTAL(9,JU29:JU33)</f>
        <v>0</v>
      </c>
      <c r="JV34" s="91">
        <f>SUBTOTAL(9,JV29:JV33)</f>
        <v>0</v>
      </c>
      <c r="JW34" s="92"/>
      <c r="JX34" s="93">
        <f>SUBTOTAL(9,JX29:JX33)</f>
        <v>0</v>
      </c>
      <c r="JY34" s="91">
        <f>SUBTOTAL(9,JY29:JY33)</f>
        <v>0</v>
      </c>
      <c r="JZ34" s="92"/>
      <c r="KA34" s="93">
        <f>SUBTOTAL(9,KA29:KA33)</f>
        <v>0</v>
      </c>
      <c r="KB34" s="255">
        <f>SUBTOTAL(9,KB29:KB33)</f>
        <v>0</v>
      </c>
      <c r="KC34" s="256"/>
      <c r="KD34" s="257">
        <f>SUBTOTAL(9,KD29:KD33)</f>
        <v>0</v>
      </c>
      <c r="KE34" s="91">
        <f>SUBTOTAL(9,KE29:KE33)</f>
        <v>0</v>
      </c>
      <c r="KF34" s="92"/>
      <c r="KG34" s="93">
        <f>SUBTOTAL(9,KG29:KG33)</f>
        <v>0</v>
      </c>
      <c r="KH34" s="91">
        <f>SUBTOTAL(9,KH29:KH33)</f>
        <v>0</v>
      </c>
      <c r="KI34" s="92"/>
      <c r="KJ34" s="93">
        <f>SUBTOTAL(9,KJ29:KJ33)</f>
        <v>0</v>
      </c>
      <c r="KK34" s="91">
        <f>SUBTOTAL(9,KK29:KK33)</f>
        <v>0</v>
      </c>
      <c r="KL34" s="92"/>
      <c r="KM34" s="93">
        <f>SUBTOTAL(9,KM29:KM33)</f>
        <v>0</v>
      </c>
      <c r="KN34" s="122">
        <f>SUBTOTAL(9,KN29:KN33)</f>
        <v>0</v>
      </c>
      <c r="KO34" s="130" t="str">
        <f>IF(KP34,KP34/KN34,"")</f>
        <v/>
      </c>
      <c r="KP34" s="124">
        <f>SUBTOTAL(9,KP29:KP33)</f>
        <v>0</v>
      </c>
      <c r="KQ34" s="122">
        <f>SUBTOTAL(9,KQ29:KQ33)</f>
        <v>0</v>
      </c>
      <c r="KR34" s="130" t="str">
        <f>IF(KS34,KS34/KQ34,"")</f>
        <v/>
      </c>
      <c r="KS34" s="496">
        <f>SUBTOTAL(9,KS29:KS33)</f>
        <v>0</v>
      </c>
      <c r="KT34" s="125">
        <f>SUBTOTAL(9,KT29:KT33)</f>
        <v>0</v>
      </c>
      <c r="KU34" s="124"/>
      <c r="KV34" s="124">
        <f>SUBTOTAL(9,KV29:KV33)</f>
        <v>0</v>
      </c>
      <c r="KW34" s="126">
        <f>SUBTOTAL(9,KW29:KW33)</f>
        <v>0</v>
      </c>
      <c r="KX34" s="127" t="str">
        <f>IF(KY34,KY34/KW34,"")</f>
        <v/>
      </c>
      <c r="KY34" s="128">
        <f>SUBTOTAL(9,KY29:KY33)</f>
        <v>0</v>
      </c>
      <c r="KZ34" s="126">
        <f>SUBTOTAL(9,KZ29:KZ33)</f>
        <v>0</v>
      </c>
      <c r="LA34" s="127" t="str">
        <f>IF(LB34,LB34/KZ34,"")</f>
        <v/>
      </c>
      <c r="LB34" s="128">
        <f>SUBTOTAL(9,LB29:LB33)</f>
        <v>0</v>
      </c>
      <c r="LC34" s="126">
        <f>SUBTOTAL(9,LC29:LC33)</f>
        <v>0</v>
      </c>
      <c r="LD34" s="127"/>
      <c r="LE34" s="128">
        <f>SUBTOTAL(9,LE29:LE33)</f>
        <v>0</v>
      </c>
    </row>
    <row r="35" spans="2:317" s="129" customFormat="1" ht="20.25" customHeight="1" outlineLevel="1" collapsed="1">
      <c r="B35" s="144" t="s">
        <v>201</v>
      </c>
      <c r="C35" s="144"/>
      <c r="D35" s="144"/>
      <c r="E35" s="144"/>
      <c r="F35" s="145"/>
      <c r="G35" s="417">
        <f>SUBTOTAL(9,G8:G34)</f>
        <v>0</v>
      </c>
      <c r="H35" s="418"/>
      <c r="I35" s="419">
        <f>SUBTOTAL(9,I8:I34)</f>
        <v>0</v>
      </c>
      <c r="J35" s="417">
        <f>SUBTOTAL(9,J8:J34)</f>
        <v>0</v>
      </c>
      <c r="K35" s="418"/>
      <c r="L35" s="419">
        <f>SUBTOTAL(9,L8:L34)</f>
        <v>0</v>
      </c>
      <c r="M35" s="97">
        <f>SUBTOTAL(9,M8:M34)</f>
        <v>0</v>
      </c>
      <c r="N35" s="98"/>
      <c r="O35" s="99">
        <f>SUBTOTAL(9,O8:O34)</f>
        <v>0</v>
      </c>
      <c r="P35" s="417">
        <f>SUBTOTAL(9,P8:P34)</f>
        <v>0</v>
      </c>
      <c r="Q35" s="418"/>
      <c r="R35" s="419">
        <f>SUBTOTAL(9,R8:R34)</f>
        <v>0</v>
      </c>
      <c r="S35" s="417">
        <f>SUBTOTAL(9,S8:S34)</f>
        <v>0</v>
      </c>
      <c r="T35" s="418"/>
      <c r="U35" s="419">
        <f>SUBTOTAL(9,U8:U34)</f>
        <v>0</v>
      </c>
      <c r="V35" s="97">
        <f>SUBTOTAL(9,V8:V34)</f>
        <v>0</v>
      </c>
      <c r="W35" s="98"/>
      <c r="X35" s="99">
        <f>SUBTOTAL(9,X8:X34)</f>
        <v>0</v>
      </c>
      <c r="Y35" s="417">
        <f>SUBTOTAL(9,Y8:Y34)</f>
        <v>0</v>
      </c>
      <c r="Z35" s="418"/>
      <c r="AA35" s="419">
        <f>SUBTOTAL(9,AA8:AA34)</f>
        <v>0</v>
      </c>
      <c r="AB35" s="417">
        <f>SUBTOTAL(9,AB8:AB34)</f>
        <v>0</v>
      </c>
      <c r="AC35" s="418"/>
      <c r="AD35" s="419">
        <f>SUBTOTAL(9,AD8:AD34)</f>
        <v>0</v>
      </c>
      <c r="AE35" s="260">
        <f>SUBTOTAL(9,AE8:AE34)</f>
        <v>0</v>
      </c>
      <c r="AF35" s="261"/>
      <c r="AG35" s="262">
        <f>SUBTOTAL(9,AG8:AG34)</f>
        <v>0</v>
      </c>
      <c r="AH35" s="459">
        <f>SUBTOTAL(9,AH8:AH34)</f>
        <v>0</v>
      </c>
      <c r="AI35" s="460" t="str">
        <f>IF(AJ35,AJ35/AH35,"")</f>
        <v/>
      </c>
      <c r="AJ35" s="461">
        <f>SUBTOTAL(9,AJ8:AJ34)</f>
        <v>0</v>
      </c>
      <c r="AK35" s="459">
        <f>SUBTOTAL(9,AK8:AK34)</f>
        <v>0</v>
      </c>
      <c r="AL35" s="460" t="str">
        <f>IF(AM35,AM35/AK35,"")</f>
        <v/>
      </c>
      <c r="AM35" s="461">
        <f>SUBTOTAL(9,AM8:AM34)</f>
        <v>0</v>
      </c>
      <c r="AN35" s="263">
        <f>SUBTOTAL(9,AN8:AN34)</f>
        <v>0</v>
      </c>
      <c r="AO35" s="263"/>
      <c r="AP35" s="264">
        <f>SUBTOTAL(9,AP8:AP34)</f>
        <v>0</v>
      </c>
      <c r="AQ35" s="97">
        <f>SUBTOTAL(9,AQ8:AQ34)</f>
        <v>0</v>
      </c>
      <c r="AR35" s="98"/>
      <c r="AS35" s="99">
        <f>SUBTOTAL(9,AS8:AS34)</f>
        <v>0</v>
      </c>
      <c r="AT35" s="97">
        <f>SUBTOTAL(9,AT8:AT34)</f>
        <v>0</v>
      </c>
      <c r="AU35" s="98"/>
      <c r="AV35" s="99">
        <f>SUBTOTAL(9,AV8:AV34)</f>
        <v>0</v>
      </c>
      <c r="AW35" s="260">
        <f>SUBTOTAL(9,AW8:AW34)</f>
        <v>0</v>
      </c>
      <c r="AX35" s="261"/>
      <c r="AY35" s="262">
        <f>SUBTOTAL(9,AY8:AY34)</f>
        <v>0</v>
      </c>
      <c r="AZ35" s="97">
        <f>SUBTOTAL(9,AZ8:AZ34)</f>
        <v>0</v>
      </c>
      <c r="BA35" s="98"/>
      <c r="BB35" s="99">
        <f>SUBTOTAL(9,BB8:BB34)</f>
        <v>0</v>
      </c>
      <c r="BC35" s="97">
        <f>SUBTOTAL(9,BC8:BC34)</f>
        <v>0</v>
      </c>
      <c r="BD35" s="98"/>
      <c r="BE35" s="99">
        <f>SUBTOTAL(9,BE8:BE34)</f>
        <v>0</v>
      </c>
      <c r="BF35" s="260">
        <f>SUBTOTAL(9,BF8:BF34)</f>
        <v>0</v>
      </c>
      <c r="BG35" s="261"/>
      <c r="BH35" s="262">
        <f>SUBTOTAL(9,BH8:BH34)</f>
        <v>0</v>
      </c>
      <c r="BI35" s="97">
        <f>SUBTOTAL(9,BI8:BI34)</f>
        <v>0</v>
      </c>
      <c r="BJ35" s="98"/>
      <c r="BK35" s="99">
        <f>SUBTOTAL(9,BK8:BK34)</f>
        <v>0</v>
      </c>
      <c r="BL35" s="97">
        <f>SUBTOTAL(9,BL8:BL34)</f>
        <v>0</v>
      </c>
      <c r="BM35" s="98"/>
      <c r="BN35" s="99">
        <f>SUBTOTAL(9,BN8:BN34)</f>
        <v>0</v>
      </c>
      <c r="BO35" s="260">
        <f>SUBTOTAL(9,BO8:BO34)</f>
        <v>0</v>
      </c>
      <c r="BP35" s="261"/>
      <c r="BQ35" s="262">
        <f>SUBTOTAL(9,BQ8:BQ34)</f>
        <v>0</v>
      </c>
      <c r="BR35" s="146">
        <f>SUBTOTAL(9,BR8:BR34)</f>
        <v>0</v>
      </c>
      <c r="BS35" s="147" t="str">
        <f>IF(BT35,BT35/BR35,"")</f>
        <v/>
      </c>
      <c r="BT35" s="148">
        <f>SUBTOTAL(9,BT8:BT34)</f>
        <v>0</v>
      </c>
      <c r="BU35" s="146">
        <f>SUBTOTAL(9,BU8:BU34)</f>
        <v>0</v>
      </c>
      <c r="BV35" s="147" t="str">
        <f>IF(BW35,BW35/BU35,"")</f>
        <v/>
      </c>
      <c r="BW35" s="148">
        <f>SUBTOTAL(9,BW8:BW34)</f>
        <v>0</v>
      </c>
      <c r="BX35" s="263">
        <f>SUBTOTAL(9,BX8:BX34)</f>
        <v>0</v>
      </c>
      <c r="BY35" s="263"/>
      <c r="BZ35" s="264">
        <f>SUBTOTAL(9,BZ8:BZ34)</f>
        <v>0</v>
      </c>
      <c r="CA35" s="417">
        <f>SUBTOTAL(9,CA8:CA34)</f>
        <v>0</v>
      </c>
      <c r="CB35" s="418"/>
      <c r="CC35" s="419">
        <f>SUBTOTAL(9,CC8:CC34)</f>
        <v>0</v>
      </c>
      <c r="CD35" s="417">
        <f>SUBTOTAL(9,CD8:CD34)</f>
        <v>0</v>
      </c>
      <c r="CE35" s="418"/>
      <c r="CF35" s="419">
        <f>SUBTOTAL(9,CF8:CF34)</f>
        <v>0</v>
      </c>
      <c r="CG35" s="260">
        <f>SUBTOTAL(9,CG8:CG34)</f>
        <v>0</v>
      </c>
      <c r="CH35" s="261"/>
      <c r="CI35" s="262">
        <f>SUBTOTAL(9,CI8:CI34)</f>
        <v>0</v>
      </c>
      <c r="CJ35" s="417">
        <f>SUBTOTAL(9,CJ8:CJ34)</f>
        <v>0</v>
      </c>
      <c r="CK35" s="418"/>
      <c r="CL35" s="419">
        <f>SUBTOTAL(9,CL8:CL34)</f>
        <v>0</v>
      </c>
      <c r="CM35" s="417">
        <f>SUBTOTAL(9,CM8:CM34)</f>
        <v>0</v>
      </c>
      <c r="CN35" s="418"/>
      <c r="CO35" s="419">
        <f>SUBTOTAL(9,CO8:CO34)</f>
        <v>0</v>
      </c>
      <c r="CP35" s="260">
        <f>SUBTOTAL(9,CP8:CP34)</f>
        <v>0</v>
      </c>
      <c r="CQ35" s="261"/>
      <c r="CR35" s="262">
        <f>SUBTOTAL(9,CR8:CR34)</f>
        <v>0</v>
      </c>
      <c r="CS35" s="417">
        <f>SUBTOTAL(9,CS8:CS34)</f>
        <v>0</v>
      </c>
      <c r="CT35" s="418"/>
      <c r="CU35" s="419">
        <f>SUBTOTAL(9,CU8:CU34)</f>
        <v>0</v>
      </c>
      <c r="CV35" s="417">
        <f>SUBTOTAL(9,CV8:CV34)</f>
        <v>0</v>
      </c>
      <c r="CW35" s="418"/>
      <c r="CX35" s="419">
        <f>SUBTOTAL(9,CX8:CX34)</f>
        <v>0</v>
      </c>
      <c r="CY35" s="260">
        <f>SUBTOTAL(9,CY8:CY34)</f>
        <v>0</v>
      </c>
      <c r="CZ35" s="261"/>
      <c r="DA35" s="262">
        <f>SUBTOTAL(9,DA8:DA34)</f>
        <v>0</v>
      </c>
      <c r="DB35" s="459">
        <f>SUBTOTAL(9,DB8:DB34)</f>
        <v>0</v>
      </c>
      <c r="DC35" s="460" t="str">
        <f>IF(DD35,DD35/DB35,"")</f>
        <v/>
      </c>
      <c r="DD35" s="461">
        <f>SUBTOTAL(9,DD8:DD34)</f>
        <v>0</v>
      </c>
      <c r="DE35" s="459">
        <f>SUBTOTAL(9,DE8:DE34)</f>
        <v>0</v>
      </c>
      <c r="DF35" s="460" t="str">
        <f>IF(DG35,DG35/DE35,"")</f>
        <v/>
      </c>
      <c r="DG35" s="461">
        <f>SUBTOTAL(9,DG8:DG34)</f>
        <v>0</v>
      </c>
      <c r="DH35" s="263">
        <f>SUBTOTAL(9,DH8:DH34)</f>
        <v>0</v>
      </c>
      <c r="DI35" s="263"/>
      <c r="DJ35" s="264">
        <f>SUBTOTAL(9,DJ8:DJ34)</f>
        <v>0</v>
      </c>
      <c r="DK35" s="97">
        <f>SUBTOTAL(9,DK8:DK34)</f>
        <v>0</v>
      </c>
      <c r="DL35" s="98"/>
      <c r="DM35" s="99">
        <f>SUBTOTAL(9,DM8:DM34)</f>
        <v>0</v>
      </c>
      <c r="DN35" s="97">
        <f>SUBTOTAL(9,DN8:DN34)</f>
        <v>0</v>
      </c>
      <c r="DO35" s="98"/>
      <c r="DP35" s="99">
        <f>SUBTOTAL(9,DP8:DP34)</f>
        <v>0</v>
      </c>
      <c r="DQ35" s="260">
        <f>SUBTOTAL(9,DQ8:DQ34)</f>
        <v>0</v>
      </c>
      <c r="DR35" s="261"/>
      <c r="DS35" s="262">
        <f>SUBTOTAL(9,DS8:DS34)</f>
        <v>0</v>
      </c>
      <c r="DT35" s="97">
        <f>SUBTOTAL(9,DT8:DT34)</f>
        <v>0</v>
      </c>
      <c r="DU35" s="98"/>
      <c r="DV35" s="99">
        <f>SUBTOTAL(9,DV8:DV34)</f>
        <v>0</v>
      </c>
      <c r="DW35" s="97">
        <f>SUBTOTAL(9,DW8:DW34)</f>
        <v>0</v>
      </c>
      <c r="DX35" s="98"/>
      <c r="DY35" s="99">
        <f>SUBTOTAL(9,DY8:DY34)</f>
        <v>0</v>
      </c>
      <c r="DZ35" s="260">
        <f>SUBTOTAL(9,DZ8:DZ34)</f>
        <v>0</v>
      </c>
      <c r="EA35" s="261"/>
      <c r="EB35" s="262">
        <f>SUBTOTAL(9,EB8:EB34)</f>
        <v>0</v>
      </c>
      <c r="EC35" s="97">
        <f>SUBTOTAL(9,EC8:EC34)</f>
        <v>0</v>
      </c>
      <c r="ED35" s="98"/>
      <c r="EE35" s="99">
        <f>SUBTOTAL(9,EE8:EE34)</f>
        <v>0</v>
      </c>
      <c r="EF35" s="97">
        <f>SUBTOTAL(9,EF8:EF34)</f>
        <v>0</v>
      </c>
      <c r="EG35" s="98"/>
      <c r="EH35" s="99">
        <f>SUBTOTAL(9,EH8:EH34)</f>
        <v>0</v>
      </c>
      <c r="EI35" s="97">
        <f>SUBTOTAL(9,EI8:EI34)</f>
        <v>0</v>
      </c>
      <c r="EJ35" s="98"/>
      <c r="EK35" s="99">
        <f>SUBTOTAL(9,EK8:EK34)</f>
        <v>0</v>
      </c>
      <c r="EL35" s="146">
        <f>SUBTOTAL(9,EL8:EL34)</f>
        <v>0</v>
      </c>
      <c r="EM35" s="147" t="str">
        <f>IF(EN35,EN35/EL35,"")</f>
        <v/>
      </c>
      <c r="EN35" s="148">
        <f>SUBTOTAL(9,EN8:EN34)</f>
        <v>0</v>
      </c>
      <c r="EO35" s="146">
        <f>SUBTOTAL(9,EO8:EO34)</f>
        <v>0</v>
      </c>
      <c r="EP35" s="147" t="str">
        <f>IF(EQ35,EQ35/EO35,"")</f>
        <v/>
      </c>
      <c r="EQ35" s="148">
        <f>SUBTOTAL(9,EQ8:EQ34)</f>
        <v>0</v>
      </c>
      <c r="ER35" s="146">
        <f>SUBTOTAL(9,ER8:ER34)</f>
        <v>0</v>
      </c>
      <c r="ES35" s="146"/>
      <c r="ET35" s="148">
        <f>SUBTOTAL(9,ET8:ET34)</f>
        <v>0</v>
      </c>
      <c r="EU35" s="149">
        <f>SUBTOTAL(9,EU8:EU34)</f>
        <v>0</v>
      </c>
      <c r="EV35" s="147" t="str">
        <f>IF(EW35,EW35/EU35,"")</f>
        <v/>
      </c>
      <c r="EW35" s="150">
        <f>SUBTOTAL(9,EW8:EW34)</f>
        <v>0</v>
      </c>
      <c r="EX35" s="149">
        <f>SUBTOTAL(9,EX8:EX34)</f>
        <v>0</v>
      </c>
      <c r="EY35" s="147" t="str">
        <f>IF(EZ35,EZ35/EX35,"")</f>
        <v/>
      </c>
      <c r="EZ35" s="150">
        <f>SUBTOTAL(9,EZ8:EZ34)</f>
        <v>0</v>
      </c>
      <c r="FA35" s="149">
        <f>SUBTOTAL(9,FA8:FA34)</f>
        <v>0</v>
      </c>
      <c r="FB35" s="147"/>
      <c r="FC35" s="150">
        <f>SUBTOTAL(9,FC8:FC34)</f>
        <v>0</v>
      </c>
      <c r="FE35" s="144" t="s">
        <v>201</v>
      </c>
      <c r="FF35" s="144"/>
      <c r="FG35" s="144"/>
      <c r="FH35" s="145"/>
      <c r="FI35" s="417">
        <f>SUBTOTAL(9,FI8:FI34)</f>
        <v>0</v>
      </c>
      <c r="FJ35" s="418"/>
      <c r="FK35" s="419">
        <f>SUBTOTAL(9,FK8:FK34)</f>
        <v>0</v>
      </c>
      <c r="FL35" s="417">
        <f>SUBTOTAL(9,FL8:FL34)</f>
        <v>0</v>
      </c>
      <c r="FM35" s="418"/>
      <c r="FN35" s="419">
        <f>SUBTOTAL(9,FN8:FN34)</f>
        <v>0</v>
      </c>
      <c r="FO35" s="97">
        <f>SUBTOTAL(9,FO8:FO34)</f>
        <v>0</v>
      </c>
      <c r="FP35" s="98"/>
      <c r="FQ35" s="99">
        <f>SUBTOTAL(9,FQ8:FQ34)</f>
        <v>0</v>
      </c>
      <c r="FR35" s="417">
        <f>SUBTOTAL(9,FR8:FR34)</f>
        <v>0</v>
      </c>
      <c r="FS35" s="418"/>
      <c r="FT35" s="419">
        <f>SUBTOTAL(9,FT8:FT34)</f>
        <v>0</v>
      </c>
      <c r="FU35" s="417">
        <f>SUBTOTAL(9,FU8:FU34)</f>
        <v>0</v>
      </c>
      <c r="FV35" s="418"/>
      <c r="FW35" s="419">
        <f>SUBTOTAL(9,FW8:FW34)</f>
        <v>0</v>
      </c>
      <c r="FX35" s="97">
        <f>SUBTOTAL(9,FX8:FX34)</f>
        <v>0</v>
      </c>
      <c r="FY35" s="98"/>
      <c r="FZ35" s="99">
        <f>SUBTOTAL(9,FZ8:FZ34)</f>
        <v>0</v>
      </c>
      <c r="GA35" s="417">
        <f>SUBTOTAL(9,GA8:GA34)</f>
        <v>0</v>
      </c>
      <c r="GB35" s="418"/>
      <c r="GC35" s="419">
        <f>SUBTOTAL(9,GC8:GC34)</f>
        <v>0</v>
      </c>
      <c r="GD35" s="417">
        <f>SUBTOTAL(9,GD8:GD34)</f>
        <v>0</v>
      </c>
      <c r="GE35" s="418"/>
      <c r="GF35" s="419">
        <f>SUBTOTAL(9,GF8:GF34)</f>
        <v>0</v>
      </c>
      <c r="GG35" s="260">
        <f>SUBTOTAL(9,GG8:GG34)</f>
        <v>0</v>
      </c>
      <c r="GH35" s="261"/>
      <c r="GI35" s="262">
        <f>SUBTOTAL(9,GI8:GI34)</f>
        <v>0</v>
      </c>
      <c r="GJ35" s="459">
        <f>SUBTOTAL(9,GJ8:GJ34)</f>
        <v>0</v>
      </c>
      <c r="GK35" s="460" t="str">
        <f>IF(GL35,GL35/GJ35,"")</f>
        <v/>
      </c>
      <c r="GL35" s="461">
        <f>SUBTOTAL(9,GL8:GL34)</f>
        <v>0</v>
      </c>
      <c r="GM35" s="459">
        <f>SUBTOTAL(9,GM8:GM34)</f>
        <v>0</v>
      </c>
      <c r="GN35" s="460" t="str">
        <f>IF(GO35,GO35/GM35,"")</f>
        <v/>
      </c>
      <c r="GO35" s="461">
        <f>SUBTOTAL(9,GO8:GO34)</f>
        <v>0</v>
      </c>
      <c r="GP35" s="263">
        <f>SUBTOTAL(9,GP8:GP34)</f>
        <v>0</v>
      </c>
      <c r="GQ35" s="263"/>
      <c r="GR35" s="264">
        <f>SUBTOTAL(9,GR8:GR34)</f>
        <v>0</v>
      </c>
      <c r="GS35" s="97">
        <f>SUBTOTAL(9,GS8:GS34)</f>
        <v>0</v>
      </c>
      <c r="GT35" s="98"/>
      <c r="GU35" s="99">
        <f>SUBTOTAL(9,GU8:GU34)</f>
        <v>0</v>
      </c>
      <c r="GV35" s="97">
        <f>SUBTOTAL(9,GV8:GV34)</f>
        <v>0</v>
      </c>
      <c r="GW35" s="98"/>
      <c r="GX35" s="99">
        <f>SUBTOTAL(9,GX8:GX34)</f>
        <v>0</v>
      </c>
      <c r="GY35" s="260">
        <f>SUBTOTAL(9,GY8:GY34)</f>
        <v>0</v>
      </c>
      <c r="GZ35" s="261"/>
      <c r="HA35" s="262">
        <f>SUBTOTAL(9,HA8:HA34)</f>
        <v>0</v>
      </c>
      <c r="HB35" s="97">
        <f>SUBTOTAL(9,HB8:HB34)</f>
        <v>0</v>
      </c>
      <c r="HC35" s="98"/>
      <c r="HD35" s="99">
        <f>SUBTOTAL(9,HD8:HD34)</f>
        <v>0</v>
      </c>
      <c r="HE35" s="97">
        <f>SUBTOTAL(9,HE8:HE34)</f>
        <v>0</v>
      </c>
      <c r="HF35" s="98"/>
      <c r="HG35" s="99">
        <f>SUBTOTAL(9,HG8:HG34)</f>
        <v>0</v>
      </c>
      <c r="HH35" s="260">
        <f>SUBTOTAL(9,HH8:HH34)</f>
        <v>0</v>
      </c>
      <c r="HI35" s="261"/>
      <c r="HJ35" s="262">
        <f>SUBTOTAL(9,HJ8:HJ34)</f>
        <v>0</v>
      </c>
      <c r="HK35" s="97">
        <f>SUBTOTAL(9,HK8:HK34)</f>
        <v>0</v>
      </c>
      <c r="HL35" s="98"/>
      <c r="HM35" s="99">
        <f>SUBTOTAL(9,HM8:HM34)</f>
        <v>0</v>
      </c>
      <c r="HN35" s="97">
        <f>SUBTOTAL(9,HN8:HN34)</f>
        <v>0</v>
      </c>
      <c r="HO35" s="98"/>
      <c r="HP35" s="99">
        <f>SUBTOTAL(9,HP8:HP34)</f>
        <v>0</v>
      </c>
      <c r="HQ35" s="260">
        <f>SUBTOTAL(9,HQ8:HQ34)</f>
        <v>0</v>
      </c>
      <c r="HR35" s="261"/>
      <c r="HS35" s="262">
        <f>SUBTOTAL(9,HS8:HS34)</f>
        <v>0</v>
      </c>
      <c r="HT35" s="146">
        <f>SUBTOTAL(9,HT8:HT34)</f>
        <v>0</v>
      </c>
      <c r="HU35" s="147" t="str">
        <f>IF(HV35,HV35/HT35,"")</f>
        <v/>
      </c>
      <c r="HV35" s="148">
        <f>SUBTOTAL(9,HV8:HV34)</f>
        <v>0</v>
      </c>
      <c r="HW35" s="146">
        <f>SUBTOTAL(9,HW8:HW34)</f>
        <v>0</v>
      </c>
      <c r="HX35" s="147" t="str">
        <f>IF(HY35,HY35/HW35,"")</f>
        <v/>
      </c>
      <c r="HY35" s="148">
        <f>SUBTOTAL(9,HY8:HY34)</f>
        <v>0</v>
      </c>
      <c r="HZ35" s="263">
        <f>SUBTOTAL(9,HZ8:HZ34)</f>
        <v>0</v>
      </c>
      <c r="IA35" s="263"/>
      <c r="IB35" s="264">
        <f>SUBTOTAL(9,IB8:IB34)</f>
        <v>0</v>
      </c>
      <c r="IC35" s="417">
        <f>SUBTOTAL(9,IC8:IC34)</f>
        <v>0</v>
      </c>
      <c r="ID35" s="418"/>
      <c r="IE35" s="419">
        <f>SUBTOTAL(9,IE8:IE34)</f>
        <v>0</v>
      </c>
      <c r="IF35" s="417">
        <f>SUBTOTAL(9,IF8:IF34)</f>
        <v>0</v>
      </c>
      <c r="IG35" s="418"/>
      <c r="IH35" s="419">
        <f>SUBTOTAL(9,IH8:IH34)</f>
        <v>0</v>
      </c>
      <c r="II35" s="260">
        <f>SUBTOTAL(9,II8:II34)</f>
        <v>0</v>
      </c>
      <c r="IJ35" s="261"/>
      <c r="IK35" s="262">
        <f>SUBTOTAL(9,IK8:IK34)</f>
        <v>0</v>
      </c>
      <c r="IL35" s="417">
        <f>SUBTOTAL(9,IL8:IL34)</f>
        <v>0</v>
      </c>
      <c r="IM35" s="418"/>
      <c r="IN35" s="419">
        <f>SUBTOTAL(9,IN8:IN34)</f>
        <v>0</v>
      </c>
      <c r="IO35" s="417">
        <f>SUBTOTAL(9,IO8:IO34)</f>
        <v>0</v>
      </c>
      <c r="IP35" s="418"/>
      <c r="IQ35" s="419">
        <f>SUBTOTAL(9,IQ8:IQ34)</f>
        <v>0</v>
      </c>
      <c r="IR35" s="260">
        <f>SUBTOTAL(9,IR8:IR34)</f>
        <v>0</v>
      </c>
      <c r="IS35" s="261"/>
      <c r="IT35" s="262">
        <f>SUBTOTAL(9,IT8:IT34)</f>
        <v>0</v>
      </c>
      <c r="IU35" s="417">
        <f>SUBTOTAL(9,IU8:IU34)</f>
        <v>0</v>
      </c>
      <c r="IV35" s="418"/>
      <c r="IW35" s="419">
        <f>SUBTOTAL(9,IW8:IW34)</f>
        <v>0</v>
      </c>
      <c r="IX35" s="417">
        <f>SUBTOTAL(9,IX8:IX34)</f>
        <v>0</v>
      </c>
      <c r="IY35" s="418"/>
      <c r="IZ35" s="419">
        <f>SUBTOTAL(9,IZ8:IZ34)</f>
        <v>0</v>
      </c>
      <c r="JA35" s="260">
        <f>SUBTOTAL(9,JA8:JA34)</f>
        <v>0</v>
      </c>
      <c r="JB35" s="261"/>
      <c r="JC35" s="262">
        <f>SUBTOTAL(9,JC8:JC34)</f>
        <v>0</v>
      </c>
      <c r="JD35" s="459">
        <f>SUBTOTAL(9,JD8:JD34)</f>
        <v>0</v>
      </c>
      <c r="JE35" s="460" t="str">
        <f>IF(JF35,JF35/JD35,"")</f>
        <v/>
      </c>
      <c r="JF35" s="461">
        <f>SUBTOTAL(9,JF8:JF34)</f>
        <v>0</v>
      </c>
      <c r="JG35" s="459">
        <f>SUBTOTAL(9,JG8:JG34)</f>
        <v>0</v>
      </c>
      <c r="JH35" s="460" t="str">
        <f>IF(JI35,JI35/JG35,"")</f>
        <v/>
      </c>
      <c r="JI35" s="461">
        <f>SUBTOTAL(9,JI8:JI34)</f>
        <v>0</v>
      </c>
      <c r="JJ35" s="263">
        <f>SUBTOTAL(9,JJ8:JJ34)</f>
        <v>0</v>
      </c>
      <c r="JK35" s="263"/>
      <c r="JL35" s="264">
        <f>SUBTOTAL(9,JL8:JL34)</f>
        <v>0</v>
      </c>
      <c r="JM35" s="97">
        <f>SUBTOTAL(9,JM8:JM34)</f>
        <v>0</v>
      </c>
      <c r="JN35" s="98"/>
      <c r="JO35" s="99">
        <f>SUBTOTAL(9,JO8:JO34)</f>
        <v>0</v>
      </c>
      <c r="JP35" s="97">
        <f>SUBTOTAL(9,JP8:JP34)</f>
        <v>0</v>
      </c>
      <c r="JQ35" s="98"/>
      <c r="JR35" s="99">
        <f>SUBTOTAL(9,JR8:JR34)</f>
        <v>0</v>
      </c>
      <c r="JS35" s="260">
        <f>SUBTOTAL(9,JS8:JS34)</f>
        <v>0</v>
      </c>
      <c r="JT35" s="261"/>
      <c r="JU35" s="262">
        <f>SUBTOTAL(9,JU8:JU34)</f>
        <v>0</v>
      </c>
      <c r="JV35" s="97">
        <f>SUBTOTAL(9,JV8:JV34)</f>
        <v>0</v>
      </c>
      <c r="JW35" s="98"/>
      <c r="JX35" s="99">
        <f>SUBTOTAL(9,JX8:JX34)</f>
        <v>0</v>
      </c>
      <c r="JY35" s="97">
        <f>SUBTOTAL(9,JY8:JY34)</f>
        <v>0</v>
      </c>
      <c r="JZ35" s="98"/>
      <c r="KA35" s="99">
        <f>SUBTOTAL(9,KA8:KA34)</f>
        <v>0</v>
      </c>
      <c r="KB35" s="260">
        <f>SUBTOTAL(9,KB8:KB34)</f>
        <v>0</v>
      </c>
      <c r="KC35" s="261"/>
      <c r="KD35" s="262">
        <f>SUBTOTAL(9,KD8:KD34)</f>
        <v>0</v>
      </c>
      <c r="KE35" s="97">
        <f>SUBTOTAL(9,KE8:KE34)</f>
        <v>0</v>
      </c>
      <c r="KF35" s="98"/>
      <c r="KG35" s="99">
        <f>SUBTOTAL(9,KG8:KG34)</f>
        <v>0</v>
      </c>
      <c r="KH35" s="97">
        <f>SUBTOTAL(9,KH8:KH34)</f>
        <v>0</v>
      </c>
      <c r="KI35" s="98"/>
      <c r="KJ35" s="99">
        <f>SUBTOTAL(9,KJ8:KJ34)</f>
        <v>0</v>
      </c>
      <c r="KK35" s="97">
        <f>SUBTOTAL(9,KK8:KK34)</f>
        <v>0</v>
      </c>
      <c r="KL35" s="98"/>
      <c r="KM35" s="99">
        <f>SUBTOTAL(9,KM8:KM34)</f>
        <v>0</v>
      </c>
      <c r="KN35" s="146">
        <f>SUBTOTAL(9,KN8:KN34)</f>
        <v>0</v>
      </c>
      <c r="KO35" s="147" t="str">
        <f>IF(KP35,KP35/KN35,"")</f>
        <v/>
      </c>
      <c r="KP35" s="148">
        <f>SUBTOTAL(9,KP8:KP34)</f>
        <v>0</v>
      </c>
      <c r="KQ35" s="146">
        <f>SUBTOTAL(9,KQ8:KQ34)</f>
        <v>0</v>
      </c>
      <c r="KR35" s="147" t="str">
        <f>IF(KS35,KS35/KQ35,"")</f>
        <v/>
      </c>
      <c r="KS35" s="148">
        <f>SUBTOTAL(9,KS8:KS34)</f>
        <v>0</v>
      </c>
      <c r="KT35" s="146">
        <f>SUBTOTAL(9,KT8:KT34)</f>
        <v>0</v>
      </c>
      <c r="KU35" s="146"/>
      <c r="KV35" s="148">
        <f>SUBTOTAL(9,KV8:KV34)</f>
        <v>0</v>
      </c>
      <c r="KW35" s="149">
        <f>SUBTOTAL(9,KW8:KW34)</f>
        <v>0</v>
      </c>
      <c r="KX35" s="147" t="str">
        <f>IF(KY35,KY35/KW35,"")</f>
        <v/>
      </c>
      <c r="KY35" s="150">
        <f>SUBTOTAL(9,KY8:KY34)</f>
        <v>0</v>
      </c>
      <c r="KZ35" s="149">
        <f>SUBTOTAL(9,KZ8:KZ34)</f>
        <v>0</v>
      </c>
      <c r="LA35" s="147" t="str">
        <f>IF(LB35,LB35/KZ35,"")</f>
        <v/>
      </c>
      <c r="LB35" s="150">
        <f>SUBTOTAL(9,LB8:LB34)</f>
        <v>0</v>
      </c>
      <c r="LC35" s="149">
        <f>SUBTOTAL(9,LC8:LC34)</f>
        <v>0</v>
      </c>
      <c r="LD35" s="147"/>
      <c r="LE35" s="150">
        <f>SUBTOTAL(9,LE8:LE34)</f>
        <v>0</v>
      </c>
    </row>
    <row r="36" spans="2:317" ht="20.25" hidden="1" customHeight="1" outlineLevel="3">
      <c r="B36" s="20" t="s">
        <v>202</v>
      </c>
      <c r="C36" s="21"/>
      <c r="D36" s="21"/>
      <c r="E36" s="21" t="s">
        <v>183</v>
      </c>
      <c r="F36" s="84"/>
      <c r="G36" s="243"/>
      <c r="H36" s="240"/>
      <c r="I36" s="241">
        <f>G36*H36</f>
        <v>0</v>
      </c>
      <c r="J36" s="243"/>
      <c r="K36" s="240"/>
      <c r="L36" s="241">
        <f>J36*K36</f>
        <v>0</v>
      </c>
      <c r="M36" s="41">
        <f t="shared" ref="M36:M38" si="588">G36-J36</f>
        <v>0</v>
      </c>
      <c r="N36" s="42">
        <f t="shared" ref="N36:N38" si="589">H36-K36</f>
        <v>0</v>
      </c>
      <c r="O36" s="43">
        <f t="shared" ref="O36:O38" si="590">I36-L36</f>
        <v>0</v>
      </c>
      <c r="P36" s="239"/>
      <c r="Q36" s="240"/>
      <c r="R36" s="241">
        <f>P36*Q36</f>
        <v>0</v>
      </c>
      <c r="S36" s="239"/>
      <c r="T36" s="240"/>
      <c r="U36" s="241">
        <f>S36*T36</f>
        <v>0</v>
      </c>
      <c r="V36" s="41">
        <f t="shared" ref="V36:V38" si="591">P36-S36</f>
        <v>0</v>
      </c>
      <c r="W36" s="42">
        <f t="shared" ref="W36:W38" si="592">Q36-T36</f>
        <v>0</v>
      </c>
      <c r="X36" s="43">
        <f t="shared" ref="X36:X38" si="593">R36-U36</f>
        <v>0</v>
      </c>
      <c r="Y36" s="243"/>
      <c r="Z36" s="240"/>
      <c r="AA36" s="241">
        <f>Y36*Z36</f>
        <v>0</v>
      </c>
      <c r="AB36" s="243"/>
      <c r="AC36" s="240"/>
      <c r="AD36" s="241">
        <f>AB36*AC36</f>
        <v>0</v>
      </c>
      <c r="AE36" s="236">
        <f t="shared" ref="AE36:AE38" si="594">Y36-AB36</f>
        <v>0</v>
      </c>
      <c r="AF36" s="232">
        <f t="shared" ref="AF36:AF38" si="595">Z36-AC36</f>
        <v>0</v>
      </c>
      <c r="AG36" s="233">
        <f t="shared" ref="AG36:AG38" si="596">AA36-AD36</f>
        <v>0</v>
      </c>
      <c r="AH36" s="456">
        <f>G36+P36+Y36</f>
        <v>0</v>
      </c>
      <c r="AI36" s="450">
        <f>IF(AJ36,AJ36/AH36,0)</f>
        <v>0</v>
      </c>
      <c r="AJ36" s="457">
        <f t="shared" ref="AJ36:AJ38" si="597">I36+R36+AA36</f>
        <v>0</v>
      </c>
      <c r="AK36" s="456">
        <f t="shared" ref="AK36:AK38" si="598">J36+S36+AB36</f>
        <v>0</v>
      </c>
      <c r="AL36" s="450">
        <f>IF(AM36,AM36/AK36,0)</f>
        <v>0</v>
      </c>
      <c r="AM36" s="457">
        <f>L36+U36+AD36</f>
        <v>0</v>
      </c>
      <c r="AN36" s="234">
        <f t="shared" ref="AN36:AN38" si="599">AH36-AK36</f>
        <v>0</v>
      </c>
      <c r="AO36" s="235">
        <f t="shared" ref="AO36:AO38" si="600">AI36-AL36</f>
        <v>0</v>
      </c>
      <c r="AP36" s="235">
        <f t="shared" ref="AP36:AP38" si="601">AJ36-AM36</f>
        <v>0</v>
      </c>
      <c r="AQ36" s="88"/>
      <c r="AR36" s="100"/>
      <c r="AS36" s="90">
        <f>AQ36*AR36</f>
        <v>0</v>
      </c>
      <c r="AT36" s="88"/>
      <c r="AU36" s="100"/>
      <c r="AV36" s="90">
        <f>AT36*AU36</f>
        <v>0</v>
      </c>
      <c r="AW36" s="236">
        <f t="shared" ref="AW36:AW38" si="602">AQ36-AT36</f>
        <v>0</v>
      </c>
      <c r="AX36" s="232">
        <f t="shared" ref="AX36:AX38" si="603">AR36-AU36</f>
        <v>0</v>
      </c>
      <c r="AY36" s="233">
        <f t="shared" ref="AY36:AY38" si="604">AS36-AV36</f>
        <v>0</v>
      </c>
      <c r="AZ36" s="88"/>
      <c r="BA36" s="100"/>
      <c r="BB36" s="90">
        <f>AZ36*BA36</f>
        <v>0</v>
      </c>
      <c r="BC36" s="88"/>
      <c r="BD36" s="100"/>
      <c r="BE36" s="90">
        <f>BC36*BD36</f>
        <v>0</v>
      </c>
      <c r="BF36" s="236">
        <f t="shared" ref="BF36:BF38" si="605">AZ36-BC36</f>
        <v>0</v>
      </c>
      <c r="BG36" s="232">
        <f t="shared" ref="BG36:BG38" si="606">BA36-BD36</f>
        <v>0</v>
      </c>
      <c r="BH36" s="233">
        <f t="shared" ref="BH36:BH38" si="607">BB36-BE36</f>
        <v>0</v>
      </c>
      <c r="BI36" s="243"/>
      <c r="BJ36" s="240"/>
      <c r="BK36" s="90">
        <f>BI36*BJ36</f>
        <v>0</v>
      </c>
      <c r="BL36" s="243"/>
      <c r="BM36" s="240"/>
      <c r="BN36" s="90">
        <f>BL36*BM36</f>
        <v>0</v>
      </c>
      <c r="BO36" s="236">
        <f t="shared" ref="BO36:BO38" si="608">BI36-BL36</f>
        <v>0</v>
      </c>
      <c r="BP36" s="232">
        <f t="shared" ref="BP36:BP38" si="609">BJ36-BM36</f>
        <v>0</v>
      </c>
      <c r="BQ36" s="233">
        <f t="shared" ref="BQ36:BQ38" si="610">BK36-BN36</f>
        <v>0</v>
      </c>
      <c r="BR36" s="44">
        <f>AQ36+AZ36+BI36</f>
        <v>0</v>
      </c>
      <c r="BS36" s="45">
        <f>IF(BT36,BT36/BR36,0)</f>
        <v>0</v>
      </c>
      <c r="BT36" s="46">
        <f t="shared" ref="BT36:BT38" si="611">AS36+BB36+BK36</f>
        <v>0</v>
      </c>
      <c r="BU36" s="44">
        <f t="shared" ref="BU36:BU38" si="612">AT36+BC36+BL36</f>
        <v>0</v>
      </c>
      <c r="BV36" s="45">
        <f>IF(BW36,BW36/BU36,0)</f>
        <v>0</v>
      </c>
      <c r="BW36" s="46">
        <f>AV36+BE36+BN36</f>
        <v>0</v>
      </c>
      <c r="BX36" s="234">
        <f t="shared" ref="BX36:BX38" si="613">BR36-BU36</f>
        <v>0</v>
      </c>
      <c r="BY36" s="235">
        <f t="shared" ref="BY36:BY38" si="614">BS36-BV36</f>
        <v>0</v>
      </c>
      <c r="BZ36" s="235">
        <f t="shared" ref="BZ36:BZ38" si="615">BT36-BW36</f>
        <v>0</v>
      </c>
      <c r="CA36" s="239"/>
      <c r="CB36" s="240"/>
      <c r="CC36" s="241">
        <f>CA36*CB36</f>
        <v>0</v>
      </c>
      <c r="CD36" s="239"/>
      <c r="CE36" s="240"/>
      <c r="CF36" s="241">
        <f>CD36*CE36</f>
        <v>0</v>
      </c>
      <c r="CG36" s="236">
        <f t="shared" ref="CG36:CG38" si="616">CA36-CD36</f>
        <v>0</v>
      </c>
      <c r="CH36" s="232">
        <f t="shared" ref="CH36:CH38" si="617">CB36-CE36</f>
        <v>0</v>
      </c>
      <c r="CI36" s="233">
        <f t="shared" ref="CI36:CI38" si="618">CC36-CF36</f>
        <v>0</v>
      </c>
      <c r="CJ36" s="239"/>
      <c r="CK36" s="240"/>
      <c r="CL36" s="241">
        <f>CJ36*CK36</f>
        <v>0</v>
      </c>
      <c r="CM36" s="239"/>
      <c r="CN36" s="240"/>
      <c r="CO36" s="241">
        <f>CM36*CN36</f>
        <v>0</v>
      </c>
      <c r="CP36" s="236">
        <f t="shared" ref="CP36:CP38" si="619">CJ36-CM36</f>
        <v>0</v>
      </c>
      <c r="CQ36" s="232">
        <f t="shared" ref="CQ36:CQ38" si="620">CK36-CN36</f>
        <v>0</v>
      </c>
      <c r="CR36" s="233">
        <f t="shared" ref="CR36:CR38" si="621">CL36-CO36</f>
        <v>0</v>
      </c>
      <c r="CS36" s="243"/>
      <c r="CT36" s="240"/>
      <c r="CU36" s="241">
        <f>CS36*CT36</f>
        <v>0</v>
      </c>
      <c r="CV36" s="243"/>
      <c r="CW36" s="240"/>
      <c r="CX36" s="241">
        <f>CV36*CW36</f>
        <v>0</v>
      </c>
      <c r="CY36" s="236">
        <f t="shared" ref="CY36:CY38" si="622">CS36-CV36</f>
        <v>0</v>
      </c>
      <c r="CZ36" s="232">
        <f t="shared" ref="CZ36:CZ38" si="623">CT36-CW36</f>
        <v>0</v>
      </c>
      <c r="DA36" s="233">
        <f t="shared" ref="DA36:DA38" si="624">CU36-CX36</f>
        <v>0</v>
      </c>
      <c r="DB36" s="456">
        <f>CA36+CJ36+CS36</f>
        <v>0</v>
      </c>
      <c r="DC36" s="450">
        <f>IF(DD36,DD36/DB36,0)</f>
        <v>0</v>
      </c>
      <c r="DD36" s="457">
        <f t="shared" ref="DD36:DD38" si="625">CC36+CL36+CU36</f>
        <v>0</v>
      </c>
      <c r="DE36" s="456">
        <f t="shared" ref="DE36:DE38" si="626">CD36+CM36+CV36</f>
        <v>0</v>
      </c>
      <c r="DF36" s="450">
        <f>IF(DG36,DG36/DE36,0)</f>
        <v>0</v>
      </c>
      <c r="DG36" s="457">
        <f>CF36+CO36+CX36</f>
        <v>0</v>
      </c>
      <c r="DH36" s="234">
        <f t="shared" ref="DH36:DH38" si="627">DB36-DE36</f>
        <v>0</v>
      </c>
      <c r="DI36" s="235">
        <f t="shared" ref="DI36:DI38" si="628">DC36-DF36</f>
        <v>0</v>
      </c>
      <c r="DJ36" s="235">
        <f t="shared" ref="DJ36:DJ38" si="629">DD36-DG36</f>
        <v>0</v>
      </c>
      <c r="DK36" s="88"/>
      <c r="DL36" s="100"/>
      <c r="DM36" s="90">
        <f>DK36*DL36</f>
        <v>0</v>
      </c>
      <c r="DN36" s="88"/>
      <c r="DO36" s="100"/>
      <c r="DP36" s="90">
        <f>DN36*DO36</f>
        <v>0</v>
      </c>
      <c r="DQ36" s="236">
        <f t="shared" ref="DQ36:DQ38" si="630">DK36-DN36</f>
        <v>0</v>
      </c>
      <c r="DR36" s="232">
        <f t="shared" ref="DR36:DR38" si="631">DL36-DO36</f>
        <v>0</v>
      </c>
      <c r="DS36" s="233">
        <f t="shared" ref="DS36:DS38" si="632">DM36-DP36</f>
        <v>0</v>
      </c>
      <c r="DT36" s="389"/>
      <c r="DU36" s="390"/>
      <c r="DV36" s="90">
        <f>DT36*DU36</f>
        <v>0</v>
      </c>
      <c r="DW36" s="389"/>
      <c r="DX36" s="390"/>
      <c r="DY36" s="90">
        <f>DW36*DX36</f>
        <v>0</v>
      </c>
      <c r="DZ36" s="236">
        <f t="shared" ref="DZ36:DZ38" si="633">DT36-DW36</f>
        <v>0</v>
      </c>
      <c r="EA36" s="232">
        <f t="shared" ref="EA36:EA38" si="634">DU36-DX36</f>
        <v>0</v>
      </c>
      <c r="EB36" s="233">
        <f t="shared" ref="EB36:EB38" si="635">DV36-DY36</f>
        <v>0</v>
      </c>
      <c r="EC36" s="243"/>
      <c r="ED36" s="240"/>
      <c r="EE36" s="90">
        <f>EC36*ED36</f>
        <v>0</v>
      </c>
      <c r="EF36" s="243"/>
      <c r="EG36" s="240"/>
      <c r="EH36" s="90">
        <f>EF36*EG36</f>
        <v>0</v>
      </c>
      <c r="EI36" s="41">
        <f t="shared" ref="EI36:EI38" si="636">EC36-EF36</f>
        <v>0</v>
      </c>
      <c r="EJ36" s="42">
        <f t="shared" ref="EJ36:EJ38" si="637">ED36-EG36</f>
        <v>0</v>
      </c>
      <c r="EK36" s="43">
        <f t="shared" ref="EK36:EK38" si="638">EE36-EH36</f>
        <v>0</v>
      </c>
      <c r="EL36" s="44">
        <f>DK36+DT36+EC36</f>
        <v>0</v>
      </c>
      <c r="EM36" s="45">
        <f>IF(EN36,EN36/EL36,0)</f>
        <v>0</v>
      </c>
      <c r="EN36" s="46">
        <f t="shared" ref="EN36:EN38" si="639">DM36+DV36+EE36</f>
        <v>0</v>
      </c>
      <c r="EO36" s="44">
        <f t="shared" ref="EO36:EO38" si="640">DN36+DW36+EF36</f>
        <v>0</v>
      </c>
      <c r="EP36" s="45">
        <f>IF(EQ36,EQ36/EO36,0)</f>
        <v>0</v>
      </c>
      <c r="EQ36" s="46">
        <f>DP36+DY36+EH36</f>
        <v>0</v>
      </c>
      <c r="ER36" s="82">
        <f t="shared" ref="ER36:ER38" si="641">EL36-EO36</f>
        <v>0</v>
      </c>
      <c r="ES36" s="47">
        <f t="shared" ref="ES36:ES38" si="642">EM36-EP36</f>
        <v>0</v>
      </c>
      <c r="ET36" s="47">
        <f t="shared" ref="ET36:ET38" si="643">EN36-EQ36</f>
        <v>0</v>
      </c>
      <c r="EU36" s="178">
        <f>AH36+BR36+DB36+EL36</f>
        <v>0</v>
      </c>
      <c r="EV36" s="28">
        <f>IF(EW36,EW36/EU36,0)</f>
        <v>0</v>
      </c>
      <c r="EW36" s="29">
        <f t="shared" ref="EW36:EW38" si="644">AJ36+BT36+DD36+EN36</f>
        <v>0</v>
      </c>
      <c r="EX36" s="27">
        <f t="shared" ref="EX36:EX38" si="645">AK36+BU36+DE36+EO36</f>
        <v>0</v>
      </c>
      <c r="EY36" s="28">
        <f>IF(EZ36,EZ36/EX36,0)</f>
        <v>0</v>
      </c>
      <c r="EZ36" s="29">
        <f>AM36+BW36+DG36+EQ36</f>
        <v>0</v>
      </c>
      <c r="FA36" s="27">
        <f t="shared" ref="FA36:FA38" si="646">EU36-EX36</f>
        <v>0</v>
      </c>
      <c r="FB36" s="30">
        <f t="shared" ref="FB36:FB38" si="647">EV36-EY36</f>
        <v>0</v>
      </c>
      <c r="FC36" s="29">
        <f t="shared" ref="FC36:FC38" si="648">EW36-EZ36</f>
        <v>0</v>
      </c>
      <c r="FE36" s="20" t="s">
        <v>202</v>
      </c>
      <c r="FF36" s="21"/>
      <c r="FG36" s="21"/>
      <c r="FH36" s="84"/>
      <c r="FI36" s="243"/>
      <c r="FJ36" s="240"/>
      <c r="FK36" s="241">
        <f>FI36*FJ36</f>
        <v>0</v>
      </c>
      <c r="FL36" s="243"/>
      <c r="FM36" s="240"/>
      <c r="FN36" s="241">
        <f>FL36*FM36</f>
        <v>0</v>
      </c>
      <c r="FO36" s="41">
        <f t="shared" ref="FO36:FQ38" si="649">FI36-FL36</f>
        <v>0</v>
      </c>
      <c r="FP36" s="42">
        <f t="shared" si="649"/>
        <v>0</v>
      </c>
      <c r="FQ36" s="43">
        <f t="shared" si="649"/>
        <v>0</v>
      </c>
      <c r="FR36" s="239"/>
      <c r="FS36" s="240"/>
      <c r="FT36" s="241">
        <f>FR36*FS36</f>
        <v>0</v>
      </c>
      <c r="FU36" s="239"/>
      <c r="FV36" s="240"/>
      <c r="FW36" s="241">
        <f>FU36*FV36</f>
        <v>0</v>
      </c>
      <c r="FX36" s="41">
        <f t="shared" ref="FX36:FZ38" si="650">FR36-FU36</f>
        <v>0</v>
      </c>
      <c r="FY36" s="42">
        <f t="shared" si="650"/>
        <v>0</v>
      </c>
      <c r="FZ36" s="43">
        <f t="shared" si="650"/>
        <v>0</v>
      </c>
      <c r="GA36" s="243"/>
      <c r="GB36" s="240"/>
      <c r="GC36" s="241">
        <f>GA36*GB36</f>
        <v>0</v>
      </c>
      <c r="GD36" s="243"/>
      <c r="GE36" s="240"/>
      <c r="GF36" s="241">
        <f>GD36*GE36</f>
        <v>0</v>
      </c>
      <c r="GG36" s="236">
        <f t="shared" ref="GG36:GI38" si="651">GA36-GD36</f>
        <v>0</v>
      </c>
      <c r="GH36" s="232">
        <f t="shared" si="651"/>
        <v>0</v>
      </c>
      <c r="GI36" s="233">
        <f t="shared" si="651"/>
        <v>0</v>
      </c>
      <c r="GJ36" s="456">
        <f>FI36+FR36+GA36</f>
        <v>0</v>
      </c>
      <c r="GK36" s="450">
        <f>IF(GL36,GL36/GJ36,0)</f>
        <v>0</v>
      </c>
      <c r="GL36" s="457">
        <f t="shared" ref="GL36:GM38" si="652">FK36+FT36+GC36</f>
        <v>0</v>
      </c>
      <c r="GM36" s="456">
        <f t="shared" si="652"/>
        <v>0</v>
      </c>
      <c r="GN36" s="450">
        <f>IF(GO36,GO36/GM36,0)</f>
        <v>0</v>
      </c>
      <c r="GO36" s="457">
        <f>FN36+FW36+GF36</f>
        <v>0</v>
      </c>
      <c r="GP36" s="234">
        <f t="shared" ref="GP36:GR38" si="653">GJ36-GM36</f>
        <v>0</v>
      </c>
      <c r="GQ36" s="235">
        <f t="shared" si="653"/>
        <v>0</v>
      </c>
      <c r="GR36" s="235">
        <f t="shared" si="653"/>
        <v>0</v>
      </c>
      <c r="GS36" s="88"/>
      <c r="GT36" s="100"/>
      <c r="GU36" s="90">
        <f>GS36*GT36</f>
        <v>0</v>
      </c>
      <c r="GV36" s="88"/>
      <c r="GW36" s="100"/>
      <c r="GX36" s="90">
        <f>GV36*GW36</f>
        <v>0</v>
      </c>
      <c r="GY36" s="236">
        <f t="shared" ref="GY36:HA38" si="654">GS36-GV36</f>
        <v>0</v>
      </c>
      <c r="GZ36" s="232">
        <f t="shared" si="654"/>
        <v>0</v>
      </c>
      <c r="HA36" s="233">
        <f t="shared" si="654"/>
        <v>0</v>
      </c>
      <c r="HB36" s="88"/>
      <c r="HC36" s="100"/>
      <c r="HD36" s="90">
        <f>HB36*HC36</f>
        <v>0</v>
      </c>
      <c r="HE36" s="88"/>
      <c r="HF36" s="100"/>
      <c r="HG36" s="90">
        <f>HE36*HF36</f>
        <v>0</v>
      </c>
      <c r="HH36" s="236">
        <f t="shared" ref="HH36:HJ38" si="655">HB36-HE36</f>
        <v>0</v>
      </c>
      <c r="HI36" s="232">
        <f t="shared" si="655"/>
        <v>0</v>
      </c>
      <c r="HJ36" s="233">
        <f t="shared" si="655"/>
        <v>0</v>
      </c>
      <c r="HK36" s="243"/>
      <c r="HL36" s="240"/>
      <c r="HM36" s="90">
        <f>HK36*HL36</f>
        <v>0</v>
      </c>
      <c r="HN36" s="243"/>
      <c r="HO36" s="240"/>
      <c r="HP36" s="90">
        <f>HN36*HO36</f>
        <v>0</v>
      </c>
      <c r="HQ36" s="236">
        <f t="shared" ref="HQ36:HS38" si="656">HK36-HN36</f>
        <v>0</v>
      </c>
      <c r="HR36" s="232">
        <f t="shared" si="656"/>
        <v>0</v>
      </c>
      <c r="HS36" s="233">
        <f t="shared" si="656"/>
        <v>0</v>
      </c>
      <c r="HT36" s="44">
        <f>GS36+HB36+HK36</f>
        <v>0</v>
      </c>
      <c r="HU36" s="45">
        <f>IF(HV36,HV36/HT36,0)</f>
        <v>0</v>
      </c>
      <c r="HV36" s="46">
        <f t="shared" ref="HV36:HW38" si="657">GU36+HD36+HM36</f>
        <v>0</v>
      </c>
      <c r="HW36" s="44">
        <f t="shared" si="657"/>
        <v>0</v>
      </c>
      <c r="HX36" s="45">
        <f>IF(HY36,HY36/HW36,0)</f>
        <v>0</v>
      </c>
      <c r="HY36" s="46">
        <f>GX36+HG36+HP36</f>
        <v>0</v>
      </c>
      <c r="HZ36" s="234">
        <f t="shared" ref="HZ36:IB38" si="658">HT36-HW36</f>
        <v>0</v>
      </c>
      <c r="IA36" s="235">
        <f t="shared" si="658"/>
        <v>0</v>
      </c>
      <c r="IB36" s="235">
        <f t="shared" si="658"/>
        <v>0</v>
      </c>
      <c r="IC36" s="239"/>
      <c r="ID36" s="240"/>
      <c r="IE36" s="241">
        <f>IC36*ID36</f>
        <v>0</v>
      </c>
      <c r="IF36" s="239"/>
      <c r="IG36" s="240"/>
      <c r="IH36" s="241">
        <f>IF36*IG36</f>
        <v>0</v>
      </c>
      <c r="II36" s="236">
        <f t="shared" ref="II36:IK38" si="659">IC36-IF36</f>
        <v>0</v>
      </c>
      <c r="IJ36" s="232">
        <f t="shared" si="659"/>
        <v>0</v>
      </c>
      <c r="IK36" s="233">
        <f t="shared" si="659"/>
        <v>0</v>
      </c>
      <c r="IL36" s="239"/>
      <c r="IM36" s="240"/>
      <c r="IN36" s="241">
        <f>IL36*IM36</f>
        <v>0</v>
      </c>
      <c r="IO36" s="239"/>
      <c r="IP36" s="240"/>
      <c r="IQ36" s="241">
        <f>IO36*IP36</f>
        <v>0</v>
      </c>
      <c r="IR36" s="236">
        <f t="shared" ref="IR36:IT38" si="660">IL36-IO36</f>
        <v>0</v>
      </c>
      <c r="IS36" s="232">
        <f t="shared" si="660"/>
        <v>0</v>
      </c>
      <c r="IT36" s="233">
        <f t="shared" si="660"/>
        <v>0</v>
      </c>
      <c r="IU36" s="243"/>
      <c r="IV36" s="240"/>
      <c r="IW36" s="241">
        <f>IU36*IV36</f>
        <v>0</v>
      </c>
      <c r="IX36" s="243"/>
      <c r="IY36" s="240"/>
      <c r="IZ36" s="241">
        <f>IX36*IY36</f>
        <v>0</v>
      </c>
      <c r="JA36" s="236">
        <f t="shared" ref="JA36:JC38" si="661">IU36-IX36</f>
        <v>0</v>
      </c>
      <c r="JB36" s="232">
        <f t="shared" si="661"/>
        <v>0</v>
      </c>
      <c r="JC36" s="233">
        <f t="shared" si="661"/>
        <v>0</v>
      </c>
      <c r="JD36" s="456">
        <f>IC36+IL36+IU36</f>
        <v>0</v>
      </c>
      <c r="JE36" s="450">
        <f>IF(JF36,JF36/JD36,0)</f>
        <v>0</v>
      </c>
      <c r="JF36" s="457">
        <f t="shared" ref="JF36:JG38" si="662">IE36+IN36+IW36</f>
        <v>0</v>
      </c>
      <c r="JG36" s="456">
        <f t="shared" si="662"/>
        <v>0</v>
      </c>
      <c r="JH36" s="450">
        <f>IF(JI36,JI36/JG36,0)</f>
        <v>0</v>
      </c>
      <c r="JI36" s="457">
        <f>IH36+IQ36+IZ36</f>
        <v>0</v>
      </c>
      <c r="JJ36" s="234">
        <f t="shared" ref="JJ36:JL38" si="663">JD36-JG36</f>
        <v>0</v>
      </c>
      <c r="JK36" s="235">
        <f t="shared" si="663"/>
        <v>0</v>
      </c>
      <c r="JL36" s="235">
        <f t="shared" si="663"/>
        <v>0</v>
      </c>
      <c r="JM36" s="88"/>
      <c r="JN36" s="100"/>
      <c r="JO36" s="90">
        <f>JM36*JN36</f>
        <v>0</v>
      </c>
      <c r="JP36" s="88"/>
      <c r="JQ36" s="100"/>
      <c r="JR36" s="90">
        <f>JP36*JQ36</f>
        <v>0</v>
      </c>
      <c r="JS36" s="236">
        <f t="shared" ref="JS36:JU38" si="664">JM36-JP36</f>
        <v>0</v>
      </c>
      <c r="JT36" s="232">
        <f t="shared" si="664"/>
        <v>0</v>
      </c>
      <c r="JU36" s="233">
        <f t="shared" si="664"/>
        <v>0</v>
      </c>
      <c r="JV36" s="389"/>
      <c r="JW36" s="390"/>
      <c r="JX36" s="90">
        <f>JV36*JW36</f>
        <v>0</v>
      </c>
      <c r="JY36" s="389"/>
      <c r="JZ36" s="390"/>
      <c r="KA36" s="90">
        <f>JY36*JZ36</f>
        <v>0</v>
      </c>
      <c r="KB36" s="236">
        <f t="shared" ref="KB36:KD38" si="665">JV36-JY36</f>
        <v>0</v>
      </c>
      <c r="KC36" s="232">
        <f t="shared" si="665"/>
        <v>0</v>
      </c>
      <c r="KD36" s="233">
        <f t="shared" si="665"/>
        <v>0</v>
      </c>
      <c r="KE36" s="243"/>
      <c r="KF36" s="240"/>
      <c r="KG36" s="90">
        <f>KE36*KF36</f>
        <v>0</v>
      </c>
      <c r="KH36" s="243"/>
      <c r="KI36" s="240"/>
      <c r="KJ36" s="90">
        <f>KH36*KI36</f>
        <v>0</v>
      </c>
      <c r="KK36" s="41">
        <f t="shared" ref="KK36:KM38" si="666">KE36-KH36</f>
        <v>0</v>
      </c>
      <c r="KL36" s="42">
        <f t="shared" si="666"/>
        <v>0</v>
      </c>
      <c r="KM36" s="43">
        <f t="shared" si="666"/>
        <v>0</v>
      </c>
      <c r="KN36" s="44">
        <f>JM36+JV36+KE36</f>
        <v>0</v>
      </c>
      <c r="KO36" s="45">
        <f>IF(KP36,KP36/KN36,0)</f>
        <v>0</v>
      </c>
      <c r="KP36" s="46">
        <f t="shared" ref="KP36:KQ38" si="667">JO36+JX36+KG36</f>
        <v>0</v>
      </c>
      <c r="KQ36" s="44">
        <f t="shared" si="667"/>
        <v>0</v>
      </c>
      <c r="KR36" s="45">
        <f>IF(KS36,KS36/KQ36,0)</f>
        <v>0</v>
      </c>
      <c r="KS36" s="46">
        <f>JR36+KA36+KJ36</f>
        <v>0</v>
      </c>
      <c r="KT36" s="82">
        <f t="shared" ref="KT36:KV38" si="668">KN36-KQ36</f>
        <v>0</v>
      </c>
      <c r="KU36" s="47">
        <f t="shared" si="668"/>
        <v>0</v>
      </c>
      <c r="KV36" s="47">
        <f t="shared" si="668"/>
        <v>0</v>
      </c>
      <c r="KW36" s="178">
        <f>GJ36+HT36+JD36+KN36</f>
        <v>0</v>
      </c>
      <c r="KX36" s="28">
        <f>IF(KY36,KY36/KW36,0)</f>
        <v>0</v>
      </c>
      <c r="KY36" s="29">
        <f t="shared" ref="KY36:KZ38" si="669">GL36+HV36+JF36+KP36</f>
        <v>0</v>
      </c>
      <c r="KZ36" s="27">
        <f t="shared" si="669"/>
        <v>0</v>
      </c>
      <c r="LA36" s="28">
        <f>IF(LB36,LB36/KZ36,0)</f>
        <v>0</v>
      </c>
      <c r="LB36" s="29">
        <f>GO36+HY36+JI36+KS36</f>
        <v>0</v>
      </c>
      <c r="LC36" s="27">
        <f t="shared" ref="LC36:LE38" si="670">KW36-KZ36</f>
        <v>0</v>
      </c>
      <c r="LD36" s="30">
        <f t="shared" si="670"/>
        <v>0</v>
      </c>
      <c r="LE36" s="29">
        <f t="shared" si="670"/>
        <v>0</v>
      </c>
    </row>
    <row r="37" spans="2:317" ht="20.25" hidden="1" customHeight="1" outlineLevel="3">
      <c r="B37" s="20" t="s">
        <v>202</v>
      </c>
      <c r="C37" s="21"/>
      <c r="D37" s="21"/>
      <c r="E37" s="21" t="s">
        <v>183</v>
      </c>
      <c r="F37" s="84"/>
      <c r="G37" s="243"/>
      <c r="H37" s="295"/>
      <c r="I37" s="241">
        <f>G37*H37</f>
        <v>0</v>
      </c>
      <c r="J37" s="243"/>
      <c r="K37" s="295"/>
      <c r="L37" s="241">
        <f>J37*K37</f>
        <v>0</v>
      </c>
      <c r="M37" s="48">
        <f t="shared" si="588"/>
        <v>0</v>
      </c>
      <c r="N37" s="42">
        <f t="shared" si="589"/>
        <v>0</v>
      </c>
      <c r="O37" s="43">
        <f t="shared" si="590"/>
        <v>0</v>
      </c>
      <c r="P37" s="239"/>
      <c r="Q37" s="240"/>
      <c r="R37" s="241">
        <f>P37*Q37</f>
        <v>0</v>
      </c>
      <c r="S37" s="239"/>
      <c r="T37" s="240"/>
      <c r="U37" s="241">
        <f>S37*T37</f>
        <v>0</v>
      </c>
      <c r="V37" s="48">
        <f t="shared" si="591"/>
        <v>0</v>
      </c>
      <c r="W37" s="42">
        <f t="shared" si="592"/>
        <v>0</v>
      </c>
      <c r="X37" s="43">
        <f t="shared" si="593"/>
        <v>0</v>
      </c>
      <c r="Y37" s="243"/>
      <c r="Z37" s="295"/>
      <c r="AA37" s="241">
        <f>Y37*Z37</f>
        <v>0</v>
      </c>
      <c r="AB37" s="239"/>
      <c r="AC37" s="240"/>
      <c r="AD37" s="241">
        <f>AB37*AC37</f>
        <v>0</v>
      </c>
      <c r="AE37" s="231">
        <f t="shared" si="594"/>
        <v>0</v>
      </c>
      <c r="AF37" s="232">
        <f t="shared" si="595"/>
        <v>0</v>
      </c>
      <c r="AG37" s="233">
        <f t="shared" si="596"/>
        <v>0</v>
      </c>
      <c r="AH37" s="456">
        <f>G37+P37+Y37</f>
        <v>0</v>
      </c>
      <c r="AI37" s="450">
        <f>IF(AJ37,AJ37/AH37,0)</f>
        <v>0</v>
      </c>
      <c r="AJ37" s="457">
        <f t="shared" si="597"/>
        <v>0</v>
      </c>
      <c r="AK37" s="456">
        <f t="shared" si="598"/>
        <v>0</v>
      </c>
      <c r="AL37" s="450">
        <f>IF(AM37,AM37/AK37,0)</f>
        <v>0</v>
      </c>
      <c r="AM37" s="457">
        <f>L37+U37+AD37</f>
        <v>0</v>
      </c>
      <c r="AN37" s="234">
        <f t="shared" si="599"/>
        <v>0</v>
      </c>
      <c r="AO37" s="235">
        <f t="shared" si="600"/>
        <v>0</v>
      </c>
      <c r="AP37" s="235">
        <f t="shared" si="601"/>
        <v>0</v>
      </c>
      <c r="AQ37" s="88"/>
      <c r="AR37" s="100"/>
      <c r="AS37" s="90">
        <f>AQ37*AR37</f>
        <v>0</v>
      </c>
      <c r="AT37" s="88"/>
      <c r="AU37" s="100"/>
      <c r="AV37" s="90">
        <f>AT37*AU37</f>
        <v>0</v>
      </c>
      <c r="AW37" s="231">
        <f t="shared" si="602"/>
        <v>0</v>
      </c>
      <c r="AX37" s="232">
        <f t="shared" si="603"/>
        <v>0</v>
      </c>
      <c r="AY37" s="233">
        <f t="shared" si="604"/>
        <v>0</v>
      </c>
      <c r="AZ37" s="243"/>
      <c r="BA37" s="295"/>
      <c r="BB37" s="90">
        <f>AZ37*BA37</f>
        <v>0</v>
      </c>
      <c r="BC37" s="184"/>
      <c r="BD37" s="100"/>
      <c r="BE37" s="90">
        <f>BC37*BD37</f>
        <v>0</v>
      </c>
      <c r="BF37" s="231">
        <f t="shared" si="605"/>
        <v>0</v>
      </c>
      <c r="BG37" s="232">
        <f t="shared" si="606"/>
        <v>0</v>
      </c>
      <c r="BH37" s="233">
        <f t="shared" si="607"/>
        <v>0</v>
      </c>
      <c r="BI37" s="184"/>
      <c r="BJ37" s="108"/>
      <c r="BK37" s="90">
        <f>BI37*BJ37</f>
        <v>0</v>
      </c>
      <c r="BL37" s="184"/>
      <c r="BM37" s="108"/>
      <c r="BN37" s="90">
        <f>BL37*BM37</f>
        <v>0</v>
      </c>
      <c r="BO37" s="231">
        <f t="shared" si="608"/>
        <v>0</v>
      </c>
      <c r="BP37" s="232">
        <f t="shared" si="609"/>
        <v>0</v>
      </c>
      <c r="BQ37" s="233">
        <f t="shared" si="610"/>
        <v>0</v>
      </c>
      <c r="BR37" s="44">
        <f>AQ37+AZ37+BI37</f>
        <v>0</v>
      </c>
      <c r="BS37" s="45">
        <f>IF(BT37,BT37/BR37,0)</f>
        <v>0</v>
      </c>
      <c r="BT37" s="46">
        <f t="shared" si="611"/>
        <v>0</v>
      </c>
      <c r="BU37" s="44">
        <f t="shared" si="612"/>
        <v>0</v>
      </c>
      <c r="BV37" s="45">
        <f>IF(BW37,BW37/BU37,0)</f>
        <v>0</v>
      </c>
      <c r="BW37" s="46">
        <f>AV37+BE37+BN37</f>
        <v>0</v>
      </c>
      <c r="BX37" s="234">
        <f t="shared" si="613"/>
        <v>0</v>
      </c>
      <c r="BY37" s="235">
        <f t="shared" si="614"/>
        <v>0</v>
      </c>
      <c r="BZ37" s="235">
        <f t="shared" si="615"/>
        <v>0</v>
      </c>
      <c r="CA37" s="243"/>
      <c r="CB37" s="295"/>
      <c r="CC37" s="241">
        <f>CA37*CB37</f>
        <v>0</v>
      </c>
      <c r="CD37" s="239"/>
      <c r="CE37" s="240"/>
      <c r="CF37" s="241">
        <f>CD37*CE37</f>
        <v>0</v>
      </c>
      <c r="CG37" s="231">
        <f t="shared" si="616"/>
        <v>0</v>
      </c>
      <c r="CH37" s="232">
        <f t="shared" si="617"/>
        <v>0</v>
      </c>
      <c r="CI37" s="233">
        <f t="shared" si="618"/>
        <v>0</v>
      </c>
      <c r="CJ37" s="239"/>
      <c r="CK37" s="240"/>
      <c r="CL37" s="241">
        <f>CJ37*CK37</f>
        <v>0</v>
      </c>
      <c r="CM37" s="239"/>
      <c r="CN37" s="240"/>
      <c r="CO37" s="241">
        <f>CM37*CN37</f>
        <v>0</v>
      </c>
      <c r="CP37" s="231">
        <f t="shared" si="619"/>
        <v>0</v>
      </c>
      <c r="CQ37" s="232">
        <f t="shared" si="620"/>
        <v>0</v>
      </c>
      <c r="CR37" s="233">
        <f t="shared" si="621"/>
        <v>0</v>
      </c>
      <c r="CS37" s="243"/>
      <c r="CT37" s="295"/>
      <c r="CU37" s="241">
        <f>CS37*CT37</f>
        <v>0</v>
      </c>
      <c r="CV37" s="239"/>
      <c r="CW37" s="240"/>
      <c r="CX37" s="241">
        <f>CV37*CW37</f>
        <v>0</v>
      </c>
      <c r="CY37" s="231">
        <f t="shared" si="622"/>
        <v>0</v>
      </c>
      <c r="CZ37" s="232">
        <f t="shared" si="623"/>
        <v>0</v>
      </c>
      <c r="DA37" s="233">
        <f t="shared" si="624"/>
        <v>0</v>
      </c>
      <c r="DB37" s="456">
        <f>CA37+CJ37+CS37</f>
        <v>0</v>
      </c>
      <c r="DC37" s="450">
        <f>IF(DD37,DD37/DB37,0)</f>
        <v>0</v>
      </c>
      <c r="DD37" s="457">
        <f t="shared" si="625"/>
        <v>0</v>
      </c>
      <c r="DE37" s="456">
        <f t="shared" si="626"/>
        <v>0</v>
      </c>
      <c r="DF37" s="450">
        <f>IF(DG37,DG37/DE37,0)</f>
        <v>0</v>
      </c>
      <c r="DG37" s="457">
        <f>CF37+CO37+CX37</f>
        <v>0</v>
      </c>
      <c r="DH37" s="234">
        <f t="shared" si="627"/>
        <v>0</v>
      </c>
      <c r="DI37" s="235">
        <f t="shared" si="628"/>
        <v>0</v>
      </c>
      <c r="DJ37" s="235">
        <f t="shared" si="629"/>
        <v>0</v>
      </c>
      <c r="DK37" s="184"/>
      <c r="DL37" s="100"/>
      <c r="DM37" s="90">
        <f>DK37*DL37</f>
        <v>0</v>
      </c>
      <c r="DN37" s="184"/>
      <c r="DO37" s="100"/>
      <c r="DP37" s="90">
        <f>DN37*DO37</f>
        <v>0</v>
      </c>
      <c r="DQ37" s="231">
        <f t="shared" si="630"/>
        <v>0</v>
      </c>
      <c r="DR37" s="232">
        <f t="shared" si="631"/>
        <v>0</v>
      </c>
      <c r="DS37" s="233">
        <f t="shared" si="632"/>
        <v>0</v>
      </c>
      <c r="DT37" s="243"/>
      <c r="DU37" s="295"/>
      <c r="DV37" s="90">
        <f>DT37*DU37</f>
        <v>0</v>
      </c>
      <c r="DW37" s="88"/>
      <c r="DX37" s="100"/>
      <c r="DY37" s="90">
        <f>DW37*DX37</f>
        <v>0</v>
      </c>
      <c r="DZ37" s="231">
        <f t="shared" si="633"/>
        <v>0</v>
      </c>
      <c r="EA37" s="232">
        <f t="shared" si="634"/>
        <v>0</v>
      </c>
      <c r="EB37" s="233">
        <f t="shared" si="635"/>
        <v>0</v>
      </c>
      <c r="EC37" s="88"/>
      <c r="ED37" s="100"/>
      <c r="EE37" s="90">
        <f>EC37*ED37</f>
        <v>0</v>
      </c>
      <c r="EF37" s="88"/>
      <c r="EG37" s="100"/>
      <c r="EH37" s="90">
        <f>EF37*EG37</f>
        <v>0</v>
      </c>
      <c r="EI37" s="48">
        <f t="shared" si="636"/>
        <v>0</v>
      </c>
      <c r="EJ37" s="42">
        <f t="shared" si="637"/>
        <v>0</v>
      </c>
      <c r="EK37" s="43">
        <f t="shared" si="638"/>
        <v>0</v>
      </c>
      <c r="EL37" s="44">
        <f>DK37+DT37+EC37</f>
        <v>0</v>
      </c>
      <c r="EM37" s="45">
        <f>IF(EN37,EN37/EL37,0)</f>
        <v>0</v>
      </c>
      <c r="EN37" s="46">
        <f t="shared" si="639"/>
        <v>0</v>
      </c>
      <c r="EO37" s="44">
        <f t="shared" si="640"/>
        <v>0</v>
      </c>
      <c r="EP37" s="45">
        <f>IF(EQ37,EQ37/EO37,0)</f>
        <v>0</v>
      </c>
      <c r="EQ37" s="46">
        <f>DP37+DY37+EH37</f>
        <v>0</v>
      </c>
      <c r="ER37" s="82">
        <f t="shared" si="641"/>
        <v>0</v>
      </c>
      <c r="ES37" s="47">
        <f t="shared" si="642"/>
        <v>0</v>
      </c>
      <c r="ET37" s="47">
        <f t="shared" si="643"/>
        <v>0</v>
      </c>
      <c r="EU37" s="178">
        <f>AH37+BR37+DB37+EL37</f>
        <v>0</v>
      </c>
      <c r="EV37" s="28">
        <f>IF(EW37,EW37/EU37,0)</f>
        <v>0</v>
      </c>
      <c r="EW37" s="29">
        <f t="shared" si="644"/>
        <v>0</v>
      </c>
      <c r="EX37" s="178">
        <f t="shared" si="645"/>
        <v>0</v>
      </c>
      <c r="EY37" s="28">
        <f>IF(EZ37,EZ37/EX37,0)</f>
        <v>0</v>
      </c>
      <c r="EZ37" s="29">
        <f>AM37+BW37+DG37+EQ37</f>
        <v>0</v>
      </c>
      <c r="FA37" s="27">
        <f t="shared" si="646"/>
        <v>0</v>
      </c>
      <c r="FB37" s="30">
        <f t="shared" si="647"/>
        <v>0</v>
      </c>
      <c r="FC37" s="29">
        <f t="shared" si="648"/>
        <v>0</v>
      </c>
      <c r="FE37" s="20" t="s">
        <v>202</v>
      </c>
      <c r="FF37" s="21"/>
      <c r="FG37" s="21"/>
      <c r="FH37" s="84"/>
      <c r="FI37" s="243"/>
      <c r="FJ37" s="295"/>
      <c r="FK37" s="241">
        <f>FI37*FJ37</f>
        <v>0</v>
      </c>
      <c r="FL37" s="243"/>
      <c r="FM37" s="295"/>
      <c r="FN37" s="241">
        <f>FL37*FM37</f>
        <v>0</v>
      </c>
      <c r="FO37" s="48">
        <f t="shared" si="649"/>
        <v>0</v>
      </c>
      <c r="FP37" s="42">
        <f t="shared" si="649"/>
        <v>0</v>
      </c>
      <c r="FQ37" s="43">
        <f t="shared" si="649"/>
        <v>0</v>
      </c>
      <c r="FR37" s="239"/>
      <c r="FS37" s="240"/>
      <c r="FT37" s="241">
        <f>FR37*FS37</f>
        <v>0</v>
      </c>
      <c r="FU37" s="239"/>
      <c r="FV37" s="240"/>
      <c r="FW37" s="241">
        <f>FU37*FV37</f>
        <v>0</v>
      </c>
      <c r="FX37" s="48">
        <f t="shared" si="650"/>
        <v>0</v>
      </c>
      <c r="FY37" s="42">
        <f t="shared" si="650"/>
        <v>0</v>
      </c>
      <c r="FZ37" s="43">
        <f t="shared" si="650"/>
        <v>0</v>
      </c>
      <c r="GA37" s="243"/>
      <c r="GB37" s="295"/>
      <c r="GC37" s="241">
        <f>GA37*GB37</f>
        <v>0</v>
      </c>
      <c r="GD37" s="239"/>
      <c r="GE37" s="240"/>
      <c r="GF37" s="241">
        <f>GD37*GE37</f>
        <v>0</v>
      </c>
      <c r="GG37" s="231">
        <f t="shared" si="651"/>
        <v>0</v>
      </c>
      <c r="GH37" s="232">
        <f t="shared" si="651"/>
        <v>0</v>
      </c>
      <c r="GI37" s="233">
        <f t="shared" si="651"/>
        <v>0</v>
      </c>
      <c r="GJ37" s="456">
        <f>FI37+FR37+GA37</f>
        <v>0</v>
      </c>
      <c r="GK37" s="450">
        <f>IF(GL37,GL37/GJ37,0)</f>
        <v>0</v>
      </c>
      <c r="GL37" s="457">
        <f t="shared" si="652"/>
        <v>0</v>
      </c>
      <c r="GM37" s="456">
        <f t="shared" si="652"/>
        <v>0</v>
      </c>
      <c r="GN37" s="450">
        <f>IF(GO37,GO37/GM37,0)</f>
        <v>0</v>
      </c>
      <c r="GO37" s="457">
        <f>FN37+FW37+GF37</f>
        <v>0</v>
      </c>
      <c r="GP37" s="234">
        <f t="shared" si="653"/>
        <v>0</v>
      </c>
      <c r="GQ37" s="235">
        <f t="shared" si="653"/>
        <v>0</v>
      </c>
      <c r="GR37" s="235">
        <f t="shared" si="653"/>
        <v>0</v>
      </c>
      <c r="GS37" s="88"/>
      <c r="GT37" s="100"/>
      <c r="GU37" s="90">
        <f>GS37*GT37</f>
        <v>0</v>
      </c>
      <c r="GV37" s="88"/>
      <c r="GW37" s="100"/>
      <c r="GX37" s="90">
        <f>GV37*GW37</f>
        <v>0</v>
      </c>
      <c r="GY37" s="231">
        <f t="shared" si="654"/>
        <v>0</v>
      </c>
      <c r="GZ37" s="232">
        <f t="shared" si="654"/>
        <v>0</v>
      </c>
      <c r="HA37" s="233">
        <f t="shared" si="654"/>
        <v>0</v>
      </c>
      <c r="HB37" s="243"/>
      <c r="HC37" s="295"/>
      <c r="HD37" s="90">
        <f>HB37*HC37</f>
        <v>0</v>
      </c>
      <c r="HE37" s="184"/>
      <c r="HF37" s="100"/>
      <c r="HG37" s="90">
        <f>HE37*HF37</f>
        <v>0</v>
      </c>
      <c r="HH37" s="231">
        <f t="shared" si="655"/>
        <v>0</v>
      </c>
      <c r="HI37" s="232">
        <f t="shared" si="655"/>
        <v>0</v>
      </c>
      <c r="HJ37" s="233">
        <f t="shared" si="655"/>
        <v>0</v>
      </c>
      <c r="HK37" s="184"/>
      <c r="HL37" s="108"/>
      <c r="HM37" s="90">
        <f>HK37*HL37</f>
        <v>0</v>
      </c>
      <c r="HN37" s="184"/>
      <c r="HO37" s="108"/>
      <c r="HP37" s="90">
        <f>HN37*HO37</f>
        <v>0</v>
      </c>
      <c r="HQ37" s="231">
        <f t="shared" si="656"/>
        <v>0</v>
      </c>
      <c r="HR37" s="232">
        <f t="shared" si="656"/>
        <v>0</v>
      </c>
      <c r="HS37" s="233">
        <f t="shared" si="656"/>
        <v>0</v>
      </c>
      <c r="HT37" s="44">
        <f>GS37+HB37+HK37</f>
        <v>0</v>
      </c>
      <c r="HU37" s="45">
        <f>IF(HV37,HV37/HT37,0)</f>
        <v>0</v>
      </c>
      <c r="HV37" s="46">
        <f t="shared" si="657"/>
        <v>0</v>
      </c>
      <c r="HW37" s="44">
        <f t="shared" si="657"/>
        <v>0</v>
      </c>
      <c r="HX37" s="45">
        <f>IF(HY37,HY37/HW37,0)</f>
        <v>0</v>
      </c>
      <c r="HY37" s="46">
        <f>GX37+HG37+HP37</f>
        <v>0</v>
      </c>
      <c r="HZ37" s="234">
        <f t="shared" si="658"/>
        <v>0</v>
      </c>
      <c r="IA37" s="235">
        <f t="shared" si="658"/>
        <v>0</v>
      </c>
      <c r="IB37" s="235">
        <f t="shared" si="658"/>
        <v>0</v>
      </c>
      <c r="IC37" s="243"/>
      <c r="ID37" s="295"/>
      <c r="IE37" s="241">
        <f>IC37*ID37</f>
        <v>0</v>
      </c>
      <c r="IF37" s="239"/>
      <c r="IG37" s="240"/>
      <c r="IH37" s="241">
        <f>IF37*IG37</f>
        <v>0</v>
      </c>
      <c r="II37" s="231">
        <f t="shared" si="659"/>
        <v>0</v>
      </c>
      <c r="IJ37" s="232">
        <f t="shared" si="659"/>
        <v>0</v>
      </c>
      <c r="IK37" s="233">
        <f t="shared" si="659"/>
        <v>0</v>
      </c>
      <c r="IL37" s="239"/>
      <c r="IM37" s="240"/>
      <c r="IN37" s="241">
        <f>IL37*IM37</f>
        <v>0</v>
      </c>
      <c r="IO37" s="239"/>
      <c r="IP37" s="240"/>
      <c r="IQ37" s="241">
        <f>IO37*IP37</f>
        <v>0</v>
      </c>
      <c r="IR37" s="231">
        <f t="shared" si="660"/>
        <v>0</v>
      </c>
      <c r="IS37" s="232">
        <f t="shared" si="660"/>
        <v>0</v>
      </c>
      <c r="IT37" s="233">
        <f t="shared" si="660"/>
        <v>0</v>
      </c>
      <c r="IU37" s="243"/>
      <c r="IV37" s="295"/>
      <c r="IW37" s="241">
        <f>IU37*IV37</f>
        <v>0</v>
      </c>
      <c r="IX37" s="239"/>
      <c r="IY37" s="240"/>
      <c r="IZ37" s="241">
        <f>IX37*IY37</f>
        <v>0</v>
      </c>
      <c r="JA37" s="231">
        <f t="shared" si="661"/>
        <v>0</v>
      </c>
      <c r="JB37" s="232">
        <f t="shared" si="661"/>
        <v>0</v>
      </c>
      <c r="JC37" s="233">
        <f t="shared" si="661"/>
        <v>0</v>
      </c>
      <c r="JD37" s="456">
        <f>IC37+IL37+IU37</f>
        <v>0</v>
      </c>
      <c r="JE37" s="450">
        <f>IF(JF37,JF37/JD37,0)</f>
        <v>0</v>
      </c>
      <c r="JF37" s="457">
        <f t="shared" si="662"/>
        <v>0</v>
      </c>
      <c r="JG37" s="456">
        <f t="shared" si="662"/>
        <v>0</v>
      </c>
      <c r="JH37" s="450">
        <f>IF(JI37,JI37/JG37,0)</f>
        <v>0</v>
      </c>
      <c r="JI37" s="457">
        <f>IH37+IQ37+IZ37</f>
        <v>0</v>
      </c>
      <c r="JJ37" s="234">
        <f t="shared" si="663"/>
        <v>0</v>
      </c>
      <c r="JK37" s="235">
        <f t="shared" si="663"/>
        <v>0</v>
      </c>
      <c r="JL37" s="235">
        <f t="shared" si="663"/>
        <v>0</v>
      </c>
      <c r="JM37" s="184"/>
      <c r="JN37" s="100"/>
      <c r="JO37" s="90">
        <f>JM37*JN37</f>
        <v>0</v>
      </c>
      <c r="JP37" s="184"/>
      <c r="JQ37" s="100"/>
      <c r="JR37" s="90">
        <f>JP37*JQ37</f>
        <v>0</v>
      </c>
      <c r="JS37" s="231">
        <f t="shared" si="664"/>
        <v>0</v>
      </c>
      <c r="JT37" s="232">
        <f t="shared" si="664"/>
        <v>0</v>
      </c>
      <c r="JU37" s="233">
        <f t="shared" si="664"/>
        <v>0</v>
      </c>
      <c r="JV37" s="243"/>
      <c r="JW37" s="295"/>
      <c r="JX37" s="90">
        <f>JV37*JW37</f>
        <v>0</v>
      </c>
      <c r="JY37" s="88"/>
      <c r="JZ37" s="100"/>
      <c r="KA37" s="90">
        <f>JY37*JZ37</f>
        <v>0</v>
      </c>
      <c r="KB37" s="231">
        <f t="shared" si="665"/>
        <v>0</v>
      </c>
      <c r="KC37" s="232">
        <f t="shared" si="665"/>
        <v>0</v>
      </c>
      <c r="KD37" s="233">
        <f t="shared" si="665"/>
        <v>0</v>
      </c>
      <c r="KE37" s="88"/>
      <c r="KF37" s="100"/>
      <c r="KG37" s="90">
        <f>KE37*KF37</f>
        <v>0</v>
      </c>
      <c r="KH37" s="88"/>
      <c r="KI37" s="100"/>
      <c r="KJ37" s="90">
        <f>KH37*KI37</f>
        <v>0</v>
      </c>
      <c r="KK37" s="48">
        <f t="shared" si="666"/>
        <v>0</v>
      </c>
      <c r="KL37" s="42">
        <f t="shared" si="666"/>
        <v>0</v>
      </c>
      <c r="KM37" s="43">
        <f t="shared" si="666"/>
        <v>0</v>
      </c>
      <c r="KN37" s="44">
        <f>JM37+JV37+KE37</f>
        <v>0</v>
      </c>
      <c r="KO37" s="45">
        <f>IF(KP37,KP37/KN37,0)</f>
        <v>0</v>
      </c>
      <c r="KP37" s="46">
        <f t="shared" si="667"/>
        <v>0</v>
      </c>
      <c r="KQ37" s="44">
        <f t="shared" si="667"/>
        <v>0</v>
      </c>
      <c r="KR37" s="45">
        <f>IF(KS37,KS37/KQ37,0)</f>
        <v>0</v>
      </c>
      <c r="KS37" s="46">
        <f>JR37+KA37+KJ37</f>
        <v>0</v>
      </c>
      <c r="KT37" s="82">
        <f t="shared" si="668"/>
        <v>0</v>
      </c>
      <c r="KU37" s="47">
        <f t="shared" si="668"/>
        <v>0</v>
      </c>
      <c r="KV37" s="47">
        <f t="shared" si="668"/>
        <v>0</v>
      </c>
      <c r="KW37" s="178">
        <f>GJ37+HT37+JD37+KN37</f>
        <v>0</v>
      </c>
      <c r="KX37" s="28">
        <f>IF(KY37,KY37/KW37,0)</f>
        <v>0</v>
      </c>
      <c r="KY37" s="29">
        <f t="shared" si="669"/>
        <v>0</v>
      </c>
      <c r="KZ37" s="178">
        <f t="shared" si="669"/>
        <v>0</v>
      </c>
      <c r="LA37" s="28">
        <f>IF(LB37,LB37/KZ37,0)</f>
        <v>0</v>
      </c>
      <c r="LB37" s="29">
        <f>GO37+HY37+JI37+KS37</f>
        <v>0</v>
      </c>
      <c r="LC37" s="27">
        <f t="shared" si="670"/>
        <v>0</v>
      </c>
      <c r="LD37" s="30">
        <f t="shared" si="670"/>
        <v>0</v>
      </c>
      <c r="LE37" s="29">
        <f t="shared" si="670"/>
        <v>0</v>
      </c>
    </row>
    <row r="38" spans="2:317" ht="20.25" hidden="1" customHeight="1" outlineLevel="3">
      <c r="B38" s="20" t="s">
        <v>202</v>
      </c>
      <c r="C38" s="21" t="s">
        <v>203</v>
      </c>
      <c r="D38" s="21"/>
      <c r="E38" s="21" t="s">
        <v>183</v>
      </c>
      <c r="F38" s="84" t="s">
        <v>204</v>
      </c>
      <c r="G38" s="184"/>
      <c r="H38" s="295"/>
      <c r="I38" s="241">
        <f>G38*H38</f>
        <v>0</v>
      </c>
      <c r="J38" s="243"/>
      <c r="K38" s="108"/>
      <c r="L38" s="241">
        <f>J38*K38</f>
        <v>0</v>
      </c>
      <c r="M38" s="48">
        <f t="shared" si="588"/>
        <v>0</v>
      </c>
      <c r="N38" s="42">
        <f t="shared" si="589"/>
        <v>0</v>
      </c>
      <c r="O38" s="43">
        <f t="shared" si="590"/>
        <v>0</v>
      </c>
      <c r="P38" s="239"/>
      <c r="Q38" s="240"/>
      <c r="R38" s="241">
        <f>P38*Q38</f>
        <v>0</v>
      </c>
      <c r="S38" s="239"/>
      <c r="T38" s="240"/>
      <c r="U38" s="241">
        <f>S38*T38</f>
        <v>0</v>
      </c>
      <c r="V38" s="48">
        <f t="shared" si="591"/>
        <v>0</v>
      </c>
      <c r="W38" s="42">
        <f t="shared" si="592"/>
        <v>0</v>
      </c>
      <c r="X38" s="43">
        <f t="shared" si="593"/>
        <v>0</v>
      </c>
      <c r="Y38" s="184"/>
      <c r="Z38" s="108"/>
      <c r="AA38" s="241">
        <f>Y38*Z38</f>
        <v>0</v>
      </c>
      <c r="AB38" s="184"/>
      <c r="AC38" s="108"/>
      <c r="AD38" s="241">
        <f>AB38*AC38</f>
        <v>0</v>
      </c>
      <c r="AE38" s="231">
        <f t="shared" si="594"/>
        <v>0</v>
      </c>
      <c r="AF38" s="232">
        <f t="shared" si="595"/>
        <v>0</v>
      </c>
      <c r="AG38" s="233">
        <f t="shared" si="596"/>
        <v>0</v>
      </c>
      <c r="AH38" s="456">
        <f>G38+P38+Y38</f>
        <v>0</v>
      </c>
      <c r="AI38" s="450">
        <f>IF(AJ38,AJ38/AH38,0)</f>
        <v>0</v>
      </c>
      <c r="AJ38" s="457">
        <f t="shared" si="597"/>
        <v>0</v>
      </c>
      <c r="AK38" s="456">
        <f t="shared" si="598"/>
        <v>0</v>
      </c>
      <c r="AL38" s="450">
        <f>IF(AM38,AM38/AK38,0)</f>
        <v>0</v>
      </c>
      <c r="AM38" s="457">
        <f>L38+U38+AD38</f>
        <v>0</v>
      </c>
      <c r="AN38" s="234">
        <f t="shared" si="599"/>
        <v>0</v>
      </c>
      <c r="AO38" s="235">
        <f t="shared" si="600"/>
        <v>0</v>
      </c>
      <c r="AP38" s="235">
        <f t="shared" si="601"/>
        <v>0</v>
      </c>
      <c r="AQ38" s="184"/>
      <c r="AR38" s="295"/>
      <c r="AS38" s="90">
        <f>AQ38*AR38</f>
        <v>0</v>
      </c>
      <c r="AT38" s="243"/>
      <c r="AU38" s="108"/>
      <c r="AV38" s="90">
        <f>AT38*AU38</f>
        <v>0</v>
      </c>
      <c r="AW38" s="231">
        <f t="shared" si="602"/>
        <v>0</v>
      </c>
      <c r="AX38" s="232">
        <f t="shared" si="603"/>
        <v>0</v>
      </c>
      <c r="AY38" s="233">
        <f t="shared" si="604"/>
        <v>0</v>
      </c>
      <c r="AZ38" s="184"/>
      <c r="BA38" s="295"/>
      <c r="BB38" s="90">
        <f>AZ38*BA38</f>
        <v>0</v>
      </c>
      <c r="BC38" s="184"/>
      <c r="BD38" s="108"/>
      <c r="BE38" s="90">
        <f>BC38*BD38</f>
        <v>0</v>
      </c>
      <c r="BF38" s="231">
        <f t="shared" si="605"/>
        <v>0</v>
      </c>
      <c r="BG38" s="232">
        <f t="shared" si="606"/>
        <v>0</v>
      </c>
      <c r="BH38" s="233">
        <f t="shared" si="607"/>
        <v>0</v>
      </c>
      <c r="BI38" s="184"/>
      <c r="BJ38" s="295"/>
      <c r="BK38" s="90">
        <f>BI38*BJ38</f>
        <v>0</v>
      </c>
      <c r="BL38" s="243"/>
      <c r="BM38" s="108"/>
      <c r="BN38" s="90">
        <f>BL38*BM38</f>
        <v>0</v>
      </c>
      <c r="BO38" s="231">
        <f t="shared" si="608"/>
        <v>0</v>
      </c>
      <c r="BP38" s="232">
        <f t="shared" si="609"/>
        <v>0</v>
      </c>
      <c r="BQ38" s="233">
        <f t="shared" si="610"/>
        <v>0</v>
      </c>
      <c r="BR38" s="44">
        <f>AQ38+AZ38+BI38</f>
        <v>0</v>
      </c>
      <c r="BS38" s="45">
        <f>IF(BT38,BT38/BR38,0)</f>
        <v>0</v>
      </c>
      <c r="BT38" s="46">
        <f t="shared" si="611"/>
        <v>0</v>
      </c>
      <c r="BU38" s="44">
        <f t="shared" si="612"/>
        <v>0</v>
      </c>
      <c r="BV38" s="45">
        <f>IF(BW38,BW38/BU38,0)</f>
        <v>0</v>
      </c>
      <c r="BW38" s="46">
        <f>AV38+BE38+BN38</f>
        <v>0</v>
      </c>
      <c r="BX38" s="234">
        <f t="shared" si="613"/>
        <v>0</v>
      </c>
      <c r="BY38" s="235">
        <f t="shared" si="614"/>
        <v>0</v>
      </c>
      <c r="BZ38" s="235">
        <f t="shared" si="615"/>
        <v>0</v>
      </c>
      <c r="CA38" s="184"/>
      <c r="CB38" s="295"/>
      <c r="CC38" s="241">
        <f>CA38*CB38</f>
        <v>0</v>
      </c>
      <c r="CD38" s="243"/>
      <c r="CE38" s="240"/>
      <c r="CF38" s="241">
        <f>CD38*CE38</f>
        <v>0</v>
      </c>
      <c r="CG38" s="231">
        <f t="shared" si="616"/>
        <v>0</v>
      </c>
      <c r="CH38" s="232">
        <f t="shared" si="617"/>
        <v>0</v>
      </c>
      <c r="CI38" s="233">
        <f t="shared" si="618"/>
        <v>0</v>
      </c>
      <c r="CJ38" s="389"/>
      <c r="CK38" s="108"/>
      <c r="CL38" s="241">
        <f>CJ38*CK38</f>
        <v>0</v>
      </c>
      <c r="CM38" s="389"/>
      <c r="CN38" s="108"/>
      <c r="CO38" s="241">
        <f>CM38*CN38</f>
        <v>0</v>
      </c>
      <c r="CP38" s="231">
        <f t="shared" si="619"/>
        <v>0</v>
      </c>
      <c r="CQ38" s="232">
        <f t="shared" si="620"/>
        <v>0</v>
      </c>
      <c r="CR38" s="233">
        <f t="shared" si="621"/>
        <v>0</v>
      </c>
      <c r="CS38" s="184"/>
      <c r="CT38" s="295"/>
      <c r="CU38" s="241">
        <f>CS38*CT38</f>
        <v>0</v>
      </c>
      <c r="CV38" s="184"/>
      <c r="CW38" s="295"/>
      <c r="CX38" s="241">
        <f>CV38*CW38</f>
        <v>0</v>
      </c>
      <c r="CY38" s="231">
        <f t="shared" si="622"/>
        <v>0</v>
      </c>
      <c r="CZ38" s="232">
        <f t="shared" si="623"/>
        <v>0</v>
      </c>
      <c r="DA38" s="233">
        <f t="shared" si="624"/>
        <v>0</v>
      </c>
      <c r="DB38" s="456">
        <f>CA38+CJ38+CS38</f>
        <v>0</v>
      </c>
      <c r="DC38" s="450">
        <f>IF(DD38,DD38/DB38,0)</f>
        <v>0</v>
      </c>
      <c r="DD38" s="457">
        <f t="shared" si="625"/>
        <v>0</v>
      </c>
      <c r="DE38" s="456">
        <f t="shared" si="626"/>
        <v>0</v>
      </c>
      <c r="DF38" s="450">
        <f>IF(DG38,DG38/DE38,0)</f>
        <v>0</v>
      </c>
      <c r="DG38" s="457">
        <f>CF38+CO38+CX38</f>
        <v>0</v>
      </c>
      <c r="DH38" s="234">
        <f t="shared" si="627"/>
        <v>0</v>
      </c>
      <c r="DI38" s="235">
        <f t="shared" si="628"/>
        <v>0</v>
      </c>
      <c r="DJ38" s="235">
        <f t="shared" si="629"/>
        <v>0</v>
      </c>
      <c r="DK38" s="184"/>
      <c r="DL38" s="295"/>
      <c r="DM38" s="90">
        <f>DK38*DL38</f>
        <v>0</v>
      </c>
      <c r="DN38" s="184"/>
      <c r="DO38" s="295"/>
      <c r="DP38" s="90">
        <f>DN38*DO38</f>
        <v>0</v>
      </c>
      <c r="DQ38" s="231">
        <f t="shared" si="630"/>
        <v>0</v>
      </c>
      <c r="DR38" s="232">
        <f t="shared" si="631"/>
        <v>0</v>
      </c>
      <c r="DS38" s="233">
        <f t="shared" si="632"/>
        <v>0</v>
      </c>
      <c r="DT38" s="88"/>
      <c r="DU38" s="100"/>
      <c r="DV38" s="90">
        <f>DT38*DU38</f>
        <v>0</v>
      </c>
      <c r="DW38" s="88"/>
      <c r="DX38" s="100"/>
      <c r="DY38" s="90">
        <f>DW38*DX38</f>
        <v>0</v>
      </c>
      <c r="DZ38" s="231">
        <f t="shared" si="633"/>
        <v>0</v>
      </c>
      <c r="EA38" s="232">
        <f t="shared" si="634"/>
        <v>0</v>
      </c>
      <c r="EB38" s="233">
        <f t="shared" si="635"/>
        <v>0</v>
      </c>
      <c r="EC38" s="184"/>
      <c r="ED38" s="295"/>
      <c r="EE38" s="90">
        <f>EC38*ED38</f>
        <v>0</v>
      </c>
      <c r="EF38" s="184"/>
      <c r="EG38" s="295"/>
      <c r="EH38" s="90">
        <f>EF38*EG38</f>
        <v>0</v>
      </c>
      <c r="EI38" s="48">
        <f t="shared" si="636"/>
        <v>0</v>
      </c>
      <c r="EJ38" s="42">
        <f t="shared" si="637"/>
        <v>0</v>
      </c>
      <c r="EK38" s="43">
        <f t="shared" si="638"/>
        <v>0</v>
      </c>
      <c r="EL38" s="44">
        <f>DK38+DT38+EC38</f>
        <v>0</v>
      </c>
      <c r="EM38" s="45">
        <f>IF(EN38,EN38/EL38,0)</f>
        <v>0</v>
      </c>
      <c r="EN38" s="46">
        <f t="shared" si="639"/>
        <v>0</v>
      </c>
      <c r="EO38" s="44">
        <f t="shared" si="640"/>
        <v>0</v>
      </c>
      <c r="EP38" s="45">
        <f>IF(EQ38,EQ38/EO38,0)</f>
        <v>0</v>
      </c>
      <c r="EQ38" s="46">
        <f>DP38+DY38+EH38</f>
        <v>0</v>
      </c>
      <c r="ER38" s="82">
        <f t="shared" si="641"/>
        <v>0</v>
      </c>
      <c r="ES38" s="47">
        <f t="shared" si="642"/>
        <v>0</v>
      </c>
      <c r="ET38" s="47">
        <f t="shared" si="643"/>
        <v>0</v>
      </c>
      <c r="EU38" s="178">
        <f>AH38+BR38+DB38+EL38</f>
        <v>0</v>
      </c>
      <c r="EV38" s="28">
        <f>IF(EW38,EW38/EU38,0)</f>
        <v>0</v>
      </c>
      <c r="EW38" s="29">
        <f t="shared" si="644"/>
        <v>0</v>
      </c>
      <c r="EX38" s="178">
        <f t="shared" si="645"/>
        <v>0</v>
      </c>
      <c r="EY38" s="28">
        <f>IF(EZ38,EZ38/EX38,0)</f>
        <v>0</v>
      </c>
      <c r="EZ38" s="29">
        <f>AM38+BW38+DG38+EQ38</f>
        <v>0</v>
      </c>
      <c r="FA38" s="27">
        <f t="shared" si="646"/>
        <v>0</v>
      </c>
      <c r="FB38" s="30">
        <f t="shared" si="647"/>
        <v>0</v>
      </c>
      <c r="FC38" s="29">
        <f t="shared" si="648"/>
        <v>0</v>
      </c>
      <c r="FE38" s="20" t="s">
        <v>202</v>
      </c>
      <c r="FF38" s="21" t="s">
        <v>205</v>
      </c>
      <c r="FG38" s="21" t="s">
        <v>183</v>
      </c>
      <c r="FH38" s="84" t="s">
        <v>204</v>
      </c>
      <c r="FI38" s="184"/>
      <c r="FJ38" s="295"/>
      <c r="FK38" s="241">
        <f>FI38*FJ38</f>
        <v>0</v>
      </c>
      <c r="FL38" s="243"/>
      <c r="FM38" s="108"/>
      <c r="FN38" s="241">
        <f>FL38*FM38</f>
        <v>0</v>
      </c>
      <c r="FO38" s="48">
        <f t="shared" si="649"/>
        <v>0</v>
      </c>
      <c r="FP38" s="42">
        <f t="shared" si="649"/>
        <v>0</v>
      </c>
      <c r="FQ38" s="43">
        <f t="shared" si="649"/>
        <v>0</v>
      </c>
      <c r="FR38" s="239"/>
      <c r="FS38" s="240"/>
      <c r="FT38" s="241">
        <f>FR38*FS38</f>
        <v>0</v>
      </c>
      <c r="FU38" s="239"/>
      <c r="FV38" s="240"/>
      <c r="FW38" s="241">
        <f>FU38*FV38</f>
        <v>0</v>
      </c>
      <c r="FX38" s="48">
        <f t="shared" si="650"/>
        <v>0</v>
      </c>
      <c r="FY38" s="42">
        <f t="shared" si="650"/>
        <v>0</v>
      </c>
      <c r="FZ38" s="43">
        <f t="shared" si="650"/>
        <v>0</v>
      </c>
      <c r="GA38" s="184"/>
      <c r="GB38" s="108"/>
      <c r="GC38" s="241">
        <f>GA38*GB38</f>
        <v>0</v>
      </c>
      <c r="GD38" s="184"/>
      <c r="GE38" s="108"/>
      <c r="GF38" s="241">
        <f>GD38*GE38</f>
        <v>0</v>
      </c>
      <c r="GG38" s="231">
        <f t="shared" si="651"/>
        <v>0</v>
      </c>
      <c r="GH38" s="232">
        <f t="shared" si="651"/>
        <v>0</v>
      </c>
      <c r="GI38" s="233">
        <f t="shared" si="651"/>
        <v>0</v>
      </c>
      <c r="GJ38" s="456">
        <f>FI38+FR38+GA38</f>
        <v>0</v>
      </c>
      <c r="GK38" s="450">
        <f>IF(GL38,GL38/GJ38,0)</f>
        <v>0</v>
      </c>
      <c r="GL38" s="457">
        <f t="shared" si="652"/>
        <v>0</v>
      </c>
      <c r="GM38" s="456">
        <f t="shared" si="652"/>
        <v>0</v>
      </c>
      <c r="GN38" s="450">
        <f>IF(GO38,GO38/GM38,0)</f>
        <v>0</v>
      </c>
      <c r="GO38" s="457">
        <f>FN38+FW38+GF38</f>
        <v>0</v>
      </c>
      <c r="GP38" s="234">
        <f t="shared" si="653"/>
        <v>0</v>
      </c>
      <c r="GQ38" s="235">
        <f t="shared" si="653"/>
        <v>0</v>
      </c>
      <c r="GR38" s="235">
        <f t="shared" si="653"/>
        <v>0</v>
      </c>
      <c r="GS38" s="184"/>
      <c r="GT38" s="295"/>
      <c r="GU38" s="90">
        <f>GS38*GT38</f>
        <v>0</v>
      </c>
      <c r="GV38" s="243"/>
      <c r="GW38" s="108"/>
      <c r="GX38" s="90">
        <f>GV38*GW38</f>
        <v>0</v>
      </c>
      <c r="GY38" s="231">
        <f t="shared" si="654"/>
        <v>0</v>
      </c>
      <c r="GZ38" s="232">
        <f t="shared" si="654"/>
        <v>0</v>
      </c>
      <c r="HA38" s="233">
        <f t="shared" si="654"/>
        <v>0</v>
      </c>
      <c r="HB38" s="184"/>
      <c r="HC38" s="295"/>
      <c r="HD38" s="90">
        <f>HB38*HC38</f>
        <v>0</v>
      </c>
      <c r="HE38" s="184"/>
      <c r="HF38" s="108"/>
      <c r="HG38" s="90">
        <f>HE38*HF38</f>
        <v>0</v>
      </c>
      <c r="HH38" s="231">
        <f t="shared" si="655"/>
        <v>0</v>
      </c>
      <c r="HI38" s="232">
        <f t="shared" si="655"/>
        <v>0</v>
      </c>
      <c r="HJ38" s="233">
        <f t="shared" si="655"/>
        <v>0</v>
      </c>
      <c r="HK38" s="184"/>
      <c r="HL38" s="295"/>
      <c r="HM38" s="90">
        <f>HK38*HL38</f>
        <v>0</v>
      </c>
      <c r="HN38" s="243"/>
      <c r="HO38" s="108"/>
      <c r="HP38" s="90">
        <f>HN38*HO38</f>
        <v>0</v>
      </c>
      <c r="HQ38" s="231">
        <f t="shared" si="656"/>
        <v>0</v>
      </c>
      <c r="HR38" s="232">
        <f t="shared" si="656"/>
        <v>0</v>
      </c>
      <c r="HS38" s="233">
        <f t="shared" si="656"/>
        <v>0</v>
      </c>
      <c r="HT38" s="44">
        <f>GS38+HB38+HK38</f>
        <v>0</v>
      </c>
      <c r="HU38" s="45">
        <f>IF(HV38,HV38/HT38,0)</f>
        <v>0</v>
      </c>
      <c r="HV38" s="46">
        <f t="shared" si="657"/>
        <v>0</v>
      </c>
      <c r="HW38" s="44">
        <f t="shared" si="657"/>
        <v>0</v>
      </c>
      <c r="HX38" s="45">
        <f>IF(HY38,HY38/HW38,0)</f>
        <v>0</v>
      </c>
      <c r="HY38" s="46">
        <f>GX38+HG38+HP38</f>
        <v>0</v>
      </c>
      <c r="HZ38" s="234">
        <f t="shared" si="658"/>
        <v>0</v>
      </c>
      <c r="IA38" s="235">
        <f t="shared" si="658"/>
        <v>0</v>
      </c>
      <c r="IB38" s="235">
        <f t="shared" si="658"/>
        <v>0</v>
      </c>
      <c r="IC38" s="184"/>
      <c r="ID38" s="295"/>
      <c r="IE38" s="241">
        <f>IC38*ID38</f>
        <v>0</v>
      </c>
      <c r="IF38" s="243"/>
      <c r="IG38" s="240"/>
      <c r="IH38" s="241">
        <f>IF38*IG38</f>
        <v>0</v>
      </c>
      <c r="II38" s="231">
        <f t="shared" si="659"/>
        <v>0</v>
      </c>
      <c r="IJ38" s="232">
        <f t="shared" si="659"/>
        <v>0</v>
      </c>
      <c r="IK38" s="233">
        <f t="shared" si="659"/>
        <v>0</v>
      </c>
      <c r="IL38" s="389"/>
      <c r="IM38" s="108"/>
      <c r="IN38" s="241">
        <f>IL38*IM38</f>
        <v>0</v>
      </c>
      <c r="IO38" s="389"/>
      <c r="IP38" s="108"/>
      <c r="IQ38" s="241">
        <f>IO38*IP38</f>
        <v>0</v>
      </c>
      <c r="IR38" s="231">
        <f t="shared" si="660"/>
        <v>0</v>
      </c>
      <c r="IS38" s="232">
        <f t="shared" si="660"/>
        <v>0</v>
      </c>
      <c r="IT38" s="233">
        <f t="shared" si="660"/>
        <v>0</v>
      </c>
      <c r="IU38" s="184"/>
      <c r="IV38" s="295"/>
      <c r="IW38" s="241">
        <f>IU38*IV38</f>
        <v>0</v>
      </c>
      <c r="IX38" s="184"/>
      <c r="IY38" s="295"/>
      <c r="IZ38" s="241">
        <f>IX38*IY38</f>
        <v>0</v>
      </c>
      <c r="JA38" s="231">
        <f t="shared" si="661"/>
        <v>0</v>
      </c>
      <c r="JB38" s="232">
        <f t="shared" si="661"/>
        <v>0</v>
      </c>
      <c r="JC38" s="233">
        <f t="shared" si="661"/>
        <v>0</v>
      </c>
      <c r="JD38" s="456">
        <f>IC38+IL38+IU38</f>
        <v>0</v>
      </c>
      <c r="JE38" s="450">
        <f>IF(JF38,JF38/JD38,0)</f>
        <v>0</v>
      </c>
      <c r="JF38" s="457">
        <f t="shared" si="662"/>
        <v>0</v>
      </c>
      <c r="JG38" s="456">
        <f t="shared" si="662"/>
        <v>0</v>
      </c>
      <c r="JH38" s="450">
        <f>IF(JI38,JI38/JG38,0)</f>
        <v>0</v>
      </c>
      <c r="JI38" s="457">
        <f>IH38+IQ38+IZ38</f>
        <v>0</v>
      </c>
      <c r="JJ38" s="234">
        <f t="shared" si="663"/>
        <v>0</v>
      </c>
      <c r="JK38" s="235">
        <f t="shared" si="663"/>
        <v>0</v>
      </c>
      <c r="JL38" s="235">
        <f t="shared" si="663"/>
        <v>0</v>
      </c>
      <c r="JM38" s="184"/>
      <c r="JN38" s="295"/>
      <c r="JO38" s="90">
        <f>JM38*JN38</f>
        <v>0</v>
      </c>
      <c r="JP38" s="184"/>
      <c r="JQ38" s="295"/>
      <c r="JR38" s="90">
        <f>JP38*JQ38</f>
        <v>0</v>
      </c>
      <c r="JS38" s="231">
        <f t="shared" si="664"/>
        <v>0</v>
      </c>
      <c r="JT38" s="232">
        <f t="shared" si="664"/>
        <v>0</v>
      </c>
      <c r="JU38" s="233">
        <f t="shared" si="664"/>
        <v>0</v>
      </c>
      <c r="JV38" s="88"/>
      <c r="JW38" s="100"/>
      <c r="JX38" s="90">
        <f>JV38*JW38</f>
        <v>0</v>
      </c>
      <c r="JY38" s="88"/>
      <c r="JZ38" s="100"/>
      <c r="KA38" s="90">
        <f>JY38*JZ38</f>
        <v>0</v>
      </c>
      <c r="KB38" s="231">
        <f t="shared" si="665"/>
        <v>0</v>
      </c>
      <c r="KC38" s="232">
        <f t="shared" si="665"/>
        <v>0</v>
      </c>
      <c r="KD38" s="233">
        <f t="shared" si="665"/>
        <v>0</v>
      </c>
      <c r="KE38" s="184"/>
      <c r="KF38" s="295"/>
      <c r="KG38" s="90">
        <f>KE38*KF38</f>
        <v>0</v>
      </c>
      <c r="KH38" s="184"/>
      <c r="KI38" s="295"/>
      <c r="KJ38" s="90">
        <f>KH38*KI38</f>
        <v>0</v>
      </c>
      <c r="KK38" s="48">
        <f t="shared" si="666"/>
        <v>0</v>
      </c>
      <c r="KL38" s="42">
        <f t="shared" si="666"/>
        <v>0</v>
      </c>
      <c r="KM38" s="43">
        <f t="shared" si="666"/>
        <v>0</v>
      </c>
      <c r="KN38" s="44">
        <f>JM38+JV38+KE38</f>
        <v>0</v>
      </c>
      <c r="KO38" s="45">
        <f>IF(KP38,KP38/KN38,0)</f>
        <v>0</v>
      </c>
      <c r="KP38" s="46">
        <f t="shared" si="667"/>
        <v>0</v>
      </c>
      <c r="KQ38" s="44">
        <f t="shared" si="667"/>
        <v>0</v>
      </c>
      <c r="KR38" s="45">
        <f>IF(KS38,KS38/KQ38,0)</f>
        <v>0</v>
      </c>
      <c r="KS38" s="46">
        <f>JR38+KA38+KJ38</f>
        <v>0</v>
      </c>
      <c r="KT38" s="82">
        <f t="shared" si="668"/>
        <v>0</v>
      </c>
      <c r="KU38" s="47">
        <f t="shared" si="668"/>
        <v>0</v>
      </c>
      <c r="KV38" s="47">
        <f t="shared" si="668"/>
        <v>0</v>
      </c>
      <c r="KW38" s="178">
        <f>GJ38+HT38+JD38+KN38</f>
        <v>0</v>
      </c>
      <c r="KX38" s="28">
        <f>IF(KY38,KY38/KW38,0)</f>
        <v>0</v>
      </c>
      <c r="KY38" s="29">
        <f t="shared" si="669"/>
        <v>0</v>
      </c>
      <c r="KZ38" s="178">
        <f t="shared" si="669"/>
        <v>0</v>
      </c>
      <c r="LA38" s="28">
        <f>IF(LB38,LB38/KZ38,0)</f>
        <v>0</v>
      </c>
      <c r="LB38" s="29">
        <f>GO38+HY38+JI38+KS38</f>
        <v>0</v>
      </c>
      <c r="LC38" s="27">
        <f t="shared" si="670"/>
        <v>0</v>
      </c>
      <c r="LD38" s="30">
        <f t="shared" si="670"/>
        <v>0</v>
      </c>
      <c r="LE38" s="29">
        <f t="shared" si="670"/>
        <v>0</v>
      </c>
    </row>
    <row r="39" spans="2:317" s="129" customFormat="1" ht="20.25" hidden="1" customHeight="1" outlineLevel="2">
      <c r="B39" s="119" t="s">
        <v>206</v>
      </c>
      <c r="C39" s="120"/>
      <c r="D39" s="120"/>
      <c r="E39" s="120"/>
      <c r="F39" s="121"/>
      <c r="G39" s="412">
        <f>SUBTOTAL(9,G36:G38)</f>
        <v>0</v>
      </c>
      <c r="H39" s="420"/>
      <c r="I39" s="414">
        <f>SUBTOTAL(9,I36:I38)</f>
        <v>0</v>
      </c>
      <c r="J39" s="412">
        <f>SUBTOTAL(9,J36:J38)</f>
        <v>0</v>
      </c>
      <c r="K39" s="420"/>
      <c r="L39" s="414">
        <f>SUBTOTAL(9,L36:L38)</f>
        <v>0</v>
      </c>
      <c r="M39" s="91">
        <f>SUBTOTAL(9,M36:M38)</f>
        <v>0</v>
      </c>
      <c r="N39" s="101"/>
      <c r="O39" s="93">
        <f>SUBTOTAL(9,O36:O38)</f>
        <v>0</v>
      </c>
      <c r="P39" s="412">
        <f>SUBTOTAL(9,P36:P38)</f>
        <v>0</v>
      </c>
      <c r="Q39" s="420"/>
      <c r="R39" s="414">
        <f>SUBTOTAL(9,R36:R38)</f>
        <v>0</v>
      </c>
      <c r="S39" s="412">
        <f>SUBTOTAL(9,S36:S38)</f>
        <v>0</v>
      </c>
      <c r="T39" s="420"/>
      <c r="U39" s="414">
        <f>SUBTOTAL(9,U36:U38)</f>
        <v>0</v>
      </c>
      <c r="V39" s="91">
        <f>SUBTOTAL(9,V36:V38)</f>
        <v>0</v>
      </c>
      <c r="W39" s="101"/>
      <c r="X39" s="93">
        <f>SUBTOTAL(9,X36:X38)</f>
        <v>0</v>
      </c>
      <c r="Y39" s="412">
        <f>SUBTOTAL(9,Y36:Y38)</f>
        <v>0</v>
      </c>
      <c r="Z39" s="420"/>
      <c r="AA39" s="414">
        <f>SUBTOTAL(9,AA36:AA38)</f>
        <v>0</v>
      </c>
      <c r="AB39" s="412">
        <f>SUBTOTAL(9,AB36:AB38)</f>
        <v>0</v>
      </c>
      <c r="AC39" s="420"/>
      <c r="AD39" s="414">
        <f>SUBTOTAL(9,AD36:AD38)</f>
        <v>0</v>
      </c>
      <c r="AE39" s="255">
        <f>SUBTOTAL(9,AE36:AE38)</f>
        <v>0</v>
      </c>
      <c r="AF39" s="265"/>
      <c r="AG39" s="257">
        <f>SUBTOTAL(9,AG36:AG38)</f>
        <v>0</v>
      </c>
      <c r="AH39" s="454">
        <f>SUBTOTAL(9,AH36:AH38)</f>
        <v>0</v>
      </c>
      <c r="AI39" s="458" t="str">
        <f>IF(AJ39,AJ39/AH39,"")</f>
        <v/>
      </c>
      <c r="AJ39" s="454">
        <f>SUBTOTAL(9,AJ36:AJ38)</f>
        <v>0</v>
      </c>
      <c r="AK39" s="454">
        <f>SUBTOTAL(9,AK36:AK38)</f>
        <v>0</v>
      </c>
      <c r="AL39" s="458" t="str">
        <f>IF(AM39,AM39/AK39,"")</f>
        <v/>
      </c>
      <c r="AM39" s="454">
        <f>SUBTOTAL(9,AM36:AM38)</f>
        <v>0</v>
      </c>
      <c r="AN39" s="259">
        <f>SUBTOTAL(9,AN36:AN38)</f>
        <v>0</v>
      </c>
      <c r="AO39" s="258"/>
      <c r="AP39" s="258">
        <f>SUBTOTAL(9,AP36:AP38)</f>
        <v>0</v>
      </c>
      <c r="AQ39" s="91">
        <f>SUBTOTAL(9,AQ36:AQ38)</f>
        <v>0</v>
      </c>
      <c r="AR39" s="101"/>
      <c r="AS39" s="93">
        <f>SUBTOTAL(9,AS36:AS38)</f>
        <v>0</v>
      </c>
      <c r="AT39" s="91">
        <f>SUBTOTAL(9,AT36:AT38)</f>
        <v>0</v>
      </c>
      <c r="AU39" s="101"/>
      <c r="AV39" s="93">
        <f>SUBTOTAL(9,AV36:AV38)</f>
        <v>0</v>
      </c>
      <c r="AW39" s="255">
        <f>SUBTOTAL(9,AW36:AW38)</f>
        <v>0</v>
      </c>
      <c r="AX39" s="265"/>
      <c r="AY39" s="257">
        <f>SUBTOTAL(9,AY36:AY38)</f>
        <v>0</v>
      </c>
      <c r="AZ39" s="91">
        <f>SUBTOTAL(9,AZ36:AZ38)</f>
        <v>0</v>
      </c>
      <c r="BA39" s="101"/>
      <c r="BB39" s="93">
        <f>SUBTOTAL(9,BB36:BB38)</f>
        <v>0</v>
      </c>
      <c r="BC39" s="91">
        <f>SUBTOTAL(9,BC36:BC38)</f>
        <v>0</v>
      </c>
      <c r="BD39" s="101"/>
      <c r="BE39" s="93">
        <f>SUBTOTAL(9,BE36:BE38)</f>
        <v>0</v>
      </c>
      <c r="BF39" s="255">
        <f>SUBTOTAL(9,BF36:BF38)</f>
        <v>0</v>
      </c>
      <c r="BG39" s="265"/>
      <c r="BH39" s="257">
        <f>SUBTOTAL(9,BH36:BH38)</f>
        <v>0</v>
      </c>
      <c r="BI39" s="91">
        <f>SUBTOTAL(9,BI36:BI38)</f>
        <v>0</v>
      </c>
      <c r="BJ39" s="101"/>
      <c r="BK39" s="93">
        <f>SUBTOTAL(9,BK36:BK38)</f>
        <v>0</v>
      </c>
      <c r="BL39" s="91">
        <f>SUBTOTAL(9,BL36:BL38)</f>
        <v>0</v>
      </c>
      <c r="BM39" s="101"/>
      <c r="BN39" s="93">
        <f>SUBTOTAL(9,BN36:BN38)</f>
        <v>0</v>
      </c>
      <c r="BO39" s="255">
        <f>SUBTOTAL(9,BO36:BO38)</f>
        <v>0</v>
      </c>
      <c r="BP39" s="265"/>
      <c r="BQ39" s="257">
        <f>SUBTOTAL(9,BQ36:BQ38)</f>
        <v>0</v>
      </c>
      <c r="BR39" s="124">
        <f>SUBTOTAL(9,BR36:BR38)</f>
        <v>0</v>
      </c>
      <c r="BS39" s="130" t="str">
        <f>IF(BT39,BT39/BR39,"")</f>
        <v/>
      </c>
      <c r="BT39" s="124">
        <f>SUBTOTAL(9,BT36:BT38)</f>
        <v>0</v>
      </c>
      <c r="BU39" s="124">
        <f>SUBTOTAL(9,BU36:BU38)</f>
        <v>0</v>
      </c>
      <c r="BV39" s="130" t="str">
        <f>IF(BW39,BW39/BU39,"")</f>
        <v/>
      </c>
      <c r="BW39" s="124">
        <f>SUBTOTAL(9,BW36:BW38)</f>
        <v>0</v>
      </c>
      <c r="BX39" s="259">
        <f>SUBTOTAL(9,BX36:BX38)</f>
        <v>0</v>
      </c>
      <c r="BY39" s="258"/>
      <c r="BZ39" s="258">
        <f>SUBTOTAL(9,BZ36:BZ38)</f>
        <v>0</v>
      </c>
      <c r="CA39" s="412">
        <f>SUBTOTAL(9,CA36:CA38)</f>
        <v>0</v>
      </c>
      <c r="CB39" s="420"/>
      <c r="CC39" s="414">
        <f>SUBTOTAL(9,CC36:CC38)</f>
        <v>0</v>
      </c>
      <c r="CD39" s="412">
        <f>SUBTOTAL(9,CD36:CD38)</f>
        <v>0</v>
      </c>
      <c r="CE39" s="420"/>
      <c r="CF39" s="414">
        <f>SUBTOTAL(9,CF36:CF38)</f>
        <v>0</v>
      </c>
      <c r="CG39" s="255">
        <f>SUBTOTAL(9,CG36:CG38)</f>
        <v>0</v>
      </c>
      <c r="CH39" s="265"/>
      <c r="CI39" s="257">
        <f>SUBTOTAL(9,CI36:CI38)</f>
        <v>0</v>
      </c>
      <c r="CJ39" s="412">
        <f>SUBTOTAL(9,CJ36:CJ38)</f>
        <v>0</v>
      </c>
      <c r="CK39" s="420"/>
      <c r="CL39" s="414">
        <f>SUBTOTAL(9,CL36:CL38)</f>
        <v>0</v>
      </c>
      <c r="CM39" s="412">
        <f>SUBTOTAL(9,CM36:CM38)</f>
        <v>0</v>
      </c>
      <c r="CN39" s="420"/>
      <c r="CO39" s="414">
        <f>SUBTOTAL(9,CO36:CO38)</f>
        <v>0</v>
      </c>
      <c r="CP39" s="255">
        <f>SUBTOTAL(9,CP36:CP38)</f>
        <v>0</v>
      </c>
      <c r="CQ39" s="265"/>
      <c r="CR39" s="257">
        <f>SUBTOTAL(9,CR36:CR38)</f>
        <v>0</v>
      </c>
      <c r="CS39" s="412">
        <f>SUBTOTAL(9,CS36:CS38)</f>
        <v>0</v>
      </c>
      <c r="CT39" s="420"/>
      <c r="CU39" s="414">
        <f>SUBTOTAL(9,CU36:CU38)</f>
        <v>0</v>
      </c>
      <c r="CV39" s="412">
        <f>SUBTOTAL(9,CV36:CV38)</f>
        <v>0</v>
      </c>
      <c r="CW39" s="420"/>
      <c r="CX39" s="414">
        <f>SUBTOTAL(9,CX36:CX38)</f>
        <v>0</v>
      </c>
      <c r="CY39" s="255">
        <f>SUBTOTAL(9,CY36:CY38)</f>
        <v>0</v>
      </c>
      <c r="CZ39" s="265"/>
      <c r="DA39" s="257">
        <f>SUBTOTAL(9,DA36:DA38)</f>
        <v>0</v>
      </c>
      <c r="DB39" s="454">
        <f>SUBTOTAL(9,DB36:DB38)</f>
        <v>0</v>
      </c>
      <c r="DC39" s="458" t="str">
        <f>IF(DD39,DD39/DB39,"")</f>
        <v/>
      </c>
      <c r="DD39" s="454">
        <f>SUBTOTAL(9,DD36:DD38)</f>
        <v>0</v>
      </c>
      <c r="DE39" s="454">
        <f>SUBTOTAL(9,DE36:DE38)</f>
        <v>0</v>
      </c>
      <c r="DF39" s="458" t="str">
        <f>IF(DG39,DG39/DE39,"")</f>
        <v/>
      </c>
      <c r="DG39" s="454">
        <f>SUBTOTAL(9,DG36:DG38)</f>
        <v>0</v>
      </c>
      <c r="DH39" s="259">
        <f>SUBTOTAL(9,DH36:DH38)</f>
        <v>0</v>
      </c>
      <c r="DI39" s="258"/>
      <c r="DJ39" s="258">
        <f>SUBTOTAL(9,DJ36:DJ38)</f>
        <v>0</v>
      </c>
      <c r="DK39" s="91">
        <f>SUBTOTAL(9,DK36:DK38)</f>
        <v>0</v>
      </c>
      <c r="DL39" s="101"/>
      <c r="DM39" s="93">
        <f>SUBTOTAL(9,DM36:DM38)</f>
        <v>0</v>
      </c>
      <c r="DN39" s="91">
        <f>SUBTOTAL(9,DN36:DN38)</f>
        <v>0</v>
      </c>
      <c r="DO39" s="101"/>
      <c r="DP39" s="93">
        <f>SUBTOTAL(9,DP36:DP38)</f>
        <v>0</v>
      </c>
      <c r="DQ39" s="255">
        <f>SUBTOTAL(9,DQ36:DQ38)</f>
        <v>0</v>
      </c>
      <c r="DR39" s="265"/>
      <c r="DS39" s="257">
        <f>SUBTOTAL(9,DS36:DS38)</f>
        <v>0</v>
      </c>
      <c r="DT39" s="91">
        <f>SUBTOTAL(9,DT36:DT38)</f>
        <v>0</v>
      </c>
      <c r="DU39" s="101"/>
      <c r="DV39" s="93">
        <f>SUBTOTAL(9,DV36:DV38)</f>
        <v>0</v>
      </c>
      <c r="DW39" s="91">
        <f>SUBTOTAL(9,DW36:DW38)</f>
        <v>0</v>
      </c>
      <c r="DX39" s="101"/>
      <c r="DY39" s="93">
        <f>SUBTOTAL(9,DY36:DY38)</f>
        <v>0</v>
      </c>
      <c r="DZ39" s="255">
        <f>SUBTOTAL(9,DZ36:DZ38)</f>
        <v>0</v>
      </c>
      <c r="EA39" s="265"/>
      <c r="EB39" s="257">
        <f>SUBTOTAL(9,EB36:EB38)</f>
        <v>0</v>
      </c>
      <c r="EC39" s="91">
        <f>SUBTOTAL(9,EC36:EC38)</f>
        <v>0</v>
      </c>
      <c r="ED39" s="101"/>
      <c r="EE39" s="93">
        <f>SUBTOTAL(9,EE36:EE38)</f>
        <v>0</v>
      </c>
      <c r="EF39" s="91">
        <f>SUBTOTAL(9,EF36:EF38)</f>
        <v>0</v>
      </c>
      <c r="EG39" s="101"/>
      <c r="EH39" s="93">
        <f>SUBTOTAL(9,EH36:EH38)</f>
        <v>0</v>
      </c>
      <c r="EI39" s="91">
        <f>SUBTOTAL(9,EI36:EI38)</f>
        <v>0</v>
      </c>
      <c r="EJ39" s="101"/>
      <c r="EK39" s="93">
        <f>SUBTOTAL(9,EK36:EK38)</f>
        <v>0</v>
      </c>
      <c r="EL39" s="124">
        <f>SUBTOTAL(9,EL36:EL38)</f>
        <v>0</v>
      </c>
      <c r="EM39" s="130" t="str">
        <f>IF(EN39,EN39/EL39,"")</f>
        <v/>
      </c>
      <c r="EN39" s="124">
        <f>SUBTOTAL(9,EN36:EN38)</f>
        <v>0</v>
      </c>
      <c r="EO39" s="124">
        <f>SUBTOTAL(9,EO36:EO38)</f>
        <v>0</v>
      </c>
      <c r="EP39" s="130" t="str">
        <f>IF(EQ39,EQ39/EO39,"")</f>
        <v/>
      </c>
      <c r="EQ39" s="124">
        <f>SUBTOTAL(9,EQ36:EQ38)</f>
        <v>0</v>
      </c>
      <c r="ER39" s="125">
        <f>SUBTOTAL(9,ER36:ER38)</f>
        <v>0</v>
      </c>
      <c r="ES39" s="124"/>
      <c r="ET39" s="124">
        <f>SUBTOTAL(9,ET36:ET38)</f>
        <v>0</v>
      </c>
      <c r="EU39" s="126">
        <f>SUBTOTAL(9,EU36:EU38)</f>
        <v>0</v>
      </c>
      <c r="EV39" s="131" t="str">
        <f>IF(EW39,EW39/EU39,"")</f>
        <v/>
      </c>
      <c r="EW39" s="128">
        <f>SUBTOTAL(9,EW36:EW38)</f>
        <v>0</v>
      </c>
      <c r="EX39" s="126">
        <f>SUBTOTAL(9,EX36:EX38)</f>
        <v>0</v>
      </c>
      <c r="EY39" s="131" t="str">
        <f>IF(EZ39,EZ39/EX39,"")</f>
        <v/>
      </c>
      <c r="EZ39" s="128">
        <f>SUBTOTAL(9,EZ36:EZ38)</f>
        <v>0</v>
      </c>
      <c r="FA39" s="126">
        <f>SUBTOTAL(9,FA36:FA38)</f>
        <v>0</v>
      </c>
      <c r="FB39" s="131"/>
      <c r="FC39" s="128">
        <f>SUBTOTAL(9,FC36:FC38)</f>
        <v>0</v>
      </c>
      <c r="FE39" s="119" t="s">
        <v>206</v>
      </c>
      <c r="FF39" s="120"/>
      <c r="FG39" s="120"/>
      <c r="FH39" s="121"/>
      <c r="FI39" s="412">
        <f>SUBTOTAL(9,FI36:FI38)</f>
        <v>0</v>
      </c>
      <c r="FJ39" s="420"/>
      <c r="FK39" s="414">
        <f>SUBTOTAL(9,FK36:FK38)</f>
        <v>0</v>
      </c>
      <c r="FL39" s="412">
        <f>SUBTOTAL(9,FL36:FL38)</f>
        <v>0</v>
      </c>
      <c r="FM39" s="420"/>
      <c r="FN39" s="414">
        <f>SUBTOTAL(9,FN36:FN38)</f>
        <v>0</v>
      </c>
      <c r="FO39" s="91">
        <f>SUBTOTAL(9,FO36:FO38)</f>
        <v>0</v>
      </c>
      <c r="FP39" s="101"/>
      <c r="FQ39" s="93">
        <f>SUBTOTAL(9,FQ36:FQ38)</f>
        <v>0</v>
      </c>
      <c r="FR39" s="412">
        <f>SUBTOTAL(9,FR36:FR38)</f>
        <v>0</v>
      </c>
      <c r="FS39" s="420"/>
      <c r="FT39" s="414">
        <f>SUBTOTAL(9,FT36:FT38)</f>
        <v>0</v>
      </c>
      <c r="FU39" s="412">
        <f>SUBTOTAL(9,FU36:FU38)</f>
        <v>0</v>
      </c>
      <c r="FV39" s="420"/>
      <c r="FW39" s="414">
        <f>SUBTOTAL(9,FW36:FW38)</f>
        <v>0</v>
      </c>
      <c r="FX39" s="91">
        <f>SUBTOTAL(9,FX36:FX38)</f>
        <v>0</v>
      </c>
      <c r="FY39" s="101"/>
      <c r="FZ39" s="93">
        <f>SUBTOTAL(9,FZ36:FZ38)</f>
        <v>0</v>
      </c>
      <c r="GA39" s="412">
        <f>SUBTOTAL(9,GA36:GA38)</f>
        <v>0</v>
      </c>
      <c r="GB39" s="420"/>
      <c r="GC39" s="414">
        <f>SUBTOTAL(9,GC36:GC38)</f>
        <v>0</v>
      </c>
      <c r="GD39" s="412">
        <f>SUBTOTAL(9,GD36:GD38)</f>
        <v>0</v>
      </c>
      <c r="GE39" s="420"/>
      <c r="GF39" s="414">
        <f>SUBTOTAL(9,GF36:GF38)</f>
        <v>0</v>
      </c>
      <c r="GG39" s="255">
        <f>SUBTOTAL(9,GG36:GG38)</f>
        <v>0</v>
      </c>
      <c r="GH39" s="265"/>
      <c r="GI39" s="257">
        <f>SUBTOTAL(9,GI36:GI38)</f>
        <v>0</v>
      </c>
      <c r="GJ39" s="454">
        <f>SUBTOTAL(9,GJ36:GJ38)</f>
        <v>0</v>
      </c>
      <c r="GK39" s="458" t="str">
        <f>IF(GL39,GL39/GJ39,"")</f>
        <v/>
      </c>
      <c r="GL39" s="454">
        <f>SUBTOTAL(9,GL36:GL38)</f>
        <v>0</v>
      </c>
      <c r="GM39" s="454">
        <f>SUBTOTAL(9,GM36:GM38)</f>
        <v>0</v>
      </c>
      <c r="GN39" s="458" t="str">
        <f>IF(GO39,GO39/GM39,"")</f>
        <v/>
      </c>
      <c r="GO39" s="454">
        <f>SUBTOTAL(9,GO36:GO38)</f>
        <v>0</v>
      </c>
      <c r="GP39" s="259">
        <f>SUBTOTAL(9,GP36:GP38)</f>
        <v>0</v>
      </c>
      <c r="GQ39" s="258"/>
      <c r="GR39" s="258">
        <f>SUBTOTAL(9,GR36:GR38)</f>
        <v>0</v>
      </c>
      <c r="GS39" s="91">
        <f>SUBTOTAL(9,GS36:GS38)</f>
        <v>0</v>
      </c>
      <c r="GT39" s="101"/>
      <c r="GU39" s="93">
        <f>SUBTOTAL(9,GU36:GU38)</f>
        <v>0</v>
      </c>
      <c r="GV39" s="91">
        <f>SUBTOTAL(9,GV36:GV38)</f>
        <v>0</v>
      </c>
      <c r="GW39" s="101"/>
      <c r="GX39" s="93">
        <f>SUBTOTAL(9,GX36:GX38)</f>
        <v>0</v>
      </c>
      <c r="GY39" s="255">
        <f>SUBTOTAL(9,GY36:GY38)</f>
        <v>0</v>
      </c>
      <c r="GZ39" s="265"/>
      <c r="HA39" s="257">
        <f>SUBTOTAL(9,HA36:HA38)</f>
        <v>0</v>
      </c>
      <c r="HB39" s="91">
        <f>SUBTOTAL(9,HB36:HB38)</f>
        <v>0</v>
      </c>
      <c r="HC39" s="101"/>
      <c r="HD39" s="93">
        <f>SUBTOTAL(9,HD36:HD38)</f>
        <v>0</v>
      </c>
      <c r="HE39" s="91">
        <f>SUBTOTAL(9,HE36:HE38)</f>
        <v>0</v>
      </c>
      <c r="HF39" s="101"/>
      <c r="HG39" s="93">
        <f>SUBTOTAL(9,HG36:HG38)</f>
        <v>0</v>
      </c>
      <c r="HH39" s="255">
        <f>SUBTOTAL(9,HH36:HH38)</f>
        <v>0</v>
      </c>
      <c r="HI39" s="265"/>
      <c r="HJ39" s="257">
        <f>SUBTOTAL(9,HJ36:HJ38)</f>
        <v>0</v>
      </c>
      <c r="HK39" s="91">
        <f>SUBTOTAL(9,HK36:HK38)</f>
        <v>0</v>
      </c>
      <c r="HL39" s="101"/>
      <c r="HM39" s="93">
        <f>SUBTOTAL(9,HM36:HM38)</f>
        <v>0</v>
      </c>
      <c r="HN39" s="91">
        <f>SUBTOTAL(9,HN36:HN38)</f>
        <v>0</v>
      </c>
      <c r="HO39" s="101"/>
      <c r="HP39" s="93">
        <f>SUBTOTAL(9,HP36:HP38)</f>
        <v>0</v>
      </c>
      <c r="HQ39" s="255">
        <f>SUBTOTAL(9,HQ36:HQ38)</f>
        <v>0</v>
      </c>
      <c r="HR39" s="265"/>
      <c r="HS39" s="257">
        <f>SUBTOTAL(9,HS36:HS38)</f>
        <v>0</v>
      </c>
      <c r="HT39" s="124">
        <f>SUBTOTAL(9,HT36:HT38)</f>
        <v>0</v>
      </c>
      <c r="HU39" s="130" t="str">
        <f>IF(HV39,HV39/HT39,"")</f>
        <v/>
      </c>
      <c r="HV39" s="124">
        <f>SUBTOTAL(9,HV36:HV38)</f>
        <v>0</v>
      </c>
      <c r="HW39" s="124">
        <f>SUBTOTAL(9,HW36:HW38)</f>
        <v>0</v>
      </c>
      <c r="HX39" s="130" t="str">
        <f>IF(HY39,HY39/HW39,"")</f>
        <v/>
      </c>
      <c r="HY39" s="124">
        <f>SUBTOTAL(9,HY36:HY38)</f>
        <v>0</v>
      </c>
      <c r="HZ39" s="259">
        <f>SUBTOTAL(9,HZ36:HZ38)</f>
        <v>0</v>
      </c>
      <c r="IA39" s="258"/>
      <c r="IB39" s="258">
        <f>SUBTOTAL(9,IB36:IB38)</f>
        <v>0</v>
      </c>
      <c r="IC39" s="412">
        <f>SUBTOTAL(9,IC36:IC38)</f>
        <v>0</v>
      </c>
      <c r="ID39" s="420"/>
      <c r="IE39" s="414">
        <f>SUBTOTAL(9,IE36:IE38)</f>
        <v>0</v>
      </c>
      <c r="IF39" s="412">
        <f>SUBTOTAL(9,IF36:IF38)</f>
        <v>0</v>
      </c>
      <c r="IG39" s="420"/>
      <c r="IH39" s="414">
        <f>SUBTOTAL(9,IH36:IH38)</f>
        <v>0</v>
      </c>
      <c r="II39" s="255">
        <f>SUBTOTAL(9,II36:II38)</f>
        <v>0</v>
      </c>
      <c r="IJ39" s="265"/>
      <c r="IK39" s="257">
        <f>SUBTOTAL(9,IK36:IK38)</f>
        <v>0</v>
      </c>
      <c r="IL39" s="412">
        <f>SUBTOTAL(9,IL36:IL38)</f>
        <v>0</v>
      </c>
      <c r="IM39" s="420"/>
      <c r="IN39" s="414">
        <f>SUBTOTAL(9,IN36:IN38)</f>
        <v>0</v>
      </c>
      <c r="IO39" s="412">
        <f>SUBTOTAL(9,IO36:IO38)</f>
        <v>0</v>
      </c>
      <c r="IP39" s="420"/>
      <c r="IQ39" s="414">
        <f>SUBTOTAL(9,IQ36:IQ38)</f>
        <v>0</v>
      </c>
      <c r="IR39" s="255">
        <f>SUBTOTAL(9,IR36:IR38)</f>
        <v>0</v>
      </c>
      <c r="IS39" s="265"/>
      <c r="IT39" s="257">
        <f>SUBTOTAL(9,IT36:IT38)</f>
        <v>0</v>
      </c>
      <c r="IU39" s="412">
        <f>SUBTOTAL(9,IU36:IU38)</f>
        <v>0</v>
      </c>
      <c r="IV39" s="420"/>
      <c r="IW39" s="414">
        <f>SUBTOTAL(9,IW36:IW38)</f>
        <v>0</v>
      </c>
      <c r="IX39" s="412">
        <f>SUBTOTAL(9,IX36:IX38)</f>
        <v>0</v>
      </c>
      <c r="IY39" s="420"/>
      <c r="IZ39" s="414">
        <f>SUBTOTAL(9,IZ36:IZ38)</f>
        <v>0</v>
      </c>
      <c r="JA39" s="255">
        <f>SUBTOTAL(9,JA36:JA38)</f>
        <v>0</v>
      </c>
      <c r="JB39" s="265"/>
      <c r="JC39" s="257">
        <f>SUBTOTAL(9,JC36:JC38)</f>
        <v>0</v>
      </c>
      <c r="JD39" s="454">
        <f>SUBTOTAL(9,JD36:JD38)</f>
        <v>0</v>
      </c>
      <c r="JE39" s="458" t="str">
        <f>IF(JF39,JF39/JD39,"")</f>
        <v/>
      </c>
      <c r="JF39" s="454">
        <f>SUBTOTAL(9,JF36:JF38)</f>
        <v>0</v>
      </c>
      <c r="JG39" s="454">
        <f>SUBTOTAL(9,JG36:JG38)</f>
        <v>0</v>
      </c>
      <c r="JH39" s="458" t="str">
        <f>IF(JI39,JI39/JG39,"")</f>
        <v/>
      </c>
      <c r="JI39" s="454">
        <f>SUBTOTAL(9,JI36:JI38)</f>
        <v>0</v>
      </c>
      <c r="JJ39" s="259">
        <f>SUBTOTAL(9,JJ36:JJ38)</f>
        <v>0</v>
      </c>
      <c r="JK39" s="258"/>
      <c r="JL39" s="258">
        <f>SUBTOTAL(9,JL36:JL38)</f>
        <v>0</v>
      </c>
      <c r="JM39" s="91">
        <f>SUBTOTAL(9,JM36:JM38)</f>
        <v>0</v>
      </c>
      <c r="JN39" s="101"/>
      <c r="JO39" s="93">
        <f>SUBTOTAL(9,JO36:JO38)</f>
        <v>0</v>
      </c>
      <c r="JP39" s="91">
        <f>SUBTOTAL(9,JP36:JP38)</f>
        <v>0</v>
      </c>
      <c r="JQ39" s="101"/>
      <c r="JR39" s="93">
        <f>SUBTOTAL(9,JR36:JR38)</f>
        <v>0</v>
      </c>
      <c r="JS39" s="255">
        <f>SUBTOTAL(9,JS36:JS38)</f>
        <v>0</v>
      </c>
      <c r="JT39" s="265"/>
      <c r="JU39" s="257">
        <f>SUBTOTAL(9,JU36:JU38)</f>
        <v>0</v>
      </c>
      <c r="JV39" s="91">
        <f>SUBTOTAL(9,JV36:JV38)</f>
        <v>0</v>
      </c>
      <c r="JW39" s="101"/>
      <c r="JX39" s="93">
        <f>SUBTOTAL(9,JX36:JX38)</f>
        <v>0</v>
      </c>
      <c r="JY39" s="91">
        <f>SUBTOTAL(9,JY36:JY38)</f>
        <v>0</v>
      </c>
      <c r="JZ39" s="101"/>
      <c r="KA39" s="93">
        <f>SUBTOTAL(9,KA36:KA38)</f>
        <v>0</v>
      </c>
      <c r="KB39" s="255">
        <f>SUBTOTAL(9,KB36:KB38)</f>
        <v>0</v>
      </c>
      <c r="KC39" s="265"/>
      <c r="KD39" s="257">
        <f>SUBTOTAL(9,KD36:KD38)</f>
        <v>0</v>
      </c>
      <c r="KE39" s="91">
        <f>SUBTOTAL(9,KE36:KE38)</f>
        <v>0</v>
      </c>
      <c r="KF39" s="101"/>
      <c r="KG39" s="93">
        <f>SUBTOTAL(9,KG36:KG38)</f>
        <v>0</v>
      </c>
      <c r="KH39" s="91">
        <f>SUBTOTAL(9,KH36:KH38)</f>
        <v>0</v>
      </c>
      <c r="KI39" s="101"/>
      <c r="KJ39" s="93">
        <f>SUBTOTAL(9,KJ36:KJ38)</f>
        <v>0</v>
      </c>
      <c r="KK39" s="91">
        <f>SUBTOTAL(9,KK36:KK38)</f>
        <v>0</v>
      </c>
      <c r="KL39" s="101"/>
      <c r="KM39" s="93">
        <f>SUBTOTAL(9,KM36:KM38)</f>
        <v>0</v>
      </c>
      <c r="KN39" s="124">
        <f>SUBTOTAL(9,KN36:KN38)</f>
        <v>0</v>
      </c>
      <c r="KO39" s="130" t="str">
        <f>IF(KP39,KP39/KN39,"")</f>
        <v/>
      </c>
      <c r="KP39" s="124">
        <f>SUBTOTAL(9,KP36:KP38)</f>
        <v>0</v>
      </c>
      <c r="KQ39" s="124">
        <f>SUBTOTAL(9,KQ36:KQ38)</f>
        <v>0</v>
      </c>
      <c r="KR39" s="130" t="str">
        <f>IF(KS39,KS39/KQ39,"")</f>
        <v/>
      </c>
      <c r="KS39" s="124">
        <f>SUBTOTAL(9,KS36:KS38)</f>
        <v>0</v>
      </c>
      <c r="KT39" s="125">
        <f>SUBTOTAL(9,KT36:KT38)</f>
        <v>0</v>
      </c>
      <c r="KU39" s="124"/>
      <c r="KV39" s="124">
        <f>SUBTOTAL(9,KV36:KV38)</f>
        <v>0</v>
      </c>
      <c r="KW39" s="126">
        <f>SUBTOTAL(9,KW36:KW38)</f>
        <v>0</v>
      </c>
      <c r="KX39" s="131" t="str">
        <f>IF(KY39,KY39/KW39,"")</f>
        <v/>
      </c>
      <c r="KY39" s="128">
        <f>SUBTOTAL(9,KY36:KY38)</f>
        <v>0</v>
      </c>
      <c r="KZ39" s="126">
        <f>SUBTOTAL(9,KZ36:KZ38)</f>
        <v>0</v>
      </c>
      <c r="LA39" s="131" t="str">
        <f>IF(LB39,LB39/KZ39,"")</f>
        <v/>
      </c>
      <c r="LB39" s="128">
        <f>SUBTOTAL(9,LB36:LB38)</f>
        <v>0</v>
      </c>
      <c r="LC39" s="126">
        <f>SUBTOTAL(9,LC36:LC38)</f>
        <v>0</v>
      </c>
      <c r="LD39" s="131"/>
      <c r="LE39" s="128">
        <f>SUBTOTAL(9,LE36:LE38)</f>
        <v>0</v>
      </c>
    </row>
    <row r="40" spans="2:317" ht="20.25" hidden="1" customHeight="1" outlineLevel="3">
      <c r="B40" s="20" t="s">
        <v>197</v>
      </c>
      <c r="C40" s="21" t="s">
        <v>207</v>
      </c>
      <c r="D40" s="21"/>
      <c r="E40" s="21" t="s">
        <v>183</v>
      </c>
      <c r="F40" s="84" t="s">
        <v>204</v>
      </c>
      <c r="G40" s="444"/>
      <c r="H40" s="304"/>
      <c r="I40" s="241">
        <f t="shared" ref="I40:I45" si="671">G40*H40</f>
        <v>0</v>
      </c>
      <c r="J40" s="239"/>
      <c r="K40" s="304"/>
      <c r="L40" s="241">
        <f t="shared" ref="L40:L45" si="672">J40*K40</f>
        <v>0</v>
      </c>
      <c r="M40" s="41">
        <f t="shared" ref="M40:M45" si="673">G40-J40</f>
        <v>0</v>
      </c>
      <c r="N40" s="42">
        <f t="shared" ref="N40:N45" si="674">H40-K40</f>
        <v>0</v>
      </c>
      <c r="O40" s="43">
        <f t="shared" ref="O40:O45" si="675">I40-L40</f>
        <v>0</v>
      </c>
      <c r="P40" s="740"/>
      <c r="Q40" s="304"/>
      <c r="R40" s="241">
        <f t="shared" ref="R40:R45" si="676">P40*Q40</f>
        <v>0</v>
      </c>
      <c r="S40" s="444">
        <v>149.5</v>
      </c>
      <c r="T40" s="304">
        <v>0.23219999999999999</v>
      </c>
      <c r="U40" s="241">
        <f t="shared" ref="U40:U45" si="677">S40*T40</f>
        <v>34.713899999999995</v>
      </c>
      <c r="V40" s="41">
        <f t="shared" ref="V40:V45" si="678">P40-S40</f>
        <v>-149.5</v>
      </c>
      <c r="W40" s="42">
        <f t="shared" ref="W40:W45" si="679">Q40-T40</f>
        <v>-0.23219999999999999</v>
      </c>
      <c r="X40" s="43">
        <f t="shared" ref="X40:X45" si="680">R40-U40</f>
        <v>-34.713899999999995</v>
      </c>
      <c r="Y40" s="728">
        <v>149.5</v>
      </c>
      <c r="Z40" s="304">
        <v>0.23219999999999999</v>
      </c>
      <c r="AA40" s="241">
        <f t="shared" ref="AA40:AA45" si="681">Y40*Z40</f>
        <v>34.713899999999995</v>
      </c>
      <c r="AB40" s="239"/>
      <c r="AC40" s="304"/>
      <c r="AD40" s="241">
        <f t="shared" ref="AD40:AD45" si="682">AB40*AC40</f>
        <v>0</v>
      </c>
      <c r="AE40" s="236">
        <f t="shared" ref="AE40:AE45" si="683">Y40-AB40</f>
        <v>149.5</v>
      </c>
      <c r="AF40" s="232">
        <f t="shared" ref="AF40:AF45" si="684">Z40-AC40</f>
        <v>0.23219999999999999</v>
      </c>
      <c r="AG40" s="233">
        <f t="shared" ref="AG40:AG45" si="685">AA40-AD40</f>
        <v>34.713899999999995</v>
      </c>
      <c r="AH40" s="456">
        <f t="shared" ref="AH40:AH45" si="686">G40+P40+Y40</f>
        <v>149.5</v>
      </c>
      <c r="AI40" s="450">
        <f t="shared" ref="AI40:AI45" si="687">IF(AJ40,AJ40/AH40,0)</f>
        <v>0.23219999999999996</v>
      </c>
      <c r="AJ40" s="457">
        <f t="shared" ref="AJ40:AJ45" si="688">I40+R40+AA40</f>
        <v>34.713899999999995</v>
      </c>
      <c r="AK40" s="456">
        <f t="shared" ref="AK40:AK45" si="689">J40+S40+AB40</f>
        <v>149.5</v>
      </c>
      <c r="AL40" s="450">
        <f t="shared" ref="AL40:AL45" si="690">IF(AM40,AM40/AK40,0)</f>
        <v>0.23219999999999996</v>
      </c>
      <c r="AM40" s="457">
        <f t="shared" ref="AM40:AM45" si="691">L40+U40+AD40</f>
        <v>34.713899999999995</v>
      </c>
      <c r="AN40" s="234">
        <f t="shared" ref="AN40:AN45" si="692">AH40-AK40</f>
        <v>0</v>
      </c>
      <c r="AO40" s="235">
        <f t="shared" ref="AO40:AO45" si="693">AI40-AL40</f>
        <v>0</v>
      </c>
      <c r="AP40" s="235">
        <f t="shared" ref="AP40:AP45" si="694">AJ40-AM40</f>
        <v>0</v>
      </c>
      <c r="AQ40" s="444"/>
      <c r="AR40" s="304"/>
      <c r="AS40" s="90">
        <f t="shared" ref="AS40:AS45" si="695">AQ40*AR40</f>
        <v>0</v>
      </c>
      <c r="AT40" s="444">
        <v>149.5</v>
      </c>
      <c r="AU40" s="304">
        <v>0.23219999999999999</v>
      </c>
      <c r="AV40" s="90">
        <f t="shared" ref="AV40:AV45" si="696">AT40*AU40</f>
        <v>34.713899999999995</v>
      </c>
      <c r="AW40" s="236">
        <f t="shared" ref="AW40:AW45" si="697">AQ40-AT40</f>
        <v>-149.5</v>
      </c>
      <c r="AX40" s="232">
        <f t="shared" ref="AX40:AX45" si="698">AR40-AU40</f>
        <v>-0.23219999999999999</v>
      </c>
      <c r="AY40" s="233">
        <f t="shared" ref="AY40:AY45" si="699">AS40-AV40</f>
        <v>-34.713899999999995</v>
      </c>
      <c r="AZ40" s="444"/>
      <c r="BA40" s="304"/>
      <c r="BB40" s="90">
        <f t="shared" ref="BB40:BB45" si="700">AZ40*BA40</f>
        <v>0</v>
      </c>
      <c r="BC40" s="293"/>
      <c r="BD40" s="250"/>
      <c r="BE40" s="90">
        <f t="shared" ref="BE40:BE45" si="701">BC40*BD40</f>
        <v>0</v>
      </c>
      <c r="BF40" s="236">
        <f t="shared" ref="BF40:BF45" si="702">AZ40-BC40</f>
        <v>0</v>
      </c>
      <c r="BG40" s="232">
        <f t="shared" ref="BG40:BG45" si="703">BA40-BD40</f>
        <v>0</v>
      </c>
      <c r="BH40" s="233">
        <f t="shared" ref="BH40:BH45" si="704">BB40-BE40</f>
        <v>0</v>
      </c>
      <c r="BI40" s="444">
        <v>149.5</v>
      </c>
      <c r="BJ40" s="304">
        <v>0.23219999999999999</v>
      </c>
      <c r="BK40" s="90">
        <f t="shared" ref="BK40:BK45" si="705">BI40*BJ40</f>
        <v>34.713899999999995</v>
      </c>
      <c r="BL40" s="444">
        <v>149.5</v>
      </c>
      <c r="BM40" s="304">
        <v>0.23219999999999999</v>
      </c>
      <c r="BN40" s="90">
        <f t="shared" ref="BN40:BN45" si="706">BL40*BM40</f>
        <v>34.713899999999995</v>
      </c>
      <c r="BO40" s="236">
        <f t="shared" ref="BO40:BO45" si="707">BI40-BL40</f>
        <v>0</v>
      </c>
      <c r="BP40" s="232">
        <f t="shared" ref="BP40:BP45" si="708">BJ40-BM40</f>
        <v>0</v>
      </c>
      <c r="BQ40" s="233">
        <f t="shared" ref="BQ40:BQ45" si="709">BK40-BN40</f>
        <v>0</v>
      </c>
      <c r="BR40" s="44">
        <f t="shared" ref="BR40:BR45" si="710">AQ40+AZ40+BI40</f>
        <v>149.5</v>
      </c>
      <c r="BS40" s="45">
        <f t="shared" ref="BS40:BS45" si="711">IF(BT40,BT40/BR40,0)</f>
        <v>0.23219999999999996</v>
      </c>
      <c r="BT40" s="46">
        <f t="shared" ref="BT40:BT45" si="712">AS40+BB40+BK40</f>
        <v>34.713899999999995</v>
      </c>
      <c r="BU40" s="44">
        <f t="shared" ref="BU40:BU45" si="713">AT40+BC40+BL40</f>
        <v>299</v>
      </c>
      <c r="BV40" s="45">
        <f t="shared" ref="BV40:BV45" si="714">IF(BW40,BW40/BU40,0)</f>
        <v>0.23219999999999996</v>
      </c>
      <c r="BW40" s="46">
        <f t="shared" ref="BW40:BW45" si="715">AV40+BE40+BN40</f>
        <v>69.427799999999991</v>
      </c>
      <c r="BX40" s="234">
        <f t="shared" ref="BX40:BX45" si="716">BR40-BU40</f>
        <v>-149.5</v>
      </c>
      <c r="BY40" s="235">
        <f t="shared" ref="BY40:BY45" si="717">BS40-BV40</f>
        <v>0</v>
      </c>
      <c r="BZ40" s="235">
        <f t="shared" ref="BZ40:BZ45" si="718">BT40-BW40</f>
        <v>-34.713899999999995</v>
      </c>
      <c r="CA40" s="444"/>
      <c r="CB40" s="304"/>
      <c r="CC40" s="241">
        <f t="shared" ref="CC40:CC45" si="719">CA40*CB40</f>
        <v>0</v>
      </c>
      <c r="CD40" s="444"/>
      <c r="CE40" s="304"/>
      <c r="CF40" s="241">
        <f t="shared" ref="CF40:CF45" si="720">CD40*CE40</f>
        <v>0</v>
      </c>
      <c r="CG40" s="236">
        <f t="shared" ref="CG40:CG45" si="721">CA40-CD40</f>
        <v>0</v>
      </c>
      <c r="CH40" s="232">
        <f t="shared" ref="CH40:CH45" si="722">CB40-CE40</f>
        <v>0</v>
      </c>
      <c r="CI40" s="233">
        <f t="shared" ref="CI40:CI45" si="723">CC40-CF40</f>
        <v>0</v>
      </c>
      <c r="CJ40" s="444">
        <v>149.5</v>
      </c>
      <c r="CK40" s="304">
        <v>0.23219999999999999</v>
      </c>
      <c r="CL40" s="241">
        <f t="shared" ref="CL40:CL45" si="724">CJ40*CK40</f>
        <v>34.713899999999995</v>
      </c>
      <c r="CM40" s="444">
        <v>149.5</v>
      </c>
      <c r="CN40" s="304">
        <v>0.23219999999999999</v>
      </c>
      <c r="CO40" s="241">
        <f t="shared" ref="CO40:CO45" si="725">CM40*CN40</f>
        <v>34.713899999999995</v>
      </c>
      <c r="CP40" s="236">
        <f t="shared" ref="CP40:CP45" si="726">CJ40-CM40</f>
        <v>0</v>
      </c>
      <c r="CQ40" s="232">
        <f t="shared" ref="CQ40:CQ45" si="727">CK40-CN40</f>
        <v>0</v>
      </c>
      <c r="CR40" s="233">
        <f t="shared" ref="CR40:CR45" si="728">CL40-CO40</f>
        <v>0</v>
      </c>
      <c r="CS40" s="444"/>
      <c r="CT40" s="304"/>
      <c r="CU40" s="241">
        <f t="shared" ref="CU40:CU45" si="729">CS40*CT40</f>
        <v>0</v>
      </c>
      <c r="CV40" s="293"/>
      <c r="CW40" s="250"/>
      <c r="CX40" s="241">
        <f t="shared" ref="CX40:CX45" si="730">CV40*CW40</f>
        <v>0</v>
      </c>
      <c r="CY40" s="236">
        <f t="shared" ref="CY40:CY45" si="731">CS40-CV40</f>
        <v>0</v>
      </c>
      <c r="CZ40" s="232">
        <f t="shared" ref="CZ40:CZ45" si="732">CT40-CW40</f>
        <v>0</v>
      </c>
      <c r="DA40" s="233">
        <f t="shared" ref="DA40:DA45" si="733">CU40-CX40</f>
        <v>0</v>
      </c>
      <c r="DB40" s="456">
        <f t="shared" ref="DB40:DB45" si="734">CA40+CJ40+CS40</f>
        <v>149.5</v>
      </c>
      <c r="DC40" s="450">
        <f t="shared" ref="DC40:DC45" si="735">IF(DD40,DD40/DB40,0)</f>
        <v>0.23219999999999996</v>
      </c>
      <c r="DD40" s="457">
        <f t="shared" ref="DD40:DD45" si="736">CC40+CL40+CU40</f>
        <v>34.713899999999995</v>
      </c>
      <c r="DE40" s="456">
        <f t="shared" ref="DE40:DE45" si="737">CD40+CM40+CV40</f>
        <v>149.5</v>
      </c>
      <c r="DF40" s="450">
        <f t="shared" ref="DF40:DF45" si="738">IF(DG40,DG40/DE40,0)</f>
        <v>0.23219999999999996</v>
      </c>
      <c r="DG40" s="457">
        <f t="shared" ref="DG40:DG45" si="739">CF40+CO40+CX40</f>
        <v>34.713899999999995</v>
      </c>
      <c r="DH40" s="234">
        <f t="shared" ref="DH40:DH45" si="740">DB40-DE40</f>
        <v>0</v>
      </c>
      <c r="DI40" s="235">
        <f t="shared" ref="DI40:DI45" si="741">DC40-DF40</f>
        <v>0</v>
      </c>
      <c r="DJ40" s="235">
        <f t="shared" ref="DJ40:DJ45" si="742">DD40-DG40</f>
        <v>0</v>
      </c>
      <c r="DK40" s="444"/>
      <c r="DL40" s="304"/>
      <c r="DM40" s="90">
        <f t="shared" ref="DM40:DM45" si="743">DK40*DL40</f>
        <v>0</v>
      </c>
      <c r="DN40" s="481">
        <v>299</v>
      </c>
      <c r="DO40" s="304">
        <v>0.23219999999999999</v>
      </c>
      <c r="DP40" s="90">
        <f t="shared" ref="DP40:DP45" si="744">DN40*DO40</f>
        <v>69.427799999999991</v>
      </c>
      <c r="DQ40" s="236">
        <f t="shared" ref="DQ40:DQ45" si="745">DK40-DN40</f>
        <v>-299</v>
      </c>
      <c r="DR40" s="232">
        <f t="shared" ref="DR40:DR45" si="746">DL40-DO40</f>
        <v>-0.23219999999999999</v>
      </c>
      <c r="DS40" s="233">
        <f t="shared" ref="DS40:DS45" si="747">DM40-DP40</f>
        <v>-69.427799999999991</v>
      </c>
      <c r="DT40" s="293"/>
      <c r="DU40" s="250"/>
      <c r="DV40" s="90">
        <f t="shared" ref="DV40:DV45" si="748">DT40*DU40</f>
        <v>0</v>
      </c>
      <c r="DW40" s="293"/>
      <c r="DX40" s="250"/>
      <c r="DY40" s="90">
        <f t="shared" ref="DY40:DY45" si="749">DW40*DX40</f>
        <v>0</v>
      </c>
      <c r="DZ40" s="236">
        <f t="shared" ref="DZ40:DZ45" si="750">DT40-DW40</f>
        <v>0</v>
      </c>
      <c r="EA40" s="232">
        <f t="shared" ref="EA40:EA45" si="751">DU40-DX40</f>
        <v>0</v>
      </c>
      <c r="EB40" s="233">
        <f t="shared" ref="EB40:EB45" si="752">DV40-DY40</f>
        <v>0</v>
      </c>
      <c r="EC40" s="293"/>
      <c r="ED40" s="250"/>
      <c r="EE40" s="90">
        <f t="shared" ref="EE40:EE45" si="753">EC40*ED40</f>
        <v>0</v>
      </c>
      <c r="EF40" s="293"/>
      <c r="EG40" s="250"/>
      <c r="EH40" s="90">
        <f t="shared" ref="EH40:EH45" si="754">EF40*EG40</f>
        <v>0</v>
      </c>
      <c r="EI40" s="41">
        <f t="shared" ref="EI40:EI45" si="755">EC40-EF40</f>
        <v>0</v>
      </c>
      <c r="EJ40" s="42">
        <f t="shared" ref="EJ40:EJ45" si="756">ED40-EG40</f>
        <v>0</v>
      </c>
      <c r="EK40" s="43">
        <f t="shared" ref="EK40:EK45" si="757">EE40-EH40</f>
        <v>0</v>
      </c>
      <c r="EL40" s="44">
        <f t="shared" ref="EL40:EL45" si="758">DK40+DT40+EC40</f>
        <v>0</v>
      </c>
      <c r="EM40" s="45">
        <f t="shared" ref="EM40:EM45" si="759">IF(EN40,EN40/EL40,0)</f>
        <v>0</v>
      </c>
      <c r="EN40" s="46">
        <f t="shared" ref="EN40:EN45" si="760">DM40+DV40+EE40</f>
        <v>0</v>
      </c>
      <c r="EO40" s="44">
        <f t="shared" ref="EO40:EO45" si="761">DN40+DW40+EF40</f>
        <v>299</v>
      </c>
      <c r="EP40" s="45">
        <f t="shared" ref="EP40:EP45" si="762">IF(EQ40,EQ40/EO40,0)</f>
        <v>0.23219999999999996</v>
      </c>
      <c r="EQ40" s="46">
        <f t="shared" ref="EQ40:EQ45" si="763">DP40+DY40+EH40</f>
        <v>69.427799999999991</v>
      </c>
      <c r="ER40" s="82">
        <f t="shared" ref="ER40:ER45" si="764">EL40-EO40</f>
        <v>-299</v>
      </c>
      <c r="ES40" s="47">
        <f t="shared" ref="ES40:ES45" si="765">EM40-EP40</f>
        <v>-0.23219999999999996</v>
      </c>
      <c r="ET40" s="47">
        <f t="shared" ref="ET40:ET45" si="766">EN40-EQ40</f>
        <v>-69.427799999999991</v>
      </c>
      <c r="EU40" s="27">
        <f t="shared" ref="EU40:EU45" si="767">AH40+BR40+DB40+EL40</f>
        <v>448.5</v>
      </c>
      <c r="EV40" s="28">
        <f t="shared" ref="EV40:EV45" si="768">IF(EW40,EW40/EU40,0)</f>
        <v>0.23219999999999996</v>
      </c>
      <c r="EW40" s="29">
        <f t="shared" ref="EW40:EW45" si="769">AJ40+BT40+DD40+EN40</f>
        <v>104.14169999999999</v>
      </c>
      <c r="EX40" s="27">
        <f t="shared" ref="EX40:EX45" si="770">AK40+BU40+DE40+EO40</f>
        <v>897</v>
      </c>
      <c r="EY40" s="28">
        <f t="shared" ref="EY40:EY45" si="771">IF(EZ40,EZ40/EX40,0)</f>
        <v>0.23219999999999996</v>
      </c>
      <c r="EZ40" s="29">
        <f t="shared" ref="EZ40:EZ45" si="772">AM40+BW40+DG40+EQ40</f>
        <v>208.28339999999997</v>
      </c>
      <c r="FA40" s="27">
        <f t="shared" ref="FA40:FA45" si="773">EU40-EX40</f>
        <v>-448.5</v>
      </c>
      <c r="FB40" s="30">
        <f t="shared" ref="FB40:FB45" si="774">EV40-EY40</f>
        <v>0</v>
      </c>
      <c r="FC40" s="29">
        <f t="shared" ref="FC40:FC45" si="775">EW40-EZ40</f>
        <v>-104.14169999999999</v>
      </c>
      <c r="FE40" s="20" t="s">
        <v>197</v>
      </c>
      <c r="FF40" s="21" t="s">
        <v>207</v>
      </c>
      <c r="FG40" s="21" t="s">
        <v>183</v>
      </c>
      <c r="FH40" s="84" t="s">
        <v>204</v>
      </c>
      <c r="FI40" s="444"/>
      <c r="FJ40" s="304"/>
      <c r="FK40" s="241">
        <f t="shared" ref="FK40:FK45" si="776">FI40*FJ40</f>
        <v>0</v>
      </c>
      <c r="FL40" s="239"/>
      <c r="FM40" s="304"/>
      <c r="FN40" s="241">
        <f t="shared" ref="FN40:FN45" si="777">FL40*FM40</f>
        <v>0</v>
      </c>
      <c r="FO40" s="41">
        <f t="shared" ref="FO40:FO45" si="778">FI40-FL40</f>
        <v>0</v>
      </c>
      <c r="FP40" s="42">
        <f t="shared" ref="FP40:FP45" si="779">FJ40-FM40</f>
        <v>0</v>
      </c>
      <c r="FQ40" s="43">
        <f t="shared" ref="FQ40:FQ45" si="780">FK40-FN40</f>
        <v>0</v>
      </c>
      <c r="FR40" s="740">
        <v>149.5</v>
      </c>
      <c r="FS40" s="304">
        <v>0.23219999999999999</v>
      </c>
      <c r="FT40" s="241">
        <f t="shared" ref="FT40:FT45" si="781">FR40*FS40</f>
        <v>34.713899999999995</v>
      </c>
      <c r="FU40" s="444">
        <v>149.5</v>
      </c>
      <c r="FV40" s="304">
        <v>0.23219999999999999</v>
      </c>
      <c r="FW40" s="241">
        <f t="shared" ref="FW40:FW45" si="782">FU40*FV40</f>
        <v>34.713899999999995</v>
      </c>
      <c r="FX40" s="41">
        <f t="shared" ref="FX40:FX45" si="783">FR40-FU40</f>
        <v>0</v>
      </c>
      <c r="FY40" s="42">
        <f t="shared" ref="FY40:FY45" si="784">FS40-FV40</f>
        <v>0</v>
      </c>
      <c r="FZ40" s="43">
        <f t="shared" ref="FZ40:FZ45" si="785">FT40-FW40</f>
        <v>0</v>
      </c>
      <c r="GA40" s="444"/>
      <c r="GB40" s="304"/>
      <c r="GC40" s="241">
        <f t="shared" ref="GC40:GC45" si="786">GA40*GB40</f>
        <v>0</v>
      </c>
      <c r="GD40" s="239"/>
      <c r="GE40" s="304"/>
      <c r="GF40" s="241">
        <f t="shared" ref="GF40:GF45" si="787">GD40*GE40</f>
        <v>0</v>
      </c>
      <c r="GG40" s="236">
        <f t="shared" ref="GG40:GG45" si="788">GA40-GD40</f>
        <v>0</v>
      </c>
      <c r="GH40" s="232">
        <f t="shared" ref="GH40:GH45" si="789">GB40-GE40</f>
        <v>0</v>
      </c>
      <c r="GI40" s="233">
        <f t="shared" ref="GI40:GI45" si="790">GC40-GF40</f>
        <v>0</v>
      </c>
      <c r="GJ40" s="456">
        <f t="shared" ref="GJ40:GJ45" si="791">FI40+FR40+GA40</f>
        <v>149.5</v>
      </c>
      <c r="GK40" s="450">
        <f t="shared" ref="GK40:GK45" si="792">IF(GL40,GL40/GJ40,0)</f>
        <v>0.23219999999999996</v>
      </c>
      <c r="GL40" s="457">
        <f t="shared" ref="GL40:GL45" si="793">FK40+FT40+GC40</f>
        <v>34.713899999999995</v>
      </c>
      <c r="GM40" s="456">
        <f t="shared" ref="GM40:GM45" si="794">FL40+FU40+GD40</f>
        <v>149.5</v>
      </c>
      <c r="GN40" s="450">
        <f t="shared" ref="GN40:GN45" si="795">IF(GO40,GO40/GM40,0)</f>
        <v>0.23219999999999996</v>
      </c>
      <c r="GO40" s="457">
        <f t="shared" ref="GO40:GO45" si="796">FN40+FW40+GF40</f>
        <v>34.713899999999995</v>
      </c>
      <c r="GP40" s="234">
        <f t="shared" ref="GP40:GP45" si="797">GJ40-GM40</f>
        <v>0</v>
      </c>
      <c r="GQ40" s="235">
        <f t="shared" ref="GQ40:GQ45" si="798">GK40-GN40</f>
        <v>0</v>
      </c>
      <c r="GR40" s="235">
        <f t="shared" ref="GR40:GR45" si="799">GL40-GO40</f>
        <v>0</v>
      </c>
      <c r="GS40" s="444"/>
      <c r="GT40" s="304"/>
      <c r="GU40" s="90">
        <f t="shared" ref="GU40:GU45" si="800">GS40*GT40</f>
        <v>0</v>
      </c>
      <c r="GV40" s="444">
        <v>149.5</v>
      </c>
      <c r="GW40" s="304">
        <v>0.23219999999999999</v>
      </c>
      <c r="GX40" s="90">
        <f t="shared" ref="GX40:GX45" si="801">GV40*GW40</f>
        <v>34.713899999999995</v>
      </c>
      <c r="GY40" s="236">
        <f t="shared" ref="GY40:GY45" si="802">GS40-GV40</f>
        <v>-149.5</v>
      </c>
      <c r="GZ40" s="232">
        <f t="shared" ref="GZ40:GZ45" si="803">GT40-GW40</f>
        <v>-0.23219999999999999</v>
      </c>
      <c r="HA40" s="233">
        <f t="shared" ref="HA40:HA45" si="804">GU40-GX40</f>
        <v>-34.713899999999995</v>
      </c>
      <c r="HB40" s="444"/>
      <c r="HC40" s="304"/>
      <c r="HD40" s="90">
        <f t="shared" ref="HD40:HD45" si="805">HB40*HC40</f>
        <v>0</v>
      </c>
      <c r="HE40" s="293"/>
      <c r="HF40" s="250"/>
      <c r="HG40" s="90">
        <f t="shared" ref="HG40:HG45" si="806">HE40*HF40</f>
        <v>0</v>
      </c>
      <c r="HH40" s="236">
        <f t="shared" ref="HH40:HH45" si="807">HB40-HE40</f>
        <v>0</v>
      </c>
      <c r="HI40" s="232">
        <f t="shared" ref="HI40:HI45" si="808">HC40-HF40</f>
        <v>0</v>
      </c>
      <c r="HJ40" s="233">
        <f t="shared" ref="HJ40:HJ45" si="809">HD40-HG40</f>
        <v>0</v>
      </c>
      <c r="HK40" s="444">
        <v>149.5</v>
      </c>
      <c r="HL40" s="304">
        <v>0.23219999999999999</v>
      </c>
      <c r="HM40" s="90">
        <f t="shared" ref="HM40:HM45" si="810">HK40*HL40</f>
        <v>34.713899999999995</v>
      </c>
      <c r="HN40" s="444">
        <v>149.5</v>
      </c>
      <c r="HO40" s="304">
        <v>0.23219999999999999</v>
      </c>
      <c r="HP40" s="90">
        <f t="shared" ref="HP40:HP45" si="811">HN40*HO40</f>
        <v>34.713899999999995</v>
      </c>
      <c r="HQ40" s="236">
        <f t="shared" ref="HQ40:HQ45" si="812">HK40-HN40</f>
        <v>0</v>
      </c>
      <c r="HR40" s="232">
        <f t="shared" ref="HR40:HR45" si="813">HL40-HO40</f>
        <v>0</v>
      </c>
      <c r="HS40" s="233">
        <f t="shared" ref="HS40:HS45" si="814">HM40-HP40</f>
        <v>0</v>
      </c>
      <c r="HT40" s="44">
        <f t="shared" ref="HT40:HT45" si="815">GS40+HB40+HK40</f>
        <v>149.5</v>
      </c>
      <c r="HU40" s="45">
        <f t="shared" ref="HU40:HU45" si="816">IF(HV40,HV40/HT40,0)</f>
        <v>0.23219999999999996</v>
      </c>
      <c r="HV40" s="46">
        <f t="shared" ref="HV40:HV45" si="817">GU40+HD40+HM40</f>
        <v>34.713899999999995</v>
      </c>
      <c r="HW40" s="44">
        <f t="shared" ref="HW40:HW45" si="818">GV40+HE40+HN40</f>
        <v>299</v>
      </c>
      <c r="HX40" s="45">
        <f t="shared" ref="HX40:HX45" si="819">IF(HY40,HY40/HW40,0)</f>
        <v>0.23219999999999996</v>
      </c>
      <c r="HY40" s="46">
        <f t="shared" ref="HY40:HY45" si="820">GX40+HG40+HP40</f>
        <v>69.427799999999991</v>
      </c>
      <c r="HZ40" s="234">
        <f t="shared" ref="HZ40:HZ45" si="821">HT40-HW40</f>
        <v>-149.5</v>
      </c>
      <c r="IA40" s="235">
        <f t="shared" ref="IA40:IA45" si="822">HU40-HX40</f>
        <v>0</v>
      </c>
      <c r="IB40" s="235">
        <f t="shared" ref="IB40:IB45" si="823">HV40-HY40</f>
        <v>-34.713899999999995</v>
      </c>
      <c r="IC40" s="444"/>
      <c r="ID40" s="304"/>
      <c r="IE40" s="241">
        <f t="shared" ref="IE40:IE45" si="824">IC40*ID40</f>
        <v>0</v>
      </c>
      <c r="IF40" s="444"/>
      <c r="IG40" s="304"/>
      <c r="IH40" s="241">
        <f t="shared" ref="IH40:IH45" si="825">IF40*IG40</f>
        <v>0</v>
      </c>
      <c r="II40" s="236">
        <f t="shared" ref="II40:II45" si="826">IC40-IF40</f>
        <v>0</v>
      </c>
      <c r="IJ40" s="232">
        <f t="shared" ref="IJ40:IJ45" si="827">ID40-IG40</f>
        <v>0</v>
      </c>
      <c r="IK40" s="233">
        <f t="shared" ref="IK40:IK45" si="828">IE40-IH40</f>
        <v>0</v>
      </c>
      <c r="IL40" s="444">
        <v>149.5</v>
      </c>
      <c r="IM40" s="304">
        <v>0.23219999999999999</v>
      </c>
      <c r="IN40" s="241">
        <f t="shared" ref="IN40:IN45" si="829">IL40*IM40</f>
        <v>34.713899999999995</v>
      </c>
      <c r="IO40" s="444">
        <v>149.5</v>
      </c>
      <c r="IP40" s="304">
        <v>0.23219999999999999</v>
      </c>
      <c r="IQ40" s="241">
        <f t="shared" ref="IQ40:IQ45" si="830">IO40*IP40</f>
        <v>34.713899999999995</v>
      </c>
      <c r="IR40" s="236">
        <f t="shared" ref="IR40:IR45" si="831">IL40-IO40</f>
        <v>0</v>
      </c>
      <c r="IS40" s="232">
        <f t="shared" ref="IS40:IS45" si="832">IM40-IP40</f>
        <v>0</v>
      </c>
      <c r="IT40" s="233">
        <f t="shared" ref="IT40:IT45" si="833">IN40-IQ40</f>
        <v>0</v>
      </c>
      <c r="IU40" s="444"/>
      <c r="IV40" s="304"/>
      <c r="IW40" s="241">
        <f t="shared" ref="IW40:IW45" si="834">IU40*IV40</f>
        <v>0</v>
      </c>
      <c r="IX40" s="293"/>
      <c r="IY40" s="250"/>
      <c r="IZ40" s="241">
        <f t="shared" ref="IZ40:IZ45" si="835">IX40*IY40</f>
        <v>0</v>
      </c>
      <c r="JA40" s="236">
        <f t="shared" ref="JA40:JA45" si="836">IU40-IX40</f>
        <v>0</v>
      </c>
      <c r="JB40" s="232">
        <f t="shared" ref="JB40:JB45" si="837">IV40-IY40</f>
        <v>0</v>
      </c>
      <c r="JC40" s="233">
        <f t="shared" ref="JC40:JC45" si="838">IW40-IZ40</f>
        <v>0</v>
      </c>
      <c r="JD40" s="456">
        <f t="shared" ref="JD40:JD45" si="839">IC40+IL40+IU40</f>
        <v>149.5</v>
      </c>
      <c r="JE40" s="450">
        <f t="shared" ref="JE40:JE45" si="840">IF(JF40,JF40/JD40,0)</f>
        <v>0.23219999999999996</v>
      </c>
      <c r="JF40" s="457">
        <f t="shared" ref="JF40:JF45" si="841">IE40+IN40+IW40</f>
        <v>34.713899999999995</v>
      </c>
      <c r="JG40" s="456">
        <f t="shared" ref="JG40:JG45" si="842">IF40+IO40+IX40</f>
        <v>149.5</v>
      </c>
      <c r="JH40" s="450">
        <f t="shared" ref="JH40:JH45" si="843">IF(JI40,JI40/JG40,0)</f>
        <v>0.23219999999999996</v>
      </c>
      <c r="JI40" s="457">
        <f t="shared" ref="JI40:JI45" si="844">IH40+IQ40+IZ40</f>
        <v>34.713899999999995</v>
      </c>
      <c r="JJ40" s="234">
        <f t="shared" ref="JJ40:JJ45" si="845">JD40-JG40</f>
        <v>0</v>
      </c>
      <c r="JK40" s="235">
        <f t="shared" ref="JK40:JK45" si="846">JE40-JH40</f>
        <v>0</v>
      </c>
      <c r="JL40" s="235">
        <f t="shared" ref="JL40:JL45" si="847">JF40-JI40</f>
        <v>0</v>
      </c>
      <c r="JM40" s="444"/>
      <c r="JN40" s="304"/>
      <c r="JO40" s="90">
        <f t="shared" ref="JO40:JO45" si="848">JM40*JN40</f>
        <v>0</v>
      </c>
      <c r="JP40" s="481">
        <v>299</v>
      </c>
      <c r="JQ40" s="304">
        <v>0.23219999999999999</v>
      </c>
      <c r="JR40" s="90">
        <f t="shared" ref="JR40:JR45" si="849">JP40*JQ40</f>
        <v>69.427799999999991</v>
      </c>
      <c r="JS40" s="236">
        <f t="shared" ref="JS40:JS45" si="850">JM40-JP40</f>
        <v>-299</v>
      </c>
      <c r="JT40" s="232">
        <f t="shared" ref="JT40:JT45" si="851">JN40-JQ40</f>
        <v>-0.23219999999999999</v>
      </c>
      <c r="JU40" s="233">
        <f t="shared" ref="JU40:JU45" si="852">JO40-JR40</f>
        <v>-69.427799999999991</v>
      </c>
      <c r="JV40" s="293"/>
      <c r="JW40" s="250"/>
      <c r="JX40" s="90">
        <f t="shared" ref="JX40:JX45" si="853">JV40*JW40</f>
        <v>0</v>
      </c>
      <c r="JY40" s="293"/>
      <c r="JZ40" s="250"/>
      <c r="KA40" s="90">
        <f t="shared" ref="KA40:KA45" si="854">JY40*JZ40</f>
        <v>0</v>
      </c>
      <c r="KB40" s="236">
        <f t="shared" ref="KB40:KB45" si="855">JV40-JY40</f>
        <v>0</v>
      </c>
      <c r="KC40" s="232">
        <f t="shared" ref="KC40:KC45" si="856">JW40-JZ40</f>
        <v>0</v>
      </c>
      <c r="KD40" s="233">
        <f t="shared" ref="KD40:KD45" si="857">JX40-KA40</f>
        <v>0</v>
      </c>
      <c r="KE40" s="293"/>
      <c r="KF40" s="250"/>
      <c r="KG40" s="90">
        <f t="shared" ref="KG40:KG45" si="858">KE40*KF40</f>
        <v>0</v>
      </c>
      <c r="KH40" s="293"/>
      <c r="KI40" s="250"/>
      <c r="KJ40" s="90">
        <f t="shared" ref="KJ40:KJ45" si="859">KH40*KI40</f>
        <v>0</v>
      </c>
      <c r="KK40" s="41">
        <f t="shared" ref="KK40:KK45" si="860">KE40-KH40</f>
        <v>0</v>
      </c>
      <c r="KL40" s="42">
        <f t="shared" ref="KL40:KL45" si="861">KF40-KI40</f>
        <v>0</v>
      </c>
      <c r="KM40" s="43">
        <f t="shared" ref="KM40:KM45" si="862">KG40-KJ40</f>
        <v>0</v>
      </c>
      <c r="KN40" s="44">
        <f t="shared" ref="KN40:KN45" si="863">JM40+JV40+KE40</f>
        <v>0</v>
      </c>
      <c r="KO40" s="45">
        <f t="shared" ref="KO40:KO45" si="864">IF(KP40,KP40/KN40,0)</f>
        <v>0</v>
      </c>
      <c r="KP40" s="46">
        <f t="shared" ref="KP40:KP45" si="865">JO40+JX40+KG40</f>
        <v>0</v>
      </c>
      <c r="KQ40" s="44">
        <f t="shared" ref="KQ40:KQ45" si="866">JP40+JY40+KH40</f>
        <v>299</v>
      </c>
      <c r="KR40" s="45">
        <f t="shared" ref="KR40:KR45" si="867">IF(KS40,KS40/KQ40,0)</f>
        <v>0.23219999999999996</v>
      </c>
      <c r="KS40" s="46">
        <f t="shared" ref="KS40:KS45" si="868">JR40+KA40+KJ40</f>
        <v>69.427799999999991</v>
      </c>
      <c r="KT40" s="82">
        <f t="shared" ref="KT40:KT45" si="869">KN40-KQ40</f>
        <v>-299</v>
      </c>
      <c r="KU40" s="47">
        <f t="shared" ref="KU40:KU45" si="870">KO40-KR40</f>
        <v>-0.23219999999999996</v>
      </c>
      <c r="KV40" s="47">
        <f t="shared" ref="KV40:KV45" si="871">KP40-KS40</f>
        <v>-69.427799999999991</v>
      </c>
      <c r="KW40" s="27">
        <f t="shared" ref="KW40:KW45" si="872">GJ40+HT40+JD40+KN40</f>
        <v>448.5</v>
      </c>
      <c r="KX40" s="28">
        <f t="shared" ref="KX40:KX45" si="873">IF(KY40,KY40/KW40,0)</f>
        <v>0.23219999999999996</v>
      </c>
      <c r="KY40" s="29">
        <f t="shared" ref="KY40:KY45" si="874">GL40+HV40+JF40+KP40</f>
        <v>104.14169999999999</v>
      </c>
      <c r="KZ40" s="27">
        <f t="shared" ref="KZ40:KZ45" si="875">GM40+HW40+JG40+KQ40</f>
        <v>897</v>
      </c>
      <c r="LA40" s="28">
        <f t="shared" ref="LA40:LA45" si="876">IF(LB40,LB40/KZ40,0)</f>
        <v>0.23219999999999996</v>
      </c>
      <c r="LB40" s="29">
        <f t="shared" ref="LB40:LB45" si="877">GO40+HY40+JI40+KS40</f>
        <v>208.28339999999997</v>
      </c>
      <c r="LC40" s="27">
        <f t="shared" ref="LC40:LC45" si="878">KW40-KZ40</f>
        <v>-448.5</v>
      </c>
      <c r="LD40" s="30">
        <f t="shared" ref="LD40:LD45" si="879">KX40-LA40</f>
        <v>0</v>
      </c>
      <c r="LE40" s="29">
        <f t="shared" ref="LE40:LE45" si="880">KY40-LB40</f>
        <v>-104.14169999999999</v>
      </c>
    </row>
    <row r="41" spans="2:317" ht="20.25" hidden="1" customHeight="1" outlineLevel="3">
      <c r="B41" s="20" t="s">
        <v>208</v>
      </c>
      <c r="C41" s="21" t="s">
        <v>207</v>
      </c>
      <c r="D41" s="21"/>
      <c r="E41" s="21" t="s">
        <v>183</v>
      </c>
      <c r="F41" s="84" t="s">
        <v>204</v>
      </c>
      <c r="G41" s="483"/>
      <c r="H41" s="295"/>
      <c r="I41" s="241">
        <f t="shared" si="671"/>
        <v>0</v>
      </c>
      <c r="J41" s="243"/>
      <c r="K41" s="295"/>
      <c r="L41" s="241">
        <f t="shared" si="672"/>
        <v>0</v>
      </c>
      <c r="M41" s="48">
        <f t="shared" si="673"/>
        <v>0</v>
      </c>
      <c r="N41" s="42">
        <f t="shared" si="674"/>
        <v>0</v>
      </c>
      <c r="O41" s="43">
        <f t="shared" si="675"/>
        <v>0</v>
      </c>
      <c r="P41" s="739"/>
      <c r="Q41" s="295"/>
      <c r="R41" s="241">
        <f t="shared" si="676"/>
        <v>0</v>
      </c>
      <c r="S41" s="483">
        <v>1E-3</v>
      </c>
      <c r="T41" s="295">
        <v>1000</v>
      </c>
      <c r="U41" s="241">
        <f t="shared" si="677"/>
        <v>1</v>
      </c>
      <c r="V41" s="48">
        <f t="shared" si="678"/>
        <v>-1E-3</v>
      </c>
      <c r="W41" s="42">
        <f t="shared" si="679"/>
        <v>-1000</v>
      </c>
      <c r="X41" s="43">
        <f t="shared" si="680"/>
        <v>-1</v>
      </c>
      <c r="Y41" s="684">
        <v>1E-3</v>
      </c>
      <c r="Z41" s="295">
        <v>1000</v>
      </c>
      <c r="AA41" s="241">
        <f t="shared" si="681"/>
        <v>1</v>
      </c>
      <c r="AB41" s="243"/>
      <c r="AC41" s="295"/>
      <c r="AD41" s="241">
        <f t="shared" si="682"/>
        <v>0</v>
      </c>
      <c r="AE41" s="231">
        <f t="shared" si="683"/>
        <v>1E-3</v>
      </c>
      <c r="AF41" s="232">
        <f t="shared" si="684"/>
        <v>1000</v>
      </c>
      <c r="AG41" s="233">
        <f t="shared" si="685"/>
        <v>1</v>
      </c>
      <c r="AH41" s="456">
        <f t="shared" si="686"/>
        <v>1E-3</v>
      </c>
      <c r="AI41" s="450">
        <f t="shared" si="687"/>
        <v>1000</v>
      </c>
      <c r="AJ41" s="457">
        <f t="shared" si="688"/>
        <v>1</v>
      </c>
      <c r="AK41" s="456">
        <f t="shared" si="689"/>
        <v>1E-3</v>
      </c>
      <c r="AL41" s="450">
        <f t="shared" si="690"/>
        <v>1000</v>
      </c>
      <c r="AM41" s="457">
        <f t="shared" si="691"/>
        <v>1</v>
      </c>
      <c r="AN41" s="234">
        <f t="shared" si="692"/>
        <v>0</v>
      </c>
      <c r="AO41" s="235">
        <f t="shared" si="693"/>
        <v>0</v>
      </c>
      <c r="AP41" s="235">
        <f t="shared" si="694"/>
        <v>0</v>
      </c>
      <c r="AQ41" s="483"/>
      <c r="AR41" s="295"/>
      <c r="AS41" s="90">
        <f t="shared" si="695"/>
        <v>0</v>
      </c>
      <c r="AT41" s="483">
        <v>1E-3</v>
      </c>
      <c r="AU41" s="295">
        <v>1000</v>
      </c>
      <c r="AV41" s="90">
        <f t="shared" si="696"/>
        <v>1</v>
      </c>
      <c r="AW41" s="231">
        <f t="shared" si="697"/>
        <v>-1E-3</v>
      </c>
      <c r="AX41" s="232">
        <f t="shared" si="698"/>
        <v>-1000</v>
      </c>
      <c r="AY41" s="233">
        <f t="shared" si="699"/>
        <v>-1</v>
      </c>
      <c r="AZ41" s="483"/>
      <c r="BA41" s="295"/>
      <c r="BB41" s="90">
        <f t="shared" si="700"/>
        <v>0</v>
      </c>
      <c r="BC41" s="243"/>
      <c r="BD41" s="295"/>
      <c r="BE41" s="90">
        <f t="shared" si="701"/>
        <v>0</v>
      </c>
      <c r="BF41" s="231">
        <f t="shared" si="702"/>
        <v>0</v>
      </c>
      <c r="BG41" s="232">
        <f t="shared" si="703"/>
        <v>0</v>
      </c>
      <c r="BH41" s="233">
        <f t="shared" si="704"/>
        <v>0</v>
      </c>
      <c r="BI41" s="483">
        <v>1E-3</v>
      </c>
      <c r="BJ41" s="295">
        <v>1000</v>
      </c>
      <c r="BK41" s="90">
        <f t="shared" si="705"/>
        <v>1</v>
      </c>
      <c r="BL41" s="483">
        <v>1E-3</v>
      </c>
      <c r="BM41" s="295">
        <v>1000</v>
      </c>
      <c r="BN41" s="90">
        <f t="shared" si="706"/>
        <v>1</v>
      </c>
      <c r="BO41" s="231">
        <f t="shared" si="707"/>
        <v>0</v>
      </c>
      <c r="BP41" s="232">
        <f t="shared" si="708"/>
        <v>0</v>
      </c>
      <c r="BQ41" s="233">
        <f t="shared" si="709"/>
        <v>0</v>
      </c>
      <c r="BR41" s="44">
        <f t="shared" si="710"/>
        <v>1E-3</v>
      </c>
      <c r="BS41" s="45">
        <f t="shared" si="711"/>
        <v>1000</v>
      </c>
      <c r="BT41" s="46">
        <f t="shared" si="712"/>
        <v>1</v>
      </c>
      <c r="BU41" s="44">
        <f t="shared" si="713"/>
        <v>2E-3</v>
      </c>
      <c r="BV41" s="45">
        <f t="shared" si="714"/>
        <v>1000</v>
      </c>
      <c r="BW41" s="46">
        <f t="shared" si="715"/>
        <v>2</v>
      </c>
      <c r="BX41" s="234">
        <f t="shared" si="716"/>
        <v>-1E-3</v>
      </c>
      <c r="BY41" s="235">
        <f t="shared" si="717"/>
        <v>0</v>
      </c>
      <c r="BZ41" s="235">
        <f t="shared" si="718"/>
        <v>-1</v>
      </c>
      <c r="CA41" s="483"/>
      <c r="CB41" s="295"/>
      <c r="CC41" s="241">
        <f t="shared" si="719"/>
        <v>0</v>
      </c>
      <c r="CD41" s="483"/>
      <c r="CE41" s="295"/>
      <c r="CF41" s="241">
        <f t="shared" si="720"/>
        <v>0</v>
      </c>
      <c r="CG41" s="231">
        <f t="shared" si="721"/>
        <v>0</v>
      </c>
      <c r="CH41" s="232">
        <f t="shared" si="722"/>
        <v>0</v>
      </c>
      <c r="CI41" s="233">
        <f t="shared" si="723"/>
        <v>0</v>
      </c>
      <c r="CJ41" s="483">
        <v>1E-3</v>
      </c>
      <c r="CK41" s="295">
        <v>1000</v>
      </c>
      <c r="CL41" s="241">
        <f t="shared" si="724"/>
        <v>1</v>
      </c>
      <c r="CM41" s="483">
        <v>1E-3</v>
      </c>
      <c r="CN41" s="295">
        <v>1000</v>
      </c>
      <c r="CO41" s="241">
        <f t="shared" si="725"/>
        <v>1</v>
      </c>
      <c r="CP41" s="231">
        <f t="shared" si="726"/>
        <v>0</v>
      </c>
      <c r="CQ41" s="232">
        <f t="shared" si="727"/>
        <v>0</v>
      </c>
      <c r="CR41" s="233">
        <f t="shared" si="728"/>
        <v>0</v>
      </c>
      <c r="CS41" s="483"/>
      <c r="CT41" s="295"/>
      <c r="CU41" s="241">
        <f t="shared" si="729"/>
        <v>0</v>
      </c>
      <c r="CV41" s="243"/>
      <c r="CW41" s="295"/>
      <c r="CX41" s="241">
        <f t="shared" si="730"/>
        <v>0</v>
      </c>
      <c r="CY41" s="231">
        <f t="shared" si="731"/>
        <v>0</v>
      </c>
      <c r="CZ41" s="232">
        <f t="shared" si="732"/>
        <v>0</v>
      </c>
      <c r="DA41" s="233">
        <f t="shared" si="733"/>
        <v>0</v>
      </c>
      <c r="DB41" s="456">
        <f t="shared" si="734"/>
        <v>1E-3</v>
      </c>
      <c r="DC41" s="450">
        <f t="shared" si="735"/>
        <v>1000</v>
      </c>
      <c r="DD41" s="457">
        <f t="shared" si="736"/>
        <v>1</v>
      </c>
      <c r="DE41" s="456">
        <f t="shared" si="737"/>
        <v>1E-3</v>
      </c>
      <c r="DF41" s="450">
        <f t="shared" si="738"/>
        <v>1000</v>
      </c>
      <c r="DG41" s="457">
        <f t="shared" si="739"/>
        <v>1</v>
      </c>
      <c r="DH41" s="234">
        <f t="shared" si="740"/>
        <v>0</v>
      </c>
      <c r="DI41" s="235">
        <f t="shared" si="741"/>
        <v>0</v>
      </c>
      <c r="DJ41" s="235">
        <f t="shared" si="742"/>
        <v>0</v>
      </c>
      <c r="DK41" s="483"/>
      <c r="DL41" s="295"/>
      <c r="DM41" s="90">
        <f t="shared" si="743"/>
        <v>0</v>
      </c>
      <c r="DN41" s="483">
        <v>2E-3</v>
      </c>
      <c r="DO41" s="295">
        <v>1000</v>
      </c>
      <c r="DP41" s="90">
        <f t="shared" si="744"/>
        <v>2</v>
      </c>
      <c r="DQ41" s="231">
        <f t="shared" si="745"/>
        <v>-2E-3</v>
      </c>
      <c r="DR41" s="232">
        <f t="shared" si="746"/>
        <v>-1000</v>
      </c>
      <c r="DS41" s="233">
        <f t="shared" si="747"/>
        <v>-2</v>
      </c>
      <c r="DT41" s="243"/>
      <c r="DU41" s="295"/>
      <c r="DV41" s="90">
        <f t="shared" si="748"/>
        <v>0</v>
      </c>
      <c r="DW41" s="243"/>
      <c r="DX41" s="295"/>
      <c r="DY41" s="90">
        <f t="shared" si="749"/>
        <v>0</v>
      </c>
      <c r="DZ41" s="231">
        <f t="shared" si="750"/>
        <v>0</v>
      </c>
      <c r="EA41" s="232">
        <f t="shared" si="751"/>
        <v>0</v>
      </c>
      <c r="EB41" s="233">
        <f t="shared" si="752"/>
        <v>0</v>
      </c>
      <c r="EC41" s="243"/>
      <c r="ED41" s="295"/>
      <c r="EE41" s="90">
        <f t="shared" si="753"/>
        <v>0</v>
      </c>
      <c r="EF41" s="243"/>
      <c r="EG41" s="295"/>
      <c r="EH41" s="90">
        <f t="shared" si="754"/>
        <v>0</v>
      </c>
      <c r="EI41" s="48">
        <f t="shared" si="755"/>
        <v>0</v>
      </c>
      <c r="EJ41" s="42">
        <f t="shared" si="756"/>
        <v>0</v>
      </c>
      <c r="EK41" s="43">
        <f t="shared" si="757"/>
        <v>0</v>
      </c>
      <c r="EL41" s="44">
        <f t="shared" si="758"/>
        <v>0</v>
      </c>
      <c r="EM41" s="45">
        <f t="shared" si="759"/>
        <v>0</v>
      </c>
      <c r="EN41" s="46">
        <f t="shared" si="760"/>
        <v>0</v>
      </c>
      <c r="EO41" s="44">
        <f t="shared" si="761"/>
        <v>2E-3</v>
      </c>
      <c r="EP41" s="45">
        <f t="shared" si="762"/>
        <v>1000</v>
      </c>
      <c r="EQ41" s="46">
        <f t="shared" si="763"/>
        <v>2</v>
      </c>
      <c r="ER41" s="82">
        <f t="shared" si="764"/>
        <v>-2E-3</v>
      </c>
      <c r="ES41" s="47">
        <f t="shared" si="765"/>
        <v>-1000</v>
      </c>
      <c r="ET41" s="47">
        <f t="shared" si="766"/>
        <v>-2</v>
      </c>
      <c r="EU41" s="178">
        <f t="shared" si="767"/>
        <v>3.0000000000000001E-3</v>
      </c>
      <c r="EV41" s="28">
        <f t="shared" si="768"/>
        <v>1000</v>
      </c>
      <c r="EW41" s="29">
        <f t="shared" si="769"/>
        <v>3</v>
      </c>
      <c r="EX41" s="178">
        <f t="shared" si="770"/>
        <v>6.0000000000000001E-3</v>
      </c>
      <c r="EY41" s="28">
        <f t="shared" si="771"/>
        <v>1000</v>
      </c>
      <c r="EZ41" s="29">
        <f t="shared" si="772"/>
        <v>6</v>
      </c>
      <c r="FA41" s="27">
        <f t="shared" si="773"/>
        <v>-3.0000000000000001E-3</v>
      </c>
      <c r="FB41" s="30">
        <f t="shared" si="774"/>
        <v>0</v>
      </c>
      <c r="FC41" s="29">
        <f t="shared" si="775"/>
        <v>-3</v>
      </c>
      <c r="FE41" s="20" t="s">
        <v>208</v>
      </c>
      <c r="FF41" s="21" t="s">
        <v>207</v>
      </c>
      <c r="FG41" s="21" t="s">
        <v>183</v>
      </c>
      <c r="FH41" s="84" t="s">
        <v>204</v>
      </c>
      <c r="FI41" s="483"/>
      <c r="FJ41" s="295"/>
      <c r="FK41" s="241">
        <f t="shared" si="776"/>
        <v>0</v>
      </c>
      <c r="FL41" s="243"/>
      <c r="FM41" s="295"/>
      <c r="FN41" s="241">
        <f t="shared" si="777"/>
        <v>0</v>
      </c>
      <c r="FO41" s="48">
        <f t="shared" si="778"/>
        <v>0</v>
      </c>
      <c r="FP41" s="42">
        <f t="shared" si="779"/>
        <v>0</v>
      </c>
      <c r="FQ41" s="43">
        <f t="shared" si="780"/>
        <v>0</v>
      </c>
      <c r="FR41" s="739">
        <v>1E-3</v>
      </c>
      <c r="FS41" s="295">
        <v>1000</v>
      </c>
      <c r="FT41" s="241">
        <f t="shared" si="781"/>
        <v>1</v>
      </c>
      <c r="FU41" s="483">
        <v>1E-3</v>
      </c>
      <c r="FV41" s="295">
        <v>1000</v>
      </c>
      <c r="FW41" s="241">
        <f t="shared" si="782"/>
        <v>1</v>
      </c>
      <c r="FX41" s="48">
        <f t="shared" si="783"/>
        <v>0</v>
      </c>
      <c r="FY41" s="42">
        <f t="shared" si="784"/>
        <v>0</v>
      </c>
      <c r="FZ41" s="43">
        <f t="shared" si="785"/>
        <v>0</v>
      </c>
      <c r="GA41" s="483"/>
      <c r="GB41" s="295"/>
      <c r="GC41" s="241">
        <f t="shared" si="786"/>
        <v>0</v>
      </c>
      <c r="GD41" s="243"/>
      <c r="GE41" s="295"/>
      <c r="GF41" s="241">
        <f t="shared" si="787"/>
        <v>0</v>
      </c>
      <c r="GG41" s="231">
        <f t="shared" si="788"/>
        <v>0</v>
      </c>
      <c r="GH41" s="232">
        <f t="shared" si="789"/>
        <v>0</v>
      </c>
      <c r="GI41" s="233">
        <f t="shared" si="790"/>
        <v>0</v>
      </c>
      <c r="GJ41" s="456">
        <f t="shared" si="791"/>
        <v>1E-3</v>
      </c>
      <c r="GK41" s="450">
        <f t="shared" si="792"/>
        <v>1000</v>
      </c>
      <c r="GL41" s="457">
        <f t="shared" si="793"/>
        <v>1</v>
      </c>
      <c r="GM41" s="456">
        <f t="shared" si="794"/>
        <v>1E-3</v>
      </c>
      <c r="GN41" s="450">
        <f t="shared" si="795"/>
        <v>1000</v>
      </c>
      <c r="GO41" s="457">
        <f t="shared" si="796"/>
        <v>1</v>
      </c>
      <c r="GP41" s="234">
        <f t="shared" si="797"/>
        <v>0</v>
      </c>
      <c r="GQ41" s="235">
        <f t="shared" si="798"/>
        <v>0</v>
      </c>
      <c r="GR41" s="235">
        <f t="shared" si="799"/>
        <v>0</v>
      </c>
      <c r="GS41" s="483"/>
      <c r="GT41" s="295"/>
      <c r="GU41" s="90">
        <f t="shared" si="800"/>
        <v>0</v>
      </c>
      <c r="GV41" s="483">
        <v>1E-3</v>
      </c>
      <c r="GW41" s="295">
        <v>1000</v>
      </c>
      <c r="GX41" s="90">
        <f t="shared" si="801"/>
        <v>1</v>
      </c>
      <c r="GY41" s="231">
        <f t="shared" si="802"/>
        <v>-1E-3</v>
      </c>
      <c r="GZ41" s="232">
        <f t="shared" si="803"/>
        <v>-1000</v>
      </c>
      <c r="HA41" s="233">
        <f t="shared" si="804"/>
        <v>-1</v>
      </c>
      <c r="HB41" s="483"/>
      <c r="HC41" s="295"/>
      <c r="HD41" s="90">
        <f t="shared" si="805"/>
        <v>0</v>
      </c>
      <c r="HE41" s="243"/>
      <c r="HF41" s="295"/>
      <c r="HG41" s="90">
        <f t="shared" si="806"/>
        <v>0</v>
      </c>
      <c r="HH41" s="231">
        <f t="shared" si="807"/>
        <v>0</v>
      </c>
      <c r="HI41" s="232">
        <f t="shared" si="808"/>
        <v>0</v>
      </c>
      <c r="HJ41" s="233">
        <f t="shared" si="809"/>
        <v>0</v>
      </c>
      <c r="HK41" s="483">
        <v>1E-3</v>
      </c>
      <c r="HL41" s="295">
        <v>1000</v>
      </c>
      <c r="HM41" s="90">
        <f t="shared" si="810"/>
        <v>1</v>
      </c>
      <c r="HN41" s="483">
        <v>1E-3</v>
      </c>
      <c r="HO41" s="295">
        <v>1000</v>
      </c>
      <c r="HP41" s="90">
        <f t="shared" si="811"/>
        <v>1</v>
      </c>
      <c r="HQ41" s="231">
        <f t="shared" si="812"/>
        <v>0</v>
      </c>
      <c r="HR41" s="232">
        <f t="shared" si="813"/>
        <v>0</v>
      </c>
      <c r="HS41" s="233">
        <f t="shared" si="814"/>
        <v>0</v>
      </c>
      <c r="HT41" s="44">
        <f t="shared" si="815"/>
        <v>1E-3</v>
      </c>
      <c r="HU41" s="45">
        <f t="shared" si="816"/>
        <v>1000</v>
      </c>
      <c r="HV41" s="46">
        <f t="shared" si="817"/>
        <v>1</v>
      </c>
      <c r="HW41" s="44">
        <f t="shared" si="818"/>
        <v>2E-3</v>
      </c>
      <c r="HX41" s="45">
        <f t="shared" si="819"/>
        <v>1000</v>
      </c>
      <c r="HY41" s="46">
        <f t="shared" si="820"/>
        <v>2</v>
      </c>
      <c r="HZ41" s="234">
        <f t="shared" si="821"/>
        <v>-1E-3</v>
      </c>
      <c r="IA41" s="235">
        <f t="shared" si="822"/>
        <v>0</v>
      </c>
      <c r="IB41" s="235">
        <f t="shared" si="823"/>
        <v>-1</v>
      </c>
      <c r="IC41" s="483"/>
      <c r="ID41" s="295"/>
      <c r="IE41" s="241">
        <f t="shared" si="824"/>
        <v>0</v>
      </c>
      <c r="IF41" s="483"/>
      <c r="IG41" s="295"/>
      <c r="IH41" s="241">
        <f t="shared" si="825"/>
        <v>0</v>
      </c>
      <c r="II41" s="231">
        <f t="shared" si="826"/>
        <v>0</v>
      </c>
      <c r="IJ41" s="232">
        <f t="shared" si="827"/>
        <v>0</v>
      </c>
      <c r="IK41" s="233">
        <f t="shared" si="828"/>
        <v>0</v>
      </c>
      <c r="IL41" s="483">
        <v>1E-3</v>
      </c>
      <c r="IM41" s="295">
        <v>1000</v>
      </c>
      <c r="IN41" s="241">
        <f t="shared" si="829"/>
        <v>1</v>
      </c>
      <c r="IO41" s="483">
        <v>1E-3</v>
      </c>
      <c r="IP41" s="295">
        <v>1000</v>
      </c>
      <c r="IQ41" s="241">
        <f t="shared" si="830"/>
        <v>1</v>
      </c>
      <c r="IR41" s="231">
        <f t="shared" si="831"/>
        <v>0</v>
      </c>
      <c r="IS41" s="232">
        <f t="shared" si="832"/>
        <v>0</v>
      </c>
      <c r="IT41" s="233">
        <f t="shared" si="833"/>
        <v>0</v>
      </c>
      <c r="IU41" s="483"/>
      <c r="IV41" s="295"/>
      <c r="IW41" s="241">
        <f t="shared" si="834"/>
        <v>0</v>
      </c>
      <c r="IX41" s="243"/>
      <c r="IY41" s="295"/>
      <c r="IZ41" s="241">
        <f t="shared" si="835"/>
        <v>0</v>
      </c>
      <c r="JA41" s="231">
        <f t="shared" si="836"/>
        <v>0</v>
      </c>
      <c r="JB41" s="232">
        <f t="shared" si="837"/>
        <v>0</v>
      </c>
      <c r="JC41" s="233">
        <f t="shared" si="838"/>
        <v>0</v>
      </c>
      <c r="JD41" s="456">
        <f t="shared" si="839"/>
        <v>1E-3</v>
      </c>
      <c r="JE41" s="450">
        <f t="shared" si="840"/>
        <v>1000</v>
      </c>
      <c r="JF41" s="457">
        <f t="shared" si="841"/>
        <v>1</v>
      </c>
      <c r="JG41" s="456">
        <f t="shared" si="842"/>
        <v>1E-3</v>
      </c>
      <c r="JH41" s="450">
        <f t="shared" si="843"/>
        <v>1000</v>
      </c>
      <c r="JI41" s="457">
        <f t="shared" si="844"/>
        <v>1</v>
      </c>
      <c r="JJ41" s="234">
        <f t="shared" si="845"/>
        <v>0</v>
      </c>
      <c r="JK41" s="235">
        <f t="shared" si="846"/>
        <v>0</v>
      </c>
      <c r="JL41" s="235">
        <f t="shared" si="847"/>
        <v>0</v>
      </c>
      <c r="JM41" s="483"/>
      <c r="JN41" s="295"/>
      <c r="JO41" s="90">
        <f t="shared" si="848"/>
        <v>0</v>
      </c>
      <c r="JP41" s="483">
        <v>2E-3</v>
      </c>
      <c r="JQ41" s="295">
        <v>1000</v>
      </c>
      <c r="JR41" s="90">
        <f t="shared" si="849"/>
        <v>2</v>
      </c>
      <c r="JS41" s="231">
        <f t="shared" si="850"/>
        <v>-2E-3</v>
      </c>
      <c r="JT41" s="232">
        <f t="shared" si="851"/>
        <v>-1000</v>
      </c>
      <c r="JU41" s="233">
        <f t="shared" si="852"/>
        <v>-2</v>
      </c>
      <c r="JV41" s="243"/>
      <c r="JW41" s="295"/>
      <c r="JX41" s="90">
        <f t="shared" si="853"/>
        <v>0</v>
      </c>
      <c r="JY41" s="243"/>
      <c r="JZ41" s="295"/>
      <c r="KA41" s="90">
        <f t="shared" si="854"/>
        <v>0</v>
      </c>
      <c r="KB41" s="231">
        <f t="shared" si="855"/>
        <v>0</v>
      </c>
      <c r="KC41" s="232">
        <f t="shared" si="856"/>
        <v>0</v>
      </c>
      <c r="KD41" s="233">
        <f t="shared" si="857"/>
        <v>0</v>
      </c>
      <c r="KE41" s="243"/>
      <c r="KF41" s="295"/>
      <c r="KG41" s="90">
        <f t="shared" si="858"/>
        <v>0</v>
      </c>
      <c r="KH41" s="243"/>
      <c r="KI41" s="295"/>
      <c r="KJ41" s="90">
        <f t="shared" si="859"/>
        <v>0</v>
      </c>
      <c r="KK41" s="48">
        <f t="shared" si="860"/>
        <v>0</v>
      </c>
      <c r="KL41" s="42">
        <f t="shared" si="861"/>
        <v>0</v>
      </c>
      <c r="KM41" s="43">
        <f t="shared" si="862"/>
        <v>0</v>
      </c>
      <c r="KN41" s="44">
        <f t="shared" si="863"/>
        <v>0</v>
      </c>
      <c r="KO41" s="45">
        <f t="shared" si="864"/>
        <v>0</v>
      </c>
      <c r="KP41" s="46">
        <f t="shared" si="865"/>
        <v>0</v>
      </c>
      <c r="KQ41" s="44">
        <f t="shared" si="866"/>
        <v>2E-3</v>
      </c>
      <c r="KR41" s="45">
        <f t="shared" si="867"/>
        <v>1000</v>
      </c>
      <c r="KS41" s="46">
        <f t="shared" si="868"/>
        <v>2</v>
      </c>
      <c r="KT41" s="82">
        <f t="shared" si="869"/>
        <v>-2E-3</v>
      </c>
      <c r="KU41" s="47">
        <f t="shared" si="870"/>
        <v>-1000</v>
      </c>
      <c r="KV41" s="47">
        <f t="shared" si="871"/>
        <v>-2</v>
      </c>
      <c r="KW41" s="178">
        <f t="shared" si="872"/>
        <v>3.0000000000000001E-3</v>
      </c>
      <c r="KX41" s="28">
        <f t="shared" si="873"/>
        <v>1000</v>
      </c>
      <c r="KY41" s="29">
        <f t="shared" si="874"/>
        <v>3</v>
      </c>
      <c r="KZ41" s="178">
        <f t="shared" si="875"/>
        <v>6.0000000000000001E-3</v>
      </c>
      <c r="LA41" s="28">
        <f t="shared" si="876"/>
        <v>1000</v>
      </c>
      <c r="LB41" s="29">
        <f t="shared" si="877"/>
        <v>6</v>
      </c>
      <c r="LC41" s="27">
        <f t="shared" si="878"/>
        <v>-3.0000000000000001E-3</v>
      </c>
      <c r="LD41" s="30">
        <f t="shared" si="879"/>
        <v>0</v>
      </c>
      <c r="LE41" s="29">
        <f t="shared" si="880"/>
        <v>-3</v>
      </c>
    </row>
    <row r="42" spans="2:317" ht="20.25" hidden="1" customHeight="1" outlineLevel="3">
      <c r="B42" s="20" t="s">
        <v>197</v>
      </c>
      <c r="C42" s="21" t="s">
        <v>209</v>
      </c>
      <c r="D42" s="21"/>
      <c r="E42" s="21" t="s">
        <v>183</v>
      </c>
      <c r="F42" s="84" t="s">
        <v>186</v>
      </c>
      <c r="G42" s="239"/>
      <c r="H42" s="301"/>
      <c r="I42" s="241">
        <f t="shared" si="671"/>
        <v>0</v>
      </c>
      <c r="J42" s="239"/>
      <c r="K42" s="301"/>
      <c r="L42" s="241">
        <f t="shared" si="672"/>
        <v>0</v>
      </c>
      <c r="M42" s="41">
        <f t="shared" si="673"/>
        <v>0</v>
      </c>
      <c r="N42" s="42">
        <f t="shared" si="674"/>
        <v>0</v>
      </c>
      <c r="O42" s="43">
        <f t="shared" si="675"/>
        <v>0</v>
      </c>
      <c r="P42" s="239"/>
      <c r="Q42" s="301"/>
      <c r="R42" s="443">
        <f t="shared" si="676"/>
        <v>0</v>
      </c>
      <c r="S42" s="239"/>
      <c r="T42" s="301"/>
      <c r="U42" s="443">
        <f t="shared" si="677"/>
        <v>0</v>
      </c>
      <c r="V42" s="41">
        <f t="shared" si="678"/>
        <v>0</v>
      </c>
      <c r="W42" s="42">
        <f t="shared" si="679"/>
        <v>0</v>
      </c>
      <c r="X42" s="43">
        <f t="shared" si="680"/>
        <v>0</v>
      </c>
      <c r="Y42" s="239"/>
      <c r="Z42" s="240"/>
      <c r="AA42" s="241">
        <f t="shared" si="681"/>
        <v>0</v>
      </c>
      <c r="AB42" s="239"/>
      <c r="AC42" s="301"/>
      <c r="AD42" s="241">
        <f t="shared" si="682"/>
        <v>0</v>
      </c>
      <c r="AE42" s="236">
        <f t="shared" si="683"/>
        <v>0</v>
      </c>
      <c r="AF42" s="232">
        <f t="shared" si="684"/>
        <v>0</v>
      </c>
      <c r="AG42" s="233">
        <f t="shared" si="685"/>
        <v>0</v>
      </c>
      <c r="AH42" s="456">
        <f t="shared" si="686"/>
        <v>0</v>
      </c>
      <c r="AI42" s="450">
        <f t="shared" si="687"/>
        <v>0</v>
      </c>
      <c r="AJ42" s="457">
        <f t="shared" si="688"/>
        <v>0</v>
      </c>
      <c r="AK42" s="456">
        <f t="shared" si="689"/>
        <v>0</v>
      </c>
      <c r="AL42" s="450">
        <f t="shared" si="690"/>
        <v>0</v>
      </c>
      <c r="AM42" s="457">
        <f t="shared" si="691"/>
        <v>0</v>
      </c>
      <c r="AN42" s="234">
        <f t="shared" si="692"/>
        <v>0</v>
      </c>
      <c r="AO42" s="235">
        <f t="shared" si="693"/>
        <v>0</v>
      </c>
      <c r="AP42" s="235">
        <f t="shared" si="694"/>
        <v>0</v>
      </c>
      <c r="AQ42" s="239"/>
      <c r="AR42" s="301"/>
      <c r="AS42" s="90">
        <f t="shared" si="695"/>
        <v>0</v>
      </c>
      <c r="AT42" s="239"/>
      <c r="AU42" s="240"/>
      <c r="AV42" s="90">
        <f t="shared" si="696"/>
        <v>0</v>
      </c>
      <c r="AW42" s="236">
        <f t="shared" si="697"/>
        <v>0</v>
      </c>
      <c r="AX42" s="232">
        <f t="shared" si="698"/>
        <v>0</v>
      </c>
      <c r="AY42" s="233">
        <f t="shared" si="699"/>
        <v>0</v>
      </c>
      <c r="AZ42" s="88"/>
      <c r="BA42" s="100"/>
      <c r="BB42" s="90">
        <f t="shared" si="700"/>
        <v>0</v>
      </c>
      <c r="BC42" s="88"/>
      <c r="BD42" s="100"/>
      <c r="BE42" s="90">
        <f t="shared" si="701"/>
        <v>0</v>
      </c>
      <c r="BF42" s="236">
        <f t="shared" si="702"/>
        <v>0</v>
      </c>
      <c r="BG42" s="232">
        <f t="shared" si="703"/>
        <v>0</v>
      </c>
      <c r="BH42" s="233">
        <f t="shared" si="704"/>
        <v>0</v>
      </c>
      <c r="BI42" s="239"/>
      <c r="BJ42" s="301"/>
      <c r="BK42" s="90">
        <f t="shared" si="705"/>
        <v>0</v>
      </c>
      <c r="BL42" s="239"/>
      <c r="BM42" s="240"/>
      <c r="BN42" s="90">
        <f t="shared" si="706"/>
        <v>0</v>
      </c>
      <c r="BO42" s="236">
        <f t="shared" si="707"/>
        <v>0</v>
      </c>
      <c r="BP42" s="232">
        <f t="shared" si="708"/>
        <v>0</v>
      </c>
      <c r="BQ42" s="233">
        <f t="shared" si="709"/>
        <v>0</v>
      </c>
      <c r="BR42" s="44">
        <f t="shared" si="710"/>
        <v>0</v>
      </c>
      <c r="BS42" s="45">
        <f t="shared" si="711"/>
        <v>0</v>
      </c>
      <c r="BT42" s="46">
        <f t="shared" si="712"/>
        <v>0</v>
      </c>
      <c r="BU42" s="44">
        <f t="shared" si="713"/>
        <v>0</v>
      </c>
      <c r="BV42" s="45">
        <f t="shared" si="714"/>
        <v>0</v>
      </c>
      <c r="BW42" s="46">
        <f t="shared" si="715"/>
        <v>0</v>
      </c>
      <c r="BX42" s="234">
        <f t="shared" si="716"/>
        <v>0</v>
      </c>
      <c r="BY42" s="235">
        <f t="shared" si="717"/>
        <v>0</v>
      </c>
      <c r="BZ42" s="235">
        <f t="shared" si="718"/>
        <v>0</v>
      </c>
      <c r="CA42" s="239"/>
      <c r="CB42" s="301"/>
      <c r="CC42" s="241">
        <f t="shared" si="719"/>
        <v>0</v>
      </c>
      <c r="CD42" s="239"/>
      <c r="CE42" s="301"/>
      <c r="CF42" s="241">
        <f t="shared" si="720"/>
        <v>0</v>
      </c>
      <c r="CG42" s="236">
        <f t="shared" si="721"/>
        <v>0</v>
      </c>
      <c r="CH42" s="232">
        <f t="shared" si="722"/>
        <v>0</v>
      </c>
      <c r="CI42" s="233">
        <f t="shared" si="723"/>
        <v>0</v>
      </c>
      <c r="CJ42" s="239"/>
      <c r="CK42" s="301"/>
      <c r="CL42" s="241">
        <f t="shared" si="724"/>
        <v>0</v>
      </c>
      <c r="CM42" s="239"/>
      <c r="CN42" s="240"/>
      <c r="CO42" s="241">
        <f t="shared" si="725"/>
        <v>0</v>
      </c>
      <c r="CP42" s="236">
        <f t="shared" si="726"/>
        <v>0</v>
      </c>
      <c r="CQ42" s="232">
        <f t="shared" si="727"/>
        <v>0</v>
      </c>
      <c r="CR42" s="233">
        <f t="shared" si="728"/>
        <v>0</v>
      </c>
      <c r="CS42" s="239"/>
      <c r="CT42" s="301"/>
      <c r="CU42" s="241">
        <f t="shared" si="729"/>
        <v>0</v>
      </c>
      <c r="CV42" s="239"/>
      <c r="CW42" s="301"/>
      <c r="CX42" s="241">
        <f t="shared" si="730"/>
        <v>0</v>
      </c>
      <c r="CY42" s="236">
        <f t="shared" si="731"/>
        <v>0</v>
      </c>
      <c r="CZ42" s="232">
        <f t="shared" si="732"/>
        <v>0</v>
      </c>
      <c r="DA42" s="233">
        <f t="shared" si="733"/>
        <v>0</v>
      </c>
      <c r="DB42" s="456">
        <f t="shared" si="734"/>
        <v>0</v>
      </c>
      <c r="DC42" s="450">
        <f t="shared" si="735"/>
        <v>0</v>
      </c>
      <c r="DD42" s="457">
        <f t="shared" si="736"/>
        <v>0</v>
      </c>
      <c r="DE42" s="456">
        <f t="shared" si="737"/>
        <v>0</v>
      </c>
      <c r="DF42" s="450">
        <f t="shared" si="738"/>
        <v>0</v>
      </c>
      <c r="DG42" s="457">
        <f t="shared" si="739"/>
        <v>0</v>
      </c>
      <c r="DH42" s="234">
        <f t="shared" si="740"/>
        <v>0</v>
      </c>
      <c r="DI42" s="235">
        <f t="shared" si="741"/>
        <v>0</v>
      </c>
      <c r="DJ42" s="235">
        <f t="shared" si="742"/>
        <v>0</v>
      </c>
      <c r="DK42" s="239"/>
      <c r="DL42" s="301"/>
      <c r="DM42" s="90">
        <f t="shared" si="743"/>
        <v>0</v>
      </c>
      <c r="DN42" s="88"/>
      <c r="DO42" s="100"/>
      <c r="DP42" s="90">
        <f t="shared" si="744"/>
        <v>0</v>
      </c>
      <c r="DQ42" s="236">
        <f t="shared" si="745"/>
        <v>0</v>
      </c>
      <c r="DR42" s="232">
        <f t="shared" si="746"/>
        <v>0</v>
      </c>
      <c r="DS42" s="233">
        <f t="shared" si="747"/>
        <v>0</v>
      </c>
      <c r="DT42" s="88"/>
      <c r="DU42" s="100"/>
      <c r="DV42" s="90">
        <f t="shared" si="748"/>
        <v>0</v>
      </c>
      <c r="DW42" s="88"/>
      <c r="DX42" s="100"/>
      <c r="DY42" s="90">
        <f t="shared" si="749"/>
        <v>0</v>
      </c>
      <c r="DZ42" s="236">
        <f t="shared" si="750"/>
        <v>0</v>
      </c>
      <c r="EA42" s="232">
        <f t="shared" si="751"/>
        <v>0</v>
      </c>
      <c r="EB42" s="233">
        <f t="shared" si="752"/>
        <v>0</v>
      </c>
      <c r="EC42" s="239"/>
      <c r="ED42" s="301"/>
      <c r="EE42" s="90">
        <f t="shared" si="753"/>
        <v>0</v>
      </c>
      <c r="EF42" s="239"/>
      <c r="EG42" s="301"/>
      <c r="EH42" s="90">
        <f t="shared" si="754"/>
        <v>0</v>
      </c>
      <c r="EI42" s="41">
        <f t="shared" si="755"/>
        <v>0</v>
      </c>
      <c r="EJ42" s="42">
        <f t="shared" si="756"/>
        <v>0</v>
      </c>
      <c r="EK42" s="43">
        <f t="shared" si="757"/>
        <v>0</v>
      </c>
      <c r="EL42" s="44">
        <f t="shared" si="758"/>
        <v>0</v>
      </c>
      <c r="EM42" s="45">
        <f t="shared" si="759"/>
        <v>0</v>
      </c>
      <c r="EN42" s="46">
        <f t="shared" si="760"/>
        <v>0</v>
      </c>
      <c r="EO42" s="44">
        <f t="shared" si="761"/>
        <v>0</v>
      </c>
      <c r="EP42" s="45">
        <f t="shared" si="762"/>
        <v>0</v>
      </c>
      <c r="EQ42" s="46">
        <f t="shared" si="763"/>
        <v>0</v>
      </c>
      <c r="ER42" s="82">
        <f t="shared" si="764"/>
        <v>0</v>
      </c>
      <c r="ES42" s="47">
        <f t="shared" si="765"/>
        <v>0</v>
      </c>
      <c r="ET42" s="47">
        <f t="shared" si="766"/>
        <v>0</v>
      </c>
      <c r="EU42" s="27">
        <f t="shared" si="767"/>
        <v>0</v>
      </c>
      <c r="EV42" s="28">
        <f t="shared" si="768"/>
        <v>0</v>
      </c>
      <c r="EW42" s="29">
        <f t="shared" si="769"/>
        <v>0</v>
      </c>
      <c r="EX42" s="27">
        <f t="shared" si="770"/>
        <v>0</v>
      </c>
      <c r="EY42" s="28">
        <f t="shared" si="771"/>
        <v>0</v>
      </c>
      <c r="EZ42" s="29">
        <f t="shared" si="772"/>
        <v>0</v>
      </c>
      <c r="FA42" s="27">
        <f t="shared" si="773"/>
        <v>0</v>
      </c>
      <c r="FB42" s="30">
        <f t="shared" si="774"/>
        <v>0</v>
      </c>
      <c r="FC42" s="29">
        <f t="shared" si="775"/>
        <v>0</v>
      </c>
      <c r="FE42" s="20" t="s">
        <v>197</v>
      </c>
      <c r="FF42" s="21" t="s">
        <v>209</v>
      </c>
      <c r="FG42" s="21" t="s">
        <v>183</v>
      </c>
      <c r="FH42" s="84" t="s">
        <v>186</v>
      </c>
      <c r="FI42" s="239"/>
      <c r="FJ42" s="301"/>
      <c r="FK42" s="241">
        <f t="shared" si="776"/>
        <v>0</v>
      </c>
      <c r="FL42" s="239"/>
      <c r="FM42" s="301"/>
      <c r="FN42" s="241">
        <f t="shared" si="777"/>
        <v>0</v>
      </c>
      <c r="FO42" s="41">
        <f t="shared" si="778"/>
        <v>0</v>
      </c>
      <c r="FP42" s="42">
        <f t="shared" si="779"/>
        <v>0</v>
      </c>
      <c r="FQ42" s="43">
        <f t="shared" si="780"/>
        <v>0</v>
      </c>
      <c r="FR42" s="239"/>
      <c r="FS42" s="301"/>
      <c r="FT42" s="443">
        <f t="shared" si="781"/>
        <v>0</v>
      </c>
      <c r="FU42" s="239"/>
      <c r="FV42" s="301"/>
      <c r="FW42" s="443">
        <f t="shared" si="782"/>
        <v>0</v>
      </c>
      <c r="FX42" s="41">
        <f t="shared" si="783"/>
        <v>0</v>
      </c>
      <c r="FY42" s="42">
        <f t="shared" si="784"/>
        <v>0</v>
      </c>
      <c r="FZ42" s="43">
        <f t="shared" si="785"/>
        <v>0</v>
      </c>
      <c r="GA42" s="239"/>
      <c r="GB42" s="240"/>
      <c r="GC42" s="241">
        <f t="shared" si="786"/>
        <v>0</v>
      </c>
      <c r="GD42" s="239"/>
      <c r="GE42" s="301"/>
      <c r="GF42" s="241">
        <f t="shared" si="787"/>
        <v>0</v>
      </c>
      <c r="GG42" s="236">
        <f t="shared" si="788"/>
        <v>0</v>
      </c>
      <c r="GH42" s="232">
        <f t="shared" si="789"/>
        <v>0</v>
      </c>
      <c r="GI42" s="233">
        <f t="shared" si="790"/>
        <v>0</v>
      </c>
      <c r="GJ42" s="456">
        <f t="shared" si="791"/>
        <v>0</v>
      </c>
      <c r="GK42" s="450">
        <f t="shared" si="792"/>
        <v>0</v>
      </c>
      <c r="GL42" s="457">
        <f t="shared" si="793"/>
        <v>0</v>
      </c>
      <c r="GM42" s="456">
        <f t="shared" si="794"/>
        <v>0</v>
      </c>
      <c r="GN42" s="450">
        <f t="shared" si="795"/>
        <v>0</v>
      </c>
      <c r="GO42" s="457">
        <f t="shared" si="796"/>
        <v>0</v>
      </c>
      <c r="GP42" s="234">
        <f t="shared" si="797"/>
        <v>0</v>
      </c>
      <c r="GQ42" s="235">
        <f t="shared" si="798"/>
        <v>0</v>
      </c>
      <c r="GR42" s="235">
        <f t="shared" si="799"/>
        <v>0</v>
      </c>
      <c r="GS42" s="239"/>
      <c r="GT42" s="301"/>
      <c r="GU42" s="90">
        <f t="shared" si="800"/>
        <v>0</v>
      </c>
      <c r="GV42" s="239"/>
      <c r="GW42" s="240"/>
      <c r="GX42" s="90">
        <f t="shared" si="801"/>
        <v>0</v>
      </c>
      <c r="GY42" s="236">
        <f t="shared" si="802"/>
        <v>0</v>
      </c>
      <c r="GZ42" s="232">
        <f t="shared" si="803"/>
        <v>0</v>
      </c>
      <c r="HA42" s="233">
        <f t="shared" si="804"/>
        <v>0</v>
      </c>
      <c r="HB42" s="88"/>
      <c r="HC42" s="100"/>
      <c r="HD42" s="90">
        <f t="shared" si="805"/>
        <v>0</v>
      </c>
      <c r="HE42" s="88"/>
      <c r="HF42" s="100"/>
      <c r="HG42" s="90">
        <f t="shared" si="806"/>
        <v>0</v>
      </c>
      <c r="HH42" s="236">
        <f t="shared" si="807"/>
        <v>0</v>
      </c>
      <c r="HI42" s="232">
        <f t="shared" si="808"/>
        <v>0</v>
      </c>
      <c r="HJ42" s="233">
        <f t="shared" si="809"/>
        <v>0</v>
      </c>
      <c r="HK42" s="239"/>
      <c r="HL42" s="301"/>
      <c r="HM42" s="90">
        <f t="shared" si="810"/>
        <v>0</v>
      </c>
      <c r="HN42" s="239"/>
      <c r="HO42" s="240"/>
      <c r="HP42" s="90">
        <f t="shared" si="811"/>
        <v>0</v>
      </c>
      <c r="HQ42" s="236">
        <f t="shared" si="812"/>
        <v>0</v>
      </c>
      <c r="HR42" s="232">
        <f t="shared" si="813"/>
        <v>0</v>
      </c>
      <c r="HS42" s="233">
        <f t="shared" si="814"/>
        <v>0</v>
      </c>
      <c r="HT42" s="44">
        <f t="shared" si="815"/>
        <v>0</v>
      </c>
      <c r="HU42" s="45">
        <f t="shared" si="816"/>
        <v>0</v>
      </c>
      <c r="HV42" s="46">
        <f t="shared" si="817"/>
        <v>0</v>
      </c>
      <c r="HW42" s="44">
        <f t="shared" si="818"/>
        <v>0</v>
      </c>
      <c r="HX42" s="45">
        <f t="shared" si="819"/>
        <v>0</v>
      </c>
      <c r="HY42" s="46">
        <f t="shared" si="820"/>
        <v>0</v>
      </c>
      <c r="HZ42" s="234">
        <f t="shared" si="821"/>
        <v>0</v>
      </c>
      <c r="IA42" s="235">
        <f t="shared" si="822"/>
        <v>0</v>
      </c>
      <c r="IB42" s="235">
        <f t="shared" si="823"/>
        <v>0</v>
      </c>
      <c r="IC42" s="239"/>
      <c r="ID42" s="301"/>
      <c r="IE42" s="241">
        <f t="shared" si="824"/>
        <v>0</v>
      </c>
      <c r="IF42" s="239"/>
      <c r="IG42" s="301"/>
      <c r="IH42" s="241">
        <f t="shared" si="825"/>
        <v>0</v>
      </c>
      <c r="II42" s="236">
        <f t="shared" si="826"/>
        <v>0</v>
      </c>
      <c r="IJ42" s="232">
        <f t="shared" si="827"/>
        <v>0</v>
      </c>
      <c r="IK42" s="233">
        <f t="shared" si="828"/>
        <v>0</v>
      </c>
      <c r="IL42" s="239"/>
      <c r="IM42" s="301"/>
      <c r="IN42" s="241">
        <f t="shared" si="829"/>
        <v>0</v>
      </c>
      <c r="IO42" s="239"/>
      <c r="IP42" s="240"/>
      <c r="IQ42" s="241">
        <f t="shared" si="830"/>
        <v>0</v>
      </c>
      <c r="IR42" s="236">
        <f t="shared" si="831"/>
        <v>0</v>
      </c>
      <c r="IS42" s="232">
        <f t="shared" si="832"/>
        <v>0</v>
      </c>
      <c r="IT42" s="233">
        <f t="shared" si="833"/>
        <v>0</v>
      </c>
      <c r="IU42" s="239"/>
      <c r="IV42" s="301"/>
      <c r="IW42" s="241">
        <f t="shared" si="834"/>
        <v>0</v>
      </c>
      <c r="IX42" s="239"/>
      <c r="IY42" s="301"/>
      <c r="IZ42" s="241">
        <f t="shared" si="835"/>
        <v>0</v>
      </c>
      <c r="JA42" s="236">
        <f t="shared" si="836"/>
        <v>0</v>
      </c>
      <c r="JB42" s="232">
        <f t="shared" si="837"/>
        <v>0</v>
      </c>
      <c r="JC42" s="233">
        <f t="shared" si="838"/>
        <v>0</v>
      </c>
      <c r="JD42" s="456">
        <f t="shared" si="839"/>
        <v>0</v>
      </c>
      <c r="JE42" s="450">
        <f t="shared" si="840"/>
        <v>0</v>
      </c>
      <c r="JF42" s="457">
        <f t="shared" si="841"/>
        <v>0</v>
      </c>
      <c r="JG42" s="456">
        <f t="shared" si="842"/>
        <v>0</v>
      </c>
      <c r="JH42" s="450">
        <f t="shared" si="843"/>
        <v>0</v>
      </c>
      <c r="JI42" s="457">
        <f t="shared" si="844"/>
        <v>0</v>
      </c>
      <c r="JJ42" s="234">
        <f t="shared" si="845"/>
        <v>0</v>
      </c>
      <c r="JK42" s="235">
        <f t="shared" si="846"/>
        <v>0</v>
      </c>
      <c r="JL42" s="235">
        <f t="shared" si="847"/>
        <v>0</v>
      </c>
      <c r="JM42" s="239"/>
      <c r="JN42" s="301"/>
      <c r="JO42" s="90">
        <f t="shared" si="848"/>
        <v>0</v>
      </c>
      <c r="JP42" s="88"/>
      <c r="JQ42" s="100"/>
      <c r="JR42" s="90">
        <f t="shared" si="849"/>
        <v>0</v>
      </c>
      <c r="JS42" s="236">
        <f t="shared" si="850"/>
        <v>0</v>
      </c>
      <c r="JT42" s="232">
        <f t="shared" si="851"/>
        <v>0</v>
      </c>
      <c r="JU42" s="233">
        <f t="shared" si="852"/>
        <v>0</v>
      </c>
      <c r="JV42" s="88"/>
      <c r="JW42" s="100"/>
      <c r="JX42" s="90">
        <f t="shared" si="853"/>
        <v>0</v>
      </c>
      <c r="JY42" s="88"/>
      <c r="JZ42" s="100"/>
      <c r="KA42" s="90">
        <f t="shared" si="854"/>
        <v>0</v>
      </c>
      <c r="KB42" s="236">
        <f t="shared" si="855"/>
        <v>0</v>
      </c>
      <c r="KC42" s="232">
        <f t="shared" si="856"/>
        <v>0</v>
      </c>
      <c r="KD42" s="233">
        <f t="shared" si="857"/>
        <v>0</v>
      </c>
      <c r="KE42" s="239"/>
      <c r="KF42" s="301"/>
      <c r="KG42" s="90">
        <f t="shared" si="858"/>
        <v>0</v>
      </c>
      <c r="KH42" s="239"/>
      <c r="KI42" s="301"/>
      <c r="KJ42" s="90">
        <f t="shared" si="859"/>
        <v>0</v>
      </c>
      <c r="KK42" s="41">
        <f t="shared" si="860"/>
        <v>0</v>
      </c>
      <c r="KL42" s="42">
        <f t="shared" si="861"/>
        <v>0</v>
      </c>
      <c r="KM42" s="43">
        <f t="shared" si="862"/>
        <v>0</v>
      </c>
      <c r="KN42" s="44">
        <f t="shared" si="863"/>
        <v>0</v>
      </c>
      <c r="KO42" s="45">
        <f t="shared" si="864"/>
        <v>0</v>
      </c>
      <c r="KP42" s="46">
        <f t="shared" si="865"/>
        <v>0</v>
      </c>
      <c r="KQ42" s="44">
        <f t="shared" si="866"/>
        <v>0</v>
      </c>
      <c r="KR42" s="45">
        <f t="shared" si="867"/>
        <v>0</v>
      </c>
      <c r="KS42" s="46">
        <f t="shared" si="868"/>
        <v>0</v>
      </c>
      <c r="KT42" s="82">
        <f t="shared" si="869"/>
        <v>0</v>
      </c>
      <c r="KU42" s="47">
        <f t="shared" si="870"/>
        <v>0</v>
      </c>
      <c r="KV42" s="47">
        <f t="shared" si="871"/>
        <v>0</v>
      </c>
      <c r="KW42" s="27">
        <f t="shared" si="872"/>
        <v>0</v>
      </c>
      <c r="KX42" s="28">
        <f t="shared" si="873"/>
        <v>0</v>
      </c>
      <c r="KY42" s="29">
        <f t="shared" si="874"/>
        <v>0</v>
      </c>
      <c r="KZ42" s="27">
        <f t="shared" si="875"/>
        <v>0</v>
      </c>
      <c r="LA42" s="28">
        <f t="shared" si="876"/>
        <v>0</v>
      </c>
      <c r="LB42" s="29">
        <f t="shared" si="877"/>
        <v>0</v>
      </c>
      <c r="LC42" s="27">
        <f t="shared" si="878"/>
        <v>0</v>
      </c>
      <c r="LD42" s="30">
        <f t="shared" si="879"/>
        <v>0</v>
      </c>
      <c r="LE42" s="29">
        <f t="shared" si="880"/>
        <v>0</v>
      </c>
    </row>
    <row r="43" spans="2:317" ht="20.25" hidden="1" customHeight="1" outlineLevel="3">
      <c r="B43" s="20" t="s">
        <v>197</v>
      </c>
      <c r="C43" s="21" t="s">
        <v>210</v>
      </c>
      <c r="D43" s="21"/>
      <c r="E43" s="21" t="s">
        <v>183</v>
      </c>
      <c r="F43" s="84" t="s">
        <v>211</v>
      </c>
      <c r="G43" s="88"/>
      <c r="H43" s="100"/>
      <c r="I43" s="241">
        <f t="shared" si="671"/>
        <v>0</v>
      </c>
      <c r="J43" s="88"/>
      <c r="K43" s="100"/>
      <c r="L43" s="241">
        <f t="shared" si="672"/>
        <v>0</v>
      </c>
      <c r="M43" s="48">
        <f t="shared" si="673"/>
        <v>0</v>
      </c>
      <c r="N43" s="42">
        <f t="shared" si="674"/>
        <v>0</v>
      </c>
      <c r="O43" s="43">
        <f t="shared" si="675"/>
        <v>0</v>
      </c>
      <c r="P43" s="239"/>
      <c r="Q43" s="250"/>
      <c r="R43" s="241">
        <f t="shared" si="676"/>
        <v>0</v>
      </c>
      <c r="S43" s="239"/>
      <c r="T43" s="250"/>
      <c r="U43" s="241">
        <f t="shared" si="677"/>
        <v>0</v>
      </c>
      <c r="V43" s="48">
        <f t="shared" si="678"/>
        <v>0</v>
      </c>
      <c r="W43" s="42">
        <f t="shared" si="679"/>
        <v>0</v>
      </c>
      <c r="X43" s="43">
        <f t="shared" si="680"/>
        <v>0</v>
      </c>
      <c r="Y43" s="239"/>
      <c r="Z43" s="301"/>
      <c r="AA43" s="241">
        <f t="shared" si="681"/>
        <v>0</v>
      </c>
      <c r="AB43" s="239"/>
      <c r="AC43" s="301"/>
      <c r="AD43" s="241">
        <f t="shared" si="682"/>
        <v>0</v>
      </c>
      <c r="AE43" s="231">
        <f t="shared" si="683"/>
        <v>0</v>
      </c>
      <c r="AF43" s="232">
        <f t="shared" si="684"/>
        <v>0</v>
      </c>
      <c r="AG43" s="233">
        <f t="shared" si="685"/>
        <v>0</v>
      </c>
      <c r="AH43" s="456">
        <f t="shared" si="686"/>
        <v>0</v>
      </c>
      <c r="AI43" s="450">
        <f t="shared" si="687"/>
        <v>0</v>
      </c>
      <c r="AJ43" s="457">
        <f t="shared" si="688"/>
        <v>0</v>
      </c>
      <c r="AK43" s="456">
        <f t="shared" si="689"/>
        <v>0</v>
      </c>
      <c r="AL43" s="450">
        <f t="shared" si="690"/>
        <v>0</v>
      </c>
      <c r="AM43" s="457">
        <f t="shared" si="691"/>
        <v>0</v>
      </c>
      <c r="AN43" s="234">
        <f t="shared" si="692"/>
        <v>0</v>
      </c>
      <c r="AO43" s="235">
        <f t="shared" si="693"/>
        <v>0</v>
      </c>
      <c r="AP43" s="235">
        <f t="shared" si="694"/>
        <v>0</v>
      </c>
      <c r="AQ43" s="88"/>
      <c r="AR43" s="181"/>
      <c r="AS43" s="90">
        <f t="shared" si="695"/>
        <v>0</v>
      </c>
      <c r="AT43" s="88"/>
      <c r="AU43" s="181"/>
      <c r="AV43" s="90">
        <f t="shared" si="696"/>
        <v>0</v>
      </c>
      <c r="AW43" s="231">
        <f t="shared" si="697"/>
        <v>0</v>
      </c>
      <c r="AX43" s="232">
        <f t="shared" si="698"/>
        <v>0</v>
      </c>
      <c r="AY43" s="233">
        <f t="shared" si="699"/>
        <v>0</v>
      </c>
      <c r="AZ43" s="88"/>
      <c r="BA43" s="181"/>
      <c r="BB43" s="90">
        <f t="shared" si="700"/>
        <v>0</v>
      </c>
      <c r="BC43" s="88"/>
      <c r="BD43" s="181"/>
      <c r="BE43" s="90">
        <f t="shared" si="701"/>
        <v>0</v>
      </c>
      <c r="BF43" s="231">
        <f t="shared" si="702"/>
        <v>0</v>
      </c>
      <c r="BG43" s="232">
        <f t="shared" si="703"/>
        <v>0</v>
      </c>
      <c r="BH43" s="233">
        <f t="shared" si="704"/>
        <v>0</v>
      </c>
      <c r="BI43" s="88"/>
      <c r="BJ43" s="181"/>
      <c r="BK43" s="90">
        <f t="shared" si="705"/>
        <v>0</v>
      </c>
      <c r="BL43" s="88"/>
      <c r="BM43" s="181"/>
      <c r="BN43" s="90">
        <f t="shared" si="706"/>
        <v>0</v>
      </c>
      <c r="BO43" s="231">
        <f t="shared" si="707"/>
        <v>0</v>
      </c>
      <c r="BP43" s="232">
        <f t="shared" si="708"/>
        <v>0</v>
      </c>
      <c r="BQ43" s="233">
        <f t="shared" si="709"/>
        <v>0</v>
      </c>
      <c r="BR43" s="44">
        <f t="shared" si="710"/>
        <v>0</v>
      </c>
      <c r="BS43" s="45">
        <f t="shared" si="711"/>
        <v>0</v>
      </c>
      <c r="BT43" s="46">
        <f t="shared" si="712"/>
        <v>0</v>
      </c>
      <c r="BU43" s="44">
        <f t="shared" si="713"/>
        <v>0</v>
      </c>
      <c r="BV43" s="45">
        <f t="shared" si="714"/>
        <v>0</v>
      </c>
      <c r="BW43" s="46">
        <f t="shared" si="715"/>
        <v>0</v>
      </c>
      <c r="BX43" s="234">
        <f t="shared" si="716"/>
        <v>0</v>
      </c>
      <c r="BY43" s="235">
        <f t="shared" si="717"/>
        <v>0</v>
      </c>
      <c r="BZ43" s="235">
        <f t="shared" si="718"/>
        <v>0</v>
      </c>
      <c r="CA43" s="239"/>
      <c r="CB43" s="301"/>
      <c r="CC43" s="241">
        <f t="shared" si="719"/>
        <v>0</v>
      </c>
      <c r="CD43" s="239"/>
      <c r="CE43" s="301"/>
      <c r="CF43" s="241">
        <f t="shared" si="720"/>
        <v>0</v>
      </c>
      <c r="CG43" s="231">
        <f t="shared" si="721"/>
        <v>0</v>
      </c>
      <c r="CH43" s="232">
        <f t="shared" si="722"/>
        <v>0</v>
      </c>
      <c r="CI43" s="233">
        <f t="shared" si="723"/>
        <v>0</v>
      </c>
      <c r="CJ43" s="239"/>
      <c r="CK43" s="250"/>
      <c r="CL43" s="241">
        <f t="shared" si="724"/>
        <v>0</v>
      </c>
      <c r="CM43" s="239"/>
      <c r="CN43" s="250"/>
      <c r="CO43" s="241">
        <f t="shared" si="725"/>
        <v>0</v>
      </c>
      <c r="CP43" s="231">
        <f t="shared" si="726"/>
        <v>0</v>
      </c>
      <c r="CQ43" s="232">
        <f t="shared" si="727"/>
        <v>0</v>
      </c>
      <c r="CR43" s="233">
        <f t="shared" si="728"/>
        <v>0</v>
      </c>
      <c r="CS43" s="239"/>
      <c r="CT43" s="250"/>
      <c r="CU43" s="241">
        <f t="shared" si="729"/>
        <v>0</v>
      </c>
      <c r="CV43" s="239"/>
      <c r="CW43" s="250"/>
      <c r="CX43" s="241">
        <f t="shared" si="730"/>
        <v>0</v>
      </c>
      <c r="CY43" s="231">
        <f t="shared" si="731"/>
        <v>0</v>
      </c>
      <c r="CZ43" s="232">
        <f t="shared" si="732"/>
        <v>0</v>
      </c>
      <c r="DA43" s="233">
        <f t="shared" si="733"/>
        <v>0</v>
      </c>
      <c r="DB43" s="456">
        <f t="shared" si="734"/>
        <v>0</v>
      </c>
      <c r="DC43" s="450">
        <f t="shared" si="735"/>
        <v>0</v>
      </c>
      <c r="DD43" s="457">
        <f t="shared" si="736"/>
        <v>0</v>
      </c>
      <c r="DE43" s="456">
        <f t="shared" si="737"/>
        <v>0</v>
      </c>
      <c r="DF43" s="450">
        <f t="shared" si="738"/>
        <v>0</v>
      </c>
      <c r="DG43" s="457">
        <f t="shared" si="739"/>
        <v>0</v>
      </c>
      <c r="DH43" s="234">
        <f t="shared" si="740"/>
        <v>0</v>
      </c>
      <c r="DI43" s="235">
        <f t="shared" si="741"/>
        <v>0</v>
      </c>
      <c r="DJ43" s="235">
        <f t="shared" si="742"/>
        <v>0</v>
      </c>
      <c r="DK43" s="239"/>
      <c r="DL43" s="301"/>
      <c r="DM43" s="90">
        <f t="shared" si="743"/>
        <v>0</v>
      </c>
      <c r="DN43" s="239"/>
      <c r="DO43" s="301"/>
      <c r="DP43" s="90">
        <f t="shared" si="744"/>
        <v>0</v>
      </c>
      <c r="DQ43" s="231">
        <f t="shared" si="745"/>
        <v>0</v>
      </c>
      <c r="DR43" s="232">
        <f t="shared" si="746"/>
        <v>0</v>
      </c>
      <c r="DS43" s="233">
        <f t="shared" si="747"/>
        <v>0</v>
      </c>
      <c r="DT43" s="88"/>
      <c r="DU43" s="181"/>
      <c r="DV43" s="90">
        <f t="shared" si="748"/>
        <v>0</v>
      </c>
      <c r="DW43" s="88"/>
      <c r="DX43" s="181"/>
      <c r="DY43" s="90">
        <f t="shared" si="749"/>
        <v>0</v>
      </c>
      <c r="DZ43" s="231">
        <f t="shared" si="750"/>
        <v>0</v>
      </c>
      <c r="EA43" s="232">
        <f t="shared" si="751"/>
        <v>0</v>
      </c>
      <c r="EB43" s="233">
        <f t="shared" si="752"/>
        <v>0</v>
      </c>
      <c r="EC43" s="239"/>
      <c r="ED43" s="301"/>
      <c r="EE43" s="90">
        <f t="shared" si="753"/>
        <v>0</v>
      </c>
      <c r="EF43" s="239"/>
      <c r="EG43" s="301"/>
      <c r="EH43" s="90">
        <f t="shared" si="754"/>
        <v>0</v>
      </c>
      <c r="EI43" s="48">
        <f t="shared" si="755"/>
        <v>0</v>
      </c>
      <c r="EJ43" s="42">
        <f t="shared" si="756"/>
        <v>0</v>
      </c>
      <c r="EK43" s="43">
        <f t="shared" si="757"/>
        <v>0</v>
      </c>
      <c r="EL43" s="44">
        <f t="shared" si="758"/>
        <v>0</v>
      </c>
      <c r="EM43" s="45">
        <f t="shared" si="759"/>
        <v>0</v>
      </c>
      <c r="EN43" s="46">
        <f t="shared" si="760"/>
        <v>0</v>
      </c>
      <c r="EO43" s="44">
        <f t="shared" si="761"/>
        <v>0</v>
      </c>
      <c r="EP43" s="45">
        <f t="shared" si="762"/>
        <v>0</v>
      </c>
      <c r="EQ43" s="46">
        <f t="shared" si="763"/>
        <v>0</v>
      </c>
      <c r="ER43" s="82">
        <f t="shared" si="764"/>
        <v>0</v>
      </c>
      <c r="ES43" s="47">
        <f t="shared" si="765"/>
        <v>0</v>
      </c>
      <c r="ET43" s="47">
        <f t="shared" si="766"/>
        <v>0</v>
      </c>
      <c r="EU43" s="27">
        <f t="shared" si="767"/>
        <v>0</v>
      </c>
      <c r="EV43" s="28">
        <f t="shared" si="768"/>
        <v>0</v>
      </c>
      <c r="EW43" s="29">
        <f t="shared" si="769"/>
        <v>0</v>
      </c>
      <c r="EX43" s="27">
        <f t="shared" si="770"/>
        <v>0</v>
      </c>
      <c r="EY43" s="28">
        <f t="shared" si="771"/>
        <v>0</v>
      </c>
      <c r="EZ43" s="29">
        <f t="shared" si="772"/>
        <v>0</v>
      </c>
      <c r="FA43" s="27">
        <f t="shared" si="773"/>
        <v>0</v>
      </c>
      <c r="FB43" s="30">
        <f t="shared" si="774"/>
        <v>0</v>
      </c>
      <c r="FC43" s="29">
        <f t="shared" si="775"/>
        <v>0</v>
      </c>
      <c r="FE43" s="20" t="s">
        <v>197</v>
      </c>
      <c r="FF43" s="21" t="s">
        <v>210</v>
      </c>
      <c r="FG43" s="21" t="s">
        <v>183</v>
      </c>
      <c r="FH43" s="84" t="s">
        <v>211</v>
      </c>
      <c r="FI43" s="88"/>
      <c r="FJ43" s="100"/>
      <c r="FK43" s="241">
        <f t="shared" si="776"/>
        <v>0</v>
      </c>
      <c r="FL43" s="88"/>
      <c r="FM43" s="100"/>
      <c r="FN43" s="241">
        <f t="shared" si="777"/>
        <v>0</v>
      </c>
      <c r="FO43" s="48">
        <f t="shared" si="778"/>
        <v>0</v>
      </c>
      <c r="FP43" s="42">
        <f t="shared" si="779"/>
        <v>0</v>
      </c>
      <c r="FQ43" s="43">
        <f t="shared" si="780"/>
        <v>0</v>
      </c>
      <c r="FR43" s="239"/>
      <c r="FS43" s="250"/>
      <c r="FT43" s="241">
        <f t="shared" si="781"/>
        <v>0</v>
      </c>
      <c r="FU43" s="239"/>
      <c r="FV43" s="250"/>
      <c r="FW43" s="241">
        <f t="shared" si="782"/>
        <v>0</v>
      </c>
      <c r="FX43" s="48">
        <f t="shared" si="783"/>
        <v>0</v>
      </c>
      <c r="FY43" s="42">
        <f t="shared" si="784"/>
        <v>0</v>
      </c>
      <c r="FZ43" s="43">
        <f t="shared" si="785"/>
        <v>0</v>
      </c>
      <c r="GA43" s="239"/>
      <c r="GB43" s="301"/>
      <c r="GC43" s="241">
        <f t="shared" si="786"/>
        <v>0</v>
      </c>
      <c r="GD43" s="239"/>
      <c r="GE43" s="301"/>
      <c r="GF43" s="241">
        <f t="shared" si="787"/>
        <v>0</v>
      </c>
      <c r="GG43" s="231">
        <f t="shared" si="788"/>
        <v>0</v>
      </c>
      <c r="GH43" s="232">
        <f t="shared" si="789"/>
        <v>0</v>
      </c>
      <c r="GI43" s="233">
        <f t="shared" si="790"/>
        <v>0</v>
      </c>
      <c r="GJ43" s="456">
        <f t="shared" si="791"/>
        <v>0</v>
      </c>
      <c r="GK43" s="450">
        <f t="shared" si="792"/>
        <v>0</v>
      </c>
      <c r="GL43" s="457">
        <f t="shared" si="793"/>
        <v>0</v>
      </c>
      <c r="GM43" s="456">
        <f t="shared" si="794"/>
        <v>0</v>
      </c>
      <c r="GN43" s="450">
        <f t="shared" si="795"/>
        <v>0</v>
      </c>
      <c r="GO43" s="457">
        <f t="shared" si="796"/>
        <v>0</v>
      </c>
      <c r="GP43" s="234">
        <f t="shared" si="797"/>
        <v>0</v>
      </c>
      <c r="GQ43" s="235">
        <f t="shared" si="798"/>
        <v>0</v>
      </c>
      <c r="GR43" s="235">
        <f t="shared" si="799"/>
        <v>0</v>
      </c>
      <c r="GS43" s="88"/>
      <c r="GT43" s="181"/>
      <c r="GU43" s="90">
        <f t="shared" si="800"/>
        <v>0</v>
      </c>
      <c r="GV43" s="88"/>
      <c r="GW43" s="181"/>
      <c r="GX43" s="90">
        <f t="shared" si="801"/>
        <v>0</v>
      </c>
      <c r="GY43" s="231">
        <f t="shared" si="802"/>
        <v>0</v>
      </c>
      <c r="GZ43" s="232">
        <f t="shared" si="803"/>
        <v>0</v>
      </c>
      <c r="HA43" s="233">
        <f t="shared" si="804"/>
        <v>0</v>
      </c>
      <c r="HB43" s="88"/>
      <c r="HC43" s="181"/>
      <c r="HD43" s="90">
        <f t="shared" si="805"/>
        <v>0</v>
      </c>
      <c r="HE43" s="88"/>
      <c r="HF43" s="181"/>
      <c r="HG43" s="90">
        <f t="shared" si="806"/>
        <v>0</v>
      </c>
      <c r="HH43" s="231">
        <f t="shared" si="807"/>
        <v>0</v>
      </c>
      <c r="HI43" s="232">
        <f t="shared" si="808"/>
        <v>0</v>
      </c>
      <c r="HJ43" s="233">
        <f t="shared" si="809"/>
        <v>0</v>
      </c>
      <c r="HK43" s="88"/>
      <c r="HL43" s="181"/>
      <c r="HM43" s="90">
        <f t="shared" si="810"/>
        <v>0</v>
      </c>
      <c r="HN43" s="88"/>
      <c r="HO43" s="181"/>
      <c r="HP43" s="90">
        <f t="shared" si="811"/>
        <v>0</v>
      </c>
      <c r="HQ43" s="231">
        <f t="shared" si="812"/>
        <v>0</v>
      </c>
      <c r="HR43" s="232">
        <f t="shared" si="813"/>
        <v>0</v>
      </c>
      <c r="HS43" s="233">
        <f t="shared" si="814"/>
        <v>0</v>
      </c>
      <c r="HT43" s="44">
        <f t="shared" si="815"/>
        <v>0</v>
      </c>
      <c r="HU43" s="45">
        <f t="shared" si="816"/>
        <v>0</v>
      </c>
      <c r="HV43" s="46">
        <f t="shared" si="817"/>
        <v>0</v>
      </c>
      <c r="HW43" s="44">
        <f t="shared" si="818"/>
        <v>0</v>
      </c>
      <c r="HX43" s="45">
        <f t="shared" si="819"/>
        <v>0</v>
      </c>
      <c r="HY43" s="46">
        <f t="shared" si="820"/>
        <v>0</v>
      </c>
      <c r="HZ43" s="234">
        <f t="shared" si="821"/>
        <v>0</v>
      </c>
      <c r="IA43" s="235">
        <f t="shared" si="822"/>
        <v>0</v>
      </c>
      <c r="IB43" s="235">
        <f t="shared" si="823"/>
        <v>0</v>
      </c>
      <c r="IC43" s="239"/>
      <c r="ID43" s="301"/>
      <c r="IE43" s="241">
        <f t="shared" si="824"/>
        <v>0</v>
      </c>
      <c r="IF43" s="239"/>
      <c r="IG43" s="301"/>
      <c r="IH43" s="241">
        <f t="shared" si="825"/>
        <v>0</v>
      </c>
      <c r="II43" s="231">
        <f t="shared" si="826"/>
        <v>0</v>
      </c>
      <c r="IJ43" s="232">
        <f t="shared" si="827"/>
        <v>0</v>
      </c>
      <c r="IK43" s="233">
        <f t="shared" si="828"/>
        <v>0</v>
      </c>
      <c r="IL43" s="239"/>
      <c r="IM43" s="250"/>
      <c r="IN43" s="241">
        <f t="shared" si="829"/>
        <v>0</v>
      </c>
      <c r="IO43" s="239"/>
      <c r="IP43" s="250"/>
      <c r="IQ43" s="241">
        <f t="shared" si="830"/>
        <v>0</v>
      </c>
      <c r="IR43" s="231">
        <f t="shared" si="831"/>
        <v>0</v>
      </c>
      <c r="IS43" s="232">
        <f t="shared" si="832"/>
        <v>0</v>
      </c>
      <c r="IT43" s="233">
        <f t="shared" si="833"/>
        <v>0</v>
      </c>
      <c r="IU43" s="239"/>
      <c r="IV43" s="250"/>
      <c r="IW43" s="241">
        <f t="shared" si="834"/>
        <v>0</v>
      </c>
      <c r="IX43" s="239"/>
      <c r="IY43" s="250"/>
      <c r="IZ43" s="241">
        <f t="shared" si="835"/>
        <v>0</v>
      </c>
      <c r="JA43" s="231">
        <f t="shared" si="836"/>
        <v>0</v>
      </c>
      <c r="JB43" s="232">
        <f t="shared" si="837"/>
        <v>0</v>
      </c>
      <c r="JC43" s="233">
        <f t="shared" si="838"/>
        <v>0</v>
      </c>
      <c r="JD43" s="456">
        <f t="shared" si="839"/>
        <v>0</v>
      </c>
      <c r="JE43" s="450">
        <f t="shared" si="840"/>
        <v>0</v>
      </c>
      <c r="JF43" s="457">
        <f t="shared" si="841"/>
        <v>0</v>
      </c>
      <c r="JG43" s="456">
        <f t="shared" si="842"/>
        <v>0</v>
      </c>
      <c r="JH43" s="450">
        <f t="shared" si="843"/>
        <v>0</v>
      </c>
      <c r="JI43" s="457">
        <f t="shared" si="844"/>
        <v>0</v>
      </c>
      <c r="JJ43" s="234">
        <f t="shared" si="845"/>
        <v>0</v>
      </c>
      <c r="JK43" s="235">
        <f t="shared" si="846"/>
        <v>0</v>
      </c>
      <c r="JL43" s="235">
        <f t="shared" si="847"/>
        <v>0</v>
      </c>
      <c r="JM43" s="239"/>
      <c r="JN43" s="301"/>
      <c r="JO43" s="90">
        <f t="shared" si="848"/>
        <v>0</v>
      </c>
      <c r="JP43" s="239"/>
      <c r="JQ43" s="301"/>
      <c r="JR43" s="90">
        <f t="shared" si="849"/>
        <v>0</v>
      </c>
      <c r="JS43" s="231">
        <f t="shared" si="850"/>
        <v>0</v>
      </c>
      <c r="JT43" s="232">
        <f t="shared" si="851"/>
        <v>0</v>
      </c>
      <c r="JU43" s="233">
        <f t="shared" si="852"/>
        <v>0</v>
      </c>
      <c r="JV43" s="88"/>
      <c r="JW43" s="181"/>
      <c r="JX43" s="90">
        <f t="shared" si="853"/>
        <v>0</v>
      </c>
      <c r="JY43" s="88"/>
      <c r="JZ43" s="181"/>
      <c r="KA43" s="90">
        <f t="shared" si="854"/>
        <v>0</v>
      </c>
      <c r="KB43" s="231">
        <f t="shared" si="855"/>
        <v>0</v>
      </c>
      <c r="KC43" s="232">
        <f t="shared" si="856"/>
        <v>0</v>
      </c>
      <c r="KD43" s="233">
        <f t="shared" si="857"/>
        <v>0</v>
      </c>
      <c r="KE43" s="239"/>
      <c r="KF43" s="301"/>
      <c r="KG43" s="90">
        <f t="shared" si="858"/>
        <v>0</v>
      </c>
      <c r="KH43" s="239"/>
      <c r="KI43" s="301"/>
      <c r="KJ43" s="90">
        <f t="shared" si="859"/>
        <v>0</v>
      </c>
      <c r="KK43" s="48">
        <f t="shared" si="860"/>
        <v>0</v>
      </c>
      <c r="KL43" s="42">
        <f t="shared" si="861"/>
        <v>0</v>
      </c>
      <c r="KM43" s="43">
        <f t="shared" si="862"/>
        <v>0</v>
      </c>
      <c r="KN43" s="44">
        <f t="shared" si="863"/>
        <v>0</v>
      </c>
      <c r="KO43" s="45">
        <f t="shared" si="864"/>
        <v>0</v>
      </c>
      <c r="KP43" s="46">
        <f t="shared" si="865"/>
        <v>0</v>
      </c>
      <c r="KQ43" s="44">
        <f t="shared" si="866"/>
        <v>0</v>
      </c>
      <c r="KR43" s="45">
        <f t="shared" si="867"/>
        <v>0</v>
      </c>
      <c r="KS43" s="46">
        <f t="shared" si="868"/>
        <v>0</v>
      </c>
      <c r="KT43" s="82">
        <f t="shared" si="869"/>
        <v>0</v>
      </c>
      <c r="KU43" s="47">
        <f t="shared" si="870"/>
        <v>0</v>
      </c>
      <c r="KV43" s="47">
        <f t="shared" si="871"/>
        <v>0</v>
      </c>
      <c r="KW43" s="27">
        <f t="shared" si="872"/>
        <v>0</v>
      </c>
      <c r="KX43" s="28">
        <f t="shared" si="873"/>
        <v>0</v>
      </c>
      <c r="KY43" s="29">
        <f t="shared" si="874"/>
        <v>0</v>
      </c>
      <c r="KZ43" s="27">
        <f t="shared" si="875"/>
        <v>0</v>
      </c>
      <c r="LA43" s="28">
        <f t="shared" si="876"/>
        <v>0</v>
      </c>
      <c r="LB43" s="29">
        <f t="shared" si="877"/>
        <v>0</v>
      </c>
      <c r="LC43" s="27">
        <f t="shared" si="878"/>
        <v>0</v>
      </c>
      <c r="LD43" s="30">
        <f t="shared" si="879"/>
        <v>0</v>
      </c>
      <c r="LE43" s="29">
        <f t="shared" si="880"/>
        <v>0</v>
      </c>
    </row>
    <row r="44" spans="2:317" ht="20.25" hidden="1" customHeight="1" outlineLevel="3">
      <c r="B44" s="20" t="s">
        <v>197</v>
      </c>
      <c r="C44" s="21" t="s">
        <v>212</v>
      </c>
      <c r="D44" s="21"/>
      <c r="E44" s="21" t="s">
        <v>183</v>
      </c>
      <c r="F44" s="84" t="s">
        <v>186</v>
      </c>
      <c r="G44" s="239"/>
      <c r="H44" s="301"/>
      <c r="I44" s="241">
        <f t="shared" si="671"/>
        <v>0</v>
      </c>
      <c r="J44" s="239"/>
      <c r="K44" s="301"/>
      <c r="L44" s="241">
        <f t="shared" si="672"/>
        <v>0</v>
      </c>
      <c r="M44" s="41">
        <f t="shared" si="673"/>
        <v>0</v>
      </c>
      <c r="N44" s="42">
        <f t="shared" si="674"/>
        <v>0</v>
      </c>
      <c r="O44" s="43">
        <f t="shared" si="675"/>
        <v>0</v>
      </c>
      <c r="P44" s="239"/>
      <c r="Q44" s="240"/>
      <c r="R44" s="241">
        <f t="shared" si="676"/>
        <v>0</v>
      </c>
      <c r="S44" s="239"/>
      <c r="T44" s="240"/>
      <c r="U44" s="241">
        <f t="shared" si="677"/>
        <v>0</v>
      </c>
      <c r="V44" s="41">
        <f t="shared" si="678"/>
        <v>0</v>
      </c>
      <c r="W44" s="42">
        <f t="shared" si="679"/>
        <v>0</v>
      </c>
      <c r="X44" s="43">
        <f t="shared" si="680"/>
        <v>0</v>
      </c>
      <c r="Y44" s="239"/>
      <c r="Z44" s="301"/>
      <c r="AA44" s="241">
        <f t="shared" si="681"/>
        <v>0</v>
      </c>
      <c r="AB44" s="239"/>
      <c r="AC44" s="301"/>
      <c r="AD44" s="241">
        <f t="shared" si="682"/>
        <v>0</v>
      </c>
      <c r="AE44" s="236">
        <f t="shared" si="683"/>
        <v>0</v>
      </c>
      <c r="AF44" s="232">
        <f t="shared" si="684"/>
        <v>0</v>
      </c>
      <c r="AG44" s="233">
        <f t="shared" si="685"/>
        <v>0</v>
      </c>
      <c r="AH44" s="456">
        <f t="shared" si="686"/>
        <v>0</v>
      </c>
      <c r="AI44" s="450">
        <f t="shared" si="687"/>
        <v>0</v>
      </c>
      <c r="AJ44" s="457">
        <f t="shared" si="688"/>
        <v>0</v>
      </c>
      <c r="AK44" s="456">
        <f t="shared" si="689"/>
        <v>0</v>
      </c>
      <c r="AL44" s="450">
        <f t="shared" si="690"/>
        <v>0</v>
      </c>
      <c r="AM44" s="457">
        <f t="shared" si="691"/>
        <v>0</v>
      </c>
      <c r="AN44" s="234">
        <f t="shared" si="692"/>
        <v>0</v>
      </c>
      <c r="AO44" s="235">
        <f t="shared" si="693"/>
        <v>0</v>
      </c>
      <c r="AP44" s="235">
        <f t="shared" si="694"/>
        <v>0</v>
      </c>
      <c r="AQ44" s="239"/>
      <c r="AR44" s="301"/>
      <c r="AS44" s="90">
        <f t="shared" si="695"/>
        <v>0</v>
      </c>
      <c r="AT44" s="239"/>
      <c r="AU44" s="301"/>
      <c r="AV44" s="90">
        <f t="shared" si="696"/>
        <v>0</v>
      </c>
      <c r="AW44" s="236">
        <f t="shared" si="697"/>
        <v>0</v>
      </c>
      <c r="AX44" s="232">
        <f t="shared" si="698"/>
        <v>0</v>
      </c>
      <c r="AY44" s="233">
        <f t="shared" si="699"/>
        <v>0</v>
      </c>
      <c r="AZ44" s="88"/>
      <c r="BA44" s="100"/>
      <c r="BB44" s="90">
        <f t="shared" si="700"/>
        <v>0</v>
      </c>
      <c r="BC44" s="88"/>
      <c r="BD44" s="100"/>
      <c r="BE44" s="90">
        <f t="shared" si="701"/>
        <v>0</v>
      </c>
      <c r="BF44" s="236">
        <f t="shared" si="702"/>
        <v>0</v>
      </c>
      <c r="BG44" s="232">
        <f t="shared" si="703"/>
        <v>0</v>
      </c>
      <c r="BH44" s="233">
        <f t="shared" si="704"/>
        <v>0</v>
      </c>
      <c r="BI44" s="88"/>
      <c r="BJ44" s="100"/>
      <c r="BK44" s="90">
        <f t="shared" si="705"/>
        <v>0</v>
      </c>
      <c r="BL44" s="88"/>
      <c r="BM44" s="100"/>
      <c r="BN44" s="90">
        <f t="shared" si="706"/>
        <v>0</v>
      </c>
      <c r="BO44" s="236">
        <f t="shared" si="707"/>
        <v>0</v>
      </c>
      <c r="BP44" s="232">
        <f t="shared" si="708"/>
        <v>0</v>
      </c>
      <c r="BQ44" s="233">
        <f t="shared" si="709"/>
        <v>0</v>
      </c>
      <c r="BR44" s="44">
        <f t="shared" si="710"/>
        <v>0</v>
      </c>
      <c r="BS44" s="45">
        <f t="shared" si="711"/>
        <v>0</v>
      </c>
      <c r="BT44" s="46">
        <f t="shared" si="712"/>
        <v>0</v>
      </c>
      <c r="BU44" s="44">
        <f t="shared" si="713"/>
        <v>0</v>
      </c>
      <c r="BV44" s="45">
        <f t="shared" si="714"/>
        <v>0</v>
      </c>
      <c r="BW44" s="46">
        <f t="shared" si="715"/>
        <v>0</v>
      </c>
      <c r="BX44" s="234">
        <f t="shared" si="716"/>
        <v>0</v>
      </c>
      <c r="BY44" s="235">
        <f t="shared" si="717"/>
        <v>0</v>
      </c>
      <c r="BZ44" s="235">
        <f t="shared" si="718"/>
        <v>0</v>
      </c>
      <c r="CA44" s="239"/>
      <c r="CB44" s="301"/>
      <c r="CC44" s="241">
        <f t="shared" si="719"/>
        <v>0</v>
      </c>
      <c r="CD44" s="239"/>
      <c r="CE44" s="240"/>
      <c r="CF44" s="241">
        <f t="shared" si="720"/>
        <v>0</v>
      </c>
      <c r="CG44" s="236">
        <f t="shared" si="721"/>
        <v>0</v>
      </c>
      <c r="CH44" s="232">
        <f t="shared" si="722"/>
        <v>0</v>
      </c>
      <c r="CI44" s="233">
        <f t="shared" si="723"/>
        <v>0</v>
      </c>
      <c r="CJ44" s="239"/>
      <c r="CK44" s="240"/>
      <c r="CL44" s="241">
        <f t="shared" si="724"/>
        <v>0</v>
      </c>
      <c r="CM44" s="239"/>
      <c r="CN44" s="240"/>
      <c r="CO44" s="241">
        <f t="shared" si="725"/>
        <v>0</v>
      </c>
      <c r="CP44" s="236">
        <f t="shared" si="726"/>
        <v>0</v>
      </c>
      <c r="CQ44" s="232">
        <f t="shared" si="727"/>
        <v>0</v>
      </c>
      <c r="CR44" s="233">
        <f t="shared" si="728"/>
        <v>0</v>
      </c>
      <c r="CS44" s="239"/>
      <c r="CT44" s="240"/>
      <c r="CU44" s="241">
        <f t="shared" si="729"/>
        <v>0</v>
      </c>
      <c r="CV44" s="239"/>
      <c r="CW44" s="240"/>
      <c r="CX44" s="241">
        <f t="shared" si="730"/>
        <v>0</v>
      </c>
      <c r="CY44" s="236">
        <f t="shared" si="731"/>
        <v>0</v>
      </c>
      <c r="CZ44" s="232">
        <f t="shared" si="732"/>
        <v>0</v>
      </c>
      <c r="DA44" s="233">
        <f t="shared" si="733"/>
        <v>0</v>
      </c>
      <c r="DB44" s="456">
        <f t="shared" si="734"/>
        <v>0</v>
      </c>
      <c r="DC44" s="450">
        <f t="shared" si="735"/>
        <v>0</v>
      </c>
      <c r="DD44" s="457">
        <f t="shared" si="736"/>
        <v>0</v>
      </c>
      <c r="DE44" s="456">
        <f t="shared" si="737"/>
        <v>0</v>
      </c>
      <c r="DF44" s="450">
        <f t="shared" si="738"/>
        <v>0</v>
      </c>
      <c r="DG44" s="457">
        <f t="shared" si="739"/>
        <v>0</v>
      </c>
      <c r="DH44" s="234">
        <f t="shared" si="740"/>
        <v>0</v>
      </c>
      <c r="DI44" s="235">
        <f t="shared" si="741"/>
        <v>0</v>
      </c>
      <c r="DJ44" s="235">
        <f t="shared" si="742"/>
        <v>0</v>
      </c>
      <c r="DK44" s="239"/>
      <c r="DL44" s="301"/>
      <c r="DM44" s="90">
        <f t="shared" si="743"/>
        <v>0</v>
      </c>
      <c r="DN44" s="239"/>
      <c r="DO44" s="240"/>
      <c r="DP44" s="90">
        <f t="shared" si="744"/>
        <v>0</v>
      </c>
      <c r="DQ44" s="236">
        <f t="shared" si="745"/>
        <v>0</v>
      </c>
      <c r="DR44" s="232">
        <f t="shared" si="746"/>
        <v>0</v>
      </c>
      <c r="DS44" s="233">
        <f t="shared" si="747"/>
        <v>0</v>
      </c>
      <c r="DT44" s="88"/>
      <c r="DU44" s="100"/>
      <c r="DV44" s="90">
        <f t="shared" si="748"/>
        <v>0</v>
      </c>
      <c r="DW44" s="88"/>
      <c r="DX44" s="100"/>
      <c r="DY44" s="90">
        <f t="shared" si="749"/>
        <v>0</v>
      </c>
      <c r="DZ44" s="236">
        <f t="shared" si="750"/>
        <v>0</v>
      </c>
      <c r="EA44" s="232">
        <f t="shared" si="751"/>
        <v>0</v>
      </c>
      <c r="EB44" s="233">
        <f t="shared" si="752"/>
        <v>0</v>
      </c>
      <c r="EC44" s="239"/>
      <c r="ED44" s="301"/>
      <c r="EE44" s="90">
        <f t="shared" si="753"/>
        <v>0</v>
      </c>
      <c r="EF44" s="239"/>
      <c r="EG44" s="301"/>
      <c r="EH44" s="90">
        <f t="shared" si="754"/>
        <v>0</v>
      </c>
      <c r="EI44" s="41">
        <f t="shared" si="755"/>
        <v>0</v>
      </c>
      <c r="EJ44" s="42">
        <f t="shared" si="756"/>
        <v>0</v>
      </c>
      <c r="EK44" s="43">
        <f t="shared" si="757"/>
        <v>0</v>
      </c>
      <c r="EL44" s="44">
        <f t="shared" si="758"/>
        <v>0</v>
      </c>
      <c r="EM44" s="45">
        <f t="shared" si="759"/>
        <v>0</v>
      </c>
      <c r="EN44" s="46">
        <f t="shared" si="760"/>
        <v>0</v>
      </c>
      <c r="EO44" s="44">
        <f t="shared" si="761"/>
        <v>0</v>
      </c>
      <c r="EP44" s="45">
        <f t="shared" si="762"/>
        <v>0</v>
      </c>
      <c r="EQ44" s="46">
        <f t="shared" si="763"/>
        <v>0</v>
      </c>
      <c r="ER44" s="82">
        <f t="shared" si="764"/>
        <v>0</v>
      </c>
      <c r="ES44" s="47">
        <f t="shared" si="765"/>
        <v>0</v>
      </c>
      <c r="ET44" s="47">
        <f t="shared" si="766"/>
        <v>0</v>
      </c>
      <c r="EU44" s="27">
        <f t="shared" si="767"/>
        <v>0</v>
      </c>
      <c r="EV44" s="28">
        <f t="shared" si="768"/>
        <v>0</v>
      </c>
      <c r="EW44" s="29">
        <f t="shared" si="769"/>
        <v>0</v>
      </c>
      <c r="EX44" s="27">
        <f t="shared" si="770"/>
        <v>0</v>
      </c>
      <c r="EY44" s="28">
        <f t="shared" si="771"/>
        <v>0</v>
      </c>
      <c r="EZ44" s="29">
        <f t="shared" si="772"/>
        <v>0</v>
      </c>
      <c r="FA44" s="27">
        <f t="shared" si="773"/>
        <v>0</v>
      </c>
      <c r="FB44" s="30">
        <f t="shared" si="774"/>
        <v>0</v>
      </c>
      <c r="FC44" s="29">
        <f t="shared" si="775"/>
        <v>0</v>
      </c>
      <c r="FE44" s="20" t="s">
        <v>197</v>
      </c>
      <c r="FF44" s="21" t="s">
        <v>212</v>
      </c>
      <c r="FG44" s="21" t="s">
        <v>183</v>
      </c>
      <c r="FH44" s="84" t="s">
        <v>186</v>
      </c>
      <c r="FI44" s="239"/>
      <c r="FJ44" s="301"/>
      <c r="FK44" s="241">
        <f t="shared" si="776"/>
        <v>0</v>
      </c>
      <c r="FL44" s="239"/>
      <c r="FM44" s="301"/>
      <c r="FN44" s="241">
        <f t="shared" si="777"/>
        <v>0</v>
      </c>
      <c r="FO44" s="41">
        <f t="shared" si="778"/>
        <v>0</v>
      </c>
      <c r="FP44" s="42">
        <f t="shared" si="779"/>
        <v>0</v>
      </c>
      <c r="FQ44" s="43">
        <f t="shared" si="780"/>
        <v>0</v>
      </c>
      <c r="FR44" s="239"/>
      <c r="FS44" s="240"/>
      <c r="FT44" s="241">
        <f t="shared" si="781"/>
        <v>0</v>
      </c>
      <c r="FU44" s="239"/>
      <c r="FV44" s="240"/>
      <c r="FW44" s="241">
        <f t="shared" si="782"/>
        <v>0</v>
      </c>
      <c r="FX44" s="41">
        <f t="shared" si="783"/>
        <v>0</v>
      </c>
      <c r="FY44" s="42">
        <f t="shared" si="784"/>
        <v>0</v>
      </c>
      <c r="FZ44" s="43">
        <f t="shared" si="785"/>
        <v>0</v>
      </c>
      <c r="GA44" s="239"/>
      <c r="GB44" s="301"/>
      <c r="GC44" s="241">
        <f t="shared" si="786"/>
        <v>0</v>
      </c>
      <c r="GD44" s="239"/>
      <c r="GE44" s="301"/>
      <c r="GF44" s="241">
        <f t="shared" si="787"/>
        <v>0</v>
      </c>
      <c r="GG44" s="236">
        <f t="shared" si="788"/>
        <v>0</v>
      </c>
      <c r="GH44" s="232">
        <f t="shared" si="789"/>
        <v>0</v>
      </c>
      <c r="GI44" s="233">
        <f t="shared" si="790"/>
        <v>0</v>
      </c>
      <c r="GJ44" s="456">
        <f t="shared" si="791"/>
        <v>0</v>
      </c>
      <c r="GK44" s="450">
        <f t="shared" si="792"/>
        <v>0</v>
      </c>
      <c r="GL44" s="457">
        <f t="shared" si="793"/>
        <v>0</v>
      </c>
      <c r="GM44" s="456">
        <f t="shared" si="794"/>
        <v>0</v>
      </c>
      <c r="GN44" s="450">
        <f t="shared" si="795"/>
        <v>0</v>
      </c>
      <c r="GO44" s="457">
        <f t="shared" si="796"/>
        <v>0</v>
      </c>
      <c r="GP44" s="234">
        <f t="shared" si="797"/>
        <v>0</v>
      </c>
      <c r="GQ44" s="235">
        <f t="shared" si="798"/>
        <v>0</v>
      </c>
      <c r="GR44" s="235">
        <f t="shared" si="799"/>
        <v>0</v>
      </c>
      <c r="GS44" s="239"/>
      <c r="GT44" s="301"/>
      <c r="GU44" s="90">
        <f t="shared" si="800"/>
        <v>0</v>
      </c>
      <c r="GV44" s="239"/>
      <c r="GW44" s="301"/>
      <c r="GX44" s="90">
        <f t="shared" si="801"/>
        <v>0</v>
      </c>
      <c r="GY44" s="236">
        <f t="shared" si="802"/>
        <v>0</v>
      </c>
      <c r="GZ44" s="232">
        <f t="shared" si="803"/>
        <v>0</v>
      </c>
      <c r="HA44" s="233">
        <f t="shared" si="804"/>
        <v>0</v>
      </c>
      <c r="HB44" s="88"/>
      <c r="HC44" s="100"/>
      <c r="HD44" s="90">
        <f t="shared" si="805"/>
        <v>0</v>
      </c>
      <c r="HE44" s="88"/>
      <c r="HF44" s="100"/>
      <c r="HG44" s="90">
        <f t="shared" si="806"/>
        <v>0</v>
      </c>
      <c r="HH44" s="236">
        <f t="shared" si="807"/>
        <v>0</v>
      </c>
      <c r="HI44" s="232">
        <f t="shared" si="808"/>
        <v>0</v>
      </c>
      <c r="HJ44" s="233">
        <f t="shared" si="809"/>
        <v>0</v>
      </c>
      <c r="HK44" s="88"/>
      <c r="HL44" s="100"/>
      <c r="HM44" s="90">
        <f t="shared" si="810"/>
        <v>0</v>
      </c>
      <c r="HN44" s="88"/>
      <c r="HO44" s="100"/>
      <c r="HP44" s="90">
        <f t="shared" si="811"/>
        <v>0</v>
      </c>
      <c r="HQ44" s="236">
        <f t="shared" si="812"/>
        <v>0</v>
      </c>
      <c r="HR44" s="232">
        <f t="shared" si="813"/>
        <v>0</v>
      </c>
      <c r="HS44" s="233">
        <f t="shared" si="814"/>
        <v>0</v>
      </c>
      <c r="HT44" s="44">
        <f t="shared" si="815"/>
        <v>0</v>
      </c>
      <c r="HU44" s="45">
        <f t="shared" si="816"/>
        <v>0</v>
      </c>
      <c r="HV44" s="46">
        <f t="shared" si="817"/>
        <v>0</v>
      </c>
      <c r="HW44" s="44">
        <f t="shared" si="818"/>
        <v>0</v>
      </c>
      <c r="HX44" s="45">
        <f t="shared" si="819"/>
        <v>0</v>
      </c>
      <c r="HY44" s="46">
        <f t="shared" si="820"/>
        <v>0</v>
      </c>
      <c r="HZ44" s="234">
        <f t="shared" si="821"/>
        <v>0</v>
      </c>
      <c r="IA44" s="235">
        <f t="shared" si="822"/>
        <v>0</v>
      </c>
      <c r="IB44" s="235">
        <f t="shared" si="823"/>
        <v>0</v>
      </c>
      <c r="IC44" s="239"/>
      <c r="ID44" s="301"/>
      <c r="IE44" s="241">
        <f t="shared" si="824"/>
        <v>0</v>
      </c>
      <c r="IF44" s="239"/>
      <c r="IG44" s="240"/>
      <c r="IH44" s="241">
        <f t="shared" si="825"/>
        <v>0</v>
      </c>
      <c r="II44" s="236">
        <f t="shared" si="826"/>
        <v>0</v>
      </c>
      <c r="IJ44" s="232">
        <f t="shared" si="827"/>
        <v>0</v>
      </c>
      <c r="IK44" s="233">
        <f t="shared" si="828"/>
        <v>0</v>
      </c>
      <c r="IL44" s="239"/>
      <c r="IM44" s="240"/>
      <c r="IN44" s="241">
        <f t="shared" si="829"/>
        <v>0</v>
      </c>
      <c r="IO44" s="239"/>
      <c r="IP44" s="240"/>
      <c r="IQ44" s="241">
        <f t="shared" si="830"/>
        <v>0</v>
      </c>
      <c r="IR44" s="236">
        <f t="shared" si="831"/>
        <v>0</v>
      </c>
      <c r="IS44" s="232">
        <f t="shared" si="832"/>
        <v>0</v>
      </c>
      <c r="IT44" s="233">
        <f t="shared" si="833"/>
        <v>0</v>
      </c>
      <c r="IU44" s="239"/>
      <c r="IV44" s="240"/>
      <c r="IW44" s="241">
        <f t="shared" si="834"/>
        <v>0</v>
      </c>
      <c r="IX44" s="239"/>
      <c r="IY44" s="240"/>
      <c r="IZ44" s="241">
        <f t="shared" si="835"/>
        <v>0</v>
      </c>
      <c r="JA44" s="236">
        <f t="shared" si="836"/>
        <v>0</v>
      </c>
      <c r="JB44" s="232">
        <f t="shared" si="837"/>
        <v>0</v>
      </c>
      <c r="JC44" s="233">
        <f t="shared" si="838"/>
        <v>0</v>
      </c>
      <c r="JD44" s="456">
        <f t="shared" si="839"/>
        <v>0</v>
      </c>
      <c r="JE44" s="450">
        <f t="shared" si="840"/>
        <v>0</v>
      </c>
      <c r="JF44" s="457">
        <f t="shared" si="841"/>
        <v>0</v>
      </c>
      <c r="JG44" s="456">
        <f t="shared" si="842"/>
        <v>0</v>
      </c>
      <c r="JH44" s="450">
        <f t="shared" si="843"/>
        <v>0</v>
      </c>
      <c r="JI44" s="457">
        <f t="shared" si="844"/>
        <v>0</v>
      </c>
      <c r="JJ44" s="234">
        <f t="shared" si="845"/>
        <v>0</v>
      </c>
      <c r="JK44" s="235">
        <f t="shared" si="846"/>
        <v>0</v>
      </c>
      <c r="JL44" s="235">
        <f t="shared" si="847"/>
        <v>0</v>
      </c>
      <c r="JM44" s="239"/>
      <c r="JN44" s="301"/>
      <c r="JO44" s="90">
        <f t="shared" si="848"/>
        <v>0</v>
      </c>
      <c r="JP44" s="239"/>
      <c r="JQ44" s="240"/>
      <c r="JR44" s="90">
        <f t="shared" si="849"/>
        <v>0</v>
      </c>
      <c r="JS44" s="236">
        <f t="shared" si="850"/>
        <v>0</v>
      </c>
      <c r="JT44" s="232">
        <f t="shared" si="851"/>
        <v>0</v>
      </c>
      <c r="JU44" s="233">
        <f t="shared" si="852"/>
        <v>0</v>
      </c>
      <c r="JV44" s="88"/>
      <c r="JW44" s="100"/>
      <c r="JX44" s="90">
        <f t="shared" si="853"/>
        <v>0</v>
      </c>
      <c r="JY44" s="88"/>
      <c r="JZ44" s="100"/>
      <c r="KA44" s="90">
        <f t="shared" si="854"/>
        <v>0</v>
      </c>
      <c r="KB44" s="236">
        <f t="shared" si="855"/>
        <v>0</v>
      </c>
      <c r="KC44" s="232">
        <f t="shared" si="856"/>
        <v>0</v>
      </c>
      <c r="KD44" s="233">
        <f t="shared" si="857"/>
        <v>0</v>
      </c>
      <c r="KE44" s="239"/>
      <c r="KF44" s="301"/>
      <c r="KG44" s="90">
        <f t="shared" si="858"/>
        <v>0</v>
      </c>
      <c r="KH44" s="239"/>
      <c r="KI44" s="301"/>
      <c r="KJ44" s="90">
        <f t="shared" si="859"/>
        <v>0</v>
      </c>
      <c r="KK44" s="41">
        <f t="shared" si="860"/>
        <v>0</v>
      </c>
      <c r="KL44" s="42">
        <f t="shared" si="861"/>
        <v>0</v>
      </c>
      <c r="KM44" s="43">
        <f t="shared" si="862"/>
        <v>0</v>
      </c>
      <c r="KN44" s="44">
        <f t="shared" si="863"/>
        <v>0</v>
      </c>
      <c r="KO44" s="45">
        <f t="shared" si="864"/>
        <v>0</v>
      </c>
      <c r="KP44" s="46">
        <f t="shared" si="865"/>
        <v>0</v>
      </c>
      <c r="KQ44" s="44">
        <f t="shared" si="866"/>
        <v>0</v>
      </c>
      <c r="KR44" s="45">
        <f t="shared" si="867"/>
        <v>0</v>
      </c>
      <c r="KS44" s="46">
        <f t="shared" si="868"/>
        <v>0</v>
      </c>
      <c r="KT44" s="82">
        <f t="shared" si="869"/>
        <v>0</v>
      </c>
      <c r="KU44" s="47">
        <f t="shared" si="870"/>
        <v>0</v>
      </c>
      <c r="KV44" s="47">
        <f t="shared" si="871"/>
        <v>0</v>
      </c>
      <c r="KW44" s="27">
        <f t="shared" si="872"/>
        <v>0</v>
      </c>
      <c r="KX44" s="28">
        <f t="shared" si="873"/>
        <v>0</v>
      </c>
      <c r="KY44" s="29">
        <f t="shared" si="874"/>
        <v>0</v>
      </c>
      <c r="KZ44" s="27">
        <f t="shared" si="875"/>
        <v>0</v>
      </c>
      <c r="LA44" s="28">
        <f t="shared" si="876"/>
        <v>0</v>
      </c>
      <c r="LB44" s="29">
        <f t="shared" si="877"/>
        <v>0</v>
      </c>
      <c r="LC44" s="27">
        <f t="shared" si="878"/>
        <v>0</v>
      </c>
      <c r="LD44" s="30">
        <f t="shared" si="879"/>
        <v>0</v>
      </c>
      <c r="LE44" s="29">
        <f t="shared" si="880"/>
        <v>0</v>
      </c>
    </row>
    <row r="45" spans="2:317" ht="20.25" hidden="1" customHeight="1" outlineLevel="3">
      <c r="B45" s="20" t="s">
        <v>213</v>
      </c>
      <c r="C45" s="21" t="s">
        <v>214</v>
      </c>
      <c r="D45" s="21"/>
      <c r="E45" s="21" t="s">
        <v>183</v>
      </c>
      <c r="F45" s="685" t="s">
        <v>215</v>
      </c>
      <c r="G45" s="239"/>
      <c r="H45" s="240"/>
      <c r="I45" s="241">
        <f t="shared" si="671"/>
        <v>0</v>
      </c>
      <c r="J45" s="239"/>
      <c r="K45" s="240"/>
      <c r="L45" s="241">
        <f t="shared" si="672"/>
        <v>0</v>
      </c>
      <c r="M45" s="48">
        <f t="shared" si="673"/>
        <v>0</v>
      </c>
      <c r="N45" s="42">
        <f t="shared" si="674"/>
        <v>0</v>
      </c>
      <c r="O45" s="43">
        <f t="shared" si="675"/>
        <v>0</v>
      </c>
      <c r="P45" s="239"/>
      <c r="Q45" s="240"/>
      <c r="R45" s="241">
        <f t="shared" si="676"/>
        <v>0</v>
      </c>
      <c r="S45" s="239"/>
      <c r="T45" s="240"/>
      <c r="U45" s="241">
        <f t="shared" si="677"/>
        <v>0</v>
      </c>
      <c r="V45" s="48">
        <f t="shared" si="678"/>
        <v>0</v>
      </c>
      <c r="W45" s="42">
        <f t="shared" si="679"/>
        <v>0</v>
      </c>
      <c r="X45" s="43">
        <f t="shared" si="680"/>
        <v>0</v>
      </c>
      <c r="Y45" s="239"/>
      <c r="Z45" s="240"/>
      <c r="AA45" s="241">
        <f t="shared" si="681"/>
        <v>0</v>
      </c>
      <c r="AB45" s="239"/>
      <c r="AC45" s="240"/>
      <c r="AD45" s="241">
        <f t="shared" si="682"/>
        <v>0</v>
      </c>
      <c r="AE45" s="231">
        <f t="shared" si="683"/>
        <v>0</v>
      </c>
      <c r="AF45" s="232">
        <f t="shared" si="684"/>
        <v>0</v>
      </c>
      <c r="AG45" s="233">
        <f t="shared" si="685"/>
        <v>0</v>
      </c>
      <c r="AH45" s="456">
        <f t="shared" si="686"/>
        <v>0</v>
      </c>
      <c r="AI45" s="450">
        <f t="shared" si="687"/>
        <v>0</v>
      </c>
      <c r="AJ45" s="457">
        <f t="shared" si="688"/>
        <v>0</v>
      </c>
      <c r="AK45" s="456">
        <f t="shared" si="689"/>
        <v>0</v>
      </c>
      <c r="AL45" s="450">
        <f t="shared" si="690"/>
        <v>0</v>
      </c>
      <c r="AM45" s="457">
        <f t="shared" si="691"/>
        <v>0</v>
      </c>
      <c r="AN45" s="234">
        <f t="shared" si="692"/>
        <v>0</v>
      </c>
      <c r="AO45" s="235">
        <f t="shared" si="693"/>
        <v>0</v>
      </c>
      <c r="AP45" s="235">
        <f t="shared" si="694"/>
        <v>0</v>
      </c>
      <c r="AQ45" s="88"/>
      <c r="AR45" s="100"/>
      <c r="AS45" s="90">
        <f t="shared" si="695"/>
        <v>0</v>
      </c>
      <c r="AT45" s="88"/>
      <c r="AU45" s="100"/>
      <c r="AV45" s="90">
        <f t="shared" si="696"/>
        <v>0</v>
      </c>
      <c r="AW45" s="231">
        <f t="shared" si="697"/>
        <v>0</v>
      </c>
      <c r="AX45" s="232">
        <f t="shared" si="698"/>
        <v>0</v>
      </c>
      <c r="AY45" s="233">
        <f t="shared" si="699"/>
        <v>0</v>
      </c>
      <c r="AZ45" s="88"/>
      <c r="BA45" s="100"/>
      <c r="BB45" s="90">
        <f t="shared" si="700"/>
        <v>0</v>
      </c>
      <c r="BC45" s="88"/>
      <c r="BD45" s="100"/>
      <c r="BE45" s="90">
        <f t="shared" si="701"/>
        <v>0</v>
      </c>
      <c r="BF45" s="231">
        <f t="shared" si="702"/>
        <v>0</v>
      </c>
      <c r="BG45" s="232">
        <f t="shared" si="703"/>
        <v>0</v>
      </c>
      <c r="BH45" s="233">
        <f t="shared" si="704"/>
        <v>0</v>
      </c>
      <c r="BI45" s="88"/>
      <c r="BJ45" s="100"/>
      <c r="BK45" s="90">
        <f t="shared" si="705"/>
        <v>0</v>
      </c>
      <c r="BL45" s="88"/>
      <c r="BM45" s="100"/>
      <c r="BN45" s="90">
        <f t="shared" si="706"/>
        <v>0</v>
      </c>
      <c r="BO45" s="231">
        <f t="shared" si="707"/>
        <v>0</v>
      </c>
      <c r="BP45" s="232">
        <f t="shared" si="708"/>
        <v>0</v>
      </c>
      <c r="BQ45" s="233">
        <f t="shared" si="709"/>
        <v>0</v>
      </c>
      <c r="BR45" s="44">
        <f t="shared" si="710"/>
        <v>0</v>
      </c>
      <c r="BS45" s="45">
        <f t="shared" si="711"/>
        <v>0</v>
      </c>
      <c r="BT45" s="46">
        <f t="shared" si="712"/>
        <v>0</v>
      </c>
      <c r="BU45" s="44">
        <f t="shared" si="713"/>
        <v>0</v>
      </c>
      <c r="BV45" s="45">
        <f t="shared" si="714"/>
        <v>0</v>
      </c>
      <c r="BW45" s="46">
        <f t="shared" si="715"/>
        <v>0</v>
      </c>
      <c r="BX45" s="234">
        <f t="shared" si="716"/>
        <v>0</v>
      </c>
      <c r="BY45" s="235">
        <f t="shared" si="717"/>
        <v>0</v>
      </c>
      <c r="BZ45" s="235">
        <f t="shared" si="718"/>
        <v>0</v>
      </c>
      <c r="CA45" s="239"/>
      <c r="CB45" s="240"/>
      <c r="CC45" s="241">
        <f t="shared" si="719"/>
        <v>0</v>
      </c>
      <c r="CD45" s="239"/>
      <c r="CE45" s="240"/>
      <c r="CF45" s="241">
        <f t="shared" si="720"/>
        <v>0</v>
      </c>
      <c r="CG45" s="231">
        <f t="shared" si="721"/>
        <v>0</v>
      </c>
      <c r="CH45" s="232">
        <f t="shared" si="722"/>
        <v>0</v>
      </c>
      <c r="CI45" s="233">
        <f t="shared" si="723"/>
        <v>0</v>
      </c>
      <c r="CJ45" s="239"/>
      <c r="CK45" s="240"/>
      <c r="CL45" s="241">
        <f t="shared" si="724"/>
        <v>0</v>
      </c>
      <c r="CM45" s="239"/>
      <c r="CN45" s="240"/>
      <c r="CO45" s="241">
        <f t="shared" si="725"/>
        <v>0</v>
      </c>
      <c r="CP45" s="231">
        <f t="shared" si="726"/>
        <v>0</v>
      </c>
      <c r="CQ45" s="232">
        <f t="shared" si="727"/>
        <v>0</v>
      </c>
      <c r="CR45" s="233">
        <f t="shared" si="728"/>
        <v>0</v>
      </c>
      <c r="CS45" s="239"/>
      <c r="CT45" s="240"/>
      <c r="CU45" s="241">
        <f t="shared" si="729"/>
        <v>0</v>
      </c>
      <c r="CV45" s="239"/>
      <c r="CW45" s="240"/>
      <c r="CX45" s="241">
        <f t="shared" si="730"/>
        <v>0</v>
      </c>
      <c r="CY45" s="231">
        <f t="shared" si="731"/>
        <v>0</v>
      </c>
      <c r="CZ45" s="232">
        <f t="shared" si="732"/>
        <v>0</v>
      </c>
      <c r="DA45" s="233">
        <f t="shared" si="733"/>
        <v>0</v>
      </c>
      <c r="DB45" s="456">
        <f t="shared" si="734"/>
        <v>0</v>
      </c>
      <c r="DC45" s="450">
        <f t="shared" si="735"/>
        <v>0</v>
      </c>
      <c r="DD45" s="457">
        <f t="shared" si="736"/>
        <v>0</v>
      </c>
      <c r="DE45" s="456">
        <f t="shared" si="737"/>
        <v>0</v>
      </c>
      <c r="DF45" s="450">
        <f t="shared" si="738"/>
        <v>0</v>
      </c>
      <c r="DG45" s="457">
        <f t="shared" si="739"/>
        <v>0</v>
      </c>
      <c r="DH45" s="234">
        <f t="shared" si="740"/>
        <v>0</v>
      </c>
      <c r="DI45" s="235">
        <f t="shared" si="741"/>
        <v>0</v>
      </c>
      <c r="DJ45" s="235">
        <f t="shared" si="742"/>
        <v>0</v>
      </c>
      <c r="DK45" s="88"/>
      <c r="DL45" s="100"/>
      <c r="DM45" s="90">
        <f t="shared" si="743"/>
        <v>0</v>
      </c>
      <c r="DN45" s="88"/>
      <c r="DO45" s="100"/>
      <c r="DP45" s="90">
        <f t="shared" si="744"/>
        <v>0</v>
      </c>
      <c r="DQ45" s="231">
        <f t="shared" si="745"/>
        <v>0</v>
      </c>
      <c r="DR45" s="232">
        <f t="shared" si="746"/>
        <v>0</v>
      </c>
      <c r="DS45" s="233">
        <f t="shared" si="747"/>
        <v>0</v>
      </c>
      <c r="DT45" s="88"/>
      <c r="DU45" s="100"/>
      <c r="DV45" s="90">
        <f t="shared" si="748"/>
        <v>0</v>
      </c>
      <c r="DW45" s="88"/>
      <c r="DX45" s="100"/>
      <c r="DY45" s="90">
        <f t="shared" si="749"/>
        <v>0</v>
      </c>
      <c r="DZ45" s="231">
        <f t="shared" si="750"/>
        <v>0</v>
      </c>
      <c r="EA45" s="232">
        <f t="shared" si="751"/>
        <v>0</v>
      </c>
      <c r="EB45" s="233">
        <f t="shared" si="752"/>
        <v>0</v>
      </c>
      <c r="EC45" s="88"/>
      <c r="ED45" s="100"/>
      <c r="EE45" s="90">
        <f t="shared" si="753"/>
        <v>0</v>
      </c>
      <c r="EF45" s="88"/>
      <c r="EG45" s="100"/>
      <c r="EH45" s="90">
        <f t="shared" si="754"/>
        <v>0</v>
      </c>
      <c r="EI45" s="48">
        <f t="shared" si="755"/>
        <v>0</v>
      </c>
      <c r="EJ45" s="42">
        <f t="shared" si="756"/>
        <v>0</v>
      </c>
      <c r="EK45" s="43">
        <f t="shared" si="757"/>
        <v>0</v>
      </c>
      <c r="EL45" s="44">
        <f t="shared" si="758"/>
        <v>0</v>
      </c>
      <c r="EM45" s="45">
        <f t="shared" si="759"/>
        <v>0</v>
      </c>
      <c r="EN45" s="46">
        <f t="shared" si="760"/>
        <v>0</v>
      </c>
      <c r="EO45" s="44">
        <f t="shared" si="761"/>
        <v>0</v>
      </c>
      <c r="EP45" s="45">
        <f t="shared" si="762"/>
        <v>0</v>
      </c>
      <c r="EQ45" s="46">
        <f t="shared" si="763"/>
        <v>0</v>
      </c>
      <c r="ER45" s="82">
        <f t="shared" si="764"/>
        <v>0</v>
      </c>
      <c r="ES45" s="47">
        <f t="shared" si="765"/>
        <v>0</v>
      </c>
      <c r="ET45" s="47">
        <f t="shared" si="766"/>
        <v>0</v>
      </c>
      <c r="EU45" s="27">
        <f t="shared" si="767"/>
        <v>0</v>
      </c>
      <c r="EV45" s="28">
        <f t="shared" si="768"/>
        <v>0</v>
      </c>
      <c r="EW45" s="29">
        <f t="shared" si="769"/>
        <v>0</v>
      </c>
      <c r="EX45" s="27">
        <f t="shared" si="770"/>
        <v>0</v>
      </c>
      <c r="EY45" s="28">
        <f t="shared" si="771"/>
        <v>0</v>
      </c>
      <c r="EZ45" s="29">
        <f t="shared" si="772"/>
        <v>0</v>
      </c>
      <c r="FA45" s="27">
        <f t="shared" si="773"/>
        <v>0</v>
      </c>
      <c r="FB45" s="30">
        <f t="shared" si="774"/>
        <v>0</v>
      </c>
      <c r="FC45" s="29">
        <f t="shared" si="775"/>
        <v>0</v>
      </c>
      <c r="FE45" s="20"/>
      <c r="FF45" s="21"/>
      <c r="FG45" s="21"/>
      <c r="FH45" s="84"/>
      <c r="FI45" s="239"/>
      <c r="FJ45" s="240"/>
      <c r="FK45" s="241">
        <f t="shared" si="776"/>
        <v>0</v>
      </c>
      <c r="FL45" s="239"/>
      <c r="FM45" s="240"/>
      <c r="FN45" s="241">
        <f t="shared" si="777"/>
        <v>0</v>
      </c>
      <c r="FO45" s="48">
        <f t="shared" si="778"/>
        <v>0</v>
      </c>
      <c r="FP45" s="42">
        <f t="shared" si="779"/>
        <v>0</v>
      </c>
      <c r="FQ45" s="43">
        <f t="shared" si="780"/>
        <v>0</v>
      </c>
      <c r="FR45" s="239"/>
      <c r="FS45" s="240"/>
      <c r="FT45" s="241">
        <f t="shared" si="781"/>
        <v>0</v>
      </c>
      <c r="FU45" s="239"/>
      <c r="FV45" s="240"/>
      <c r="FW45" s="241">
        <f t="shared" si="782"/>
        <v>0</v>
      </c>
      <c r="FX45" s="48">
        <f t="shared" si="783"/>
        <v>0</v>
      </c>
      <c r="FY45" s="42">
        <f t="shared" si="784"/>
        <v>0</v>
      </c>
      <c r="FZ45" s="43">
        <f t="shared" si="785"/>
        <v>0</v>
      </c>
      <c r="GA45" s="239"/>
      <c r="GB45" s="240"/>
      <c r="GC45" s="241">
        <f t="shared" si="786"/>
        <v>0</v>
      </c>
      <c r="GD45" s="239"/>
      <c r="GE45" s="240"/>
      <c r="GF45" s="241">
        <f t="shared" si="787"/>
        <v>0</v>
      </c>
      <c r="GG45" s="231">
        <f t="shared" si="788"/>
        <v>0</v>
      </c>
      <c r="GH45" s="232">
        <f t="shared" si="789"/>
        <v>0</v>
      </c>
      <c r="GI45" s="233">
        <f t="shared" si="790"/>
        <v>0</v>
      </c>
      <c r="GJ45" s="456">
        <f t="shared" si="791"/>
        <v>0</v>
      </c>
      <c r="GK45" s="450">
        <f t="shared" si="792"/>
        <v>0</v>
      </c>
      <c r="GL45" s="457">
        <f t="shared" si="793"/>
        <v>0</v>
      </c>
      <c r="GM45" s="456">
        <f t="shared" si="794"/>
        <v>0</v>
      </c>
      <c r="GN45" s="450">
        <f t="shared" si="795"/>
        <v>0</v>
      </c>
      <c r="GO45" s="457">
        <f t="shared" si="796"/>
        <v>0</v>
      </c>
      <c r="GP45" s="234">
        <f t="shared" si="797"/>
        <v>0</v>
      </c>
      <c r="GQ45" s="235">
        <f t="shared" si="798"/>
        <v>0</v>
      </c>
      <c r="GR45" s="235">
        <f t="shared" si="799"/>
        <v>0</v>
      </c>
      <c r="GS45" s="88"/>
      <c r="GT45" s="100"/>
      <c r="GU45" s="90">
        <f t="shared" si="800"/>
        <v>0</v>
      </c>
      <c r="GV45" s="88"/>
      <c r="GW45" s="100"/>
      <c r="GX45" s="90">
        <f t="shared" si="801"/>
        <v>0</v>
      </c>
      <c r="GY45" s="231">
        <f t="shared" si="802"/>
        <v>0</v>
      </c>
      <c r="GZ45" s="232">
        <f t="shared" si="803"/>
        <v>0</v>
      </c>
      <c r="HA45" s="233">
        <f t="shared" si="804"/>
        <v>0</v>
      </c>
      <c r="HB45" s="88"/>
      <c r="HC45" s="100"/>
      <c r="HD45" s="90">
        <f t="shared" si="805"/>
        <v>0</v>
      </c>
      <c r="HE45" s="88"/>
      <c r="HF45" s="100"/>
      <c r="HG45" s="90">
        <f t="shared" si="806"/>
        <v>0</v>
      </c>
      <c r="HH45" s="231">
        <f t="shared" si="807"/>
        <v>0</v>
      </c>
      <c r="HI45" s="232">
        <f t="shared" si="808"/>
        <v>0</v>
      </c>
      <c r="HJ45" s="233">
        <f t="shared" si="809"/>
        <v>0</v>
      </c>
      <c r="HK45" s="88"/>
      <c r="HL45" s="100"/>
      <c r="HM45" s="90">
        <f t="shared" si="810"/>
        <v>0</v>
      </c>
      <c r="HN45" s="88"/>
      <c r="HO45" s="100"/>
      <c r="HP45" s="90">
        <f t="shared" si="811"/>
        <v>0</v>
      </c>
      <c r="HQ45" s="231">
        <f t="shared" si="812"/>
        <v>0</v>
      </c>
      <c r="HR45" s="232">
        <f t="shared" si="813"/>
        <v>0</v>
      </c>
      <c r="HS45" s="233">
        <f t="shared" si="814"/>
        <v>0</v>
      </c>
      <c r="HT45" s="44">
        <f t="shared" si="815"/>
        <v>0</v>
      </c>
      <c r="HU45" s="45">
        <f t="shared" si="816"/>
        <v>0</v>
      </c>
      <c r="HV45" s="46">
        <f t="shared" si="817"/>
        <v>0</v>
      </c>
      <c r="HW45" s="44">
        <f t="shared" si="818"/>
        <v>0</v>
      </c>
      <c r="HX45" s="45">
        <f t="shared" si="819"/>
        <v>0</v>
      </c>
      <c r="HY45" s="46">
        <f t="shared" si="820"/>
        <v>0</v>
      </c>
      <c r="HZ45" s="234">
        <f t="shared" si="821"/>
        <v>0</v>
      </c>
      <c r="IA45" s="235">
        <f t="shared" si="822"/>
        <v>0</v>
      </c>
      <c r="IB45" s="235">
        <f t="shared" si="823"/>
        <v>0</v>
      </c>
      <c r="IC45" s="239"/>
      <c r="ID45" s="240"/>
      <c r="IE45" s="241">
        <f t="shared" si="824"/>
        <v>0</v>
      </c>
      <c r="IF45" s="239"/>
      <c r="IG45" s="240"/>
      <c r="IH45" s="241">
        <f t="shared" si="825"/>
        <v>0</v>
      </c>
      <c r="II45" s="231">
        <f t="shared" si="826"/>
        <v>0</v>
      </c>
      <c r="IJ45" s="232">
        <f t="shared" si="827"/>
        <v>0</v>
      </c>
      <c r="IK45" s="233">
        <f t="shared" si="828"/>
        <v>0</v>
      </c>
      <c r="IL45" s="239"/>
      <c r="IM45" s="240"/>
      <c r="IN45" s="241">
        <f t="shared" si="829"/>
        <v>0</v>
      </c>
      <c r="IO45" s="239"/>
      <c r="IP45" s="240"/>
      <c r="IQ45" s="241">
        <f t="shared" si="830"/>
        <v>0</v>
      </c>
      <c r="IR45" s="231">
        <f t="shared" si="831"/>
        <v>0</v>
      </c>
      <c r="IS45" s="232">
        <f t="shared" si="832"/>
        <v>0</v>
      </c>
      <c r="IT45" s="233">
        <f t="shared" si="833"/>
        <v>0</v>
      </c>
      <c r="IU45" s="239"/>
      <c r="IV45" s="240"/>
      <c r="IW45" s="241">
        <f t="shared" si="834"/>
        <v>0</v>
      </c>
      <c r="IX45" s="239"/>
      <c r="IY45" s="240"/>
      <c r="IZ45" s="241">
        <f t="shared" si="835"/>
        <v>0</v>
      </c>
      <c r="JA45" s="231">
        <f t="shared" si="836"/>
        <v>0</v>
      </c>
      <c r="JB45" s="232">
        <f t="shared" si="837"/>
        <v>0</v>
      </c>
      <c r="JC45" s="233">
        <f t="shared" si="838"/>
        <v>0</v>
      </c>
      <c r="JD45" s="456">
        <f t="shared" si="839"/>
        <v>0</v>
      </c>
      <c r="JE45" s="450">
        <f t="shared" si="840"/>
        <v>0</v>
      </c>
      <c r="JF45" s="457">
        <f t="shared" si="841"/>
        <v>0</v>
      </c>
      <c r="JG45" s="456">
        <f t="shared" si="842"/>
        <v>0</v>
      </c>
      <c r="JH45" s="450">
        <f t="shared" si="843"/>
        <v>0</v>
      </c>
      <c r="JI45" s="457">
        <f t="shared" si="844"/>
        <v>0</v>
      </c>
      <c r="JJ45" s="234">
        <f t="shared" si="845"/>
        <v>0</v>
      </c>
      <c r="JK45" s="235">
        <f t="shared" si="846"/>
        <v>0</v>
      </c>
      <c r="JL45" s="235">
        <f t="shared" si="847"/>
        <v>0</v>
      </c>
      <c r="JM45" s="88"/>
      <c r="JN45" s="100"/>
      <c r="JO45" s="90">
        <f t="shared" si="848"/>
        <v>0</v>
      </c>
      <c r="JP45" s="88"/>
      <c r="JQ45" s="100"/>
      <c r="JR45" s="90">
        <f t="shared" si="849"/>
        <v>0</v>
      </c>
      <c r="JS45" s="231">
        <f t="shared" si="850"/>
        <v>0</v>
      </c>
      <c r="JT45" s="232">
        <f t="shared" si="851"/>
        <v>0</v>
      </c>
      <c r="JU45" s="233">
        <f t="shared" si="852"/>
        <v>0</v>
      </c>
      <c r="JV45" s="88"/>
      <c r="JW45" s="100"/>
      <c r="JX45" s="90">
        <f t="shared" si="853"/>
        <v>0</v>
      </c>
      <c r="JY45" s="88"/>
      <c r="JZ45" s="100"/>
      <c r="KA45" s="90">
        <f t="shared" si="854"/>
        <v>0</v>
      </c>
      <c r="KB45" s="231">
        <f t="shared" si="855"/>
        <v>0</v>
      </c>
      <c r="KC45" s="232">
        <f t="shared" si="856"/>
        <v>0</v>
      </c>
      <c r="KD45" s="233">
        <f t="shared" si="857"/>
        <v>0</v>
      </c>
      <c r="KE45" s="88"/>
      <c r="KF45" s="100"/>
      <c r="KG45" s="90">
        <f t="shared" si="858"/>
        <v>0</v>
      </c>
      <c r="KH45" s="88"/>
      <c r="KI45" s="100"/>
      <c r="KJ45" s="90">
        <f t="shared" si="859"/>
        <v>0</v>
      </c>
      <c r="KK45" s="48">
        <f t="shared" si="860"/>
        <v>0</v>
      </c>
      <c r="KL45" s="42">
        <f t="shared" si="861"/>
        <v>0</v>
      </c>
      <c r="KM45" s="43">
        <f t="shared" si="862"/>
        <v>0</v>
      </c>
      <c r="KN45" s="44">
        <f t="shared" si="863"/>
        <v>0</v>
      </c>
      <c r="KO45" s="45">
        <f t="shared" si="864"/>
        <v>0</v>
      </c>
      <c r="KP45" s="46">
        <f t="shared" si="865"/>
        <v>0</v>
      </c>
      <c r="KQ45" s="44">
        <f t="shared" si="866"/>
        <v>0</v>
      </c>
      <c r="KR45" s="45">
        <f t="shared" si="867"/>
        <v>0</v>
      </c>
      <c r="KS45" s="46">
        <f t="shared" si="868"/>
        <v>0</v>
      </c>
      <c r="KT45" s="82">
        <f t="shared" si="869"/>
        <v>0</v>
      </c>
      <c r="KU45" s="47">
        <f t="shared" si="870"/>
        <v>0</v>
      </c>
      <c r="KV45" s="47">
        <f t="shared" si="871"/>
        <v>0</v>
      </c>
      <c r="KW45" s="27">
        <f t="shared" si="872"/>
        <v>0</v>
      </c>
      <c r="KX45" s="28">
        <f t="shared" si="873"/>
        <v>0</v>
      </c>
      <c r="KY45" s="29">
        <f t="shared" si="874"/>
        <v>0</v>
      </c>
      <c r="KZ45" s="27">
        <f t="shared" si="875"/>
        <v>0</v>
      </c>
      <c r="LA45" s="28">
        <f t="shared" si="876"/>
        <v>0</v>
      </c>
      <c r="LB45" s="29">
        <f t="shared" si="877"/>
        <v>0</v>
      </c>
      <c r="LC45" s="27">
        <f t="shared" si="878"/>
        <v>0</v>
      </c>
      <c r="LD45" s="30">
        <f t="shared" si="879"/>
        <v>0</v>
      </c>
      <c r="LE45" s="29">
        <f t="shared" si="880"/>
        <v>0</v>
      </c>
    </row>
    <row r="46" spans="2:317" s="129" customFormat="1" ht="20.25" hidden="1" customHeight="1" outlineLevel="2">
      <c r="B46" s="119" t="s">
        <v>200</v>
      </c>
      <c r="C46" s="120"/>
      <c r="D46" s="120"/>
      <c r="E46" s="120"/>
      <c r="F46" s="121"/>
      <c r="G46" s="412">
        <f>SUBTOTAL(9,G40:G45)</f>
        <v>0</v>
      </c>
      <c r="H46" s="420"/>
      <c r="I46" s="414">
        <f>SUBTOTAL(9,I40:I45)</f>
        <v>0</v>
      </c>
      <c r="J46" s="412">
        <f>SUBTOTAL(9,J40:J45)</f>
        <v>0</v>
      </c>
      <c r="K46" s="420"/>
      <c r="L46" s="414">
        <f>SUBTOTAL(9,L40:L45)</f>
        <v>0</v>
      </c>
      <c r="M46" s="91">
        <f>SUBTOTAL(9,M40:M45)</f>
        <v>0</v>
      </c>
      <c r="N46" s="101"/>
      <c r="O46" s="93">
        <f>SUBTOTAL(9,O40:O45)</f>
        <v>0</v>
      </c>
      <c r="P46" s="412">
        <f>SUBTOTAL(9,P40:P45)</f>
        <v>0</v>
      </c>
      <c r="Q46" s="420"/>
      <c r="R46" s="414">
        <f>SUBTOTAL(9,R40:R45)</f>
        <v>0</v>
      </c>
      <c r="S46" s="412">
        <f>SUBTOTAL(9,S40:S45)</f>
        <v>149.501</v>
      </c>
      <c r="T46" s="420"/>
      <c r="U46" s="414">
        <f>SUBTOTAL(9,U40:U45)</f>
        <v>35.713899999999995</v>
      </c>
      <c r="V46" s="91">
        <f>SUBTOTAL(9,V40:V45)</f>
        <v>-149.501</v>
      </c>
      <c r="W46" s="101"/>
      <c r="X46" s="93">
        <f>SUBTOTAL(9,X40:X45)</f>
        <v>-35.713899999999995</v>
      </c>
      <c r="Y46" s="412">
        <f>SUBTOTAL(9,Y40:Y45)</f>
        <v>149.501</v>
      </c>
      <c r="Z46" s="420"/>
      <c r="AA46" s="414">
        <f>SUBTOTAL(9,AA40:AA45)</f>
        <v>35.713899999999995</v>
      </c>
      <c r="AB46" s="412">
        <f>SUBTOTAL(9,AB40:AB45)</f>
        <v>0</v>
      </c>
      <c r="AC46" s="420"/>
      <c r="AD46" s="414">
        <f>SUBTOTAL(9,AD40:AD45)</f>
        <v>0</v>
      </c>
      <c r="AE46" s="255">
        <f>SUBTOTAL(9,AE40:AE45)</f>
        <v>149.501</v>
      </c>
      <c r="AF46" s="265"/>
      <c r="AG46" s="257">
        <f>SUBTOTAL(9,AG40:AG45)</f>
        <v>35.713899999999995</v>
      </c>
      <c r="AH46" s="454">
        <f>SUBTOTAL(9,AH40:AH45)</f>
        <v>149.501</v>
      </c>
      <c r="AI46" s="458">
        <f>IF(AJ46,AJ46/AH46,"")</f>
        <v>0.2388873653019043</v>
      </c>
      <c r="AJ46" s="454">
        <f>SUBTOTAL(9,AJ40:AJ45)</f>
        <v>35.713899999999995</v>
      </c>
      <c r="AK46" s="454">
        <f>SUBTOTAL(9,AK40:AK45)</f>
        <v>149.501</v>
      </c>
      <c r="AL46" s="458">
        <f>IF(AM46,AM46/AK46,"")</f>
        <v>0.2388873653019043</v>
      </c>
      <c r="AM46" s="454">
        <f>SUBTOTAL(9,AM40:AM45)</f>
        <v>35.713899999999995</v>
      </c>
      <c r="AN46" s="259">
        <f>SUBTOTAL(9,AN40:AN45)</f>
        <v>0</v>
      </c>
      <c r="AO46" s="258"/>
      <c r="AP46" s="258">
        <f>SUBTOTAL(9,AP40:AP45)</f>
        <v>0</v>
      </c>
      <c r="AQ46" s="91">
        <f>SUBTOTAL(9,AQ40:AQ45)</f>
        <v>0</v>
      </c>
      <c r="AR46" s="101"/>
      <c r="AS46" s="93">
        <f>SUBTOTAL(9,AS40:AS45)</f>
        <v>0</v>
      </c>
      <c r="AT46" s="91">
        <f>SUBTOTAL(9,AT40:AT45)</f>
        <v>149.501</v>
      </c>
      <c r="AU46" s="101"/>
      <c r="AV46" s="93">
        <f>SUBTOTAL(9,AV40:AV45)</f>
        <v>35.713899999999995</v>
      </c>
      <c r="AW46" s="255">
        <f>SUBTOTAL(9,AW40:AW45)</f>
        <v>-149.501</v>
      </c>
      <c r="AX46" s="265"/>
      <c r="AY46" s="257">
        <f>SUBTOTAL(9,AY40:AY45)</f>
        <v>-35.713899999999995</v>
      </c>
      <c r="AZ46" s="91">
        <f>SUBTOTAL(9,AZ40:AZ45)</f>
        <v>0</v>
      </c>
      <c r="BA46" s="101"/>
      <c r="BB46" s="93">
        <f>SUBTOTAL(9,BB40:BB45)</f>
        <v>0</v>
      </c>
      <c r="BC46" s="91">
        <f>SUBTOTAL(9,BC40:BC45)</f>
        <v>0</v>
      </c>
      <c r="BD46" s="101"/>
      <c r="BE46" s="93">
        <f>SUBTOTAL(9,BE40:BE45)</f>
        <v>0</v>
      </c>
      <c r="BF46" s="255">
        <f>SUBTOTAL(9,BF40:BF45)</f>
        <v>0</v>
      </c>
      <c r="BG46" s="265"/>
      <c r="BH46" s="257">
        <f>SUBTOTAL(9,BH40:BH45)</f>
        <v>0</v>
      </c>
      <c r="BI46" s="91">
        <f>SUBTOTAL(9,BI40:BI45)</f>
        <v>149.501</v>
      </c>
      <c r="BJ46" s="101"/>
      <c r="BK46" s="93">
        <f>SUBTOTAL(9,BK40:BK45)</f>
        <v>35.713899999999995</v>
      </c>
      <c r="BL46" s="91">
        <f>SUBTOTAL(9,BL40:BL45)</f>
        <v>149.501</v>
      </c>
      <c r="BM46" s="101"/>
      <c r="BN46" s="93">
        <f>SUBTOTAL(9,BN40:BN45)</f>
        <v>35.713899999999995</v>
      </c>
      <c r="BO46" s="255">
        <f>SUBTOTAL(9,BO40:BO45)</f>
        <v>0</v>
      </c>
      <c r="BP46" s="265"/>
      <c r="BQ46" s="257">
        <f>SUBTOTAL(9,BQ40:BQ45)</f>
        <v>0</v>
      </c>
      <c r="BR46" s="124">
        <f>SUBTOTAL(9,BR40:BR45)</f>
        <v>149.501</v>
      </c>
      <c r="BS46" s="130">
        <f>IF(BT46,BT46/BR46,"")</f>
        <v>0.2388873653019043</v>
      </c>
      <c r="BT46" s="124">
        <f>SUBTOTAL(9,BT40:BT45)</f>
        <v>35.713899999999995</v>
      </c>
      <c r="BU46" s="124">
        <f>SUBTOTAL(9,BU40:BU45)</f>
        <v>299.00200000000001</v>
      </c>
      <c r="BV46" s="130">
        <f>IF(BW46,BW46/BU46,"")</f>
        <v>0.2388873653019043</v>
      </c>
      <c r="BW46" s="124">
        <f>SUBTOTAL(9,BW40:BW45)</f>
        <v>71.427799999999991</v>
      </c>
      <c r="BX46" s="259">
        <f>SUBTOTAL(9,BX40:BX45)</f>
        <v>-149.501</v>
      </c>
      <c r="BY46" s="258"/>
      <c r="BZ46" s="258">
        <f>SUBTOTAL(9,BZ40:BZ45)</f>
        <v>-35.713899999999995</v>
      </c>
      <c r="CA46" s="412">
        <f>SUBTOTAL(9,CA40:CA45)</f>
        <v>0</v>
      </c>
      <c r="CB46" s="420"/>
      <c r="CC46" s="414">
        <f>SUBTOTAL(9,CC40:CC45)</f>
        <v>0</v>
      </c>
      <c r="CD46" s="412">
        <f>SUBTOTAL(9,CD40:CD45)</f>
        <v>0</v>
      </c>
      <c r="CE46" s="420"/>
      <c r="CF46" s="414">
        <f>SUBTOTAL(9,CF40:CF45)</f>
        <v>0</v>
      </c>
      <c r="CG46" s="255">
        <f>SUBTOTAL(9,CG40:CG45)</f>
        <v>0</v>
      </c>
      <c r="CH46" s="265"/>
      <c r="CI46" s="257">
        <f>SUBTOTAL(9,CI40:CI45)</f>
        <v>0</v>
      </c>
      <c r="CJ46" s="412">
        <f>SUBTOTAL(9,CJ40:CJ45)</f>
        <v>149.501</v>
      </c>
      <c r="CK46" s="420"/>
      <c r="CL46" s="414">
        <f>SUBTOTAL(9,CL40:CL45)</f>
        <v>35.713899999999995</v>
      </c>
      <c r="CM46" s="412">
        <f>SUBTOTAL(9,CM40:CM45)</f>
        <v>149.501</v>
      </c>
      <c r="CN46" s="420"/>
      <c r="CO46" s="414">
        <f>SUBTOTAL(9,CO40:CO45)</f>
        <v>35.713899999999995</v>
      </c>
      <c r="CP46" s="255">
        <f>SUBTOTAL(9,CP40:CP45)</f>
        <v>0</v>
      </c>
      <c r="CQ46" s="265"/>
      <c r="CR46" s="257">
        <f>SUBTOTAL(9,CR40:CR45)</f>
        <v>0</v>
      </c>
      <c r="CS46" s="412">
        <f>SUBTOTAL(9,CS40:CS45)</f>
        <v>0</v>
      </c>
      <c r="CT46" s="420"/>
      <c r="CU46" s="414">
        <f>SUBTOTAL(9,CU40:CU45)</f>
        <v>0</v>
      </c>
      <c r="CV46" s="412">
        <f>SUBTOTAL(9,CV40:CV45)</f>
        <v>0</v>
      </c>
      <c r="CW46" s="420"/>
      <c r="CX46" s="414">
        <f>SUBTOTAL(9,CX40:CX45)</f>
        <v>0</v>
      </c>
      <c r="CY46" s="255">
        <f>SUBTOTAL(9,CY40:CY45)</f>
        <v>0</v>
      </c>
      <c r="CZ46" s="265"/>
      <c r="DA46" s="257">
        <f>SUBTOTAL(9,DA40:DA45)</f>
        <v>0</v>
      </c>
      <c r="DB46" s="454">
        <f>SUBTOTAL(9,DB40:DB45)</f>
        <v>149.501</v>
      </c>
      <c r="DC46" s="458">
        <f>IF(DD46,DD46/DB46,"")</f>
        <v>0.2388873653019043</v>
      </c>
      <c r="DD46" s="454">
        <f>SUBTOTAL(9,DD40:DD45)</f>
        <v>35.713899999999995</v>
      </c>
      <c r="DE46" s="454">
        <f>SUBTOTAL(9,DE40:DE45)</f>
        <v>149.501</v>
      </c>
      <c r="DF46" s="458">
        <f>IF(DG46,DG46/DE46,"")</f>
        <v>0.2388873653019043</v>
      </c>
      <c r="DG46" s="454">
        <f>SUBTOTAL(9,DG40:DG45)</f>
        <v>35.713899999999995</v>
      </c>
      <c r="DH46" s="259">
        <f>SUBTOTAL(9,DH40:DH45)</f>
        <v>0</v>
      </c>
      <c r="DI46" s="258"/>
      <c r="DJ46" s="258">
        <f>SUBTOTAL(9,DJ40:DJ45)</f>
        <v>0</v>
      </c>
      <c r="DK46" s="91">
        <f>SUBTOTAL(9,DK40:DK45)</f>
        <v>0</v>
      </c>
      <c r="DL46" s="101"/>
      <c r="DM46" s="93">
        <f>SUBTOTAL(9,DM40:DM45)</f>
        <v>0</v>
      </c>
      <c r="DN46" s="91">
        <f>SUBTOTAL(9,DN40:DN45)</f>
        <v>299.00200000000001</v>
      </c>
      <c r="DO46" s="101"/>
      <c r="DP46" s="93">
        <f>SUBTOTAL(9,DP40:DP45)</f>
        <v>71.427799999999991</v>
      </c>
      <c r="DQ46" s="255">
        <f>SUBTOTAL(9,DQ40:DQ45)</f>
        <v>-299.00200000000001</v>
      </c>
      <c r="DR46" s="265"/>
      <c r="DS46" s="257">
        <f>SUBTOTAL(9,DS40:DS45)</f>
        <v>-71.427799999999991</v>
      </c>
      <c r="DT46" s="91">
        <f>SUBTOTAL(9,DT40:DT45)</f>
        <v>0</v>
      </c>
      <c r="DU46" s="101"/>
      <c r="DV46" s="93">
        <f>SUBTOTAL(9,DV40:DV45)</f>
        <v>0</v>
      </c>
      <c r="DW46" s="91">
        <f>SUBTOTAL(9,DW40:DW45)</f>
        <v>0</v>
      </c>
      <c r="DX46" s="101"/>
      <c r="DY46" s="93">
        <f>SUBTOTAL(9,DY40:DY45)</f>
        <v>0</v>
      </c>
      <c r="DZ46" s="255">
        <f>SUBTOTAL(9,DZ40:DZ45)</f>
        <v>0</v>
      </c>
      <c r="EA46" s="265"/>
      <c r="EB46" s="257">
        <f>SUBTOTAL(9,EB40:EB45)</f>
        <v>0</v>
      </c>
      <c r="EC46" s="91">
        <f>SUBTOTAL(9,EC40:EC45)</f>
        <v>0</v>
      </c>
      <c r="ED46" s="101"/>
      <c r="EE46" s="93">
        <f>SUBTOTAL(9,EE40:EE45)</f>
        <v>0</v>
      </c>
      <c r="EF46" s="91">
        <f>SUBTOTAL(9,EF40:EF45)</f>
        <v>0</v>
      </c>
      <c r="EG46" s="101"/>
      <c r="EH46" s="93">
        <f>SUBTOTAL(9,EH40:EH45)</f>
        <v>0</v>
      </c>
      <c r="EI46" s="91">
        <f>SUBTOTAL(9,EI40:EI45)</f>
        <v>0</v>
      </c>
      <c r="EJ46" s="101"/>
      <c r="EK46" s="93">
        <f>SUBTOTAL(9,EK40:EK45)</f>
        <v>0</v>
      </c>
      <c r="EL46" s="124">
        <f>SUBTOTAL(9,EL40:EL45)</f>
        <v>0</v>
      </c>
      <c r="EM46" s="130" t="str">
        <f>IF(EN46,EN46/EL46,"")</f>
        <v/>
      </c>
      <c r="EN46" s="124">
        <f>SUBTOTAL(9,EN40:EN45)</f>
        <v>0</v>
      </c>
      <c r="EO46" s="124">
        <f>SUBTOTAL(9,EO40:EO45)</f>
        <v>299.00200000000001</v>
      </c>
      <c r="EP46" s="130">
        <f>IF(EQ46,EQ46/EO46,"")</f>
        <v>0.2388873653019043</v>
      </c>
      <c r="EQ46" s="124">
        <f>SUBTOTAL(9,EQ40:EQ45)</f>
        <v>71.427799999999991</v>
      </c>
      <c r="ER46" s="125">
        <f>SUBTOTAL(9,ER40:ER45)</f>
        <v>-299.00200000000001</v>
      </c>
      <c r="ES46" s="124"/>
      <c r="ET46" s="124">
        <f>SUBTOTAL(9,ET40:ET45)</f>
        <v>-71.427799999999991</v>
      </c>
      <c r="EU46" s="126">
        <f>SUBTOTAL(9,EU40:EU45)</f>
        <v>448.50299999999999</v>
      </c>
      <c r="EV46" s="131">
        <f>IF(EW46,EW46/EU46,"")</f>
        <v>0.2388873653019043</v>
      </c>
      <c r="EW46" s="128">
        <f>SUBTOTAL(9,EW40:EW45)</f>
        <v>107.14169999999999</v>
      </c>
      <c r="EX46" s="126">
        <f>SUBTOTAL(9,EX40:EX45)</f>
        <v>897.00599999999997</v>
      </c>
      <c r="EY46" s="131">
        <f>IF(EZ46,EZ46/EX46,"")</f>
        <v>0.2388873653019043</v>
      </c>
      <c r="EZ46" s="128">
        <f>SUBTOTAL(9,EZ40:EZ45)</f>
        <v>214.28339999999997</v>
      </c>
      <c r="FA46" s="126">
        <f>SUBTOTAL(9,FA40:FA45)</f>
        <v>-448.50299999999999</v>
      </c>
      <c r="FB46" s="131"/>
      <c r="FC46" s="128">
        <f>SUBTOTAL(9,FC40:FC45)</f>
        <v>-107.14169999999999</v>
      </c>
      <c r="FE46" s="119" t="s">
        <v>200</v>
      </c>
      <c r="FF46" s="120"/>
      <c r="FG46" s="120"/>
      <c r="FH46" s="121"/>
      <c r="FI46" s="412">
        <f>SUBTOTAL(9,FI40:FI45)</f>
        <v>0</v>
      </c>
      <c r="FJ46" s="420"/>
      <c r="FK46" s="414">
        <f>SUBTOTAL(9,FK40:FK45)</f>
        <v>0</v>
      </c>
      <c r="FL46" s="412">
        <f>SUBTOTAL(9,FL40:FL45)</f>
        <v>0</v>
      </c>
      <c r="FM46" s="420"/>
      <c r="FN46" s="414">
        <f>SUBTOTAL(9,FN40:FN45)</f>
        <v>0</v>
      </c>
      <c r="FO46" s="91">
        <f>SUBTOTAL(9,FO40:FO45)</f>
        <v>0</v>
      </c>
      <c r="FP46" s="101"/>
      <c r="FQ46" s="93">
        <f>SUBTOTAL(9,FQ40:FQ45)</f>
        <v>0</v>
      </c>
      <c r="FR46" s="412">
        <f>SUBTOTAL(9,FR40:FR45)</f>
        <v>149.501</v>
      </c>
      <c r="FS46" s="420"/>
      <c r="FT46" s="414">
        <f>SUBTOTAL(9,FT40:FT45)</f>
        <v>35.713899999999995</v>
      </c>
      <c r="FU46" s="412">
        <f>SUBTOTAL(9,FU40:FU45)</f>
        <v>149.501</v>
      </c>
      <c r="FV46" s="420"/>
      <c r="FW46" s="414">
        <f>SUBTOTAL(9,FW40:FW45)</f>
        <v>35.713899999999995</v>
      </c>
      <c r="FX46" s="91">
        <f>SUBTOTAL(9,FX40:FX45)</f>
        <v>0</v>
      </c>
      <c r="FY46" s="101"/>
      <c r="FZ46" s="93">
        <f>SUBTOTAL(9,FZ40:FZ45)</f>
        <v>0</v>
      </c>
      <c r="GA46" s="412">
        <f>SUBTOTAL(9,GA40:GA45)</f>
        <v>0</v>
      </c>
      <c r="GB46" s="420"/>
      <c r="GC46" s="414">
        <f>SUBTOTAL(9,GC40:GC45)</f>
        <v>0</v>
      </c>
      <c r="GD46" s="412">
        <f>SUBTOTAL(9,GD40:GD45)</f>
        <v>0</v>
      </c>
      <c r="GE46" s="420"/>
      <c r="GF46" s="414">
        <f>SUBTOTAL(9,GF40:GF45)</f>
        <v>0</v>
      </c>
      <c r="GG46" s="255">
        <f>SUBTOTAL(9,GG40:GG45)</f>
        <v>0</v>
      </c>
      <c r="GH46" s="265"/>
      <c r="GI46" s="257">
        <f>SUBTOTAL(9,GI40:GI45)</f>
        <v>0</v>
      </c>
      <c r="GJ46" s="454">
        <f>SUBTOTAL(9,GJ40:GJ45)</f>
        <v>149.501</v>
      </c>
      <c r="GK46" s="458">
        <f>IF(GL46,GL46/GJ46,"")</f>
        <v>0.2388873653019043</v>
      </c>
      <c r="GL46" s="454">
        <f>SUBTOTAL(9,GL40:GL45)</f>
        <v>35.713899999999995</v>
      </c>
      <c r="GM46" s="454">
        <f>SUBTOTAL(9,GM40:GM45)</f>
        <v>149.501</v>
      </c>
      <c r="GN46" s="458">
        <f>IF(GO46,GO46/GM46,"")</f>
        <v>0.2388873653019043</v>
      </c>
      <c r="GO46" s="454">
        <f>SUBTOTAL(9,GO40:GO45)</f>
        <v>35.713899999999995</v>
      </c>
      <c r="GP46" s="259">
        <f>SUBTOTAL(9,GP40:GP45)</f>
        <v>0</v>
      </c>
      <c r="GQ46" s="258"/>
      <c r="GR46" s="258">
        <f>SUBTOTAL(9,GR40:GR45)</f>
        <v>0</v>
      </c>
      <c r="GS46" s="91">
        <f>SUBTOTAL(9,GS40:GS45)</f>
        <v>0</v>
      </c>
      <c r="GT46" s="101"/>
      <c r="GU46" s="93">
        <f>SUBTOTAL(9,GU40:GU45)</f>
        <v>0</v>
      </c>
      <c r="GV46" s="91">
        <f>SUBTOTAL(9,GV40:GV45)</f>
        <v>149.501</v>
      </c>
      <c r="GW46" s="101"/>
      <c r="GX46" s="93">
        <f>SUBTOTAL(9,GX40:GX45)</f>
        <v>35.713899999999995</v>
      </c>
      <c r="GY46" s="255">
        <f>SUBTOTAL(9,GY40:GY45)</f>
        <v>-149.501</v>
      </c>
      <c r="GZ46" s="265"/>
      <c r="HA46" s="257">
        <f>SUBTOTAL(9,HA40:HA45)</f>
        <v>-35.713899999999995</v>
      </c>
      <c r="HB46" s="91">
        <f>SUBTOTAL(9,HB40:HB45)</f>
        <v>0</v>
      </c>
      <c r="HC46" s="101"/>
      <c r="HD46" s="93">
        <f>SUBTOTAL(9,HD40:HD45)</f>
        <v>0</v>
      </c>
      <c r="HE46" s="91">
        <f>SUBTOTAL(9,HE40:HE45)</f>
        <v>0</v>
      </c>
      <c r="HF46" s="101"/>
      <c r="HG46" s="93">
        <f>SUBTOTAL(9,HG40:HG45)</f>
        <v>0</v>
      </c>
      <c r="HH46" s="255">
        <f>SUBTOTAL(9,HH40:HH45)</f>
        <v>0</v>
      </c>
      <c r="HI46" s="265"/>
      <c r="HJ46" s="257">
        <f>SUBTOTAL(9,HJ40:HJ45)</f>
        <v>0</v>
      </c>
      <c r="HK46" s="91">
        <f>SUBTOTAL(9,HK40:HK45)</f>
        <v>149.501</v>
      </c>
      <c r="HL46" s="101"/>
      <c r="HM46" s="93">
        <f>SUBTOTAL(9,HM40:HM45)</f>
        <v>35.713899999999995</v>
      </c>
      <c r="HN46" s="91">
        <f>SUBTOTAL(9,HN40:HN45)</f>
        <v>149.501</v>
      </c>
      <c r="HO46" s="101"/>
      <c r="HP46" s="93">
        <f>SUBTOTAL(9,HP40:HP45)</f>
        <v>35.713899999999995</v>
      </c>
      <c r="HQ46" s="255">
        <f>SUBTOTAL(9,HQ40:HQ45)</f>
        <v>0</v>
      </c>
      <c r="HR46" s="265"/>
      <c r="HS46" s="257">
        <f>SUBTOTAL(9,HS40:HS45)</f>
        <v>0</v>
      </c>
      <c r="HT46" s="124">
        <f>SUBTOTAL(9,HT40:HT45)</f>
        <v>149.501</v>
      </c>
      <c r="HU46" s="130">
        <f>IF(HV46,HV46/HT46,"")</f>
        <v>0.2388873653019043</v>
      </c>
      <c r="HV46" s="124">
        <f>SUBTOTAL(9,HV40:HV45)</f>
        <v>35.713899999999995</v>
      </c>
      <c r="HW46" s="124">
        <f>SUBTOTAL(9,HW40:HW45)</f>
        <v>299.00200000000001</v>
      </c>
      <c r="HX46" s="130">
        <f>IF(HY46,HY46/HW46,"")</f>
        <v>0.2388873653019043</v>
      </c>
      <c r="HY46" s="124">
        <f>SUBTOTAL(9,HY40:HY45)</f>
        <v>71.427799999999991</v>
      </c>
      <c r="HZ46" s="259">
        <f>SUBTOTAL(9,HZ40:HZ45)</f>
        <v>-149.501</v>
      </c>
      <c r="IA46" s="258"/>
      <c r="IB46" s="258">
        <f>SUBTOTAL(9,IB40:IB45)</f>
        <v>-35.713899999999995</v>
      </c>
      <c r="IC46" s="412">
        <f>SUBTOTAL(9,IC40:IC45)</f>
        <v>0</v>
      </c>
      <c r="ID46" s="420"/>
      <c r="IE46" s="414">
        <f>SUBTOTAL(9,IE40:IE45)</f>
        <v>0</v>
      </c>
      <c r="IF46" s="412">
        <f>SUBTOTAL(9,IF40:IF45)</f>
        <v>0</v>
      </c>
      <c r="IG46" s="420"/>
      <c r="IH46" s="414">
        <f>SUBTOTAL(9,IH40:IH45)</f>
        <v>0</v>
      </c>
      <c r="II46" s="255">
        <f>SUBTOTAL(9,II40:II45)</f>
        <v>0</v>
      </c>
      <c r="IJ46" s="265"/>
      <c r="IK46" s="257">
        <f>SUBTOTAL(9,IK40:IK45)</f>
        <v>0</v>
      </c>
      <c r="IL46" s="412">
        <f>SUBTOTAL(9,IL40:IL45)</f>
        <v>149.501</v>
      </c>
      <c r="IM46" s="420"/>
      <c r="IN46" s="414">
        <f>SUBTOTAL(9,IN40:IN45)</f>
        <v>35.713899999999995</v>
      </c>
      <c r="IO46" s="412">
        <f>SUBTOTAL(9,IO40:IO45)</f>
        <v>149.501</v>
      </c>
      <c r="IP46" s="420"/>
      <c r="IQ46" s="414">
        <f>SUBTOTAL(9,IQ40:IQ45)</f>
        <v>35.713899999999995</v>
      </c>
      <c r="IR46" s="255">
        <f>SUBTOTAL(9,IR40:IR45)</f>
        <v>0</v>
      </c>
      <c r="IS46" s="265"/>
      <c r="IT46" s="257">
        <f>SUBTOTAL(9,IT40:IT45)</f>
        <v>0</v>
      </c>
      <c r="IU46" s="412">
        <f>SUBTOTAL(9,IU40:IU45)</f>
        <v>0</v>
      </c>
      <c r="IV46" s="420"/>
      <c r="IW46" s="414">
        <f>SUBTOTAL(9,IW40:IW45)</f>
        <v>0</v>
      </c>
      <c r="IX46" s="412">
        <f>SUBTOTAL(9,IX40:IX45)</f>
        <v>0</v>
      </c>
      <c r="IY46" s="420"/>
      <c r="IZ46" s="414">
        <f>SUBTOTAL(9,IZ40:IZ45)</f>
        <v>0</v>
      </c>
      <c r="JA46" s="255">
        <f>SUBTOTAL(9,JA40:JA45)</f>
        <v>0</v>
      </c>
      <c r="JB46" s="265"/>
      <c r="JC46" s="257">
        <f>SUBTOTAL(9,JC40:JC45)</f>
        <v>0</v>
      </c>
      <c r="JD46" s="454">
        <f>SUBTOTAL(9,JD40:JD45)</f>
        <v>149.501</v>
      </c>
      <c r="JE46" s="458">
        <f>IF(JF46,JF46/JD46,"")</f>
        <v>0.2388873653019043</v>
      </c>
      <c r="JF46" s="454">
        <f>SUBTOTAL(9,JF40:JF45)</f>
        <v>35.713899999999995</v>
      </c>
      <c r="JG46" s="454">
        <f>SUBTOTAL(9,JG40:JG45)</f>
        <v>149.501</v>
      </c>
      <c r="JH46" s="458">
        <f>IF(JI46,JI46/JG46,"")</f>
        <v>0.2388873653019043</v>
      </c>
      <c r="JI46" s="454">
        <f>SUBTOTAL(9,JI40:JI45)</f>
        <v>35.713899999999995</v>
      </c>
      <c r="JJ46" s="259">
        <f>SUBTOTAL(9,JJ40:JJ45)</f>
        <v>0</v>
      </c>
      <c r="JK46" s="258"/>
      <c r="JL46" s="258">
        <f>SUBTOTAL(9,JL40:JL45)</f>
        <v>0</v>
      </c>
      <c r="JM46" s="91">
        <f>SUBTOTAL(9,JM40:JM45)</f>
        <v>0</v>
      </c>
      <c r="JN46" s="101"/>
      <c r="JO46" s="93">
        <f>SUBTOTAL(9,JO40:JO45)</f>
        <v>0</v>
      </c>
      <c r="JP46" s="91">
        <f>SUBTOTAL(9,JP40:JP45)</f>
        <v>299.00200000000001</v>
      </c>
      <c r="JQ46" s="101"/>
      <c r="JR46" s="93">
        <f>SUBTOTAL(9,JR40:JR45)</f>
        <v>71.427799999999991</v>
      </c>
      <c r="JS46" s="255">
        <f>SUBTOTAL(9,JS40:JS45)</f>
        <v>-299.00200000000001</v>
      </c>
      <c r="JT46" s="265"/>
      <c r="JU46" s="257">
        <f>SUBTOTAL(9,JU40:JU45)</f>
        <v>-71.427799999999991</v>
      </c>
      <c r="JV46" s="91">
        <f>SUBTOTAL(9,JV40:JV45)</f>
        <v>0</v>
      </c>
      <c r="JW46" s="101"/>
      <c r="JX46" s="93">
        <f>SUBTOTAL(9,JX40:JX45)</f>
        <v>0</v>
      </c>
      <c r="JY46" s="91">
        <f>SUBTOTAL(9,JY40:JY45)</f>
        <v>0</v>
      </c>
      <c r="JZ46" s="101"/>
      <c r="KA46" s="93">
        <f>SUBTOTAL(9,KA40:KA45)</f>
        <v>0</v>
      </c>
      <c r="KB46" s="255">
        <f>SUBTOTAL(9,KB40:KB45)</f>
        <v>0</v>
      </c>
      <c r="KC46" s="265"/>
      <c r="KD46" s="257">
        <f>SUBTOTAL(9,KD40:KD45)</f>
        <v>0</v>
      </c>
      <c r="KE46" s="91">
        <f>SUBTOTAL(9,KE40:KE45)</f>
        <v>0</v>
      </c>
      <c r="KF46" s="101"/>
      <c r="KG46" s="93">
        <f>SUBTOTAL(9,KG40:KG45)</f>
        <v>0</v>
      </c>
      <c r="KH46" s="91">
        <f>SUBTOTAL(9,KH40:KH45)</f>
        <v>0</v>
      </c>
      <c r="KI46" s="101"/>
      <c r="KJ46" s="93">
        <f>SUBTOTAL(9,KJ40:KJ45)</f>
        <v>0</v>
      </c>
      <c r="KK46" s="91">
        <f>SUBTOTAL(9,KK40:KK45)</f>
        <v>0</v>
      </c>
      <c r="KL46" s="101"/>
      <c r="KM46" s="93">
        <f>SUBTOTAL(9,KM40:KM45)</f>
        <v>0</v>
      </c>
      <c r="KN46" s="124">
        <f>SUBTOTAL(9,KN40:KN45)</f>
        <v>0</v>
      </c>
      <c r="KO46" s="130" t="str">
        <f>IF(KP46,KP46/KN46,"")</f>
        <v/>
      </c>
      <c r="KP46" s="124">
        <f>SUBTOTAL(9,KP40:KP45)</f>
        <v>0</v>
      </c>
      <c r="KQ46" s="124">
        <f>SUBTOTAL(9,KQ40:KQ45)</f>
        <v>299.00200000000001</v>
      </c>
      <c r="KR46" s="130">
        <f>IF(KS46,KS46/KQ46,"")</f>
        <v>0.2388873653019043</v>
      </c>
      <c r="KS46" s="124">
        <f>SUBTOTAL(9,KS40:KS45)</f>
        <v>71.427799999999991</v>
      </c>
      <c r="KT46" s="125">
        <f>SUBTOTAL(9,KT40:KT45)</f>
        <v>-299.00200000000001</v>
      </c>
      <c r="KU46" s="124"/>
      <c r="KV46" s="124">
        <f>SUBTOTAL(9,KV40:KV45)</f>
        <v>-71.427799999999991</v>
      </c>
      <c r="KW46" s="126">
        <f>SUBTOTAL(9,KW40:KW45)</f>
        <v>448.50299999999999</v>
      </c>
      <c r="KX46" s="131">
        <f>IF(KY46,KY46/KW46,"")</f>
        <v>0.2388873653019043</v>
      </c>
      <c r="KY46" s="128">
        <f>SUBTOTAL(9,KY40:KY45)</f>
        <v>107.14169999999999</v>
      </c>
      <c r="KZ46" s="126">
        <f>SUBTOTAL(9,KZ40:KZ45)</f>
        <v>897.00599999999997</v>
      </c>
      <c r="LA46" s="131">
        <f>IF(LB46,LB46/KZ46,"")</f>
        <v>0.2388873653019043</v>
      </c>
      <c r="LB46" s="128">
        <f>SUBTOTAL(9,LB40:LB45)</f>
        <v>214.28339999999997</v>
      </c>
      <c r="LC46" s="126">
        <f>SUBTOTAL(9,LC40:LC45)</f>
        <v>-448.50299999999999</v>
      </c>
      <c r="LD46" s="131"/>
      <c r="LE46" s="128">
        <f>SUBTOTAL(9,LE40:LE45)</f>
        <v>-107.14169999999999</v>
      </c>
    </row>
    <row r="47" spans="2:317" ht="22.5" hidden="1" customHeight="1" outlineLevel="3">
      <c r="B47" s="20" t="s">
        <v>216</v>
      </c>
      <c r="C47" s="21" t="s">
        <v>214</v>
      </c>
      <c r="D47" s="21"/>
      <c r="E47" s="21" t="s">
        <v>183</v>
      </c>
      <c r="F47" s="84" t="s">
        <v>215</v>
      </c>
      <c r="G47" s="481"/>
      <c r="H47" s="250"/>
      <c r="I47" s="241">
        <f t="shared" ref="I47:I52" si="881">G47*H47</f>
        <v>0</v>
      </c>
      <c r="J47" s="481"/>
      <c r="K47" s="250"/>
      <c r="L47" s="241">
        <f t="shared" ref="L47:L52" si="882">J47*K47</f>
        <v>0</v>
      </c>
      <c r="M47" s="41">
        <f t="shared" ref="M47:M52" si="883">G47-J47</f>
        <v>0</v>
      </c>
      <c r="N47" s="42">
        <f t="shared" ref="N47:N52" si="884">H47-K47</f>
        <v>0</v>
      </c>
      <c r="O47" s="43">
        <f t="shared" ref="O47:O52" si="885">I47-L47</f>
        <v>0</v>
      </c>
      <c r="P47" s="481"/>
      <c r="Q47" s="250"/>
      <c r="R47" s="241">
        <f t="shared" ref="R47:R52" si="886">P47*Q47</f>
        <v>0</v>
      </c>
      <c r="S47" s="481"/>
      <c r="T47" s="250"/>
      <c r="U47" s="241">
        <f t="shared" ref="U47:U52" si="887">S47*T47</f>
        <v>0</v>
      </c>
      <c r="V47" s="41">
        <f t="shared" ref="V47:V52" si="888">P47-S47</f>
        <v>0</v>
      </c>
      <c r="W47" s="42">
        <f t="shared" ref="W47:W52" si="889">Q47-T47</f>
        <v>0</v>
      </c>
      <c r="X47" s="43">
        <f t="shared" ref="X47:X52" si="890">R47-U47</f>
        <v>0</v>
      </c>
      <c r="Y47" s="481"/>
      <c r="Z47" s="250"/>
      <c r="AA47" s="241">
        <f t="shared" ref="AA47:AA52" si="891">Y47*Z47</f>
        <v>0</v>
      </c>
      <c r="AB47" s="481"/>
      <c r="AC47" s="250"/>
      <c r="AD47" s="241">
        <f t="shared" ref="AD47:AD52" si="892">AB47*AC47</f>
        <v>0</v>
      </c>
      <c r="AE47" s="236">
        <f t="shared" ref="AE47:AE52" si="893">Y47-AB47</f>
        <v>0</v>
      </c>
      <c r="AF47" s="232">
        <f t="shared" ref="AF47:AF52" si="894">Z47-AC47</f>
        <v>0</v>
      </c>
      <c r="AG47" s="233">
        <f t="shared" ref="AG47:AG52" si="895">AA47-AD47</f>
        <v>0</v>
      </c>
      <c r="AH47" s="456">
        <f t="shared" ref="AH47:AH52" si="896">G47+P47+Y47</f>
        <v>0</v>
      </c>
      <c r="AI47" s="450">
        <f t="shared" ref="AI47:AI52" si="897">IF(AJ47,AJ47/AH47,0)</f>
        <v>0</v>
      </c>
      <c r="AJ47" s="457">
        <f t="shared" ref="AJ47:AJ52" si="898">I47+R47+AA47</f>
        <v>0</v>
      </c>
      <c r="AK47" s="456">
        <f t="shared" ref="AK47:AK52" si="899">J47+S47+AB47</f>
        <v>0</v>
      </c>
      <c r="AL47" s="450">
        <f t="shared" ref="AL47:AL52" si="900">IF(AM47,AM47/AK47,0)</f>
        <v>0</v>
      </c>
      <c r="AM47" s="457">
        <f t="shared" ref="AM47:AM52" si="901">L47+U47+AD47</f>
        <v>0</v>
      </c>
      <c r="AN47" s="234">
        <f t="shared" ref="AN47:AN52" si="902">AH47-AK47</f>
        <v>0</v>
      </c>
      <c r="AO47" s="235">
        <f t="shared" ref="AO47:AO52" si="903">AI47-AL47</f>
        <v>0</v>
      </c>
      <c r="AP47" s="235">
        <f t="shared" ref="AP47:AP52" si="904">AJ47-AM47</f>
        <v>0</v>
      </c>
      <c r="AQ47" s="481"/>
      <c r="AR47" s="250"/>
      <c r="AS47" s="90">
        <f t="shared" ref="AS47:AS52" si="905">AQ47*AR47</f>
        <v>0</v>
      </c>
      <c r="AT47" s="481"/>
      <c r="AU47" s="250"/>
      <c r="AV47" s="90">
        <f t="shared" ref="AV47:AV52" si="906">AT47*AU47</f>
        <v>0</v>
      </c>
      <c r="AW47" s="236">
        <f t="shared" ref="AW47:AW52" si="907">AQ47-AT47</f>
        <v>0</v>
      </c>
      <c r="AX47" s="232">
        <f t="shared" ref="AX47:AX52" si="908">AR47-AU47</f>
        <v>0</v>
      </c>
      <c r="AY47" s="233">
        <f t="shared" ref="AY47:AY52" si="909">AS47-AV47</f>
        <v>0</v>
      </c>
      <c r="AZ47" s="481"/>
      <c r="BA47" s="250"/>
      <c r="BB47" s="90">
        <f t="shared" ref="BB47:BB52" si="910">AZ47*BA47</f>
        <v>0</v>
      </c>
      <c r="BC47" s="481"/>
      <c r="BD47" s="250"/>
      <c r="BE47" s="90">
        <f t="shared" ref="BE47:BE52" si="911">BC47*BD47</f>
        <v>0</v>
      </c>
      <c r="BF47" s="236">
        <f t="shared" ref="BF47:BF52" si="912">AZ47-BC47</f>
        <v>0</v>
      </c>
      <c r="BG47" s="232">
        <f t="shared" ref="BG47:BG52" si="913">BA47-BD47</f>
        <v>0</v>
      </c>
      <c r="BH47" s="233">
        <f t="shared" ref="BH47:BH52" si="914">BB47-BE47</f>
        <v>0</v>
      </c>
      <c r="BI47" s="481">
        <v>38</v>
      </c>
      <c r="BJ47" s="250">
        <v>0.92600000000000005</v>
      </c>
      <c r="BK47" s="90">
        <f t="shared" ref="BK47:BK52" si="915">BI47*BJ47</f>
        <v>35.188000000000002</v>
      </c>
      <c r="BL47" s="481">
        <v>142</v>
      </c>
      <c r="BM47" s="250">
        <v>0.92600000000000005</v>
      </c>
      <c r="BN47" s="90">
        <f t="shared" ref="BN47:BN52" si="916">BL47*BM47</f>
        <v>131.49200000000002</v>
      </c>
      <c r="BO47" s="236">
        <f t="shared" ref="BO47:BO52" si="917">BI47-BL47</f>
        <v>-104</v>
      </c>
      <c r="BP47" s="232">
        <f t="shared" ref="BP47:BP52" si="918">BJ47-BM47</f>
        <v>0</v>
      </c>
      <c r="BQ47" s="233">
        <f t="shared" ref="BQ47:BQ52" si="919">BK47-BN47</f>
        <v>-96.304000000000016</v>
      </c>
      <c r="BR47" s="44">
        <f t="shared" ref="BR47:BR52" si="920">AQ47+AZ47+BI47</f>
        <v>38</v>
      </c>
      <c r="BS47" s="45">
        <f t="shared" ref="BS47:BS52" si="921">IF(BT47,BT47/BR47,0)</f>
        <v>0.92600000000000005</v>
      </c>
      <c r="BT47" s="46">
        <f t="shared" ref="BT47:BT52" si="922">AS47+BB47+BK47</f>
        <v>35.188000000000002</v>
      </c>
      <c r="BU47" s="44">
        <f t="shared" ref="BU47:BU52" si="923">AT47+BC47+BL47</f>
        <v>142</v>
      </c>
      <c r="BV47" s="45">
        <f t="shared" ref="BV47:BV52" si="924">IF(BW47,BW47/BU47,0)</f>
        <v>0.92600000000000016</v>
      </c>
      <c r="BW47" s="46">
        <f t="shared" ref="BW47:BW52" si="925">AV47+BE47+BN47</f>
        <v>131.49200000000002</v>
      </c>
      <c r="BX47" s="234">
        <f t="shared" ref="BX47:BX52" si="926">BR47-BU47</f>
        <v>-104</v>
      </c>
      <c r="BY47" s="235">
        <f t="shared" ref="BY47:BY52" si="927">BS47-BV47</f>
        <v>0</v>
      </c>
      <c r="BZ47" s="235">
        <f t="shared" ref="BZ47:BZ52" si="928">BT47-BW47</f>
        <v>-96.304000000000016</v>
      </c>
      <c r="CA47" s="481"/>
      <c r="CB47" s="250"/>
      <c r="CC47" s="241">
        <f t="shared" ref="CC47:CC52" si="929">CA47*CB47</f>
        <v>0</v>
      </c>
      <c r="CD47" s="481"/>
      <c r="CE47" s="250"/>
      <c r="CF47" s="241">
        <f t="shared" ref="CF47:CF52" si="930">CD47*CE47</f>
        <v>0</v>
      </c>
      <c r="CG47" s="236">
        <f t="shared" ref="CG47:CG52" si="931">CA47-CD47</f>
        <v>0</v>
      </c>
      <c r="CH47" s="232">
        <f t="shared" ref="CH47:CH52" si="932">CB47-CE47</f>
        <v>0</v>
      </c>
      <c r="CI47" s="233">
        <f t="shared" ref="CI47:CI52" si="933">CC47-CF47</f>
        <v>0</v>
      </c>
      <c r="CJ47" s="481"/>
      <c r="CK47" s="250"/>
      <c r="CL47" s="241">
        <f t="shared" ref="CL47:CL52" si="934">CJ47*CK47</f>
        <v>0</v>
      </c>
      <c r="CM47" s="239"/>
      <c r="CN47" s="250"/>
      <c r="CO47" s="241">
        <f t="shared" ref="CO47:CO52" si="935">CM47*CN47</f>
        <v>0</v>
      </c>
      <c r="CP47" s="236">
        <f t="shared" ref="CP47:CP52" si="936">CJ47-CM47</f>
        <v>0</v>
      </c>
      <c r="CQ47" s="232">
        <f t="shared" ref="CQ47:CQ52" si="937">CK47-CN47</f>
        <v>0</v>
      </c>
      <c r="CR47" s="233">
        <f t="shared" ref="CR47:CR52" si="938">CL47-CO47</f>
        <v>0</v>
      </c>
      <c r="CS47" s="88"/>
      <c r="CT47" s="100"/>
      <c r="CU47" s="241">
        <f t="shared" ref="CU47:CU52" si="939">CS47*CT47</f>
        <v>0</v>
      </c>
      <c r="CV47" s="88"/>
      <c r="CW47" s="100"/>
      <c r="CX47" s="241">
        <f t="shared" ref="CX47:CX52" si="940">CV47*CW47</f>
        <v>0</v>
      </c>
      <c r="CY47" s="236">
        <f t="shared" ref="CY47:CY52" si="941">CS47-CV47</f>
        <v>0</v>
      </c>
      <c r="CZ47" s="232">
        <f t="shared" ref="CZ47:CZ52" si="942">CT47-CW47</f>
        <v>0</v>
      </c>
      <c r="DA47" s="233">
        <f t="shared" ref="DA47:DA52" si="943">CU47-CX47</f>
        <v>0</v>
      </c>
      <c r="DB47" s="456">
        <f t="shared" ref="DB47:DB52" si="944">CA47+CJ47+CS47</f>
        <v>0</v>
      </c>
      <c r="DC47" s="450">
        <f t="shared" ref="DC47:DC52" si="945">IF(DD47,DD47/DB47,0)</f>
        <v>0</v>
      </c>
      <c r="DD47" s="457">
        <f t="shared" ref="DD47:DD52" si="946">CC47+CL47+CU47</f>
        <v>0</v>
      </c>
      <c r="DE47" s="456">
        <f t="shared" ref="DE47:DE52" si="947">CD47+CM47+CV47</f>
        <v>0</v>
      </c>
      <c r="DF47" s="450">
        <f t="shared" ref="DF47:DF52" si="948">IF(DG47,DG47/DE47,0)</f>
        <v>0</v>
      </c>
      <c r="DG47" s="457">
        <f t="shared" ref="DG47:DG52" si="949">CF47+CO47+CX47</f>
        <v>0</v>
      </c>
      <c r="DH47" s="234">
        <f t="shared" ref="DH47:DH52" si="950">DB47-DE47</f>
        <v>0</v>
      </c>
      <c r="DI47" s="235">
        <f t="shared" ref="DI47:DI52" si="951">DC47-DF47</f>
        <v>0</v>
      </c>
      <c r="DJ47" s="235">
        <f t="shared" ref="DJ47:DJ52" si="952">DD47-DG47</f>
        <v>0</v>
      </c>
      <c r="DK47" s="88"/>
      <c r="DL47" s="100"/>
      <c r="DM47" s="90">
        <f t="shared" ref="DM47:DM52" si="953">DK47*DL47</f>
        <v>0</v>
      </c>
      <c r="DN47" s="88"/>
      <c r="DO47" s="100"/>
      <c r="DP47" s="90">
        <f t="shared" ref="DP47:DP52" si="954">DN47*DO47</f>
        <v>0</v>
      </c>
      <c r="DQ47" s="236">
        <f t="shared" ref="DQ47:DQ52" si="955">DK47-DN47</f>
        <v>0</v>
      </c>
      <c r="DR47" s="232">
        <f t="shared" ref="DR47:DR52" si="956">DL47-DO47</f>
        <v>0</v>
      </c>
      <c r="DS47" s="233">
        <f t="shared" ref="DS47:DS52" si="957">DM47-DP47</f>
        <v>0</v>
      </c>
      <c r="DT47" s="88"/>
      <c r="DU47" s="100"/>
      <c r="DV47" s="90">
        <f t="shared" ref="DV47:DV52" si="958">DT47*DU47</f>
        <v>0</v>
      </c>
      <c r="DW47" s="88"/>
      <c r="DX47" s="100"/>
      <c r="DY47" s="90">
        <f t="shared" ref="DY47:DY52" si="959">DW47*DX47</f>
        <v>0</v>
      </c>
      <c r="DZ47" s="236">
        <f t="shared" ref="DZ47:DZ52" si="960">DT47-DW47</f>
        <v>0</v>
      </c>
      <c r="EA47" s="232">
        <f t="shared" ref="EA47:EA52" si="961">DU47-DX47</f>
        <v>0</v>
      </c>
      <c r="EB47" s="233">
        <f t="shared" ref="EB47:EB52" si="962">DV47-DY47</f>
        <v>0</v>
      </c>
      <c r="EC47" s="481">
        <v>40</v>
      </c>
      <c r="ED47" s="250">
        <v>0.92600000000000005</v>
      </c>
      <c r="EE47" s="90">
        <f t="shared" ref="EE47:EE52" si="963">EC47*ED47</f>
        <v>37.04</v>
      </c>
      <c r="EF47" s="239"/>
      <c r="EG47" s="250"/>
      <c r="EH47" s="90">
        <f t="shared" ref="EH47:EH52" si="964">EF47*EG47</f>
        <v>0</v>
      </c>
      <c r="EI47" s="41">
        <f t="shared" ref="EI47:EI52" si="965">EC47-EF47</f>
        <v>40</v>
      </c>
      <c r="EJ47" s="42">
        <f t="shared" ref="EJ47:EJ52" si="966">ED47-EG47</f>
        <v>0.92600000000000005</v>
      </c>
      <c r="EK47" s="43">
        <f t="shared" ref="EK47:EK52" si="967">EE47-EH47</f>
        <v>37.04</v>
      </c>
      <c r="EL47" s="44">
        <f t="shared" ref="EL47:EL52" si="968">DK47+DT47+EC47</f>
        <v>40</v>
      </c>
      <c r="EM47" s="45">
        <f t="shared" ref="EM47:EM52" si="969">IF(EN47,EN47/EL47,0)</f>
        <v>0.92599999999999993</v>
      </c>
      <c r="EN47" s="46">
        <f t="shared" ref="EN47:EN52" si="970">DM47+DV47+EE47</f>
        <v>37.04</v>
      </c>
      <c r="EO47" s="44">
        <f t="shared" ref="EO47:EO52" si="971">DN47+DW47+EF47</f>
        <v>0</v>
      </c>
      <c r="EP47" s="45">
        <f t="shared" ref="EP47:EP52" si="972">IF(EQ47,EQ47/EO47,0)</f>
        <v>0</v>
      </c>
      <c r="EQ47" s="46">
        <f t="shared" ref="EQ47:EQ52" si="973">DP47+DY47+EH47</f>
        <v>0</v>
      </c>
      <c r="ER47" s="82">
        <f t="shared" ref="ER47:ER52" si="974">EL47-EO47</f>
        <v>40</v>
      </c>
      <c r="ES47" s="47">
        <f t="shared" ref="ES47:ES52" si="975">EM47-EP47</f>
        <v>0.92599999999999993</v>
      </c>
      <c r="ET47" s="47">
        <f t="shared" ref="ET47:ET52" si="976">EN47-EQ47</f>
        <v>37.04</v>
      </c>
      <c r="EU47" s="27">
        <f t="shared" ref="EU47:EU52" si="977">AH47+BR47+DB47+EL47</f>
        <v>78</v>
      </c>
      <c r="EV47" s="28">
        <f t="shared" ref="EV47:EV52" si="978">IF(EW47,EW47/EU47,0)</f>
        <v>0.92600000000000016</v>
      </c>
      <c r="EW47" s="29">
        <f t="shared" ref="EW47:EW52" si="979">AJ47+BT47+DD47+EN47</f>
        <v>72.228000000000009</v>
      </c>
      <c r="EX47" s="27">
        <f t="shared" ref="EX47:EX52" si="980">AK47+BU47+DE47+EO47</f>
        <v>142</v>
      </c>
      <c r="EY47" s="28">
        <f t="shared" ref="EY47:EY52" si="981">IF(EZ47,EZ47/EX47,0)</f>
        <v>0.92600000000000016</v>
      </c>
      <c r="EZ47" s="29">
        <f t="shared" ref="EZ47:EZ52" si="982">AM47+BW47+DG47+EQ47</f>
        <v>131.49200000000002</v>
      </c>
      <c r="FA47" s="27">
        <f t="shared" ref="FA47:FA52" si="983">EU47-EX47</f>
        <v>-64</v>
      </c>
      <c r="FB47" s="30">
        <f t="shared" ref="FB47:FB52" si="984">EV47-EY47</f>
        <v>0</v>
      </c>
      <c r="FC47" s="29">
        <f t="shared" ref="FC47:FC52" si="985">EW47-EZ47</f>
        <v>-59.26400000000001</v>
      </c>
      <c r="FE47" s="20" t="s">
        <v>216</v>
      </c>
      <c r="FF47" s="21" t="s">
        <v>217</v>
      </c>
      <c r="FG47" s="21" t="s">
        <v>183</v>
      </c>
      <c r="FH47" s="84" t="s">
        <v>215</v>
      </c>
      <c r="FI47" s="481"/>
      <c r="FJ47" s="250"/>
      <c r="FK47" s="241">
        <f t="shared" ref="FK47:FK52" si="986">FI47*FJ47</f>
        <v>0</v>
      </c>
      <c r="FL47" s="481"/>
      <c r="FM47" s="250"/>
      <c r="FN47" s="241">
        <f t="shared" ref="FN47:FN52" si="987">FL47*FM47</f>
        <v>0</v>
      </c>
      <c r="FO47" s="41">
        <f t="shared" ref="FO47:FO52" si="988">FI47-FL47</f>
        <v>0</v>
      </c>
      <c r="FP47" s="42">
        <f t="shared" ref="FP47:FP52" si="989">FJ47-FM47</f>
        <v>0</v>
      </c>
      <c r="FQ47" s="43">
        <f t="shared" ref="FQ47:FQ52" si="990">FK47-FN47</f>
        <v>0</v>
      </c>
      <c r="FR47" s="481"/>
      <c r="FS47" s="250"/>
      <c r="FT47" s="241">
        <f t="shared" ref="FT47:FT52" si="991">FR47*FS47</f>
        <v>0</v>
      </c>
      <c r="FU47" s="481"/>
      <c r="FV47" s="250"/>
      <c r="FW47" s="241">
        <f t="shared" ref="FW47:FW52" si="992">FU47*FV47</f>
        <v>0</v>
      </c>
      <c r="FX47" s="41">
        <f t="shared" ref="FX47:FX52" si="993">FR47-FU47</f>
        <v>0</v>
      </c>
      <c r="FY47" s="42">
        <f t="shared" ref="FY47:FY52" si="994">FS47-FV47</f>
        <v>0</v>
      </c>
      <c r="FZ47" s="43">
        <f t="shared" ref="FZ47:FZ52" si="995">FT47-FW47</f>
        <v>0</v>
      </c>
      <c r="GA47" s="481"/>
      <c r="GB47" s="250"/>
      <c r="GC47" s="241">
        <f t="shared" ref="GC47:GC52" si="996">GA47*GB47</f>
        <v>0</v>
      </c>
      <c r="GD47" s="481"/>
      <c r="GE47" s="250"/>
      <c r="GF47" s="241">
        <f t="shared" ref="GF47:GF52" si="997">GD47*GE47</f>
        <v>0</v>
      </c>
      <c r="GG47" s="236">
        <f t="shared" ref="GG47:GG52" si="998">GA47-GD47</f>
        <v>0</v>
      </c>
      <c r="GH47" s="232">
        <f t="shared" ref="GH47:GH52" si="999">GB47-GE47</f>
        <v>0</v>
      </c>
      <c r="GI47" s="233">
        <f t="shared" ref="GI47:GI52" si="1000">GC47-GF47</f>
        <v>0</v>
      </c>
      <c r="GJ47" s="456">
        <f t="shared" ref="GJ47:GJ52" si="1001">FI47+FR47+GA47</f>
        <v>0</v>
      </c>
      <c r="GK47" s="450">
        <f t="shared" ref="GK47:GK52" si="1002">IF(GL47,GL47/GJ47,0)</f>
        <v>0</v>
      </c>
      <c r="GL47" s="457">
        <f t="shared" ref="GL47:GL52" si="1003">FK47+FT47+GC47</f>
        <v>0</v>
      </c>
      <c r="GM47" s="456">
        <f t="shared" ref="GM47:GM52" si="1004">FL47+FU47+GD47</f>
        <v>0</v>
      </c>
      <c r="GN47" s="450">
        <f t="shared" ref="GN47:GN52" si="1005">IF(GO47,GO47/GM47,0)</f>
        <v>0</v>
      </c>
      <c r="GO47" s="457">
        <f t="shared" ref="GO47:GO52" si="1006">FN47+FW47+GF47</f>
        <v>0</v>
      </c>
      <c r="GP47" s="234">
        <f t="shared" ref="GP47:GP52" si="1007">GJ47-GM47</f>
        <v>0</v>
      </c>
      <c r="GQ47" s="235">
        <f t="shared" ref="GQ47:GQ52" si="1008">GK47-GN47</f>
        <v>0</v>
      </c>
      <c r="GR47" s="235">
        <f t="shared" ref="GR47:GR52" si="1009">GL47-GO47</f>
        <v>0</v>
      </c>
      <c r="GS47" s="481"/>
      <c r="GT47" s="250"/>
      <c r="GU47" s="90">
        <f t="shared" ref="GU47:GU52" si="1010">GS47*GT47</f>
        <v>0</v>
      </c>
      <c r="GV47" s="481"/>
      <c r="GW47" s="250"/>
      <c r="GX47" s="90">
        <f t="shared" ref="GX47:GX52" si="1011">GV47*GW47</f>
        <v>0</v>
      </c>
      <c r="GY47" s="236">
        <f t="shared" ref="GY47:GY52" si="1012">GS47-GV47</f>
        <v>0</v>
      </c>
      <c r="GZ47" s="232">
        <f t="shared" ref="GZ47:GZ52" si="1013">GT47-GW47</f>
        <v>0</v>
      </c>
      <c r="HA47" s="233">
        <f t="shared" ref="HA47:HA52" si="1014">GU47-GX47</f>
        <v>0</v>
      </c>
      <c r="HB47" s="481"/>
      <c r="HC47" s="250"/>
      <c r="HD47" s="90">
        <f t="shared" ref="HD47:HD52" si="1015">HB47*HC47</f>
        <v>0</v>
      </c>
      <c r="HE47" s="481"/>
      <c r="HF47" s="250"/>
      <c r="HG47" s="90">
        <f t="shared" ref="HG47:HG52" si="1016">HE47*HF47</f>
        <v>0</v>
      </c>
      <c r="HH47" s="236">
        <f t="shared" ref="HH47:HH52" si="1017">HB47-HE47</f>
        <v>0</v>
      </c>
      <c r="HI47" s="232">
        <f t="shared" ref="HI47:HI52" si="1018">HC47-HF47</f>
        <v>0</v>
      </c>
      <c r="HJ47" s="233">
        <f t="shared" ref="HJ47:HJ52" si="1019">HD47-HG47</f>
        <v>0</v>
      </c>
      <c r="HK47" s="448">
        <v>38</v>
      </c>
      <c r="HL47" s="250">
        <v>0.92600000000000005</v>
      </c>
      <c r="HM47" s="90">
        <f t="shared" ref="HM47:HM52" si="1020">HK47*HL47</f>
        <v>35.188000000000002</v>
      </c>
      <c r="HN47" s="481">
        <v>142</v>
      </c>
      <c r="HO47" s="250">
        <v>0.92600000000000005</v>
      </c>
      <c r="HP47" s="90">
        <f t="shared" ref="HP47:HP52" si="1021">HN47*HO47</f>
        <v>131.49200000000002</v>
      </c>
      <c r="HQ47" s="236">
        <f t="shared" ref="HQ47:HQ52" si="1022">HK47-HN47</f>
        <v>-104</v>
      </c>
      <c r="HR47" s="232">
        <f t="shared" ref="HR47:HR52" si="1023">HL47-HO47</f>
        <v>0</v>
      </c>
      <c r="HS47" s="233">
        <f t="shared" ref="HS47:HS52" si="1024">HM47-HP47</f>
        <v>-96.304000000000016</v>
      </c>
      <c r="HT47" s="44">
        <f t="shared" ref="HT47:HT52" si="1025">GS47+HB47+HK47</f>
        <v>38</v>
      </c>
      <c r="HU47" s="45">
        <f t="shared" ref="HU47:HU52" si="1026">IF(HV47,HV47/HT47,0)</f>
        <v>0.92600000000000005</v>
      </c>
      <c r="HV47" s="46">
        <f t="shared" ref="HV47:HV52" si="1027">GU47+HD47+HM47</f>
        <v>35.188000000000002</v>
      </c>
      <c r="HW47" s="44">
        <f t="shared" ref="HW47:HW52" si="1028">GV47+HE47+HN47</f>
        <v>142</v>
      </c>
      <c r="HX47" s="45">
        <f t="shared" ref="HX47:HX52" si="1029">IF(HY47,HY47/HW47,0)</f>
        <v>0.92600000000000016</v>
      </c>
      <c r="HY47" s="46">
        <f t="shared" ref="HY47:HY52" si="1030">GX47+HG47+HP47</f>
        <v>131.49200000000002</v>
      </c>
      <c r="HZ47" s="234">
        <f t="shared" ref="HZ47:HZ52" si="1031">HT47-HW47</f>
        <v>-104</v>
      </c>
      <c r="IA47" s="235">
        <f t="shared" ref="IA47:IA52" si="1032">HU47-HX47</f>
        <v>0</v>
      </c>
      <c r="IB47" s="235">
        <f t="shared" ref="IB47:IB52" si="1033">HV47-HY47</f>
        <v>-96.304000000000016</v>
      </c>
      <c r="IC47" s="481"/>
      <c r="ID47" s="250"/>
      <c r="IE47" s="241">
        <f t="shared" ref="IE47:IE52" si="1034">IC47*ID47</f>
        <v>0</v>
      </c>
      <c r="IF47" s="481"/>
      <c r="IG47" s="250"/>
      <c r="IH47" s="241">
        <f t="shared" ref="IH47:IH52" si="1035">IF47*IG47</f>
        <v>0</v>
      </c>
      <c r="II47" s="236">
        <f t="shared" ref="II47:II52" si="1036">IC47-IF47</f>
        <v>0</v>
      </c>
      <c r="IJ47" s="232">
        <f t="shared" ref="IJ47:IJ52" si="1037">ID47-IG47</f>
        <v>0</v>
      </c>
      <c r="IK47" s="233">
        <f t="shared" ref="IK47:IK52" si="1038">IE47-IH47</f>
        <v>0</v>
      </c>
      <c r="IL47" s="481"/>
      <c r="IM47" s="250"/>
      <c r="IN47" s="241">
        <f t="shared" ref="IN47:IN52" si="1039">IL47*IM47</f>
        <v>0</v>
      </c>
      <c r="IO47" s="239"/>
      <c r="IP47" s="250"/>
      <c r="IQ47" s="241">
        <f t="shared" ref="IQ47:IQ52" si="1040">IO47*IP47</f>
        <v>0</v>
      </c>
      <c r="IR47" s="236">
        <f t="shared" ref="IR47:IR52" si="1041">IL47-IO47</f>
        <v>0</v>
      </c>
      <c r="IS47" s="232">
        <f t="shared" ref="IS47:IS52" si="1042">IM47-IP47</f>
        <v>0</v>
      </c>
      <c r="IT47" s="233">
        <f t="shared" ref="IT47:IT52" si="1043">IN47-IQ47</f>
        <v>0</v>
      </c>
      <c r="IU47" s="88"/>
      <c r="IV47" s="100"/>
      <c r="IW47" s="241">
        <f t="shared" ref="IW47:IW52" si="1044">IU47*IV47</f>
        <v>0</v>
      </c>
      <c r="IX47" s="88"/>
      <c r="IY47" s="100"/>
      <c r="IZ47" s="241">
        <f t="shared" ref="IZ47:IZ52" si="1045">IX47*IY47</f>
        <v>0</v>
      </c>
      <c r="JA47" s="236">
        <f t="shared" ref="JA47:JA52" si="1046">IU47-IX47</f>
        <v>0</v>
      </c>
      <c r="JB47" s="232">
        <f t="shared" ref="JB47:JB52" si="1047">IV47-IY47</f>
        <v>0</v>
      </c>
      <c r="JC47" s="233">
        <f t="shared" ref="JC47:JC52" si="1048">IW47-IZ47</f>
        <v>0</v>
      </c>
      <c r="JD47" s="456">
        <f t="shared" ref="JD47:JD52" si="1049">IC47+IL47+IU47</f>
        <v>0</v>
      </c>
      <c r="JE47" s="450">
        <f t="shared" ref="JE47:JE52" si="1050">IF(JF47,JF47/JD47,0)</f>
        <v>0</v>
      </c>
      <c r="JF47" s="457">
        <f t="shared" ref="JF47:JF52" si="1051">IE47+IN47+IW47</f>
        <v>0</v>
      </c>
      <c r="JG47" s="456">
        <f t="shared" ref="JG47:JG52" si="1052">IF47+IO47+IX47</f>
        <v>0</v>
      </c>
      <c r="JH47" s="450">
        <f t="shared" ref="JH47:JH52" si="1053">IF(JI47,JI47/JG47,0)</f>
        <v>0</v>
      </c>
      <c r="JI47" s="457">
        <f t="shared" ref="JI47:JI52" si="1054">IH47+IQ47+IZ47</f>
        <v>0</v>
      </c>
      <c r="JJ47" s="234">
        <f t="shared" ref="JJ47:JJ52" si="1055">JD47-JG47</f>
        <v>0</v>
      </c>
      <c r="JK47" s="235">
        <f t="shared" ref="JK47:JK52" si="1056">JE47-JH47</f>
        <v>0</v>
      </c>
      <c r="JL47" s="235">
        <f t="shared" ref="JL47:JL52" si="1057">JF47-JI47</f>
        <v>0</v>
      </c>
      <c r="JM47" s="88"/>
      <c r="JN47" s="100"/>
      <c r="JO47" s="90">
        <f t="shared" ref="JO47:JO52" si="1058">JM47*JN47</f>
        <v>0</v>
      </c>
      <c r="JP47" s="88"/>
      <c r="JQ47" s="100"/>
      <c r="JR47" s="90">
        <f t="shared" ref="JR47:JR52" si="1059">JP47*JQ47</f>
        <v>0</v>
      </c>
      <c r="JS47" s="236">
        <f t="shared" ref="JS47:JS52" si="1060">JM47-JP47</f>
        <v>0</v>
      </c>
      <c r="JT47" s="232">
        <f t="shared" ref="JT47:JT52" si="1061">JN47-JQ47</f>
        <v>0</v>
      </c>
      <c r="JU47" s="233">
        <f t="shared" ref="JU47:JU52" si="1062">JO47-JR47</f>
        <v>0</v>
      </c>
      <c r="JV47" s="88"/>
      <c r="JW47" s="100"/>
      <c r="JX47" s="90">
        <f t="shared" ref="JX47:JX52" si="1063">JV47*JW47</f>
        <v>0</v>
      </c>
      <c r="JY47" s="88"/>
      <c r="JZ47" s="100"/>
      <c r="KA47" s="90">
        <f t="shared" ref="KA47:KA52" si="1064">JY47*JZ47</f>
        <v>0</v>
      </c>
      <c r="KB47" s="236">
        <f t="shared" ref="KB47:KB52" si="1065">JV47-JY47</f>
        <v>0</v>
      </c>
      <c r="KC47" s="232">
        <f t="shared" ref="KC47:KC52" si="1066">JW47-JZ47</f>
        <v>0</v>
      </c>
      <c r="KD47" s="233">
        <f t="shared" ref="KD47:KD52" si="1067">JX47-KA47</f>
        <v>0</v>
      </c>
      <c r="KE47" s="448">
        <v>40</v>
      </c>
      <c r="KF47" s="250">
        <v>0.92600000000000005</v>
      </c>
      <c r="KG47" s="90">
        <f t="shared" ref="KG47:KG52" si="1068">KE47*KF47</f>
        <v>37.04</v>
      </c>
      <c r="KH47" s="239"/>
      <c r="KI47" s="250"/>
      <c r="KJ47" s="90">
        <f t="shared" ref="KJ47:KJ52" si="1069">KH47*KI47</f>
        <v>0</v>
      </c>
      <c r="KK47" s="41">
        <f t="shared" ref="KK47:KK52" si="1070">KE47-KH47</f>
        <v>40</v>
      </c>
      <c r="KL47" s="42">
        <f t="shared" ref="KL47:KL52" si="1071">KF47-KI47</f>
        <v>0.92600000000000005</v>
      </c>
      <c r="KM47" s="43">
        <f t="shared" ref="KM47:KM52" si="1072">KG47-KJ47</f>
        <v>37.04</v>
      </c>
      <c r="KN47" s="44">
        <f t="shared" ref="KN47:KN52" si="1073">JM47+JV47+KE47</f>
        <v>40</v>
      </c>
      <c r="KO47" s="45">
        <f t="shared" ref="KO47:KO52" si="1074">IF(KP47,KP47/KN47,0)</f>
        <v>0.92599999999999993</v>
      </c>
      <c r="KP47" s="46">
        <f t="shared" ref="KP47:KP52" si="1075">JO47+JX47+KG47</f>
        <v>37.04</v>
      </c>
      <c r="KQ47" s="44">
        <f t="shared" ref="KQ47:KQ52" si="1076">JP47+JY47+KH47</f>
        <v>0</v>
      </c>
      <c r="KR47" s="45">
        <f t="shared" ref="KR47:KR52" si="1077">IF(KS47,KS47/KQ47,0)</f>
        <v>0</v>
      </c>
      <c r="KS47" s="46">
        <f t="shared" ref="KS47:KS52" si="1078">JR47+KA47+KJ47</f>
        <v>0</v>
      </c>
      <c r="KT47" s="82">
        <f t="shared" ref="KT47:KT52" si="1079">KN47-KQ47</f>
        <v>40</v>
      </c>
      <c r="KU47" s="47">
        <f t="shared" ref="KU47:KU52" si="1080">KO47-KR47</f>
        <v>0.92599999999999993</v>
      </c>
      <c r="KV47" s="47">
        <f t="shared" ref="KV47:KV52" si="1081">KP47-KS47</f>
        <v>37.04</v>
      </c>
      <c r="KW47" s="27">
        <f t="shared" ref="KW47:KW52" si="1082">GJ47+HT47+JD47+KN47</f>
        <v>78</v>
      </c>
      <c r="KX47" s="28">
        <f t="shared" ref="KX47:KX52" si="1083">IF(KY47,KY47/KW47,0)</f>
        <v>0.92600000000000016</v>
      </c>
      <c r="KY47" s="29">
        <f t="shared" ref="KY47:KY52" si="1084">GL47+HV47+JF47+KP47</f>
        <v>72.228000000000009</v>
      </c>
      <c r="KZ47" s="27">
        <f t="shared" ref="KZ47:KZ52" si="1085">GM47+HW47+JG47+KQ47</f>
        <v>142</v>
      </c>
      <c r="LA47" s="28">
        <f t="shared" ref="LA47:LA52" si="1086">IF(LB47,LB47/KZ47,0)</f>
        <v>0.92600000000000016</v>
      </c>
      <c r="LB47" s="29">
        <f t="shared" ref="LB47:LB52" si="1087">GO47+HY47+JI47+KS47</f>
        <v>131.49200000000002</v>
      </c>
      <c r="LC47" s="27">
        <f t="shared" ref="LC47:LC52" si="1088">KW47-KZ47</f>
        <v>-64</v>
      </c>
      <c r="LD47" s="30">
        <f t="shared" ref="LD47:LD52" si="1089">KX47-LA47</f>
        <v>0</v>
      </c>
      <c r="LE47" s="29">
        <f t="shared" ref="LE47:LE52" si="1090">KY47-LB47</f>
        <v>-59.26400000000001</v>
      </c>
    </row>
    <row r="48" spans="2:317" ht="20.25" hidden="1" customHeight="1" outlineLevel="3">
      <c r="B48" s="20" t="s">
        <v>216</v>
      </c>
      <c r="C48" s="21" t="s">
        <v>210</v>
      </c>
      <c r="D48" s="21"/>
      <c r="E48" s="21" t="s">
        <v>183</v>
      </c>
      <c r="F48" s="84" t="s">
        <v>211</v>
      </c>
      <c r="G48" s="239"/>
      <c r="H48" s="301"/>
      <c r="I48" s="241">
        <f t="shared" si="881"/>
        <v>0</v>
      </c>
      <c r="J48" s="239"/>
      <c r="K48" s="240"/>
      <c r="L48" s="241">
        <f t="shared" si="882"/>
        <v>0</v>
      </c>
      <c r="M48" s="41">
        <f t="shared" si="883"/>
        <v>0</v>
      </c>
      <c r="N48" s="42">
        <f t="shared" si="884"/>
        <v>0</v>
      </c>
      <c r="O48" s="43">
        <f t="shared" si="885"/>
        <v>0</v>
      </c>
      <c r="P48" s="239"/>
      <c r="Q48" s="301"/>
      <c r="R48" s="241">
        <f t="shared" si="886"/>
        <v>0</v>
      </c>
      <c r="S48" s="239"/>
      <c r="T48" s="301"/>
      <c r="U48" s="241">
        <f t="shared" si="887"/>
        <v>0</v>
      </c>
      <c r="V48" s="41">
        <f t="shared" si="888"/>
        <v>0</v>
      </c>
      <c r="W48" s="42">
        <f t="shared" si="889"/>
        <v>0</v>
      </c>
      <c r="X48" s="43">
        <f t="shared" si="890"/>
        <v>0</v>
      </c>
      <c r="Y48" s="239"/>
      <c r="Z48" s="240"/>
      <c r="AA48" s="241">
        <f t="shared" si="891"/>
        <v>0</v>
      </c>
      <c r="AB48" s="239"/>
      <c r="AC48" s="240"/>
      <c r="AD48" s="241">
        <f t="shared" si="892"/>
        <v>0</v>
      </c>
      <c r="AE48" s="236">
        <f t="shared" si="893"/>
        <v>0</v>
      </c>
      <c r="AF48" s="232">
        <f t="shared" si="894"/>
        <v>0</v>
      </c>
      <c r="AG48" s="233">
        <f t="shared" si="895"/>
        <v>0</v>
      </c>
      <c r="AH48" s="456">
        <f t="shared" si="896"/>
        <v>0</v>
      </c>
      <c r="AI48" s="450">
        <f t="shared" si="897"/>
        <v>0</v>
      </c>
      <c r="AJ48" s="457">
        <f t="shared" si="898"/>
        <v>0</v>
      </c>
      <c r="AK48" s="456">
        <f t="shared" si="899"/>
        <v>0</v>
      </c>
      <c r="AL48" s="450">
        <f t="shared" si="900"/>
        <v>0</v>
      </c>
      <c r="AM48" s="457">
        <f t="shared" si="901"/>
        <v>0</v>
      </c>
      <c r="AN48" s="234">
        <f t="shared" si="902"/>
        <v>0</v>
      </c>
      <c r="AO48" s="235">
        <f t="shared" si="903"/>
        <v>0</v>
      </c>
      <c r="AP48" s="235">
        <f t="shared" si="904"/>
        <v>0</v>
      </c>
      <c r="AQ48" s="88"/>
      <c r="AR48" s="100"/>
      <c r="AS48" s="90">
        <f t="shared" si="905"/>
        <v>0</v>
      </c>
      <c r="AT48" s="88"/>
      <c r="AU48" s="100"/>
      <c r="AV48" s="90">
        <f t="shared" si="906"/>
        <v>0</v>
      </c>
      <c r="AW48" s="236">
        <f t="shared" si="907"/>
        <v>0</v>
      </c>
      <c r="AX48" s="232">
        <f t="shared" si="908"/>
        <v>0</v>
      </c>
      <c r="AY48" s="233">
        <f t="shared" si="909"/>
        <v>0</v>
      </c>
      <c r="AZ48" s="88"/>
      <c r="BA48" s="100"/>
      <c r="BB48" s="90">
        <f t="shared" si="910"/>
        <v>0</v>
      </c>
      <c r="BC48" s="88"/>
      <c r="BD48" s="100"/>
      <c r="BE48" s="90">
        <f t="shared" si="911"/>
        <v>0</v>
      </c>
      <c r="BF48" s="236">
        <f t="shared" si="912"/>
        <v>0</v>
      </c>
      <c r="BG48" s="232">
        <f t="shared" si="913"/>
        <v>0</v>
      </c>
      <c r="BH48" s="233">
        <f t="shared" si="914"/>
        <v>0</v>
      </c>
      <c r="BI48" s="88"/>
      <c r="BJ48" s="100"/>
      <c r="BK48" s="90">
        <f t="shared" si="915"/>
        <v>0</v>
      </c>
      <c r="BL48" s="88"/>
      <c r="BM48" s="100"/>
      <c r="BN48" s="90">
        <f t="shared" si="916"/>
        <v>0</v>
      </c>
      <c r="BO48" s="236">
        <f t="shared" si="917"/>
        <v>0</v>
      </c>
      <c r="BP48" s="232">
        <f t="shared" si="918"/>
        <v>0</v>
      </c>
      <c r="BQ48" s="233">
        <f t="shared" si="919"/>
        <v>0</v>
      </c>
      <c r="BR48" s="44">
        <f t="shared" si="920"/>
        <v>0</v>
      </c>
      <c r="BS48" s="45">
        <f t="shared" si="921"/>
        <v>0</v>
      </c>
      <c r="BT48" s="46">
        <f t="shared" si="922"/>
        <v>0</v>
      </c>
      <c r="BU48" s="44">
        <f t="shared" si="923"/>
        <v>0</v>
      </c>
      <c r="BV48" s="45">
        <f t="shared" si="924"/>
        <v>0</v>
      </c>
      <c r="BW48" s="46">
        <f t="shared" si="925"/>
        <v>0</v>
      </c>
      <c r="BX48" s="234">
        <f t="shared" si="926"/>
        <v>0</v>
      </c>
      <c r="BY48" s="235">
        <f t="shared" si="927"/>
        <v>0</v>
      </c>
      <c r="BZ48" s="235">
        <f t="shared" si="928"/>
        <v>0</v>
      </c>
      <c r="CA48" s="239"/>
      <c r="CB48" s="240"/>
      <c r="CC48" s="241">
        <f t="shared" si="929"/>
        <v>0</v>
      </c>
      <c r="CD48" s="239"/>
      <c r="CE48" s="240"/>
      <c r="CF48" s="241">
        <f t="shared" si="930"/>
        <v>0</v>
      </c>
      <c r="CG48" s="236">
        <f t="shared" si="931"/>
        <v>0</v>
      </c>
      <c r="CH48" s="232">
        <f t="shared" si="932"/>
        <v>0</v>
      </c>
      <c r="CI48" s="233">
        <f t="shared" si="933"/>
        <v>0</v>
      </c>
      <c r="CJ48" s="239"/>
      <c r="CK48" s="240"/>
      <c r="CL48" s="241">
        <f t="shared" si="934"/>
        <v>0</v>
      </c>
      <c r="CM48" s="239"/>
      <c r="CN48" s="240"/>
      <c r="CO48" s="241">
        <f t="shared" si="935"/>
        <v>0</v>
      </c>
      <c r="CP48" s="236">
        <f t="shared" si="936"/>
        <v>0</v>
      </c>
      <c r="CQ48" s="232">
        <f t="shared" si="937"/>
        <v>0</v>
      </c>
      <c r="CR48" s="233">
        <f t="shared" si="938"/>
        <v>0</v>
      </c>
      <c r="CS48" s="239"/>
      <c r="CT48" s="240"/>
      <c r="CU48" s="241">
        <f t="shared" si="939"/>
        <v>0</v>
      </c>
      <c r="CV48" s="239"/>
      <c r="CW48" s="240"/>
      <c r="CX48" s="241">
        <f t="shared" si="940"/>
        <v>0</v>
      </c>
      <c r="CY48" s="236">
        <f t="shared" si="941"/>
        <v>0</v>
      </c>
      <c r="CZ48" s="232">
        <f t="shared" si="942"/>
        <v>0</v>
      </c>
      <c r="DA48" s="233">
        <f t="shared" si="943"/>
        <v>0</v>
      </c>
      <c r="DB48" s="456">
        <f t="shared" si="944"/>
        <v>0</v>
      </c>
      <c r="DC48" s="450">
        <f t="shared" si="945"/>
        <v>0</v>
      </c>
      <c r="DD48" s="457">
        <f t="shared" si="946"/>
        <v>0</v>
      </c>
      <c r="DE48" s="456">
        <f t="shared" si="947"/>
        <v>0</v>
      </c>
      <c r="DF48" s="450">
        <f t="shared" si="948"/>
        <v>0</v>
      </c>
      <c r="DG48" s="457">
        <f t="shared" si="949"/>
        <v>0</v>
      </c>
      <c r="DH48" s="234">
        <f t="shared" si="950"/>
        <v>0</v>
      </c>
      <c r="DI48" s="235">
        <f t="shared" si="951"/>
        <v>0</v>
      </c>
      <c r="DJ48" s="235">
        <f t="shared" si="952"/>
        <v>0</v>
      </c>
      <c r="DK48" s="88"/>
      <c r="DL48" s="100"/>
      <c r="DM48" s="90">
        <f t="shared" si="953"/>
        <v>0</v>
      </c>
      <c r="DN48" s="88"/>
      <c r="DO48" s="100"/>
      <c r="DP48" s="90">
        <f t="shared" si="954"/>
        <v>0</v>
      </c>
      <c r="DQ48" s="236">
        <f t="shared" si="955"/>
        <v>0</v>
      </c>
      <c r="DR48" s="232">
        <f t="shared" si="956"/>
        <v>0</v>
      </c>
      <c r="DS48" s="233">
        <f t="shared" si="957"/>
        <v>0</v>
      </c>
      <c r="DT48" s="88"/>
      <c r="DU48" s="100"/>
      <c r="DV48" s="90">
        <f t="shared" si="958"/>
        <v>0</v>
      </c>
      <c r="DW48" s="88"/>
      <c r="DX48" s="100"/>
      <c r="DY48" s="90">
        <f t="shared" si="959"/>
        <v>0</v>
      </c>
      <c r="DZ48" s="236">
        <f t="shared" si="960"/>
        <v>0</v>
      </c>
      <c r="EA48" s="232">
        <f t="shared" si="961"/>
        <v>0</v>
      </c>
      <c r="EB48" s="233">
        <f t="shared" si="962"/>
        <v>0</v>
      </c>
      <c r="EC48" s="88"/>
      <c r="ED48" s="100"/>
      <c r="EE48" s="90">
        <f t="shared" si="963"/>
        <v>0</v>
      </c>
      <c r="EF48" s="88"/>
      <c r="EG48" s="100"/>
      <c r="EH48" s="90">
        <f t="shared" si="964"/>
        <v>0</v>
      </c>
      <c r="EI48" s="41">
        <f t="shared" si="965"/>
        <v>0</v>
      </c>
      <c r="EJ48" s="42">
        <f t="shared" si="966"/>
        <v>0</v>
      </c>
      <c r="EK48" s="43">
        <f t="shared" si="967"/>
        <v>0</v>
      </c>
      <c r="EL48" s="44">
        <f t="shared" si="968"/>
        <v>0</v>
      </c>
      <c r="EM48" s="45">
        <f t="shared" si="969"/>
        <v>0</v>
      </c>
      <c r="EN48" s="46">
        <f t="shared" si="970"/>
        <v>0</v>
      </c>
      <c r="EO48" s="44">
        <f t="shared" si="971"/>
        <v>0</v>
      </c>
      <c r="EP48" s="45">
        <f t="shared" si="972"/>
        <v>0</v>
      </c>
      <c r="EQ48" s="46">
        <f t="shared" si="973"/>
        <v>0</v>
      </c>
      <c r="ER48" s="82">
        <f t="shared" si="974"/>
        <v>0</v>
      </c>
      <c r="ES48" s="47">
        <f t="shared" si="975"/>
        <v>0</v>
      </c>
      <c r="ET48" s="47">
        <f t="shared" si="976"/>
        <v>0</v>
      </c>
      <c r="EU48" s="27">
        <f t="shared" si="977"/>
        <v>0</v>
      </c>
      <c r="EV48" s="28">
        <f t="shared" si="978"/>
        <v>0</v>
      </c>
      <c r="EW48" s="29">
        <f t="shared" si="979"/>
        <v>0</v>
      </c>
      <c r="EX48" s="27">
        <f t="shared" si="980"/>
        <v>0</v>
      </c>
      <c r="EY48" s="28">
        <f t="shared" si="981"/>
        <v>0</v>
      </c>
      <c r="EZ48" s="29">
        <f t="shared" si="982"/>
        <v>0</v>
      </c>
      <c r="FA48" s="27">
        <f t="shared" si="983"/>
        <v>0</v>
      </c>
      <c r="FB48" s="30">
        <f t="shared" si="984"/>
        <v>0</v>
      </c>
      <c r="FC48" s="29">
        <f t="shared" si="985"/>
        <v>0</v>
      </c>
      <c r="FE48" s="20"/>
      <c r="FF48" s="21"/>
      <c r="FG48" s="21"/>
      <c r="FH48" s="84"/>
      <c r="FI48" s="239"/>
      <c r="FJ48" s="301"/>
      <c r="FK48" s="241">
        <f t="shared" si="986"/>
        <v>0</v>
      </c>
      <c r="FL48" s="239"/>
      <c r="FM48" s="240"/>
      <c r="FN48" s="241">
        <f t="shared" si="987"/>
        <v>0</v>
      </c>
      <c r="FO48" s="41">
        <f t="shared" si="988"/>
        <v>0</v>
      </c>
      <c r="FP48" s="42">
        <f t="shared" si="989"/>
        <v>0</v>
      </c>
      <c r="FQ48" s="43">
        <f t="shared" si="990"/>
        <v>0</v>
      </c>
      <c r="FR48" s="239"/>
      <c r="FS48" s="301"/>
      <c r="FT48" s="241">
        <f t="shared" si="991"/>
        <v>0</v>
      </c>
      <c r="FU48" s="239"/>
      <c r="FV48" s="301"/>
      <c r="FW48" s="241">
        <f t="shared" si="992"/>
        <v>0</v>
      </c>
      <c r="FX48" s="41">
        <f t="shared" si="993"/>
        <v>0</v>
      </c>
      <c r="FY48" s="42">
        <f t="shared" si="994"/>
        <v>0</v>
      </c>
      <c r="FZ48" s="43">
        <f t="shared" si="995"/>
        <v>0</v>
      </c>
      <c r="GA48" s="239"/>
      <c r="GB48" s="240"/>
      <c r="GC48" s="241">
        <f t="shared" si="996"/>
        <v>0</v>
      </c>
      <c r="GD48" s="239"/>
      <c r="GE48" s="240"/>
      <c r="GF48" s="241">
        <f t="shared" si="997"/>
        <v>0</v>
      </c>
      <c r="GG48" s="236">
        <f t="shared" si="998"/>
        <v>0</v>
      </c>
      <c r="GH48" s="232">
        <f t="shared" si="999"/>
        <v>0</v>
      </c>
      <c r="GI48" s="233">
        <f t="shared" si="1000"/>
        <v>0</v>
      </c>
      <c r="GJ48" s="456">
        <f t="shared" si="1001"/>
        <v>0</v>
      </c>
      <c r="GK48" s="450">
        <f t="shared" si="1002"/>
        <v>0</v>
      </c>
      <c r="GL48" s="457">
        <f t="shared" si="1003"/>
        <v>0</v>
      </c>
      <c r="GM48" s="456">
        <f t="shared" si="1004"/>
        <v>0</v>
      </c>
      <c r="GN48" s="450">
        <f t="shared" si="1005"/>
        <v>0</v>
      </c>
      <c r="GO48" s="457">
        <f t="shared" si="1006"/>
        <v>0</v>
      </c>
      <c r="GP48" s="234">
        <f t="shared" si="1007"/>
        <v>0</v>
      </c>
      <c r="GQ48" s="235">
        <f t="shared" si="1008"/>
        <v>0</v>
      </c>
      <c r="GR48" s="235">
        <f t="shared" si="1009"/>
        <v>0</v>
      </c>
      <c r="GS48" s="88"/>
      <c r="GT48" s="100"/>
      <c r="GU48" s="90">
        <f t="shared" si="1010"/>
        <v>0</v>
      </c>
      <c r="GV48" s="88"/>
      <c r="GW48" s="100"/>
      <c r="GX48" s="90">
        <f t="shared" si="1011"/>
        <v>0</v>
      </c>
      <c r="GY48" s="236">
        <f t="shared" si="1012"/>
        <v>0</v>
      </c>
      <c r="GZ48" s="232">
        <f t="shared" si="1013"/>
        <v>0</v>
      </c>
      <c r="HA48" s="233">
        <f t="shared" si="1014"/>
        <v>0</v>
      </c>
      <c r="HB48" s="88"/>
      <c r="HC48" s="100"/>
      <c r="HD48" s="90">
        <f t="shared" si="1015"/>
        <v>0</v>
      </c>
      <c r="HE48" s="88"/>
      <c r="HF48" s="100"/>
      <c r="HG48" s="90">
        <f t="shared" si="1016"/>
        <v>0</v>
      </c>
      <c r="HH48" s="236">
        <f t="shared" si="1017"/>
        <v>0</v>
      </c>
      <c r="HI48" s="232">
        <f t="shared" si="1018"/>
        <v>0</v>
      </c>
      <c r="HJ48" s="233">
        <f t="shared" si="1019"/>
        <v>0</v>
      </c>
      <c r="HK48" s="88"/>
      <c r="HL48" s="100"/>
      <c r="HM48" s="90">
        <f t="shared" si="1020"/>
        <v>0</v>
      </c>
      <c r="HN48" s="88"/>
      <c r="HO48" s="100"/>
      <c r="HP48" s="90">
        <f t="shared" si="1021"/>
        <v>0</v>
      </c>
      <c r="HQ48" s="236">
        <f t="shared" si="1022"/>
        <v>0</v>
      </c>
      <c r="HR48" s="232">
        <f t="shared" si="1023"/>
        <v>0</v>
      </c>
      <c r="HS48" s="233">
        <f t="shared" si="1024"/>
        <v>0</v>
      </c>
      <c r="HT48" s="44">
        <f t="shared" si="1025"/>
        <v>0</v>
      </c>
      <c r="HU48" s="45">
        <f t="shared" si="1026"/>
        <v>0</v>
      </c>
      <c r="HV48" s="46">
        <f t="shared" si="1027"/>
        <v>0</v>
      </c>
      <c r="HW48" s="44">
        <f t="shared" si="1028"/>
        <v>0</v>
      </c>
      <c r="HX48" s="45">
        <f t="shared" si="1029"/>
        <v>0</v>
      </c>
      <c r="HY48" s="46">
        <f t="shared" si="1030"/>
        <v>0</v>
      </c>
      <c r="HZ48" s="234">
        <f t="shared" si="1031"/>
        <v>0</v>
      </c>
      <c r="IA48" s="235">
        <f t="shared" si="1032"/>
        <v>0</v>
      </c>
      <c r="IB48" s="235">
        <f t="shared" si="1033"/>
        <v>0</v>
      </c>
      <c r="IC48" s="239"/>
      <c r="ID48" s="240"/>
      <c r="IE48" s="241">
        <f t="shared" si="1034"/>
        <v>0</v>
      </c>
      <c r="IF48" s="239"/>
      <c r="IG48" s="240"/>
      <c r="IH48" s="241">
        <f t="shared" si="1035"/>
        <v>0</v>
      </c>
      <c r="II48" s="236">
        <f t="shared" si="1036"/>
        <v>0</v>
      </c>
      <c r="IJ48" s="232">
        <f t="shared" si="1037"/>
        <v>0</v>
      </c>
      <c r="IK48" s="233">
        <f t="shared" si="1038"/>
        <v>0</v>
      </c>
      <c r="IL48" s="239"/>
      <c r="IM48" s="240"/>
      <c r="IN48" s="241">
        <f t="shared" si="1039"/>
        <v>0</v>
      </c>
      <c r="IO48" s="239"/>
      <c r="IP48" s="240"/>
      <c r="IQ48" s="241">
        <f t="shared" si="1040"/>
        <v>0</v>
      </c>
      <c r="IR48" s="236">
        <f t="shared" si="1041"/>
        <v>0</v>
      </c>
      <c r="IS48" s="232">
        <f t="shared" si="1042"/>
        <v>0</v>
      </c>
      <c r="IT48" s="233">
        <f t="shared" si="1043"/>
        <v>0</v>
      </c>
      <c r="IU48" s="239"/>
      <c r="IV48" s="240"/>
      <c r="IW48" s="241">
        <f t="shared" si="1044"/>
        <v>0</v>
      </c>
      <c r="IX48" s="239"/>
      <c r="IY48" s="240"/>
      <c r="IZ48" s="241">
        <f t="shared" si="1045"/>
        <v>0</v>
      </c>
      <c r="JA48" s="236">
        <f t="shared" si="1046"/>
        <v>0</v>
      </c>
      <c r="JB48" s="232">
        <f t="shared" si="1047"/>
        <v>0</v>
      </c>
      <c r="JC48" s="233">
        <f t="shared" si="1048"/>
        <v>0</v>
      </c>
      <c r="JD48" s="456">
        <f t="shared" si="1049"/>
        <v>0</v>
      </c>
      <c r="JE48" s="450">
        <f t="shared" si="1050"/>
        <v>0</v>
      </c>
      <c r="JF48" s="457">
        <f t="shared" si="1051"/>
        <v>0</v>
      </c>
      <c r="JG48" s="456">
        <f t="shared" si="1052"/>
        <v>0</v>
      </c>
      <c r="JH48" s="450">
        <f t="shared" si="1053"/>
        <v>0</v>
      </c>
      <c r="JI48" s="457">
        <f t="shared" si="1054"/>
        <v>0</v>
      </c>
      <c r="JJ48" s="234">
        <f t="shared" si="1055"/>
        <v>0</v>
      </c>
      <c r="JK48" s="235">
        <f t="shared" si="1056"/>
        <v>0</v>
      </c>
      <c r="JL48" s="235">
        <f t="shared" si="1057"/>
        <v>0</v>
      </c>
      <c r="JM48" s="88"/>
      <c r="JN48" s="100"/>
      <c r="JO48" s="90">
        <f t="shared" si="1058"/>
        <v>0</v>
      </c>
      <c r="JP48" s="88"/>
      <c r="JQ48" s="100"/>
      <c r="JR48" s="90">
        <f t="shared" si="1059"/>
        <v>0</v>
      </c>
      <c r="JS48" s="236">
        <f t="shared" si="1060"/>
        <v>0</v>
      </c>
      <c r="JT48" s="232">
        <f t="shared" si="1061"/>
        <v>0</v>
      </c>
      <c r="JU48" s="233">
        <f t="shared" si="1062"/>
        <v>0</v>
      </c>
      <c r="JV48" s="88"/>
      <c r="JW48" s="100"/>
      <c r="JX48" s="90">
        <f t="shared" si="1063"/>
        <v>0</v>
      </c>
      <c r="JY48" s="88"/>
      <c r="JZ48" s="100"/>
      <c r="KA48" s="90">
        <f t="shared" si="1064"/>
        <v>0</v>
      </c>
      <c r="KB48" s="236">
        <f t="shared" si="1065"/>
        <v>0</v>
      </c>
      <c r="KC48" s="232">
        <f t="shared" si="1066"/>
        <v>0</v>
      </c>
      <c r="KD48" s="233">
        <f t="shared" si="1067"/>
        <v>0</v>
      </c>
      <c r="KE48" s="88"/>
      <c r="KF48" s="100"/>
      <c r="KG48" s="90">
        <f t="shared" si="1068"/>
        <v>0</v>
      </c>
      <c r="KH48" s="88"/>
      <c r="KI48" s="100"/>
      <c r="KJ48" s="90">
        <f t="shared" si="1069"/>
        <v>0</v>
      </c>
      <c r="KK48" s="41">
        <f t="shared" si="1070"/>
        <v>0</v>
      </c>
      <c r="KL48" s="42">
        <f t="shared" si="1071"/>
        <v>0</v>
      </c>
      <c r="KM48" s="43">
        <f t="shared" si="1072"/>
        <v>0</v>
      </c>
      <c r="KN48" s="44">
        <f t="shared" si="1073"/>
        <v>0</v>
      </c>
      <c r="KO48" s="45">
        <f t="shared" si="1074"/>
        <v>0</v>
      </c>
      <c r="KP48" s="46">
        <f t="shared" si="1075"/>
        <v>0</v>
      </c>
      <c r="KQ48" s="44">
        <f t="shared" si="1076"/>
        <v>0</v>
      </c>
      <c r="KR48" s="45">
        <f t="shared" si="1077"/>
        <v>0</v>
      </c>
      <c r="KS48" s="46">
        <f t="shared" si="1078"/>
        <v>0</v>
      </c>
      <c r="KT48" s="82">
        <f t="shared" si="1079"/>
        <v>0</v>
      </c>
      <c r="KU48" s="47">
        <f t="shared" si="1080"/>
        <v>0</v>
      </c>
      <c r="KV48" s="47">
        <f t="shared" si="1081"/>
        <v>0</v>
      </c>
      <c r="KW48" s="27">
        <f t="shared" si="1082"/>
        <v>0</v>
      </c>
      <c r="KX48" s="28">
        <f t="shared" si="1083"/>
        <v>0</v>
      </c>
      <c r="KY48" s="29">
        <f t="shared" si="1084"/>
        <v>0</v>
      </c>
      <c r="KZ48" s="27">
        <f t="shared" si="1085"/>
        <v>0</v>
      </c>
      <c r="LA48" s="28">
        <f t="shared" si="1086"/>
        <v>0</v>
      </c>
      <c r="LB48" s="29">
        <f t="shared" si="1087"/>
        <v>0</v>
      </c>
      <c r="LC48" s="27">
        <f t="shared" si="1088"/>
        <v>0</v>
      </c>
      <c r="LD48" s="30">
        <f t="shared" si="1089"/>
        <v>0</v>
      </c>
      <c r="LE48" s="29">
        <f t="shared" si="1090"/>
        <v>0</v>
      </c>
    </row>
    <row r="49" spans="2:317" ht="19.5" hidden="1" customHeight="1" outlineLevel="3">
      <c r="B49" s="20"/>
      <c r="C49" s="21"/>
      <c r="D49" s="21"/>
      <c r="E49" s="21" t="s">
        <v>183</v>
      </c>
      <c r="F49" s="84"/>
      <c r="G49" s="239"/>
      <c r="H49" s="240"/>
      <c r="I49" s="241">
        <f t="shared" si="881"/>
        <v>0</v>
      </c>
      <c r="J49" s="239"/>
      <c r="K49" s="240"/>
      <c r="L49" s="241">
        <f t="shared" si="882"/>
        <v>0</v>
      </c>
      <c r="M49" s="41">
        <f t="shared" si="883"/>
        <v>0</v>
      </c>
      <c r="N49" s="42">
        <f t="shared" si="884"/>
        <v>0</v>
      </c>
      <c r="O49" s="43">
        <f t="shared" si="885"/>
        <v>0</v>
      </c>
      <c r="P49" s="239"/>
      <c r="Q49" s="240"/>
      <c r="R49" s="241">
        <f t="shared" si="886"/>
        <v>0</v>
      </c>
      <c r="S49" s="239"/>
      <c r="T49" s="240"/>
      <c r="U49" s="241">
        <f t="shared" si="887"/>
        <v>0</v>
      </c>
      <c r="V49" s="41">
        <f t="shared" si="888"/>
        <v>0</v>
      </c>
      <c r="W49" s="42">
        <f t="shared" si="889"/>
        <v>0</v>
      </c>
      <c r="X49" s="43">
        <f t="shared" si="890"/>
        <v>0</v>
      </c>
      <c r="Y49" s="239"/>
      <c r="Z49" s="240"/>
      <c r="AA49" s="241">
        <f t="shared" si="891"/>
        <v>0</v>
      </c>
      <c r="AB49" s="239"/>
      <c r="AC49" s="240"/>
      <c r="AD49" s="241">
        <f t="shared" si="892"/>
        <v>0</v>
      </c>
      <c r="AE49" s="236">
        <f t="shared" si="893"/>
        <v>0</v>
      </c>
      <c r="AF49" s="232">
        <f t="shared" si="894"/>
        <v>0</v>
      </c>
      <c r="AG49" s="233">
        <f t="shared" si="895"/>
        <v>0</v>
      </c>
      <c r="AH49" s="456">
        <f t="shared" si="896"/>
        <v>0</v>
      </c>
      <c r="AI49" s="450">
        <f t="shared" si="897"/>
        <v>0</v>
      </c>
      <c r="AJ49" s="457">
        <f t="shared" si="898"/>
        <v>0</v>
      </c>
      <c r="AK49" s="456">
        <f t="shared" si="899"/>
        <v>0</v>
      </c>
      <c r="AL49" s="450">
        <f t="shared" si="900"/>
        <v>0</v>
      </c>
      <c r="AM49" s="457">
        <f t="shared" si="901"/>
        <v>0</v>
      </c>
      <c r="AN49" s="234">
        <f t="shared" si="902"/>
        <v>0</v>
      </c>
      <c r="AO49" s="235">
        <f t="shared" si="903"/>
        <v>0</v>
      </c>
      <c r="AP49" s="235">
        <f t="shared" si="904"/>
        <v>0</v>
      </c>
      <c r="AQ49" s="88"/>
      <c r="AR49" s="100"/>
      <c r="AS49" s="90">
        <f t="shared" si="905"/>
        <v>0</v>
      </c>
      <c r="AT49" s="88"/>
      <c r="AU49" s="100"/>
      <c r="AV49" s="90">
        <f t="shared" si="906"/>
        <v>0</v>
      </c>
      <c r="AW49" s="236">
        <f t="shared" si="907"/>
        <v>0</v>
      </c>
      <c r="AX49" s="232">
        <f t="shared" si="908"/>
        <v>0</v>
      </c>
      <c r="AY49" s="233">
        <f t="shared" si="909"/>
        <v>0</v>
      </c>
      <c r="AZ49" s="88"/>
      <c r="BA49" s="100"/>
      <c r="BB49" s="90">
        <f t="shared" si="910"/>
        <v>0</v>
      </c>
      <c r="BC49" s="88"/>
      <c r="BD49" s="100"/>
      <c r="BE49" s="90">
        <f t="shared" si="911"/>
        <v>0</v>
      </c>
      <c r="BF49" s="236">
        <f t="shared" si="912"/>
        <v>0</v>
      </c>
      <c r="BG49" s="232">
        <f t="shared" si="913"/>
        <v>0</v>
      </c>
      <c r="BH49" s="233">
        <f t="shared" si="914"/>
        <v>0</v>
      </c>
      <c r="BI49" s="88"/>
      <c r="BJ49" s="100"/>
      <c r="BK49" s="90">
        <f t="shared" si="915"/>
        <v>0</v>
      </c>
      <c r="BL49" s="88"/>
      <c r="BM49" s="100"/>
      <c r="BN49" s="90">
        <f t="shared" si="916"/>
        <v>0</v>
      </c>
      <c r="BO49" s="236">
        <f t="shared" si="917"/>
        <v>0</v>
      </c>
      <c r="BP49" s="232">
        <f t="shared" si="918"/>
        <v>0</v>
      </c>
      <c r="BQ49" s="233">
        <f t="shared" si="919"/>
        <v>0</v>
      </c>
      <c r="BR49" s="44">
        <f t="shared" si="920"/>
        <v>0</v>
      </c>
      <c r="BS49" s="45">
        <f t="shared" si="921"/>
        <v>0</v>
      </c>
      <c r="BT49" s="46">
        <f t="shared" si="922"/>
        <v>0</v>
      </c>
      <c r="BU49" s="44">
        <f t="shared" si="923"/>
        <v>0</v>
      </c>
      <c r="BV49" s="45">
        <f t="shared" si="924"/>
        <v>0</v>
      </c>
      <c r="BW49" s="46">
        <f t="shared" si="925"/>
        <v>0</v>
      </c>
      <c r="BX49" s="234">
        <f t="shared" si="926"/>
        <v>0</v>
      </c>
      <c r="BY49" s="235">
        <f t="shared" si="927"/>
        <v>0</v>
      </c>
      <c r="BZ49" s="235">
        <f t="shared" si="928"/>
        <v>0</v>
      </c>
      <c r="CA49" s="239"/>
      <c r="CB49" s="240"/>
      <c r="CC49" s="241">
        <f t="shared" si="929"/>
        <v>0</v>
      </c>
      <c r="CD49" s="239"/>
      <c r="CE49" s="240"/>
      <c r="CF49" s="241">
        <f t="shared" si="930"/>
        <v>0</v>
      </c>
      <c r="CG49" s="236">
        <f t="shared" si="931"/>
        <v>0</v>
      </c>
      <c r="CH49" s="232">
        <f t="shared" si="932"/>
        <v>0</v>
      </c>
      <c r="CI49" s="233">
        <f t="shared" si="933"/>
        <v>0</v>
      </c>
      <c r="CJ49" s="239"/>
      <c r="CK49" s="240"/>
      <c r="CL49" s="241">
        <f t="shared" si="934"/>
        <v>0</v>
      </c>
      <c r="CM49" s="239"/>
      <c r="CN49" s="240"/>
      <c r="CO49" s="241">
        <f t="shared" si="935"/>
        <v>0</v>
      </c>
      <c r="CP49" s="236">
        <f t="shared" si="936"/>
        <v>0</v>
      </c>
      <c r="CQ49" s="232">
        <f t="shared" si="937"/>
        <v>0</v>
      </c>
      <c r="CR49" s="233">
        <f t="shared" si="938"/>
        <v>0</v>
      </c>
      <c r="CS49" s="239"/>
      <c r="CT49" s="240"/>
      <c r="CU49" s="241">
        <f t="shared" si="939"/>
        <v>0</v>
      </c>
      <c r="CV49" s="239"/>
      <c r="CW49" s="240"/>
      <c r="CX49" s="241">
        <f t="shared" si="940"/>
        <v>0</v>
      </c>
      <c r="CY49" s="236">
        <f t="shared" si="941"/>
        <v>0</v>
      </c>
      <c r="CZ49" s="232">
        <f t="shared" si="942"/>
        <v>0</v>
      </c>
      <c r="DA49" s="233">
        <f t="shared" si="943"/>
        <v>0</v>
      </c>
      <c r="DB49" s="456">
        <f t="shared" si="944"/>
        <v>0</v>
      </c>
      <c r="DC49" s="450">
        <f t="shared" si="945"/>
        <v>0</v>
      </c>
      <c r="DD49" s="457">
        <f t="shared" si="946"/>
        <v>0</v>
      </c>
      <c r="DE49" s="456">
        <f t="shared" si="947"/>
        <v>0</v>
      </c>
      <c r="DF49" s="450">
        <f t="shared" si="948"/>
        <v>0</v>
      </c>
      <c r="DG49" s="457">
        <f t="shared" si="949"/>
        <v>0</v>
      </c>
      <c r="DH49" s="234">
        <f t="shared" si="950"/>
        <v>0</v>
      </c>
      <c r="DI49" s="235">
        <f t="shared" si="951"/>
        <v>0</v>
      </c>
      <c r="DJ49" s="235">
        <f t="shared" si="952"/>
        <v>0</v>
      </c>
      <c r="DK49" s="88"/>
      <c r="DL49" s="100"/>
      <c r="DM49" s="90">
        <f t="shared" si="953"/>
        <v>0</v>
      </c>
      <c r="DN49" s="88"/>
      <c r="DO49" s="100"/>
      <c r="DP49" s="90">
        <f t="shared" si="954"/>
        <v>0</v>
      </c>
      <c r="DQ49" s="236">
        <f t="shared" si="955"/>
        <v>0</v>
      </c>
      <c r="DR49" s="232">
        <f t="shared" si="956"/>
        <v>0</v>
      </c>
      <c r="DS49" s="233">
        <f t="shared" si="957"/>
        <v>0</v>
      </c>
      <c r="DT49" s="88"/>
      <c r="DU49" s="100"/>
      <c r="DV49" s="90">
        <f t="shared" si="958"/>
        <v>0</v>
      </c>
      <c r="DW49" s="88"/>
      <c r="DX49" s="100"/>
      <c r="DY49" s="90">
        <f t="shared" si="959"/>
        <v>0</v>
      </c>
      <c r="DZ49" s="236">
        <f t="shared" si="960"/>
        <v>0</v>
      </c>
      <c r="EA49" s="232">
        <f t="shared" si="961"/>
        <v>0</v>
      </c>
      <c r="EB49" s="233">
        <f t="shared" si="962"/>
        <v>0</v>
      </c>
      <c r="EC49" s="88"/>
      <c r="ED49" s="100"/>
      <c r="EE49" s="90">
        <f t="shared" si="963"/>
        <v>0</v>
      </c>
      <c r="EF49" s="88"/>
      <c r="EG49" s="100"/>
      <c r="EH49" s="90">
        <f t="shared" si="964"/>
        <v>0</v>
      </c>
      <c r="EI49" s="41">
        <f t="shared" si="965"/>
        <v>0</v>
      </c>
      <c r="EJ49" s="42">
        <f t="shared" si="966"/>
        <v>0</v>
      </c>
      <c r="EK49" s="43">
        <f t="shared" si="967"/>
        <v>0</v>
      </c>
      <c r="EL49" s="44">
        <f t="shared" si="968"/>
        <v>0</v>
      </c>
      <c r="EM49" s="45">
        <f t="shared" si="969"/>
        <v>0</v>
      </c>
      <c r="EN49" s="46">
        <f t="shared" si="970"/>
        <v>0</v>
      </c>
      <c r="EO49" s="44">
        <f t="shared" si="971"/>
        <v>0</v>
      </c>
      <c r="EP49" s="45">
        <f t="shared" si="972"/>
        <v>0</v>
      </c>
      <c r="EQ49" s="46">
        <f t="shared" si="973"/>
        <v>0</v>
      </c>
      <c r="ER49" s="82">
        <f t="shared" si="974"/>
        <v>0</v>
      </c>
      <c r="ES49" s="47">
        <f t="shared" si="975"/>
        <v>0</v>
      </c>
      <c r="ET49" s="47">
        <f t="shared" si="976"/>
        <v>0</v>
      </c>
      <c r="EU49" s="27">
        <f t="shared" si="977"/>
        <v>0</v>
      </c>
      <c r="EV49" s="28">
        <f t="shared" si="978"/>
        <v>0</v>
      </c>
      <c r="EW49" s="29">
        <f t="shared" si="979"/>
        <v>0</v>
      </c>
      <c r="EX49" s="27">
        <f t="shared" si="980"/>
        <v>0</v>
      </c>
      <c r="EY49" s="28">
        <f t="shared" si="981"/>
        <v>0</v>
      </c>
      <c r="EZ49" s="29">
        <f t="shared" si="982"/>
        <v>0</v>
      </c>
      <c r="FA49" s="27">
        <f t="shared" si="983"/>
        <v>0</v>
      </c>
      <c r="FB49" s="30">
        <f t="shared" si="984"/>
        <v>0</v>
      </c>
      <c r="FC49" s="29">
        <f t="shared" si="985"/>
        <v>0</v>
      </c>
      <c r="FE49" s="20"/>
      <c r="FF49" s="21"/>
      <c r="FG49" s="21"/>
      <c r="FH49" s="84"/>
      <c r="FI49" s="239"/>
      <c r="FJ49" s="240"/>
      <c r="FK49" s="241">
        <f t="shared" si="986"/>
        <v>0</v>
      </c>
      <c r="FL49" s="239"/>
      <c r="FM49" s="240"/>
      <c r="FN49" s="241">
        <f t="shared" si="987"/>
        <v>0</v>
      </c>
      <c r="FO49" s="41">
        <f t="shared" si="988"/>
        <v>0</v>
      </c>
      <c r="FP49" s="42">
        <f t="shared" si="989"/>
        <v>0</v>
      </c>
      <c r="FQ49" s="43">
        <f t="shared" si="990"/>
        <v>0</v>
      </c>
      <c r="FR49" s="239"/>
      <c r="FS49" s="240"/>
      <c r="FT49" s="241">
        <f t="shared" si="991"/>
        <v>0</v>
      </c>
      <c r="FU49" s="239"/>
      <c r="FV49" s="240"/>
      <c r="FW49" s="241">
        <f t="shared" si="992"/>
        <v>0</v>
      </c>
      <c r="FX49" s="41">
        <f t="shared" si="993"/>
        <v>0</v>
      </c>
      <c r="FY49" s="42">
        <f t="shared" si="994"/>
        <v>0</v>
      </c>
      <c r="FZ49" s="43">
        <f t="shared" si="995"/>
        <v>0</v>
      </c>
      <c r="GA49" s="239"/>
      <c r="GB49" s="240"/>
      <c r="GC49" s="241">
        <f t="shared" si="996"/>
        <v>0</v>
      </c>
      <c r="GD49" s="239"/>
      <c r="GE49" s="240"/>
      <c r="GF49" s="241">
        <f t="shared" si="997"/>
        <v>0</v>
      </c>
      <c r="GG49" s="236">
        <f t="shared" si="998"/>
        <v>0</v>
      </c>
      <c r="GH49" s="232">
        <f t="shared" si="999"/>
        <v>0</v>
      </c>
      <c r="GI49" s="233">
        <f t="shared" si="1000"/>
        <v>0</v>
      </c>
      <c r="GJ49" s="456">
        <f t="shared" si="1001"/>
        <v>0</v>
      </c>
      <c r="GK49" s="450">
        <f t="shared" si="1002"/>
        <v>0</v>
      </c>
      <c r="GL49" s="457">
        <f t="shared" si="1003"/>
        <v>0</v>
      </c>
      <c r="GM49" s="456">
        <f t="shared" si="1004"/>
        <v>0</v>
      </c>
      <c r="GN49" s="450">
        <f t="shared" si="1005"/>
        <v>0</v>
      </c>
      <c r="GO49" s="457">
        <f t="shared" si="1006"/>
        <v>0</v>
      </c>
      <c r="GP49" s="234">
        <f t="shared" si="1007"/>
        <v>0</v>
      </c>
      <c r="GQ49" s="235">
        <f t="shared" si="1008"/>
        <v>0</v>
      </c>
      <c r="GR49" s="235">
        <f t="shared" si="1009"/>
        <v>0</v>
      </c>
      <c r="GS49" s="88"/>
      <c r="GT49" s="100"/>
      <c r="GU49" s="90">
        <f t="shared" si="1010"/>
        <v>0</v>
      </c>
      <c r="GV49" s="88"/>
      <c r="GW49" s="100"/>
      <c r="GX49" s="90">
        <f t="shared" si="1011"/>
        <v>0</v>
      </c>
      <c r="GY49" s="236">
        <f t="shared" si="1012"/>
        <v>0</v>
      </c>
      <c r="GZ49" s="232">
        <f t="shared" si="1013"/>
        <v>0</v>
      </c>
      <c r="HA49" s="233">
        <f t="shared" si="1014"/>
        <v>0</v>
      </c>
      <c r="HB49" s="88"/>
      <c r="HC49" s="100"/>
      <c r="HD49" s="90">
        <f t="shared" si="1015"/>
        <v>0</v>
      </c>
      <c r="HE49" s="88"/>
      <c r="HF49" s="100"/>
      <c r="HG49" s="90">
        <f t="shared" si="1016"/>
        <v>0</v>
      </c>
      <c r="HH49" s="236">
        <f t="shared" si="1017"/>
        <v>0</v>
      </c>
      <c r="HI49" s="232">
        <f t="shared" si="1018"/>
        <v>0</v>
      </c>
      <c r="HJ49" s="233">
        <f t="shared" si="1019"/>
        <v>0</v>
      </c>
      <c r="HK49" s="88"/>
      <c r="HL49" s="100"/>
      <c r="HM49" s="90">
        <f t="shared" si="1020"/>
        <v>0</v>
      </c>
      <c r="HN49" s="88"/>
      <c r="HO49" s="100"/>
      <c r="HP49" s="90">
        <f t="shared" si="1021"/>
        <v>0</v>
      </c>
      <c r="HQ49" s="236">
        <f t="shared" si="1022"/>
        <v>0</v>
      </c>
      <c r="HR49" s="232">
        <f t="shared" si="1023"/>
        <v>0</v>
      </c>
      <c r="HS49" s="233">
        <f t="shared" si="1024"/>
        <v>0</v>
      </c>
      <c r="HT49" s="44">
        <f t="shared" si="1025"/>
        <v>0</v>
      </c>
      <c r="HU49" s="45">
        <f t="shared" si="1026"/>
        <v>0</v>
      </c>
      <c r="HV49" s="46">
        <f t="shared" si="1027"/>
        <v>0</v>
      </c>
      <c r="HW49" s="44">
        <f t="shared" si="1028"/>
        <v>0</v>
      </c>
      <c r="HX49" s="45">
        <f t="shared" si="1029"/>
        <v>0</v>
      </c>
      <c r="HY49" s="46">
        <f t="shared" si="1030"/>
        <v>0</v>
      </c>
      <c r="HZ49" s="234">
        <f t="shared" si="1031"/>
        <v>0</v>
      </c>
      <c r="IA49" s="235">
        <f t="shared" si="1032"/>
        <v>0</v>
      </c>
      <c r="IB49" s="235">
        <f t="shared" si="1033"/>
        <v>0</v>
      </c>
      <c r="IC49" s="239"/>
      <c r="ID49" s="240"/>
      <c r="IE49" s="241">
        <f t="shared" si="1034"/>
        <v>0</v>
      </c>
      <c r="IF49" s="239"/>
      <c r="IG49" s="240"/>
      <c r="IH49" s="241">
        <f t="shared" si="1035"/>
        <v>0</v>
      </c>
      <c r="II49" s="236">
        <f t="shared" si="1036"/>
        <v>0</v>
      </c>
      <c r="IJ49" s="232">
        <f t="shared" si="1037"/>
        <v>0</v>
      </c>
      <c r="IK49" s="233">
        <f t="shared" si="1038"/>
        <v>0</v>
      </c>
      <c r="IL49" s="239"/>
      <c r="IM49" s="240"/>
      <c r="IN49" s="241">
        <f t="shared" si="1039"/>
        <v>0</v>
      </c>
      <c r="IO49" s="239"/>
      <c r="IP49" s="240"/>
      <c r="IQ49" s="241">
        <f t="shared" si="1040"/>
        <v>0</v>
      </c>
      <c r="IR49" s="236">
        <f t="shared" si="1041"/>
        <v>0</v>
      </c>
      <c r="IS49" s="232">
        <f t="shared" si="1042"/>
        <v>0</v>
      </c>
      <c r="IT49" s="233">
        <f t="shared" si="1043"/>
        <v>0</v>
      </c>
      <c r="IU49" s="239"/>
      <c r="IV49" s="240"/>
      <c r="IW49" s="241">
        <f t="shared" si="1044"/>
        <v>0</v>
      </c>
      <c r="IX49" s="239"/>
      <c r="IY49" s="240"/>
      <c r="IZ49" s="241">
        <f t="shared" si="1045"/>
        <v>0</v>
      </c>
      <c r="JA49" s="236">
        <f t="shared" si="1046"/>
        <v>0</v>
      </c>
      <c r="JB49" s="232">
        <f t="shared" si="1047"/>
        <v>0</v>
      </c>
      <c r="JC49" s="233">
        <f t="shared" si="1048"/>
        <v>0</v>
      </c>
      <c r="JD49" s="456">
        <f t="shared" si="1049"/>
        <v>0</v>
      </c>
      <c r="JE49" s="450">
        <f t="shared" si="1050"/>
        <v>0</v>
      </c>
      <c r="JF49" s="457">
        <f t="shared" si="1051"/>
        <v>0</v>
      </c>
      <c r="JG49" s="456">
        <f t="shared" si="1052"/>
        <v>0</v>
      </c>
      <c r="JH49" s="450">
        <f t="shared" si="1053"/>
        <v>0</v>
      </c>
      <c r="JI49" s="457">
        <f t="shared" si="1054"/>
        <v>0</v>
      </c>
      <c r="JJ49" s="234">
        <f t="shared" si="1055"/>
        <v>0</v>
      </c>
      <c r="JK49" s="235">
        <f t="shared" si="1056"/>
        <v>0</v>
      </c>
      <c r="JL49" s="235">
        <f t="shared" si="1057"/>
        <v>0</v>
      </c>
      <c r="JM49" s="88"/>
      <c r="JN49" s="100"/>
      <c r="JO49" s="90">
        <f t="shared" si="1058"/>
        <v>0</v>
      </c>
      <c r="JP49" s="88"/>
      <c r="JQ49" s="100"/>
      <c r="JR49" s="90">
        <f t="shared" si="1059"/>
        <v>0</v>
      </c>
      <c r="JS49" s="236">
        <f t="shared" si="1060"/>
        <v>0</v>
      </c>
      <c r="JT49" s="232">
        <f t="shared" si="1061"/>
        <v>0</v>
      </c>
      <c r="JU49" s="233">
        <f t="shared" si="1062"/>
        <v>0</v>
      </c>
      <c r="JV49" s="88"/>
      <c r="JW49" s="100"/>
      <c r="JX49" s="90">
        <f t="shared" si="1063"/>
        <v>0</v>
      </c>
      <c r="JY49" s="88"/>
      <c r="JZ49" s="100"/>
      <c r="KA49" s="90">
        <f t="shared" si="1064"/>
        <v>0</v>
      </c>
      <c r="KB49" s="236">
        <f t="shared" si="1065"/>
        <v>0</v>
      </c>
      <c r="KC49" s="232">
        <f t="shared" si="1066"/>
        <v>0</v>
      </c>
      <c r="KD49" s="233">
        <f t="shared" si="1067"/>
        <v>0</v>
      </c>
      <c r="KE49" s="88"/>
      <c r="KF49" s="100"/>
      <c r="KG49" s="90">
        <f t="shared" si="1068"/>
        <v>0</v>
      </c>
      <c r="KH49" s="88"/>
      <c r="KI49" s="100"/>
      <c r="KJ49" s="90">
        <f t="shared" si="1069"/>
        <v>0</v>
      </c>
      <c r="KK49" s="41">
        <f t="shared" si="1070"/>
        <v>0</v>
      </c>
      <c r="KL49" s="42">
        <f t="shared" si="1071"/>
        <v>0</v>
      </c>
      <c r="KM49" s="43">
        <f t="shared" si="1072"/>
        <v>0</v>
      </c>
      <c r="KN49" s="44">
        <f t="shared" si="1073"/>
        <v>0</v>
      </c>
      <c r="KO49" s="45">
        <f t="shared" si="1074"/>
        <v>0</v>
      </c>
      <c r="KP49" s="46">
        <f t="shared" si="1075"/>
        <v>0</v>
      </c>
      <c r="KQ49" s="44">
        <f t="shared" si="1076"/>
        <v>0</v>
      </c>
      <c r="KR49" s="45">
        <f t="shared" si="1077"/>
        <v>0</v>
      </c>
      <c r="KS49" s="46">
        <f t="shared" si="1078"/>
        <v>0</v>
      </c>
      <c r="KT49" s="82">
        <f t="shared" si="1079"/>
        <v>0</v>
      </c>
      <c r="KU49" s="47">
        <f t="shared" si="1080"/>
        <v>0</v>
      </c>
      <c r="KV49" s="47">
        <f t="shared" si="1081"/>
        <v>0</v>
      </c>
      <c r="KW49" s="27">
        <f t="shared" si="1082"/>
        <v>0</v>
      </c>
      <c r="KX49" s="28">
        <f t="shared" si="1083"/>
        <v>0</v>
      </c>
      <c r="KY49" s="29">
        <f t="shared" si="1084"/>
        <v>0</v>
      </c>
      <c r="KZ49" s="27">
        <f t="shared" si="1085"/>
        <v>0</v>
      </c>
      <c r="LA49" s="28">
        <f t="shared" si="1086"/>
        <v>0</v>
      </c>
      <c r="LB49" s="29">
        <f t="shared" si="1087"/>
        <v>0</v>
      </c>
      <c r="LC49" s="27">
        <f t="shared" si="1088"/>
        <v>0</v>
      </c>
      <c r="LD49" s="30">
        <f t="shared" si="1089"/>
        <v>0</v>
      </c>
      <c r="LE49" s="29">
        <f t="shared" si="1090"/>
        <v>0</v>
      </c>
    </row>
    <row r="50" spans="2:317" ht="20.25" hidden="1" customHeight="1" outlineLevel="3">
      <c r="B50" s="20"/>
      <c r="C50" s="21"/>
      <c r="D50" s="21"/>
      <c r="E50" s="21" t="s">
        <v>183</v>
      </c>
      <c r="F50" s="84"/>
      <c r="G50" s="239"/>
      <c r="H50" s="240"/>
      <c r="I50" s="241">
        <f t="shared" si="881"/>
        <v>0</v>
      </c>
      <c r="J50" s="239"/>
      <c r="K50" s="240"/>
      <c r="L50" s="241">
        <f t="shared" si="882"/>
        <v>0</v>
      </c>
      <c r="M50" s="41">
        <f t="shared" si="883"/>
        <v>0</v>
      </c>
      <c r="N50" s="42">
        <f t="shared" si="884"/>
        <v>0</v>
      </c>
      <c r="O50" s="43">
        <f t="shared" si="885"/>
        <v>0</v>
      </c>
      <c r="P50" s="239"/>
      <c r="Q50" s="240"/>
      <c r="R50" s="241">
        <f t="shared" si="886"/>
        <v>0</v>
      </c>
      <c r="S50" s="239"/>
      <c r="T50" s="240"/>
      <c r="U50" s="241">
        <f t="shared" si="887"/>
        <v>0</v>
      </c>
      <c r="V50" s="41">
        <f t="shared" si="888"/>
        <v>0</v>
      </c>
      <c r="W50" s="42">
        <f t="shared" si="889"/>
        <v>0</v>
      </c>
      <c r="X50" s="43">
        <f t="shared" si="890"/>
        <v>0</v>
      </c>
      <c r="Y50" s="239"/>
      <c r="Z50" s="240"/>
      <c r="AA50" s="241">
        <f t="shared" si="891"/>
        <v>0</v>
      </c>
      <c r="AB50" s="239"/>
      <c r="AC50" s="240"/>
      <c r="AD50" s="241">
        <f t="shared" si="892"/>
        <v>0</v>
      </c>
      <c r="AE50" s="236">
        <f t="shared" si="893"/>
        <v>0</v>
      </c>
      <c r="AF50" s="232">
        <f t="shared" si="894"/>
        <v>0</v>
      </c>
      <c r="AG50" s="233">
        <f t="shared" si="895"/>
        <v>0</v>
      </c>
      <c r="AH50" s="456">
        <f t="shared" si="896"/>
        <v>0</v>
      </c>
      <c r="AI50" s="450">
        <f t="shared" si="897"/>
        <v>0</v>
      </c>
      <c r="AJ50" s="457">
        <f t="shared" si="898"/>
        <v>0</v>
      </c>
      <c r="AK50" s="456">
        <f t="shared" si="899"/>
        <v>0</v>
      </c>
      <c r="AL50" s="450">
        <f t="shared" si="900"/>
        <v>0</v>
      </c>
      <c r="AM50" s="457">
        <f t="shared" si="901"/>
        <v>0</v>
      </c>
      <c r="AN50" s="234">
        <f t="shared" si="902"/>
        <v>0</v>
      </c>
      <c r="AO50" s="235">
        <f t="shared" si="903"/>
        <v>0</v>
      </c>
      <c r="AP50" s="235">
        <f t="shared" si="904"/>
        <v>0</v>
      </c>
      <c r="AQ50" s="88"/>
      <c r="AR50" s="100"/>
      <c r="AS50" s="90">
        <f t="shared" si="905"/>
        <v>0</v>
      </c>
      <c r="AT50" s="88"/>
      <c r="AU50" s="100"/>
      <c r="AV50" s="90">
        <f t="shared" si="906"/>
        <v>0</v>
      </c>
      <c r="AW50" s="236">
        <f t="shared" si="907"/>
        <v>0</v>
      </c>
      <c r="AX50" s="232">
        <f t="shared" si="908"/>
        <v>0</v>
      </c>
      <c r="AY50" s="233">
        <f t="shared" si="909"/>
        <v>0</v>
      </c>
      <c r="AZ50" s="88"/>
      <c r="BA50" s="100"/>
      <c r="BB50" s="90">
        <f t="shared" si="910"/>
        <v>0</v>
      </c>
      <c r="BC50" s="88"/>
      <c r="BD50" s="100"/>
      <c r="BE50" s="90">
        <f t="shared" si="911"/>
        <v>0</v>
      </c>
      <c r="BF50" s="236">
        <f t="shared" si="912"/>
        <v>0</v>
      </c>
      <c r="BG50" s="232">
        <f t="shared" si="913"/>
        <v>0</v>
      </c>
      <c r="BH50" s="233">
        <f t="shared" si="914"/>
        <v>0</v>
      </c>
      <c r="BI50" s="88"/>
      <c r="BJ50" s="100"/>
      <c r="BK50" s="90">
        <f t="shared" si="915"/>
        <v>0</v>
      </c>
      <c r="BL50" s="88"/>
      <c r="BM50" s="100"/>
      <c r="BN50" s="90">
        <f t="shared" si="916"/>
        <v>0</v>
      </c>
      <c r="BO50" s="236">
        <f t="shared" si="917"/>
        <v>0</v>
      </c>
      <c r="BP50" s="232">
        <f t="shared" si="918"/>
        <v>0</v>
      </c>
      <c r="BQ50" s="233">
        <f t="shared" si="919"/>
        <v>0</v>
      </c>
      <c r="BR50" s="44">
        <f t="shared" si="920"/>
        <v>0</v>
      </c>
      <c r="BS50" s="45">
        <f t="shared" si="921"/>
        <v>0</v>
      </c>
      <c r="BT50" s="46">
        <f t="shared" si="922"/>
        <v>0</v>
      </c>
      <c r="BU50" s="44">
        <f t="shared" si="923"/>
        <v>0</v>
      </c>
      <c r="BV50" s="45">
        <f t="shared" si="924"/>
        <v>0</v>
      </c>
      <c r="BW50" s="46">
        <f t="shared" si="925"/>
        <v>0</v>
      </c>
      <c r="BX50" s="234">
        <f t="shared" si="926"/>
        <v>0</v>
      </c>
      <c r="BY50" s="235">
        <f t="shared" si="927"/>
        <v>0</v>
      </c>
      <c r="BZ50" s="235">
        <f t="shared" si="928"/>
        <v>0</v>
      </c>
      <c r="CA50" s="239"/>
      <c r="CB50" s="240"/>
      <c r="CC50" s="241">
        <f t="shared" si="929"/>
        <v>0</v>
      </c>
      <c r="CD50" s="239"/>
      <c r="CE50" s="240"/>
      <c r="CF50" s="241">
        <f t="shared" si="930"/>
        <v>0</v>
      </c>
      <c r="CG50" s="236">
        <f t="shared" si="931"/>
        <v>0</v>
      </c>
      <c r="CH50" s="232">
        <f t="shared" si="932"/>
        <v>0</v>
      </c>
      <c r="CI50" s="233">
        <f t="shared" si="933"/>
        <v>0</v>
      </c>
      <c r="CJ50" s="239"/>
      <c r="CK50" s="240"/>
      <c r="CL50" s="241">
        <f t="shared" si="934"/>
        <v>0</v>
      </c>
      <c r="CM50" s="239"/>
      <c r="CN50" s="240"/>
      <c r="CO50" s="241">
        <f t="shared" si="935"/>
        <v>0</v>
      </c>
      <c r="CP50" s="236">
        <f t="shared" si="936"/>
        <v>0</v>
      </c>
      <c r="CQ50" s="232">
        <f t="shared" si="937"/>
        <v>0</v>
      </c>
      <c r="CR50" s="233">
        <f t="shared" si="938"/>
        <v>0</v>
      </c>
      <c r="CS50" s="239"/>
      <c r="CT50" s="240"/>
      <c r="CU50" s="241">
        <f t="shared" si="939"/>
        <v>0</v>
      </c>
      <c r="CV50" s="239"/>
      <c r="CW50" s="240"/>
      <c r="CX50" s="241">
        <f t="shared" si="940"/>
        <v>0</v>
      </c>
      <c r="CY50" s="236">
        <f t="shared" si="941"/>
        <v>0</v>
      </c>
      <c r="CZ50" s="232">
        <f t="shared" si="942"/>
        <v>0</v>
      </c>
      <c r="DA50" s="233">
        <f t="shared" si="943"/>
        <v>0</v>
      </c>
      <c r="DB50" s="456">
        <f t="shared" si="944"/>
        <v>0</v>
      </c>
      <c r="DC50" s="450">
        <f t="shared" si="945"/>
        <v>0</v>
      </c>
      <c r="DD50" s="457">
        <f t="shared" si="946"/>
        <v>0</v>
      </c>
      <c r="DE50" s="456">
        <f t="shared" si="947"/>
        <v>0</v>
      </c>
      <c r="DF50" s="450">
        <f t="shared" si="948"/>
        <v>0</v>
      </c>
      <c r="DG50" s="457">
        <f t="shared" si="949"/>
        <v>0</v>
      </c>
      <c r="DH50" s="234">
        <f t="shared" si="950"/>
        <v>0</v>
      </c>
      <c r="DI50" s="235">
        <f t="shared" si="951"/>
        <v>0</v>
      </c>
      <c r="DJ50" s="235">
        <f t="shared" si="952"/>
        <v>0</v>
      </c>
      <c r="DK50" s="88"/>
      <c r="DL50" s="100"/>
      <c r="DM50" s="90">
        <f t="shared" si="953"/>
        <v>0</v>
      </c>
      <c r="DN50" s="88"/>
      <c r="DO50" s="100"/>
      <c r="DP50" s="90">
        <f t="shared" si="954"/>
        <v>0</v>
      </c>
      <c r="DQ50" s="236">
        <f t="shared" si="955"/>
        <v>0</v>
      </c>
      <c r="DR50" s="232">
        <f t="shared" si="956"/>
        <v>0</v>
      </c>
      <c r="DS50" s="233">
        <f t="shared" si="957"/>
        <v>0</v>
      </c>
      <c r="DT50" s="88"/>
      <c r="DU50" s="100"/>
      <c r="DV50" s="90">
        <f t="shared" si="958"/>
        <v>0</v>
      </c>
      <c r="DW50" s="88"/>
      <c r="DX50" s="100"/>
      <c r="DY50" s="90">
        <f t="shared" si="959"/>
        <v>0</v>
      </c>
      <c r="DZ50" s="236">
        <f t="shared" si="960"/>
        <v>0</v>
      </c>
      <c r="EA50" s="232">
        <f t="shared" si="961"/>
        <v>0</v>
      </c>
      <c r="EB50" s="233">
        <f t="shared" si="962"/>
        <v>0</v>
      </c>
      <c r="EC50" s="88"/>
      <c r="ED50" s="100"/>
      <c r="EE50" s="90">
        <f t="shared" si="963"/>
        <v>0</v>
      </c>
      <c r="EF50" s="88"/>
      <c r="EG50" s="100"/>
      <c r="EH50" s="90">
        <f t="shared" si="964"/>
        <v>0</v>
      </c>
      <c r="EI50" s="41">
        <f t="shared" si="965"/>
        <v>0</v>
      </c>
      <c r="EJ50" s="42">
        <f t="shared" si="966"/>
        <v>0</v>
      </c>
      <c r="EK50" s="43">
        <f t="shared" si="967"/>
        <v>0</v>
      </c>
      <c r="EL50" s="44">
        <f t="shared" si="968"/>
        <v>0</v>
      </c>
      <c r="EM50" s="45">
        <f t="shared" si="969"/>
        <v>0</v>
      </c>
      <c r="EN50" s="46">
        <f t="shared" si="970"/>
        <v>0</v>
      </c>
      <c r="EO50" s="44">
        <f t="shared" si="971"/>
        <v>0</v>
      </c>
      <c r="EP50" s="45">
        <f t="shared" si="972"/>
        <v>0</v>
      </c>
      <c r="EQ50" s="46">
        <f t="shared" si="973"/>
        <v>0</v>
      </c>
      <c r="ER50" s="82">
        <f t="shared" si="974"/>
        <v>0</v>
      </c>
      <c r="ES50" s="47">
        <f t="shared" si="975"/>
        <v>0</v>
      </c>
      <c r="ET50" s="47">
        <f t="shared" si="976"/>
        <v>0</v>
      </c>
      <c r="EU50" s="27">
        <f t="shared" si="977"/>
        <v>0</v>
      </c>
      <c r="EV50" s="28">
        <f t="shared" si="978"/>
        <v>0</v>
      </c>
      <c r="EW50" s="29">
        <f t="shared" si="979"/>
        <v>0</v>
      </c>
      <c r="EX50" s="27">
        <f t="shared" si="980"/>
        <v>0</v>
      </c>
      <c r="EY50" s="28">
        <f t="shared" si="981"/>
        <v>0</v>
      </c>
      <c r="EZ50" s="29">
        <f t="shared" si="982"/>
        <v>0</v>
      </c>
      <c r="FA50" s="27">
        <f t="shared" si="983"/>
        <v>0</v>
      </c>
      <c r="FB50" s="30">
        <f t="shared" si="984"/>
        <v>0</v>
      </c>
      <c r="FC50" s="29">
        <f t="shared" si="985"/>
        <v>0</v>
      </c>
      <c r="FE50" s="20"/>
      <c r="FF50" s="21"/>
      <c r="FG50" s="21"/>
      <c r="FH50" s="84"/>
      <c r="FI50" s="239"/>
      <c r="FJ50" s="240"/>
      <c r="FK50" s="241">
        <f t="shared" si="986"/>
        <v>0</v>
      </c>
      <c r="FL50" s="239"/>
      <c r="FM50" s="240"/>
      <c r="FN50" s="241">
        <f t="shared" si="987"/>
        <v>0</v>
      </c>
      <c r="FO50" s="41">
        <f t="shared" si="988"/>
        <v>0</v>
      </c>
      <c r="FP50" s="42">
        <f t="shared" si="989"/>
        <v>0</v>
      </c>
      <c r="FQ50" s="43">
        <f t="shared" si="990"/>
        <v>0</v>
      </c>
      <c r="FR50" s="239"/>
      <c r="FS50" s="240"/>
      <c r="FT50" s="241">
        <f t="shared" si="991"/>
        <v>0</v>
      </c>
      <c r="FU50" s="239"/>
      <c r="FV50" s="240"/>
      <c r="FW50" s="241">
        <f t="shared" si="992"/>
        <v>0</v>
      </c>
      <c r="FX50" s="41">
        <f t="shared" si="993"/>
        <v>0</v>
      </c>
      <c r="FY50" s="42">
        <f t="shared" si="994"/>
        <v>0</v>
      </c>
      <c r="FZ50" s="43">
        <f t="shared" si="995"/>
        <v>0</v>
      </c>
      <c r="GA50" s="239"/>
      <c r="GB50" s="240"/>
      <c r="GC50" s="241">
        <f t="shared" si="996"/>
        <v>0</v>
      </c>
      <c r="GD50" s="239"/>
      <c r="GE50" s="240"/>
      <c r="GF50" s="241">
        <f t="shared" si="997"/>
        <v>0</v>
      </c>
      <c r="GG50" s="236">
        <f t="shared" si="998"/>
        <v>0</v>
      </c>
      <c r="GH50" s="232">
        <f t="shared" si="999"/>
        <v>0</v>
      </c>
      <c r="GI50" s="233">
        <f t="shared" si="1000"/>
        <v>0</v>
      </c>
      <c r="GJ50" s="456">
        <f t="shared" si="1001"/>
        <v>0</v>
      </c>
      <c r="GK50" s="450">
        <f t="shared" si="1002"/>
        <v>0</v>
      </c>
      <c r="GL50" s="457">
        <f t="shared" si="1003"/>
        <v>0</v>
      </c>
      <c r="GM50" s="456">
        <f t="shared" si="1004"/>
        <v>0</v>
      </c>
      <c r="GN50" s="450">
        <f t="shared" si="1005"/>
        <v>0</v>
      </c>
      <c r="GO50" s="457">
        <f t="shared" si="1006"/>
        <v>0</v>
      </c>
      <c r="GP50" s="234">
        <f t="shared" si="1007"/>
        <v>0</v>
      </c>
      <c r="GQ50" s="235">
        <f t="shared" si="1008"/>
        <v>0</v>
      </c>
      <c r="GR50" s="235">
        <f t="shared" si="1009"/>
        <v>0</v>
      </c>
      <c r="GS50" s="88"/>
      <c r="GT50" s="100"/>
      <c r="GU50" s="90">
        <f t="shared" si="1010"/>
        <v>0</v>
      </c>
      <c r="GV50" s="88"/>
      <c r="GW50" s="100"/>
      <c r="GX50" s="90">
        <f t="shared" si="1011"/>
        <v>0</v>
      </c>
      <c r="GY50" s="236">
        <f t="shared" si="1012"/>
        <v>0</v>
      </c>
      <c r="GZ50" s="232">
        <f t="shared" si="1013"/>
        <v>0</v>
      </c>
      <c r="HA50" s="233">
        <f t="shared" si="1014"/>
        <v>0</v>
      </c>
      <c r="HB50" s="88"/>
      <c r="HC50" s="100"/>
      <c r="HD50" s="90">
        <f t="shared" si="1015"/>
        <v>0</v>
      </c>
      <c r="HE50" s="88"/>
      <c r="HF50" s="100"/>
      <c r="HG50" s="90">
        <f t="shared" si="1016"/>
        <v>0</v>
      </c>
      <c r="HH50" s="236">
        <f t="shared" si="1017"/>
        <v>0</v>
      </c>
      <c r="HI50" s="232">
        <f t="shared" si="1018"/>
        <v>0</v>
      </c>
      <c r="HJ50" s="233">
        <f t="shared" si="1019"/>
        <v>0</v>
      </c>
      <c r="HK50" s="88"/>
      <c r="HL50" s="100"/>
      <c r="HM50" s="90">
        <f t="shared" si="1020"/>
        <v>0</v>
      </c>
      <c r="HN50" s="88"/>
      <c r="HO50" s="100"/>
      <c r="HP50" s="90">
        <f t="shared" si="1021"/>
        <v>0</v>
      </c>
      <c r="HQ50" s="236">
        <f t="shared" si="1022"/>
        <v>0</v>
      </c>
      <c r="HR50" s="232">
        <f t="shared" si="1023"/>
        <v>0</v>
      </c>
      <c r="HS50" s="233">
        <f t="shared" si="1024"/>
        <v>0</v>
      </c>
      <c r="HT50" s="44">
        <f t="shared" si="1025"/>
        <v>0</v>
      </c>
      <c r="HU50" s="45">
        <f t="shared" si="1026"/>
        <v>0</v>
      </c>
      <c r="HV50" s="46">
        <f t="shared" si="1027"/>
        <v>0</v>
      </c>
      <c r="HW50" s="44">
        <f t="shared" si="1028"/>
        <v>0</v>
      </c>
      <c r="HX50" s="45">
        <f t="shared" si="1029"/>
        <v>0</v>
      </c>
      <c r="HY50" s="46">
        <f t="shared" si="1030"/>
        <v>0</v>
      </c>
      <c r="HZ50" s="234">
        <f t="shared" si="1031"/>
        <v>0</v>
      </c>
      <c r="IA50" s="235">
        <f t="shared" si="1032"/>
        <v>0</v>
      </c>
      <c r="IB50" s="235">
        <f t="shared" si="1033"/>
        <v>0</v>
      </c>
      <c r="IC50" s="239"/>
      <c r="ID50" s="240"/>
      <c r="IE50" s="241">
        <f t="shared" si="1034"/>
        <v>0</v>
      </c>
      <c r="IF50" s="239"/>
      <c r="IG50" s="240"/>
      <c r="IH50" s="241">
        <f t="shared" si="1035"/>
        <v>0</v>
      </c>
      <c r="II50" s="236">
        <f t="shared" si="1036"/>
        <v>0</v>
      </c>
      <c r="IJ50" s="232">
        <f t="shared" si="1037"/>
        <v>0</v>
      </c>
      <c r="IK50" s="233">
        <f t="shared" si="1038"/>
        <v>0</v>
      </c>
      <c r="IL50" s="239"/>
      <c r="IM50" s="240"/>
      <c r="IN50" s="241">
        <f t="shared" si="1039"/>
        <v>0</v>
      </c>
      <c r="IO50" s="239"/>
      <c r="IP50" s="240"/>
      <c r="IQ50" s="241">
        <f t="shared" si="1040"/>
        <v>0</v>
      </c>
      <c r="IR50" s="236">
        <f t="shared" si="1041"/>
        <v>0</v>
      </c>
      <c r="IS50" s="232">
        <f t="shared" si="1042"/>
        <v>0</v>
      </c>
      <c r="IT50" s="233">
        <f t="shared" si="1043"/>
        <v>0</v>
      </c>
      <c r="IU50" s="239"/>
      <c r="IV50" s="240"/>
      <c r="IW50" s="241">
        <f t="shared" si="1044"/>
        <v>0</v>
      </c>
      <c r="IX50" s="239"/>
      <c r="IY50" s="240"/>
      <c r="IZ50" s="241">
        <f t="shared" si="1045"/>
        <v>0</v>
      </c>
      <c r="JA50" s="236">
        <f t="shared" si="1046"/>
        <v>0</v>
      </c>
      <c r="JB50" s="232">
        <f t="shared" si="1047"/>
        <v>0</v>
      </c>
      <c r="JC50" s="233">
        <f t="shared" si="1048"/>
        <v>0</v>
      </c>
      <c r="JD50" s="456">
        <f t="shared" si="1049"/>
        <v>0</v>
      </c>
      <c r="JE50" s="450">
        <f t="shared" si="1050"/>
        <v>0</v>
      </c>
      <c r="JF50" s="457">
        <f t="shared" si="1051"/>
        <v>0</v>
      </c>
      <c r="JG50" s="456">
        <f t="shared" si="1052"/>
        <v>0</v>
      </c>
      <c r="JH50" s="450">
        <f t="shared" si="1053"/>
        <v>0</v>
      </c>
      <c r="JI50" s="457">
        <f t="shared" si="1054"/>
        <v>0</v>
      </c>
      <c r="JJ50" s="234">
        <f t="shared" si="1055"/>
        <v>0</v>
      </c>
      <c r="JK50" s="235">
        <f t="shared" si="1056"/>
        <v>0</v>
      </c>
      <c r="JL50" s="235">
        <f t="shared" si="1057"/>
        <v>0</v>
      </c>
      <c r="JM50" s="88"/>
      <c r="JN50" s="100"/>
      <c r="JO50" s="90">
        <f t="shared" si="1058"/>
        <v>0</v>
      </c>
      <c r="JP50" s="88"/>
      <c r="JQ50" s="100"/>
      <c r="JR50" s="90">
        <f t="shared" si="1059"/>
        <v>0</v>
      </c>
      <c r="JS50" s="236">
        <f t="shared" si="1060"/>
        <v>0</v>
      </c>
      <c r="JT50" s="232">
        <f t="shared" si="1061"/>
        <v>0</v>
      </c>
      <c r="JU50" s="233">
        <f t="shared" si="1062"/>
        <v>0</v>
      </c>
      <c r="JV50" s="88"/>
      <c r="JW50" s="100"/>
      <c r="JX50" s="90">
        <f t="shared" si="1063"/>
        <v>0</v>
      </c>
      <c r="JY50" s="88"/>
      <c r="JZ50" s="100"/>
      <c r="KA50" s="90">
        <f t="shared" si="1064"/>
        <v>0</v>
      </c>
      <c r="KB50" s="236">
        <f t="shared" si="1065"/>
        <v>0</v>
      </c>
      <c r="KC50" s="232">
        <f t="shared" si="1066"/>
        <v>0</v>
      </c>
      <c r="KD50" s="233">
        <f t="shared" si="1067"/>
        <v>0</v>
      </c>
      <c r="KE50" s="88"/>
      <c r="KF50" s="100"/>
      <c r="KG50" s="90">
        <f t="shared" si="1068"/>
        <v>0</v>
      </c>
      <c r="KH50" s="88"/>
      <c r="KI50" s="100"/>
      <c r="KJ50" s="90">
        <f t="shared" si="1069"/>
        <v>0</v>
      </c>
      <c r="KK50" s="41">
        <f t="shared" si="1070"/>
        <v>0</v>
      </c>
      <c r="KL50" s="42">
        <f t="shared" si="1071"/>
        <v>0</v>
      </c>
      <c r="KM50" s="43">
        <f t="shared" si="1072"/>
        <v>0</v>
      </c>
      <c r="KN50" s="44">
        <f t="shared" si="1073"/>
        <v>0</v>
      </c>
      <c r="KO50" s="45">
        <f t="shared" si="1074"/>
        <v>0</v>
      </c>
      <c r="KP50" s="46">
        <f t="shared" si="1075"/>
        <v>0</v>
      </c>
      <c r="KQ50" s="44">
        <f t="shared" si="1076"/>
        <v>0</v>
      </c>
      <c r="KR50" s="45">
        <f t="shared" si="1077"/>
        <v>0</v>
      </c>
      <c r="KS50" s="46">
        <f t="shared" si="1078"/>
        <v>0</v>
      </c>
      <c r="KT50" s="82">
        <f t="shared" si="1079"/>
        <v>0</v>
      </c>
      <c r="KU50" s="47">
        <f t="shared" si="1080"/>
        <v>0</v>
      </c>
      <c r="KV50" s="47">
        <f t="shared" si="1081"/>
        <v>0</v>
      </c>
      <c r="KW50" s="27">
        <f t="shared" si="1082"/>
        <v>0</v>
      </c>
      <c r="KX50" s="28">
        <f t="shared" si="1083"/>
        <v>0</v>
      </c>
      <c r="KY50" s="29">
        <f t="shared" si="1084"/>
        <v>0</v>
      </c>
      <c r="KZ50" s="27">
        <f t="shared" si="1085"/>
        <v>0</v>
      </c>
      <c r="LA50" s="28">
        <f t="shared" si="1086"/>
        <v>0</v>
      </c>
      <c r="LB50" s="29">
        <f t="shared" si="1087"/>
        <v>0</v>
      </c>
      <c r="LC50" s="27">
        <f t="shared" si="1088"/>
        <v>0</v>
      </c>
      <c r="LD50" s="30">
        <f t="shared" si="1089"/>
        <v>0</v>
      </c>
      <c r="LE50" s="29">
        <f t="shared" si="1090"/>
        <v>0</v>
      </c>
    </row>
    <row r="51" spans="2:317" ht="19.5" hidden="1" customHeight="1" outlineLevel="3">
      <c r="B51" s="20"/>
      <c r="C51" s="21"/>
      <c r="D51" s="21"/>
      <c r="E51" s="21" t="s">
        <v>183</v>
      </c>
      <c r="F51" s="84"/>
      <c r="G51" s="239"/>
      <c r="H51" s="240"/>
      <c r="I51" s="241">
        <f t="shared" si="881"/>
        <v>0</v>
      </c>
      <c r="J51" s="239"/>
      <c r="K51" s="240"/>
      <c r="L51" s="241">
        <f t="shared" si="882"/>
        <v>0</v>
      </c>
      <c r="M51" s="41">
        <f t="shared" si="883"/>
        <v>0</v>
      </c>
      <c r="N51" s="42">
        <f t="shared" si="884"/>
        <v>0</v>
      </c>
      <c r="O51" s="43">
        <f t="shared" si="885"/>
        <v>0</v>
      </c>
      <c r="P51" s="239"/>
      <c r="Q51" s="240"/>
      <c r="R51" s="241">
        <f t="shared" si="886"/>
        <v>0</v>
      </c>
      <c r="S51" s="239"/>
      <c r="T51" s="240"/>
      <c r="U51" s="241">
        <f t="shared" si="887"/>
        <v>0</v>
      </c>
      <c r="V51" s="41">
        <f t="shared" si="888"/>
        <v>0</v>
      </c>
      <c r="W51" s="42">
        <f t="shared" si="889"/>
        <v>0</v>
      </c>
      <c r="X51" s="43">
        <f t="shared" si="890"/>
        <v>0</v>
      </c>
      <c r="Y51" s="239"/>
      <c r="Z51" s="240"/>
      <c r="AA51" s="241">
        <f t="shared" si="891"/>
        <v>0</v>
      </c>
      <c r="AB51" s="239"/>
      <c r="AC51" s="240"/>
      <c r="AD51" s="241">
        <f t="shared" si="892"/>
        <v>0</v>
      </c>
      <c r="AE51" s="236">
        <f t="shared" si="893"/>
        <v>0</v>
      </c>
      <c r="AF51" s="232">
        <f t="shared" si="894"/>
        <v>0</v>
      </c>
      <c r="AG51" s="233">
        <f t="shared" si="895"/>
        <v>0</v>
      </c>
      <c r="AH51" s="456">
        <f t="shared" si="896"/>
        <v>0</v>
      </c>
      <c r="AI51" s="450">
        <f t="shared" si="897"/>
        <v>0</v>
      </c>
      <c r="AJ51" s="457">
        <f t="shared" si="898"/>
        <v>0</v>
      </c>
      <c r="AK51" s="456">
        <f t="shared" si="899"/>
        <v>0</v>
      </c>
      <c r="AL51" s="450">
        <f t="shared" si="900"/>
        <v>0</v>
      </c>
      <c r="AM51" s="457">
        <f t="shared" si="901"/>
        <v>0</v>
      </c>
      <c r="AN51" s="234">
        <f t="shared" si="902"/>
        <v>0</v>
      </c>
      <c r="AO51" s="235">
        <f t="shared" si="903"/>
        <v>0</v>
      </c>
      <c r="AP51" s="235">
        <f t="shared" si="904"/>
        <v>0</v>
      </c>
      <c r="AQ51" s="88"/>
      <c r="AR51" s="100"/>
      <c r="AS51" s="90">
        <f t="shared" si="905"/>
        <v>0</v>
      </c>
      <c r="AT51" s="88"/>
      <c r="AU51" s="100"/>
      <c r="AV51" s="90">
        <f t="shared" si="906"/>
        <v>0</v>
      </c>
      <c r="AW51" s="236">
        <f t="shared" si="907"/>
        <v>0</v>
      </c>
      <c r="AX51" s="232">
        <f t="shared" si="908"/>
        <v>0</v>
      </c>
      <c r="AY51" s="233">
        <f t="shared" si="909"/>
        <v>0</v>
      </c>
      <c r="AZ51" s="88"/>
      <c r="BA51" s="100"/>
      <c r="BB51" s="90">
        <f t="shared" si="910"/>
        <v>0</v>
      </c>
      <c r="BC51" s="88"/>
      <c r="BD51" s="100"/>
      <c r="BE51" s="90">
        <f t="shared" si="911"/>
        <v>0</v>
      </c>
      <c r="BF51" s="236">
        <f t="shared" si="912"/>
        <v>0</v>
      </c>
      <c r="BG51" s="232">
        <f t="shared" si="913"/>
        <v>0</v>
      </c>
      <c r="BH51" s="233">
        <f t="shared" si="914"/>
        <v>0</v>
      </c>
      <c r="BI51" s="88"/>
      <c r="BJ51" s="100"/>
      <c r="BK51" s="90">
        <f t="shared" si="915"/>
        <v>0</v>
      </c>
      <c r="BL51" s="88"/>
      <c r="BM51" s="100"/>
      <c r="BN51" s="90">
        <f t="shared" si="916"/>
        <v>0</v>
      </c>
      <c r="BO51" s="236">
        <f t="shared" si="917"/>
        <v>0</v>
      </c>
      <c r="BP51" s="232">
        <f t="shared" si="918"/>
        <v>0</v>
      </c>
      <c r="BQ51" s="233">
        <f t="shared" si="919"/>
        <v>0</v>
      </c>
      <c r="BR51" s="44">
        <f t="shared" si="920"/>
        <v>0</v>
      </c>
      <c r="BS51" s="45">
        <f t="shared" si="921"/>
        <v>0</v>
      </c>
      <c r="BT51" s="46">
        <f t="shared" si="922"/>
        <v>0</v>
      </c>
      <c r="BU51" s="44">
        <f t="shared" si="923"/>
        <v>0</v>
      </c>
      <c r="BV51" s="45">
        <f t="shared" si="924"/>
        <v>0</v>
      </c>
      <c r="BW51" s="46">
        <f t="shared" si="925"/>
        <v>0</v>
      </c>
      <c r="BX51" s="234">
        <f t="shared" si="926"/>
        <v>0</v>
      </c>
      <c r="BY51" s="235">
        <f t="shared" si="927"/>
        <v>0</v>
      </c>
      <c r="BZ51" s="235">
        <f t="shared" si="928"/>
        <v>0</v>
      </c>
      <c r="CA51" s="239"/>
      <c r="CB51" s="240"/>
      <c r="CC51" s="241">
        <f t="shared" si="929"/>
        <v>0</v>
      </c>
      <c r="CD51" s="239"/>
      <c r="CE51" s="240"/>
      <c r="CF51" s="241">
        <f t="shared" si="930"/>
        <v>0</v>
      </c>
      <c r="CG51" s="236">
        <f t="shared" si="931"/>
        <v>0</v>
      </c>
      <c r="CH51" s="232">
        <f t="shared" si="932"/>
        <v>0</v>
      </c>
      <c r="CI51" s="233">
        <f t="shared" si="933"/>
        <v>0</v>
      </c>
      <c r="CJ51" s="239"/>
      <c r="CK51" s="240"/>
      <c r="CL51" s="241">
        <f t="shared" si="934"/>
        <v>0</v>
      </c>
      <c r="CM51" s="239"/>
      <c r="CN51" s="240"/>
      <c r="CO51" s="241">
        <f t="shared" si="935"/>
        <v>0</v>
      </c>
      <c r="CP51" s="236">
        <f t="shared" si="936"/>
        <v>0</v>
      </c>
      <c r="CQ51" s="232">
        <f t="shared" si="937"/>
        <v>0</v>
      </c>
      <c r="CR51" s="233">
        <f t="shared" si="938"/>
        <v>0</v>
      </c>
      <c r="CS51" s="239"/>
      <c r="CT51" s="240"/>
      <c r="CU51" s="241">
        <f t="shared" si="939"/>
        <v>0</v>
      </c>
      <c r="CV51" s="239"/>
      <c r="CW51" s="240"/>
      <c r="CX51" s="241">
        <f t="shared" si="940"/>
        <v>0</v>
      </c>
      <c r="CY51" s="236">
        <f t="shared" si="941"/>
        <v>0</v>
      </c>
      <c r="CZ51" s="232">
        <f t="shared" si="942"/>
        <v>0</v>
      </c>
      <c r="DA51" s="233">
        <f t="shared" si="943"/>
        <v>0</v>
      </c>
      <c r="DB51" s="456">
        <f t="shared" si="944"/>
        <v>0</v>
      </c>
      <c r="DC51" s="450">
        <f t="shared" si="945"/>
        <v>0</v>
      </c>
      <c r="DD51" s="457">
        <f t="shared" si="946"/>
        <v>0</v>
      </c>
      <c r="DE51" s="456">
        <f t="shared" si="947"/>
        <v>0</v>
      </c>
      <c r="DF51" s="450">
        <f t="shared" si="948"/>
        <v>0</v>
      </c>
      <c r="DG51" s="457">
        <f t="shared" si="949"/>
        <v>0</v>
      </c>
      <c r="DH51" s="234">
        <f t="shared" si="950"/>
        <v>0</v>
      </c>
      <c r="DI51" s="235">
        <f t="shared" si="951"/>
        <v>0</v>
      </c>
      <c r="DJ51" s="235">
        <f t="shared" si="952"/>
        <v>0</v>
      </c>
      <c r="DK51" s="88"/>
      <c r="DL51" s="100"/>
      <c r="DM51" s="90">
        <f t="shared" si="953"/>
        <v>0</v>
      </c>
      <c r="DN51" s="88"/>
      <c r="DO51" s="100"/>
      <c r="DP51" s="90">
        <f t="shared" si="954"/>
        <v>0</v>
      </c>
      <c r="DQ51" s="236">
        <f t="shared" si="955"/>
        <v>0</v>
      </c>
      <c r="DR51" s="232">
        <f t="shared" si="956"/>
        <v>0</v>
      </c>
      <c r="DS51" s="233">
        <f t="shared" si="957"/>
        <v>0</v>
      </c>
      <c r="DT51" s="88"/>
      <c r="DU51" s="100"/>
      <c r="DV51" s="90">
        <f t="shared" si="958"/>
        <v>0</v>
      </c>
      <c r="DW51" s="88"/>
      <c r="DX51" s="100"/>
      <c r="DY51" s="90">
        <f t="shared" si="959"/>
        <v>0</v>
      </c>
      <c r="DZ51" s="236">
        <f t="shared" si="960"/>
        <v>0</v>
      </c>
      <c r="EA51" s="232">
        <f t="shared" si="961"/>
        <v>0</v>
      </c>
      <c r="EB51" s="233">
        <f t="shared" si="962"/>
        <v>0</v>
      </c>
      <c r="EC51" s="88"/>
      <c r="ED51" s="100"/>
      <c r="EE51" s="90">
        <f t="shared" si="963"/>
        <v>0</v>
      </c>
      <c r="EF51" s="88"/>
      <c r="EG51" s="100"/>
      <c r="EH51" s="90">
        <f t="shared" si="964"/>
        <v>0</v>
      </c>
      <c r="EI51" s="41">
        <f t="shared" si="965"/>
        <v>0</v>
      </c>
      <c r="EJ51" s="42">
        <f t="shared" si="966"/>
        <v>0</v>
      </c>
      <c r="EK51" s="43">
        <f t="shared" si="967"/>
        <v>0</v>
      </c>
      <c r="EL51" s="44">
        <f t="shared" si="968"/>
        <v>0</v>
      </c>
      <c r="EM51" s="45">
        <f t="shared" si="969"/>
        <v>0</v>
      </c>
      <c r="EN51" s="46">
        <f t="shared" si="970"/>
        <v>0</v>
      </c>
      <c r="EO51" s="44">
        <f t="shared" si="971"/>
        <v>0</v>
      </c>
      <c r="EP51" s="45">
        <f t="shared" si="972"/>
        <v>0</v>
      </c>
      <c r="EQ51" s="46">
        <f t="shared" si="973"/>
        <v>0</v>
      </c>
      <c r="ER51" s="82">
        <f t="shared" si="974"/>
        <v>0</v>
      </c>
      <c r="ES51" s="47">
        <f t="shared" si="975"/>
        <v>0</v>
      </c>
      <c r="ET51" s="47">
        <f t="shared" si="976"/>
        <v>0</v>
      </c>
      <c r="EU51" s="27">
        <f t="shared" si="977"/>
        <v>0</v>
      </c>
      <c r="EV51" s="28">
        <f t="shared" si="978"/>
        <v>0</v>
      </c>
      <c r="EW51" s="29">
        <f t="shared" si="979"/>
        <v>0</v>
      </c>
      <c r="EX51" s="27">
        <f t="shared" si="980"/>
        <v>0</v>
      </c>
      <c r="EY51" s="28">
        <f t="shared" si="981"/>
        <v>0</v>
      </c>
      <c r="EZ51" s="29">
        <f t="shared" si="982"/>
        <v>0</v>
      </c>
      <c r="FA51" s="27">
        <f t="shared" si="983"/>
        <v>0</v>
      </c>
      <c r="FB51" s="30">
        <f t="shared" si="984"/>
        <v>0</v>
      </c>
      <c r="FC51" s="29">
        <f t="shared" si="985"/>
        <v>0</v>
      </c>
      <c r="FE51" s="20"/>
      <c r="FF51" s="21"/>
      <c r="FG51" s="21"/>
      <c r="FH51" s="84"/>
      <c r="FI51" s="239"/>
      <c r="FJ51" s="240"/>
      <c r="FK51" s="241">
        <f t="shared" si="986"/>
        <v>0</v>
      </c>
      <c r="FL51" s="239"/>
      <c r="FM51" s="240"/>
      <c r="FN51" s="241">
        <f t="shared" si="987"/>
        <v>0</v>
      </c>
      <c r="FO51" s="41">
        <f t="shared" si="988"/>
        <v>0</v>
      </c>
      <c r="FP51" s="42">
        <f t="shared" si="989"/>
        <v>0</v>
      </c>
      <c r="FQ51" s="43">
        <f t="shared" si="990"/>
        <v>0</v>
      </c>
      <c r="FR51" s="239"/>
      <c r="FS51" s="240"/>
      <c r="FT51" s="241">
        <f t="shared" si="991"/>
        <v>0</v>
      </c>
      <c r="FU51" s="239"/>
      <c r="FV51" s="240"/>
      <c r="FW51" s="241">
        <f t="shared" si="992"/>
        <v>0</v>
      </c>
      <c r="FX51" s="41">
        <f t="shared" si="993"/>
        <v>0</v>
      </c>
      <c r="FY51" s="42">
        <f t="shared" si="994"/>
        <v>0</v>
      </c>
      <c r="FZ51" s="43">
        <f t="shared" si="995"/>
        <v>0</v>
      </c>
      <c r="GA51" s="239"/>
      <c r="GB51" s="240"/>
      <c r="GC51" s="241">
        <f t="shared" si="996"/>
        <v>0</v>
      </c>
      <c r="GD51" s="239"/>
      <c r="GE51" s="240"/>
      <c r="GF51" s="241">
        <f t="shared" si="997"/>
        <v>0</v>
      </c>
      <c r="GG51" s="236">
        <f t="shared" si="998"/>
        <v>0</v>
      </c>
      <c r="GH51" s="232">
        <f t="shared" si="999"/>
        <v>0</v>
      </c>
      <c r="GI51" s="233">
        <f t="shared" si="1000"/>
        <v>0</v>
      </c>
      <c r="GJ51" s="456">
        <f t="shared" si="1001"/>
        <v>0</v>
      </c>
      <c r="GK51" s="450">
        <f t="shared" si="1002"/>
        <v>0</v>
      </c>
      <c r="GL51" s="457">
        <f t="shared" si="1003"/>
        <v>0</v>
      </c>
      <c r="GM51" s="456">
        <f t="shared" si="1004"/>
        <v>0</v>
      </c>
      <c r="GN51" s="450">
        <f t="shared" si="1005"/>
        <v>0</v>
      </c>
      <c r="GO51" s="457">
        <f t="shared" si="1006"/>
        <v>0</v>
      </c>
      <c r="GP51" s="234">
        <f t="shared" si="1007"/>
        <v>0</v>
      </c>
      <c r="GQ51" s="235">
        <f t="shared" si="1008"/>
        <v>0</v>
      </c>
      <c r="GR51" s="235">
        <f t="shared" si="1009"/>
        <v>0</v>
      </c>
      <c r="GS51" s="88"/>
      <c r="GT51" s="100"/>
      <c r="GU51" s="90">
        <f t="shared" si="1010"/>
        <v>0</v>
      </c>
      <c r="GV51" s="88"/>
      <c r="GW51" s="100"/>
      <c r="GX51" s="90">
        <f t="shared" si="1011"/>
        <v>0</v>
      </c>
      <c r="GY51" s="236">
        <f t="shared" si="1012"/>
        <v>0</v>
      </c>
      <c r="GZ51" s="232">
        <f t="shared" si="1013"/>
        <v>0</v>
      </c>
      <c r="HA51" s="233">
        <f t="shared" si="1014"/>
        <v>0</v>
      </c>
      <c r="HB51" s="88"/>
      <c r="HC51" s="100"/>
      <c r="HD51" s="90">
        <f t="shared" si="1015"/>
        <v>0</v>
      </c>
      <c r="HE51" s="88"/>
      <c r="HF51" s="100"/>
      <c r="HG51" s="90">
        <f t="shared" si="1016"/>
        <v>0</v>
      </c>
      <c r="HH51" s="236">
        <f t="shared" si="1017"/>
        <v>0</v>
      </c>
      <c r="HI51" s="232">
        <f t="shared" si="1018"/>
        <v>0</v>
      </c>
      <c r="HJ51" s="233">
        <f t="shared" si="1019"/>
        <v>0</v>
      </c>
      <c r="HK51" s="88"/>
      <c r="HL51" s="100"/>
      <c r="HM51" s="90">
        <f t="shared" si="1020"/>
        <v>0</v>
      </c>
      <c r="HN51" s="88"/>
      <c r="HO51" s="100"/>
      <c r="HP51" s="90">
        <f t="shared" si="1021"/>
        <v>0</v>
      </c>
      <c r="HQ51" s="236">
        <f t="shared" si="1022"/>
        <v>0</v>
      </c>
      <c r="HR51" s="232">
        <f t="shared" si="1023"/>
        <v>0</v>
      </c>
      <c r="HS51" s="233">
        <f t="shared" si="1024"/>
        <v>0</v>
      </c>
      <c r="HT51" s="44">
        <f t="shared" si="1025"/>
        <v>0</v>
      </c>
      <c r="HU51" s="45">
        <f t="shared" si="1026"/>
        <v>0</v>
      </c>
      <c r="HV51" s="46">
        <f t="shared" si="1027"/>
        <v>0</v>
      </c>
      <c r="HW51" s="44">
        <f t="shared" si="1028"/>
        <v>0</v>
      </c>
      <c r="HX51" s="45">
        <f t="shared" si="1029"/>
        <v>0</v>
      </c>
      <c r="HY51" s="46">
        <f t="shared" si="1030"/>
        <v>0</v>
      </c>
      <c r="HZ51" s="234">
        <f t="shared" si="1031"/>
        <v>0</v>
      </c>
      <c r="IA51" s="235">
        <f t="shared" si="1032"/>
        <v>0</v>
      </c>
      <c r="IB51" s="235">
        <f t="shared" si="1033"/>
        <v>0</v>
      </c>
      <c r="IC51" s="239"/>
      <c r="ID51" s="240"/>
      <c r="IE51" s="241">
        <f t="shared" si="1034"/>
        <v>0</v>
      </c>
      <c r="IF51" s="239"/>
      <c r="IG51" s="240"/>
      <c r="IH51" s="241">
        <f t="shared" si="1035"/>
        <v>0</v>
      </c>
      <c r="II51" s="236">
        <f t="shared" si="1036"/>
        <v>0</v>
      </c>
      <c r="IJ51" s="232">
        <f t="shared" si="1037"/>
        <v>0</v>
      </c>
      <c r="IK51" s="233">
        <f t="shared" si="1038"/>
        <v>0</v>
      </c>
      <c r="IL51" s="239"/>
      <c r="IM51" s="240"/>
      <c r="IN51" s="241">
        <f t="shared" si="1039"/>
        <v>0</v>
      </c>
      <c r="IO51" s="239"/>
      <c r="IP51" s="240"/>
      <c r="IQ51" s="241">
        <f t="shared" si="1040"/>
        <v>0</v>
      </c>
      <c r="IR51" s="236">
        <f t="shared" si="1041"/>
        <v>0</v>
      </c>
      <c r="IS51" s="232">
        <f t="shared" si="1042"/>
        <v>0</v>
      </c>
      <c r="IT51" s="233">
        <f t="shared" si="1043"/>
        <v>0</v>
      </c>
      <c r="IU51" s="239"/>
      <c r="IV51" s="240"/>
      <c r="IW51" s="241">
        <f t="shared" si="1044"/>
        <v>0</v>
      </c>
      <c r="IX51" s="239"/>
      <c r="IY51" s="240"/>
      <c r="IZ51" s="241">
        <f t="shared" si="1045"/>
        <v>0</v>
      </c>
      <c r="JA51" s="236">
        <f t="shared" si="1046"/>
        <v>0</v>
      </c>
      <c r="JB51" s="232">
        <f t="shared" si="1047"/>
        <v>0</v>
      </c>
      <c r="JC51" s="233">
        <f t="shared" si="1048"/>
        <v>0</v>
      </c>
      <c r="JD51" s="456">
        <f t="shared" si="1049"/>
        <v>0</v>
      </c>
      <c r="JE51" s="450">
        <f t="shared" si="1050"/>
        <v>0</v>
      </c>
      <c r="JF51" s="457">
        <f t="shared" si="1051"/>
        <v>0</v>
      </c>
      <c r="JG51" s="456">
        <f t="shared" si="1052"/>
        <v>0</v>
      </c>
      <c r="JH51" s="450">
        <f t="shared" si="1053"/>
        <v>0</v>
      </c>
      <c r="JI51" s="457">
        <f t="shared" si="1054"/>
        <v>0</v>
      </c>
      <c r="JJ51" s="234">
        <f t="shared" si="1055"/>
        <v>0</v>
      </c>
      <c r="JK51" s="235">
        <f t="shared" si="1056"/>
        <v>0</v>
      </c>
      <c r="JL51" s="235">
        <f t="shared" si="1057"/>
        <v>0</v>
      </c>
      <c r="JM51" s="88"/>
      <c r="JN51" s="100"/>
      <c r="JO51" s="90">
        <f t="shared" si="1058"/>
        <v>0</v>
      </c>
      <c r="JP51" s="88"/>
      <c r="JQ51" s="100"/>
      <c r="JR51" s="90">
        <f t="shared" si="1059"/>
        <v>0</v>
      </c>
      <c r="JS51" s="236">
        <f t="shared" si="1060"/>
        <v>0</v>
      </c>
      <c r="JT51" s="232">
        <f t="shared" si="1061"/>
        <v>0</v>
      </c>
      <c r="JU51" s="233">
        <f t="shared" si="1062"/>
        <v>0</v>
      </c>
      <c r="JV51" s="88"/>
      <c r="JW51" s="100"/>
      <c r="JX51" s="90">
        <f t="shared" si="1063"/>
        <v>0</v>
      </c>
      <c r="JY51" s="88"/>
      <c r="JZ51" s="100"/>
      <c r="KA51" s="90">
        <f t="shared" si="1064"/>
        <v>0</v>
      </c>
      <c r="KB51" s="236">
        <f t="shared" si="1065"/>
        <v>0</v>
      </c>
      <c r="KC51" s="232">
        <f t="shared" si="1066"/>
        <v>0</v>
      </c>
      <c r="KD51" s="233">
        <f t="shared" si="1067"/>
        <v>0</v>
      </c>
      <c r="KE51" s="88"/>
      <c r="KF51" s="100"/>
      <c r="KG51" s="90">
        <f t="shared" si="1068"/>
        <v>0</v>
      </c>
      <c r="KH51" s="88"/>
      <c r="KI51" s="100"/>
      <c r="KJ51" s="90">
        <f t="shared" si="1069"/>
        <v>0</v>
      </c>
      <c r="KK51" s="41">
        <f t="shared" si="1070"/>
        <v>0</v>
      </c>
      <c r="KL51" s="42">
        <f t="shared" si="1071"/>
        <v>0</v>
      </c>
      <c r="KM51" s="43">
        <f t="shared" si="1072"/>
        <v>0</v>
      </c>
      <c r="KN51" s="44">
        <f t="shared" si="1073"/>
        <v>0</v>
      </c>
      <c r="KO51" s="45">
        <f t="shared" si="1074"/>
        <v>0</v>
      </c>
      <c r="KP51" s="46">
        <f t="shared" si="1075"/>
        <v>0</v>
      </c>
      <c r="KQ51" s="44">
        <f t="shared" si="1076"/>
        <v>0</v>
      </c>
      <c r="KR51" s="45">
        <f t="shared" si="1077"/>
        <v>0</v>
      </c>
      <c r="KS51" s="46">
        <f t="shared" si="1078"/>
        <v>0</v>
      </c>
      <c r="KT51" s="82">
        <f t="shared" si="1079"/>
        <v>0</v>
      </c>
      <c r="KU51" s="47">
        <f t="shared" si="1080"/>
        <v>0</v>
      </c>
      <c r="KV51" s="47">
        <f t="shared" si="1081"/>
        <v>0</v>
      </c>
      <c r="KW51" s="27">
        <f t="shared" si="1082"/>
        <v>0</v>
      </c>
      <c r="KX51" s="28">
        <f t="shared" si="1083"/>
        <v>0</v>
      </c>
      <c r="KY51" s="29">
        <f t="shared" si="1084"/>
        <v>0</v>
      </c>
      <c r="KZ51" s="27">
        <f t="shared" si="1085"/>
        <v>0</v>
      </c>
      <c r="LA51" s="28">
        <f t="shared" si="1086"/>
        <v>0</v>
      </c>
      <c r="LB51" s="29">
        <f t="shared" si="1087"/>
        <v>0</v>
      </c>
      <c r="LC51" s="27">
        <f t="shared" si="1088"/>
        <v>0</v>
      </c>
      <c r="LD51" s="30">
        <f t="shared" si="1089"/>
        <v>0</v>
      </c>
      <c r="LE51" s="29">
        <f t="shared" si="1090"/>
        <v>0</v>
      </c>
    </row>
    <row r="52" spans="2:317" ht="20.25" hidden="1" customHeight="1" outlineLevel="3">
      <c r="B52" s="20"/>
      <c r="C52" s="21"/>
      <c r="D52" s="21"/>
      <c r="E52" s="21" t="s">
        <v>183</v>
      </c>
      <c r="F52" s="84"/>
      <c r="G52" s="239"/>
      <c r="H52" s="240"/>
      <c r="I52" s="241">
        <f t="shared" si="881"/>
        <v>0</v>
      </c>
      <c r="J52" s="239"/>
      <c r="K52" s="240"/>
      <c r="L52" s="241">
        <f t="shared" si="882"/>
        <v>0</v>
      </c>
      <c r="M52" s="41">
        <f t="shared" si="883"/>
        <v>0</v>
      </c>
      <c r="N52" s="42">
        <f t="shared" si="884"/>
        <v>0</v>
      </c>
      <c r="O52" s="43">
        <f t="shared" si="885"/>
        <v>0</v>
      </c>
      <c r="P52" s="239"/>
      <c r="Q52" s="240"/>
      <c r="R52" s="241">
        <f t="shared" si="886"/>
        <v>0</v>
      </c>
      <c r="S52" s="239"/>
      <c r="T52" s="240"/>
      <c r="U52" s="241">
        <f t="shared" si="887"/>
        <v>0</v>
      </c>
      <c r="V52" s="41">
        <f t="shared" si="888"/>
        <v>0</v>
      </c>
      <c r="W52" s="42">
        <f t="shared" si="889"/>
        <v>0</v>
      </c>
      <c r="X52" s="43">
        <f t="shared" si="890"/>
        <v>0</v>
      </c>
      <c r="Y52" s="239"/>
      <c r="Z52" s="240"/>
      <c r="AA52" s="241">
        <f t="shared" si="891"/>
        <v>0</v>
      </c>
      <c r="AB52" s="239"/>
      <c r="AC52" s="240"/>
      <c r="AD52" s="241">
        <f t="shared" si="892"/>
        <v>0</v>
      </c>
      <c r="AE52" s="236">
        <f t="shared" si="893"/>
        <v>0</v>
      </c>
      <c r="AF52" s="232">
        <f t="shared" si="894"/>
        <v>0</v>
      </c>
      <c r="AG52" s="233">
        <f t="shared" si="895"/>
        <v>0</v>
      </c>
      <c r="AH52" s="456">
        <f t="shared" si="896"/>
        <v>0</v>
      </c>
      <c r="AI52" s="450">
        <f t="shared" si="897"/>
        <v>0</v>
      </c>
      <c r="AJ52" s="457">
        <f t="shared" si="898"/>
        <v>0</v>
      </c>
      <c r="AK52" s="456">
        <f t="shared" si="899"/>
        <v>0</v>
      </c>
      <c r="AL52" s="450">
        <f t="shared" si="900"/>
        <v>0</v>
      </c>
      <c r="AM52" s="457">
        <f t="shared" si="901"/>
        <v>0</v>
      </c>
      <c r="AN52" s="234">
        <f t="shared" si="902"/>
        <v>0</v>
      </c>
      <c r="AO52" s="235">
        <f t="shared" si="903"/>
        <v>0</v>
      </c>
      <c r="AP52" s="235">
        <f t="shared" si="904"/>
        <v>0</v>
      </c>
      <c r="AQ52" s="88"/>
      <c r="AR52" s="100"/>
      <c r="AS52" s="90">
        <f t="shared" si="905"/>
        <v>0</v>
      </c>
      <c r="AT52" s="88"/>
      <c r="AU52" s="100"/>
      <c r="AV52" s="90">
        <f t="shared" si="906"/>
        <v>0</v>
      </c>
      <c r="AW52" s="236">
        <f t="shared" si="907"/>
        <v>0</v>
      </c>
      <c r="AX52" s="232">
        <f t="shared" si="908"/>
        <v>0</v>
      </c>
      <c r="AY52" s="233">
        <f t="shared" si="909"/>
        <v>0</v>
      </c>
      <c r="AZ52" s="88"/>
      <c r="BA52" s="100"/>
      <c r="BB52" s="90">
        <f t="shared" si="910"/>
        <v>0</v>
      </c>
      <c r="BC52" s="88"/>
      <c r="BD52" s="100"/>
      <c r="BE52" s="90">
        <f t="shared" si="911"/>
        <v>0</v>
      </c>
      <c r="BF52" s="236">
        <f t="shared" si="912"/>
        <v>0</v>
      </c>
      <c r="BG52" s="232">
        <f t="shared" si="913"/>
        <v>0</v>
      </c>
      <c r="BH52" s="233">
        <f t="shared" si="914"/>
        <v>0</v>
      </c>
      <c r="BI52" s="88"/>
      <c r="BJ52" s="100"/>
      <c r="BK52" s="90">
        <f t="shared" si="915"/>
        <v>0</v>
      </c>
      <c r="BL52" s="88"/>
      <c r="BM52" s="100"/>
      <c r="BN52" s="90">
        <f t="shared" si="916"/>
        <v>0</v>
      </c>
      <c r="BO52" s="236">
        <f t="shared" si="917"/>
        <v>0</v>
      </c>
      <c r="BP52" s="232">
        <f t="shared" si="918"/>
        <v>0</v>
      </c>
      <c r="BQ52" s="233">
        <f t="shared" si="919"/>
        <v>0</v>
      </c>
      <c r="BR52" s="44">
        <f t="shared" si="920"/>
        <v>0</v>
      </c>
      <c r="BS52" s="45">
        <f t="shared" si="921"/>
        <v>0</v>
      </c>
      <c r="BT52" s="46">
        <f t="shared" si="922"/>
        <v>0</v>
      </c>
      <c r="BU52" s="44">
        <f t="shared" si="923"/>
        <v>0</v>
      </c>
      <c r="BV52" s="45">
        <f t="shared" si="924"/>
        <v>0</v>
      </c>
      <c r="BW52" s="46">
        <f t="shared" si="925"/>
        <v>0</v>
      </c>
      <c r="BX52" s="234">
        <f t="shared" si="926"/>
        <v>0</v>
      </c>
      <c r="BY52" s="235">
        <f t="shared" si="927"/>
        <v>0</v>
      </c>
      <c r="BZ52" s="235">
        <f t="shared" si="928"/>
        <v>0</v>
      </c>
      <c r="CA52" s="239"/>
      <c r="CB52" s="240"/>
      <c r="CC52" s="241">
        <f t="shared" si="929"/>
        <v>0</v>
      </c>
      <c r="CD52" s="239"/>
      <c r="CE52" s="240"/>
      <c r="CF52" s="241">
        <f t="shared" si="930"/>
        <v>0</v>
      </c>
      <c r="CG52" s="236">
        <f t="shared" si="931"/>
        <v>0</v>
      </c>
      <c r="CH52" s="232">
        <f t="shared" si="932"/>
        <v>0</v>
      </c>
      <c r="CI52" s="233">
        <f t="shared" si="933"/>
        <v>0</v>
      </c>
      <c r="CJ52" s="239"/>
      <c r="CK52" s="240"/>
      <c r="CL52" s="241">
        <f t="shared" si="934"/>
        <v>0</v>
      </c>
      <c r="CM52" s="239"/>
      <c r="CN52" s="240"/>
      <c r="CO52" s="241">
        <f t="shared" si="935"/>
        <v>0</v>
      </c>
      <c r="CP52" s="236">
        <f t="shared" si="936"/>
        <v>0</v>
      </c>
      <c r="CQ52" s="232">
        <f t="shared" si="937"/>
        <v>0</v>
      </c>
      <c r="CR52" s="233">
        <f t="shared" si="938"/>
        <v>0</v>
      </c>
      <c r="CS52" s="239"/>
      <c r="CT52" s="240"/>
      <c r="CU52" s="241">
        <f t="shared" si="939"/>
        <v>0</v>
      </c>
      <c r="CV52" s="239"/>
      <c r="CW52" s="240"/>
      <c r="CX52" s="241">
        <f t="shared" si="940"/>
        <v>0</v>
      </c>
      <c r="CY52" s="236">
        <f t="shared" si="941"/>
        <v>0</v>
      </c>
      <c r="CZ52" s="232">
        <f t="shared" si="942"/>
        <v>0</v>
      </c>
      <c r="DA52" s="233">
        <f t="shared" si="943"/>
        <v>0</v>
      </c>
      <c r="DB52" s="456">
        <f t="shared" si="944"/>
        <v>0</v>
      </c>
      <c r="DC52" s="450">
        <f t="shared" si="945"/>
        <v>0</v>
      </c>
      <c r="DD52" s="457">
        <f t="shared" si="946"/>
        <v>0</v>
      </c>
      <c r="DE52" s="456">
        <f t="shared" si="947"/>
        <v>0</v>
      </c>
      <c r="DF52" s="450">
        <f t="shared" si="948"/>
        <v>0</v>
      </c>
      <c r="DG52" s="457">
        <f t="shared" si="949"/>
        <v>0</v>
      </c>
      <c r="DH52" s="234">
        <f t="shared" si="950"/>
        <v>0</v>
      </c>
      <c r="DI52" s="235">
        <f t="shared" si="951"/>
        <v>0</v>
      </c>
      <c r="DJ52" s="235">
        <f t="shared" si="952"/>
        <v>0</v>
      </c>
      <c r="DK52" s="88"/>
      <c r="DL52" s="100"/>
      <c r="DM52" s="90">
        <f t="shared" si="953"/>
        <v>0</v>
      </c>
      <c r="DN52" s="88"/>
      <c r="DO52" s="100"/>
      <c r="DP52" s="90">
        <f t="shared" si="954"/>
        <v>0</v>
      </c>
      <c r="DQ52" s="236">
        <f t="shared" si="955"/>
        <v>0</v>
      </c>
      <c r="DR52" s="232">
        <f t="shared" si="956"/>
        <v>0</v>
      </c>
      <c r="DS52" s="233">
        <f t="shared" si="957"/>
        <v>0</v>
      </c>
      <c r="DT52" s="88"/>
      <c r="DU52" s="100"/>
      <c r="DV52" s="90">
        <f t="shared" si="958"/>
        <v>0</v>
      </c>
      <c r="DW52" s="88"/>
      <c r="DX52" s="100"/>
      <c r="DY52" s="90">
        <f t="shared" si="959"/>
        <v>0</v>
      </c>
      <c r="DZ52" s="236">
        <f t="shared" si="960"/>
        <v>0</v>
      </c>
      <c r="EA52" s="232">
        <f t="shared" si="961"/>
        <v>0</v>
      </c>
      <c r="EB52" s="233">
        <f t="shared" si="962"/>
        <v>0</v>
      </c>
      <c r="EC52" s="88"/>
      <c r="ED52" s="100"/>
      <c r="EE52" s="90">
        <f t="shared" si="963"/>
        <v>0</v>
      </c>
      <c r="EF52" s="88"/>
      <c r="EG52" s="100"/>
      <c r="EH52" s="90">
        <f t="shared" si="964"/>
        <v>0</v>
      </c>
      <c r="EI52" s="41">
        <f t="shared" si="965"/>
        <v>0</v>
      </c>
      <c r="EJ52" s="42">
        <f t="shared" si="966"/>
        <v>0</v>
      </c>
      <c r="EK52" s="43">
        <f t="shared" si="967"/>
        <v>0</v>
      </c>
      <c r="EL52" s="44">
        <f t="shared" si="968"/>
        <v>0</v>
      </c>
      <c r="EM52" s="45">
        <f t="shared" si="969"/>
        <v>0</v>
      </c>
      <c r="EN52" s="46">
        <f t="shared" si="970"/>
        <v>0</v>
      </c>
      <c r="EO52" s="44">
        <f t="shared" si="971"/>
        <v>0</v>
      </c>
      <c r="EP52" s="45">
        <f t="shared" si="972"/>
        <v>0</v>
      </c>
      <c r="EQ52" s="46">
        <f t="shared" si="973"/>
        <v>0</v>
      </c>
      <c r="ER52" s="82">
        <f t="shared" si="974"/>
        <v>0</v>
      </c>
      <c r="ES52" s="47">
        <f t="shared" si="975"/>
        <v>0</v>
      </c>
      <c r="ET52" s="47">
        <f t="shared" si="976"/>
        <v>0</v>
      </c>
      <c r="EU52" s="27">
        <f t="shared" si="977"/>
        <v>0</v>
      </c>
      <c r="EV52" s="28">
        <f t="shared" si="978"/>
        <v>0</v>
      </c>
      <c r="EW52" s="29">
        <f t="shared" si="979"/>
        <v>0</v>
      </c>
      <c r="EX52" s="27">
        <f t="shared" si="980"/>
        <v>0</v>
      </c>
      <c r="EY52" s="28">
        <f t="shared" si="981"/>
        <v>0</v>
      </c>
      <c r="EZ52" s="29">
        <f t="shared" si="982"/>
        <v>0</v>
      </c>
      <c r="FA52" s="27">
        <f t="shared" si="983"/>
        <v>0</v>
      </c>
      <c r="FB52" s="30">
        <f t="shared" si="984"/>
        <v>0</v>
      </c>
      <c r="FC52" s="29">
        <f t="shared" si="985"/>
        <v>0</v>
      </c>
      <c r="FE52" s="20"/>
      <c r="FF52" s="21"/>
      <c r="FG52" s="21"/>
      <c r="FH52" s="84"/>
      <c r="FI52" s="239"/>
      <c r="FJ52" s="240"/>
      <c r="FK52" s="241">
        <f t="shared" si="986"/>
        <v>0</v>
      </c>
      <c r="FL52" s="239"/>
      <c r="FM52" s="240"/>
      <c r="FN52" s="241">
        <f t="shared" si="987"/>
        <v>0</v>
      </c>
      <c r="FO52" s="41">
        <f t="shared" si="988"/>
        <v>0</v>
      </c>
      <c r="FP52" s="42">
        <f t="shared" si="989"/>
        <v>0</v>
      </c>
      <c r="FQ52" s="43">
        <f t="shared" si="990"/>
        <v>0</v>
      </c>
      <c r="FR52" s="239"/>
      <c r="FS52" s="240"/>
      <c r="FT52" s="241">
        <f t="shared" si="991"/>
        <v>0</v>
      </c>
      <c r="FU52" s="239"/>
      <c r="FV52" s="240"/>
      <c r="FW52" s="241">
        <f t="shared" si="992"/>
        <v>0</v>
      </c>
      <c r="FX52" s="41">
        <f t="shared" si="993"/>
        <v>0</v>
      </c>
      <c r="FY52" s="42">
        <f t="shared" si="994"/>
        <v>0</v>
      </c>
      <c r="FZ52" s="43">
        <f t="shared" si="995"/>
        <v>0</v>
      </c>
      <c r="GA52" s="239"/>
      <c r="GB52" s="240"/>
      <c r="GC52" s="241">
        <f t="shared" si="996"/>
        <v>0</v>
      </c>
      <c r="GD52" s="239"/>
      <c r="GE52" s="240"/>
      <c r="GF52" s="241">
        <f t="shared" si="997"/>
        <v>0</v>
      </c>
      <c r="GG52" s="236">
        <f t="shared" si="998"/>
        <v>0</v>
      </c>
      <c r="GH52" s="232">
        <f t="shared" si="999"/>
        <v>0</v>
      </c>
      <c r="GI52" s="233">
        <f t="shared" si="1000"/>
        <v>0</v>
      </c>
      <c r="GJ52" s="456">
        <f t="shared" si="1001"/>
        <v>0</v>
      </c>
      <c r="GK52" s="450">
        <f t="shared" si="1002"/>
        <v>0</v>
      </c>
      <c r="GL52" s="457">
        <f t="shared" si="1003"/>
        <v>0</v>
      </c>
      <c r="GM52" s="456">
        <f t="shared" si="1004"/>
        <v>0</v>
      </c>
      <c r="GN52" s="450">
        <f t="shared" si="1005"/>
        <v>0</v>
      </c>
      <c r="GO52" s="457">
        <f t="shared" si="1006"/>
        <v>0</v>
      </c>
      <c r="GP52" s="234">
        <f t="shared" si="1007"/>
        <v>0</v>
      </c>
      <c r="GQ52" s="235">
        <f t="shared" si="1008"/>
        <v>0</v>
      </c>
      <c r="GR52" s="235">
        <f t="shared" si="1009"/>
        <v>0</v>
      </c>
      <c r="GS52" s="88"/>
      <c r="GT52" s="100"/>
      <c r="GU52" s="90">
        <f t="shared" si="1010"/>
        <v>0</v>
      </c>
      <c r="GV52" s="88"/>
      <c r="GW52" s="100"/>
      <c r="GX52" s="90">
        <f t="shared" si="1011"/>
        <v>0</v>
      </c>
      <c r="GY52" s="236">
        <f t="shared" si="1012"/>
        <v>0</v>
      </c>
      <c r="GZ52" s="232">
        <f t="shared" si="1013"/>
        <v>0</v>
      </c>
      <c r="HA52" s="233">
        <f t="shared" si="1014"/>
        <v>0</v>
      </c>
      <c r="HB52" s="88"/>
      <c r="HC52" s="100"/>
      <c r="HD52" s="90">
        <f t="shared" si="1015"/>
        <v>0</v>
      </c>
      <c r="HE52" s="88"/>
      <c r="HF52" s="100"/>
      <c r="HG52" s="90">
        <f t="shared" si="1016"/>
        <v>0</v>
      </c>
      <c r="HH52" s="236">
        <f t="shared" si="1017"/>
        <v>0</v>
      </c>
      <c r="HI52" s="232">
        <f t="shared" si="1018"/>
        <v>0</v>
      </c>
      <c r="HJ52" s="233">
        <f t="shared" si="1019"/>
        <v>0</v>
      </c>
      <c r="HK52" s="88"/>
      <c r="HL52" s="100"/>
      <c r="HM52" s="90">
        <f t="shared" si="1020"/>
        <v>0</v>
      </c>
      <c r="HN52" s="88"/>
      <c r="HO52" s="100"/>
      <c r="HP52" s="90">
        <f t="shared" si="1021"/>
        <v>0</v>
      </c>
      <c r="HQ52" s="236">
        <f t="shared" si="1022"/>
        <v>0</v>
      </c>
      <c r="HR52" s="232">
        <f t="shared" si="1023"/>
        <v>0</v>
      </c>
      <c r="HS52" s="233">
        <f t="shared" si="1024"/>
        <v>0</v>
      </c>
      <c r="HT52" s="44">
        <f t="shared" si="1025"/>
        <v>0</v>
      </c>
      <c r="HU52" s="45">
        <f t="shared" si="1026"/>
        <v>0</v>
      </c>
      <c r="HV52" s="46">
        <f t="shared" si="1027"/>
        <v>0</v>
      </c>
      <c r="HW52" s="44">
        <f t="shared" si="1028"/>
        <v>0</v>
      </c>
      <c r="HX52" s="45">
        <f t="shared" si="1029"/>
        <v>0</v>
      </c>
      <c r="HY52" s="46">
        <f t="shared" si="1030"/>
        <v>0</v>
      </c>
      <c r="HZ52" s="234">
        <f t="shared" si="1031"/>
        <v>0</v>
      </c>
      <c r="IA52" s="235">
        <f t="shared" si="1032"/>
        <v>0</v>
      </c>
      <c r="IB52" s="235">
        <f t="shared" si="1033"/>
        <v>0</v>
      </c>
      <c r="IC52" s="239"/>
      <c r="ID52" s="240"/>
      <c r="IE52" s="241">
        <f t="shared" si="1034"/>
        <v>0</v>
      </c>
      <c r="IF52" s="239"/>
      <c r="IG52" s="240"/>
      <c r="IH52" s="241">
        <f t="shared" si="1035"/>
        <v>0</v>
      </c>
      <c r="II52" s="236">
        <f t="shared" si="1036"/>
        <v>0</v>
      </c>
      <c r="IJ52" s="232">
        <f t="shared" si="1037"/>
        <v>0</v>
      </c>
      <c r="IK52" s="233">
        <f t="shared" si="1038"/>
        <v>0</v>
      </c>
      <c r="IL52" s="239"/>
      <c r="IM52" s="240"/>
      <c r="IN52" s="241">
        <f t="shared" si="1039"/>
        <v>0</v>
      </c>
      <c r="IO52" s="239"/>
      <c r="IP52" s="240"/>
      <c r="IQ52" s="241">
        <f t="shared" si="1040"/>
        <v>0</v>
      </c>
      <c r="IR52" s="236">
        <f t="shared" si="1041"/>
        <v>0</v>
      </c>
      <c r="IS52" s="232">
        <f t="shared" si="1042"/>
        <v>0</v>
      </c>
      <c r="IT52" s="233">
        <f t="shared" si="1043"/>
        <v>0</v>
      </c>
      <c r="IU52" s="239"/>
      <c r="IV52" s="240"/>
      <c r="IW52" s="241">
        <f t="shared" si="1044"/>
        <v>0</v>
      </c>
      <c r="IX52" s="239"/>
      <c r="IY52" s="240"/>
      <c r="IZ52" s="241">
        <f t="shared" si="1045"/>
        <v>0</v>
      </c>
      <c r="JA52" s="236">
        <f t="shared" si="1046"/>
        <v>0</v>
      </c>
      <c r="JB52" s="232">
        <f t="shared" si="1047"/>
        <v>0</v>
      </c>
      <c r="JC52" s="233">
        <f t="shared" si="1048"/>
        <v>0</v>
      </c>
      <c r="JD52" s="456">
        <f t="shared" si="1049"/>
        <v>0</v>
      </c>
      <c r="JE52" s="450">
        <f t="shared" si="1050"/>
        <v>0</v>
      </c>
      <c r="JF52" s="457">
        <f t="shared" si="1051"/>
        <v>0</v>
      </c>
      <c r="JG52" s="456">
        <f t="shared" si="1052"/>
        <v>0</v>
      </c>
      <c r="JH52" s="450">
        <f t="shared" si="1053"/>
        <v>0</v>
      </c>
      <c r="JI52" s="457">
        <f t="shared" si="1054"/>
        <v>0</v>
      </c>
      <c r="JJ52" s="234">
        <f t="shared" si="1055"/>
        <v>0</v>
      </c>
      <c r="JK52" s="235">
        <f t="shared" si="1056"/>
        <v>0</v>
      </c>
      <c r="JL52" s="235">
        <f t="shared" si="1057"/>
        <v>0</v>
      </c>
      <c r="JM52" s="88"/>
      <c r="JN52" s="100"/>
      <c r="JO52" s="90">
        <f t="shared" si="1058"/>
        <v>0</v>
      </c>
      <c r="JP52" s="88"/>
      <c r="JQ52" s="100"/>
      <c r="JR52" s="90">
        <f t="shared" si="1059"/>
        <v>0</v>
      </c>
      <c r="JS52" s="236">
        <f t="shared" si="1060"/>
        <v>0</v>
      </c>
      <c r="JT52" s="232">
        <f t="shared" si="1061"/>
        <v>0</v>
      </c>
      <c r="JU52" s="233">
        <f t="shared" si="1062"/>
        <v>0</v>
      </c>
      <c r="JV52" s="88"/>
      <c r="JW52" s="100"/>
      <c r="JX52" s="90">
        <f t="shared" si="1063"/>
        <v>0</v>
      </c>
      <c r="JY52" s="88"/>
      <c r="JZ52" s="100"/>
      <c r="KA52" s="90">
        <f t="shared" si="1064"/>
        <v>0</v>
      </c>
      <c r="KB52" s="236">
        <f t="shared" si="1065"/>
        <v>0</v>
      </c>
      <c r="KC52" s="232">
        <f t="shared" si="1066"/>
        <v>0</v>
      </c>
      <c r="KD52" s="233">
        <f t="shared" si="1067"/>
        <v>0</v>
      </c>
      <c r="KE52" s="88"/>
      <c r="KF52" s="100"/>
      <c r="KG52" s="90">
        <f t="shared" si="1068"/>
        <v>0</v>
      </c>
      <c r="KH52" s="88"/>
      <c r="KI52" s="100"/>
      <c r="KJ52" s="90">
        <f t="shared" si="1069"/>
        <v>0</v>
      </c>
      <c r="KK52" s="41">
        <f t="shared" si="1070"/>
        <v>0</v>
      </c>
      <c r="KL52" s="42">
        <f t="shared" si="1071"/>
        <v>0</v>
      </c>
      <c r="KM52" s="43">
        <f t="shared" si="1072"/>
        <v>0</v>
      </c>
      <c r="KN52" s="44">
        <f t="shared" si="1073"/>
        <v>0</v>
      </c>
      <c r="KO52" s="45">
        <f t="shared" si="1074"/>
        <v>0</v>
      </c>
      <c r="KP52" s="46">
        <f t="shared" si="1075"/>
        <v>0</v>
      </c>
      <c r="KQ52" s="44">
        <f t="shared" si="1076"/>
        <v>0</v>
      </c>
      <c r="KR52" s="45">
        <f t="shared" si="1077"/>
        <v>0</v>
      </c>
      <c r="KS52" s="46">
        <f t="shared" si="1078"/>
        <v>0</v>
      </c>
      <c r="KT52" s="82">
        <f t="shared" si="1079"/>
        <v>0</v>
      </c>
      <c r="KU52" s="47">
        <f t="shared" si="1080"/>
        <v>0</v>
      </c>
      <c r="KV52" s="47">
        <f t="shared" si="1081"/>
        <v>0</v>
      </c>
      <c r="KW52" s="27">
        <f t="shared" si="1082"/>
        <v>0</v>
      </c>
      <c r="KX52" s="28">
        <f t="shared" si="1083"/>
        <v>0</v>
      </c>
      <c r="KY52" s="29">
        <f t="shared" si="1084"/>
        <v>0</v>
      </c>
      <c r="KZ52" s="27">
        <f t="shared" si="1085"/>
        <v>0</v>
      </c>
      <c r="LA52" s="28">
        <f t="shared" si="1086"/>
        <v>0</v>
      </c>
      <c r="LB52" s="29">
        <f t="shared" si="1087"/>
        <v>0</v>
      </c>
      <c r="LC52" s="27">
        <f t="shared" si="1088"/>
        <v>0</v>
      </c>
      <c r="LD52" s="30">
        <f t="shared" si="1089"/>
        <v>0</v>
      </c>
      <c r="LE52" s="29">
        <f t="shared" si="1090"/>
        <v>0</v>
      </c>
    </row>
    <row r="53" spans="2:317" s="129" customFormat="1" ht="20.25" hidden="1" customHeight="1" outlineLevel="2">
      <c r="B53" s="119" t="s">
        <v>218</v>
      </c>
      <c r="C53" s="120"/>
      <c r="D53" s="120"/>
      <c r="E53" s="120"/>
      <c r="F53" s="121"/>
      <c r="G53" s="412">
        <f>SUBTOTAL(9,G47:G52)</f>
        <v>0</v>
      </c>
      <c r="H53" s="420"/>
      <c r="I53" s="414">
        <f>SUBTOTAL(9,I47:I52)</f>
        <v>0</v>
      </c>
      <c r="J53" s="412">
        <f>SUBTOTAL(9,J47:J52)</f>
        <v>0</v>
      </c>
      <c r="K53" s="420"/>
      <c r="L53" s="414">
        <f>SUBTOTAL(9,L47:L52)</f>
        <v>0</v>
      </c>
      <c r="M53" s="91">
        <f>SUBTOTAL(9,M47:M52)</f>
        <v>0</v>
      </c>
      <c r="N53" s="101"/>
      <c r="O53" s="93">
        <f>SUBTOTAL(9,O47:O52)</f>
        <v>0</v>
      </c>
      <c r="P53" s="412">
        <f>SUBTOTAL(9,P47:P52)</f>
        <v>0</v>
      </c>
      <c r="Q53" s="420"/>
      <c r="R53" s="414">
        <f>SUBTOTAL(9,R47:R52)</f>
        <v>0</v>
      </c>
      <c r="S53" s="412">
        <f>SUBTOTAL(9,S47:S52)</f>
        <v>0</v>
      </c>
      <c r="T53" s="420"/>
      <c r="U53" s="414">
        <f>SUBTOTAL(9,U47:U52)</f>
        <v>0</v>
      </c>
      <c r="V53" s="91">
        <f>SUBTOTAL(9,V47:V52)</f>
        <v>0</v>
      </c>
      <c r="W53" s="101"/>
      <c r="X53" s="93">
        <f>SUBTOTAL(9,X47:X52)</f>
        <v>0</v>
      </c>
      <c r="Y53" s="412">
        <f>SUBTOTAL(9,Y47:Y52)</f>
        <v>0</v>
      </c>
      <c r="Z53" s="420"/>
      <c r="AA53" s="414">
        <f>SUBTOTAL(9,AA47:AA52)</f>
        <v>0</v>
      </c>
      <c r="AB53" s="412">
        <f>SUBTOTAL(9,AB47:AB52)</f>
        <v>0</v>
      </c>
      <c r="AC53" s="420"/>
      <c r="AD53" s="414">
        <f>SUBTOTAL(9,AD47:AD52)</f>
        <v>0</v>
      </c>
      <c r="AE53" s="255">
        <f>SUBTOTAL(9,AE47:AE52)</f>
        <v>0</v>
      </c>
      <c r="AF53" s="265"/>
      <c r="AG53" s="257">
        <f>SUBTOTAL(9,AG47:AG52)</f>
        <v>0</v>
      </c>
      <c r="AH53" s="454">
        <f>SUBTOTAL(9,AH47:AH52)</f>
        <v>0</v>
      </c>
      <c r="AI53" s="458" t="str">
        <f>IF(AJ53,AJ53/AH53,"")</f>
        <v/>
      </c>
      <c r="AJ53" s="454">
        <f>SUBTOTAL(9,AJ47:AJ52)</f>
        <v>0</v>
      </c>
      <c r="AK53" s="454">
        <f>SUBTOTAL(9,AK47:AK52)</f>
        <v>0</v>
      </c>
      <c r="AL53" s="458" t="str">
        <f>IF(AM53,AM53/AK53,"")</f>
        <v/>
      </c>
      <c r="AM53" s="454">
        <f>SUBTOTAL(9,AM47:AM52)</f>
        <v>0</v>
      </c>
      <c r="AN53" s="259">
        <f>SUBTOTAL(9,AN47:AN52)</f>
        <v>0</v>
      </c>
      <c r="AO53" s="258"/>
      <c r="AP53" s="258">
        <f>SUBTOTAL(9,AP47:AP52)</f>
        <v>0</v>
      </c>
      <c r="AQ53" s="91">
        <f>SUBTOTAL(9,AQ47:AQ52)</f>
        <v>0</v>
      </c>
      <c r="AR53" s="101"/>
      <c r="AS53" s="93">
        <f>SUBTOTAL(9,AS47:AS52)</f>
        <v>0</v>
      </c>
      <c r="AT53" s="91">
        <f>SUBTOTAL(9,AT47:AT52)</f>
        <v>0</v>
      </c>
      <c r="AU53" s="101"/>
      <c r="AV53" s="93">
        <f>SUBTOTAL(9,AV47:AV52)</f>
        <v>0</v>
      </c>
      <c r="AW53" s="255">
        <f>SUBTOTAL(9,AW47:AW52)</f>
        <v>0</v>
      </c>
      <c r="AX53" s="265"/>
      <c r="AY53" s="257">
        <f>SUBTOTAL(9,AY47:AY52)</f>
        <v>0</v>
      </c>
      <c r="AZ53" s="91">
        <f>SUBTOTAL(9,AZ47:AZ52)</f>
        <v>0</v>
      </c>
      <c r="BA53" s="101"/>
      <c r="BB53" s="93">
        <f>SUBTOTAL(9,BB47:BB52)</f>
        <v>0</v>
      </c>
      <c r="BC53" s="91">
        <f>SUBTOTAL(9,BC47:BC52)</f>
        <v>0</v>
      </c>
      <c r="BD53" s="101"/>
      <c r="BE53" s="93">
        <f>SUBTOTAL(9,BE47:BE52)</f>
        <v>0</v>
      </c>
      <c r="BF53" s="255">
        <f>SUBTOTAL(9,BF47:BF52)</f>
        <v>0</v>
      </c>
      <c r="BG53" s="265"/>
      <c r="BH53" s="257">
        <f>SUBTOTAL(9,BH47:BH52)</f>
        <v>0</v>
      </c>
      <c r="BI53" s="91">
        <f>SUBTOTAL(9,BI47:BI52)</f>
        <v>38</v>
      </c>
      <c r="BJ53" s="101"/>
      <c r="BK53" s="93">
        <f>SUBTOTAL(9,BK47:BK52)</f>
        <v>35.188000000000002</v>
      </c>
      <c r="BL53" s="91">
        <f>SUBTOTAL(9,BL47:BL52)</f>
        <v>142</v>
      </c>
      <c r="BM53" s="101"/>
      <c r="BN53" s="93">
        <f>SUBTOTAL(9,BN47:BN52)</f>
        <v>131.49200000000002</v>
      </c>
      <c r="BO53" s="255">
        <f>SUBTOTAL(9,BO47:BO52)</f>
        <v>-104</v>
      </c>
      <c r="BP53" s="265"/>
      <c r="BQ53" s="257">
        <f>SUBTOTAL(9,BQ47:BQ52)</f>
        <v>-96.304000000000016</v>
      </c>
      <c r="BR53" s="124">
        <f>SUBTOTAL(9,BR47:BR52)</f>
        <v>38</v>
      </c>
      <c r="BS53" s="130">
        <f>IF(BT53,BT53/BR53,"")</f>
        <v>0.92600000000000005</v>
      </c>
      <c r="BT53" s="124">
        <f>SUBTOTAL(9,BT47:BT52)</f>
        <v>35.188000000000002</v>
      </c>
      <c r="BU53" s="124">
        <f>SUBTOTAL(9,BU47:BU52)</f>
        <v>142</v>
      </c>
      <c r="BV53" s="130">
        <f>IF(BW53,BW53/BU53,"")</f>
        <v>0.92600000000000016</v>
      </c>
      <c r="BW53" s="124">
        <f>SUBTOTAL(9,BW47:BW52)</f>
        <v>131.49200000000002</v>
      </c>
      <c r="BX53" s="259">
        <f>SUBTOTAL(9,BX47:BX52)</f>
        <v>-104</v>
      </c>
      <c r="BY53" s="258"/>
      <c r="BZ53" s="258">
        <f>SUBTOTAL(9,BZ47:BZ52)</f>
        <v>-96.304000000000016</v>
      </c>
      <c r="CA53" s="412">
        <f>SUBTOTAL(9,CA47:CA52)</f>
        <v>0</v>
      </c>
      <c r="CB53" s="420"/>
      <c r="CC53" s="414">
        <f>SUBTOTAL(9,CC47:CC52)</f>
        <v>0</v>
      </c>
      <c r="CD53" s="412">
        <f>SUBTOTAL(9,CD47:CD52)</f>
        <v>0</v>
      </c>
      <c r="CE53" s="420"/>
      <c r="CF53" s="414">
        <f>SUBTOTAL(9,CF47:CF52)</f>
        <v>0</v>
      </c>
      <c r="CG53" s="255">
        <f>SUBTOTAL(9,CG47:CG52)</f>
        <v>0</v>
      </c>
      <c r="CH53" s="265"/>
      <c r="CI53" s="257">
        <f>SUBTOTAL(9,CI47:CI52)</f>
        <v>0</v>
      </c>
      <c r="CJ53" s="412">
        <f>SUBTOTAL(9,CJ47:CJ52)</f>
        <v>0</v>
      </c>
      <c r="CK53" s="420"/>
      <c r="CL53" s="414">
        <f>SUBTOTAL(9,CL47:CL52)</f>
        <v>0</v>
      </c>
      <c r="CM53" s="412">
        <f>SUBTOTAL(9,CM47:CM52)</f>
        <v>0</v>
      </c>
      <c r="CN53" s="420"/>
      <c r="CO53" s="414">
        <f>SUBTOTAL(9,CO47:CO52)</f>
        <v>0</v>
      </c>
      <c r="CP53" s="255">
        <f>SUBTOTAL(9,CP47:CP52)</f>
        <v>0</v>
      </c>
      <c r="CQ53" s="265"/>
      <c r="CR53" s="257">
        <f>SUBTOTAL(9,CR47:CR52)</f>
        <v>0</v>
      </c>
      <c r="CS53" s="412">
        <f>SUBTOTAL(9,CS47:CS52)</f>
        <v>0</v>
      </c>
      <c r="CT53" s="420"/>
      <c r="CU53" s="414">
        <f>SUBTOTAL(9,CU47:CU52)</f>
        <v>0</v>
      </c>
      <c r="CV53" s="412">
        <f>SUBTOTAL(9,CV47:CV52)</f>
        <v>0</v>
      </c>
      <c r="CW53" s="420"/>
      <c r="CX53" s="414">
        <f>SUBTOTAL(9,CX47:CX52)</f>
        <v>0</v>
      </c>
      <c r="CY53" s="255">
        <f>SUBTOTAL(9,CY47:CY52)</f>
        <v>0</v>
      </c>
      <c r="CZ53" s="265"/>
      <c r="DA53" s="257">
        <f>SUBTOTAL(9,DA47:DA52)</f>
        <v>0</v>
      </c>
      <c r="DB53" s="454">
        <f>SUBTOTAL(9,DB47:DB52)</f>
        <v>0</v>
      </c>
      <c r="DC53" s="458" t="str">
        <f>IF(DD53,DD53/DB53,"")</f>
        <v/>
      </c>
      <c r="DD53" s="454">
        <f>SUBTOTAL(9,DD47:DD52)</f>
        <v>0</v>
      </c>
      <c r="DE53" s="454">
        <f>SUBTOTAL(9,DE47:DE52)</f>
        <v>0</v>
      </c>
      <c r="DF53" s="458" t="str">
        <f>IF(DG53,DG53/DE53,"")</f>
        <v/>
      </c>
      <c r="DG53" s="454">
        <f>SUBTOTAL(9,DG47:DG52)</f>
        <v>0</v>
      </c>
      <c r="DH53" s="259">
        <f>SUBTOTAL(9,DH47:DH52)</f>
        <v>0</v>
      </c>
      <c r="DI53" s="258"/>
      <c r="DJ53" s="258">
        <f>SUBTOTAL(9,DJ47:DJ52)</f>
        <v>0</v>
      </c>
      <c r="DK53" s="91">
        <f>SUBTOTAL(9,DK47:DK52)</f>
        <v>0</v>
      </c>
      <c r="DL53" s="101"/>
      <c r="DM53" s="93">
        <f>SUBTOTAL(9,DM47:DM52)</f>
        <v>0</v>
      </c>
      <c r="DN53" s="91">
        <f>SUBTOTAL(9,DN47:DN52)</f>
        <v>0</v>
      </c>
      <c r="DO53" s="101"/>
      <c r="DP53" s="93">
        <f>SUBTOTAL(9,DP47:DP52)</f>
        <v>0</v>
      </c>
      <c r="DQ53" s="255">
        <f>SUBTOTAL(9,DQ47:DQ52)</f>
        <v>0</v>
      </c>
      <c r="DR53" s="265"/>
      <c r="DS53" s="257">
        <f>SUBTOTAL(9,DS47:DS52)</f>
        <v>0</v>
      </c>
      <c r="DT53" s="91">
        <f>SUBTOTAL(9,DT47:DT52)</f>
        <v>0</v>
      </c>
      <c r="DU53" s="101"/>
      <c r="DV53" s="93">
        <f>SUBTOTAL(9,DV47:DV52)</f>
        <v>0</v>
      </c>
      <c r="DW53" s="91">
        <f>SUBTOTAL(9,DW47:DW52)</f>
        <v>0</v>
      </c>
      <c r="DX53" s="101"/>
      <c r="DY53" s="93">
        <f>SUBTOTAL(9,DY47:DY52)</f>
        <v>0</v>
      </c>
      <c r="DZ53" s="255">
        <f>SUBTOTAL(9,DZ47:DZ52)</f>
        <v>0</v>
      </c>
      <c r="EA53" s="265"/>
      <c r="EB53" s="257">
        <f>SUBTOTAL(9,EB47:EB52)</f>
        <v>0</v>
      </c>
      <c r="EC53" s="91">
        <f>SUBTOTAL(9,EC47:EC52)</f>
        <v>40</v>
      </c>
      <c r="ED53" s="101"/>
      <c r="EE53" s="93">
        <f>SUBTOTAL(9,EE47:EE52)</f>
        <v>37.04</v>
      </c>
      <c r="EF53" s="91">
        <f>SUBTOTAL(9,EF47:EF52)</f>
        <v>0</v>
      </c>
      <c r="EG53" s="101"/>
      <c r="EH53" s="93">
        <f>SUBTOTAL(9,EH47:EH52)</f>
        <v>0</v>
      </c>
      <c r="EI53" s="91">
        <f>SUBTOTAL(9,EI47:EI52)</f>
        <v>40</v>
      </c>
      <c r="EJ53" s="101"/>
      <c r="EK53" s="93">
        <f>SUBTOTAL(9,EK47:EK52)</f>
        <v>37.04</v>
      </c>
      <c r="EL53" s="124">
        <f>SUBTOTAL(9,EL47:EL52)</f>
        <v>40</v>
      </c>
      <c r="EM53" s="130">
        <f>IF(EN53,EN53/EL53,"")</f>
        <v>0.92599999999999993</v>
      </c>
      <c r="EN53" s="124">
        <f>SUBTOTAL(9,EN47:EN52)</f>
        <v>37.04</v>
      </c>
      <c r="EO53" s="124">
        <f>SUBTOTAL(9,EO47:EO52)</f>
        <v>0</v>
      </c>
      <c r="EP53" s="130" t="str">
        <f>IF(EQ53,EQ53/EO53,"")</f>
        <v/>
      </c>
      <c r="EQ53" s="124">
        <f>SUBTOTAL(9,EQ47:EQ52)</f>
        <v>0</v>
      </c>
      <c r="ER53" s="125">
        <f>SUBTOTAL(9,ER47:ER52)</f>
        <v>40</v>
      </c>
      <c r="ES53" s="124"/>
      <c r="ET53" s="124">
        <f>SUBTOTAL(9,ET47:ET52)</f>
        <v>37.04</v>
      </c>
      <c r="EU53" s="126">
        <f>SUBTOTAL(9,EU47:EU52)</f>
        <v>78</v>
      </c>
      <c r="EV53" s="131">
        <f>IF(EW53,EW53/EU53,"")</f>
        <v>0.92600000000000016</v>
      </c>
      <c r="EW53" s="128">
        <f>SUBTOTAL(9,EW47:EW52)</f>
        <v>72.228000000000009</v>
      </c>
      <c r="EX53" s="126">
        <f>SUBTOTAL(9,EX47:EX52)</f>
        <v>142</v>
      </c>
      <c r="EY53" s="131">
        <f>IF(EZ53,EZ53/EX53,"")</f>
        <v>0.92600000000000016</v>
      </c>
      <c r="EZ53" s="128">
        <f>SUBTOTAL(9,EZ47:EZ52)</f>
        <v>131.49200000000002</v>
      </c>
      <c r="FA53" s="126">
        <f>SUBTOTAL(9,FA47:FA52)</f>
        <v>-64</v>
      </c>
      <c r="FB53" s="131"/>
      <c r="FC53" s="128">
        <f>SUBTOTAL(9,FC47:FC52)</f>
        <v>-59.26400000000001</v>
      </c>
      <c r="FE53" s="119" t="s">
        <v>218</v>
      </c>
      <c r="FF53" s="120"/>
      <c r="FG53" s="120"/>
      <c r="FH53" s="121"/>
      <c r="FI53" s="412">
        <f>SUBTOTAL(9,FI47:FI52)</f>
        <v>0</v>
      </c>
      <c r="FJ53" s="420"/>
      <c r="FK53" s="414">
        <f>SUBTOTAL(9,FK47:FK52)</f>
        <v>0</v>
      </c>
      <c r="FL53" s="412">
        <f>SUBTOTAL(9,FL47:FL52)</f>
        <v>0</v>
      </c>
      <c r="FM53" s="420"/>
      <c r="FN53" s="414">
        <f>SUBTOTAL(9,FN47:FN52)</f>
        <v>0</v>
      </c>
      <c r="FO53" s="91">
        <f>SUBTOTAL(9,FO47:FO52)</f>
        <v>0</v>
      </c>
      <c r="FP53" s="101"/>
      <c r="FQ53" s="93">
        <f>SUBTOTAL(9,FQ47:FQ52)</f>
        <v>0</v>
      </c>
      <c r="FR53" s="412">
        <f>SUBTOTAL(9,FR47:FR52)</f>
        <v>0</v>
      </c>
      <c r="FS53" s="420"/>
      <c r="FT53" s="414">
        <f>SUBTOTAL(9,FT47:FT52)</f>
        <v>0</v>
      </c>
      <c r="FU53" s="412">
        <f>SUBTOTAL(9,FU47:FU52)</f>
        <v>0</v>
      </c>
      <c r="FV53" s="420"/>
      <c r="FW53" s="414">
        <f>SUBTOTAL(9,FW47:FW52)</f>
        <v>0</v>
      </c>
      <c r="FX53" s="91">
        <f>SUBTOTAL(9,FX47:FX52)</f>
        <v>0</v>
      </c>
      <c r="FY53" s="101"/>
      <c r="FZ53" s="93">
        <f>SUBTOTAL(9,FZ47:FZ52)</f>
        <v>0</v>
      </c>
      <c r="GA53" s="412">
        <f>SUBTOTAL(9,GA47:GA52)</f>
        <v>0</v>
      </c>
      <c r="GB53" s="420"/>
      <c r="GC53" s="414">
        <f>SUBTOTAL(9,GC47:GC52)</f>
        <v>0</v>
      </c>
      <c r="GD53" s="412">
        <f>SUBTOTAL(9,GD47:GD52)</f>
        <v>0</v>
      </c>
      <c r="GE53" s="420"/>
      <c r="GF53" s="414">
        <f>SUBTOTAL(9,GF47:GF52)</f>
        <v>0</v>
      </c>
      <c r="GG53" s="255">
        <f>SUBTOTAL(9,GG47:GG52)</f>
        <v>0</v>
      </c>
      <c r="GH53" s="265"/>
      <c r="GI53" s="257">
        <f>SUBTOTAL(9,GI47:GI52)</f>
        <v>0</v>
      </c>
      <c r="GJ53" s="454">
        <f>SUBTOTAL(9,GJ47:GJ52)</f>
        <v>0</v>
      </c>
      <c r="GK53" s="458" t="str">
        <f>IF(GL53,GL53/GJ53,"")</f>
        <v/>
      </c>
      <c r="GL53" s="454">
        <f>SUBTOTAL(9,GL47:GL52)</f>
        <v>0</v>
      </c>
      <c r="GM53" s="454">
        <f>SUBTOTAL(9,GM47:GM52)</f>
        <v>0</v>
      </c>
      <c r="GN53" s="458" t="str">
        <f>IF(GO53,GO53/GM53,"")</f>
        <v/>
      </c>
      <c r="GO53" s="454">
        <f>SUBTOTAL(9,GO47:GO52)</f>
        <v>0</v>
      </c>
      <c r="GP53" s="259">
        <f>SUBTOTAL(9,GP47:GP52)</f>
        <v>0</v>
      </c>
      <c r="GQ53" s="258"/>
      <c r="GR53" s="258">
        <f>SUBTOTAL(9,GR47:GR52)</f>
        <v>0</v>
      </c>
      <c r="GS53" s="91">
        <f>SUBTOTAL(9,GS47:GS52)</f>
        <v>0</v>
      </c>
      <c r="GT53" s="101"/>
      <c r="GU53" s="93">
        <f>SUBTOTAL(9,GU47:GU52)</f>
        <v>0</v>
      </c>
      <c r="GV53" s="91">
        <f>SUBTOTAL(9,GV47:GV52)</f>
        <v>0</v>
      </c>
      <c r="GW53" s="101"/>
      <c r="GX53" s="93">
        <f>SUBTOTAL(9,GX47:GX52)</f>
        <v>0</v>
      </c>
      <c r="GY53" s="255">
        <f>SUBTOTAL(9,GY47:GY52)</f>
        <v>0</v>
      </c>
      <c r="GZ53" s="265"/>
      <c r="HA53" s="257">
        <f>SUBTOTAL(9,HA47:HA52)</f>
        <v>0</v>
      </c>
      <c r="HB53" s="91">
        <f>SUBTOTAL(9,HB47:HB52)</f>
        <v>0</v>
      </c>
      <c r="HC53" s="101"/>
      <c r="HD53" s="93">
        <f>SUBTOTAL(9,HD47:HD52)</f>
        <v>0</v>
      </c>
      <c r="HE53" s="91">
        <f>SUBTOTAL(9,HE47:HE52)</f>
        <v>0</v>
      </c>
      <c r="HF53" s="101"/>
      <c r="HG53" s="93">
        <f>SUBTOTAL(9,HG47:HG52)</f>
        <v>0</v>
      </c>
      <c r="HH53" s="255">
        <f>SUBTOTAL(9,HH47:HH52)</f>
        <v>0</v>
      </c>
      <c r="HI53" s="265"/>
      <c r="HJ53" s="257">
        <f>SUBTOTAL(9,HJ47:HJ52)</f>
        <v>0</v>
      </c>
      <c r="HK53" s="91">
        <f>SUBTOTAL(9,HK47:HK52)</f>
        <v>38</v>
      </c>
      <c r="HL53" s="101"/>
      <c r="HM53" s="93">
        <f>SUBTOTAL(9,HM47:HM52)</f>
        <v>35.188000000000002</v>
      </c>
      <c r="HN53" s="91">
        <f>SUBTOTAL(9,HN47:HN52)</f>
        <v>142</v>
      </c>
      <c r="HO53" s="101"/>
      <c r="HP53" s="93">
        <f>SUBTOTAL(9,HP47:HP52)</f>
        <v>131.49200000000002</v>
      </c>
      <c r="HQ53" s="255">
        <f>SUBTOTAL(9,HQ47:HQ52)</f>
        <v>-104</v>
      </c>
      <c r="HR53" s="265"/>
      <c r="HS53" s="257">
        <f>SUBTOTAL(9,HS47:HS52)</f>
        <v>-96.304000000000016</v>
      </c>
      <c r="HT53" s="124">
        <f>SUBTOTAL(9,HT47:HT52)</f>
        <v>38</v>
      </c>
      <c r="HU53" s="130">
        <f>IF(HV53,HV53/HT53,"")</f>
        <v>0.92600000000000005</v>
      </c>
      <c r="HV53" s="124">
        <f>SUBTOTAL(9,HV47:HV52)</f>
        <v>35.188000000000002</v>
      </c>
      <c r="HW53" s="124">
        <f>SUBTOTAL(9,HW47:HW52)</f>
        <v>142</v>
      </c>
      <c r="HX53" s="130">
        <f>IF(HY53,HY53/HW53,"")</f>
        <v>0.92600000000000016</v>
      </c>
      <c r="HY53" s="124">
        <f>SUBTOTAL(9,HY47:HY52)</f>
        <v>131.49200000000002</v>
      </c>
      <c r="HZ53" s="259">
        <f>SUBTOTAL(9,HZ47:HZ52)</f>
        <v>-104</v>
      </c>
      <c r="IA53" s="258"/>
      <c r="IB53" s="258">
        <f>SUBTOTAL(9,IB47:IB52)</f>
        <v>-96.304000000000016</v>
      </c>
      <c r="IC53" s="412">
        <f>SUBTOTAL(9,IC47:IC52)</f>
        <v>0</v>
      </c>
      <c r="ID53" s="420"/>
      <c r="IE53" s="414">
        <f>SUBTOTAL(9,IE47:IE52)</f>
        <v>0</v>
      </c>
      <c r="IF53" s="412">
        <f>SUBTOTAL(9,IF47:IF52)</f>
        <v>0</v>
      </c>
      <c r="IG53" s="420"/>
      <c r="IH53" s="414">
        <f>SUBTOTAL(9,IH47:IH52)</f>
        <v>0</v>
      </c>
      <c r="II53" s="255">
        <f>SUBTOTAL(9,II47:II52)</f>
        <v>0</v>
      </c>
      <c r="IJ53" s="265"/>
      <c r="IK53" s="257">
        <f>SUBTOTAL(9,IK47:IK52)</f>
        <v>0</v>
      </c>
      <c r="IL53" s="412">
        <f>SUBTOTAL(9,IL47:IL52)</f>
        <v>0</v>
      </c>
      <c r="IM53" s="420"/>
      <c r="IN53" s="414">
        <f>SUBTOTAL(9,IN47:IN52)</f>
        <v>0</v>
      </c>
      <c r="IO53" s="412">
        <f>SUBTOTAL(9,IO47:IO52)</f>
        <v>0</v>
      </c>
      <c r="IP53" s="420"/>
      <c r="IQ53" s="414">
        <f>SUBTOTAL(9,IQ47:IQ52)</f>
        <v>0</v>
      </c>
      <c r="IR53" s="255">
        <f>SUBTOTAL(9,IR47:IR52)</f>
        <v>0</v>
      </c>
      <c r="IS53" s="265"/>
      <c r="IT53" s="257">
        <f>SUBTOTAL(9,IT47:IT52)</f>
        <v>0</v>
      </c>
      <c r="IU53" s="412">
        <f>SUBTOTAL(9,IU47:IU52)</f>
        <v>0</v>
      </c>
      <c r="IV53" s="420"/>
      <c r="IW53" s="414">
        <f>SUBTOTAL(9,IW47:IW52)</f>
        <v>0</v>
      </c>
      <c r="IX53" s="412">
        <f>SUBTOTAL(9,IX47:IX52)</f>
        <v>0</v>
      </c>
      <c r="IY53" s="420"/>
      <c r="IZ53" s="414">
        <f>SUBTOTAL(9,IZ47:IZ52)</f>
        <v>0</v>
      </c>
      <c r="JA53" s="255">
        <f>SUBTOTAL(9,JA47:JA52)</f>
        <v>0</v>
      </c>
      <c r="JB53" s="265"/>
      <c r="JC53" s="257">
        <f>SUBTOTAL(9,JC47:JC52)</f>
        <v>0</v>
      </c>
      <c r="JD53" s="454">
        <f>SUBTOTAL(9,JD47:JD52)</f>
        <v>0</v>
      </c>
      <c r="JE53" s="458" t="str">
        <f>IF(JF53,JF53/JD53,"")</f>
        <v/>
      </c>
      <c r="JF53" s="454">
        <f>SUBTOTAL(9,JF47:JF52)</f>
        <v>0</v>
      </c>
      <c r="JG53" s="454">
        <f>SUBTOTAL(9,JG47:JG52)</f>
        <v>0</v>
      </c>
      <c r="JH53" s="458" t="str">
        <f>IF(JI53,JI53/JG53,"")</f>
        <v/>
      </c>
      <c r="JI53" s="454">
        <f>SUBTOTAL(9,JI47:JI52)</f>
        <v>0</v>
      </c>
      <c r="JJ53" s="259">
        <f>SUBTOTAL(9,JJ47:JJ52)</f>
        <v>0</v>
      </c>
      <c r="JK53" s="258"/>
      <c r="JL53" s="258">
        <f>SUBTOTAL(9,JL47:JL52)</f>
        <v>0</v>
      </c>
      <c r="JM53" s="91">
        <f>SUBTOTAL(9,JM47:JM52)</f>
        <v>0</v>
      </c>
      <c r="JN53" s="101"/>
      <c r="JO53" s="93">
        <f>SUBTOTAL(9,JO47:JO52)</f>
        <v>0</v>
      </c>
      <c r="JP53" s="91">
        <f>SUBTOTAL(9,JP47:JP52)</f>
        <v>0</v>
      </c>
      <c r="JQ53" s="101"/>
      <c r="JR53" s="93">
        <f>SUBTOTAL(9,JR47:JR52)</f>
        <v>0</v>
      </c>
      <c r="JS53" s="255">
        <f>SUBTOTAL(9,JS47:JS52)</f>
        <v>0</v>
      </c>
      <c r="JT53" s="265"/>
      <c r="JU53" s="257">
        <f>SUBTOTAL(9,JU47:JU52)</f>
        <v>0</v>
      </c>
      <c r="JV53" s="91">
        <f>SUBTOTAL(9,JV47:JV52)</f>
        <v>0</v>
      </c>
      <c r="JW53" s="101"/>
      <c r="JX53" s="93">
        <f>SUBTOTAL(9,JX47:JX52)</f>
        <v>0</v>
      </c>
      <c r="JY53" s="91">
        <f>SUBTOTAL(9,JY47:JY52)</f>
        <v>0</v>
      </c>
      <c r="JZ53" s="101"/>
      <c r="KA53" s="93">
        <f>SUBTOTAL(9,KA47:KA52)</f>
        <v>0</v>
      </c>
      <c r="KB53" s="255">
        <f>SUBTOTAL(9,KB47:KB52)</f>
        <v>0</v>
      </c>
      <c r="KC53" s="265"/>
      <c r="KD53" s="257">
        <f>SUBTOTAL(9,KD47:KD52)</f>
        <v>0</v>
      </c>
      <c r="KE53" s="91">
        <f>SUBTOTAL(9,KE47:KE52)</f>
        <v>40</v>
      </c>
      <c r="KF53" s="101"/>
      <c r="KG53" s="93">
        <f>SUBTOTAL(9,KG47:KG52)</f>
        <v>37.04</v>
      </c>
      <c r="KH53" s="91">
        <f>SUBTOTAL(9,KH47:KH52)</f>
        <v>0</v>
      </c>
      <c r="KI53" s="101"/>
      <c r="KJ53" s="93">
        <f>SUBTOTAL(9,KJ47:KJ52)</f>
        <v>0</v>
      </c>
      <c r="KK53" s="91">
        <f>SUBTOTAL(9,KK47:KK52)</f>
        <v>40</v>
      </c>
      <c r="KL53" s="101"/>
      <c r="KM53" s="93">
        <f>SUBTOTAL(9,KM47:KM52)</f>
        <v>37.04</v>
      </c>
      <c r="KN53" s="124">
        <f>SUBTOTAL(9,KN47:KN52)</f>
        <v>40</v>
      </c>
      <c r="KO53" s="130">
        <f>IF(KP53,KP53/KN53,"")</f>
        <v>0.92599999999999993</v>
      </c>
      <c r="KP53" s="124">
        <f>SUBTOTAL(9,KP47:KP52)</f>
        <v>37.04</v>
      </c>
      <c r="KQ53" s="124">
        <f>SUBTOTAL(9,KQ47:KQ52)</f>
        <v>0</v>
      </c>
      <c r="KR53" s="130" t="str">
        <f>IF(KS53,KS53/KQ53,"")</f>
        <v/>
      </c>
      <c r="KS53" s="124">
        <f>SUBTOTAL(9,KS47:KS52)</f>
        <v>0</v>
      </c>
      <c r="KT53" s="125">
        <f>SUBTOTAL(9,KT47:KT52)</f>
        <v>40</v>
      </c>
      <c r="KU53" s="124"/>
      <c r="KV53" s="124">
        <f>SUBTOTAL(9,KV47:KV52)</f>
        <v>37.04</v>
      </c>
      <c r="KW53" s="126">
        <f>SUBTOTAL(9,KW47:KW52)</f>
        <v>78</v>
      </c>
      <c r="KX53" s="131">
        <f>IF(KY53,KY53/KW53,"")</f>
        <v>0.92600000000000016</v>
      </c>
      <c r="KY53" s="128">
        <f>SUBTOTAL(9,KY47:KY52)</f>
        <v>72.228000000000009</v>
      </c>
      <c r="KZ53" s="126">
        <f>SUBTOTAL(9,KZ47:KZ52)</f>
        <v>142</v>
      </c>
      <c r="LA53" s="131">
        <f>IF(LB53,LB53/KZ53,"")</f>
        <v>0.92600000000000016</v>
      </c>
      <c r="LB53" s="128">
        <f>SUBTOTAL(9,LB47:LB52)</f>
        <v>131.49200000000002</v>
      </c>
      <c r="LC53" s="126">
        <f>SUBTOTAL(9,LC47:LC52)</f>
        <v>-64</v>
      </c>
      <c r="LD53" s="131"/>
      <c r="LE53" s="128">
        <f>SUBTOTAL(9,LE47:LE52)</f>
        <v>-59.26400000000001</v>
      </c>
    </row>
    <row r="54" spans="2:317" ht="20.25" hidden="1" customHeight="1" outlineLevel="3">
      <c r="B54" s="20" t="s">
        <v>219</v>
      </c>
      <c r="C54" s="21" t="s">
        <v>220</v>
      </c>
      <c r="D54" s="21"/>
      <c r="E54" s="21" t="s">
        <v>183</v>
      </c>
      <c r="F54" s="84" t="s">
        <v>211</v>
      </c>
      <c r="G54" s="791"/>
      <c r="H54" s="250"/>
      <c r="I54" s="241">
        <f>G54*H54</f>
        <v>0</v>
      </c>
      <c r="J54" s="385"/>
      <c r="K54" s="250"/>
      <c r="L54" s="241">
        <f>J54*K54</f>
        <v>0</v>
      </c>
      <c r="M54" s="41">
        <f t="shared" ref="M54:M55" si="1091">G54-J54</f>
        <v>0</v>
      </c>
      <c r="N54" s="42">
        <f t="shared" ref="N54:N55" si="1092">H54-K54</f>
        <v>0</v>
      </c>
      <c r="O54" s="43">
        <f t="shared" ref="O54:O55" si="1093">I54-L54</f>
        <v>0</v>
      </c>
      <c r="P54" s="791"/>
      <c r="Q54" s="250"/>
      <c r="R54" s="443">
        <f>P54*Q54</f>
        <v>0</v>
      </c>
      <c r="S54" s="385"/>
      <c r="T54" s="250"/>
      <c r="U54" s="443">
        <f>S54*T54</f>
        <v>0</v>
      </c>
      <c r="V54" s="697">
        <f t="shared" ref="V54:V55" si="1094">P54-S54</f>
        <v>0</v>
      </c>
      <c r="W54" s="698">
        <f t="shared" ref="W54:W55" si="1095">Q54-T54</f>
        <v>0</v>
      </c>
      <c r="X54" s="699">
        <f t="shared" ref="X54:X55" si="1096">R54-U54</f>
        <v>0</v>
      </c>
      <c r="Y54" s="791"/>
      <c r="Z54" s="250"/>
      <c r="AA54" s="443">
        <f>Y54*Z54</f>
        <v>0</v>
      </c>
      <c r="AB54" s="385"/>
      <c r="AC54" s="250"/>
      <c r="AD54" s="443">
        <f>AB54*AC54</f>
        <v>0</v>
      </c>
      <c r="AE54" s="595">
        <f t="shared" ref="AE54:AE55" si="1097">Y54-AB54</f>
        <v>0</v>
      </c>
      <c r="AF54" s="596">
        <f t="shared" ref="AF54:AF55" si="1098">Z54-AC54</f>
        <v>0</v>
      </c>
      <c r="AG54" s="597">
        <f t="shared" ref="AG54:AG55" si="1099">AA54-AD54</f>
        <v>0</v>
      </c>
      <c r="AH54" s="710">
        <f>G54+P54+Y54</f>
        <v>0</v>
      </c>
      <c r="AI54" s="711">
        <f>IF(AJ54,AJ54/AH54,0)</f>
        <v>0</v>
      </c>
      <c r="AJ54" s="712">
        <f t="shared" ref="AJ54:AJ55" si="1100">I54+R54+AA54</f>
        <v>0</v>
      </c>
      <c r="AK54" s="710">
        <f t="shared" ref="AK54:AK55" si="1101">J54+S54+AB54</f>
        <v>0</v>
      </c>
      <c r="AL54" s="711">
        <f>IF(AM54,AM54/AK54,0)</f>
        <v>0</v>
      </c>
      <c r="AM54" s="712">
        <f>L54+U54+AD54</f>
        <v>0</v>
      </c>
      <c r="AN54" s="713">
        <f t="shared" ref="AN54:AN55" si="1102">AH54-AK54</f>
        <v>0</v>
      </c>
      <c r="AO54" s="714">
        <f t="shared" ref="AO54:AO55" si="1103">AI54-AL54</f>
        <v>0</v>
      </c>
      <c r="AP54" s="714">
        <f t="shared" ref="AP54:AP55" si="1104">AJ54-AM54</f>
        <v>0</v>
      </c>
      <c r="AQ54" s="791"/>
      <c r="AR54" s="250"/>
      <c r="AS54" s="388">
        <f>AQ54*AR54</f>
        <v>0</v>
      </c>
      <c r="AT54" s="385"/>
      <c r="AU54" s="250"/>
      <c r="AV54" s="388">
        <f>AT54*AU54</f>
        <v>0</v>
      </c>
      <c r="AW54" s="595">
        <f t="shared" ref="AW54:AW55" si="1105">AQ54-AT54</f>
        <v>0</v>
      </c>
      <c r="AX54" s="596">
        <f t="shared" ref="AX54:AX55" si="1106">AR54-AU54</f>
        <v>0</v>
      </c>
      <c r="AY54" s="597">
        <f t="shared" ref="AY54:AY55" si="1107">AS54-AV54</f>
        <v>0</v>
      </c>
      <c r="AZ54" s="791"/>
      <c r="BA54" s="250"/>
      <c r="BB54" s="388">
        <f>AZ54*BA54</f>
        <v>0</v>
      </c>
      <c r="BC54" s="385"/>
      <c r="BD54" s="250"/>
      <c r="BE54" s="388">
        <f>BC54*BD54</f>
        <v>0</v>
      </c>
      <c r="BF54" s="595">
        <f t="shared" ref="BF54:BF55" si="1108">AZ54-BC54</f>
        <v>0</v>
      </c>
      <c r="BG54" s="596">
        <f t="shared" ref="BG54:BG55" si="1109">BA54-BD54</f>
        <v>0</v>
      </c>
      <c r="BH54" s="597">
        <f t="shared" ref="BH54:BH55" si="1110">BB54-BE54</f>
        <v>0</v>
      </c>
      <c r="BI54" s="791"/>
      <c r="BJ54" s="250"/>
      <c r="BK54" s="388">
        <f>BI54*BJ54</f>
        <v>0</v>
      </c>
      <c r="BL54" s="385"/>
      <c r="BM54" s="250"/>
      <c r="BN54" s="388">
        <f>BL54*BM54</f>
        <v>0</v>
      </c>
      <c r="BO54" s="595">
        <f t="shared" ref="BO54:BO55" si="1111">BI54-BL54</f>
        <v>0</v>
      </c>
      <c r="BP54" s="596">
        <f t="shared" ref="BP54:BP55" si="1112">BJ54-BM54</f>
        <v>0</v>
      </c>
      <c r="BQ54" s="597">
        <f t="shared" ref="BQ54:BQ55" si="1113">BK54-BN54</f>
        <v>0</v>
      </c>
      <c r="BR54" s="704">
        <f>AQ54+AZ54+BI54</f>
        <v>0</v>
      </c>
      <c r="BS54" s="700">
        <f>IF(BT54,BT54/BR54,0)</f>
        <v>0</v>
      </c>
      <c r="BT54" s="705">
        <f t="shared" ref="BT54:BT55" si="1114">AS54+BB54+BK54</f>
        <v>0</v>
      </c>
      <c r="BU54" s="704">
        <f t="shared" ref="BU54:BU55" si="1115">AT54+BC54+BL54</f>
        <v>0</v>
      </c>
      <c r="BV54" s="700">
        <f>IF(BW54,BW54/BU54,0)</f>
        <v>0</v>
      </c>
      <c r="BW54" s="705">
        <f>AV54+BE54+BN54</f>
        <v>0</v>
      </c>
      <c r="BX54" s="702">
        <f t="shared" ref="BX54:BX55" si="1116">BR54-BU54</f>
        <v>0</v>
      </c>
      <c r="BY54" s="703">
        <f t="shared" ref="BY54:BY55" si="1117">BS54-BV54</f>
        <v>0</v>
      </c>
      <c r="BZ54" s="703">
        <f t="shared" ref="BZ54:BZ55" si="1118">BT54-BW54</f>
        <v>0</v>
      </c>
      <c r="CA54" s="791"/>
      <c r="CB54" s="250"/>
      <c r="CC54" s="443">
        <f>CA54*CB54</f>
        <v>0</v>
      </c>
      <c r="CD54" s="238"/>
      <c r="CE54" s="250"/>
      <c r="CF54" s="443">
        <f>CD54*CE54</f>
        <v>0</v>
      </c>
      <c r="CG54" s="595">
        <f t="shared" ref="CG54:CG55" si="1119">CA54-CD54</f>
        <v>0</v>
      </c>
      <c r="CH54" s="596">
        <f t="shared" ref="CH54:CH55" si="1120">CB54-CE54</f>
        <v>0</v>
      </c>
      <c r="CI54" s="597">
        <f t="shared" ref="CI54:CI55" si="1121">CC54-CF54</f>
        <v>0</v>
      </c>
      <c r="CJ54" s="791"/>
      <c r="CK54" s="250"/>
      <c r="CL54" s="443">
        <f>CJ54*CK54</f>
        <v>0</v>
      </c>
      <c r="CM54" s="238"/>
      <c r="CN54" s="250"/>
      <c r="CO54" s="443">
        <f>CM54*CN54</f>
        <v>0</v>
      </c>
      <c r="CP54" s="595">
        <f t="shared" ref="CP54:CP55" si="1122">CJ54-CM54</f>
        <v>0</v>
      </c>
      <c r="CQ54" s="596">
        <f t="shared" ref="CQ54:CQ55" si="1123">CK54-CN54</f>
        <v>0</v>
      </c>
      <c r="CR54" s="597">
        <f t="shared" ref="CR54:CR55" si="1124">CL54-CO54</f>
        <v>0</v>
      </c>
      <c r="CS54" s="791"/>
      <c r="CT54" s="250"/>
      <c r="CU54" s="443">
        <f>CS54*CT54</f>
        <v>0</v>
      </c>
      <c r="CV54" s="238"/>
      <c r="CW54" s="250"/>
      <c r="CX54" s="443">
        <f>CV54*CW54</f>
        <v>0</v>
      </c>
      <c r="CY54" s="595">
        <f t="shared" ref="CY54:CY55" si="1125">CS54-CV54</f>
        <v>0</v>
      </c>
      <c r="CZ54" s="596">
        <f t="shared" ref="CZ54:CZ55" si="1126">CT54-CW54</f>
        <v>0</v>
      </c>
      <c r="DA54" s="597">
        <f t="shared" ref="DA54:DA55" si="1127">CU54-CX54</f>
        <v>0</v>
      </c>
      <c r="DB54" s="710">
        <f>CA54+CJ54+CS54</f>
        <v>0</v>
      </c>
      <c r="DC54" s="711">
        <f>IF(DD54,DD54/DB54,0)</f>
        <v>0</v>
      </c>
      <c r="DD54" s="712">
        <f t="shared" ref="DD54:DD55" si="1128">CC54+CL54+CU54</f>
        <v>0</v>
      </c>
      <c r="DE54" s="710">
        <f t="shared" ref="DE54:DE55" si="1129">CD54+CM54+CV54</f>
        <v>0</v>
      </c>
      <c r="DF54" s="711">
        <f>IF(DG54,DG54/DE54,0)</f>
        <v>0</v>
      </c>
      <c r="DG54" s="712">
        <f>CF54+CO54+CX54</f>
        <v>0</v>
      </c>
      <c r="DH54" s="713">
        <f t="shared" ref="DH54:DH55" si="1130">DB54-DE54</f>
        <v>0</v>
      </c>
      <c r="DI54" s="714">
        <f t="shared" ref="DI54:DI55" si="1131">DC54-DF54</f>
        <v>0</v>
      </c>
      <c r="DJ54" s="714">
        <f t="shared" ref="DJ54:DJ55" si="1132">DD54-DG54</f>
        <v>0</v>
      </c>
      <c r="DK54" s="791"/>
      <c r="DL54" s="250"/>
      <c r="DM54" s="388">
        <f>DK54*DL54</f>
        <v>0</v>
      </c>
      <c r="DN54" s="88"/>
      <c r="DO54" s="100"/>
      <c r="DP54" s="388">
        <f>DN54*DO54</f>
        <v>0</v>
      </c>
      <c r="DQ54" s="595">
        <f t="shared" ref="DQ54:DQ55" si="1133">DK54-DN54</f>
        <v>0</v>
      </c>
      <c r="DR54" s="596">
        <f t="shared" ref="DR54:DR55" si="1134">DL54-DO54</f>
        <v>0</v>
      </c>
      <c r="DS54" s="597">
        <f t="shared" ref="DS54:DS55" si="1135">DM54-DP54</f>
        <v>0</v>
      </c>
      <c r="DT54" s="791"/>
      <c r="DU54" s="250"/>
      <c r="DV54" s="388">
        <f>DT54*DU54</f>
        <v>0</v>
      </c>
      <c r="DW54" s="88"/>
      <c r="DX54" s="100"/>
      <c r="DY54" s="388">
        <f>DW54*DX54</f>
        <v>0</v>
      </c>
      <c r="DZ54" s="595">
        <f t="shared" ref="DZ54:DZ55" si="1136">DT54-DW54</f>
        <v>0</v>
      </c>
      <c r="EA54" s="596">
        <f t="shared" ref="EA54:EA55" si="1137">DU54-DX54</f>
        <v>0</v>
      </c>
      <c r="EB54" s="597">
        <f t="shared" ref="EB54:EB55" si="1138">DV54-DY54</f>
        <v>0</v>
      </c>
      <c r="EC54" s="88"/>
      <c r="ED54" s="100"/>
      <c r="EE54" s="90">
        <f>EC54*ED54</f>
        <v>0</v>
      </c>
      <c r="EF54" s="88"/>
      <c r="EG54" s="100"/>
      <c r="EH54" s="90">
        <f>EF54*EG54</f>
        <v>0</v>
      </c>
      <c r="EI54" s="41">
        <f t="shared" ref="EI54:EI55" si="1139">EC54-EF54</f>
        <v>0</v>
      </c>
      <c r="EJ54" s="42">
        <f t="shared" ref="EJ54:EJ55" si="1140">ED54-EG54</f>
        <v>0</v>
      </c>
      <c r="EK54" s="43">
        <f t="shared" ref="EK54:EK55" si="1141">EE54-EH54</f>
        <v>0</v>
      </c>
      <c r="EL54" s="44">
        <f>DK54+DT54+EC54</f>
        <v>0</v>
      </c>
      <c r="EM54" s="45">
        <f>IF(EN54,EN54/EL54,0)</f>
        <v>0</v>
      </c>
      <c r="EN54" s="46">
        <f t="shared" ref="EN54:EN55" si="1142">DM54+DV54+EE54</f>
        <v>0</v>
      </c>
      <c r="EO54" s="44">
        <f t="shared" ref="EO54:EO55" si="1143">DN54+DW54+EF54</f>
        <v>0</v>
      </c>
      <c r="EP54" s="45">
        <f>IF(EQ54,EQ54/EO54,0)</f>
        <v>0</v>
      </c>
      <c r="EQ54" s="46">
        <f>DP54+DY54+EH54</f>
        <v>0</v>
      </c>
      <c r="ER54" s="82">
        <f t="shared" ref="ER54:ER55" si="1144">EL54-EO54</f>
        <v>0</v>
      </c>
      <c r="ES54" s="47">
        <f t="shared" ref="ES54:ES55" si="1145">EM54-EP54</f>
        <v>0</v>
      </c>
      <c r="ET54" s="47">
        <f t="shared" ref="ET54:ET55" si="1146">EN54-EQ54</f>
        <v>0</v>
      </c>
      <c r="EU54" s="27">
        <f>AH54+BR54+DB54+EL54</f>
        <v>0</v>
      </c>
      <c r="EV54" s="28">
        <f>IF(EW54,EW54/EU54,0)</f>
        <v>0</v>
      </c>
      <c r="EW54" s="29">
        <f t="shared" ref="EW54:EW55" si="1147">AJ54+BT54+DD54+EN54</f>
        <v>0</v>
      </c>
      <c r="EX54" s="27">
        <f t="shared" ref="EX54:EX55" si="1148">AK54+BU54+DE54+EO54</f>
        <v>0</v>
      </c>
      <c r="EY54" s="28">
        <f>IF(EZ54,EZ54/EX54,0)</f>
        <v>0</v>
      </c>
      <c r="EZ54" s="29">
        <f>AM54+BW54+DG54+EQ54</f>
        <v>0</v>
      </c>
      <c r="FA54" s="27">
        <f t="shared" ref="FA54:FA55" si="1149">EU54-EX54</f>
        <v>0</v>
      </c>
      <c r="FB54" s="30">
        <f t="shared" ref="FB54:FB55" si="1150">EV54-EY54</f>
        <v>0</v>
      </c>
      <c r="FC54" s="29">
        <f t="shared" ref="FC54:FC55" si="1151">EW54-EZ54</f>
        <v>0</v>
      </c>
      <c r="FE54" s="20" t="s">
        <v>221</v>
      </c>
      <c r="FF54" s="21" t="s">
        <v>220</v>
      </c>
      <c r="FG54" s="21" t="s">
        <v>183</v>
      </c>
      <c r="FH54" s="84" t="s">
        <v>211</v>
      </c>
      <c r="FI54" s="791"/>
      <c r="FJ54" s="250"/>
      <c r="FK54" s="241">
        <f>FI54*FJ54</f>
        <v>0</v>
      </c>
      <c r="FL54" s="385"/>
      <c r="FM54" s="250"/>
      <c r="FN54" s="241">
        <f>FL54*FM54</f>
        <v>0</v>
      </c>
      <c r="FO54" s="41">
        <f t="shared" ref="FO54:FQ57" si="1152">FI54-FL54</f>
        <v>0</v>
      </c>
      <c r="FP54" s="42">
        <f t="shared" si="1152"/>
        <v>0</v>
      </c>
      <c r="FQ54" s="43">
        <f t="shared" si="1152"/>
        <v>0</v>
      </c>
      <c r="FR54" s="791"/>
      <c r="FS54" s="250"/>
      <c r="FT54" s="443">
        <f>FR54*FS54</f>
        <v>0</v>
      </c>
      <c r="FU54" s="385"/>
      <c r="FV54" s="250"/>
      <c r="FW54" s="443">
        <f>FU54*FV54</f>
        <v>0</v>
      </c>
      <c r="FX54" s="697">
        <f t="shared" ref="FX54:FZ57" si="1153">FR54-FU54</f>
        <v>0</v>
      </c>
      <c r="FY54" s="698">
        <f t="shared" si="1153"/>
        <v>0</v>
      </c>
      <c r="FZ54" s="699">
        <f t="shared" si="1153"/>
        <v>0</v>
      </c>
      <c r="GA54" s="791"/>
      <c r="GB54" s="250"/>
      <c r="GC54" s="443">
        <f>GA54*GB54</f>
        <v>0</v>
      </c>
      <c r="GD54" s="385"/>
      <c r="GE54" s="250"/>
      <c r="GF54" s="443">
        <f>GD54*GE54</f>
        <v>0</v>
      </c>
      <c r="GG54" s="595">
        <f t="shared" ref="GG54:GI57" si="1154">GA54-GD54</f>
        <v>0</v>
      </c>
      <c r="GH54" s="596">
        <f t="shared" si="1154"/>
        <v>0</v>
      </c>
      <c r="GI54" s="597">
        <f t="shared" si="1154"/>
        <v>0</v>
      </c>
      <c r="GJ54" s="710">
        <f>FI54+FR54+GA54</f>
        <v>0</v>
      </c>
      <c r="GK54" s="711">
        <f>IF(GL54,GL54/GJ54,0)</f>
        <v>0</v>
      </c>
      <c r="GL54" s="712">
        <f t="shared" ref="GL54:GM57" si="1155">FK54+FT54+GC54</f>
        <v>0</v>
      </c>
      <c r="GM54" s="710">
        <f t="shared" si="1155"/>
        <v>0</v>
      </c>
      <c r="GN54" s="711">
        <f>IF(GO54,GO54/GM54,0)</f>
        <v>0</v>
      </c>
      <c r="GO54" s="712">
        <f>FN54+FW54+GF54</f>
        <v>0</v>
      </c>
      <c r="GP54" s="713">
        <f t="shared" ref="GP54:GR57" si="1156">GJ54-GM54</f>
        <v>0</v>
      </c>
      <c r="GQ54" s="714">
        <f t="shared" si="1156"/>
        <v>0</v>
      </c>
      <c r="GR54" s="714">
        <f t="shared" si="1156"/>
        <v>0</v>
      </c>
      <c r="GS54" s="791"/>
      <c r="GT54" s="250"/>
      <c r="GU54" s="388">
        <f>GS54*GT54</f>
        <v>0</v>
      </c>
      <c r="GV54" s="385"/>
      <c r="GW54" s="250"/>
      <c r="GX54" s="388">
        <f>GV54*GW54</f>
        <v>0</v>
      </c>
      <c r="GY54" s="595">
        <f t="shared" ref="GY54:HA57" si="1157">GS54-GV54</f>
        <v>0</v>
      </c>
      <c r="GZ54" s="596">
        <f t="shared" si="1157"/>
        <v>0</v>
      </c>
      <c r="HA54" s="597">
        <f t="shared" si="1157"/>
        <v>0</v>
      </c>
      <c r="HB54" s="791"/>
      <c r="HC54" s="250"/>
      <c r="HD54" s="388">
        <f>HB54*HC54</f>
        <v>0</v>
      </c>
      <c r="HE54" s="385"/>
      <c r="HF54" s="250"/>
      <c r="HG54" s="388">
        <f>HE54*HF54</f>
        <v>0</v>
      </c>
      <c r="HH54" s="595">
        <f t="shared" ref="HH54:HJ57" si="1158">HB54-HE54</f>
        <v>0</v>
      </c>
      <c r="HI54" s="596">
        <f t="shared" si="1158"/>
        <v>0</v>
      </c>
      <c r="HJ54" s="597">
        <f t="shared" si="1158"/>
        <v>0</v>
      </c>
      <c r="HK54" s="791"/>
      <c r="HL54" s="250"/>
      <c r="HM54" s="388">
        <f>HK54*HL54</f>
        <v>0</v>
      </c>
      <c r="HN54" s="385"/>
      <c r="HO54" s="250"/>
      <c r="HP54" s="388">
        <f>HN54*HO54</f>
        <v>0</v>
      </c>
      <c r="HQ54" s="595">
        <f t="shared" ref="HQ54:HS57" si="1159">HK54-HN54</f>
        <v>0</v>
      </c>
      <c r="HR54" s="596">
        <f t="shared" si="1159"/>
        <v>0</v>
      </c>
      <c r="HS54" s="597">
        <f t="shared" si="1159"/>
        <v>0</v>
      </c>
      <c r="HT54" s="704">
        <f>GS54+HB54+HK54</f>
        <v>0</v>
      </c>
      <c r="HU54" s="700">
        <f>IF(HV54,HV54/HT54,0)</f>
        <v>0</v>
      </c>
      <c r="HV54" s="705">
        <f t="shared" ref="HV54:HW57" si="1160">GU54+HD54+HM54</f>
        <v>0</v>
      </c>
      <c r="HW54" s="704">
        <f t="shared" si="1160"/>
        <v>0</v>
      </c>
      <c r="HX54" s="700">
        <f>IF(HY54,HY54/HW54,0)</f>
        <v>0</v>
      </c>
      <c r="HY54" s="705">
        <f>GX54+HG54+HP54</f>
        <v>0</v>
      </c>
      <c r="HZ54" s="702">
        <f t="shared" ref="HZ54:IB57" si="1161">HT54-HW54</f>
        <v>0</v>
      </c>
      <c r="IA54" s="703">
        <f t="shared" si="1161"/>
        <v>0</v>
      </c>
      <c r="IB54" s="703">
        <f t="shared" si="1161"/>
        <v>0</v>
      </c>
      <c r="IC54" s="791"/>
      <c r="ID54" s="250"/>
      <c r="IE54" s="443">
        <f>IC54*ID54</f>
        <v>0</v>
      </c>
      <c r="IF54" s="238"/>
      <c r="IG54" s="250"/>
      <c r="IH54" s="443">
        <f>IF54*IG54</f>
        <v>0</v>
      </c>
      <c r="II54" s="595">
        <f t="shared" ref="II54:IK57" si="1162">IC54-IF54</f>
        <v>0</v>
      </c>
      <c r="IJ54" s="596">
        <f t="shared" si="1162"/>
        <v>0</v>
      </c>
      <c r="IK54" s="597">
        <f t="shared" si="1162"/>
        <v>0</v>
      </c>
      <c r="IL54" s="791"/>
      <c r="IM54" s="250"/>
      <c r="IN54" s="443">
        <f>IL54*IM54</f>
        <v>0</v>
      </c>
      <c r="IO54" s="238"/>
      <c r="IP54" s="250"/>
      <c r="IQ54" s="443">
        <f>IO54*IP54</f>
        <v>0</v>
      </c>
      <c r="IR54" s="595">
        <f t="shared" ref="IR54:IT57" si="1163">IL54-IO54</f>
        <v>0</v>
      </c>
      <c r="IS54" s="596">
        <f t="shared" si="1163"/>
        <v>0</v>
      </c>
      <c r="IT54" s="597">
        <f t="shared" si="1163"/>
        <v>0</v>
      </c>
      <c r="IU54" s="791"/>
      <c r="IV54" s="250"/>
      <c r="IW54" s="443">
        <f>IU54*IV54</f>
        <v>0</v>
      </c>
      <c r="IX54" s="238"/>
      <c r="IY54" s="250"/>
      <c r="IZ54" s="443">
        <f>IX54*IY54</f>
        <v>0</v>
      </c>
      <c r="JA54" s="595">
        <f t="shared" ref="JA54:JC57" si="1164">IU54-IX54</f>
        <v>0</v>
      </c>
      <c r="JB54" s="596">
        <f t="shared" si="1164"/>
        <v>0</v>
      </c>
      <c r="JC54" s="597">
        <f t="shared" si="1164"/>
        <v>0</v>
      </c>
      <c r="JD54" s="710">
        <f>IC54+IL54+IU54</f>
        <v>0</v>
      </c>
      <c r="JE54" s="711">
        <f>IF(JF54,JF54/JD54,0)</f>
        <v>0</v>
      </c>
      <c r="JF54" s="712">
        <f t="shared" ref="JF54:JG57" si="1165">IE54+IN54+IW54</f>
        <v>0</v>
      </c>
      <c r="JG54" s="710">
        <f t="shared" si="1165"/>
        <v>0</v>
      </c>
      <c r="JH54" s="711">
        <f>IF(JI54,JI54/JG54,0)</f>
        <v>0</v>
      </c>
      <c r="JI54" s="712">
        <f>IH54+IQ54+IZ54</f>
        <v>0</v>
      </c>
      <c r="JJ54" s="713">
        <f t="shared" ref="JJ54:JL57" si="1166">JD54-JG54</f>
        <v>0</v>
      </c>
      <c r="JK54" s="714">
        <f t="shared" si="1166"/>
        <v>0</v>
      </c>
      <c r="JL54" s="714">
        <f t="shared" si="1166"/>
        <v>0</v>
      </c>
      <c r="JM54" s="791"/>
      <c r="JN54" s="250"/>
      <c r="JO54" s="388">
        <f>JM54*JN54</f>
        <v>0</v>
      </c>
      <c r="JP54" s="88"/>
      <c r="JQ54" s="100"/>
      <c r="JR54" s="388">
        <f>JP54*JQ54</f>
        <v>0</v>
      </c>
      <c r="JS54" s="595">
        <f t="shared" ref="JS54:JU57" si="1167">JM54-JP54</f>
        <v>0</v>
      </c>
      <c r="JT54" s="596">
        <f t="shared" si="1167"/>
        <v>0</v>
      </c>
      <c r="JU54" s="597">
        <f t="shared" si="1167"/>
        <v>0</v>
      </c>
      <c r="JV54" s="791"/>
      <c r="JW54" s="250"/>
      <c r="JX54" s="388">
        <f>JV54*JW54</f>
        <v>0</v>
      </c>
      <c r="JY54" s="88"/>
      <c r="JZ54" s="100"/>
      <c r="KA54" s="388">
        <f>JY54*JZ54</f>
        <v>0</v>
      </c>
      <c r="KB54" s="595">
        <f t="shared" ref="KB54:KD57" si="1168">JV54-JY54</f>
        <v>0</v>
      </c>
      <c r="KC54" s="596">
        <f t="shared" si="1168"/>
        <v>0</v>
      </c>
      <c r="KD54" s="597">
        <f t="shared" si="1168"/>
        <v>0</v>
      </c>
      <c r="KE54" s="88"/>
      <c r="KF54" s="100"/>
      <c r="KG54" s="90">
        <f>KE54*KF54</f>
        <v>0</v>
      </c>
      <c r="KH54" s="88"/>
      <c r="KI54" s="100"/>
      <c r="KJ54" s="90">
        <f>KH54*KI54</f>
        <v>0</v>
      </c>
      <c r="KK54" s="41">
        <f t="shared" ref="KK54:KM57" si="1169">KE54-KH54</f>
        <v>0</v>
      </c>
      <c r="KL54" s="42">
        <f t="shared" si="1169"/>
        <v>0</v>
      </c>
      <c r="KM54" s="43">
        <f t="shared" si="1169"/>
        <v>0</v>
      </c>
      <c r="KN54" s="44">
        <f>JM54+JV54+KE54</f>
        <v>0</v>
      </c>
      <c r="KO54" s="45">
        <f>IF(KP54,KP54/KN54,0)</f>
        <v>0</v>
      </c>
      <c r="KP54" s="46">
        <f t="shared" ref="KP54:KQ57" si="1170">JO54+JX54+KG54</f>
        <v>0</v>
      </c>
      <c r="KQ54" s="44">
        <f t="shared" si="1170"/>
        <v>0</v>
      </c>
      <c r="KR54" s="45">
        <f>IF(KS54,KS54/KQ54,0)</f>
        <v>0</v>
      </c>
      <c r="KS54" s="46">
        <f>JR54+KA54+KJ54</f>
        <v>0</v>
      </c>
      <c r="KT54" s="82">
        <f t="shared" ref="KT54:KV57" si="1171">KN54-KQ54</f>
        <v>0</v>
      </c>
      <c r="KU54" s="47">
        <f t="shared" si="1171"/>
        <v>0</v>
      </c>
      <c r="KV54" s="47">
        <f t="shared" si="1171"/>
        <v>0</v>
      </c>
      <c r="KW54" s="27">
        <f>GJ54+HT54+JD54+KN54</f>
        <v>0</v>
      </c>
      <c r="KX54" s="28">
        <f>IF(KY54,KY54/KW54,0)</f>
        <v>0</v>
      </c>
      <c r="KY54" s="29">
        <f t="shared" ref="KY54:KZ57" si="1172">GL54+HV54+JF54+KP54</f>
        <v>0</v>
      </c>
      <c r="KZ54" s="27">
        <f t="shared" si="1172"/>
        <v>0</v>
      </c>
      <c r="LA54" s="28">
        <f>IF(LB54,LB54/KZ54,0)</f>
        <v>0</v>
      </c>
      <c r="LB54" s="29">
        <f>GO54+HY54+JI54+KS54</f>
        <v>0</v>
      </c>
      <c r="LC54" s="27">
        <f t="shared" ref="LC54:LE57" si="1173">KW54-KZ54</f>
        <v>0</v>
      </c>
      <c r="LD54" s="30">
        <f t="shared" si="1173"/>
        <v>0</v>
      </c>
      <c r="LE54" s="29">
        <f t="shared" si="1173"/>
        <v>0</v>
      </c>
    </row>
    <row r="55" spans="2:317" ht="20.25" hidden="1" customHeight="1" outlineLevel="3">
      <c r="B55" s="20" t="s">
        <v>222</v>
      </c>
      <c r="C55" s="21" t="s">
        <v>220</v>
      </c>
      <c r="D55" s="21"/>
      <c r="E55" s="21" t="s">
        <v>183</v>
      </c>
      <c r="F55" s="84" t="s">
        <v>211</v>
      </c>
      <c r="G55" s="481"/>
      <c r="H55" s="240"/>
      <c r="I55" s="241">
        <f>G55*H55</f>
        <v>0</v>
      </c>
      <c r="J55" s="239"/>
      <c r="K55" s="240"/>
      <c r="L55" s="241">
        <f>J55*K55</f>
        <v>0</v>
      </c>
      <c r="M55" s="41">
        <f t="shared" si="1091"/>
        <v>0</v>
      </c>
      <c r="N55" s="42">
        <f t="shared" si="1092"/>
        <v>0</v>
      </c>
      <c r="O55" s="43">
        <f t="shared" si="1093"/>
        <v>0</v>
      </c>
      <c r="P55" s="481"/>
      <c r="Q55" s="600"/>
      <c r="R55" s="443">
        <f>P55*Q55</f>
        <v>0</v>
      </c>
      <c r="S55" s="481"/>
      <c r="T55" s="600"/>
      <c r="U55" s="443">
        <f>S55*T55</f>
        <v>0</v>
      </c>
      <c r="V55" s="697">
        <f t="shared" si="1094"/>
        <v>0</v>
      </c>
      <c r="W55" s="698">
        <f t="shared" si="1095"/>
        <v>0</v>
      </c>
      <c r="X55" s="699">
        <f t="shared" si="1096"/>
        <v>0</v>
      </c>
      <c r="Y55" s="481"/>
      <c r="Z55" s="600"/>
      <c r="AA55" s="443">
        <f>Y55*Z55</f>
        <v>0</v>
      </c>
      <c r="AB55" s="481"/>
      <c r="AC55" s="600"/>
      <c r="AD55" s="443">
        <f>AB55*AC55</f>
        <v>0</v>
      </c>
      <c r="AE55" s="595">
        <f t="shared" si="1097"/>
        <v>0</v>
      </c>
      <c r="AF55" s="596">
        <f t="shared" si="1098"/>
        <v>0</v>
      </c>
      <c r="AG55" s="597">
        <f t="shared" si="1099"/>
        <v>0</v>
      </c>
      <c r="AH55" s="710">
        <f>G55+P55+Y55</f>
        <v>0</v>
      </c>
      <c r="AI55" s="711">
        <f>IF(AJ55,AJ55/AH55,0)</f>
        <v>0</v>
      </c>
      <c r="AJ55" s="712">
        <f t="shared" si="1100"/>
        <v>0</v>
      </c>
      <c r="AK55" s="710">
        <f t="shared" si="1101"/>
        <v>0</v>
      </c>
      <c r="AL55" s="711">
        <f>IF(AM55,AM55/AK55,0)</f>
        <v>0</v>
      </c>
      <c r="AM55" s="712">
        <f>L55+U55+AD55</f>
        <v>0</v>
      </c>
      <c r="AN55" s="713">
        <f t="shared" si="1102"/>
        <v>0</v>
      </c>
      <c r="AO55" s="714">
        <f t="shared" si="1103"/>
        <v>0</v>
      </c>
      <c r="AP55" s="714">
        <f t="shared" si="1104"/>
        <v>0</v>
      </c>
      <c r="AQ55" s="385"/>
      <c r="AR55" s="390"/>
      <c r="AS55" s="388">
        <f>AQ55*AR55</f>
        <v>0</v>
      </c>
      <c r="AT55" s="385"/>
      <c r="AU55" s="390"/>
      <c r="AV55" s="388">
        <f>AT55*AU55</f>
        <v>0</v>
      </c>
      <c r="AW55" s="595">
        <f t="shared" si="1105"/>
        <v>0</v>
      </c>
      <c r="AX55" s="596">
        <f t="shared" si="1106"/>
        <v>0</v>
      </c>
      <c r="AY55" s="597">
        <f t="shared" si="1107"/>
        <v>0</v>
      </c>
      <c r="AZ55" s="385"/>
      <c r="BA55" s="390"/>
      <c r="BB55" s="388">
        <f>AZ55*BA55</f>
        <v>0</v>
      </c>
      <c r="BC55" s="385"/>
      <c r="BD55" s="390"/>
      <c r="BE55" s="388">
        <f>BC55*BD55</f>
        <v>0</v>
      </c>
      <c r="BF55" s="595">
        <f t="shared" si="1108"/>
        <v>0</v>
      </c>
      <c r="BG55" s="596">
        <f t="shared" si="1109"/>
        <v>0</v>
      </c>
      <c r="BH55" s="597">
        <f t="shared" si="1110"/>
        <v>0</v>
      </c>
      <c r="BI55" s="385"/>
      <c r="BJ55" s="390"/>
      <c r="BK55" s="388">
        <f>BI55*BJ55</f>
        <v>0</v>
      </c>
      <c r="BL55" s="385"/>
      <c r="BM55" s="390"/>
      <c r="BN55" s="388">
        <f>BL55*BM55</f>
        <v>0</v>
      </c>
      <c r="BO55" s="595">
        <f t="shared" si="1111"/>
        <v>0</v>
      </c>
      <c r="BP55" s="596">
        <f t="shared" si="1112"/>
        <v>0</v>
      </c>
      <c r="BQ55" s="597">
        <f t="shared" si="1113"/>
        <v>0</v>
      </c>
      <c r="BR55" s="704">
        <f>AQ55+AZ55+BI55</f>
        <v>0</v>
      </c>
      <c r="BS55" s="700">
        <f>IF(BT55,BT55/BR55,0)</f>
        <v>0</v>
      </c>
      <c r="BT55" s="705">
        <f t="shared" si="1114"/>
        <v>0</v>
      </c>
      <c r="BU55" s="704">
        <f t="shared" si="1115"/>
        <v>0</v>
      </c>
      <c r="BV55" s="700">
        <f>IF(BW55,BW55/BU55,0)</f>
        <v>0</v>
      </c>
      <c r="BW55" s="705">
        <f>AV55+BE55+BN55</f>
        <v>0</v>
      </c>
      <c r="BX55" s="702">
        <f t="shared" si="1116"/>
        <v>0</v>
      </c>
      <c r="BY55" s="703">
        <f t="shared" si="1117"/>
        <v>0</v>
      </c>
      <c r="BZ55" s="703">
        <f t="shared" si="1118"/>
        <v>0</v>
      </c>
      <c r="CA55" s="481"/>
      <c r="CB55" s="600"/>
      <c r="CC55" s="443">
        <f>CA55*CB55</f>
        <v>0</v>
      </c>
      <c r="CD55" s="481"/>
      <c r="CE55" s="600"/>
      <c r="CF55" s="443">
        <f>CD55*CE55</f>
        <v>0</v>
      </c>
      <c r="CG55" s="595">
        <f t="shared" si="1119"/>
        <v>0</v>
      </c>
      <c r="CH55" s="596">
        <f t="shared" si="1120"/>
        <v>0</v>
      </c>
      <c r="CI55" s="597">
        <f t="shared" si="1121"/>
        <v>0</v>
      </c>
      <c r="CJ55" s="481"/>
      <c r="CK55" s="600"/>
      <c r="CL55" s="443">
        <f>CJ55*CK55</f>
        <v>0</v>
      </c>
      <c r="CM55" s="481"/>
      <c r="CN55" s="600"/>
      <c r="CO55" s="443">
        <f>CM55*CN55</f>
        <v>0</v>
      </c>
      <c r="CP55" s="595">
        <f t="shared" si="1122"/>
        <v>0</v>
      </c>
      <c r="CQ55" s="596">
        <f t="shared" si="1123"/>
        <v>0</v>
      </c>
      <c r="CR55" s="597">
        <f t="shared" si="1124"/>
        <v>0</v>
      </c>
      <c r="CS55" s="481"/>
      <c r="CT55" s="600"/>
      <c r="CU55" s="443">
        <f>CS55*CT55</f>
        <v>0</v>
      </c>
      <c r="CV55" s="481"/>
      <c r="CW55" s="600"/>
      <c r="CX55" s="443">
        <f>CV55*CW55</f>
        <v>0</v>
      </c>
      <c r="CY55" s="595">
        <f t="shared" si="1125"/>
        <v>0</v>
      </c>
      <c r="CZ55" s="596">
        <f t="shared" si="1126"/>
        <v>0</v>
      </c>
      <c r="DA55" s="597">
        <f t="shared" si="1127"/>
        <v>0</v>
      </c>
      <c r="DB55" s="710">
        <f>CA55+CJ55+CS55</f>
        <v>0</v>
      </c>
      <c r="DC55" s="711">
        <f>IF(DD55,DD55/DB55,0)</f>
        <v>0</v>
      </c>
      <c r="DD55" s="712">
        <f t="shared" si="1128"/>
        <v>0</v>
      </c>
      <c r="DE55" s="710">
        <f t="shared" si="1129"/>
        <v>0</v>
      </c>
      <c r="DF55" s="711">
        <f>IF(DG55,DG55/DE55,0)</f>
        <v>0</v>
      </c>
      <c r="DG55" s="712">
        <f>CF55+CO55+CX55</f>
        <v>0</v>
      </c>
      <c r="DH55" s="713">
        <f t="shared" si="1130"/>
        <v>0</v>
      </c>
      <c r="DI55" s="714">
        <f t="shared" si="1131"/>
        <v>0</v>
      </c>
      <c r="DJ55" s="714">
        <f t="shared" si="1132"/>
        <v>0</v>
      </c>
      <c r="DK55" s="385"/>
      <c r="DL55" s="390"/>
      <c r="DM55" s="388">
        <f>DK55*DL55</f>
        <v>0</v>
      </c>
      <c r="DN55" s="385"/>
      <c r="DO55" s="390"/>
      <c r="DP55" s="388">
        <f>DN55*DO55</f>
        <v>0</v>
      </c>
      <c r="DQ55" s="595">
        <f t="shared" si="1133"/>
        <v>0</v>
      </c>
      <c r="DR55" s="596">
        <f t="shared" si="1134"/>
        <v>0</v>
      </c>
      <c r="DS55" s="597">
        <f t="shared" si="1135"/>
        <v>0</v>
      </c>
      <c r="DT55" s="385"/>
      <c r="DU55" s="390"/>
      <c r="DV55" s="388">
        <f>DT55*DU55</f>
        <v>0</v>
      </c>
      <c r="DW55" s="385"/>
      <c r="DX55" s="390"/>
      <c r="DY55" s="388">
        <f>DW55*DX55</f>
        <v>0</v>
      </c>
      <c r="DZ55" s="595">
        <f t="shared" si="1136"/>
        <v>0</v>
      </c>
      <c r="EA55" s="596">
        <f t="shared" si="1137"/>
        <v>0</v>
      </c>
      <c r="EB55" s="597">
        <f t="shared" si="1138"/>
        <v>0</v>
      </c>
      <c r="EC55" s="385"/>
      <c r="ED55" s="181"/>
      <c r="EE55" s="90">
        <f>EC55*ED55</f>
        <v>0</v>
      </c>
      <c r="EF55" s="88"/>
      <c r="EG55" s="100"/>
      <c r="EH55" s="90">
        <f>EF55*EG55</f>
        <v>0</v>
      </c>
      <c r="EI55" s="41">
        <f t="shared" si="1139"/>
        <v>0</v>
      </c>
      <c r="EJ55" s="42">
        <f t="shared" si="1140"/>
        <v>0</v>
      </c>
      <c r="EK55" s="43">
        <f t="shared" si="1141"/>
        <v>0</v>
      </c>
      <c r="EL55" s="44">
        <f>DK55+DT55+EC55</f>
        <v>0</v>
      </c>
      <c r="EM55" s="45">
        <f>IF(EN55,EN55/EL55,0)</f>
        <v>0</v>
      </c>
      <c r="EN55" s="46">
        <f t="shared" si="1142"/>
        <v>0</v>
      </c>
      <c r="EO55" s="44">
        <f t="shared" si="1143"/>
        <v>0</v>
      </c>
      <c r="EP55" s="45">
        <f>IF(EQ55,EQ55/EO55,0)</f>
        <v>0</v>
      </c>
      <c r="EQ55" s="46">
        <f>DP55+DY55+EH55</f>
        <v>0</v>
      </c>
      <c r="ER55" s="82">
        <f t="shared" si="1144"/>
        <v>0</v>
      </c>
      <c r="ES55" s="47">
        <f t="shared" si="1145"/>
        <v>0</v>
      </c>
      <c r="ET55" s="47">
        <f t="shared" si="1146"/>
        <v>0</v>
      </c>
      <c r="EU55" s="27">
        <f>AH55+BR55+DB55+EL55</f>
        <v>0</v>
      </c>
      <c r="EV55" s="28">
        <f>IF(EW55,EW55/EU55,0)</f>
        <v>0</v>
      </c>
      <c r="EW55" s="29">
        <f t="shared" si="1147"/>
        <v>0</v>
      </c>
      <c r="EX55" s="27">
        <f t="shared" si="1148"/>
        <v>0</v>
      </c>
      <c r="EY55" s="28">
        <f>IF(EZ55,EZ55/EX55,0)</f>
        <v>0</v>
      </c>
      <c r="EZ55" s="29">
        <f>AM55+BW55+DG55+EQ55</f>
        <v>0</v>
      </c>
      <c r="FA55" s="27">
        <f t="shared" si="1149"/>
        <v>0</v>
      </c>
      <c r="FB55" s="30">
        <f t="shared" si="1150"/>
        <v>0</v>
      </c>
      <c r="FC55" s="29">
        <f t="shared" si="1151"/>
        <v>0</v>
      </c>
      <c r="FE55" s="20" t="s">
        <v>222</v>
      </c>
      <c r="FF55" s="21" t="s">
        <v>220</v>
      </c>
      <c r="FG55" s="21" t="s">
        <v>183</v>
      </c>
      <c r="FH55" s="84" t="s">
        <v>211</v>
      </c>
      <c r="FI55" s="481"/>
      <c r="FJ55" s="240"/>
      <c r="FK55" s="241">
        <f>FI55*FJ55</f>
        <v>0</v>
      </c>
      <c r="FL55" s="239"/>
      <c r="FM55" s="240"/>
      <c r="FN55" s="241">
        <f>FL55*FM55</f>
        <v>0</v>
      </c>
      <c r="FO55" s="41">
        <f t="shared" si="1152"/>
        <v>0</v>
      </c>
      <c r="FP55" s="42">
        <f t="shared" si="1152"/>
        <v>0</v>
      </c>
      <c r="FQ55" s="43">
        <f t="shared" si="1152"/>
        <v>0</v>
      </c>
      <c r="FR55" s="481"/>
      <c r="FS55" s="600"/>
      <c r="FT55" s="443">
        <f>FR55*FS55</f>
        <v>0</v>
      </c>
      <c r="FU55" s="481"/>
      <c r="FV55" s="600"/>
      <c r="FW55" s="443">
        <f>FU55*FV55</f>
        <v>0</v>
      </c>
      <c r="FX55" s="697">
        <f t="shared" si="1153"/>
        <v>0</v>
      </c>
      <c r="FY55" s="698">
        <f t="shared" si="1153"/>
        <v>0</v>
      </c>
      <c r="FZ55" s="699">
        <f t="shared" si="1153"/>
        <v>0</v>
      </c>
      <c r="GA55" s="481"/>
      <c r="GB55" s="600"/>
      <c r="GC55" s="443">
        <f>GA55*GB55</f>
        <v>0</v>
      </c>
      <c r="GD55" s="481"/>
      <c r="GE55" s="600"/>
      <c r="GF55" s="443">
        <f>GD55*GE55</f>
        <v>0</v>
      </c>
      <c r="GG55" s="595">
        <f t="shared" si="1154"/>
        <v>0</v>
      </c>
      <c r="GH55" s="596">
        <f t="shared" si="1154"/>
        <v>0</v>
      </c>
      <c r="GI55" s="597">
        <f t="shared" si="1154"/>
        <v>0</v>
      </c>
      <c r="GJ55" s="710">
        <f>FI55+FR55+GA55</f>
        <v>0</v>
      </c>
      <c r="GK55" s="711">
        <f>IF(GL55,GL55/GJ55,0)</f>
        <v>0</v>
      </c>
      <c r="GL55" s="712">
        <f t="shared" si="1155"/>
        <v>0</v>
      </c>
      <c r="GM55" s="710">
        <f t="shared" si="1155"/>
        <v>0</v>
      </c>
      <c r="GN55" s="711">
        <f>IF(GO55,GO55/GM55,0)</f>
        <v>0</v>
      </c>
      <c r="GO55" s="712">
        <f>FN55+FW55+GF55</f>
        <v>0</v>
      </c>
      <c r="GP55" s="713">
        <f t="shared" si="1156"/>
        <v>0</v>
      </c>
      <c r="GQ55" s="714">
        <f t="shared" si="1156"/>
        <v>0</v>
      </c>
      <c r="GR55" s="714">
        <f t="shared" si="1156"/>
        <v>0</v>
      </c>
      <c r="GS55" s="385"/>
      <c r="GT55" s="390"/>
      <c r="GU55" s="388">
        <f>GS55*GT55</f>
        <v>0</v>
      </c>
      <c r="GV55" s="385"/>
      <c r="GW55" s="390"/>
      <c r="GX55" s="388">
        <f>GV55*GW55</f>
        <v>0</v>
      </c>
      <c r="GY55" s="595">
        <f t="shared" si="1157"/>
        <v>0</v>
      </c>
      <c r="GZ55" s="596">
        <f t="shared" si="1157"/>
        <v>0</v>
      </c>
      <c r="HA55" s="597">
        <f t="shared" si="1157"/>
        <v>0</v>
      </c>
      <c r="HB55" s="385"/>
      <c r="HC55" s="390"/>
      <c r="HD55" s="388">
        <f>HB55*HC55</f>
        <v>0</v>
      </c>
      <c r="HE55" s="385"/>
      <c r="HF55" s="390"/>
      <c r="HG55" s="388">
        <f>HE55*HF55</f>
        <v>0</v>
      </c>
      <c r="HH55" s="595">
        <f t="shared" si="1158"/>
        <v>0</v>
      </c>
      <c r="HI55" s="596">
        <f t="shared" si="1158"/>
        <v>0</v>
      </c>
      <c r="HJ55" s="597">
        <f t="shared" si="1158"/>
        <v>0</v>
      </c>
      <c r="HK55" s="385"/>
      <c r="HL55" s="390"/>
      <c r="HM55" s="388">
        <f>HK55*HL55</f>
        <v>0</v>
      </c>
      <c r="HN55" s="385"/>
      <c r="HO55" s="390"/>
      <c r="HP55" s="388">
        <f>HN55*HO55</f>
        <v>0</v>
      </c>
      <c r="HQ55" s="595">
        <f t="shared" si="1159"/>
        <v>0</v>
      </c>
      <c r="HR55" s="596">
        <f t="shared" si="1159"/>
        <v>0</v>
      </c>
      <c r="HS55" s="597">
        <f t="shared" si="1159"/>
        <v>0</v>
      </c>
      <c r="HT55" s="704">
        <f>GS55+HB55+HK55</f>
        <v>0</v>
      </c>
      <c r="HU55" s="700">
        <f>IF(HV55,HV55/HT55,0)</f>
        <v>0</v>
      </c>
      <c r="HV55" s="705">
        <f t="shared" si="1160"/>
        <v>0</v>
      </c>
      <c r="HW55" s="704">
        <f t="shared" si="1160"/>
        <v>0</v>
      </c>
      <c r="HX55" s="700">
        <f>IF(HY55,HY55/HW55,0)</f>
        <v>0</v>
      </c>
      <c r="HY55" s="705">
        <f>GX55+HG55+HP55</f>
        <v>0</v>
      </c>
      <c r="HZ55" s="702">
        <f t="shared" si="1161"/>
        <v>0</v>
      </c>
      <c r="IA55" s="703">
        <f t="shared" si="1161"/>
        <v>0</v>
      </c>
      <c r="IB55" s="703">
        <f t="shared" si="1161"/>
        <v>0</v>
      </c>
      <c r="IC55" s="481"/>
      <c r="ID55" s="600"/>
      <c r="IE55" s="443">
        <f>IC55*ID55</f>
        <v>0</v>
      </c>
      <c r="IF55" s="481"/>
      <c r="IG55" s="600"/>
      <c r="IH55" s="443">
        <f>IF55*IG55</f>
        <v>0</v>
      </c>
      <c r="II55" s="595">
        <f t="shared" si="1162"/>
        <v>0</v>
      </c>
      <c r="IJ55" s="596">
        <f t="shared" si="1162"/>
        <v>0</v>
      </c>
      <c r="IK55" s="597">
        <f t="shared" si="1162"/>
        <v>0</v>
      </c>
      <c r="IL55" s="481"/>
      <c r="IM55" s="600"/>
      <c r="IN55" s="443">
        <f>IL55*IM55</f>
        <v>0</v>
      </c>
      <c r="IO55" s="481"/>
      <c r="IP55" s="600"/>
      <c r="IQ55" s="443">
        <f>IO55*IP55</f>
        <v>0</v>
      </c>
      <c r="IR55" s="595">
        <f t="shared" si="1163"/>
        <v>0</v>
      </c>
      <c r="IS55" s="596">
        <f t="shared" si="1163"/>
        <v>0</v>
      </c>
      <c r="IT55" s="597">
        <f t="shared" si="1163"/>
        <v>0</v>
      </c>
      <c r="IU55" s="481"/>
      <c r="IV55" s="600"/>
      <c r="IW55" s="443">
        <f>IU55*IV55</f>
        <v>0</v>
      </c>
      <c r="IX55" s="481"/>
      <c r="IY55" s="600"/>
      <c r="IZ55" s="443">
        <f>IX55*IY55</f>
        <v>0</v>
      </c>
      <c r="JA55" s="595">
        <f t="shared" si="1164"/>
        <v>0</v>
      </c>
      <c r="JB55" s="596">
        <f t="shared" si="1164"/>
        <v>0</v>
      </c>
      <c r="JC55" s="597">
        <f t="shared" si="1164"/>
        <v>0</v>
      </c>
      <c r="JD55" s="710">
        <f>IC55+IL55+IU55</f>
        <v>0</v>
      </c>
      <c r="JE55" s="711">
        <f>IF(JF55,JF55/JD55,0)</f>
        <v>0</v>
      </c>
      <c r="JF55" s="712">
        <f t="shared" si="1165"/>
        <v>0</v>
      </c>
      <c r="JG55" s="710">
        <f t="shared" si="1165"/>
        <v>0</v>
      </c>
      <c r="JH55" s="711">
        <f>IF(JI55,JI55/JG55,0)</f>
        <v>0</v>
      </c>
      <c r="JI55" s="712">
        <f>IH55+IQ55+IZ55</f>
        <v>0</v>
      </c>
      <c r="JJ55" s="713">
        <f t="shared" si="1166"/>
        <v>0</v>
      </c>
      <c r="JK55" s="714">
        <f t="shared" si="1166"/>
        <v>0</v>
      </c>
      <c r="JL55" s="714">
        <f t="shared" si="1166"/>
        <v>0</v>
      </c>
      <c r="JM55" s="385"/>
      <c r="JN55" s="390"/>
      <c r="JO55" s="388">
        <f>JM55*JN55</f>
        <v>0</v>
      </c>
      <c r="JP55" s="385"/>
      <c r="JQ55" s="390"/>
      <c r="JR55" s="388">
        <f>JP55*JQ55</f>
        <v>0</v>
      </c>
      <c r="JS55" s="595">
        <f t="shared" si="1167"/>
        <v>0</v>
      </c>
      <c r="JT55" s="596">
        <f t="shared" si="1167"/>
        <v>0</v>
      </c>
      <c r="JU55" s="597">
        <f t="shared" si="1167"/>
        <v>0</v>
      </c>
      <c r="JV55" s="385"/>
      <c r="JW55" s="390"/>
      <c r="JX55" s="388">
        <f>JV55*JW55</f>
        <v>0</v>
      </c>
      <c r="JY55" s="385"/>
      <c r="JZ55" s="390"/>
      <c r="KA55" s="388">
        <f>JY55*JZ55</f>
        <v>0</v>
      </c>
      <c r="KB55" s="595">
        <f t="shared" si="1168"/>
        <v>0</v>
      </c>
      <c r="KC55" s="596">
        <f t="shared" si="1168"/>
        <v>0</v>
      </c>
      <c r="KD55" s="597">
        <f t="shared" si="1168"/>
        <v>0</v>
      </c>
      <c r="KE55" s="385"/>
      <c r="KF55" s="181"/>
      <c r="KG55" s="90">
        <f>KE55*KF55</f>
        <v>0</v>
      </c>
      <c r="KH55" s="88"/>
      <c r="KI55" s="100"/>
      <c r="KJ55" s="90">
        <f>KH55*KI55</f>
        <v>0</v>
      </c>
      <c r="KK55" s="41">
        <f t="shared" si="1169"/>
        <v>0</v>
      </c>
      <c r="KL55" s="42">
        <f t="shared" si="1169"/>
        <v>0</v>
      </c>
      <c r="KM55" s="43">
        <f t="shared" si="1169"/>
        <v>0</v>
      </c>
      <c r="KN55" s="44">
        <f>JM55+JV55+KE55</f>
        <v>0</v>
      </c>
      <c r="KO55" s="45">
        <f>IF(KP55,KP55/KN55,0)</f>
        <v>0</v>
      </c>
      <c r="KP55" s="46">
        <f t="shared" si="1170"/>
        <v>0</v>
      </c>
      <c r="KQ55" s="44">
        <f t="shared" si="1170"/>
        <v>0</v>
      </c>
      <c r="KR55" s="45">
        <f>IF(KS55,KS55/KQ55,0)</f>
        <v>0</v>
      </c>
      <c r="KS55" s="46">
        <f>JR55+KA55+KJ55</f>
        <v>0</v>
      </c>
      <c r="KT55" s="82">
        <f t="shared" si="1171"/>
        <v>0</v>
      </c>
      <c r="KU55" s="47">
        <f t="shared" si="1171"/>
        <v>0</v>
      </c>
      <c r="KV55" s="47">
        <f t="shared" si="1171"/>
        <v>0</v>
      </c>
      <c r="KW55" s="27">
        <f>GJ55+HT55+JD55+KN55</f>
        <v>0</v>
      </c>
      <c r="KX55" s="28">
        <f>IF(KY55,KY55/KW55,0)</f>
        <v>0</v>
      </c>
      <c r="KY55" s="29">
        <f t="shared" si="1172"/>
        <v>0</v>
      </c>
      <c r="KZ55" s="27">
        <f t="shared" si="1172"/>
        <v>0</v>
      </c>
      <c r="LA55" s="28">
        <f>IF(LB55,LB55/KZ55,0)</f>
        <v>0</v>
      </c>
      <c r="LB55" s="29">
        <f>GO55+HY55+JI55+KS55</f>
        <v>0</v>
      </c>
      <c r="LC55" s="27">
        <f t="shared" si="1173"/>
        <v>0</v>
      </c>
      <c r="LD55" s="30">
        <f t="shared" si="1173"/>
        <v>0</v>
      </c>
      <c r="LE55" s="29">
        <f t="shared" si="1173"/>
        <v>0</v>
      </c>
    </row>
    <row r="56" spans="2:317" ht="20.25" hidden="1" customHeight="1" outlineLevel="3">
      <c r="B56" s="20"/>
      <c r="C56" s="21"/>
      <c r="D56" s="21"/>
      <c r="E56" s="21" t="s">
        <v>183</v>
      </c>
      <c r="F56" s="84"/>
      <c r="G56" s="239"/>
      <c r="H56" s="240"/>
      <c r="I56" s="241"/>
      <c r="J56" s="239"/>
      <c r="K56" s="240"/>
      <c r="L56" s="241"/>
      <c r="M56" s="41"/>
      <c r="N56" s="42"/>
      <c r="O56" s="43"/>
      <c r="P56" s="385"/>
      <c r="Q56" s="701"/>
      <c r="R56" s="443"/>
      <c r="S56" s="385"/>
      <c r="T56" s="701"/>
      <c r="U56" s="443"/>
      <c r="V56" s="697"/>
      <c r="W56" s="698"/>
      <c r="X56" s="699"/>
      <c r="Y56" s="481"/>
      <c r="Z56" s="600"/>
      <c r="AA56" s="443"/>
      <c r="AB56" s="481"/>
      <c r="AC56" s="600"/>
      <c r="AD56" s="443"/>
      <c r="AE56" s="595"/>
      <c r="AF56" s="596"/>
      <c r="AG56" s="597"/>
      <c r="AH56" s="710"/>
      <c r="AI56" s="711"/>
      <c r="AJ56" s="712"/>
      <c r="AK56" s="710"/>
      <c r="AL56" s="711"/>
      <c r="AM56" s="712"/>
      <c r="AN56" s="713"/>
      <c r="AO56" s="714"/>
      <c r="AP56" s="714"/>
      <c r="AQ56" s="385"/>
      <c r="AR56" s="390"/>
      <c r="AS56" s="388"/>
      <c r="AT56" s="385"/>
      <c r="AU56" s="390"/>
      <c r="AV56" s="388"/>
      <c r="AW56" s="595"/>
      <c r="AX56" s="596"/>
      <c r="AY56" s="597"/>
      <c r="AZ56" s="385"/>
      <c r="BA56" s="390"/>
      <c r="BB56" s="388"/>
      <c r="BC56" s="385"/>
      <c r="BD56" s="390"/>
      <c r="BE56" s="388"/>
      <c r="BF56" s="595"/>
      <c r="BG56" s="596"/>
      <c r="BH56" s="597"/>
      <c r="BI56" s="385"/>
      <c r="BJ56" s="390"/>
      <c r="BK56" s="388"/>
      <c r="BL56" s="385"/>
      <c r="BM56" s="390"/>
      <c r="BN56" s="388"/>
      <c r="BO56" s="595"/>
      <c r="BP56" s="596"/>
      <c r="BQ56" s="597"/>
      <c r="BR56" s="704"/>
      <c r="BS56" s="700"/>
      <c r="BT56" s="705"/>
      <c r="BU56" s="704"/>
      <c r="BV56" s="700"/>
      <c r="BW56" s="705"/>
      <c r="BX56" s="702"/>
      <c r="BY56" s="703"/>
      <c r="BZ56" s="703"/>
      <c r="CA56" s="481"/>
      <c r="CB56" s="600"/>
      <c r="CC56" s="443"/>
      <c r="CD56" s="481"/>
      <c r="CE56" s="600"/>
      <c r="CF56" s="443"/>
      <c r="CG56" s="595"/>
      <c r="CH56" s="596"/>
      <c r="CI56" s="597"/>
      <c r="CJ56" s="481"/>
      <c r="CK56" s="600"/>
      <c r="CL56" s="443"/>
      <c r="CM56" s="481"/>
      <c r="CN56" s="600"/>
      <c r="CO56" s="443"/>
      <c r="CP56" s="595"/>
      <c r="CQ56" s="596"/>
      <c r="CR56" s="597"/>
      <c r="CS56" s="481"/>
      <c r="CT56" s="600"/>
      <c r="CU56" s="443"/>
      <c r="CV56" s="481"/>
      <c r="CW56" s="600"/>
      <c r="CX56" s="443"/>
      <c r="CY56" s="595"/>
      <c r="CZ56" s="596"/>
      <c r="DA56" s="597"/>
      <c r="DB56" s="710"/>
      <c r="DC56" s="711"/>
      <c r="DD56" s="712"/>
      <c r="DE56" s="710"/>
      <c r="DF56" s="711"/>
      <c r="DG56" s="712"/>
      <c r="DH56" s="713"/>
      <c r="DI56" s="714"/>
      <c r="DJ56" s="714"/>
      <c r="DK56" s="385"/>
      <c r="DL56" s="390"/>
      <c r="DM56" s="388"/>
      <c r="DN56" s="385"/>
      <c r="DO56" s="390"/>
      <c r="DP56" s="388"/>
      <c r="DQ56" s="595"/>
      <c r="DR56" s="596"/>
      <c r="DS56" s="597"/>
      <c r="DT56" s="385"/>
      <c r="DU56" s="390"/>
      <c r="DV56" s="388"/>
      <c r="DW56" s="385"/>
      <c r="DX56" s="390"/>
      <c r="DY56" s="388"/>
      <c r="DZ56" s="595"/>
      <c r="EA56" s="596"/>
      <c r="EB56" s="597"/>
      <c r="EC56" s="385"/>
      <c r="ED56" s="100"/>
      <c r="EE56" s="90"/>
      <c r="EF56" s="88"/>
      <c r="EG56" s="100"/>
      <c r="EH56" s="90"/>
      <c r="EI56" s="41"/>
      <c r="EJ56" s="42"/>
      <c r="EK56" s="43"/>
      <c r="EL56" s="44"/>
      <c r="EM56" s="45"/>
      <c r="EN56" s="46"/>
      <c r="EO56" s="44"/>
      <c r="EP56" s="45"/>
      <c r="EQ56" s="46"/>
      <c r="ER56" s="82"/>
      <c r="ES56" s="47"/>
      <c r="ET56" s="47"/>
      <c r="EU56" s="27"/>
      <c r="EV56" s="28"/>
      <c r="EW56" s="29"/>
      <c r="EX56" s="27"/>
      <c r="EY56" s="28"/>
      <c r="EZ56" s="29"/>
      <c r="FA56" s="27"/>
      <c r="FB56" s="30"/>
      <c r="FC56" s="29"/>
      <c r="FE56" s="20"/>
      <c r="FF56" s="21"/>
      <c r="FG56" s="21"/>
      <c r="FH56" s="84"/>
      <c r="FI56" s="239"/>
      <c r="FJ56" s="240"/>
      <c r="FK56" s="241"/>
      <c r="FL56" s="239"/>
      <c r="FM56" s="240"/>
      <c r="FN56" s="241"/>
      <c r="FO56" s="41"/>
      <c r="FP56" s="42"/>
      <c r="FQ56" s="43"/>
      <c r="FR56" s="385"/>
      <c r="FS56" s="701"/>
      <c r="FT56" s="443"/>
      <c r="FU56" s="385"/>
      <c r="FV56" s="701"/>
      <c r="FW56" s="443"/>
      <c r="FX56" s="697"/>
      <c r="FY56" s="698"/>
      <c r="FZ56" s="699"/>
      <c r="GA56" s="481"/>
      <c r="GB56" s="600"/>
      <c r="GC56" s="443"/>
      <c r="GD56" s="481"/>
      <c r="GE56" s="600"/>
      <c r="GF56" s="443"/>
      <c r="GG56" s="595"/>
      <c r="GH56" s="596"/>
      <c r="GI56" s="597"/>
      <c r="GJ56" s="710"/>
      <c r="GK56" s="711"/>
      <c r="GL56" s="712"/>
      <c r="GM56" s="710"/>
      <c r="GN56" s="711"/>
      <c r="GO56" s="712"/>
      <c r="GP56" s="713"/>
      <c r="GQ56" s="714"/>
      <c r="GR56" s="714"/>
      <c r="GS56" s="385"/>
      <c r="GT56" s="390"/>
      <c r="GU56" s="388"/>
      <c r="GV56" s="385"/>
      <c r="GW56" s="390"/>
      <c r="GX56" s="388"/>
      <c r="GY56" s="595"/>
      <c r="GZ56" s="596"/>
      <c r="HA56" s="597"/>
      <c r="HB56" s="385"/>
      <c r="HC56" s="390"/>
      <c r="HD56" s="388"/>
      <c r="HE56" s="385"/>
      <c r="HF56" s="390"/>
      <c r="HG56" s="388"/>
      <c r="HH56" s="595"/>
      <c r="HI56" s="596"/>
      <c r="HJ56" s="597"/>
      <c r="HK56" s="385"/>
      <c r="HL56" s="390"/>
      <c r="HM56" s="388"/>
      <c r="HN56" s="385"/>
      <c r="HO56" s="390"/>
      <c r="HP56" s="388"/>
      <c r="HQ56" s="595"/>
      <c r="HR56" s="596"/>
      <c r="HS56" s="597"/>
      <c r="HT56" s="704"/>
      <c r="HU56" s="700"/>
      <c r="HV56" s="705"/>
      <c r="HW56" s="704"/>
      <c r="HX56" s="700"/>
      <c r="HY56" s="705"/>
      <c r="HZ56" s="702"/>
      <c r="IA56" s="703"/>
      <c r="IB56" s="703"/>
      <c r="IC56" s="481"/>
      <c r="ID56" s="600"/>
      <c r="IE56" s="443"/>
      <c r="IF56" s="481"/>
      <c r="IG56" s="600"/>
      <c r="IH56" s="443"/>
      <c r="II56" s="595"/>
      <c r="IJ56" s="596"/>
      <c r="IK56" s="597"/>
      <c r="IL56" s="481"/>
      <c r="IM56" s="600"/>
      <c r="IN56" s="443"/>
      <c r="IO56" s="481"/>
      <c r="IP56" s="600"/>
      <c r="IQ56" s="443"/>
      <c r="IR56" s="595"/>
      <c r="IS56" s="596"/>
      <c r="IT56" s="597"/>
      <c r="IU56" s="481"/>
      <c r="IV56" s="600"/>
      <c r="IW56" s="443"/>
      <c r="IX56" s="481"/>
      <c r="IY56" s="600"/>
      <c r="IZ56" s="443"/>
      <c r="JA56" s="595"/>
      <c r="JB56" s="596"/>
      <c r="JC56" s="597"/>
      <c r="JD56" s="710"/>
      <c r="JE56" s="711"/>
      <c r="JF56" s="712"/>
      <c r="JG56" s="710"/>
      <c r="JH56" s="711"/>
      <c r="JI56" s="712"/>
      <c r="JJ56" s="713"/>
      <c r="JK56" s="714"/>
      <c r="JL56" s="714"/>
      <c r="JM56" s="385"/>
      <c r="JN56" s="390"/>
      <c r="JO56" s="388"/>
      <c r="JP56" s="385"/>
      <c r="JQ56" s="390"/>
      <c r="JR56" s="388"/>
      <c r="JS56" s="595"/>
      <c r="JT56" s="596"/>
      <c r="JU56" s="597"/>
      <c r="JV56" s="385"/>
      <c r="JW56" s="390"/>
      <c r="JX56" s="388"/>
      <c r="JY56" s="385"/>
      <c r="JZ56" s="390"/>
      <c r="KA56" s="388"/>
      <c r="KB56" s="595"/>
      <c r="KC56" s="596"/>
      <c r="KD56" s="597"/>
      <c r="KE56" s="385"/>
      <c r="KF56" s="100"/>
      <c r="KG56" s="90"/>
      <c r="KH56" s="88"/>
      <c r="KI56" s="100"/>
      <c r="KJ56" s="90"/>
      <c r="KK56" s="41"/>
      <c r="KL56" s="42"/>
      <c r="KM56" s="43"/>
      <c r="KN56" s="44"/>
      <c r="KO56" s="45"/>
      <c r="KP56" s="46"/>
      <c r="KQ56" s="44"/>
      <c r="KR56" s="45"/>
      <c r="KS56" s="46"/>
      <c r="KT56" s="82"/>
      <c r="KU56" s="47"/>
      <c r="KV56" s="47"/>
      <c r="KW56" s="27"/>
      <c r="KX56" s="28"/>
      <c r="KY56" s="29"/>
      <c r="KZ56" s="27"/>
      <c r="LA56" s="28"/>
      <c r="LB56" s="29"/>
      <c r="LC56" s="27"/>
      <c r="LD56" s="30"/>
      <c r="LE56" s="29"/>
    </row>
    <row r="57" spans="2:317" ht="20.25" hidden="1" customHeight="1" outlineLevel="3">
      <c r="B57" s="20" t="s">
        <v>223</v>
      </c>
      <c r="C57" s="21" t="s">
        <v>224</v>
      </c>
      <c r="D57" s="21"/>
      <c r="E57" s="21" t="s">
        <v>183</v>
      </c>
      <c r="F57" s="685" t="s">
        <v>211</v>
      </c>
      <c r="G57" s="239"/>
      <c r="H57" s="240"/>
      <c r="I57" s="241">
        <f>G57*H57</f>
        <v>0</v>
      </c>
      <c r="J57" s="239"/>
      <c r="K57" s="240"/>
      <c r="L57" s="241">
        <f>J57*K57</f>
        <v>0</v>
      </c>
      <c r="M57" s="41">
        <f t="shared" ref="M57" si="1174">G57-J57</f>
        <v>0</v>
      </c>
      <c r="N57" s="42">
        <f t="shared" ref="N57" si="1175">H57-K57</f>
        <v>0</v>
      </c>
      <c r="O57" s="43">
        <f t="shared" ref="O57" si="1176">I57-L57</f>
        <v>0</v>
      </c>
      <c r="P57" s="481"/>
      <c r="Q57" s="600"/>
      <c r="R57" s="443">
        <f>P57*Q57</f>
        <v>0</v>
      </c>
      <c r="S57" s="481"/>
      <c r="T57" s="600"/>
      <c r="U57" s="443">
        <f>S57*T57</f>
        <v>0</v>
      </c>
      <c r="V57" s="697">
        <f t="shared" ref="V57" si="1177">P57-S57</f>
        <v>0</v>
      </c>
      <c r="W57" s="698">
        <f t="shared" ref="W57" si="1178">Q57-T57</f>
        <v>0</v>
      </c>
      <c r="X57" s="699">
        <f t="shared" ref="X57" si="1179">R57-U57</f>
        <v>0</v>
      </c>
      <c r="Y57" s="481"/>
      <c r="Z57" s="600"/>
      <c r="AA57" s="443">
        <f>Y57*Z57</f>
        <v>0</v>
      </c>
      <c r="AB57" s="481"/>
      <c r="AC57" s="600"/>
      <c r="AD57" s="443">
        <f>AB57*AC57</f>
        <v>0</v>
      </c>
      <c r="AE57" s="595">
        <f t="shared" ref="AE57" si="1180">Y57-AB57</f>
        <v>0</v>
      </c>
      <c r="AF57" s="596">
        <f t="shared" ref="AF57" si="1181">Z57-AC57</f>
        <v>0</v>
      </c>
      <c r="AG57" s="597">
        <f t="shared" ref="AG57" si="1182">AA57-AD57</f>
        <v>0</v>
      </c>
      <c r="AH57" s="710">
        <f>G57+P57+Y57</f>
        <v>0</v>
      </c>
      <c r="AI57" s="711">
        <f>IF(AJ57,AJ57/AH57,0)</f>
        <v>0</v>
      </c>
      <c r="AJ57" s="712">
        <f t="shared" ref="AJ57" si="1183">I57+R57+AA57</f>
        <v>0</v>
      </c>
      <c r="AK57" s="710">
        <f t="shared" ref="AK57" si="1184">J57+S57+AB57</f>
        <v>0</v>
      </c>
      <c r="AL57" s="711">
        <f>IF(AM57,AM57/AK57,0)</f>
        <v>0</v>
      </c>
      <c r="AM57" s="712">
        <f>L57+U57+AD57</f>
        <v>0</v>
      </c>
      <c r="AN57" s="713">
        <f t="shared" ref="AN57" si="1185">AH57-AK57</f>
        <v>0</v>
      </c>
      <c r="AO57" s="714">
        <f t="shared" ref="AO57" si="1186">AI57-AL57</f>
        <v>0</v>
      </c>
      <c r="AP57" s="714">
        <f t="shared" ref="AP57" si="1187">AJ57-AM57</f>
        <v>0</v>
      </c>
      <c r="AQ57" s="385"/>
      <c r="AR57" s="390"/>
      <c r="AS57" s="388">
        <f>AQ57*AR57</f>
        <v>0</v>
      </c>
      <c r="AT57" s="385"/>
      <c r="AU57" s="390"/>
      <c r="AV57" s="388">
        <f>AT57*AU57</f>
        <v>0</v>
      </c>
      <c r="AW57" s="595">
        <f t="shared" ref="AW57" si="1188">AQ57-AT57</f>
        <v>0</v>
      </c>
      <c r="AX57" s="596">
        <f t="shared" ref="AX57" si="1189">AR57-AU57</f>
        <v>0</v>
      </c>
      <c r="AY57" s="597">
        <f t="shared" ref="AY57" si="1190">AS57-AV57</f>
        <v>0</v>
      </c>
      <c r="AZ57" s="385"/>
      <c r="BA57" s="701"/>
      <c r="BB57" s="388">
        <f>AZ57*BA57</f>
        <v>0</v>
      </c>
      <c r="BC57" s="385"/>
      <c r="BD57" s="701"/>
      <c r="BE57" s="388">
        <f>BC57*BD57</f>
        <v>0</v>
      </c>
      <c r="BF57" s="595">
        <f t="shared" ref="BF57" si="1191">AZ57-BC57</f>
        <v>0</v>
      </c>
      <c r="BG57" s="596">
        <f t="shared" ref="BG57" si="1192">BA57-BD57</f>
        <v>0</v>
      </c>
      <c r="BH57" s="597">
        <f t="shared" ref="BH57" si="1193">BB57-BE57</f>
        <v>0</v>
      </c>
      <c r="BI57" s="385"/>
      <c r="BJ57" s="701"/>
      <c r="BK57" s="388">
        <f>BI57*BJ57</f>
        <v>0</v>
      </c>
      <c r="BL57" s="385"/>
      <c r="BM57" s="701"/>
      <c r="BN57" s="388">
        <f>BL57*BM57</f>
        <v>0</v>
      </c>
      <c r="BO57" s="595">
        <f t="shared" ref="BO57" si="1194">BI57-BL57</f>
        <v>0</v>
      </c>
      <c r="BP57" s="596">
        <f t="shared" ref="BP57" si="1195">BJ57-BM57</f>
        <v>0</v>
      </c>
      <c r="BQ57" s="597">
        <f t="shared" ref="BQ57" si="1196">BK57-BN57</f>
        <v>0</v>
      </c>
      <c r="BR57" s="704">
        <f>AQ57+AZ57+BI57</f>
        <v>0</v>
      </c>
      <c r="BS57" s="700">
        <f>IF(BT57,BT57/BR57,0)</f>
        <v>0</v>
      </c>
      <c r="BT57" s="705">
        <f t="shared" ref="BT57" si="1197">AS57+BB57+BK57</f>
        <v>0</v>
      </c>
      <c r="BU57" s="704">
        <f t="shared" ref="BU57" si="1198">AT57+BC57+BL57</f>
        <v>0</v>
      </c>
      <c r="BV57" s="700">
        <f>IF(BW57,BW57/BU57,0)</f>
        <v>0</v>
      </c>
      <c r="BW57" s="705">
        <f>AV57+BE57+BN57</f>
        <v>0</v>
      </c>
      <c r="BX57" s="702">
        <f t="shared" ref="BX57" si="1199">BR57-BU57</f>
        <v>0</v>
      </c>
      <c r="BY57" s="703">
        <f t="shared" ref="BY57" si="1200">BS57-BV57</f>
        <v>0</v>
      </c>
      <c r="BZ57" s="703">
        <f t="shared" ref="BZ57" si="1201">BT57-BW57</f>
        <v>0</v>
      </c>
      <c r="CA57" s="385"/>
      <c r="CB57" s="701"/>
      <c r="CC57" s="443">
        <f>CA57*CB57</f>
        <v>0</v>
      </c>
      <c r="CD57" s="385"/>
      <c r="CE57" s="701"/>
      <c r="CF57" s="443">
        <f>CD57*CE57</f>
        <v>0</v>
      </c>
      <c r="CG57" s="595">
        <f t="shared" ref="CG57" si="1202">CA57-CD57</f>
        <v>0</v>
      </c>
      <c r="CH57" s="596">
        <f t="shared" ref="CH57" si="1203">CB57-CE57</f>
        <v>0</v>
      </c>
      <c r="CI57" s="597">
        <f t="shared" ref="CI57" si="1204">CC57-CF57</f>
        <v>0</v>
      </c>
      <c r="CJ57" s="385"/>
      <c r="CK57" s="701"/>
      <c r="CL57" s="443">
        <f>CJ57*CK57</f>
        <v>0</v>
      </c>
      <c r="CM57" s="385"/>
      <c r="CN57" s="701"/>
      <c r="CO57" s="443">
        <f>CM57*CN57</f>
        <v>0</v>
      </c>
      <c r="CP57" s="595">
        <f t="shared" ref="CP57" si="1205">CJ57-CM57</f>
        <v>0</v>
      </c>
      <c r="CQ57" s="596">
        <f t="shared" ref="CQ57" si="1206">CK57-CN57</f>
        <v>0</v>
      </c>
      <c r="CR57" s="597">
        <f t="shared" ref="CR57" si="1207">CL57-CO57</f>
        <v>0</v>
      </c>
      <c r="CS57" s="385"/>
      <c r="CT57" s="701"/>
      <c r="CU57" s="443">
        <f>CS57*CT57</f>
        <v>0</v>
      </c>
      <c r="CV57" s="385"/>
      <c r="CW57" s="701"/>
      <c r="CX57" s="443">
        <f>CV57*CW57</f>
        <v>0</v>
      </c>
      <c r="CY57" s="595">
        <f t="shared" ref="CY57" si="1208">CS57-CV57</f>
        <v>0</v>
      </c>
      <c r="CZ57" s="596">
        <f t="shared" ref="CZ57" si="1209">CT57-CW57</f>
        <v>0</v>
      </c>
      <c r="DA57" s="597">
        <f t="shared" ref="DA57" si="1210">CU57-CX57</f>
        <v>0</v>
      </c>
      <c r="DB57" s="710">
        <f>CA57+CJ57+CS57</f>
        <v>0</v>
      </c>
      <c r="DC57" s="711">
        <f>IF(DD57,DD57/DB57,0)</f>
        <v>0</v>
      </c>
      <c r="DD57" s="712">
        <f t="shared" ref="DD57" si="1211">CC57+CL57+CU57</f>
        <v>0</v>
      </c>
      <c r="DE57" s="710">
        <f t="shared" ref="DE57" si="1212">CD57+CM57+CV57</f>
        <v>0</v>
      </c>
      <c r="DF57" s="711">
        <f>IF(DG57,DG57/DE57,0)</f>
        <v>0</v>
      </c>
      <c r="DG57" s="712">
        <f>CF57+CO57+CX57</f>
        <v>0</v>
      </c>
      <c r="DH57" s="713">
        <f t="shared" ref="DH57" si="1213">DB57-DE57</f>
        <v>0</v>
      </c>
      <c r="DI57" s="714">
        <f t="shared" ref="DI57" si="1214">DC57-DF57</f>
        <v>0</v>
      </c>
      <c r="DJ57" s="714">
        <f t="shared" ref="DJ57" si="1215">DD57-DG57</f>
        <v>0</v>
      </c>
      <c r="DK57" s="385"/>
      <c r="DL57" s="701"/>
      <c r="DM57" s="388">
        <f>DK57*DL57</f>
        <v>0</v>
      </c>
      <c r="DN57" s="385"/>
      <c r="DO57" s="701"/>
      <c r="DP57" s="388">
        <f>DN57*DO57</f>
        <v>0</v>
      </c>
      <c r="DQ57" s="595">
        <f t="shared" ref="DQ57" si="1216">DK57-DN57</f>
        <v>0</v>
      </c>
      <c r="DR57" s="596">
        <f t="shared" ref="DR57" si="1217">DL57-DO57</f>
        <v>0</v>
      </c>
      <c r="DS57" s="597">
        <f t="shared" ref="DS57" si="1218">DM57-DP57</f>
        <v>0</v>
      </c>
      <c r="DT57" s="385"/>
      <c r="DU57" s="390"/>
      <c r="DV57" s="388">
        <f>DT57*DU57</f>
        <v>0</v>
      </c>
      <c r="DW57" s="385"/>
      <c r="DX57" s="390"/>
      <c r="DY57" s="388">
        <f>DW57*DX57</f>
        <v>0</v>
      </c>
      <c r="DZ57" s="595">
        <f t="shared" ref="DZ57" si="1219">DT57-DW57</f>
        <v>0</v>
      </c>
      <c r="EA57" s="596">
        <f t="shared" ref="EA57" si="1220">DU57-DX57</f>
        <v>0</v>
      </c>
      <c r="EB57" s="597">
        <f t="shared" ref="EB57" si="1221">DV57-DY57</f>
        <v>0</v>
      </c>
      <c r="EC57" s="385"/>
      <c r="ED57" s="100"/>
      <c r="EE57" s="90">
        <f>EC57*ED57</f>
        <v>0</v>
      </c>
      <c r="EF57" s="88"/>
      <c r="EG57" s="100"/>
      <c r="EH57" s="90">
        <f>EF57*EG57</f>
        <v>0</v>
      </c>
      <c r="EI57" s="41">
        <f t="shared" ref="EI57" si="1222">EC57-EF57</f>
        <v>0</v>
      </c>
      <c r="EJ57" s="42">
        <f t="shared" ref="EJ57" si="1223">ED57-EG57</f>
        <v>0</v>
      </c>
      <c r="EK57" s="43">
        <f t="shared" ref="EK57" si="1224">EE57-EH57</f>
        <v>0</v>
      </c>
      <c r="EL57" s="44">
        <f>DK57+DT57+EC57</f>
        <v>0</v>
      </c>
      <c r="EM57" s="45">
        <f>IF(EN57,EN57/EL57,0)</f>
        <v>0</v>
      </c>
      <c r="EN57" s="46">
        <f t="shared" ref="EN57" si="1225">DM57+DV57+EE57</f>
        <v>0</v>
      </c>
      <c r="EO57" s="44">
        <f t="shared" ref="EO57" si="1226">DN57+DW57+EF57</f>
        <v>0</v>
      </c>
      <c r="EP57" s="45">
        <f>IF(EQ57,EQ57/EO57,0)</f>
        <v>0</v>
      </c>
      <c r="EQ57" s="46">
        <f>DP57+DY57+EH57</f>
        <v>0</v>
      </c>
      <c r="ER57" s="82">
        <f t="shared" ref="ER57" si="1227">EL57-EO57</f>
        <v>0</v>
      </c>
      <c r="ES57" s="47">
        <f t="shared" ref="ES57" si="1228">EM57-EP57</f>
        <v>0</v>
      </c>
      <c r="ET57" s="47">
        <f t="shared" ref="ET57" si="1229">EN57-EQ57</f>
        <v>0</v>
      </c>
      <c r="EU57" s="27">
        <f>AH57+BR57+DB57+EL57</f>
        <v>0</v>
      </c>
      <c r="EV57" s="28">
        <f>IF(EW57,EW57/EU57,0)</f>
        <v>0</v>
      </c>
      <c r="EW57" s="29">
        <f t="shared" ref="EW57" si="1230">AJ57+BT57+DD57+EN57</f>
        <v>0</v>
      </c>
      <c r="EX57" s="27">
        <f t="shared" ref="EX57" si="1231">AK57+BU57+DE57+EO57</f>
        <v>0</v>
      </c>
      <c r="EY57" s="28">
        <f>IF(EZ57,EZ57/EX57,0)</f>
        <v>0</v>
      </c>
      <c r="EZ57" s="29">
        <f>AM57+BW57+DG57+EQ57</f>
        <v>0</v>
      </c>
      <c r="FA57" s="27">
        <f t="shared" ref="FA57" si="1232">EU57-EX57</f>
        <v>0</v>
      </c>
      <c r="FB57" s="30">
        <f t="shared" ref="FB57" si="1233">EV57-EY57</f>
        <v>0</v>
      </c>
      <c r="FC57" s="29">
        <f t="shared" ref="FC57" si="1234">EW57-EZ57</f>
        <v>0</v>
      </c>
      <c r="FE57" s="20"/>
      <c r="FF57" s="21"/>
      <c r="FG57" s="21"/>
      <c r="FH57" s="84"/>
      <c r="FI57" s="239"/>
      <c r="FJ57" s="240"/>
      <c r="FK57" s="241">
        <f>FI57*FJ57</f>
        <v>0</v>
      </c>
      <c r="FL57" s="239"/>
      <c r="FM57" s="240"/>
      <c r="FN57" s="241">
        <f>FL57*FM57</f>
        <v>0</v>
      </c>
      <c r="FO57" s="41">
        <f t="shared" si="1152"/>
        <v>0</v>
      </c>
      <c r="FP57" s="42">
        <f t="shared" si="1152"/>
        <v>0</v>
      </c>
      <c r="FQ57" s="43">
        <f t="shared" si="1152"/>
        <v>0</v>
      </c>
      <c r="FR57" s="481"/>
      <c r="FS57" s="600"/>
      <c r="FT57" s="443">
        <f>FR57*FS57</f>
        <v>0</v>
      </c>
      <c r="FU57" s="481"/>
      <c r="FV57" s="600"/>
      <c r="FW57" s="443">
        <f>FU57*FV57</f>
        <v>0</v>
      </c>
      <c r="FX57" s="697">
        <f t="shared" si="1153"/>
        <v>0</v>
      </c>
      <c r="FY57" s="698">
        <f t="shared" si="1153"/>
        <v>0</v>
      </c>
      <c r="FZ57" s="699">
        <f t="shared" si="1153"/>
        <v>0</v>
      </c>
      <c r="GA57" s="481"/>
      <c r="GB57" s="600"/>
      <c r="GC57" s="443">
        <f>GA57*GB57</f>
        <v>0</v>
      </c>
      <c r="GD57" s="481"/>
      <c r="GE57" s="600"/>
      <c r="GF57" s="443">
        <f>GD57*GE57</f>
        <v>0</v>
      </c>
      <c r="GG57" s="595">
        <f t="shared" si="1154"/>
        <v>0</v>
      </c>
      <c r="GH57" s="596">
        <f t="shared" si="1154"/>
        <v>0</v>
      </c>
      <c r="GI57" s="597">
        <f t="shared" si="1154"/>
        <v>0</v>
      </c>
      <c r="GJ57" s="710">
        <f>FI57+FR57+GA57</f>
        <v>0</v>
      </c>
      <c r="GK57" s="711">
        <f>IF(GL57,GL57/GJ57,0)</f>
        <v>0</v>
      </c>
      <c r="GL57" s="712">
        <f t="shared" si="1155"/>
        <v>0</v>
      </c>
      <c r="GM57" s="710">
        <f t="shared" si="1155"/>
        <v>0</v>
      </c>
      <c r="GN57" s="711">
        <f>IF(GO57,GO57/GM57,0)</f>
        <v>0</v>
      </c>
      <c r="GO57" s="712">
        <f>FN57+FW57+GF57</f>
        <v>0</v>
      </c>
      <c r="GP57" s="713">
        <f t="shared" si="1156"/>
        <v>0</v>
      </c>
      <c r="GQ57" s="714">
        <f t="shared" si="1156"/>
        <v>0</v>
      </c>
      <c r="GR57" s="714">
        <f t="shared" si="1156"/>
        <v>0</v>
      </c>
      <c r="GS57" s="385"/>
      <c r="GT57" s="390"/>
      <c r="GU57" s="388">
        <f>GS57*GT57</f>
        <v>0</v>
      </c>
      <c r="GV57" s="385"/>
      <c r="GW57" s="390"/>
      <c r="GX57" s="388">
        <f>GV57*GW57</f>
        <v>0</v>
      </c>
      <c r="GY57" s="595">
        <f t="shared" si="1157"/>
        <v>0</v>
      </c>
      <c r="GZ57" s="596">
        <f t="shared" si="1157"/>
        <v>0</v>
      </c>
      <c r="HA57" s="597">
        <f t="shared" si="1157"/>
        <v>0</v>
      </c>
      <c r="HB57" s="385"/>
      <c r="HC57" s="701"/>
      <c r="HD57" s="388">
        <f>HB57*HC57</f>
        <v>0</v>
      </c>
      <c r="HE57" s="385"/>
      <c r="HF57" s="701"/>
      <c r="HG57" s="388">
        <f>HE57*HF57</f>
        <v>0</v>
      </c>
      <c r="HH57" s="595">
        <f t="shared" si="1158"/>
        <v>0</v>
      </c>
      <c r="HI57" s="596">
        <f t="shared" si="1158"/>
        <v>0</v>
      </c>
      <c r="HJ57" s="597">
        <f t="shared" si="1158"/>
        <v>0</v>
      </c>
      <c r="HK57" s="385"/>
      <c r="HL57" s="701"/>
      <c r="HM57" s="388">
        <f>HK57*HL57</f>
        <v>0</v>
      </c>
      <c r="HN57" s="385"/>
      <c r="HO57" s="701"/>
      <c r="HP57" s="388">
        <f>HN57*HO57</f>
        <v>0</v>
      </c>
      <c r="HQ57" s="595">
        <f t="shared" si="1159"/>
        <v>0</v>
      </c>
      <c r="HR57" s="596">
        <f t="shared" si="1159"/>
        <v>0</v>
      </c>
      <c r="HS57" s="597">
        <f t="shared" si="1159"/>
        <v>0</v>
      </c>
      <c r="HT57" s="704">
        <f>GS57+HB57+HK57</f>
        <v>0</v>
      </c>
      <c r="HU57" s="700">
        <f>IF(HV57,HV57/HT57,0)</f>
        <v>0</v>
      </c>
      <c r="HV57" s="705">
        <f t="shared" si="1160"/>
        <v>0</v>
      </c>
      <c r="HW57" s="704">
        <f t="shared" si="1160"/>
        <v>0</v>
      </c>
      <c r="HX57" s="700">
        <f>IF(HY57,HY57/HW57,0)</f>
        <v>0</v>
      </c>
      <c r="HY57" s="705">
        <f>GX57+HG57+HP57</f>
        <v>0</v>
      </c>
      <c r="HZ57" s="702">
        <f t="shared" si="1161"/>
        <v>0</v>
      </c>
      <c r="IA57" s="703">
        <f t="shared" si="1161"/>
        <v>0</v>
      </c>
      <c r="IB57" s="703">
        <f t="shared" si="1161"/>
        <v>0</v>
      </c>
      <c r="IC57" s="385"/>
      <c r="ID57" s="701"/>
      <c r="IE57" s="443">
        <f>IC57*ID57</f>
        <v>0</v>
      </c>
      <c r="IF57" s="385"/>
      <c r="IG57" s="701"/>
      <c r="IH57" s="443">
        <f>IF57*IG57</f>
        <v>0</v>
      </c>
      <c r="II57" s="595">
        <f t="shared" si="1162"/>
        <v>0</v>
      </c>
      <c r="IJ57" s="596">
        <f t="shared" si="1162"/>
        <v>0</v>
      </c>
      <c r="IK57" s="597">
        <f t="shared" si="1162"/>
        <v>0</v>
      </c>
      <c r="IL57" s="385"/>
      <c r="IM57" s="701"/>
      <c r="IN57" s="443">
        <f>IL57*IM57</f>
        <v>0</v>
      </c>
      <c r="IO57" s="385"/>
      <c r="IP57" s="701"/>
      <c r="IQ57" s="443">
        <f>IO57*IP57</f>
        <v>0</v>
      </c>
      <c r="IR57" s="595">
        <f t="shared" si="1163"/>
        <v>0</v>
      </c>
      <c r="IS57" s="596">
        <f t="shared" si="1163"/>
        <v>0</v>
      </c>
      <c r="IT57" s="597">
        <f t="shared" si="1163"/>
        <v>0</v>
      </c>
      <c r="IU57" s="385"/>
      <c r="IV57" s="701"/>
      <c r="IW57" s="443">
        <f>IU57*IV57</f>
        <v>0</v>
      </c>
      <c r="IX57" s="385"/>
      <c r="IY57" s="701"/>
      <c r="IZ57" s="443">
        <f>IX57*IY57</f>
        <v>0</v>
      </c>
      <c r="JA57" s="595">
        <f t="shared" si="1164"/>
        <v>0</v>
      </c>
      <c r="JB57" s="596">
        <f t="shared" si="1164"/>
        <v>0</v>
      </c>
      <c r="JC57" s="597">
        <f t="shared" si="1164"/>
        <v>0</v>
      </c>
      <c r="JD57" s="710">
        <f>IC57+IL57+IU57</f>
        <v>0</v>
      </c>
      <c r="JE57" s="711">
        <f>IF(JF57,JF57/JD57,0)</f>
        <v>0</v>
      </c>
      <c r="JF57" s="712">
        <f t="shared" si="1165"/>
        <v>0</v>
      </c>
      <c r="JG57" s="710">
        <f t="shared" si="1165"/>
        <v>0</v>
      </c>
      <c r="JH57" s="711">
        <f>IF(JI57,JI57/JG57,0)</f>
        <v>0</v>
      </c>
      <c r="JI57" s="712">
        <f>IH57+IQ57+IZ57</f>
        <v>0</v>
      </c>
      <c r="JJ57" s="713">
        <f t="shared" si="1166"/>
        <v>0</v>
      </c>
      <c r="JK57" s="714">
        <f t="shared" si="1166"/>
        <v>0</v>
      </c>
      <c r="JL57" s="714">
        <f t="shared" si="1166"/>
        <v>0</v>
      </c>
      <c r="JM57" s="385"/>
      <c r="JN57" s="701"/>
      <c r="JO57" s="388">
        <f>JM57*JN57</f>
        <v>0</v>
      </c>
      <c r="JP57" s="385"/>
      <c r="JQ57" s="701"/>
      <c r="JR57" s="388">
        <f>JP57*JQ57</f>
        <v>0</v>
      </c>
      <c r="JS57" s="595">
        <f t="shared" si="1167"/>
        <v>0</v>
      </c>
      <c r="JT57" s="596">
        <f t="shared" si="1167"/>
        <v>0</v>
      </c>
      <c r="JU57" s="597">
        <f t="shared" si="1167"/>
        <v>0</v>
      </c>
      <c r="JV57" s="385"/>
      <c r="JW57" s="390"/>
      <c r="JX57" s="388">
        <f>JV57*JW57</f>
        <v>0</v>
      </c>
      <c r="JY57" s="385"/>
      <c r="JZ57" s="390"/>
      <c r="KA57" s="388">
        <f>JY57*JZ57</f>
        <v>0</v>
      </c>
      <c r="KB57" s="595">
        <f t="shared" si="1168"/>
        <v>0</v>
      </c>
      <c r="KC57" s="596">
        <f t="shared" si="1168"/>
        <v>0</v>
      </c>
      <c r="KD57" s="597">
        <f t="shared" si="1168"/>
        <v>0</v>
      </c>
      <c r="KE57" s="385"/>
      <c r="KF57" s="100"/>
      <c r="KG57" s="90">
        <f>KE57*KF57</f>
        <v>0</v>
      </c>
      <c r="KH57" s="88"/>
      <c r="KI57" s="100"/>
      <c r="KJ57" s="90">
        <f>KH57*KI57</f>
        <v>0</v>
      </c>
      <c r="KK57" s="41">
        <f t="shared" si="1169"/>
        <v>0</v>
      </c>
      <c r="KL57" s="42">
        <f t="shared" si="1169"/>
        <v>0</v>
      </c>
      <c r="KM57" s="43">
        <f t="shared" si="1169"/>
        <v>0</v>
      </c>
      <c r="KN57" s="44">
        <f>JM57+JV57+KE57</f>
        <v>0</v>
      </c>
      <c r="KO57" s="45">
        <f>IF(KP57,KP57/KN57,0)</f>
        <v>0</v>
      </c>
      <c r="KP57" s="46">
        <f t="shared" si="1170"/>
        <v>0</v>
      </c>
      <c r="KQ57" s="44">
        <f t="shared" si="1170"/>
        <v>0</v>
      </c>
      <c r="KR57" s="45">
        <f>IF(KS57,KS57/KQ57,0)</f>
        <v>0</v>
      </c>
      <c r="KS57" s="46">
        <f>JR57+KA57+KJ57</f>
        <v>0</v>
      </c>
      <c r="KT57" s="82">
        <f t="shared" si="1171"/>
        <v>0</v>
      </c>
      <c r="KU57" s="47">
        <f t="shared" si="1171"/>
        <v>0</v>
      </c>
      <c r="KV57" s="47">
        <f t="shared" si="1171"/>
        <v>0</v>
      </c>
      <c r="KW57" s="27">
        <f>GJ57+HT57+JD57+KN57</f>
        <v>0</v>
      </c>
      <c r="KX57" s="28">
        <f>IF(KY57,KY57/KW57,0)</f>
        <v>0</v>
      </c>
      <c r="KY57" s="29">
        <f t="shared" si="1172"/>
        <v>0</v>
      </c>
      <c r="KZ57" s="27">
        <f t="shared" si="1172"/>
        <v>0</v>
      </c>
      <c r="LA57" s="28">
        <f>IF(LB57,LB57/KZ57,0)</f>
        <v>0</v>
      </c>
      <c r="LB57" s="29">
        <f>GO57+HY57+JI57+KS57</f>
        <v>0</v>
      </c>
      <c r="LC57" s="27">
        <f t="shared" si="1173"/>
        <v>0</v>
      </c>
      <c r="LD57" s="30">
        <f t="shared" si="1173"/>
        <v>0</v>
      </c>
      <c r="LE57" s="29">
        <f t="shared" si="1173"/>
        <v>0</v>
      </c>
    </row>
    <row r="58" spans="2:317" s="129" customFormat="1" ht="20.25" hidden="1" customHeight="1" outlineLevel="2">
      <c r="B58" s="119" t="s">
        <v>225</v>
      </c>
      <c r="C58" s="120"/>
      <c r="D58" s="120"/>
      <c r="E58" s="120"/>
      <c r="F58" s="121"/>
      <c r="G58" s="412">
        <f>SUBTOTAL(9,G54:G57)</f>
        <v>0</v>
      </c>
      <c r="H58" s="420"/>
      <c r="I58" s="414">
        <f>SUBTOTAL(9,I54:I57)</f>
        <v>0</v>
      </c>
      <c r="J58" s="412">
        <f>SUBTOTAL(9,J54:J57)</f>
        <v>0</v>
      </c>
      <c r="K58" s="420"/>
      <c r="L58" s="414">
        <f>SUBTOTAL(9,L54:L57)</f>
        <v>0</v>
      </c>
      <c r="M58" s="91">
        <f>SUBTOTAL(9,M54:M57)</f>
        <v>0</v>
      </c>
      <c r="N58" s="101"/>
      <c r="O58" s="93">
        <f>SUBTOTAL(9,O54:O57)</f>
        <v>0</v>
      </c>
      <c r="P58" s="412">
        <f>SUBTOTAL(9,P54:P57)</f>
        <v>0</v>
      </c>
      <c r="Q58" s="420"/>
      <c r="R58" s="414">
        <f>SUBTOTAL(9,R54:R57)</f>
        <v>0</v>
      </c>
      <c r="S58" s="412">
        <f>SUBTOTAL(9,S54:S57)</f>
        <v>0</v>
      </c>
      <c r="T58" s="420"/>
      <c r="U58" s="414">
        <f>SUBTOTAL(9,U54:U57)</f>
        <v>0</v>
      </c>
      <c r="V58" s="91">
        <f>SUBTOTAL(9,V54:V57)</f>
        <v>0</v>
      </c>
      <c r="W58" s="101"/>
      <c r="X58" s="93">
        <f>SUBTOTAL(9,X54:X57)</f>
        <v>0</v>
      </c>
      <c r="Y58" s="412">
        <f>SUBTOTAL(9,Y54:Y57)</f>
        <v>0</v>
      </c>
      <c r="Z58" s="420"/>
      <c r="AA58" s="414">
        <f>SUBTOTAL(9,AA54:AA57)</f>
        <v>0</v>
      </c>
      <c r="AB58" s="412">
        <f>SUBTOTAL(9,AB54:AB57)</f>
        <v>0</v>
      </c>
      <c r="AC58" s="420"/>
      <c r="AD58" s="414">
        <f>SUBTOTAL(9,AD54:AD57)</f>
        <v>0</v>
      </c>
      <c r="AE58" s="255">
        <f>SUBTOTAL(9,AE54:AE57)</f>
        <v>0</v>
      </c>
      <c r="AF58" s="265"/>
      <c r="AG58" s="257">
        <f>SUBTOTAL(9,AG54:AG57)</f>
        <v>0</v>
      </c>
      <c r="AH58" s="454">
        <f>SUBTOTAL(9,AH54:AH57)</f>
        <v>0</v>
      </c>
      <c r="AI58" s="458" t="str">
        <f>IF(AJ58,AJ58/AH58,"")</f>
        <v/>
      </c>
      <c r="AJ58" s="454">
        <f>SUBTOTAL(9,AJ54:AJ57)</f>
        <v>0</v>
      </c>
      <c r="AK58" s="454">
        <f>SUBTOTAL(9,AK54:AK57)</f>
        <v>0</v>
      </c>
      <c r="AL58" s="458" t="str">
        <f>IF(AM58,AM58/AK58,"")</f>
        <v/>
      </c>
      <c r="AM58" s="454">
        <f>SUBTOTAL(9,AM54:AM57)</f>
        <v>0</v>
      </c>
      <c r="AN58" s="259">
        <f>SUBTOTAL(9,AN54:AN57)</f>
        <v>0</v>
      </c>
      <c r="AO58" s="258"/>
      <c r="AP58" s="258">
        <f>SUBTOTAL(9,AP54:AP57)</f>
        <v>0</v>
      </c>
      <c r="AQ58" s="91">
        <f>SUBTOTAL(9,AQ54:AQ57)</f>
        <v>0</v>
      </c>
      <c r="AR58" s="101"/>
      <c r="AS58" s="93">
        <f>SUBTOTAL(9,AS54:AS57)</f>
        <v>0</v>
      </c>
      <c r="AT58" s="91">
        <f>SUBTOTAL(9,AT54:AT57)</f>
        <v>0</v>
      </c>
      <c r="AU58" s="101"/>
      <c r="AV58" s="93">
        <f>SUBTOTAL(9,AV54:AV57)</f>
        <v>0</v>
      </c>
      <c r="AW58" s="255">
        <f>SUBTOTAL(9,AW54:AW57)</f>
        <v>0</v>
      </c>
      <c r="AX58" s="265"/>
      <c r="AY58" s="257">
        <f>SUBTOTAL(9,AY54:AY57)</f>
        <v>0</v>
      </c>
      <c r="AZ58" s="91">
        <f>SUBTOTAL(9,AZ54:AZ57)</f>
        <v>0</v>
      </c>
      <c r="BA58" s="101"/>
      <c r="BB58" s="93">
        <f>SUBTOTAL(9,BB54:BB57)</f>
        <v>0</v>
      </c>
      <c r="BC58" s="91">
        <f>SUBTOTAL(9,BC54:BC57)</f>
        <v>0</v>
      </c>
      <c r="BD58" s="101"/>
      <c r="BE58" s="93">
        <f>SUBTOTAL(9,BE54:BE57)</f>
        <v>0</v>
      </c>
      <c r="BF58" s="255">
        <f>SUBTOTAL(9,BF54:BF57)</f>
        <v>0</v>
      </c>
      <c r="BG58" s="265"/>
      <c r="BH58" s="257">
        <f>SUBTOTAL(9,BH54:BH57)</f>
        <v>0</v>
      </c>
      <c r="BI58" s="91">
        <f>SUBTOTAL(9,BI54:BI57)</f>
        <v>0</v>
      </c>
      <c r="BJ58" s="101"/>
      <c r="BK58" s="93">
        <f>SUBTOTAL(9,BK54:BK57)</f>
        <v>0</v>
      </c>
      <c r="BL58" s="91">
        <f>SUBTOTAL(9,BL54:BL57)</f>
        <v>0</v>
      </c>
      <c r="BM58" s="101"/>
      <c r="BN58" s="93">
        <f>SUBTOTAL(9,BN54:BN57)</f>
        <v>0</v>
      </c>
      <c r="BO58" s="255">
        <f>SUBTOTAL(9,BO54:BO57)</f>
        <v>0</v>
      </c>
      <c r="BP58" s="265"/>
      <c r="BQ58" s="257">
        <f>SUBTOTAL(9,BQ54:BQ57)</f>
        <v>0</v>
      </c>
      <c r="BR58" s="124">
        <f>SUBTOTAL(9,BR54:BR57)</f>
        <v>0</v>
      </c>
      <c r="BS58" s="130" t="str">
        <f>IF(BT58,BT58/BR58,"")</f>
        <v/>
      </c>
      <c r="BT58" s="124">
        <f>SUBTOTAL(9,BT54:BT57)</f>
        <v>0</v>
      </c>
      <c r="BU58" s="124">
        <f>SUBTOTAL(9,BU54:BU57)</f>
        <v>0</v>
      </c>
      <c r="BV58" s="130" t="str">
        <f>IF(BW58,BW58/BU58,"")</f>
        <v/>
      </c>
      <c r="BW58" s="124">
        <f>SUBTOTAL(9,BW54:BW57)</f>
        <v>0</v>
      </c>
      <c r="BX58" s="259">
        <f>SUBTOTAL(9,BX54:BX57)</f>
        <v>0</v>
      </c>
      <c r="BY58" s="258"/>
      <c r="BZ58" s="258">
        <f>SUBTOTAL(9,BZ54:BZ57)</f>
        <v>0</v>
      </c>
      <c r="CA58" s="412">
        <f>SUBTOTAL(9,CA54:CA57)</f>
        <v>0</v>
      </c>
      <c r="CB58" s="420"/>
      <c r="CC58" s="414">
        <f>SUBTOTAL(9,CC54:CC57)</f>
        <v>0</v>
      </c>
      <c r="CD58" s="412">
        <f>SUBTOTAL(9,CD54:CD57)</f>
        <v>0</v>
      </c>
      <c r="CE58" s="420"/>
      <c r="CF58" s="414">
        <f>SUBTOTAL(9,CF54:CF57)</f>
        <v>0</v>
      </c>
      <c r="CG58" s="255">
        <f>SUBTOTAL(9,CG54:CG57)</f>
        <v>0</v>
      </c>
      <c r="CH58" s="265"/>
      <c r="CI58" s="257">
        <f>SUBTOTAL(9,CI54:CI57)</f>
        <v>0</v>
      </c>
      <c r="CJ58" s="412">
        <f>SUBTOTAL(9,CJ54:CJ57)</f>
        <v>0</v>
      </c>
      <c r="CK58" s="420"/>
      <c r="CL58" s="414">
        <f>SUBTOTAL(9,CL54:CL57)</f>
        <v>0</v>
      </c>
      <c r="CM58" s="412">
        <f>SUBTOTAL(9,CM54:CM57)</f>
        <v>0</v>
      </c>
      <c r="CN58" s="420"/>
      <c r="CO58" s="414">
        <f>SUBTOTAL(9,CO54:CO57)</f>
        <v>0</v>
      </c>
      <c r="CP58" s="255">
        <f>SUBTOTAL(9,CP54:CP57)</f>
        <v>0</v>
      </c>
      <c r="CQ58" s="265"/>
      <c r="CR58" s="257">
        <f>SUBTOTAL(9,CR54:CR57)</f>
        <v>0</v>
      </c>
      <c r="CS58" s="412">
        <f>SUBTOTAL(9,CS54:CS57)</f>
        <v>0</v>
      </c>
      <c r="CT58" s="420"/>
      <c r="CU58" s="414">
        <f>SUBTOTAL(9,CU54:CU57)</f>
        <v>0</v>
      </c>
      <c r="CV58" s="412">
        <f>SUBTOTAL(9,CV54:CV57)</f>
        <v>0</v>
      </c>
      <c r="CW58" s="420"/>
      <c r="CX58" s="414">
        <f>SUBTOTAL(9,CX54:CX57)</f>
        <v>0</v>
      </c>
      <c r="CY58" s="255">
        <f>SUBTOTAL(9,CY54:CY57)</f>
        <v>0</v>
      </c>
      <c r="CZ58" s="265"/>
      <c r="DA58" s="257">
        <f>SUBTOTAL(9,DA54:DA57)</f>
        <v>0</v>
      </c>
      <c r="DB58" s="454">
        <f>SUBTOTAL(9,DB54:DB57)</f>
        <v>0</v>
      </c>
      <c r="DC58" s="458" t="str">
        <f>IF(DD58,DD58/DB58,"")</f>
        <v/>
      </c>
      <c r="DD58" s="454">
        <f>SUBTOTAL(9,DD54:DD57)</f>
        <v>0</v>
      </c>
      <c r="DE58" s="454">
        <f>SUBTOTAL(9,DE54:DE57)</f>
        <v>0</v>
      </c>
      <c r="DF58" s="458" t="str">
        <f>IF(DG58,DG58/DE58,"")</f>
        <v/>
      </c>
      <c r="DG58" s="454">
        <f>SUBTOTAL(9,DG54:DG57)</f>
        <v>0</v>
      </c>
      <c r="DH58" s="259">
        <f>SUBTOTAL(9,DH54:DH57)</f>
        <v>0</v>
      </c>
      <c r="DI58" s="258"/>
      <c r="DJ58" s="258">
        <f>SUBTOTAL(9,DJ54:DJ57)</f>
        <v>0</v>
      </c>
      <c r="DK58" s="91">
        <f>SUBTOTAL(9,DK54:DK57)</f>
        <v>0</v>
      </c>
      <c r="DL58" s="101"/>
      <c r="DM58" s="93">
        <f>SUBTOTAL(9,DM54:DM57)</f>
        <v>0</v>
      </c>
      <c r="DN58" s="91">
        <f>SUBTOTAL(9,DN54:DN57)</f>
        <v>0</v>
      </c>
      <c r="DO58" s="101"/>
      <c r="DP58" s="93">
        <f>SUBTOTAL(9,DP54:DP57)</f>
        <v>0</v>
      </c>
      <c r="DQ58" s="255">
        <f>SUBTOTAL(9,DQ54:DQ57)</f>
        <v>0</v>
      </c>
      <c r="DR58" s="265"/>
      <c r="DS58" s="257">
        <f>SUBTOTAL(9,DS54:DS57)</f>
        <v>0</v>
      </c>
      <c r="DT58" s="91">
        <f>SUBTOTAL(9,DT54:DT57)</f>
        <v>0</v>
      </c>
      <c r="DU58" s="101"/>
      <c r="DV58" s="93">
        <f>SUBTOTAL(9,DV54:DV57)</f>
        <v>0</v>
      </c>
      <c r="DW58" s="91">
        <f>SUBTOTAL(9,DW54:DW57)</f>
        <v>0</v>
      </c>
      <c r="DX58" s="101"/>
      <c r="DY58" s="93">
        <f>SUBTOTAL(9,DY54:DY57)</f>
        <v>0</v>
      </c>
      <c r="DZ58" s="255">
        <f>SUBTOTAL(9,DZ54:DZ57)</f>
        <v>0</v>
      </c>
      <c r="EA58" s="265"/>
      <c r="EB58" s="257">
        <f>SUBTOTAL(9,EB54:EB57)</f>
        <v>0</v>
      </c>
      <c r="EC58" s="91">
        <f>SUBTOTAL(9,EC54:EC57)</f>
        <v>0</v>
      </c>
      <c r="ED58" s="101"/>
      <c r="EE58" s="93">
        <f>SUBTOTAL(9,EE54:EE57)</f>
        <v>0</v>
      </c>
      <c r="EF58" s="91">
        <f>SUBTOTAL(9,EF54:EF57)</f>
        <v>0</v>
      </c>
      <c r="EG58" s="101"/>
      <c r="EH58" s="93">
        <f>SUBTOTAL(9,EH54:EH57)</f>
        <v>0</v>
      </c>
      <c r="EI58" s="91">
        <f>SUBTOTAL(9,EI54:EI57)</f>
        <v>0</v>
      </c>
      <c r="EJ58" s="101"/>
      <c r="EK58" s="93">
        <f>SUBTOTAL(9,EK54:EK57)</f>
        <v>0</v>
      </c>
      <c r="EL58" s="124">
        <f>SUBTOTAL(9,EL54:EL57)</f>
        <v>0</v>
      </c>
      <c r="EM58" s="130" t="str">
        <f>IF(EN58,EN58/EL58,"")</f>
        <v/>
      </c>
      <c r="EN58" s="124">
        <f>SUBTOTAL(9,EN54:EN57)</f>
        <v>0</v>
      </c>
      <c r="EO58" s="124">
        <f>SUBTOTAL(9,EO54:EO57)</f>
        <v>0</v>
      </c>
      <c r="EP58" s="130" t="str">
        <f>IF(EQ58,EQ58/EO58,"")</f>
        <v/>
      </c>
      <c r="EQ58" s="124">
        <f>SUBTOTAL(9,EQ54:EQ57)</f>
        <v>0</v>
      </c>
      <c r="ER58" s="125">
        <f>SUBTOTAL(9,ER54:ER57)</f>
        <v>0</v>
      </c>
      <c r="ES58" s="124"/>
      <c r="ET58" s="124">
        <f>SUBTOTAL(9,ET54:ET57)</f>
        <v>0</v>
      </c>
      <c r="EU58" s="126">
        <f>SUBTOTAL(9,EU54:EU57)</f>
        <v>0</v>
      </c>
      <c r="EV58" s="131" t="str">
        <f>IF(EW58,EW58/EU58,"")</f>
        <v/>
      </c>
      <c r="EW58" s="128">
        <f>SUBTOTAL(9,EW54:EW57)</f>
        <v>0</v>
      </c>
      <c r="EX58" s="126">
        <f>SUBTOTAL(9,EX54:EX57)</f>
        <v>0</v>
      </c>
      <c r="EY58" s="131" t="str">
        <f>IF(EZ58,EZ58/EX58,"")</f>
        <v/>
      </c>
      <c r="EZ58" s="128">
        <f>SUBTOTAL(9,EZ54:EZ57)</f>
        <v>0</v>
      </c>
      <c r="FA58" s="126">
        <f>SUBTOTAL(9,FA54:FA57)</f>
        <v>0</v>
      </c>
      <c r="FB58" s="131"/>
      <c r="FC58" s="128">
        <f>SUBTOTAL(9,FC54:FC57)</f>
        <v>0</v>
      </c>
      <c r="FE58" s="119" t="s">
        <v>225</v>
      </c>
      <c r="FF58" s="120"/>
      <c r="FG58" s="120"/>
      <c r="FH58" s="121"/>
      <c r="FI58" s="412">
        <f>SUBTOTAL(9,FI54:FI57)</f>
        <v>0</v>
      </c>
      <c r="FJ58" s="420"/>
      <c r="FK58" s="414">
        <f>SUBTOTAL(9,FK54:FK57)</f>
        <v>0</v>
      </c>
      <c r="FL58" s="412">
        <f>SUBTOTAL(9,FL54:FL57)</f>
        <v>0</v>
      </c>
      <c r="FM58" s="420"/>
      <c r="FN58" s="414">
        <f>SUBTOTAL(9,FN54:FN57)</f>
        <v>0</v>
      </c>
      <c r="FO58" s="91">
        <f>SUBTOTAL(9,FO54:FO57)</f>
        <v>0</v>
      </c>
      <c r="FP58" s="101"/>
      <c r="FQ58" s="93">
        <f>SUBTOTAL(9,FQ54:FQ57)</f>
        <v>0</v>
      </c>
      <c r="FR58" s="412">
        <f>SUBTOTAL(9,FR54:FR57)</f>
        <v>0</v>
      </c>
      <c r="FS58" s="420"/>
      <c r="FT58" s="414">
        <f>SUBTOTAL(9,FT54:FT57)</f>
        <v>0</v>
      </c>
      <c r="FU58" s="412">
        <f>SUBTOTAL(9,FU54:FU57)</f>
        <v>0</v>
      </c>
      <c r="FV58" s="420"/>
      <c r="FW58" s="414">
        <f>SUBTOTAL(9,FW54:FW57)</f>
        <v>0</v>
      </c>
      <c r="FX58" s="91">
        <f>SUBTOTAL(9,FX54:FX57)</f>
        <v>0</v>
      </c>
      <c r="FY58" s="101"/>
      <c r="FZ58" s="93">
        <f>SUBTOTAL(9,FZ54:FZ57)</f>
        <v>0</v>
      </c>
      <c r="GA58" s="412">
        <f>SUBTOTAL(9,GA54:GA57)</f>
        <v>0</v>
      </c>
      <c r="GB58" s="420"/>
      <c r="GC58" s="414">
        <f>SUBTOTAL(9,GC54:GC57)</f>
        <v>0</v>
      </c>
      <c r="GD58" s="412">
        <f>SUBTOTAL(9,GD54:GD57)</f>
        <v>0</v>
      </c>
      <c r="GE58" s="420"/>
      <c r="GF58" s="414">
        <f>SUBTOTAL(9,GF54:GF57)</f>
        <v>0</v>
      </c>
      <c r="GG58" s="255">
        <f>SUBTOTAL(9,GG54:GG57)</f>
        <v>0</v>
      </c>
      <c r="GH58" s="265"/>
      <c r="GI58" s="257">
        <f>SUBTOTAL(9,GI54:GI57)</f>
        <v>0</v>
      </c>
      <c r="GJ58" s="454">
        <f>SUBTOTAL(9,GJ54:GJ57)</f>
        <v>0</v>
      </c>
      <c r="GK58" s="458" t="str">
        <f>IF(GL58,GL58/GJ58,"")</f>
        <v/>
      </c>
      <c r="GL58" s="454">
        <f>SUBTOTAL(9,GL54:GL57)</f>
        <v>0</v>
      </c>
      <c r="GM58" s="454">
        <f>SUBTOTAL(9,GM54:GM57)</f>
        <v>0</v>
      </c>
      <c r="GN58" s="458" t="str">
        <f>IF(GO58,GO58/GM58,"")</f>
        <v/>
      </c>
      <c r="GO58" s="454">
        <f>SUBTOTAL(9,GO54:GO57)</f>
        <v>0</v>
      </c>
      <c r="GP58" s="259">
        <f>SUBTOTAL(9,GP54:GP57)</f>
        <v>0</v>
      </c>
      <c r="GQ58" s="258"/>
      <c r="GR58" s="258">
        <f>SUBTOTAL(9,GR54:GR57)</f>
        <v>0</v>
      </c>
      <c r="GS58" s="91">
        <f>SUBTOTAL(9,GS54:GS57)</f>
        <v>0</v>
      </c>
      <c r="GT58" s="101"/>
      <c r="GU58" s="93">
        <f>SUBTOTAL(9,GU54:GU57)</f>
        <v>0</v>
      </c>
      <c r="GV58" s="91">
        <f>SUBTOTAL(9,GV54:GV57)</f>
        <v>0</v>
      </c>
      <c r="GW58" s="101"/>
      <c r="GX58" s="93">
        <f>SUBTOTAL(9,GX54:GX57)</f>
        <v>0</v>
      </c>
      <c r="GY58" s="255">
        <f>SUBTOTAL(9,GY54:GY57)</f>
        <v>0</v>
      </c>
      <c r="GZ58" s="265"/>
      <c r="HA58" s="257">
        <f>SUBTOTAL(9,HA54:HA57)</f>
        <v>0</v>
      </c>
      <c r="HB58" s="91">
        <f>SUBTOTAL(9,HB54:HB57)</f>
        <v>0</v>
      </c>
      <c r="HC58" s="101"/>
      <c r="HD58" s="93">
        <f>SUBTOTAL(9,HD54:HD57)</f>
        <v>0</v>
      </c>
      <c r="HE58" s="91">
        <f>SUBTOTAL(9,HE54:HE57)</f>
        <v>0</v>
      </c>
      <c r="HF58" s="101"/>
      <c r="HG58" s="93">
        <f>SUBTOTAL(9,HG54:HG57)</f>
        <v>0</v>
      </c>
      <c r="HH58" s="255">
        <f>SUBTOTAL(9,HH54:HH57)</f>
        <v>0</v>
      </c>
      <c r="HI58" s="265"/>
      <c r="HJ58" s="257">
        <f>SUBTOTAL(9,HJ54:HJ57)</f>
        <v>0</v>
      </c>
      <c r="HK58" s="91">
        <f>SUBTOTAL(9,HK54:HK57)</f>
        <v>0</v>
      </c>
      <c r="HL58" s="101"/>
      <c r="HM58" s="93">
        <f>SUBTOTAL(9,HM54:HM57)</f>
        <v>0</v>
      </c>
      <c r="HN58" s="91">
        <f>SUBTOTAL(9,HN54:HN57)</f>
        <v>0</v>
      </c>
      <c r="HO58" s="101"/>
      <c r="HP58" s="93">
        <f>SUBTOTAL(9,HP54:HP57)</f>
        <v>0</v>
      </c>
      <c r="HQ58" s="255">
        <f>SUBTOTAL(9,HQ54:HQ57)</f>
        <v>0</v>
      </c>
      <c r="HR58" s="265"/>
      <c r="HS58" s="257">
        <f>SUBTOTAL(9,HS54:HS57)</f>
        <v>0</v>
      </c>
      <c r="HT58" s="124">
        <f>SUBTOTAL(9,HT54:HT57)</f>
        <v>0</v>
      </c>
      <c r="HU58" s="130" t="str">
        <f>IF(HV58,HV58/HT58,"")</f>
        <v/>
      </c>
      <c r="HV58" s="124">
        <f>SUBTOTAL(9,HV54:HV57)</f>
        <v>0</v>
      </c>
      <c r="HW58" s="124">
        <f>SUBTOTAL(9,HW54:HW57)</f>
        <v>0</v>
      </c>
      <c r="HX58" s="130" t="str">
        <f>IF(HY58,HY58/HW58,"")</f>
        <v/>
      </c>
      <c r="HY58" s="124">
        <f>SUBTOTAL(9,HY54:HY57)</f>
        <v>0</v>
      </c>
      <c r="HZ58" s="259">
        <f>SUBTOTAL(9,HZ54:HZ57)</f>
        <v>0</v>
      </c>
      <c r="IA58" s="258"/>
      <c r="IB58" s="258">
        <f>SUBTOTAL(9,IB54:IB57)</f>
        <v>0</v>
      </c>
      <c r="IC58" s="412">
        <f>SUBTOTAL(9,IC54:IC57)</f>
        <v>0</v>
      </c>
      <c r="ID58" s="420"/>
      <c r="IE58" s="414">
        <f>SUBTOTAL(9,IE54:IE57)</f>
        <v>0</v>
      </c>
      <c r="IF58" s="412">
        <f>SUBTOTAL(9,IF54:IF57)</f>
        <v>0</v>
      </c>
      <c r="IG58" s="420"/>
      <c r="IH58" s="414">
        <f>SUBTOTAL(9,IH54:IH57)</f>
        <v>0</v>
      </c>
      <c r="II58" s="255">
        <f>SUBTOTAL(9,II54:II57)</f>
        <v>0</v>
      </c>
      <c r="IJ58" s="265"/>
      <c r="IK58" s="257">
        <f>SUBTOTAL(9,IK54:IK57)</f>
        <v>0</v>
      </c>
      <c r="IL58" s="412">
        <f>SUBTOTAL(9,IL54:IL57)</f>
        <v>0</v>
      </c>
      <c r="IM58" s="420"/>
      <c r="IN58" s="414">
        <f>SUBTOTAL(9,IN54:IN57)</f>
        <v>0</v>
      </c>
      <c r="IO58" s="412">
        <f>SUBTOTAL(9,IO54:IO57)</f>
        <v>0</v>
      </c>
      <c r="IP58" s="420"/>
      <c r="IQ58" s="414">
        <f>SUBTOTAL(9,IQ54:IQ57)</f>
        <v>0</v>
      </c>
      <c r="IR58" s="255">
        <f>SUBTOTAL(9,IR54:IR57)</f>
        <v>0</v>
      </c>
      <c r="IS58" s="265"/>
      <c r="IT58" s="257">
        <f>SUBTOTAL(9,IT54:IT57)</f>
        <v>0</v>
      </c>
      <c r="IU58" s="412">
        <f>SUBTOTAL(9,IU54:IU57)</f>
        <v>0</v>
      </c>
      <c r="IV58" s="420"/>
      <c r="IW58" s="414">
        <f>SUBTOTAL(9,IW54:IW57)</f>
        <v>0</v>
      </c>
      <c r="IX58" s="412">
        <f>SUBTOTAL(9,IX54:IX57)</f>
        <v>0</v>
      </c>
      <c r="IY58" s="420"/>
      <c r="IZ58" s="414">
        <f>SUBTOTAL(9,IZ54:IZ57)</f>
        <v>0</v>
      </c>
      <c r="JA58" s="255">
        <f>SUBTOTAL(9,JA54:JA57)</f>
        <v>0</v>
      </c>
      <c r="JB58" s="265"/>
      <c r="JC58" s="257">
        <f>SUBTOTAL(9,JC54:JC57)</f>
        <v>0</v>
      </c>
      <c r="JD58" s="454">
        <f>SUBTOTAL(9,JD54:JD57)</f>
        <v>0</v>
      </c>
      <c r="JE58" s="458" t="str">
        <f>IF(JF58,JF58/JD58,"")</f>
        <v/>
      </c>
      <c r="JF58" s="454">
        <f>SUBTOTAL(9,JF54:JF57)</f>
        <v>0</v>
      </c>
      <c r="JG58" s="454">
        <f>SUBTOTAL(9,JG54:JG57)</f>
        <v>0</v>
      </c>
      <c r="JH58" s="458" t="str">
        <f>IF(JI58,JI58/JG58,"")</f>
        <v/>
      </c>
      <c r="JI58" s="454">
        <f>SUBTOTAL(9,JI54:JI57)</f>
        <v>0</v>
      </c>
      <c r="JJ58" s="259">
        <f>SUBTOTAL(9,JJ54:JJ57)</f>
        <v>0</v>
      </c>
      <c r="JK58" s="258"/>
      <c r="JL58" s="258">
        <f>SUBTOTAL(9,JL54:JL57)</f>
        <v>0</v>
      </c>
      <c r="JM58" s="91">
        <f>SUBTOTAL(9,JM54:JM57)</f>
        <v>0</v>
      </c>
      <c r="JN58" s="101"/>
      <c r="JO58" s="93">
        <f>SUBTOTAL(9,JO54:JO57)</f>
        <v>0</v>
      </c>
      <c r="JP58" s="91">
        <f>SUBTOTAL(9,JP54:JP57)</f>
        <v>0</v>
      </c>
      <c r="JQ58" s="101"/>
      <c r="JR58" s="93">
        <f>SUBTOTAL(9,JR54:JR57)</f>
        <v>0</v>
      </c>
      <c r="JS58" s="255">
        <f>SUBTOTAL(9,JS54:JS57)</f>
        <v>0</v>
      </c>
      <c r="JT58" s="265"/>
      <c r="JU58" s="257">
        <f>SUBTOTAL(9,JU54:JU57)</f>
        <v>0</v>
      </c>
      <c r="JV58" s="91">
        <f>SUBTOTAL(9,JV54:JV57)</f>
        <v>0</v>
      </c>
      <c r="JW58" s="101"/>
      <c r="JX58" s="93">
        <f>SUBTOTAL(9,JX54:JX57)</f>
        <v>0</v>
      </c>
      <c r="JY58" s="91">
        <f>SUBTOTAL(9,JY54:JY57)</f>
        <v>0</v>
      </c>
      <c r="JZ58" s="101"/>
      <c r="KA58" s="93">
        <f>SUBTOTAL(9,KA54:KA57)</f>
        <v>0</v>
      </c>
      <c r="KB58" s="255">
        <f>SUBTOTAL(9,KB54:KB57)</f>
        <v>0</v>
      </c>
      <c r="KC58" s="265"/>
      <c r="KD58" s="257">
        <f>SUBTOTAL(9,KD54:KD57)</f>
        <v>0</v>
      </c>
      <c r="KE58" s="91">
        <f>SUBTOTAL(9,KE54:KE57)</f>
        <v>0</v>
      </c>
      <c r="KF58" s="101"/>
      <c r="KG58" s="93">
        <f>SUBTOTAL(9,KG54:KG57)</f>
        <v>0</v>
      </c>
      <c r="KH58" s="91">
        <f>SUBTOTAL(9,KH54:KH57)</f>
        <v>0</v>
      </c>
      <c r="KI58" s="101"/>
      <c r="KJ58" s="93">
        <f>SUBTOTAL(9,KJ54:KJ57)</f>
        <v>0</v>
      </c>
      <c r="KK58" s="91">
        <f>SUBTOTAL(9,KK54:KK57)</f>
        <v>0</v>
      </c>
      <c r="KL58" s="101"/>
      <c r="KM58" s="93">
        <f>SUBTOTAL(9,KM54:KM57)</f>
        <v>0</v>
      </c>
      <c r="KN58" s="124">
        <f>SUBTOTAL(9,KN54:KN57)</f>
        <v>0</v>
      </c>
      <c r="KO58" s="130" t="str">
        <f>IF(KP58,KP58/KN58,"")</f>
        <v/>
      </c>
      <c r="KP58" s="124">
        <f>SUBTOTAL(9,KP54:KP57)</f>
        <v>0</v>
      </c>
      <c r="KQ58" s="124">
        <f>SUBTOTAL(9,KQ54:KQ57)</f>
        <v>0</v>
      </c>
      <c r="KR58" s="130" t="str">
        <f>IF(KS58,KS58/KQ58,"")</f>
        <v/>
      </c>
      <c r="KS58" s="124">
        <f>SUBTOTAL(9,KS54:KS57)</f>
        <v>0</v>
      </c>
      <c r="KT58" s="125">
        <f>SUBTOTAL(9,KT54:KT57)</f>
        <v>0</v>
      </c>
      <c r="KU58" s="124"/>
      <c r="KV58" s="124">
        <f>SUBTOTAL(9,KV54:KV57)</f>
        <v>0</v>
      </c>
      <c r="KW58" s="126">
        <f>SUBTOTAL(9,KW54:KW57)</f>
        <v>0</v>
      </c>
      <c r="KX58" s="131" t="str">
        <f>IF(KY58,KY58/KW58,"")</f>
        <v/>
      </c>
      <c r="KY58" s="128">
        <f>SUBTOTAL(9,KY54:KY57)</f>
        <v>0</v>
      </c>
      <c r="KZ58" s="126">
        <f>SUBTOTAL(9,KZ54:KZ57)</f>
        <v>0</v>
      </c>
      <c r="LA58" s="131" t="str">
        <f>IF(LB58,LB58/KZ58,"")</f>
        <v/>
      </c>
      <c r="LB58" s="128">
        <f>SUBTOTAL(9,LB54:LB57)</f>
        <v>0</v>
      </c>
      <c r="LC58" s="126">
        <f>SUBTOTAL(9,LC54:LC57)</f>
        <v>0</v>
      </c>
      <c r="LD58" s="131"/>
      <c r="LE58" s="128">
        <f>SUBTOTAL(9,LE54:LE57)</f>
        <v>0</v>
      </c>
    </row>
    <row r="59" spans="2:317" ht="20.25" hidden="1" customHeight="1" outlineLevel="3">
      <c r="B59" s="20" t="s">
        <v>226</v>
      </c>
      <c r="C59" s="21" t="s">
        <v>227</v>
      </c>
      <c r="D59" s="21"/>
      <c r="E59" s="21" t="s">
        <v>183</v>
      </c>
      <c r="F59" s="84" t="s">
        <v>211</v>
      </c>
      <c r="G59" s="239"/>
      <c r="H59" s="240"/>
      <c r="I59" s="241">
        <f>G59*H59</f>
        <v>0</v>
      </c>
      <c r="J59" s="481"/>
      <c r="K59" s="240"/>
      <c r="L59" s="241">
        <f>J59*K59</f>
        <v>0</v>
      </c>
      <c r="M59" s="41">
        <f t="shared" ref="M59:M61" si="1235">G59-J59</f>
        <v>0</v>
      </c>
      <c r="N59" s="42">
        <f t="shared" ref="N59:N61" si="1236">H59-K59</f>
        <v>0</v>
      </c>
      <c r="O59" s="43">
        <f t="shared" ref="O59:O61" si="1237">I59-L59</f>
        <v>0</v>
      </c>
      <c r="P59" s="239"/>
      <c r="Q59" s="240"/>
      <c r="R59" s="241">
        <f>P59*Q59</f>
        <v>0</v>
      </c>
      <c r="S59" s="481"/>
      <c r="T59" s="240"/>
      <c r="U59" s="443">
        <f>S59*T59</f>
        <v>0</v>
      </c>
      <c r="V59" s="41">
        <f t="shared" ref="V59:V61" si="1238">P59-S59</f>
        <v>0</v>
      </c>
      <c r="W59" s="42">
        <f t="shared" ref="W59:W61" si="1239">Q59-T59</f>
        <v>0</v>
      </c>
      <c r="X59" s="43">
        <f t="shared" ref="X59:X61" si="1240">R59-U59</f>
        <v>0</v>
      </c>
      <c r="Y59" s="239"/>
      <c r="Z59" s="240"/>
      <c r="AA59" s="241">
        <f>Y59*Z59</f>
        <v>0</v>
      </c>
      <c r="AB59" s="239"/>
      <c r="AC59" s="240"/>
      <c r="AD59" s="241">
        <f>AB59*AC59</f>
        <v>0</v>
      </c>
      <c r="AE59" s="236">
        <f t="shared" ref="AE59:AE61" si="1241">Y59-AB59</f>
        <v>0</v>
      </c>
      <c r="AF59" s="232">
        <f t="shared" ref="AF59:AF61" si="1242">Z59-AC59</f>
        <v>0</v>
      </c>
      <c r="AG59" s="233">
        <f t="shared" ref="AG59:AG61" si="1243">AA59-AD59</f>
        <v>0</v>
      </c>
      <c r="AH59" s="710">
        <f>G59+P59+Y59</f>
        <v>0</v>
      </c>
      <c r="AI59" s="711">
        <f>IF(AJ59,AJ59/AH59,0)</f>
        <v>0</v>
      </c>
      <c r="AJ59" s="712">
        <f t="shared" ref="AJ59:AJ61" si="1244">I59+R59+AA59</f>
        <v>0</v>
      </c>
      <c r="AK59" s="710">
        <f t="shared" ref="AK59:AK61" si="1245">J59+S59+AB59</f>
        <v>0</v>
      </c>
      <c r="AL59" s="711">
        <f>IF(AM59,AM59/AK59,0)</f>
        <v>0</v>
      </c>
      <c r="AM59" s="712">
        <f>L59+U59+AD59</f>
        <v>0</v>
      </c>
      <c r="AN59" s="713">
        <f t="shared" ref="AN59:AN61" si="1246">AH59-AK59</f>
        <v>0</v>
      </c>
      <c r="AO59" s="714">
        <f t="shared" ref="AO59:AO61" si="1247">AI59-AL59</f>
        <v>0</v>
      </c>
      <c r="AP59" s="714">
        <f t="shared" ref="AP59:AP61" si="1248">AJ59-AM59</f>
        <v>0</v>
      </c>
      <c r="AQ59" s="481"/>
      <c r="AR59" s="240"/>
      <c r="AS59" s="90">
        <f>AQ59*AR59</f>
        <v>0</v>
      </c>
      <c r="AT59" s="481"/>
      <c r="AU59" s="240"/>
      <c r="AV59" s="90">
        <f>AT59*AU59</f>
        <v>0</v>
      </c>
      <c r="AW59" s="236">
        <f t="shared" ref="AW59:AW61" si="1249">AQ59-AT59</f>
        <v>0</v>
      </c>
      <c r="AX59" s="232">
        <f t="shared" ref="AX59:AX61" si="1250">AR59-AU59</f>
        <v>0</v>
      </c>
      <c r="AY59" s="233">
        <f t="shared" ref="AY59:AY61" si="1251">AS59-AV59</f>
        <v>0</v>
      </c>
      <c r="AZ59" s="239"/>
      <c r="BA59" s="240"/>
      <c r="BB59" s="90">
        <f>AZ59*BA59</f>
        <v>0</v>
      </c>
      <c r="BC59" s="481"/>
      <c r="BD59" s="240"/>
      <c r="BE59" s="90">
        <f>BC59*BD59</f>
        <v>0</v>
      </c>
      <c r="BF59" s="236">
        <f t="shared" ref="BF59:BF61" si="1252">AZ59-BC59</f>
        <v>0</v>
      </c>
      <c r="BG59" s="232">
        <f t="shared" ref="BG59:BG61" si="1253">BA59-BD59</f>
        <v>0</v>
      </c>
      <c r="BH59" s="233">
        <f t="shared" ref="BH59:BH61" si="1254">BB59-BE59</f>
        <v>0</v>
      </c>
      <c r="BI59" s="239"/>
      <c r="BJ59" s="240"/>
      <c r="BK59" s="90">
        <f>BI59*BJ59</f>
        <v>0</v>
      </c>
      <c r="BL59" s="239"/>
      <c r="BM59" s="240"/>
      <c r="BN59" s="90">
        <f>BL59*BM59</f>
        <v>0</v>
      </c>
      <c r="BO59" s="236">
        <f t="shared" ref="BO59:BO61" si="1255">BI59-BL59</f>
        <v>0</v>
      </c>
      <c r="BP59" s="232">
        <f t="shared" ref="BP59:BP61" si="1256">BJ59-BM59</f>
        <v>0</v>
      </c>
      <c r="BQ59" s="233">
        <f t="shared" ref="BQ59:BQ61" si="1257">BK59-BN59</f>
        <v>0</v>
      </c>
      <c r="BR59" s="44">
        <f>AQ59+AZ59+BI59</f>
        <v>0</v>
      </c>
      <c r="BS59" s="45">
        <f>IF(BT59,BT59/BR59,0)</f>
        <v>0</v>
      </c>
      <c r="BT59" s="46">
        <f t="shared" ref="BT59:BT61" si="1258">AS59+BB59+BK59</f>
        <v>0</v>
      </c>
      <c r="BU59" s="44">
        <f t="shared" ref="BU59:BU61" si="1259">AT59+BC59+BL59</f>
        <v>0</v>
      </c>
      <c r="BV59" s="45">
        <f>IF(BW59,BW59/BU59,0)</f>
        <v>0</v>
      </c>
      <c r="BW59" s="46">
        <f>AV59+BE59+BN59</f>
        <v>0</v>
      </c>
      <c r="BX59" s="234">
        <f t="shared" ref="BX59:BX61" si="1260">BR59-BU59</f>
        <v>0</v>
      </c>
      <c r="BY59" s="235">
        <f t="shared" ref="BY59:BY61" si="1261">BS59-BV59</f>
        <v>0</v>
      </c>
      <c r="BZ59" s="235">
        <f t="shared" ref="BZ59:BZ61" si="1262">BT59-BW59</f>
        <v>0</v>
      </c>
      <c r="CA59" s="481"/>
      <c r="CB59" s="240"/>
      <c r="CC59" s="241">
        <f>CA59*CB59</f>
        <v>0</v>
      </c>
      <c r="CD59" s="481"/>
      <c r="CE59" s="240"/>
      <c r="CF59" s="241">
        <f>CD59*CE59</f>
        <v>0</v>
      </c>
      <c r="CG59" s="236">
        <f t="shared" ref="CG59:CG61" si="1263">CA59-CD59</f>
        <v>0</v>
      </c>
      <c r="CH59" s="232">
        <f t="shared" ref="CH59:CH61" si="1264">CB59-CE59</f>
        <v>0</v>
      </c>
      <c r="CI59" s="233">
        <f t="shared" ref="CI59:CI61" si="1265">CC59-CF59</f>
        <v>0</v>
      </c>
      <c r="CJ59" s="481"/>
      <c r="CK59" s="250"/>
      <c r="CL59" s="241">
        <f>CJ59*CK59</f>
        <v>0</v>
      </c>
      <c r="CM59" s="481"/>
      <c r="CN59" s="250"/>
      <c r="CO59" s="241">
        <f>CM59*CN59</f>
        <v>0</v>
      </c>
      <c r="CP59" s="236">
        <f t="shared" ref="CP59:CP61" si="1266">CJ59-CM59</f>
        <v>0</v>
      </c>
      <c r="CQ59" s="232">
        <f t="shared" ref="CQ59:CQ61" si="1267">CK59-CN59</f>
        <v>0</v>
      </c>
      <c r="CR59" s="233">
        <f t="shared" ref="CR59:CR61" si="1268">CL59-CO59</f>
        <v>0</v>
      </c>
      <c r="CS59" s="88"/>
      <c r="CT59" s="100"/>
      <c r="CU59" s="241">
        <f>CS59*CT59</f>
        <v>0</v>
      </c>
      <c r="CV59" s="88"/>
      <c r="CW59" s="100"/>
      <c r="CX59" s="241">
        <f>CV59*CW59</f>
        <v>0</v>
      </c>
      <c r="CY59" s="236">
        <f t="shared" ref="CY59:CY61" si="1269">CS59-CV59</f>
        <v>0</v>
      </c>
      <c r="CZ59" s="232">
        <f t="shared" ref="CZ59:CZ61" si="1270">CT59-CW59</f>
        <v>0</v>
      </c>
      <c r="DA59" s="233">
        <f t="shared" ref="DA59:DA61" si="1271">CU59-CX59</f>
        <v>0</v>
      </c>
      <c r="DB59" s="710">
        <f>CA59+CJ59+CS59</f>
        <v>0</v>
      </c>
      <c r="DC59" s="711">
        <f>IF(DD59,DD59/DB59,0)</f>
        <v>0</v>
      </c>
      <c r="DD59" s="712">
        <f t="shared" ref="DD59:DD61" si="1272">CC59+CL59+CU59</f>
        <v>0</v>
      </c>
      <c r="DE59" s="710">
        <f t="shared" ref="DE59:DE61" si="1273">CD59+CM59+CV59</f>
        <v>0</v>
      </c>
      <c r="DF59" s="711">
        <f>IF(DG59,DG59/DE59,0)</f>
        <v>0</v>
      </c>
      <c r="DG59" s="712">
        <f>CF59+CO59+CX59</f>
        <v>0</v>
      </c>
      <c r="DH59" s="713">
        <f t="shared" ref="DH59:DH61" si="1274">DB59-DE59</f>
        <v>0</v>
      </c>
      <c r="DI59" s="714">
        <f t="shared" ref="DI59:DI61" si="1275">DC59-DF59</f>
        <v>0</v>
      </c>
      <c r="DJ59" s="714">
        <f t="shared" ref="DJ59:DJ61" si="1276">DD59-DG59</f>
        <v>0</v>
      </c>
      <c r="DK59" s="481"/>
      <c r="DL59" s="250"/>
      <c r="DM59" s="90">
        <f>DK59*DL59</f>
        <v>0</v>
      </c>
      <c r="DN59" s="481"/>
      <c r="DO59" s="240"/>
      <c r="DP59" s="90">
        <f>DN59*DO59</f>
        <v>0</v>
      </c>
      <c r="DQ59" s="236">
        <f t="shared" ref="DQ59:DQ61" si="1277">DK59-DN59</f>
        <v>0</v>
      </c>
      <c r="DR59" s="232">
        <f t="shared" ref="DR59:DR61" si="1278">DL59-DO59</f>
        <v>0</v>
      </c>
      <c r="DS59" s="233">
        <f t="shared" ref="DS59:DS61" si="1279">DM59-DP59</f>
        <v>0</v>
      </c>
      <c r="DT59" s="481"/>
      <c r="DU59" s="240"/>
      <c r="DV59" s="90">
        <f>DT59*DU59</f>
        <v>0</v>
      </c>
      <c r="DW59" s="481"/>
      <c r="DX59" s="240"/>
      <c r="DY59" s="90">
        <f>DW59*DX59</f>
        <v>0</v>
      </c>
      <c r="DZ59" s="236">
        <f t="shared" ref="DZ59:DZ61" si="1280">DT59-DW59</f>
        <v>0</v>
      </c>
      <c r="EA59" s="232">
        <f t="shared" ref="EA59:EA61" si="1281">DU59-DX59</f>
        <v>0</v>
      </c>
      <c r="EB59" s="233">
        <f t="shared" ref="EB59:EB61" si="1282">DV59-DY59</f>
        <v>0</v>
      </c>
      <c r="EC59" s="481"/>
      <c r="ED59" s="600"/>
      <c r="EE59" s="90">
        <f>EC59*ED59</f>
        <v>0</v>
      </c>
      <c r="EF59" s="481"/>
      <c r="EG59" s="240"/>
      <c r="EH59" s="90">
        <f>EF59*EG59</f>
        <v>0</v>
      </c>
      <c r="EI59" s="41">
        <f t="shared" ref="EI59:EI61" si="1283">EC59-EF59</f>
        <v>0</v>
      </c>
      <c r="EJ59" s="42">
        <f t="shared" ref="EJ59:EJ61" si="1284">ED59-EG59</f>
        <v>0</v>
      </c>
      <c r="EK59" s="43">
        <f t="shared" ref="EK59:EK61" si="1285">EE59-EH59</f>
        <v>0</v>
      </c>
      <c r="EL59" s="44">
        <f>DK59+DT59+EC59</f>
        <v>0</v>
      </c>
      <c r="EM59" s="45">
        <f>IF(EN59,EN59/EL59,0)</f>
        <v>0</v>
      </c>
      <c r="EN59" s="46">
        <f t="shared" ref="EN59:EN61" si="1286">DM59+DV59+EE59</f>
        <v>0</v>
      </c>
      <c r="EO59" s="44">
        <f t="shared" ref="EO59:EO61" si="1287">DN59+DW59+EF59</f>
        <v>0</v>
      </c>
      <c r="EP59" s="45">
        <f>IF(EQ59,EQ59/EO59,0)</f>
        <v>0</v>
      </c>
      <c r="EQ59" s="46">
        <f>DP59+DY59+EH59</f>
        <v>0</v>
      </c>
      <c r="ER59" s="82">
        <f t="shared" ref="ER59:ER61" si="1288">EL59-EO59</f>
        <v>0</v>
      </c>
      <c r="ES59" s="47">
        <f t="shared" ref="ES59:ES61" si="1289">EM59-EP59</f>
        <v>0</v>
      </c>
      <c r="ET59" s="47">
        <f t="shared" ref="ET59:ET61" si="1290">EN59-EQ59</f>
        <v>0</v>
      </c>
      <c r="EU59" s="27">
        <f>AH59+BR59+DB59+EL59</f>
        <v>0</v>
      </c>
      <c r="EV59" s="28">
        <f>IF(EW59,EW59/EU59,0)</f>
        <v>0</v>
      </c>
      <c r="EW59" s="180">
        <f t="shared" ref="EW59:EW61" si="1291">AJ59+BT59+DD59+EN59</f>
        <v>0</v>
      </c>
      <c r="EX59" s="27">
        <f t="shared" ref="EX59:EX61" si="1292">AK59+BU59+DE59+EO59</f>
        <v>0</v>
      </c>
      <c r="EY59" s="28">
        <f>IF(EZ59,EZ59/EX59,0)</f>
        <v>0</v>
      </c>
      <c r="EZ59" s="29">
        <f>AM59+BW59+DG59+EQ59</f>
        <v>0</v>
      </c>
      <c r="FA59" s="27">
        <f t="shared" ref="FA59:FA61" si="1293">EU59-EX59</f>
        <v>0</v>
      </c>
      <c r="FB59" s="30">
        <f t="shared" ref="FB59:FB61" si="1294">EV59-EY59</f>
        <v>0</v>
      </c>
      <c r="FC59" s="29">
        <f t="shared" ref="FC59:FC61" si="1295">EW59-EZ59</f>
        <v>0</v>
      </c>
      <c r="FE59" s="20" t="s">
        <v>228</v>
      </c>
      <c r="FF59" s="21" t="s">
        <v>227</v>
      </c>
      <c r="FG59" s="21" t="s">
        <v>183</v>
      </c>
      <c r="FH59" s="84" t="s">
        <v>211</v>
      </c>
      <c r="FI59" s="239"/>
      <c r="FJ59" s="240"/>
      <c r="FK59" s="241">
        <f>FI59*FJ59</f>
        <v>0</v>
      </c>
      <c r="FL59" s="481"/>
      <c r="FM59" s="240"/>
      <c r="FN59" s="241">
        <f>FL59*FM59</f>
        <v>0</v>
      </c>
      <c r="FO59" s="41">
        <f t="shared" ref="FO59:FO61" si="1296">FI59-FL59</f>
        <v>0</v>
      </c>
      <c r="FP59" s="42">
        <f t="shared" ref="FP59:FP61" si="1297">FJ59-FM59</f>
        <v>0</v>
      </c>
      <c r="FQ59" s="43">
        <f t="shared" ref="FQ59:FQ61" si="1298">FK59-FN59</f>
        <v>0</v>
      </c>
      <c r="FR59" s="239"/>
      <c r="FS59" s="240"/>
      <c r="FT59" s="241">
        <f>FR59*FS59</f>
        <v>0</v>
      </c>
      <c r="FU59" s="481"/>
      <c r="FV59" s="240"/>
      <c r="FW59" s="443">
        <f>FU59*FV59</f>
        <v>0</v>
      </c>
      <c r="FX59" s="41">
        <f t="shared" ref="FX59:FX61" si="1299">FR59-FU59</f>
        <v>0</v>
      </c>
      <c r="FY59" s="42">
        <f t="shared" ref="FY59:FY61" si="1300">FS59-FV59</f>
        <v>0</v>
      </c>
      <c r="FZ59" s="43">
        <f t="shared" ref="FZ59:FZ61" si="1301">FT59-FW59</f>
        <v>0</v>
      </c>
      <c r="GA59" s="239"/>
      <c r="GB59" s="240"/>
      <c r="GC59" s="241">
        <f>GA59*GB59</f>
        <v>0</v>
      </c>
      <c r="GD59" s="239"/>
      <c r="GE59" s="240"/>
      <c r="GF59" s="241">
        <f>GD59*GE59</f>
        <v>0</v>
      </c>
      <c r="GG59" s="236">
        <f t="shared" ref="GG59:GG61" si="1302">GA59-GD59</f>
        <v>0</v>
      </c>
      <c r="GH59" s="232">
        <f t="shared" ref="GH59:GH61" si="1303">GB59-GE59</f>
        <v>0</v>
      </c>
      <c r="GI59" s="233">
        <f t="shared" ref="GI59:GI61" si="1304">GC59-GF59</f>
        <v>0</v>
      </c>
      <c r="GJ59" s="710">
        <f>FI59+FR59+GA59</f>
        <v>0</v>
      </c>
      <c r="GK59" s="711">
        <f>IF(GL59,GL59/GJ59,0)</f>
        <v>0</v>
      </c>
      <c r="GL59" s="712">
        <f t="shared" ref="GL59:GL61" si="1305">FK59+FT59+GC59</f>
        <v>0</v>
      </c>
      <c r="GM59" s="710">
        <f t="shared" ref="GM59:GM61" si="1306">FL59+FU59+GD59</f>
        <v>0</v>
      </c>
      <c r="GN59" s="711">
        <f>IF(GO59,GO59/GM59,0)</f>
        <v>0</v>
      </c>
      <c r="GO59" s="712">
        <f>FN59+FW59+GF59</f>
        <v>0</v>
      </c>
      <c r="GP59" s="713">
        <f t="shared" ref="GP59:GP61" si="1307">GJ59-GM59</f>
        <v>0</v>
      </c>
      <c r="GQ59" s="714">
        <f t="shared" ref="GQ59:GQ61" si="1308">GK59-GN59</f>
        <v>0</v>
      </c>
      <c r="GR59" s="714">
        <f t="shared" ref="GR59:GR61" si="1309">GL59-GO59</f>
        <v>0</v>
      </c>
      <c r="GS59" s="481"/>
      <c r="GT59" s="240"/>
      <c r="GU59" s="90">
        <f>GS59*GT59</f>
        <v>0</v>
      </c>
      <c r="GV59" s="481"/>
      <c r="GW59" s="240"/>
      <c r="GX59" s="90">
        <f>GV59*GW59</f>
        <v>0</v>
      </c>
      <c r="GY59" s="236">
        <f t="shared" ref="GY59:GY61" si="1310">GS59-GV59</f>
        <v>0</v>
      </c>
      <c r="GZ59" s="232">
        <f t="shared" ref="GZ59:GZ61" si="1311">GT59-GW59</f>
        <v>0</v>
      </c>
      <c r="HA59" s="233">
        <f t="shared" ref="HA59:HA61" si="1312">GU59-GX59</f>
        <v>0</v>
      </c>
      <c r="HB59" s="239"/>
      <c r="HC59" s="240"/>
      <c r="HD59" s="90">
        <f>HB59*HC59</f>
        <v>0</v>
      </c>
      <c r="HE59" s="481"/>
      <c r="HF59" s="240"/>
      <c r="HG59" s="90">
        <f>HE59*HF59</f>
        <v>0</v>
      </c>
      <c r="HH59" s="236">
        <f t="shared" ref="HH59:HH61" si="1313">HB59-HE59</f>
        <v>0</v>
      </c>
      <c r="HI59" s="232">
        <f t="shared" ref="HI59:HI61" si="1314">HC59-HF59</f>
        <v>0</v>
      </c>
      <c r="HJ59" s="233">
        <f t="shared" ref="HJ59:HJ61" si="1315">HD59-HG59</f>
        <v>0</v>
      </c>
      <c r="HK59" s="239"/>
      <c r="HL59" s="240"/>
      <c r="HM59" s="90">
        <f>HK59*HL59</f>
        <v>0</v>
      </c>
      <c r="HN59" s="239"/>
      <c r="HO59" s="240"/>
      <c r="HP59" s="90">
        <f>HN59*HO59</f>
        <v>0</v>
      </c>
      <c r="HQ59" s="236">
        <f t="shared" ref="HQ59:HQ61" si="1316">HK59-HN59</f>
        <v>0</v>
      </c>
      <c r="HR59" s="232">
        <f t="shared" ref="HR59:HR61" si="1317">HL59-HO59</f>
        <v>0</v>
      </c>
      <c r="HS59" s="233">
        <f t="shared" ref="HS59:HS61" si="1318">HM59-HP59</f>
        <v>0</v>
      </c>
      <c r="HT59" s="44">
        <f>GS59+HB59+HK59</f>
        <v>0</v>
      </c>
      <c r="HU59" s="45">
        <f>IF(HV59,HV59/HT59,0)</f>
        <v>0</v>
      </c>
      <c r="HV59" s="46">
        <f t="shared" ref="HV59:HV61" si="1319">GU59+HD59+HM59</f>
        <v>0</v>
      </c>
      <c r="HW59" s="44">
        <f t="shared" ref="HW59:HW61" si="1320">GV59+HE59+HN59</f>
        <v>0</v>
      </c>
      <c r="HX59" s="45">
        <f>IF(HY59,HY59/HW59,0)</f>
        <v>0</v>
      </c>
      <c r="HY59" s="46">
        <f>GX59+HG59+HP59</f>
        <v>0</v>
      </c>
      <c r="HZ59" s="234">
        <f t="shared" ref="HZ59:HZ61" si="1321">HT59-HW59</f>
        <v>0</v>
      </c>
      <c r="IA59" s="235">
        <f t="shared" ref="IA59:IA61" si="1322">HU59-HX59</f>
        <v>0</v>
      </c>
      <c r="IB59" s="235">
        <f t="shared" ref="IB59:IB61" si="1323">HV59-HY59</f>
        <v>0</v>
      </c>
      <c r="IC59" s="481"/>
      <c r="ID59" s="240"/>
      <c r="IE59" s="241">
        <f>IC59*ID59</f>
        <v>0</v>
      </c>
      <c r="IF59" s="481"/>
      <c r="IG59" s="240"/>
      <c r="IH59" s="241">
        <f>IF59*IG59</f>
        <v>0</v>
      </c>
      <c r="II59" s="236">
        <f t="shared" ref="II59:II61" si="1324">IC59-IF59</f>
        <v>0</v>
      </c>
      <c r="IJ59" s="232">
        <f t="shared" ref="IJ59:IJ61" si="1325">ID59-IG59</f>
        <v>0</v>
      </c>
      <c r="IK59" s="233">
        <f t="shared" ref="IK59:IK61" si="1326">IE59-IH59</f>
        <v>0</v>
      </c>
      <c r="IL59" s="481"/>
      <c r="IM59" s="250"/>
      <c r="IN59" s="241">
        <f>IL59*IM59</f>
        <v>0</v>
      </c>
      <c r="IO59" s="481"/>
      <c r="IP59" s="250"/>
      <c r="IQ59" s="241">
        <f>IO59*IP59</f>
        <v>0</v>
      </c>
      <c r="IR59" s="236">
        <f t="shared" ref="IR59:IR61" si="1327">IL59-IO59</f>
        <v>0</v>
      </c>
      <c r="IS59" s="232">
        <f t="shared" ref="IS59:IS61" si="1328">IM59-IP59</f>
        <v>0</v>
      </c>
      <c r="IT59" s="233">
        <f t="shared" ref="IT59:IT61" si="1329">IN59-IQ59</f>
        <v>0</v>
      </c>
      <c r="IU59" s="88"/>
      <c r="IV59" s="100"/>
      <c r="IW59" s="241">
        <f>IU59*IV59</f>
        <v>0</v>
      </c>
      <c r="IX59" s="88"/>
      <c r="IY59" s="100"/>
      <c r="IZ59" s="241">
        <f>IX59*IY59</f>
        <v>0</v>
      </c>
      <c r="JA59" s="236">
        <f t="shared" ref="JA59:JA61" si="1330">IU59-IX59</f>
        <v>0</v>
      </c>
      <c r="JB59" s="232">
        <f t="shared" ref="JB59:JB61" si="1331">IV59-IY59</f>
        <v>0</v>
      </c>
      <c r="JC59" s="233">
        <f t="shared" ref="JC59:JC61" si="1332">IW59-IZ59</f>
        <v>0</v>
      </c>
      <c r="JD59" s="710">
        <f>IC59+IL59+IU59</f>
        <v>0</v>
      </c>
      <c r="JE59" s="711">
        <f>IF(JF59,JF59/JD59,0)</f>
        <v>0</v>
      </c>
      <c r="JF59" s="712">
        <f t="shared" ref="JF59:JF61" si="1333">IE59+IN59+IW59</f>
        <v>0</v>
      </c>
      <c r="JG59" s="710">
        <f t="shared" ref="JG59:JG61" si="1334">IF59+IO59+IX59</f>
        <v>0</v>
      </c>
      <c r="JH59" s="711">
        <f>IF(JI59,JI59/JG59,0)</f>
        <v>0</v>
      </c>
      <c r="JI59" s="712">
        <f>IH59+IQ59+IZ59</f>
        <v>0</v>
      </c>
      <c r="JJ59" s="713">
        <f t="shared" ref="JJ59:JJ61" si="1335">JD59-JG59</f>
        <v>0</v>
      </c>
      <c r="JK59" s="714">
        <f t="shared" ref="JK59:JK61" si="1336">JE59-JH59</f>
        <v>0</v>
      </c>
      <c r="JL59" s="714">
        <f t="shared" ref="JL59:JL61" si="1337">JF59-JI59</f>
        <v>0</v>
      </c>
      <c r="JM59" s="481"/>
      <c r="JN59" s="250"/>
      <c r="JO59" s="90">
        <f>JM59*JN59</f>
        <v>0</v>
      </c>
      <c r="JP59" s="481"/>
      <c r="JQ59" s="240"/>
      <c r="JR59" s="90">
        <f>JP59*JQ59</f>
        <v>0</v>
      </c>
      <c r="JS59" s="236">
        <f t="shared" ref="JS59:JS61" si="1338">JM59-JP59</f>
        <v>0</v>
      </c>
      <c r="JT59" s="232">
        <f t="shared" ref="JT59:JT61" si="1339">JN59-JQ59</f>
        <v>0</v>
      </c>
      <c r="JU59" s="233">
        <f t="shared" ref="JU59:JU61" si="1340">JO59-JR59</f>
        <v>0</v>
      </c>
      <c r="JV59" s="481"/>
      <c r="JW59" s="240"/>
      <c r="JX59" s="90">
        <f>JV59*JW59</f>
        <v>0</v>
      </c>
      <c r="JY59" s="481"/>
      <c r="JZ59" s="240"/>
      <c r="KA59" s="90">
        <f>JY59*JZ59</f>
        <v>0</v>
      </c>
      <c r="KB59" s="236">
        <f t="shared" ref="KB59:KB61" si="1341">JV59-JY59</f>
        <v>0</v>
      </c>
      <c r="KC59" s="232">
        <f t="shared" ref="KC59:KC61" si="1342">JW59-JZ59</f>
        <v>0</v>
      </c>
      <c r="KD59" s="233">
        <f t="shared" ref="KD59:KD61" si="1343">JX59-KA59</f>
        <v>0</v>
      </c>
      <c r="KE59" s="481"/>
      <c r="KF59" s="600"/>
      <c r="KG59" s="90">
        <f>KE59*KF59</f>
        <v>0</v>
      </c>
      <c r="KH59" s="481"/>
      <c r="KI59" s="240"/>
      <c r="KJ59" s="90">
        <f>KH59*KI59</f>
        <v>0</v>
      </c>
      <c r="KK59" s="41">
        <f t="shared" ref="KK59:KK61" si="1344">KE59-KH59</f>
        <v>0</v>
      </c>
      <c r="KL59" s="42">
        <f t="shared" ref="KL59:KL61" si="1345">KF59-KI59</f>
        <v>0</v>
      </c>
      <c r="KM59" s="43">
        <f t="shared" ref="KM59:KM61" si="1346">KG59-KJ59</f>
        <v>0</v>
      </c>
      <c r="KN59" s="44">
        <f>JM59+JV59+KE59</f>
        <v>0</v>
      </c>
      <c r="KO59" s="45">
        <f>IF(KP59,KP59/KN59,0)</f>
        <v>0</v>
      </c>
      <c r="KP59" s="46">
        <f t="shared" ref="KP59:KP61" si="1347">JO59+JX59+KG59</f>
        <v>0</v>
      </c>
      <c r="KQ59" s="44">
        <f t="shared" ref="KQ59:KQ61" si="1348">JP59+JY59+KH59</f>
        <v>0</v>
      </c>
      <c r="KR59" s="45">
        <f>IF(KS59,KS59/KQ59,0)</f>
        <v>0</v>
      </c>
      <c r="KS59" s="46">
        <f>JR59+KA59+KJ59</f>
        <v>0</v>
      </c>
      <c r="KT59" s="82">
        <f t="shared" ref="KT59:KT61" si="1349">KN59-KQ59</f>
        <v>0</v>
      </c>
      <c r="KU59" s="47">
        <f t="shared" ref="KU59:KU61" si="1350">KO59-KR59</f>
        <v>0</v>
      </c>
      <c r="KV59" s="47">
        <f t="shared" ref="KV59:KV61" si="1351">KP59-KS59</f>
        <v>0</v>
      </c>
      <c r="KW59" s="27">
        <f>GJ59+HT59+JD59+KN59</f>
        <v>0</v>
      </c>
      <c r="KX59" s="28">
        <f>IF(KY59,KY59/KW59,0)</f>
        <v>0</v>
      </c>
      <c r="KY59" s="180">
        <f t="shared" ref="KY59:KY61" si="1352">GL59+HV59+JF59+KP59</f>
        <v>0</v>
      </c>
      <c r="KZ59" s="27">
        <f t="shared" ref="KZ59:KZ61" si="1353">GM59+HW59+JG59+KQ59</f>
        <v>0</v>
      </c>
      <c r="LA59" s="28">
        <f>IF(LB59,LB59/KZ59,0)</f>
        <v>0</v>
      </c>
      <c r="LB59" s="29">
        <f>GO59+HY59+JI59+KS59</f>
        <v>0</v>
      </c>
      <c r="LC59" s="27">
        <f t="shared" ref="LC59:LC61" si="1354">KW59-KZ59</f>
        <v>0</v>
      </c>
      <c r="LD59" s="30">
        <f t="shared" ref="LD59:LD61" si="1355">KX59-LA59</f>
        <v>0</v>
      </c>
      <c r="LE59" s="29">
        <f t="shared" ref="LE59:LE61" si="1356">KY59-LB59</f>
        <v>0</v>
      </c>
    </row>
    <row r="60" spans="2:317" ht="20.25" hidden="1" customHeight="1" outlineLevel="3">
      <c r="B60" s="20" t="s">
        <v>221</v>
      </c>
      <c r="C60" s="21" t="s">
        <v>229</v>
      </c>
      <c r="D60" s="21"/>
      <c r="E60" s="21" t="s">
        <v>183</v>
      </c>
      <c r="F60" s="84" t="s">
        <v>211</v>
      </c>
      <c r="G60" s="481"/>
      <c r="H60" s="768"/>
      <c r="I60" s="241">
        <f>G60*H60</f>
        <v>0</v>
      </c>
      <c r="J60" s="481"/>
      <c r="K60" s="768"/>
      <c r="L60" s="241">
        <f>J60*K60</f>
        <v>0</v>
      </c>
      <c r="M60" s="41">
        <f t="shared" si="1235"/>
        <v>0</v>
      </c>
      <c r="N60" s="42">
        <f t="shared" si="1236"/>
        <v>0</v>
      </c>
      <c r="O60" s="43">
        <f t="shared" si="1237"/>
        <v>0</v>
      </c>
      <c r="P60" s="385"/>
      <c r="Q60" s="701"/>
      <c r="R60" s="443">
        <f>P60*Q60</f>
        <v>0</v>
      </c>
      <c r="S60" s="385"/>
      <c r="T60" s="701"/>
      <c r="U60" s="443">
        <f>S60*T60</f>
        <v>0</v>
      </c>
      <c r="V60" s="697">
        <f t="shared" si="1238"/>
        <v>0</v>
      </c>
      <c r="W60" s="698">
        <f t="shared" si="1239"/>
        <v>0</v>
      </c>
      <c r="X60" s="699">
        <f t="shared" si="1240"/>
        <v>0</v>
      </c>
      <c r="Y60" s="481"/>
      <c r="Z60" s="600"/>
      <c r="AA60" s="443">
        <f>Y60*Z60</f>
        <v>0</v>
      </c>
      <c r="AB60" s="481"/>
      <c r="AC60" s="600"/>
      <c r="AD60" s="443">
        <f>AB60*AC60</f>
        <v>0</v>
      </c>
      <c r="AE60" s="595">
        <f t="shared" si="1241"/>
        <v>0</v>
      </c>
      <c r="AF60" s="596">
        <f t="shared" si="1242"/>
        <v>0</v>
      </c>
      <c r="AG60" s="597">
        <f t="shared" si="1243"/>
        <v>0</v>
      </c>
      <c r="AH60" s="710">
        <f>G60+P60+Y60</f>
        <v>0</v>
      </c>
      <c r="AI60" s="711">
        <f>IF(AJ60,AJ60/AH60,0)</f>
        <v>0</v>
      </c>
      <c r="AJ60" s="712">
        <f t="shared" si="1244"/>
        <v>0</v>
      </c>
      <c r="AK60" s="710">
        <f t="shared" si="1245"/>
        <v>0</v>
      </c>
      <c r="AL60" s="711">
        <f>IF(AM60,AM60/AK60,0)</f>
        <v>0</v>
      </c>
      <c r="AM60" s="712">
        <f>L60+U60+AD60</f>
        <v>0</v>
      </c>
      <c r="AN60" s="713">
        <f t="shared" si="1246"/>
        <v>0</v>
      </c>
      <c r="AO60" s="714">
        <f t="shared" si="1247"/>
        <v>0</v>
      </c>
      <c r="AP60" s="714">
        <f t="shared" si="1248"/>
        <v>0</v>
      </c>
      <c r="AQ60" s="385"/>
      <c r="AR60" s="390"/>
      <c r="AS60" s="388">
        <f>AQ60*AR60</f>
        <v>0</v>
      </c>
      <c r="AT60" s="385"/>
      <c r="AU60" s="390"/>
      <c r="AV60" s="388">
        <f>AT60*AU60</f>
        <v>0</v>
      </c>
      <c r="AW60" s="595">
        <f t="shared" si="1249"/>
        <v>0</v>
      </c>
      <c r="AX60" s="596">
        <f t="shared" si="1250"/>
        <v>0</v>
      </c>
      <c r="AY60" s="597">
        <f t="shared" si="1251"/>
        <v>0</v>
      </c>
      <c r="AZ60" s="385"/>
      <c r="BA60" s="390"/>
      <c r="BB60" s="388">
        <f>AZ60*BA60</f>
        <v>0</v>
      </c>
      <c r="BC60" s="385"/>
      <c r="BD60" s="390"/>
      <c r="BE60" s="388">
        <f>BC60*BD60</f>
        <v>0</v>
      </c>
      <c r="BF60" s="595">
        <f t="shared" si="1252"/>
        <v>0</v>
      </c>
      <c r="BG60" s="596">
        <f t="shared" si="1253"/>
        <v>0</v>
      </c>
      <c r="BH60" s="597">
        <f t="shared" si="1254"/>
        <v>0</v>
      </c>
      <c r="BI60" s="481"/>
      <c r="BJ60" s="768"/>
      <c r="BK60" s="388">
        <f>BI60*BJ60</f>
        <v>0</v>
      </c>
      <c r="BL60" s="481"/>
      <c r="BM60" s="768"/>
      <c r="BN60" s="388">
        <f>BL60*BM60</f>
        <v>0</v>
      </c>
      <c r="BO60" s="595">
        <f t="shared" si="1255"/>
        <v>0</v>
      </c>
      <c r="BP60" s="596">
        <f t="shared" si="1256"/>
        <v>0</v>
      </c>
      <c r="BQ60" s="597">
        <f t="shared" si="1257"/>
        <v>0</v>
      </c>
      <c r="BR60" s="704">
        <f>AQ60+AZ60+BI60</f>
        <v>0</v>
      </c>
      <c r="BS60" s="700">
        <f>IF(BT60,BT60/BR60,0)</f>
        <v>0</v>
      </c>
      <c r="BT60" s="705">
        <f t="shared" si="1258"/>
        <v>0</v>
      </c>
      <c r="BU60" s="704">
        <f t="shared" si="1259"/>
        <v>0</v>
      </c>
      <c r="BV60" s="700">
        <f>IF(BW60,BW60/BU60,0)</f>
        <v>0</v>
      </c>
      <c r="BW60" s="705">
        <f>AV60+BE60+BN60</f>
        <v>0</v>
      </c>
      <c r="BX60" s="702">
        <f t="shared" si="1260"/>
        <v>0</v>
      </c>
      <c r="BY60" s="703">
        <f t="shared" si="1261"/>
        <v>0</v>
      </c>
      <c r="BZ60" s="703">
        <f t="shared" si="1262"/>
        <v>0</v>
      </c>
      <c r="CA60" s="481"/>
      <c r="CB60" s="600"/>
      <c r="CC60" s="443">
        <f>CA60*CB60</f>
        <v>0</v>
      </c>
      <c r="CD60" s="481"/>
      <c r="CE60" s="600"/>
      <c r="CF60" s="443">
        <f>CD60*CE60</f>
        <v>0</v>
      </c>
      <c r="CG60" s="595">
        <f t="shared" si="1263"/>
        <v>0</v>
      </c>
      <c r="CH60" s="596">
        <f t="shared" si="1264"/>
        <v>0</v>
      </c>
      <c r="CI60" s="597">
        <f t="shared" si="1265"/>
        <v>0</v>
      </c>
      <c r="CJ60" s="481"/>
      <c r="CK60" s="600"/>
      <c r="CL60" s="443">
        <f>CJ60*CK60</f>
        <v>0</v>
      </c>
      <c r="CM60" s="481"/>
      <c r="CN60" s="600"/>
      <c r="CO60" s="443">
        <f>CM60*CN60</f>
        <v>0</v>
      </c>
      <c r="CP60" s="595">
        <f t="shared" si="1266"/>
        <v>0</v>
      </c>
      <c r="CQ60" s="596">
        <f t="shared" si="1267"/>
        <v>0</v>
      </c>
      <c r="CR60" s="597">
        <f t="shared" si="1268"/>
        <v>0</v>
      </c>
      <c r="CS60" s="481"/>
      <c r="CT60" s="768"/>
      <c r="CU60" s="443">
        <f>CS60*CT60</f>
        <v>0</v>
      </c>
      <c r="CV60" s="448"/>
      <c r="CW60" s="768"/>
      <c r="CX60" s="443">
        <f>CV60*CW60</f>
        <v>0</v>
      </c>
      <c r="CY60" s="595">
        <f t="shared" si="1269"/>
        <v>0</v>
      </c>
      <c r="CZ60" s="596">
        <f t="shared" si="1270"/>
        <v>0</v>
      </c>
      <c r="DA60" s="597">
        <f t="shared" si="1271"/>
        <v>0</v>
      </c>
      <c r="DB60" s="710">
        <f>CA60+CJ60+CS60</f>
        <v>0</v>
      </c>
      <c r="DC60" s="711">
        <f>IF(DD60,DD60/DB60,0)</f>
        <v>0</v>
      </c>
      <c r="DD60" s="712">
        <f t="shared" si="1272"/>
        <v>0</v>
      </c>
      <c r="DE60" s="710">
        <f t="shared" si="1273"/>
        <v>0</v>
      </c>
      <c r="DF60" s="711">
        <f>IF(DG60,DG60/DE60,0)</f>
        <v>0</v>
      </c>
      <c r="DG60" s="712">
        <f>CF60+CO60+CX60</f>
        <v>0</v>
      </c>
      <c r="DH60" s="713">
        <f t="shared" si="1274"/>
        <v>0</v>
      </c>
      <c r="DI60" s="714">
        <f t="shared" si="1275"/>
        <v>0</v>
      </c>
      <c r="DJ60" s="714">
        <f t="shared" si="1276"/>
        <v>0</v>
      </c>
      <c r="DK60" s="385"/>
      <c r="DL60" s="390"/>
      <c r="DM60" s="388">
        <f>DK60*DL60</f>
        <v>0</v>
      </c>
      <c r="DN60" s="385"/>
      <c r="DO60" s="390"/>
      <c r="DP60" s="388">
        <f>DN60*DO60</f>
        <v>0</v>
      </c>
      <c r="DQ60" s="595">
        <f t="shared" si="1277"/>
        <v>0</v>
      </c>
      <c r="DR60" s="596">
        <f t="shared" si="1278"/>
        <v>0</v>
      </c>
      <c r="DS60" s="597">
        <f t="shared" si="1279"/>
        <v>0</v>
      </c>
      <c r="DT60" s="481"/>
      <c r="DU60" s="768"/>
      <c r="DV60" s="388">
        <f>DT60*DU60</f>
        <v>0</v>
      </c>
      <c r="DW60" s="385"/>
      <c r="DX60" s="390"/>
      <c r="DY60" s="388">
        <f>DW60*DX60</f>
        <v>0</v>
      </c>
      <c r="DZ60" s="595">
        <f t="shared" si="1280"/>
        <v>0</v>
      </c>
      <c r="EA60" s="596">
        <f t="shared" si="1281"/>
        <v>0</v>
      </c>
      <c r="EB60" s="597">
        <f t="shared" si="1282"/>
        <v>0</v>
      </c>
      <c r="EC60" s="385"/>
      <c r="ED60" s="100"/>
      <c r="EE60" s="90">
        <f>EC60*ED60</f>
        <v>0</v>
      </c>
      <c r="EF60" s="88"/>
      <c r="EG60" s="100"/>
      <c r="EH60" s="90">
        <f>EF60*EG60</f>
        <v>0</v>
      </c>
      <c r="EI60" s="41">
        <f t="shared" si="1283"/>
        <v>0</v>
      </c>
      <c r="EJ60" s="42">
        <f t="shared" si="1284"/>
        <v>0</v>
      </c>
      <c r="EK60" s="43">
        <f t="shared" si="1285"/>
        <v>0</v>
      </c>
      <c r="EL60" s="44">
        <f>DK60+DT60+EC60</f>
        <v>0</v>
      </c>
      <c r="EM60" s="45">
        <f>IF(EN60,EN60/EL60,0)</f>
        <v>0</v>
      </c>
      <c r="EN60" s="46">
        <f t="shared" si="1286"/>
        <v>0</v>
      </c>
      <c r="EO60" s="44">
        <f t="shared" si="1287"/>
        <v>0</v>
      </c>
      <c r="EP60" s="45">
        <f>IF(EQ60,EQ60/EO60,0)</f>
        <v>0</v>
      </c>
      <c r="EQ60" s="46">
        <f>DP60+DY60+EH60</f>
        <v>0</v>
      </c>
      <c r="ER60" s="82">
        <f t="shared" si="1288"/>
        <v>0</v>
      </c>
      <c r="ES60" s="47">
        <f t="shared" si="1289"/>
        <v>0</v>
      </c>
      <c r="ET60" s="47">
        <f t="shared" si="1290"/>
        <v>0</v>
      </c>
      <c r="EU60" s="27">
        <f>AH60+BR60+DB60+EL60</f>
        <v>0</v>
      </c>
      <c r="EV60" s="28">
        <f>IF(EW60,EW60/EU60,0)</f>
        <v>0</v>
      </c>
      <c r="EW60" s="29">
        <f t="shared" si="1291"/>
        <v>0</v>
      </c>
      <c r="EX60" s="27">
        <f t="shared" si="1292"/>
        <v>0</v>
      </c>
      <c r="EY60" s="28">
        <f>IF(EZ60,EZ60/EX60,0)</f>
        <v>0</v>
      </c>
      <c r="EZ60" s="29">
        <f>AM60+BW60+DG60+EQ60</f>
        <v>0</v>
      </c>
      <c r="FA60" s="27">
        <f t="shared" si="1293"/>
        <v>0</v>
      </c>
      <c r="FB60" s="30">
        <f t="shared" si="1294"/>
        <v>0</v>
      </c>
      <c r="FC60" s="29">
        <f t="shared" si="1295"/>
        <v>0</v>
      </c>
      <c r="FE60" s="20" t="s">
        <v>230</v>
      </c>
      <c r="FF60" s="21" t="s">
        <v>220</v>
      </c>
      <c r="FG60" s="21" t="s">
        <v>183</v>
      </c>
      <c r="FH60" s="84" t="s">
        <v>211</v>
      </c>
      <c r="FI60" s="481"/>
      <c r="FJ60" s="768"/>
      <c r="FK60" s="241">
        <f>FI60*FJ60</f>
        <v>0</v>
      </c>
      <c r="FL60" s="481"/>
      <c r="FM60" s="768"/>
      <c r="FN60" s="241">
        <f>FL60*FM60</f>
        <v>0</v>
      </c>
      <c r="FO60" s="41">
        <f t="shared" si="1296"/>
        <v>0</v>
      </c>
      <c r="FP60" s="42">
        <f t="shared" si="1297"/>
        <v>0</v>
      </c>
      <c r="FQ60" s="43">
        <f t="shared" si="1298"/>
        <v>0</v>
      </c>
      <c r="FR60" s="385"/>
      <c r="FS60" s="701"/>
      <c r="FT60" s="443">
        <f>FR60*FS60</f>
        <v>0</v>
      </c>
      <c r="FU60" s="385"/>
      <c r="FV60" s="701"/>
      <c r="FW60" s="443">
        <f>FU60*FV60</f>
        <v>0</v>
      </c>
      <c r="FX60" s="697">
        <f t="shared" si="1299"/>
        <v>0</v>
      </c>
      <c r="FY60" s="698">
        <f t="shared" si="1300"/>
        <v>0</v>
      </c>
      <c r="FZ60" s="699">
        <f t="shared" si="1301"/>
        <v>0</v>
      </c>
      <c r="GA60" s="481"/>
      <c r="GB60" s="600"/>
      <c r="GC60" s="443">
        <f>GA60*GB60</f>
        <v>0</v>
      </c>
      <c r="GD60" s="481"/>
      <c r="GE60" s="600"/>
      <c r="GF60" s="443">
        <f>GD60*GE60</f>
        <v>0</v>
      </c>
      <c r="GG60" s="595">
        <f t="shared" si="1302"/>
        <v>0</v>
      </c>
      <c r="GH60" s="596">
        <f t="shared" si="1303"/>
        <v>0</v>
      </c>
      <c r="GI60" s="597">
        <f t="shared" si="1304"/>
        <v>0</v>
      </c>
      <c r="GJ60" s="710">
        <f>FI60+FR60+GA60</f>
        <v>0</v>
      </c>
      <c r="GK60" s="711">
        <f>IF(GL60,GL60/GJ60,0)</f>
        <v>0</v>
      </c>
      <c r="GL60" s="712">
        <f t="shared" si="1305"/>
        <v>0</v>
      </c>
      <c r="GM60" s="710">
        <f t="shared" si="1306"/>
        <v>0</v>
      </c>
      <c r="GN60" s="711">
        <f>IF(GO60,GO60/GM60,0)</f>
        <v>0</v>
      </c>
      <c r="GO60" s="712">
        <f>FN60+FW60+GF60</f>
        <v>0</v>
      </c>
      <c r="GP60" s="713">
        <f t="shared" si="1307"/>
        <v>0</v>
      </c>
      <c r="GQ60" s="714">
        <f t="shared" si="1308"/>
        <v>0</v>
      </c>
      <c r="GR60" s="714">
        <f t="shared" si="1309"/>
        <v>0</v>
      </c>
      <c r="GS60" s="385"/>
      <c r="GT60" s="390"/>
      <c r="GU60" s="388">
        <f>GS60*GT60</f>
        <v>0</v>
      </c>
      <c r="GV60" s="385"/>
      <c r="GW60" s="390"/>
      <c r="GX60" s="388">
        <f>GV60*GW60</f>
        <v>0</v>
      </c>
      <c r="GY60" s="595">
        <f t="shared" si="1310"/>
        <v>0</v>
      </c>
      <c r="GZ60" s="596">
        <f t="shared" si="1311"/>
        <v>0</v>
      </c>
      <c r="HA60" s="597">
        <f t="shared" si="1312"/>
        <v>0</v>
      </c>
      <c r="HB60" s="385"/>
      <c r="HC60" s="390"/>
      <c r="HD60" s="388">
        <f>HB60*HC60</f>
        <v>0</v>
      </c>
      <c r="HE60" s="385"/>
      <c r="HF60" s="390"/>
      <c r="HG60" s="388">
        <f>HE60*HF60</f>
        <v>0</v>
      </c>
      <c r="HH60" s="595">
        <f t="shared" si="1313"/>
        <v>0</v>
      </c>
      <c r="HI60" s="596">
        <f t="shared" si="1314"/>
        <v>0</v>
      </c>
      <c r="HJ60" s="597">
        <f t="shared" si="1315"/>
        <v>0</v>
      </c>
      <c r="HK60" s="481"/>
      <c r="HL60" s="768"/>
      <c r="HM60" s="388">
        <f>HK60*HL60</f>
        <v>0</v>
      </c>
      <c r="HN60" s="481"/>
      <c r="HO60" s="768"/>
      <c r="HP60" s="388">
        <f>HN60*HO60</f>
        <v>0</v>
      </c>
      <c r="HQ60" s="595">
        <f t="shared" si="1316"/>
        <v>0</v>
      </c>
      <c r="HR60" s="596">
        <f t="shared" si="1317"/>
        <v>0</v>
      </c>
      <c r="HS60" s="597">
        <f t="shared" si="1318"/>
        <v>0</v>
      </c>
      <c r="HT60" s="704">
        <f>GS60+HB60+HK60</f>
        <v>0</v>
      </c>
      <c r="HU60" s="700">
        <f>IF(HV60,HV60/HT60,0)</f>
        <v>0</v>
      </c>
      <c r="HV60" s="705">
        <f t="shared" si="1319"/>
        <v>0</v>
      </c>
      <c r="HW60" s="704">
        <f t="shared" si="1320"/>
        <v>0</v>
      </c>
      <c r="HX60" s="700">
        <f>IF(HY60,HY60/HW60,0)</f>
        <v>0</v>
      </c>
      <c r="HY60" s="705">
        <f>GX60+HG60+HP60</f>
        <v>0</v>
      </c>
      <c r="HZ60" s="702">
        <f t="shared" si="1321"/>
        <v>0</v>
      </c>
      <c r="IA60" s="703">
        <f t="shared" si="1322"/>
        <v>0</v>
      </c>
      <c r="IB60" s="703">
        <f t="shared" si="1323"/>
        <v>0</v>
      </c>
      <c r="IC60" s="481"/>
      <c r="ID60" s="600"/>
      <c r="IE60" s="443">
        <f>IC60*ID60</f>
        <v>0</v>
      </c>
      <c r="IF60" s="481"/>
      <c r="IG60" s="600"/>
      <c r="IH60" s="443">
        <f>IF60*IG60</f>
        <v>0</v>
      </c>
      <c r="II60" s="595">
        <f t="shared" si="1324"/>
        <v>0</v>
      </c>
      <c r="IJ60" s="596">
        <f t="shared" si="1325"/>
        <v>0</v>
      </c>
      <c r="IK60" s="597">
        <f t="shared" si="1326"/>
        <v>0</v>
      </c>
      <c r="IL60" s="481"/>
      <c r="IM60" s="600"/>
      <c r="IN60" s="443">
        <f>IL60*IM60</f>
        <v>0</v>
      </c>
      <c r="IO60" s="481"/>
      <c r="IP60" s="600"/>
      <c r="IQ60" s="443">
        <f>IO60*IP60</f>
        <v>0</v>
      </c>
      <c r="IR60" s="595">
        <f t="shared" si="1327"/>
        <v>0</v>
      </c>
      <c r="IS60" s="596">
        <f t="shared" si="1328"/>
        <v>0</v>
      </c>
      <c r="IT60" s="597">
        <f t="shared" si="1329"/>
        <v>0</v>
      </c>
      <c r="IU60" s="481"/>
      <c r="IV60" s="768"/>
      <c r="IW60" s="443">
        <f>IU60*IV60</f>
        <v>0</v>
      </c>
      <c r="IX60" s="448"/>
      <c r="IY60" s="768"/>
      <c r="IZ60" s="443">
        <f>IX60*IY60</f>
        <v>0</v>
      </c>
      <c r="JA60" s="595">
        <f t="shared" si="1330"/>
        <v>0</v>
      </c>
      <c r="JB60" s="596">
        <f t="shared" si="1331"/>
        <v>0</v>
      </c>
      <c r="JC60" s="597">
        <f t="shared" si="1332"/>
        <v>0</v>
      </c>
      <c r="JD60" s="710">
        <f>IC60+IL60+IU60</f>
        <v>0</v>
      </c>
      <c r="JE60" s="711">
        <f>IF(JF60,JF60/JD60,0)</f>
        <v>0</v>
      </c>
      <c r="JF60" s="712">
        <f t="shared" si="1333"/>
        <v>0</v>
      </c>
      <c r="JG60" s="710">
        <f t="shared" si="1334"/>
        <v>0</v>
      </c>
      <c r="JH60" s="711">
        <f>IF(JI60,JI60/JG60,0)</f>
        <v>0</v>
      </c>
      <c r="JI60" s="712">
        <f>IH60+IQ60+IZ60</f>
        <v>0</v>
      </c>
      <c r="JJ60" s="713">
        <f t="shared" si="1335"/>
        <v>0</v>
      </c>
      <c r="JK60" s="714">
        <f t="shared" si="1336"/>
        <v>0</v>
      </c>
      <c r="JL60" s="714">
        <f t="shared" si="1337"/>
        <v>0</v>
      </c>
      <c r="JM60" s="385"/>
      <c r="JN60" s="390"/>
      <c r="JO60" s="388">
        <f>JM60*JN60</f>
        <v>0</v>
      </c>
      <c r="JP60" s="385"/>
      <c r="JQ60" s="390"/>
      <c r="JR60" s="388">
        <f>JP60*JQ60</f>
        <v>0</v>
      </c>
      <c r="JS60" s="595">
        <f t="shared" si="1338"/>
        <v>0</v>
      </c>
      <c r="JT60" s="596">
        <f t="shared" si="1339"/>
        <v>0</v>
      </c>
      <c r="JU60" s="597">
        <f t="shared" si="1340"/>
        <v>0</v>
      </c>
      <c r="JV60" s="481"/>
      <c r="JW60" s="768"/>
      <c r="JX60" s="388">
        <f>JV60*JW60</f>
        <v>0</v>
      </c>
      <c r="JY60" s="385"/>
      <c r="JZ60" s="390"/>
      <c r="KA60" s="388">
        <f>JY60*JZ60</f>
        <v>0</v>
      </c>
      <c r="KB60" s="595">
        <f t="shared" si="1341"/>
        <v>0</v>
      </c>
      <c r="KC60" s="596">
        <f t="shared" si="1342"/>
        <v>0</v>
      </c>
      <c r="KD60" s="597">
        <f t="shared" si="1343"/>
        <v>0</v>
      </c>
      <c r="KE60" s="385"/>
      <c r="KF60" s="100"/>
      <c r="KG60" s="90">
        <f>KE60*KF60</f>
        <v>0</v>
      </c>
      <c r="KH60" s="88"/>
      <c r="KI60" s="100"/>
      <c r="KJ60" s="90">
        <f>KH60*KI60</f>
        <v>0</v>
      </c>
      <c r="KK60" s="41">
        <f t="shared" si="1344"/>
        <v>0</v>
      </c>
      <c r="KL60" s="42">
        <f t="shared" si="1345"/>
        <v>0</v>
      </c>
      <c r="KM60" s="43">
        <f t="shared" si="1346"/>
        <v>0</v>
      </c>
      <c r="KN60" s="44">
        <f>JM60+JV60+KE60</f>
        <v>0</v>
      </c>
      <c r="KO60" s="45">
        <f>IF(KP60,KP60/KN60,0)</f>
        <v>0</v>
      </c>
      <c r="KP60" s="46">
        <f t="shared" si="1347"/>
        <v>0</v>
      </c>
      <c r="KQ60" s="44">
        <f t="shared" si="1348"/>
        <v>0</v>
      </c>
      <c r="KR60" s="45">
        <f>IF(KS60,KS60/KQ60,0)</f>
        <v>0</v>
      </c>
      <c r="KS60" s="46">
        <f>JR60+KA60+KJ60</f>
        <v>0</v>
      </c>
      <c r="KT60" s="82">
        <f t="shared" si="1349"/>
        <v>0</v>
      </c>
      <c r="KU60" s="47">
        <f t="shared" si="1350"/>
        <v>0</v>
      </c>
      <c r="KV60" s="47">
        <f t="shared" si="1351"/>
        <v>0</v>
      </c>
      <c r="KW60" s="27">
        <f>GJ60+HT60+JD60+KN60</f>
        <v>0</v>
      </c>
      <c r="KX60" s="28">
        <f>IF(KY60,KY60/KW60,0)</f>
        <v>0</v>
      </c>
      <c r="KY60" s="29">
        <f t="shared" si="1352"/>
        <v>0</v>
      </c>
      <c r="KZ60" s="27">
        <f t="shared" si="1353"/>
        <v>0</v>
      </c>
      <c r="LA60" s="28">
        <f>IF(LB60,LB60/KZ60,0)</f>
        <v>0</v>
      </c>
      <c r="LB60" s="29">
        <f>GO60+HY60+JI60+KS60</f>
        <v>0</v>
      </c>
      <c r="LC60" s="27">
        <f t="shared" si="1354"/>
        <v>0</v>
      </c>
      <c r="LD60" s="30">
        <f t="shared" si="1355"/>
        <v>0</v>
      </c>
      <c r="LE60" s="29">
        <f t="shared" si="1356"/>
        <v>0</v>
      </c>
    </row>
    <row r="61" spans="2:317" ht="20.25" hidden="1" customHeight="1" outlineLevel="3">
      <c r="B61" s="20" t="s">
        <v>231</v>
      </c>
      <c r="C61" s="21" t="s">
        <v>220</v>
      </c>
      <c r="D61" s="21"/>
      <c r="E61" s="21" t="s">
        <v>183</v>
      </c>
      <c r="F61" s="84" t="s">
        <v>211</v>
      </c>
      <c r="G61" s="238"/>
      <c r="H61" s="250"/>
      <c r="I61" s="241">
        <f>G61*H61</f>
        <v>0</v>
      </c>
      <c r="J61" s="385"/>
      <c r="K61" s="250"/>
      <c r="L61" s="241">
        <f>J61*K61</f>
        <v>0</v>
      </c>
      <c r="M61" s="41">
        <f t="shared" si="1235"/>
        <v>0</v>
      </c>
      <c r="N61" s="42">
        <f t="shared" si="1236"/>
        <v>0</v>
      </c>
      <c r="O61" s="43">
        <f t="shared" si="1237"/>
        <v>0</v>
      </c>
      <c r="P61" s="238">
        <v>60</v>
      </c>
      <c r="Q61" s="250">
        <v>0.98699999999999999</v>
      </c>
      <c r="R61" s="241">
        <f>P61*Q61</f>
        <v>59.22</v>
      </c>
      <c r="S61" s="385">
        <v>100</v>
      </c>
      <c r="T61" s="250">
        <v>0.98699999999999999</v>
      </c>
      <c r="U61" s="241">
        <f>S61*T61</f>
        <v>98.7</v>
      </c>
      <c r="V61" s="41">
        <f t="shared" si="1238"/>
        <v>-40</v>
      </c>
      <c r="W61" s="42">
        <f t="shared" si="1239"/>
        <v>0</v>
      </c>
      <c r="X61" s="43">
        <f t="shared" si="1240"/>
        <v>-39.480000000000004</v>
      </c>
      <c r="Y61" s="238"/>
      <c r="Z61" s="250"/>
      <c r="AA61" s="241">
        <f>Y61*Z61</f>
        <v>0</v>
      </c>
      <c r="AB61" s="385">
        <v>100</v>
      </c>
      <c r="AC61" s="250">
        <v>0.98699999999999999</v>
      </c>
      <c r="AD61" s="241">
        <f>AB61*AC61</f>
        <v>98.7</v>
      </c>
      <c r="AE61" s="236">
        <f t="shared" si="1241"/>
        <v>-100</v>
      </c>
      <c r="AF61" s="232">
        <f t="shared" si="1242"/>
        <v>-0.98699999999999999</v>
      </c>
      <c r="AG61" s="233">
        <f t="shared" si="1243"/>
        <v>-98.7</v>
      </c>
      <c r="AH61" s="456">
        <f>G61+P61+Y61</f>
        <v>60</v>
      </c>
      <c r="AI61" s="450">
        <f>IF(AJ61,AJ61/AH61,0)</f>
        <v>0.98699999999999999</v>
      </c>
      <c r="AJ61" s="457">
        <f t="shared" si="1244"/>
        <v>59.22</v>
      </c>
      <c r="AK61" s="456">
        <f t="shared" si="1245"/>
        <v>200</v>
      </c>
      <c r="AL61" s="450">
        <f>IF(AM61,AM61/AK61,0)</f>
        <v>0.98699999999999999</v>
      </c>
      <c r="AM61" s="457">
        <f>L61+U61+AD61</f>
        <v>197.4</v>
      </c>
      <c r="AN61" s="234">
        <f t="shared" si="1246"/>
        <v>-140</v>
      </c>
      <c r="AO61" s="235">
        <f t="shared" si="1247"/>
        <v>0</v>
      </c>
      <c r="AP61" s="235">
        <f t="shared" si="1248"/>
        <v>-138.18</v>
      </c>
      <c r="AQ61" s="385">
        <v>80</v>
      </c>
      <c r="AR61" s="250">
        <v>0.98699999999999999</v>
      </c>
      <c r="AS61" s="90">
        <f>AQ61*AR61</f>
        <v>78.959999999999994</v>
      </c>
      <c r="AT61" s="385">
        <v>100</v>
      </c>
      <c r="AU61" s="250">
        <v>0.98699999999999999</v>
      </c>
      <c r="AV61" s="90">
        <f>AT61*AU61</f>
        <v>98.7</v>
      </c>
      <c r="AW61" s="236">
        <f t="shared" si="1249"/>
        <v>-20</v>
      </c>
      <c r="AX61" s="232">
        <f t="shared" si="1250"/>
        <v>0</v>
      </c>
      <c r="AY61" s="233">
        <f t="shared" si="1251"/>
        <v>-19.740000000000009</v>
      </c>
      <c r="AZ61" s="385">
        <v>80</v>
      </c>
      <c r="BA61" s="250">
        <v>0.98699999999999999</v>
      </c>
      <c r="BB61" s="90">
        <f>AZ61*BA61</f>
        <v>78.959999999999994</v>
      </c>
      <c r="BC61" s="385">
        <v>100</v>
      </c>
      <c r="BD61" s="250">
        <v>0.98699999999999999</v>
      </c>
      <c r="BE61" s="90">
        <f>BC61*BD61</f>
        <v>98.7</v>
      </c>
      <c r="BF61" s="236">
        <f t="shared" si="1252"/>
        <v>-20</v>
      </c>
      <c r="BG61" s="232">
        <f t="shared" si="1253"/>
        <v>0</v>
      </c>
      <c r="BH61" s="233">
        <f t="shared" si="1254"/>
        <v>-19.740000000000009</v>
      </c>
      <c r="BI61" s="385">
        <v>80</v>
      </c>
      <c r="BJ61" s="250">
        <v>0.98699999999999999</v>
      </c>
      <c r="BK61" s="90">
        <f>BI61*BJ61</f>
        <v>78.959999999999994</v>
      </c>
      <c r="BL61" s="385">
        <v>100</v>
      </c>
      <c r="BM61" s="250">
        <v>0.98699999999999999</v>
      </c>
      <c r="BN61" s="90">
        <f>BL61*BM61</f>
        <v>98.7</v>
      </c>
      <c r="BO61" s="236">
        <f t="shared" si="1255"/>
        <v>-20</v>
      </c>
      <c r="BP61" s="232">
        <f t="shared" si="1256"/>
        <v>0</v>
      </c>
      <c r="BQ61" s="233">
        <f t="shared" si="1257"/>
        <v>-19.740000000000009</v>
      </c>
      <c r="BR61" s="44">
        <f>AQ61+AZ61+BI61</f>
        <v>240</v>
      </c>
      <c r="BS61" s="45">
        <f>IF(BT61,BT61/BR61,0)</f>
        <v>0.98699999999999999</v>
      </c>
      <c r="BT61" s="46">
        <f t="shared" si="1258"/>
        <v>236.88</v>
      </c>
      <c r="BU61" s="44">
        <f t="shared" si="1259"/>
        <v>300</v>
      </c>
      <c r="BV61" s="45">
        <f>IF(BW61,BW61/BU61,0)</f>
        <v>0.9870000000000001</v>
      </c>
      <c r="BW61" s="46">
        <f>AV61+BE61+BN61</f>
        <v>296.10000000000002</v>
      </c>
      <c r="BX61" s="234">
        <f t="shared" si="1260"/>
        <v>-60</v>
      </c>
      <c r="BY61" s="235">
        <f t="shared" si="1261"/>
        <v>0</v>
      </c>
      <c r="BZ61" s="235">
        <f t="shared" si="1262"/>
        <v>-59.220000000000027</v>
      </c>
      <c r="CA61" s="385">
        <v>80</v>
      </c>
      <c r="CB61" s="250">
        <v>0.98699999999999999</v>
      </c>
      <c r="CC61" s="241">
        <f>CA61*CB61</f>
        <v>78.959999999999994</v>
      </c>
      <c r="CD61" s="385">
        <v>100</v>
      </c>
      <c r="CE61" s="250">
        <v>0.98699999999999999</v>
      </c>
      <c r="CF61" s="241">
        <f>CD61*CE61</f>
        <v>98.7</v>
      </c>
      <c r="CG61" s="236">
        <f t="shared" si="1263"/>
        <v>-20</v>
      </c>
      <c r="CH61" s="232">
        <f t="shared" si="1264"/>
        <v>0</v>
      </c>
      <c r="CI61" s="233">
        <f t="shared" si="1265"/>
        <v>-19.740000000000009</v>
      </c>
      <c r="CJ61" s="385">
        <v>80</v>
      </c>
      <c r="CK61" s="250">
        <v>0.98699999999999999</v>
      </c>
      <c r="CL61" s="241">
        <f>CJ61*CK61</f>
        <v>78.959999999999994</v>
      </c>
      <c r="CM61" s="385">
        <v>100</v>
      </c>
      <c r="CN61" s="250">
        <v>0.98699999999999999</v>
      </c>
      <c r="CO61" s="241">
        <f>CM61*CN61</f>
        <v>98.7</v>
      </c>
      <c r="CP61" s="236">
        <f t="shared" si="1266"/>
        <v>-20</v>
      </c>
      <c r="CQ61" s="232">
        <f t="shared" si="1267"/>
        <v>0</v>
      </c>
      <c r="CR61" s="233">
        <f t="shared" si="1268"/>
        <v>-19.740000000000009</v>
      </c>
      <c r="CS61" s="385">
        <v>80</v>
      </c>
      <c r="CT61" s="250">
        <v>0.98699999999999999</v>
      </c>
      <c r="CU61" s="241">
        <f>CS61*CT61</f>
        <v>78.959999999999994</v>
      </c>
      <c r="CV61" s="385">
        <v>100</v>
      </c>
      <c r="CW61" s="250">
        <v>0.98699999999999999</v>
      </c>
      <c r="CX61" s="241">
        <f>CV61*CW61</f>
        <v>98.7</v>
      </c>
      <c r="CY61" s="236">
        <f t="shared" si="1269"/>
        <v>-20</v>
      </c>
      <c r="CZ61" s="232">
        <f t="shared" si="1270"/>
        <v>0</v>
      </c>
      <c r="DA61" s="233">
        <f t="shared" si="1271"/>
        <v>-19.740000000000009</v>
      </c>
      <c r="DB61" s="456">
        <f>CA61+CJ61+CS61</f>
        <v>240</v>
      </c>
      <c r="DC61" s="450">
        <f>IF(DD61,DD61/DB61,0)</f>
        <v>0.98699999999999999</v>
      </c>
      <c r="DD61" s="457">
        <f t="shared" si="1272"/>
        <v>236.88</v>
      </c>
      <c r="DE61" s="456">
        <f t="shared" si="1273"/>
        <v>300</v>
      </c>
      <c r="DF61" s="450">
        <f>IF(DG61,DG61/DE61,0)</f>
        <v>0.9870000000000001</v>
      </c>
      <c r="DG61" s="457">
        <f>CF61+CO61+CX61</f>
        <v>296.10000000000002</v>
      </c>
      <c r="DH61" s="234">
        <f t="shared" si="1274"/>
        <v>-60</v>
      </c>
      <c r="DI61" s="235">
        <f t="shared" si="1275"/>
        <v>0</v>
      </c>
      <c r="DJ61" s="235">
        <f t="shared" si="1276"/>
        <v>-59.220000000000027</v>
      </c>
      <c r="DK61" s="385">
        <v>80</v>
      </c>
      <c r="DL61" s="250">
        <v>0.98699999999999999</v>
      </c>
      <c r="DM61" s="90">
        <f>DK61*DL61</f>
        <v>78.959999999999994</v>
      </c>
      <c r="DN61" s="385">
        <v>100</v>
      </c>
      <c r="DO61" s="250">
        <v>0.98699999999999999</v>
      </c>
      <c r="DP61" s="90">
        <f>DN61*DO61</f>
        <v>98.7</v>
      </c>
      <c r="DQ61" s="236">
        <f t="shared" si="1277"/>
        <v>-20</v>
      </c>
      <c r="DR61" s="232">
        <f t="shared" si="1278"/>
        <v>0</v>
      </c>
      <c r="DS61" s="233">
        <f t="shared" si="1279"/>
        <v>-19.740000000000009</v>
      </c>
      <c r="DT61" s="385">
        <v>80</v>
      </c>
      <c r="DU61" s="250">
        <v>0.98699999999999999</v>
      </c>
      <c r="DV61" s="90">
        <f>DT61*DU61</f>
        <v>78.959999999999994</v>
      </c>
      <c r="DW61" s="385">
        <v>100</v>
      </c>
      <c r="DX61" s="250">
        <v>0.98699999999999999</v>
      </c>
      <c r="DY61" s="90">
        <f>DW61*DX61</f>
        <v>98.7</v>
      </c>
      <c r="DZ61" s="236">
        <f t="shared" si="1280"/>
        <v>-20</v>
      </c>
      <c r="EA61" s="232">
        <f t="shared" si="1281"/>
        <v>0</v>
      </c>
      <c r="EB61" s="233">
        <f t="shared" si="1282"/>
        <v>-19.740000000000009</v>
      </c>
      <c r="EC61" s="385">
        <v>80</v>
      </c>
      <c r="ED61" s="250">
        <v>0.98699999999999999</v>
      </c>
      <c r="EE61" s="90">
        <f>EC61*ED61</f>
        <v>78.959999999999994</v>
      </c>
      <c r="EF61" s="385">
        <v>100</v>
      </c>
      <c r="EG61" s="250">
        <v>0.98699999999999999</v>
      </c>
      <c r="EH61" s="90">
        <f>EF61*EG61</f>
        <v>98.7</v>
      </c>
      <c r="EI61" s="41">
        <f t="shared" si="1283"/>
        <v>-20</v>
      </c>
      <c r="EJ61" s="42">
        <f t="shared" si="1284"/>
        <v>0</v>
      </c>
      <c r="EK61" s="43">
        <f t="shared" si="1285"/>
        <v>-19.740000000000009</v>
      </c>
      <c r="EL61" s="44">
        <f>DK61+DT61+EC61</f>
        <v>240</v>
      </c>
      <c r="EM61" s="45">
        <f>IF(EN61,EN61/EL61,0)</f>
        <v>0.98699999999999999</v>
      </c>
      <c r="EN61" s="46">
        <f t="shared" si="1286"/>
        <v>236.88</v>
      </c>
      <c r="EO61" s="44">
        <f t="shared" si="1287"/>
        <v>300</v>
      </c>
      <c r="EP61" s="45">
        <f>IF(EQ61,EQ61/EO61,0)</f>
        <v>0.9870000000000001</v>
      </c>
      <c r="EQ61" s="46">
        <f>DP61+DY61+EH61</f>
        <v>296.10000000000002</v>
      </c>
      <c r="ER61" s="82">
        <f t="shared" si="1288"/>
        <v>-60</v>
      </c>
      <c r="ES61" s="47">
        <f t="shared" si="1289"/>
        <v>0</v>
      </c>
      <c r="ET61" s="47">
        <f t="shared" si="1290"/>
        <v>-59.220000000000027</v>
      </c>
      <c r="EU61" s="27">
        <f>AH61+BR61+DB61+EL61</f>
        <v>780</v>
      </c>
      <c r="EV61" s="28">
        <f>IF(EW61,EW61/EU61,0)</f>
        <v>0.98699999999999999</v>
      </c>
      <c r="EW61" s="29">
        <f t="shared" si="1291"/>
        <v>769.86</v>
      </c>
      <c r="EX61" s="27">
        <f t="shared" si="1292"/>
        <v>1100</v>
      </c>
      <c r="EY61" s="28">
        <f>IF(EZ61,EZ61/EX61,0)</f>
        <v>0.98699999999999999</v>
      </c>
      <c r="EZ61" s="29">
        <f>AM61+BW61+DG61+EQ61</f>
        <v>1085.7</v>
      </c>
      <c r="FA61" s="27">
        <f t="shared" si="1293"/>
        <v>-320</v>
      </c>
      <c r="FB61" s="30">
        <f t="shared" si="1294"/>
        <v>0</v>
      </c>
      <c r="FC61" s="29">
        <f t="shared" si="1295"/>
        <v>-315.84000000000003</v>
      </c>
      <c r="FE61" s="20" t="s">
        <v>232</v>
      </c>
      <c r="FF61" s="21" t="s">
        <v>227</v>
      </c>
      <c r="FG61" s="21" t="s">
        <v>183</v>
      </c>
      <c r="FH61" s="84" t="s">
        <v>211</v>
      </c>
      <c r="FI61" s="385">
        <v>80</v>
      </c>
      <c r="FJ61" s="250">
        <v>0.98699999999999999</v>
      </c>
      <c r="FK61" s="241">
        <f>FI61*FJ61</f>
        <v>78.959999999999994</v>
      </c>
      <c r="FL61" s="385"/>
      <c r="FM61" s="250"/>
      <c r="FN61" s="241">
        <f>FL61*FM61</f>
        <v>0</v>
      </c>
      <c r="FO61" s="41">
        <f t="shared" si="1296"/>
        <v>80</v>
      </c>
      <c r="FP61" s="42">
        <f t="shared" si="1297"/>
        <v>0.98699999999999999</v>
      </c>
      <c r="FQ61" s="43">
        <f t="shared" si="1298"/>
        <v>78.959999999999994</v>
      </c>
      <c r="FR61" s="238">
        <v>80</v>
      </c>
      <c r="FS61" s="250">
        <v>0.98699999999999999</v>
      </c>
      <c r="FT61" s="241">
        <f>FR61*FS61</f>
        <v>78.959999999999994</v>
      </c>
      <c r="FU61" s="385">
        <v>100</v>
      </c>
      <c r="FV61" s="250">
        <v>0.98699999999999999</v>
      </c>
      <c r="FW61" s="241">
        <f>FU61*FV61</f>
        <v>98.7</v>
      </c>
      <c r="FX61" s="41">
        <f t="shared" si="1299"/>
        <v>-20</v>
      </c>
      <c r="FY61" s="42">
        <f t="shared" si="1300"/>
        <v>0</v>
      </c>
      <c r="FZ61" s="43">
        <f t="shared" si="1301"/>
        <v>-19.740000000000009</v>
      </c>
      <c r="GA61" s="238">
        <v>80</v>
      </c>
      <c r="GB61" s="250">
        <v>0.98699999999999999</v>
      </c>
      <c r="GC61" s="241">
        <f>GA61*GB61</f>
        <v>78.959999999999994</v>
      </c>
      <c r="GD61" s="385">
        <v>100</v>
      </c>
      <c r="GE61" s="250">
        <v>0.98699999999999999</v>
      </c>
      <c r="GF61" s="241">
        <f>GD61*GE61</f>
        <v>98.7</v>
      </c>
      <c r="GG61" s="236">
        <f t="shared" si="1302"/>
        <v>-20</v>
      </c>
      <c r="GH61" s="232">
        <f t="shared" si="1303"/>
        <v>0</v>
      </c>
      <c r="GI61" s="233">
        <f t="shared" si="1304"/>
        <v>-19.740000000000009</v>
      </c>
      <c r="GJ61" s="456">
        <f>FI61+FR61+GA61</f>
        <v>240</v>
      </c>
      <c r="GK61" s="450">
        <f>IF(GL61,GL61/GJ61,0)</f>
        <v>0.98699999999999999</v>
      </c>
      <c r="GL61" s="457">
        <f t="shared" si="1305"/>
        <v>236.88</v>
      </c>
      <c r="GM61" s="456">
        <f t="shared" si="1306"/>
        <v>200</v>
      </c>
      <c r="GN61" s="450">
        <f>IF(GO61,GO61/GM61,0)</f>
        <v>0.98699999999999999</v>
      </c>
      <c r="GO61" s="457">
        <f>FN61+FW61+GF61</f>
        <v>197.4</v>
      </c>
      <c r="GP61" s="234">
        <f t="shared" si="1307"/>
        <v>40</v>
      </c>
      <c r="GQ61" s="235">
        <f t="shared" si="1308"/>
        <v>0</v>
      </c>
      <c r="GR61" s="235">
        <f t="shared" si="1309"/>
        <v>39.47999999999999</v>
      </c>
      <c r="GS61" s="238">
        <v>80</v>
      </c>
      <c r="GT61" s="250">
        <v>0.98699999999999999</v>
      </c>
      <c r="GU61" s="90">
        <f>GS61*GT61</f>
        <v>78.959999999999994</v>
      </c>
      <c r="GV61" s="385">
        <v>100</v>
      </c>
      <c r="GW61" s="250">
        <v>0.98699999999999999</v>
      </c>
      <c r="GX61" s="90">
        <f>GV61*GW61</f>
        <v>98.7</v>
      </c>
      <c r="GY61" s="236">
        <f t="shared" si="1310"/>
        <v>-20</v>
      </c>
      <c r="GZ61" s="232">
        <f t="shared" si="1311"/>
        <v>0</v>
      </c>
      <c r="HA61" s="233">
        <f t="shared" si="1312"/>
        <v>-19.740000000000009</v>
      </c>
      <c r="HB61" s="238">
        <v>80</v>
      </c>
      <c r="HC61" s="250">
        <v>0.98699999999999999</v>
      </c>
      <c r="HD61" s="90">
        <f>HB61*HC61</f>
        <v>78.959999999999994</v>
      </c>
      <c r="HE61" s="385">
        <v>100</v>
      </c>
      <c r="HF61" s="250">
        <v>0.98699999999999999</v>
      </c>
      <c r="HG61" s="90">
        <f>HE61*HF61</f>
        <v>98.7</v>
      </c>
      <c r="HH61" s="236">
        <f t="shared" si="1313"/>
        <v>-20</v>
      </c>
      <c r="HI61" s="232">
        <f t="shared" si="1314"/>
        <v>0</v>
      </c>
      <c r="HJ61" s="233">
        <f t="shared" si="1315"/>
        <v>-19.740000000000009</v>
      </c>
      <c r="HK61" s="238">
        <v>80</v>
      </c>
      <c r="HL61" s="250">
        <v>0.98699999999999999</v>
      </c>
      <c r="HM61" s="90">
        <f>HK61*HL61</f>
        <v>78.959999999999994</v>
      </c>
      <c r="HN61" s="385">
        <v>100</v>
      </c>
      <c r="HO61" s="250">
        <v>0.98699999999999999</v>
      </c>
      <c r="HP61" s="90">
        <f>HN61*HO61</f>
        <v>98.7</v>
      </c>
      <c r="HQ61" s="236">
        <f t="shared" si="1316"/>
        <v>-20</v>
      </c>
      <c r="HR61" s="232">
        <f t="shared" si="1317"/>
        <v>0</v>
      </c>
      <c r="HS61" s="233">
        <f t="shared" si="1318"/>
        <v>-19.740000000000009</v>
      </c>
      <c r="HT61" s="44">
        <f>GS61+HB61+HK61</f>
        <v>240</v>
      </c>
      <c r="HU61" s="45">
        <f>IF(HV61,HV61/HT61,0)</f>
        <v>0.98699999999999999</v>
      </c>
      <c r="HV61" s="46">
        <f t="shared" si="1319"/>
        <v>236.88</v>
      </c>
      <c r="HW61" s="44">
        <f t="shared" si="1320"/>
        <v>300</v>
      </c>
      <c r="HX61" s="45">
        <f>IF(HY61,HY61/HW61,0)</f>
        <v>0.9870000000000001</v>
      </c>
      <c r="HY61" s="46">
        <f>GX61+HG61+HP61</f>
        <v>296.10000000000002</v>
      </c>
      <c r="HZ61" s="234">
        <f t="shared" si="1321"/>
        <v>-60</v>
      </c>
      <c r="IA61" s="235">
        <f t="shared" si="1322"/>
        <v>0</v>
      </c>
      <c r="IB61" s="235">
        <f t="shared" si="1323"/>
        <v>-59.220000000000027</v>
      </c>
      <c r="IC61" s="238">
        <v>80</v>
      </c>
      <c r="ID61" s="250">
        <v>0.98699999999999999</v>
      </c>
      <c r="IE61" s="241">
        <f>IC61*ID61</f>
        <v>78.959999999999994</v>
      </c>
      <c r="IF61" s="385">
        <v>100</v>
      </c>
      <c r="IG61" s="250">
        <v>0.98699999999999999</v>
      </c>
      <c r="IH61" s="241">
        <f>IF61*IG61</f>
        <v>98.7</v>
      </c>
      <c r="II61" s="236">
        <f t="shared" si="1324"/>
        <v>-20</v>
      </c>
      <c r="IJ61" s="232">
        <f t="shared" si="1325"/>
        <v>0</v>
      </c>
      <c r="IK61" s="233">
        <f t="shared" si="1326"/>
        <v>-19.740000000000009</v>
      </c>
      <c r="IL61" s="238">
        <v>80</v>
      </c>
      <c r="IM61" s="250">
        <v>0.98699999999999999</v>
      </c>
      <c r="IN61" s="241">
        <f>IL61*IM61</f>
        <v>78.959999999999994</v>
      </c>
      <c r="IO61" s="385">
        <v>100</v>
      </c>
      <c r="IP61" s="250">
        <v>0.98699999999999999</v>
      </c>
      <c r="IQ61" s="241">
        <f>IO61*IP61</f>
        <v>98.7</v>
      </c>
      <c r="IR61" s="236">
        <f t="shared" si="1327"/>
        <v>-20</v>
      </c>
      <c r="IS61" s="232">
        <f t="shared" si="1328"/>
        <v>0</v>
      </c>
      <c r="IT61" s="233">
        <f t="shared" si="1329"/>
        <v>-19.740000000000009</v>
      </c>
      <c r="IU61" s="238">
        <v>80</v>
      </c>
      <c r="IV61" s="250">
        <v>0.98699999999999999</v>
      </c>
      <c r="IW61" s="241">
        <f>IU61*IV61</f>
        <v>78.959999999999994</v>
      </c>
      <c r="IX61" s="385">
        <v>100</v>
      </c>
      <c r="IY61" s="250">
        <v>0.98699999999999999</v>
      </c>
      <c r="IZ61" s="241">
        <f>IX61*IY61</f>
        <v>98.7</v>
      </c>
      <c r="JA61" s="236">
        <f t="shared" si="1330"/>
        <v>-20</v>
      </c>
      <c r="JB61" s="232">
        <f t="shared" si="1331"/>
        <v>0</v>
      </c>
      <c r="JC61" s="233">
        <f t="shared" si="1332"/>
        <v>-19.740000000000009</v>
      </c>
      <c r="JD61" s="456">
        <f>IC61+IL61+IU61</f>
        <v>240</v>
      </c>
      <c r="JE61" s="450">
        <f>IF(JF61,JF61/JD61,0)</f>
        <v>0.98699999999999999</v>
      </c>
      <c r="JF61" s="457">
        <f t="shared" si="1333"/>
        <v>236.88</v>
      </c>
      <c r="JG61" s="456">
        <f t="shared" si="1334"/>
        <v>300</v>
      </c>
      <c r="JH61" s="450">
        <f>IF(JI61,JI61/JG61,0)</f>
        <v>0.9870000000000001</v>
      </c>
      <c r="JI61" s="457">
        <f>IH61+IQ61+IZ61</f>
        <v>296.10000000000002</v>
      </c>
      <c r="JJ61" s="234">
        <f t="shared" si="1335"/>
        <v>-60</v>
      </c>
      <c r="JK61" s="235">
        <f t="shared" si="1336"/>
        <v>0</v>
      </c>
      <c r="JL61" s="235">
        <f t="shared" si="1337"/>
        <v>-59.220000000000027</v>
      </c>
      <c r="JM61" s="238">
        <v>80</v>
      </c>
      <c r="JN61" s="250">
        <v>0.98699999999999999</v>
      </c>
      <c r="JO61" s="90">
        <f>JM61*JN61</f>
        <v>78.959999999999994</v>
      </c>
      <c r="JP61" s="385">
        <v>100</v>
      </c>
      <c r="JQ61" s="250">
        <v>0.98699999999999999</v>
      </c>
      <c r="JR61" s="90">
        <f>JP61*JQ61</f>
        <v>98.7</v>
      </c>
      <c r="JS61" s="236">
        <f t="shared" si="1338"/>
        <v>-20</v>
      </c>
      <c r="JT61" s="232">
        <f t="shared" si="1339"/>
        <v>0</v>
      </c>
      <c r="JU61" s="233">
        <f t="shared" si="1340"/>
        <v>-19.740000000000009</v>
      </c>
      <c r="JV61" s="238">
        <v>80</v>
      </c>
      <c r="JW61" s="250">
        <v>0.98699999999999999</v>
      </c>
      <c r="JX61" s="90">
        <f>JV61*JW61</f>
        <v>78.959999999999994</v>
      </c>
      <c r="JY61" s="385">
        <v>100</v>
      </c>
      <c r="JZ61" s="250">
        <v>0.98699999999999999</v>
      </c>
      <c r="KA61" s="90">
        <f>JY61*JZ61</f>
        <v>98.7</v>
      </c>
      <c r="KB61" s="236">
        <f t="shared" si="1341"/>
        <v>-20</v>
      </c>
      <c r="KC61" s="232">
        <f t="shared" si="1342"/>
        <v>0</v>
      </c>
      <c r="KD61" s="233">
        <f t="shared" si="1343"/>
        <v>-19.740000000000009</v>
      </c>
      <c r="KE61" s="238">
        <v>80</v>
      </c>
      <c r="KF61" s="250">
        <v>0.98699999999999999</v>
      </c>
      <c r="KG61" s="90">
        <f>KE61*KF61</f>
        <v>78.959999999999994</v>
      </c>
      <c r="KH61" s="385">
        <v>100</v>
      </c>
      <c r="KI61" s="250">
        <v>0.98699999999999999</v>
      </c>
      <c r="KJ61" s="90">
        <f>KH61*KI61</f>
        <v>98.7</v>
      </c>
      <c r="KK61" s="41">
        <f t="shared" si="1344"/>
        <v>-20</v>
      </c>
      <c r="KL61" s="42">
        <f t="shared" si="1345"/>
        <v>0</v>
      </c>
      <c r="KM61" s="43">
        <f t="shared" si="1346"/>
        <v>-19.740000000000009</v>
      </c>
      <c r="KN61" s="44">
        <f>JM61+JV61+KE61</f>
        <v>240</v>
      </c>
      <c r="KO61" s="45">
        <f>IF(KP61,KP61/KN61,0)</f>
        <v>0.98699999999999999</v>
      </c>
      <c r="KP61" s="46">
        <f t="shared" si="1347"/>
        <v>236.88</v>
      </c>
      <c r="KQ61" s="44">
        <f t="shared" si="1348"/>
        <v>300</v>
      </c>
      <c r="KR61" s="45">
        <f>IF(KS61,KS61/KQ61,0)</f>
        <v>0.9870000000000001</v>
      </c>
      <c r="KS61" s="46">
        <f>JR61+KA61+KJ61</f>
        <v>296.10000000000002</v>
      </c>
      <c r="KT61" s="82">
        <f t="shared" si="1349"/>
        <v>-60</v>
      </c>
      <c r="KU61" s="47">
        <f t="shared" si="1350"/>
        <v>0</v>
      </c>
      <c r="KV61" s="47">
        <f t="shared" si="1351"/>
        <v>-59.220000000000027</v>
      </c>
      <c r="KW61" s="27">
        <f>GJ61+HT61+JD61+KN61</f>
        <v>960</v>
      </c>
      <c r="KX61" s="28">
        <f>IF(KY61,KY61/KW61,0)</f>
        <v>0.98699999999999999</v>
      </c>
      <c r="KY61" s="29">
        <f t="shared" si="1352"/>
        <v>947.52</v>
      </c>
      <c r="KZ61" s="27">
        <f t="shared" si="1353"/>
        <v>1100</v>
      </c>
      <c r="LA61" s="28">
        <f>IF(LB61,LB61/KZ61,0)</f>
        <v>0.98699999999999999</v>
      </c>
      <c r="LB61" s="29">
        <f>GO61+HY61+JI61+KS61</f>
        <v>1085.7</v>
      </c>
      <c r="LC61" s="27">
        <f t="shared" si="1354"/>
        <v>-140</v>
      </c>
      <c r="LD61" s="30">
        <f t="shared" si="1355"/>
        <v>0</v>
      </c>
      <c r="LE61" s="29">
        <f t="shared" si="1356"/>
        <v>-138.18000000000006</v>
      </c>
    </row>
    <row r="62" spans="2:317" s="129" customFormat="1" ht="20.25" hidden="1" customHeight="1" outlineLevel="2">
      <c r="B62" s="297" t="s">
        <v>233</v>
      </c>
      <c r="C62" s="298"/>
      <c r="D62" s="298"/>
      <c r="E62" s="298"/>
      <c r="F62" s="299"/>
      <c r="G62" s="412">
        <f>SUBTOTAL(9,G59:G61)</f>
        <v>0</v>
      </c>
      <c r="H62" s="420"/>
      <c r="I62" s="414">
        <f>SUBTOTAL(9,I59:I61)</f>
        <v>0</v>
      </c>
      <c r="J62" s="412">
        <f>SUBTOTAL(9,J59:J61)</f>
        <v>0</v>
      </c>
      <c r="K62" s="420"/>
      <c r="L62" s="414">
        <f>SUBTOTAL(9,L59:L61)</f>
        <v>0</v>
      </c>
      <c r="M62" s="91">
        <f>SUBTOTAL(9,M59:M61)</f>
        <v>0</v>
      </c>
      <c r="N62" s="101"/>
      <c r="O62" s="93">
        <f>SUBTOTAL(9,O59:O61)</f>
        <v>0</v>
      </c>
      <c r="P62" s="412">
        <f>SUBTOTAL(9,P59:P61)</f>
        <v>60</v>
      </c>
      <c r="Q62" s="420"/>
      <c r="R62" s="414">
        <f>SUBTOTAL(9,R59:R61)</f>
        <v>59.22</v>
      </c>
      <c r="S62" s="412">
        <f>SUBTOTAL(9,S59:S61)</f>
        <v>100</v>
      </c>
      <c r="T62" s="420"/>
      <c r="U62" s="414">
        <f>SUBTOTAL(9,U59:U61)</f>
        <v>98.7</v>
      </c>
      <c r="V62" s="91">
        <f>SUBTOTAL(9,V59:V61)</f>
        <v>-40</v>
      </c>
      <c r="W62" s="101"/>
      <c r="X62" s="93">
        <f>SUBTOTAL(9,X59:X61)</f>
        <v>-39.480000000000004</v>
      </c>
      <c r="Y62" s="412">
        <f>SUBTOTAL(9,Y59:Y61)</f>
        <v>0</v>
      </c>
      <c r="Z62" s="420"/>
      <c r="AA62" s="414">
        <f>SUBTOTAL(9,AA59:AA61)</f>
        <v>0</v>
      </c>
      <c r="AB62" s="412">
        <f>SUBTOTAL(9,AB59:AB61)</f>
        <v>100</v>
      </c>
      <c r="AC62" s="420"/>
      <c r="AD62" s="414">
        <f>SUBTOTAL(9,AD59:AD61)</f>
        <v>98.7</v>
      </c>
      <c r="AE62" s="255">
        <f>SUBTOTAL(9,AE59:AE61)</f>
        <v>-100</v>
      </c>
      <c r="AF62" s="265"/>
      <c r="AG62" s="257">
        <f>SUBTOTAL(9,AG59:AG61)</f>
        <v>-98.7</v>
      </c>
      <c r="AH62" s="454">
        <f>SUBTOTAL(9,AH59:AH61)</f>
        <v>60</v>
      </c>
      <c r="AI62" s="458">
        <f>IF(AJ62,AJ62/AH62,"")</f>
        <v>0.98699999999999999</v>
      </c>
      <c r="AJ62" s="454">
        <f>SUBTOTAL(9,AJ59:AJ61)</f>
        <v>59.22</v>
      </c>
      <c r="AK62" s="454">
        <f>SUBTOTAL(9,AK59:AK61)</f>
        <v>200</v>
      </c>
      <c r="AL62" s="458">
        <f>IF(AM62,AM62/AK62,"")</f>
        <v>0.98699999999999999</v>
      </c>
      <c r="AM62" s="454">
        <f>SUBTOTAL(9,AM59:AM61)</f>
        <v>197.4</v>
      </c>
      <c r="AN62" s="259">
        <f>SUBTOTAL(9,AN59:AN61)</f>
        <v>-140</v>
      </c>
      <c r="AO62" s="258"/>
      <c r="AP62" s="258">
        <f>SUBTOTAL(9,AP59:AP61)</f>
        <v>-138.18</v>
      </c>
      <c r="AQ62" s="91">
        <f>SUBTOTAL(9,AQ59:AQ61)</f>
        <v>80</v>
      </c>
      <c r="AR62" s="101"/>
      <c r="AS62" s="93">
        <f>SUBTOTAL(9,AS59:AS61)</f>
        <v>78.959999999999994</v>
      </c>
      <c r="AT62" s="91">
        <f>SUBTOTAL(9,AT59:AT61)</f>
        <v>100</v>
      </c>
      <c r="AU62" s="101"/>
      <c r="AV62" s="93">
        <f>SUBTOTAL(9,AV59:AV61)</f>
        <v>98.7</v>
      </c>
      <c r="AW62" s="255">
        <f>SUBTOTAL(9,AW59:AW61)</f>
        <v>-20</v>
      </c>
      <c r="AX62" s="265"/>
      <c r="AY62" s="257">
        <f>SUBTOTAL(9,AY59:AY61)</f>
        <v>-19.740000000000009</v>
      </c>
      <c r="AZ62" s="91">
        <f>SUBTOTAL(9,AZ59:AZ61)</f>
        <v>80</v>
      </c>
      <c r="BA62" s="101"/>
      <c r="BB62" s="93">
        <f>SUBTOTAL(9,BB59:BB61)</f>
        <v>78.959999999999994</v>
      </c>
      <c r="BC62" s="91">
        <f>SUBTOTAL(9,BC59:BC61)</f>
        <v>100</v>
      </c>
      <c r="BD62" s="101"/>
      <c r="BE62" s="93">
        <f>SUBTOTAL(9,BE59:BE61)</f>
        <v>98.7</v>
      </c>
      <c r="BF62" s="255">
        <f>SUBTOTAL(9,BF59:BF61)</f>
        <v>-20</v>
      </c>
      <c r="BG62" s="265"/>
      <c r="BH62" s="257">
        <f>SUBTOTAL(9,BH59:BH61)</f>
        <v>-19.740000000000009</v>
      </c>
      <c r="BI62" s="91">
        <f>SUBTOTAL(9,BI59:BI61)</f>
        <v>80</v>
      </c>
      <c r="BJ62" s="101"/>
      <c r="BK62" s="93">
        <f>SUBTOTAL(9,BK59:BK61)</f>
        <v>78.959999999999994</v>
      </c>
      <c r="BL62" s="91">
        <f>SUBTOTAL(9,BL59:BL61)</f>
        <v>100</v>
      </c>
      <c r="BM62" s="101"/>
      <c r="BN62" s="93">
        <f>SUBTOTAL(9,BN59:BN61)</f>
        <v>98.7</v>
      </c>
      <c r="BO62" s="255">
        <f>SUBTOTAL(9,BO59:BO61)</f>
        <v>-20</v>
      </c>
      <c r="BP62" s="265"/>
      <c r="BQ62" s="257">
        <f>SUBTOTAL(9,BQ59:BQ61)</f>
        <v>-19.740000000000009</v>
      </c>
      <c r="BR62" s="124">
        <f>SUBTOTAL(9,BR59:BR61)</f>
        <v>240</v>
      </c>
      <c r="BS62" s="130">
        <f>IF(BT62,BT62/BR62,"")</f>
        <v>0.98699999999999999</v>
      </c>
      <c r="BT62" s="124">
        <f>SUBTOTAL(9,BT59:BT61)</f>
        <v>236.88</v>
      </c>
      <c r="BU62" s="124">
        <f>SUBTOTAL(9,BU59:BU61)</f>
        <v>300</v>
      </c>
      <c r="BV62" s="130">
        <f>IF(BW62,BW62/BU62,"")</f>
        <v>0.9870000000000001</v>
      </c>
      <c r="BW62" s="124">
        <f>SUBTOTAL(9,BW59:BW61)</f>
        <v>296.10000000000002</v>
      </c>
      <c r="BX62" s="259">
        <f>SUBTOTAL(9,BX59:BX61)</f>
        <v>-60</v>
      </c>
      <c r="BY62" s="258"/>
      <c r="BZ62" s="258">
        <f>SUBTOTAL(9,BZ59:BZ61)</f>
        <v>-59.220000000000027</v>
      </c>
      <c r="CA62" s="412">
        <f>SUBTOTAL(9,CA59:CA61)</f>
        <v>80</v>
      </c>
      <c r="CB62" s="420"/>
      <c r="CC62" s="414">
        <f>SUBTOTAL(9,CC59:CC61)</f>
        <v>78.959999999999994</v>
      </c>
      <c r="CD62" s="412">
        <f>SUBTOTAL(9,CD59:CD61)</f>
        <v>100</v>
      </c>
      <c r="CE62" s="420"/>
      <c r="CF62" s="414">
        <f>SUBTOTAL(9,CF59:CF61)</f>
        <v>98.7</v>
      </c>
      <c r="CG62" s="255">
        <f>SUBTOTAL(9,CG59:CG61)</f>
        <v>-20</v>
      </c>
      <c r="CH62" s="265"/>
      <c r="CI62" s="257">
        <f>SUBTOTAL(9,CI59:CI61)</f>
        <v>-19.740000000000009</v>
      </c>
      <c r="CJ62" s="412">
        <f>SUBTOTAL(9,CJ59:CJ61)</f>
        <v>80</v>
      </c>
      <c r="CK62" s="420"/>
      <c r="CL62" s="414">
        <f>SUBTOTAL(9,CL59:CL61)</f>
        <v>78.959999999999994</v>
      </c>
      <c r="CM62" s="412">
        <f>SUBTOTAL(9,CM59:CM61)</f>
        <v>100</v>
      </c>
      <c r="CN62" s="420"/>
      <c r="CO62" s="414">
        <f>SUBTOTAL(9,CO59:CO61)</f>
        <v>98.7</v>
      </c>
      <c r="CP62" s="255">
        <f>SUBTOTAL(9,CP59:CP61)</f>
        <v>-20</v>
      </c>
      <c r="CQ62" s="265"/>
      <c r="CR62" s="257">
        <f>SUBTOTAL(9,CR59:CR61)</f>
        <v>-19.740000000000009</v>
      </c>
      <c r="CS62" s="412">
        <f>SUBTOTAL(9,CS59:CS61)</f>
        <v>80</v>
      </c>
      <c r="CT62" s="420"/>
      <c r="CU62" s="414">
        <f>SUBTOTAL(9,CU59:CU61)</f>
        <v>78.959999999999994</v>
      </c>
      <c r="CV62" s="412">
        <f>SUBTOTAL(9,CV59:CV61)</f>
        <v>100</v>
      </c>
      <c r="CW62" s="420"/>
      <c r="CX62" s="414">
        <f>SUBTOTAL(9,CX59:CX61)</f>
        <v>98.7</v>
      </c>
      <c r="CY62" s="255">
        <f>SUBTOTAL(9,CY59:CY61)</f>
        <v>-20</v>
      </c>
      <c r="CZ62" s="265"/>
      <c r="DA62" s="257">
        <f>SUBTOTAL(9,DA59:DA61)</f>
        <v>-19.740000000000009</v>
      </c>
      <c r="DB62" s="454">
        <f>SUBTOTAL(9,DB59:DB61)</f>
        <v>240</v>
      </c>
      <c r="DC62" s="458">
        <f>IF(DD62,DD62/DB62,"")</f>
        <v>0.98699999999999999</v>
      </c>
      <c r="DD62" s="454">
        <f>SUBTOTAL(9,DD59:DD61)</f>
        <v>236.88</v>
      </c>
      <c r="DE62" s="454">
        <f>SUBTOTAL(9,DE59:DE61)</f>
        <v>300</v>
      </c>
      <c r="DF62" s="458">
        <f>IF(DG62,DG62/DE62,"")</f>
        <v>0.9870000000000001</v>
      </c>
      <c r="DG62" s="454">
        <f>SUBTOTAL(9,DG59:DG61)</f>
        <v>296.10000000000002</v>
      </c>
      <c r="DH62" s="259">
        <f>SUBTOTAL(9,DH59:DH61)</f>
        <v>-60</v>
      </c>
      <c r="DI62" s="258"/>
      <c r="DJ62" s="258">
        <f>SUBTOTAL(9,DJ59:DJ61)</f>
        <v>-59.220000000000027</v>
      </c>
      <c r="DK62" s="91">
        <f>SUBTOTAL(9,DK59:DK61)</f>
        <v>80</v>
      </c>
      <c r="DL62" s="101"/>
      <c r="DM62" s="93">
        <f>SUBTOTAL(9,DM59:DM61)</f>
        <v>78.959999999999994</v>
      </c>
      <c r="DN62" s="91">
        <f>SUBTOTAL(9,DN59:DN61)</f>
        <v>100</v>
      </c>
      <c r="DO62" s="101"/>
      <c r="DP62" s="93">
        <f>SUBTOTAL(9,DP59:DP61)</f>
        <v>98.7</v>
      </c>
      <c r="DQ62" s="255">
        <f>SUBTOTAL(9,DQ59:DQ61)</f>
        <v>-20</v>
      </c>
      <c r="DR62" s="265"/>
      <c r="DS62" s="257">
        <f>SUBTOTAL(9,DS59:DS61)</f>
        <v>-19.740000000000009</v>
      </c>
      <c r="DT62" s="91">
        <f>SUBTOTAL(9,DT59:DT61)</f>
        <v>80</v>
      </c>
      <c r="DU62" s="101"/>
      <c r="DV62" s="93">
        <f>SUBTOTAL(9,DV59:DV61)</f>
        <v>78.959999999999994</v>
      </c>
      <c r="DW62" s="91">
        <f>SUBTOTAL(9,DW59:DW61)</f>
        <v>100</v>
      </c>
      <c r="DX62" s="101"/>
      <c r="DY62" s="93">
        <f>SUBTOTAL(9,DY59:DY61)</f>
        <v>98.7</v>
      </c>
      <c r="DZ62" s="255">
        <f>SUBTOTAL(9,DZ59:DZ61)</f>
        <v>-20</v>
      </c>
      <c r="EA62" s="265"/>
      <c r="EB62" s="257">
        <f>SUBTOTAL(9,EB59:EB61)</f>
        <v>-19.740000000000009</v>
      </c>
      <c r="EC62" s="91">
        <f>SUBTOTAL(9,EC59:EC61)</f>
        <v>80</v>
      </c>
      <c r="ED62" s="101"/>
      <c r="EE62" s="93">
        <f>SUBTOTAL(9,EE59:EE61)</f>
        <v>78.959999999999994</v>
      </c>
      <c r="EF62" s="91">
        <f>SUBTOTAL(9,EF59:EF61)</f>
        <v>100</v>
      </c>
      <c r="EG62" s="101"/>
      <c r="EH62" s="93">
        <f>SUBTOTAL(9,EH59:EH61)</f>
        <v>98.7</v>
      </c>
      <c r="EI62" s="91">
        <f>SUBTOTAL(9,EI59:EI61)</f>
        <v>-20</v>
      </c>
      <c r="EJ62" s="101"/>
      <c r="EK62" s="93">
        <f>SUBTOTAL(9,EK59:EK61)</f>
        <v>-19.740000000000009</v>
      </c>
      <c r="EL62" s="124">
        <f>SUBTOTAL(9,EL59:EL61)</f>
        <v>240</v>
      </c>
      <c r="EM62" s="130">
        <f>IF(EN62,EN62/EL62,"")</f>
        <v>0.98699999999999999</v>
      </c>
      <c r="EN62" s="124">
        <f>SUBTOTAL(9,EN59:EN61)</f>
        <v>236.88</v>
      </c>
      <c r="EO62" s="124">
        <f>SUBTOTAL(9,EO59:EO61)</f>
        <v>300</v>
      </c>
      <c r="EP62" s="130">
        <f>IF(EQ62,EQ62/EO62,"")</f>
        <v>0.9870000000000001</v>
      </c>
      <c r="EQ62" s="124">
        <f>SUBTOTAL(9,EQ59:EQ61)</f>
        <v>296.10000000000002</v>
      </c>
      <c r="ER62" s="125">
        <f>SUBTOTAL(9,ER59:ER61)</f>
        <v>-60</v>
      </c>
      <c r="ES62" s="124"/>
      <c r="ET62" s="124">
        <f>SUBTOTAL(9,ET59:ET61)</f>
        <v>-59.220000000000027</v>
      </c>
      <c r="EU62" s="126">
        <f>SUBTOTAL(9,EU59:EU61)</f>
        <v>780</v>
      </c>
      <c r="EV62" s="131">
        <f>IF(EW62,EW62/EU62,"")</f>
        <v>0.98699999999999999</v>
      </c>
      <c r="EW62" s="128">
        <f>SUBTOTAL(9,EW59:EW61)</f>
        <v>769.86</v>
      </c>
      <c r="EX62" s="126">
        <f>SUBTOTAL(9,EX59:EX61)</f>
        <v>1100</v>
      </c>
      <c r="EY62" s="131">
        <f>IF(EZ62,EZ62/EX62,"")</f>
        <v>0.98699999999999999</v>
      </c>
      <c r="EZ62" s="128">
        <f>SUBTOTAL(9,EZ59:EZ61)</f>
        <v>1085.7</v>
      </c>
      <c r="FA62" s="126">
        <f>SUBTOTAL(9,FA59:FA61)</f>
        <v>-320</v>
      </c>
      <c r="FB62" s="131"/>
      <c r="FC62" s="128">
        <f>SUBTOTAL(9,FC59:FC61)</f>
        <v>-315.84000000000003</v>
      </c>
      <c r="FE62" s="297" t="s">
        <v>233</v>
      </c>
      <c r="FF62" s="298"/>
      <c r="FG62" s="298"/>
      <c r="FH62" s="299"/>
      <c r="FI62" s="412">
        <f>SUBTOTAL(9,FI59:FI61)</f>
        <v>80</v>
      </c>
      <c r="FJ62" s="420"/>
      <c r="FK62" s="414">
        <f>SUBTOTAL(9,FK59:FK61)</f>
        <v>78.959999999999994</v>
      </c>
      <c r="FL62" s="412">
        <f>SUBTOTAL(9,FL59:FL61)</f>
        <v>0</v>
      </c>
      <c r="FM62" s="420"/>
      <c r="FN62" s="414">
        <f>SUBTOTAL(9,FN59:FN61)</f>
        <v>0</v>
      </c>
      <c r="FO62" s="91">
        <f>SUBTOTAL(9,FO59:FO61)</f>
        <v>80</v>
      </c>
      <c r="FP62" s="101"/>
      <c r="FQ62" s="93">
        <f>SUBTOTAL(9,FQ59:FQ61)</f>
        <v>78.959999999999994</v>
      </c>
      <c r="FR62" s="412">
        <f>SUBTOTAL(9,FR59:FR61)</f>
        <v>80</v>
      </c>
      <c r="FS62" s="420"/>
      <c r="FT62" s="414">
        <f>SUBTOTAL(9,FT59:FT61)</f>
        <v>78.959999999999994</v>
      </c>
      <c r="FU62" s="412">
        <f>SUBTOTAL(9,FU59:FU61)</f>
        <v>100</v>
      </c>
      <c r="FV62" s="420"/>
      <c r="FW62" s="414">
        <f>SUBTOTAL(9,FW59:FW61)</f>
        <v>98.7</v>
      </c>
      <c r="FX62" s="91">
        <f>SUBTOTAL(9,FX59:FX61)</f>
        <v>-20</v>
      </c>
      <c r="FY62" s="101"/>
      <c r="FZ62" s="93">
        <f>SUBTOTAL(9,FZ59:FZ61)</f>
        <v>-19.740000000000009</v>
      </c>
      <c r="GA62" s="412">
        <f>SUBTOTAL(9,GA59:GA61)</f>
        <v>80</v>
      </c>
      <c r="GB62" s="420"/>
      <c r="GC62" s="414">
        <f>SUBTOTAL(9,GC59:GC61)</f>
        <v>78.959999999999994</v>
      </c>
      <c r="GD62" s="412">
        <f>SUBTOTAL(9,GD59:GD61)</f>
        <v>100</v>
      </c>
      <c r="GE62" s="420"/>
      <c r="GF62" s="414">
        <f>SUBTOTAL(9,GF59:GF61)</f>
        <v>98.7</v>
      </c>
      <c r="GG62" s="255">
        <f>SUBTOTAL(9,GG59:GG61)</f>
        <v>-20</v>
      </c>
      <c r="GH62" s="265"/>
      <c r="GI62" s="257">
        <f>SUBTOTAL(9,GI59:GI61)</f>
        <v>-19.740000000000009</v>
      </c>
      <c r="GJ62" s="454">
        <f>SUBTOTAL(9,GJ59:GJ61)</f>
        <v>240</v>
      </c>
      <c r="GK62" s="458">
        <f>IF(GL62,GL62/GJ62,"")</f>
        <v>0.98699999999999999</v>
      </c>
      <c r="GL62" s="454">
        <f>SUBTOTAL(9,GL59:GL61)</f>
        <v>236.88</v>
      </c>
      <c r="GM62" s="454">
        <f>SUBTOTAL(9,GM59:GM61)</f>
        <v>200</v>
      </c>
      <c r="GN62" s="458">
        <f>IF(GO62,GO62/GM62,"")</f>
        <v>0.98699999999999999</v>
      </c>
      <c r="GO62" s="454">
        <f>SUBTOTAL(9,GO59:GO61)</f>
        <v>197.4</v>
      </c>
      <c r="GP62" s="259">
        <f>SUBTOTAL(9,GP59:GP61)</f>
        <v>40</v>
      </c>
      <c r="GQ62" s="258"/>
      <c r="GR62" s="258">
        <f>SUBTOTAL(9,GR59:GR61)</f>
        <v>39.47999999999999</v>
      </c>
      <c r="GS62" s="91">
        <f>SUBTOTAL(9,GS59:GS61)</f>
        <v>80</v>
      </c>
      <c r="GT62" s="101"/>
      <c r="GU62" s="93">
        <f>SUBTOTAL(9,GU59:GU61)</f>
        <v>78.959999999999994</v>
      </c>
      <c r="GV62" s="91">
        <f>SUBTOTAL(9,GV59:GV61)</f>
        <v>100</v>
      </c>
      <c r="GW62" s="101"/>
      <c r="GX62" s="93">
        <f>SUBTOTAL(9,GX59:GX61)</f>
        <v>98.7</v>
      </c>
      <c r="GY62" s="255">
        <f>SUBTOTAL(9,GY59:GY61)</f>
        <v>-20</v>
      </c>
      <c r="GZ62" s="265"/>
      <c r="HA62" s="257">
        <f>SUBTOTAL(9,HA59:HA61)</f>
        <v>-19.740000000000009</v>
      </c>
      <c r="HB62" s="91">
        <f>SUBTOTAL(9,HB59:HB61)</f>
        <v>80</v>
      </c>
      <c r="HC62" s="101"/>
      <c r="HD62" s="93">
        <f>SUBTOTAL(9,HD59:HD61)</f>
        <v>78.959999999999994</v>
      </c>
      <c r="HE62" s="91">
        <f>SUBTOTAL(9,HE59:HE61)</f>
        <v>100</v>
      </c>
      <c r="HF62" s="101"/>
      <c r="HG62" s="93">
        <f>SUBTOTAL(9,HG59:HG61)</f>
        <v>98.7</v>
      </c>
      <c r="HH62" s="255">
        <f>SUBTOTAL(9,HH59:HH61)</f>
        <v>-20</v>
      </c>
      <c r="HI62" s="265"/>
      <c r="HJ62" s="257">
        <f>SUBTOTAL(9,HJ59:HJ61)</f>
        <v>-19.740000000000009</v>
      </c>
      <c r="HK62" s="91">
        <f>SUBTOTAL(9,HK59:HK61)</f>
        <v>80</v>
      </c>
      <c r="HL62" s="101"/>
      <c r="HM62" s="93">
        <f>SUBTOTAL(9,HM59:HM61)</f>
        <v>78.959999999999994</v>
      </c>
      <c r="HN62" s="91">
        <f>SUBTOTAL(9,HN59:HN61)</f>
        <v>100</v>
      </c>
      <c r="HO62" s="101"/>
      <c r="HP62" s="93">
        <f>SUBTOTAL(9,HP59:HP61)</f>
        <v>98.7</v>
      </c>
      <c r="HQ62" s="255">
        <f>SUBTOTAL(9,HQ59:HQ61)</f>
        <v>-20</v>
      </c>
      <c r="HR62" s="265"/>
      <c r="HS62" s="257">
        <f>SUBTOTAL(9,HS59:HS61)</f>
        <v>-19.740000000000009</v>
      </c>
      <c r="HT62" s="124">
        <f>SUBTOTAL(9,HT59:HT61)</f>
        <v>240</v>
      </c>
      <c r="HU62" s="130">
        <f>IF(HV62,HV62/HT62,"")</f>
        <v>0.98699999999999999</v>
      </c>
      <c r="HV62" s="124">
        <f>SUBTOTAL(9,HV59:HV61)</f>
        <v>236.88</v>
      </c>
      <c r="HW62" s="124">
        <f>SUBTOTAL(9,HW59:HW61)</f>
        <v>300</v>
      </c>
      <c r="HX62" s="130">
        <f>IF(HY62,HY62/HW62,"")</f>
        <v>0.9870000000000001</v>
      </c>
      <c r="HY62" s="124">
        <f>SUBTOTAL(9,HY59:HY61)</f>
        <v>296.10000000000002</v>
      </c>
      <c r="HZ62" s="259">
        <f>SUBTOTAL(9,HZ59:HZ61)</f>
        <v>-60</v>
      </c>
      <c r="IA62" s="258"/>
      <c r="IB62" s="258">
        <f>SUBTOTAL(9,IB59:IB61)</f>
        <v>-59.220000000000027</v>
      </c>
      <c r="IC62" s="412">
        <f>SUBTOTAL(9,IC59:IC61)</f>
        <v>80</v>
      </c>
      <c r="ID62" s="420"/>
      <c r="IE62" s="414">
        <f>SUBTOTAL(9,IE59:IE61)</f>
        <v>78.959999999999994</v>
      </c>
      <c r="IF62" s="412">
        <f>SUBTOTAL(9,IF59:IF61)</f>
        <v>100</v>
      </c>
      <c r="IG62" s="420"/>
      <c r="IH62" s="414">
        <f>SUBTOTAL(9,IH59:IH61)</f>
        <v>98.7</v>
      </c>
      <c r="II62" s="255">
        <f>SUBTOTAL(9,II59:II61)</f>
        <v>-20</v>
      </c>
      <c r="IJ62" s="265"/>
      <c r="IK62" s="257">
        <f>SUBTOTAL(9,IK59:IK61)</f>
        <v>-19.740000000000009</v>
      </c>
      <c r="IL62" s="412">
        <f>SUBTOTAL(9,IL59:IL61)</f>
        <v>80</v>
      </c>
      <c r="IM62" s="420"/>
      <c r="IN62" s="414">
        <f>SUBTOTAL(9,IN59:IN61)</f>
        <v>78.959999999999994</v>
      </c>
      <c r="IO62" s="412">
        <f>SUBTOTAL(9,IO59:IO61)</f>
        <v>100</v>
      </c>
      <c r="IP62" s="420"/>
      <c r="IQ62" s="414">
        <f>SUBTOTAL(9,IQ59:IQ61)</f>
        <v>98.7</v>
      </c>
      <c r="IR62" s="255">
        <f>SUBTOTAL(9,IR59:IR61)</f>
        <v>-20</v>
      </c>
      <c r="IS62" s="265"/>
      <c r="IT62" s="257">
        <f>SUBTOTAL(9,IT59:IT61)</f>
        <v>-19.740000000000009</v>
      </c>
      <c r="IU62" s="412">
        <f>SUBTOTAL(9,IU59:IU61)</f>
        <v>80</v>
      </c>
      <c r="IV62" s="420"/>
      <c r="IW62" s="414">
        <f>SUBTOTAL(9,IW59:IW61)</f>
        <v>78.959999999999994</v>
      </c>
      <c r="IX62" s="412">
        <f>SUBTOTAL(9,IX59:IX61)</f>
        <v>100</v>
      </c>
      <c r="IY62" s="420"/>
      <c r="IZ62" s="414">
        <f>SUBTOTAL(9,IZ59:IZ61)</f>
        <v>98.7</v>
      </c>
      <c r="JA62" s="255">
        <f>SUBTOTAL(9,JA59:JA61)</f>
        <v>-20</v>
      </c>
      <c r="JB62" s="265"/>
      <c r="JC62" s="257">
        <f>SUBTOTAL(9,JC59:JC61)</f>
        <v>-19.740000000000009</v>
      </c>
      <c r="JD62" s="454">
        <f>SUBTOTAL(9,JD59:JD61)</f>
        <v>240</v>
      </c>
      <c r="JE62" s="458">
        <f>IF(JF62,JF62/JD62,"")</f>
        <v>0.98699999999999999</v>
      </c>
      <c r="JF62" s="454">
        <f>SUBTOTAL(9,JF59:JF61)</f>
        <v>236.88</v>
      </c>
      <c r="JG62" s="454">
        <f>SUBTOTAL(9,JG59:JG61)</f>
        <v>300</v>
      </c>
      <c r="JH62" s="458">
        <f>IF(JI62,JI62/JG62,"")</f>
        <v>0.9870000000000001</v>
      </c>
      <c r="JI62" s="454">
        <f>SUBTOTAL(9,JI59:JI61)</f>
        <v>296.10000000000002</v>
      </c>
      <c r="JJ62" s="259">
        <f>SUBTOTAL(9,JJ59:JJ61)</f>
        <v>-60</v>
      </c>
      <c r="JK62" s="258"/>
      <c r="JL62" s="258">
        <f>SUBTOTAL(9,JL59:JL61)</f>
        <v>-59.220000000000027</v>
      </c>
      <c r="JM62" s="91">
        <f>SUBTOTAL(9,JM59:JM61)</f>
        <v>80</v>
      </c>
      <c r="JN62" s="101"/>
      <c r="JO62" s="93">
        <f>SUBTOTAL(9,JO59:JO61)</f>
        <v>78.959999999999994</v>
      </c>
      <c r="JP62" s="91">
        <f>SUBTOTAL(9,JP59:JP61)</f>
        <v>100</v>
      </c>
      <c r="JQ62" s="101"/>
      <c r="JR62" s="93">
        <f>SUBTOTAL(9,JR59:JR61)</f>
        <v>98.7</v>
      </c>
      <c r="JS62" s="255">
        <f>SUBTOTAL(9,JS59:JS61)</f>
        <v>-20</v>
      </c>
      <c r="JT62" s="265"/>
      <c r="JU62" s="257">
        <f>SUBTOTAL(9,JU59:JU61)</f>
        <v>-19.740000000000009</v>
      </c>
      <c r="JV62" s="91">
        <f>SUBTOTAL(9,JV59:JV61)</f>
        <v>80</v>
      </c>
      <c r="JW62" s="101"/>
      <c r="JX62" s="93">
        <f>SUBTOTAL(9,JX59:JX61)</f>
        <v>78.959999999999994</v>
      </c>
      <c r="JY62" s="91">
        <f>SUBTOTAL(9,JY59:JY61)</f>
        <v>100</v>
      </c>
      <c r="JZ62" s="101"/>
      <c r="KA62" s="93">
        <f>SUBTOTAL(9,KA59:KA61)</f>
        <v>98.7</v>
      </c>
      <c r="KB62" s="255">
        <f>SUBTOTAL(9,KB59:KB61)</f>
        <v>-20</v>
      </c>
      <c r="KC62" s="265"/>
      <c r="KD62" s="257">
        <f>SUBTOTAL(9,KD59:KD61)</f>
        <v>-19.740000000000009</v>
      </c>
      <c r="KE62" s="91">
        <f>SUBTOTAL(9,KE59:KE61)</f>
        <v>80</v>
      </c>
      <c r="KF62" s="101"/>
      <c r="KG62" s="93">
        <f>SUBTOTAL(9,KG59:KG61)</f>
        <v>78.959999999999994</v>
      </c>
      <c r="KH62" s="91">
        <f>SUBTOTAL(9,KH59:KH61)</f>
        <v>100</v>
      </c>
      <c r="KI62" s="101"/>
      <c r="KJ62" s="93">
        <f>SUBTOTAL(9,KJ59:KJ61)</f>
        <v>98.7</v>
      </c>
      <c r="KK62" s="91">
        <f>SUBTOTAL(9,KK59:KK61)</f>
        <v>-20</v>
      </c>
      <c r="KL62" s="101"/>
      <c r="KM62" s="93">
        <f>SUBTOTAL(9,KM59:KM61)</f>
        <v>-19.740000000000009</v>
      </c>
      <c r="KN62" s="124">
        <f>SUBTOTAL(9,KN59:KN61)</f>
        <v>240</v>
      </c>
      <c r="KO62" s="130">
        <f>IF(KP62,KP62/KN62,"")</f>
        <v>0.98699999999999999</v>
      </c>
      <c r="KP62" s="124">
        <f>SUBTOTAL(9,KP59:KP61)</f>
        <v>236.88</v>
      </c>
      <c r="KQ62" s="124">
        <f>SUBTOTAL(9,KQ59:KQ61)</f>
        <v>300</v>
      </c>
      <c r="KR62" s="130">
        <f>IF(KS62,KS62/KQ62,"")</f>
        <v>0.9870000000000001</v>
      </c>
      <c r="KS62" s="124">
        <f>SUBTOTAL(9,KS59:KS61)</f>
        <v>296.10000000000002</v>
      </c>
      <c r="KT62" s="125">
        <f>SUBTOTAL(9,KT59:KT61)</f>
        <v>-60</v>
      </c>
      <c r="KU62" s="124"/>
      <c r="KV62" s="124">
        <f>SUBTOTAL(9,KV59:KV61)</f>
        <v>-59.220000000000027</v>
      </c>
      <c r="KW62" s="126">
        <f>SUBTOTAL(9,KW59:KW61)</f>
        <v>960</v>
      </c>
      <c r="KX62" s="131">
        <f>IF(KY62,KY62/KW62,"")</f>
        <v>0.98699999999999999</v>
      </c>
      <c r="KY62" s="128">
        <f>SUBTOTAL(9,KY59:KY61)</f>
        <v>947.52</v>
      </c>
      <c r="KZ62" s="126">
        <f>SUBTOTAL(9,KZ59:KZ61)</f>
        <v>1100</v>
      </c>
      <c r="LA62" s="131">
        <f>IF(LB62,LB62/KZ62,"")</f>
        <v>0.98699999999999999</v>
      </c>
      <c r="LB62" s="128">
        <f>SUBTOTAL(9,LB59:LB61)</f>
        <v>1085.7</v>
      </c>
      <c r="LC62" s="126">
        <f>SUBTOTAL(9,LC59:LC61)</f>
        <v>-140</v>
      </c>
      <c r="LD62" s="131"/>
      <c r="LE62" s="128">
        <f>SUBTOTAL(9,LE59:LE61)</f>
        <v>-138.18000000000006</v>
      </c>
    </row>
    <row r="63" spans="2:317" ht="20.25" hidden="1" customHeight="1" outlineLevel="3">
      <c r="B63" s="20" t="s">
        <v>234</v>
      </c>
      <c r="C63" s="21" t="s">
        <v>235</v>
      </c>
      <c r="D63" s="21"/>
      <c r="E63" s="21" t="s">
        <v>183</v>
      </c>
      <c r="F63" s="84" t="s">
        <v>211</v>
      </c>
      <c r="G63" s="239"/>
      <c r="H63" s="240"/>
      <c r="I63" s="241">
        <f>G63*H63</f>
        <v>0</v>
      </c>
      <c r="J63" s="239"/>
      <c r="K63" s="240"/>
      <c r="L63" s="241">
        <f>J63*K63</f>
        <v>0</v>
      </c>
      <c r="M63" s="41">
        <f t="shared" ref="M63" si="1357">G63-J63</f>
        <v>0</v>
      </c>
      <c r="N63" s="42">
        <f t="shared" ref="N63" si="1358">H63-K63</f>
        <v>0</v>
      </c>
      <c r="O63" s="43">
        <f t="shared" ref="O63" si="1359">I63-L63</f>
        <v>0</v>
      </c>
      <c r="P63" s="239"/>
      <c r="Q63" s="242"/>
      <c r="R63" s="241">
        <f>P63*Q63</f>
        <v>0</v>
      </c>
      <c r="S63" s="239"/>
      <c r="T63" s="242"/>
      <c r="U63" s="241">
        <f>S63*T63</f>
        <v>0</v>
      </c>
      <c r="V63" s="41">
        <f t="shared" ref="V63" si="1360">P63-S63</f>
        <v>0</v>
      </c>
      <c r="W63" s="42">
        <f t="shared" ref="W63" si="1361">Q63-T63</f>
        <v>0</v>
      </c>
      <c r="X63" s="43">
        <f t="shared" ref="X63" si="1362">R63-U63</f>
        <v>0</v>
      </c>
      <c r="Y63" s="239"/>
      <c r="Z63" s="240"/>
      <c r="AA63" s="241">
        <f>Y63*Z63</f>
        <v>0</v>
      </c>
      <c r="AB63" s="239"/>
      <c r="AC63" s="240"/>
      <c r="AD63" s="241">
        <f>AB63*AC63</f>
        <v>0</v>
      </c>
      <c r="AE63" s="236">
        <f t="shared" ref="AE63" si="1363">Y63-AB63</f>
        <v>0</v>
      </c>
      <c r="AF63" s="232">
        <f t="shared" ref="AF63" si="1364">Z63-AC63</f>
        <v>0</v>
      </c>
      <c r="AG63" s="233">
        <f t="shared" ref="AG63" si="1365">AA63-AD63</f>
        <v>0</v>
      </c>
      <c r="AH63" s="456">
        <f>G63+P63+Y63</f>
        <v>0</v>
      </c>
      <c r="AI63" s="450">
        <f>IF(AJ63,AJ63/AH63,0)</f>
        <v>0</v>
      </c>
      <c r="AJ63" s="457">
        <f t="shared" ref="AJ63" si="1366">I63+R63+AA63</f>
        <v>0</v>
      </c>
      <c r="AK63" s="456">
        <f t="shared" ref="AK63" si="1367">J63+S63+AB63</f>
        <v>0</v>
      </c>
      <c r="AL63" s="450">
        <f>IF(AM63,AM63/AK63,0)</f>
        <v>0</v>
      </c>
      <c r="AM63" s="457">
        <f>L63+U63+AD63</f>
        <v>0</v>
      </c>
      <c r="AN63" s="234">
        <f t="shared" ref="AN63" si="1368">AH63-AK63</f>
        <v>0</v>
      </c>
      <c r="AO63" s="235">
        <f t="shared" ref="AO63" si="1369">AI63-AL63</f>
        <v>0</v>
      </c>
      <c r="AP63" s="235">
        <f t="shared" ref="AP63" si="1370">AJ63-AM63</f>
        <v>0</v>
      </c>
      <c r="AQ63" s="88"/>
      <c r="AR63" s="89"/>
      <c r="AS63" s="90">
        <f>AQ63*AR63</f>
        <v>0</v>
      </c>
      <c r="AT63" s="88"/>
      <c r="AU63" s="89"/>
      <c r="AV63" s="90">
        <f>AT63*AU63</f>
        <v>0</v>
      </c>
      <c r="AW63" s="236">
        <f t="shared" ref="AW63" si="1371">AQ63-AT63</f>
        <v>0</v>
      </c>
      <c r="AX63" s="232">
        <f t="shared" ref="AX63" si="1372">AR63-AU63</f>
        <v>0</v>
      </c>
      <c r="AY63" s="233">
        <f t="shared" ref="AY63" si="1373">AS63-AV63</f>
        <v>0</v>
      </c>
      <c r="AZ63" s="88"/>
      <c r="BA63" s="89"/>
      <c r="BB63" s="90">
        <f>AZ63*BA63</f>
        <v>0</v>
      </c>
      <c r="BC63" s="88"/>
      <c r="BD63" s="89"/>
      <c r="BE63" s="90">
        <f>BC63*BD63</f>
        <v>0</v>
      </c>
      <c r="BF63" s="236">
        <f t="shared" ref="BF63" si="1374">AZ63-BC63</f>
        <v>0</v>
      </c>
      <c r="BG63" s="232">
        <f t="shared" ref="BG63" si="1375">BA63-BD63</f>
        <v>0</v>
      </c>
      <c r="BH63" s="233">
        <f t="shared" ref="BH63" si="1376">BB63-BE63</f>
        <v>0</v>
      </c>
      <c r="BI63" s="88"/>
      <c r="BJ63" s="89"/>
      <c r="BK63" s="90">
        <f>BI63*BJ63</f>
        <v>0</v>
      </c>
      <c r="BL63" s="88"/>
      <c r="BM63" s="89"/>
      <c r="BN63" s="90">
        <f>BL63*BM63</f>
        <v>0</v>
      </c>
      <c r="BO63" s="236">
        <f t="shared" ref="BO63" si="1377">BI63-BL63</f>
        <v>0</v>
      </c>
      <c r="BP63" s="232">
        <f t="shared" ref="BP63" si="1378">BJ63-BM63</f>
        <v>0</v>
      </c>
      <c r="BQ63" s="233">
        <f t="shared" ref="BQ63" si="1379">BK63-BN63</f>
        <v>0</v>
      </c>
      <c r="BR63" s="44">
        <f>AQ63+AZ63+BI63</f>
        <v>0</v>
      </c>
      <c r="BS63" s="45">
        <f>IF(BT63,BT63/BR63,0)</f>
        <v>0</v>
      </c>
      <c r="BT63" s="46">
        <f t="shared" ref="BT63" si="1380">AS63+BB63+BK63</f>
        <v>0</v>
      </c>
      <c r="BU63" s="44">
        <f t="shared" ref="BU63" si="1381">AT63+BC63+BL63</f>
        <v>0</v>
      </c>
      <c r="BV63" s="45">
        <f>IF(BW63,BW63/BU63,0)</f>
        <v>0</v>
      </c>
      <c r="BW63" s="46">
        <f>AV63+BE63+BN63</f>
        <v>0</v>
      </c>
      <c r="BX63" s="234">
        <f t="shared" ref="BX63" si="1382">BR63-BU63</f>
        <v>0</v>
      </c>
      <c r="BY63" s="235">
        <f t="shared" ref="BY63" si="1383">BS63-BV63</f>
        <v>0</v>
      </c>
      <c r="BZ63" s="235">
        <f t="shared" ref="BZ63" si="1384">BT63-BW63</f>
        <v>0</v>
      </c>
      <c r="CA63" s="239"/>
      <c r="CB63" s="242"/>
      <c r="CC63" s="241">
        <f>CA63*CB63</f>
        <v>0</v>
      </c>
      <c r="CD63" s="239"/>
      <c r="CE63" s="242"/>
      <c r="CF63" s="241">
        <f>CD63*CE63</f>
        <v>0</v>
      </c>
      <c r="CG63" s="236">
        <f t="shared" ref="CG63" si="1385">CA63-CD63</f>
        <v>0</v>
      </c>
      <c r="CH63" s="232">
        <f t="shared" ref="CH63" si="1386">CB63-CE63</f>
        <v>0</v>
      </c>
      <c r="CI63" s="233">
        <f t="shared" ref="CI63" si="1387">CC63-CF63</f>
        <v>0</v>
      </c>
      <c r="CJ63" s="239"/>
      <c r="CK63" s="242"/>
      <c r="CL63" s="241">
        <f>CJ63*CK63</f>
        <v>0</v>
      </c>
      <c r="CM63" s="239"/>
      <c r="CN63" s="242"/>
      <c r="CO63" s="241">
        <f>CM63*CN63</f>
        <v>0</v>
      </c>
      <c r="CP63" s="236">
        <f t="shared" ref="CP63" si="1388">CJ63-CM63</f>
        <v>0</v>
      </c>
      <c r="CQ63" s="232">
        <f t="shared" ref="CQ63" si="1389">CK63-CN63</f>
        <v>0</v>
      </c>
      <c r="CR63" s="233">
        <f t="shared" ref="CR63" si="1390">CL63-CO63</f>
        <v>0</v>
      </c>
      <c r="CS63" s="239"/>
      <c r="CT63" s="242"/>
      <c r="CU63" s="241">
        <f>CS63*CT63</f>
        <v>0</v>
      </c>
      <c r="CV63" s="239"/>
      <c r="CW63" s="242"/>
      <c r="CX63" s="241">
        <f>CV63*CW63</f>
        <v>0</v>
      </c>
      <c r="CY63" s="236">
        <f t="shared" ref="CY63" si="1391">CS63-CV63</f>
        <v>0</v>
      </c>
      <c r="CZ63" s="232">
        <f t="shared" ref="CZ63" si="1392">CT63-CW63</f>
        <v>0</v>
      </c>
      <c r="DA63" s="233">
        <f t="shared" ref="DA63" si="1393">CU63-CX63</f>
        <v>0</v>
      </c>
      <c r="DB63" s="456">
        <f>CA63+CJ63+CS63</f>
        <v>0</v>
      </c>
      <c r="DC63" s="450">
        <f>IF(DD63,DD63/DB63,0)</f>
        <v>0</v>
      </c>
      <c r="DD63" s="457">
        <f t="shared" ref="DD63" si="1394">CC63+CL63+CU63</f>
        <v>0</v>
      </c>
      <c r="DE63" s="456">
        <f t="shared" ref="DE63" si="1395">CD63+CM63+CV63</f>
        <v>0</v>
      </c>
      <c r="DF63" s="450">
        <f>IF(DG63,DG63/DE63,0)</f>
        <v>0</v>
      </c>
      <c r="DG63" s="457">
        <f>CF63+CO63+CX63</f>
        <v>0</v>
      </c>
      <c r="DH63" s="234">
        <f t="shared" ref="DH63" si="1396">DB63-DE63</f>
        <v>0</v>
      </c>
      <c r="DI63" s="235">
        <f t="shared" ref="DI63" si="1397">DC63-DF63</f>
        <v>0</v>
      </c>
      <c r="DJ63" s="235">
        <f t="shared" ref="DJ63" si="1398">DD63-DG63</f>
        <v>0</v>
      </c>
      <c r="DK63" s="88"/>
      <c r="DL63" s="89"/>
      <c r="DM63" s="90">
        <f>DK63*DL63</f>
        <v>0</v>
      </c>
      <c r="DN63" s="88"/>
      <c r="DO63" s="89"/>
      <c r="DP63" s="90">
        <f>DN63*DO63</f>
        <v>0</v>
      </c>
      <c r="DQ63" s="236">
        <f t="shared" ref="DQ63" si="1399">DK63-DN63</f>
        <v>0</v>
      </c>
      <c r="DR63" s="232">
        <f t="shared" ref="DR63" si="1400">DL63-DO63</f>
        <v>0</v>
      </c>
      <c r="DS63" s="233">
        <f t="shared" ref="DS63" si="1401">DM63-DP63</f>
        <v>0</v>
      </c>
      <c r="DT63" s="88"/>
      <c r="DU63" s="89"/>
      <c r="DV63" s="90">
        <f>DT63*DU63</f>
        <v>0</v>
      </c>
      <c r="DW63" s="88"/>
      <c r="DX63" s="89"/>
      <c r="DY63" s="90">
        <f>DW63*DX63</f>
        <v>0</v>
      </c>
      <c r="DZ63" s="236">
        <f t="shared" ref="DZ63" si="1402">DT63-DW63</f>
        <v>0</v>
      </c>
      <c r="EA63" s="232">
        <f t="shared" ref="EA63" si="1403">DU63-DX63</f>
        <v>0</v>
      </c>
      <c r="EB63" s="233">
        <f t="shared" ref="EB63" si="1404">DV63-DY63</f>
        <v>0</v>
      </c>
      <c r="EC63" s="88"/>
      <c r="ED63" s="89"/>
      <c r="EE63" s="90">
        <f>EC63*ED63</f>
        <v>0</v>
      </c>
      <c r="EF63" s="88"/>
      <c r="EG63" s="89"/>
      <c r="EH63" s="90">
        <f>EF63*EG63</f>
        <v>0</v>
      </c>
      <c r="EI63" s="41">
        <f t="shared" ref="EI63" si="1405">EC63-EF63</f>
        <v>0</v>
      </c>
      <c r="EJ63" s="42">
        <f t="shared" ref="EJ63" si="1406">ED63-EG63</f>
        <v>0</v>
      </c>
      <c r="EK63" s="43">
        <f t="shared" ref="EK63" si="1407">EE63-EH63</f>
        <v>0</v>
      </c>
      <c r="EL63" s="44">
        <f>DK63+DT63+EC63</f>
        <v>0</v>
      </c>
      <c r="EM63" s="45">
        <f>IF(EN63,EN63/EL63,0)</f>
        <v>0</v>
      </c>
      <c r="EN63" s="46">
        <f t="shared" ref="EN63" si="1408">DM63+DV63+EE63</f>
        <v>0</v>
      </c>
      <c r="EO63" s="44">
        <f t="shared" ref="EO63" si="1409">DN63+DW63+EF63</f>
        <v>0</v>
      </c>
      <c r="EP63" s="45">
        <f>IF(EQ63,EQ63/EO63,0)</f>
        <v>0</v>
      </c>
      <c r="EQ63" s="46">
        <f>DP63+DY63+EH63</f>
        <v>0</v>
      </c>
      <c r="ER63" s="82">
        <f t="shared" ref="ER63" si="1410">EL63-EO63</f>
        <v>0</v>
      </c>
      <c r="ES63" s="47">
        <f t="shared" ref="ES63" si="1411">EM63-EP63</f>
        <v>0</v>
      </c>
      <c r="ET63" s="47">
        <f t="shared" ref="ET63" si="1412">EN63-EQ63</f>
        <v>0</v>
      </c>
      <c r="EU63" s="27">
        <f>AH63+BR63+DB63+EL63</f>
        <v>0</v>
      </c>
      <c r="EV63" s="28">
        <f>IF(EW63,EW63/EU63,0)</f>
        <v>0</v>
      </c>
      <c r="EW63" s="180">
        <f t="shared" ref="EW63" si="1413">AJ63+BT63+DD63+EN63</f>
        <v>0</v>
      </c>
      <c r="EX63" s="27">
        <f t="shared" ref="EX63" si="1414">AK63+BU63+DE63+EO63</f>
        <v>0</v>
      </c>
      <c r="EY63" s="28">
        <f>IF(EZ63,EZ63/EX63,0)</f>
        <v>0</v>
      </c>
      <c r="EZ63" s="29">
        <f>AM63+BW63+DG63+EQ63</f>
        <v>0</v>
      </c>
      <c r="FA63" s="27">
        <f t="shared" ref="FA63" si="1415">EU63-EX63</f>
        <v>0</v>
      </c>
      <c r="FB63" s="30">
        <f t="shared" ref="FB63" si="1416">EV63-EY63</f>
        <v>0</v>
      </c>
      <c r="FC63" s="29">
        <f t="shared" ref="FC63" si="1417">EW63-EZ63</f>
        <v>0</v>
      </c>
      <c r="FE63" s="20" t="s">
        <v>236</v>
      </c>
      <c r="FF63" s="21" t="s">
        <v>237</v>
      </c>
      <c r="FG63" s="21" t="s">
        <v>183</v>
      </c>
      <c r="FH63" s="84" t="s">
        <v>186</v>
      </c>
      <c r="FI63" s="239"/>
      <c r="FJ63" s="240"/>
      <c r="FK63" s="241">
        <f>FI63*FJ63</f>
        <v>0</v>
      </c>
      <c r="FL63" s="239"/>
      <c r="FM63" s="240"/>
      <c r="FN63" s="241">
        <f>FL63*FM63</f>
        <v>0</v>
      </c>
      <c r="FO63" s="41">
        <f t="shared" ref="FO63" si="1418">FI63-FL63</f>
        <v>0</v>
      </c>
      <c r="FP63" s="42">
        <f t="shared" ref="FP63" si="1419">FJ63-FM63</f>
        <v>0</v>
      </c>
      <c r="FQ63" s="43">
        <f t="shared" ref="FQ63" si="1420">FK63-FN63</f>
        <v>0</v>
      </c>
      <c r="FR63" s="239"/>
      <c r="FS63" s="242"/>
      <c r="FT63" s="241">
        <f>FR63*FS63</f>
        <v>0</v>
      </c>
      <c r="FU63" s="239"/>
      <c r="FV63" s="242"/>
      <c r="FW63" s="241">
        <f>FU63*FV63</f>
        <v>0</v>
      </c>
      <c r="FX63" s="41">
        <f t="shared" ref="FX63" si="1421">FR63-FU63</f>
        <v>0</v>
      </c>
      <c r="FY63" s="42">
        <f t="shared" ref="FY63" si="1422">FS63-FV63</f>
        <v>0</v>
      </c>
      <c r="FZ63" s="43">
        <f t="shared" ref="FZ63" si="1423">FT63-FW63</f>
        <v>0</v>
      </c>
      <c r="GA63" s="239"/>
      <c r="GB63" s="240"/>
      <c r="GC63" s="241">
        <f>GA63*GB63</f>
        <v>0</v>
      </c>
      <c r="GD63" s="239"/>
      <c r="GE63" s="240"/>
      <c r="GF63" s="241">
        <f>GD63*GE63</f>
        <v>0</v>
      </c>
      <c r="GG63" s="236">
        <f t="shared" ref="GG63" si="1424">GA63-GD63</f>
        <v>0</v>
      </c>
      <c r="GH63" s="232">
        <f t="shared" ref="GH63" si="1425">GB63-GE63</f>
        <v>0</v>
      </c>
      <c r="GI63" s="233">
        <f t="shared" ref="GI63" si="1426">GC63-GF63</f>
        <v>0</v>
      </c>
      <c r="GJ63" s="456">
        <f>FI63+FR63+GA63</f>
        <v>0</v>
      </c>
      <c r="GK63" s="450">
        <f>IF(GL63,GL63/GJ63,0)</f>
        <v>0</v>
      </c>
      <c r="GL63" s="457">
        <f t="shared" ref="GL63" si="1427">FK63+FT63+GC63</f>
        <v>0</v>
      </c>
      <c r="GM63" s="456">
        <f t="shared" ref="GM63" si="1428">FL63+FU63+GD63</f>
        <v>0</v>
      </c>
      <c r="GN63" s="450">
        <f>IF(GO63,GO63/GM63,0)</f>
        <v>0</v>
      </c>
      <c r="GO63" s="457">
        <f>FN63+FW63+GF63</f>
        <v>0</v>
      </c>
      <c r="GP63" s="234">
        <f t="shared" ref="GP63" si="1429">GJ63-GM63</f>
        <v>0</v>
      </c>
      <c r="GQ63" s="235">
        <f t="shared" ref="GQ63" si="1430">GK63-GN63</f>
        <v>0</v>
      </c>
      <c r="GR63" s="235">
        <f t="shared" ref="GR63" si="1431">GL63-GO63</f>
        <v>0</v>
      </c>
      <c r="GS63" s="88"/>
      <c r="GT63" s="89"/>
      <c r="GU63" s="90">
        <f>GS63*GT63</f>
        <v>0</v>
      </c>
      <c r="GV63" s="88"/>
      <c r="GW63" s="89"/>
      <c r="GX63" s="90">
        <f>GV63*GW63</f>
        <v>0</v>
      </c>
      <c r="GY63" s="236">
        <f t="shared" ref="GY63" si="1432">GS63-GV63</f>
        <v>0</v>
      </c>
      <c r="GZ63" s="232">
        <f t="shared" ref="GZ63" si="1433">GT63-GW63</f>
        <v>0</v>
      </c>
      <c r="HA63" s="233">
        <f t="shared" ref="HA63" si="1434">GU63-GX63</f>
        <v>0</v>
      </c>
      <c r="HB63" s="88"/>
      <c r="HC63" s="89"/>
      <c r="HD63" s="90">
        <f>HB63*HC63</f>
        <v>0</v>
      </c>
      <c r="HE63" s="88"/>
      <c r="HF63" s="89"/>
      <c r="HG63" s="90">
        <f>HE63*HF63</f>
        <v>0</v>
      </c>
      <c r="HH63" s="236">
        <f t="shared" ref="HH63" si="1435">HB63-HE63</f>
        <v>0</v>
      </c>
      <c r="HI63" s="232">
        <f t="shared" ref="HI63" si="1436">HC63-HF63</f>
        <v>0</v>
      </c>
      <c r="HJ63" s="233">
        <f t="shared" ref="HJ63" si="1437">HD63-HG63</f>
        <v>0</v>
      </c>
      <c r="HK63" s="88"/>
      <c r="HL63" s="89"/>
      <c r="HM63" s="90">
        <f>HK63*HL63</f>
        <v>0</v>
      </c>
      <c r="HN63" s="88"/>
      <c r="HO63" s="89"/>
      <c r="HP63" s="90">
        <f>HN63*HO63</f>
        <v>0</v>
      </c>
      <c r="HQ63" s="236">
        <f t="shared" ref="HQ63" si="1438">HK63-HN63</f>
        <v>0</v>
      </c>
      <c r="HR63" s="232">
        <f t="shared" ref="HR63" si="1439">HL63-HO63</f>
        <v>0</v>
      </c>
      <c r="HS63" s="233">
        <f t="shared" ref="HS63" si="1440">HM63-HP63</f>
        <v>0</v>
      </c>
      <c r="HT63" s="44">
        <f>GS63+HB63+HK63</f>
        <v>0</v>
      </c>
      <c r="HU63" s="45">
        <f>IF(HV63,HV63/HT63,0)</f>
        <v>0</v>
      </c>
      <c r="HV63" s="46">
        <f t="shared" ref="HV63" si="1441">GU63+HD63+HM63</f>
        <v>0</v>
      </c>
      <c r="HW63" s="44">
        <f t="shared" ref="HW63" si="1442">GV63+HE63+HN63</f>
        <v>0</v>
      </c>
      <c r="HX63" s="45">
        <f>IF(HY63,HY63/HW63,0)</f>
        <v>0</v>
      </c>
      <c r="HY63" s="46">
        <f>GX63+HG63+HP63</f>
        <v>0</v>
      </c>
      <c r="HZ63" s="234">
        <f t="shared" ref="HZ63" si="1443">HT63-HW63</f>
        <v>0</v>
      </c>
      <c r="IA63" s="235">
        <f t="shared" ref="IA63" si="1444">HU63-HX63</f>
        <v>0</v>
      </c>
      <c r="IB63" s="235">
        <f t="shared" ref="IB63" si="1445">HV63-HY63</f>
        <v>0</v>
      </c>
      <c r="IC63" s="239"/>
      <c r="ID63" s="242"/>
      <c r="IE63" s="241">
        <f>IC63*ID63</f>
        <v>0</v>
      </c>
      <c r="IF63" s="239"/>
      <c r="IG63" s="242"/>
      <c r="IH63" s="241">
        <f>IF63*IG63</f>
        <v>0</v>
      </c>
      <c r="II63" s="236">
        <f t="shared" ref="II63" si="1446">IC63-IF63</f>
        <v>0</v>
      </c>
      <c r="IJ63" s="232">
        <f t="shared" ref="IJ63" si="1447">ID63-IG63</f>
        <v>0</v>
      </c>
      <c r="IK63" s="233">
        <f t="shared" ref="IK63" si="1448">IE63-IH63</f>
        <v>0</v>
      </c>
      <c r="IL63" s="239"/>
      <c r="IM63" s="242"/>
      <c r="IN63" s="241">
        <f>IL63*IM63</f>
        <v>0</v>
      </c>
      <c r="IO63" s="239"/>
      <c r="IP63" s="242"/>
      <c r="IQ63" s="241">
        <f>IO63*IP63</f>
        <v>0</v>
      </c>
      <c r="IR63" s="236">
        <f t="shared" ref="IR63" si="1449">IL63-IO63</f>
        <v>0</v>
      </c>
      <c r="IS63" s="232">
        <f t="shared" ref="IS63" si="1450">IM63-IP63</f>
        <v>0</v>
      </c>
      <c r="IT63" s="233">
        <f t="shared" ref="IT63" si="1451">IN63-IQ63</f>
        <v>0</v>
      </c>
      <c r="IU63" s="239"/>
      <c r="IV63" s="242"/>
      <c r="IW63" s="241">
        <f>IU63*IV63</f>
        <v>0</v>
      </c>
      <c r="IX63" s="239"/>
      <c r="IY63" s="242"/>
      <c r="IZ63" s="241">
        <f>IX63*IY63</f>
        <v>0</v>
      </c>
      <c r="JA63" s="236">
        <f t="shared" ref="JA63" si="1452">IU63-IX63</f>
        <v>0</v>
      </c>
      <c r="JB63" s="232">
        <f t="shared" ref="JB63" si="1453">IV63-IY63</f>
        <v>0</v>
      </c>
      <c r="JC63" s="233">
        <f t="shared" ref="JC63" si="1454">IW63-IZ63</f>
        <v>0</v>
      </c>
      <c r="JD63" s="456">
        <f>IC63+IL63+IU63</f>
        <v>0</v>
      </c>
      <c r="JE63" s="450">
        <f>IF(JF63,JF63/JD63,0)</f>
        <v>0</v>
      </c>
      <c r="JF63" s="457">
        <f t="shared" ref="JF63" si="1455">IE63+IN63+IW63</f>
        <v>0</v>
      </c>
      <c r="JG63" s="456">
        <f t="shared" ref="JG63" si="1456">IF63+IO63+IX63</f>
        <v>0</v>
      </c>
      <c r="JH63" s="450">
        <f>IF(JI63,JI63/JG63,0)</f>
        <v>0</v>
      </c>
      <c r="JI63" s="457">
        <f>IH63+IQ63+IZ63</f>
        <v>0</v>
      </c>
      <c r="JJ63" s="234">
        <f t="shared" ref="JJ63" si="1457">JD63-JG63</f>
        <v>0</v>
      </c>
      <c r="JK63" s="235">
        <f t="shared" ref="JK63" si="1458">JE63-JH63</f>
        <v>0</v>
      </c>
      <c r="JL63" s="235">
        <f t="shared" ref="JL63" si="1459">JF63-JI63</f>
        <v>0</v>
      </c>
      <c r="JM63" s="88"/>
      <c r="JN63" s="89"/>
      <c r="JO63" s="90">
        <f>JM63*JN63</f>
        <v>0</v>
      </c>
      <c r="JP63" s="88"/>
      <c r="JQ63" s="89"/>
      <c r="JR63" s="90">
        <f>JP63*JQ63</f>
        <v>0</v>
      </c>
      <c r="JS63" s="236">
        <f t="shared" ref="JS63" si="1460">JM63-JP63</f>
        <v>0</v>
      </c>
      <c r="JT63" s="232">
        <f t="shared" ref="JT63" si="1461">JN63-JQ63</f>
        <v>0</v>
      </c>
      <c r="JU63" s="233">
        <f t="shared" ref="JU63" si="1462">JO63-JR63</f>
        <v>0</v>
      </c>
      <c r="JV63" s="88"/>
      <c r="JW63" s="89"/>
      <c r="JX63" s="90">
        <f>JV63*JW63</f>
        <v>0</v>
      </c>
      <c r="JY63" s="88"/>
      <c r="JZ63" s="89"/>
      <c r="KA63" s="90">
        <f>JY63*JZ63</f>
        <v>0</v>
      </c>
      <c r="KB63" s="236">
        <f t="shared" ref="KB63" si="1463">JV63-JY63</f>
        <v>0</v>
      </c>
      <c r="KC63" s="232">
        <f t="shared" ref="KC63" si="1464">JW63-JZ63</f>
        <v>0</v>
      </c>
      <c r="KD63" s="233">
        <f t="shared" ref="KD63" si="1465">JX63-KA63</f>
        <v>0</v>
      </c>
      <c r="KE63" s="88"/>
      <c r="KF63" s="89"/>
      <c r="KG63" s="90">
        <f>KE63*KF63</f>
        <v>0</v>
      </c>
      <c r="KH63" s="88"/>
      <c r="KI63" s="89"/>
      <c r="KJ63" s="90">
        <f>KH63*KI63</f>
        <v>0</v>
      </c>
      <c r="KK63" s="41">
        <f t="shared" ref="KK63" si="1466">KE63-KH63</f>
        <v>0</v>
      </c>
      <c r="KL63" s="42">
        <f t="shared" ref="KL63" si="1467">KF63-KI63</f>
        <v>0</v>
      </c>
      <c r="KM63" s="43">
        <f t="shared" ref="KM63" si="1468">KG63-KJ63</f>
        <v>0</v>
      </c>
      <c r="KN63" s="44">
        <f>JM63+JV63+KE63</f>
        <v>0</v>
      </c>
      <c r="KO63" s="45">
        <f>IF(KP63,KP63/KN63,0)</f>
        <v>0</v>
      </c>
      <c r="KP63" s="46">
        <f t="shared" ref="KP63" si="1469">JO63+JX63+KG63</f>
        <v>0</v>
      </c>
      <c r="KQ63" s="44">
        <f t="shared" ref="KQ63" si="1470">JP63+JY63+KH63</f>
        <v>0</v>
      </c>
      <c r="KR63" s="45">
        <f>IF(KS63,KS63/KQ63,0)</f>
        <v>0</v>
      </c>
      <c r="KS63" s="46">
        <f>JR63+KA63+KJ63</f>
        <v>0</v>
      </c>
      <c r="KT63" s="82">
        <f t="shared" ref="KT63" si="1471">KN63-KQ63</f>
        <v>0</v>
      </c>
      <c r="KU63" s="47">
        <f t="shared" ref="KU63" si="1472">KO63-KR63</f>
        <v>0</v>
      </c>
      <c r="KV63" s="47">
        <f t="shared" ref="KV63" si="1473">KP63-KS63</f>
        <v>0</v>
      </c>
      <c r="KW63" s="27">
        <f>GJ63+HT63+JD63+KN63</f>
        <v>0</v>
      </c>
      <c r="KX63" s="28">
        <f>IF(KY63,KY63/KW63,0)</f>
        <v>0</v>
      </c>
      <c r="KY63" s="180">
        <f t="shared" ref="KY63" si="1474">GL63+HV63+JF63+KP63</f>
        <v>0</v>
      </c>
      <c r="KZ63" s="27">
        <f t="shared" ref="KZ63" si="1475">GM63+HW63+JG63+KQ63</f>
        <v>0</v>
      </c>
      <c r="LA63" s="28">
        <f>IF(LB63,LB63/KZ63,0)</f>
        <v>0</v>
      </c>
      <c r="LB63" s="29">
        <f>GO63+HY63+JI63+KS63</f>
        <v>0</v>
      </c>
      <c r="LC63" s="27">
        <f t="shared" ref="LC63" si="1476">KW63-KZ63</f>
        <v>0</v>
      </c>
      <c r="LD63" s="30">
        <f t="shared" ref="LD63" si="1477">KX63-LA63</f>
        <v>0</v>
      </c>
      <c r="LE63" s="29">
        <f t="shared" ref="LE63" si="1478">KY63-LB63</f>
        <v>0</v>
      </c>
    </row>
    <row r="64" spans="2:317" ht="20.25" hidden="1" customHeight="1" outlineLevel="3">
      <c r="B64" s="20"/>
      <c r="C64" s="21"/>
      <c r="D64" s="21"/>
      <c r="E64" s="21" t="s">
        <v>183</v>
      </c>
      <c r="F64" s="84"/>
      <c r="G64" s="88"/>
      <c r="H64" s="100"/>
      <c r="I64" s="241"/>
      <c r="J64" s="239"/>
      <c r="K64" s="240"/>
      <c r="L64" s="241"/>
      <c r="M64" s="41"/>
      <c r="N64" s="42"/>
      <c r="O64" s="43"/>
      <c r="P64" s="88"/>
      <c r="Q64" s="100"/>
      <c r="R64" s="241"/>
      <c r="S64" s="239"/>
      <c r="T64" s="240"/>
      <c r="U64" s="241"/>
      <c r="V64" s="41"/>
      <c r="W64" s="42"/>
      <c r="X64" s="43"/>
      <c r="Y64" s="88"/>
      <c r="Z64" s="100"/>
      <c r="AA64" s="241"/>
      <c r="AB64" s="88"/>
      <c r="AC64" s="100"/>
      <c r="AD64" s="241"/>
      <c r="AE64" s="236"/>
      <c r="AF64" s="232"/>
      <c r="AG64" s="233"/>
      <c r="AH64" s="456"/>
      <c r="AI64" s="450"/>
      <c r="AJ64" s="457"/>
      <c r="AK64" s="456"/>
      <c r="AL64" s="450"/>
      <c r="AM64" s="457"/>
      <c r="AN64" s="234"/>
      <c r="AO64" s="235"/>
      <c r="AP64" s="235"/>
      <c r="AQ64" s="88"/>
      <c r="AR64" s="100"/>
      <c r="AS64" s="90"/>
      <c r="AT64" s="88"/>
      <c r="AU64" s="100"/>
      <c r="AV64" s="90"/>
      <c r="AW64" s="236"/>
      <c r="AX64" s="232"/>
      <c r="AY64" s="233"/>
      <c r="AZ64" s="88"/>
      <c r="BA64" s="100"/>
      <c r="BB64" s="90"/>
      <c r="BC64" s="88"/>
      <c r="BD64" s="100"/>
      <c r="BE64" s="90"/>
      <c r="BF64" s="236"/>
      <c r="BG64" s="232"/>
      <c r="BH64" s="233"/>
      <c r="BI64" s="88"/>
      <c r="BJ64" s="100"/>
      <c r="BK64" s="90"/>
      <c r="BL64" s="88"/>
      <c r="BM64" s="100"/>
      <c r="BN64" s="90"/>
      <c r="BO64" s="236"/>
      <c r="BP64" s="232"/>
      <c r="BQ64" s="233"/>
      <c r="BR64" s="44"/>
      <c r="BS64" s="45"/>
      <c r="BT64" s="46"/>
      <c r="BU64" s="44"/>
      <c r="BV64" s="45"/>
      <c r="BW64" s="46"/>
      <c r="BX64" s="234"/>
      <c r="BY64" s="235"/>
      <c r="BZ64" s="235"/>
      <c r="CA64" s="239"/>
      <c r="CB64" s="240"/>
      <c r="CC64" s="241"/>
      <c r="CD64" s="239"/>
      <c r="CE64" s="240"/>
      <c r="CF64" s="241"/>
      <c r="CG64" s="236"/>
      <c r="CH64" s="232"/>
      <c r="CI64" s="233"/>
      <c r="CJ64" s="239"/>
      <c r="CK64" s="240"/>
      <c r="CL64" s="241"/>
      <c r="CM64" s="239"/>
      <c r="CN64" s="240"/>
      <c r="CO64" s="241"/>
      <c r="CP64" s="236"/>
      <c r="CQ64" s="232"/>
      <c r="CR64" s="233"/>
      <c r="CS64" s="239"/>
      <c r="CT64" s="240"/>
      <c r="CU64" s="241"/>
      <c r="CV64" s="239"/>
      <c r="CW64" s="240"/>
      <c r="CX64" s="241"/>
      <c r="CY64" s="236"/>
      <c r="CZ64" s="232"/>
      <c r="DA64" s="233"/>
      <c r="DB64" s="456"/>
      <c r="DC64" s="450"/>
      <c r="DD64" s="457"/>
      <c r="DE64" s="456"/>
      <c r="DF64" s="450"/>
      <c r="DG64" s="457"/>
      <c r="DH64" s="234"/>
      <c r="DI64" s="235"/>
      <c r="DJ64" s="235"/>
      <c r="DK64" s="88"/>
      <c r="DL64" s="100"/>
      <c r="DM64" s="90"/>
      <c r="DN64" s="88"/>
      <c r="DO64" s="100"/>
      <c r="DP64" s="90"/>
      <c r="DQ64" s="236"/>
      <c r="DR64" s="232"/>
      <c r="DS64" s="233"/>
      <c r="DT64" s="88"/>
      <c r="DU64" s="100"/>
      <c r="DV64" s="90"/>
      <c r="DW64" s="88"/>
      <c r="DX64" s="100"/>
      <c r="DY64" s="90"/>
      <c r="DZ64" s="236"/>
      <c r="EA64" s="232"/>
      <c r="EB64" s="233"/>
      <c r="EC64" s="88"/>
      <c r="ED64" s="100"/>
      <c r="EE64" s="90"/>
      <c r="EF64" s="88"/>
      <c r="EG64" s="100"/>
      <c r="EH64" s="90"/>
      <c r="EI64" s="41"/>
      <c r="EJ64" s="42"/>
      <c r="EK64" s="43"/>
      <c r="EL64" s="44"/>
      <c r="EM64" s="45"/>
      <c r="EN64" s="46"/>
      <c r="EO64" s="44"/>
      <c r="EP64" s="45"/>
      <c r="EQ64" s="46"/>
      <c r="ER64" s="82"/>
      <c r="ES64" s="47"/>
      <c r="ET64" s="47"/>
      <c r="EU64" s="27"/>
      <c r="EV64" s="28"/>
      <c r="EW64" s="29"/>
      <c r="EX64" s="27"/>
      <c r="EY64" s="28"/>
      <c r="EZ64" s="29"/>
      <c r="FA64" s="27"/>
      <c r="FB64" s="30"/>
      <c r="FC64" s="29"/>
      <c r="FE64" s="20"/>
      <c r="FF64" s="21"/>
      <c r="FG64" s="21"/>
      <c r="FH64" s="84"/>
      <c r="FI64" s="88"/>
      <c r="FJ64" s="100"/>
      <c r="FK64" s="241"/>
      <c r="FL64" s="239"/>
      <c r="FM64" s="240"/>
      <c r="FN64" s="241"/>
      <c r="FO64" s="41"/>
      <c r="FP64" s="42"/>
      <c r="FQ64" s="43"/>
      <c r="FR64" s="88"/>
      <c r="FS64" s="100"/>
      <c r="FT64" s="241"/>
      <c r="FU64" s="239"/>
      <c r="FV64" s="240"/>
      <c r="FW64" s="241"/>
      <c r="FX64" s="41"/>
      <c r="FY64" s="42"/>
      <c r="FZ64" s="43"/>
      <c r="GA64" s="88"/>
      <c r="GB64" s="100"/>
      <c r="GC64" s="241"/>
      <c r="GD64" s="88"/>
      <c r="GE64" s="100"/>
      <c r="GF64" s="241"/>
      <c r="GG64" s="236"/>
      <c r="GH64" s="232"/>
      <c r="GI64" s="233"/>
      <c r="GJ64" s="456"/>
      <c r="GK64" s="450"/>
      <c r="GL64" s="457"/>
      <c r="GM64" s="456"/>
      <c r="GN64" s="450"/>
      <c r="GO64" s="457"/>
      <c r="GP64" s="234"/>
      <c r="GQ64" s="235"/>
      <c r="GR64" s="235"/>
      <c r="GS64" s="88"/>
      <c r="GT64" s="100"/>
      <c r="GU64" s="90"/>
      <c r="GV64" s="88"/>
      <c r="GW64" s="100"/>
      <c r="GX64" s="90"/>
      <c r="GY64" s="236"/>
      <c r="GZ64" s="232"/>
      <c r="HA64" s="233"/>
      <c r="HB64" s="88"/>
      <c r="HC64" s="100"/>
      <c r="HD64" s="90"/>
      <c r="HE64" s="88"/>
      <c r="HF64" s="100"/>
      <c r="HG64" s="90"/>
      <c r="HH64" s="236"/>
      <c r="HI64" s="232"/>
      <c r="HJ64" s="233"/>
      <c r="HK64" s="88"/>
      <c r="HL64" s="100"/>
      <c r="HM64" s="90"/>
      <c r="HN64" s="88"/>
      <c r="HO64" s="100"/>
      <c r="HP64" s="90"/>
      <c r="HQ64" s="236"/>
      <c r="HR64" s="232"/>
      <c r="HS64" s="233"/>
      <c r="HT64" s="44"/>
      <c r="HU64" s="45"/>
      <c r="HV64" s="46"/>
      <c r="HW64" s="44"/>
      <c r="HX64" s="45"/>
      <c r="HY64" s="46"/>
      <c r="HZ64" s="234"/>
      <c r="IA64" s="235"/>
      <c r="IB64" s="235"/>
      <c r="IC64" s="239"/>
      <c r="ID64" s="240"/>
      <c r="IE64" s="241"/>
      <c r="IF64" s="239"/>
      <c r="IG64" s="240"/>
      <c r="IH64" s="241"/>
      <c r="II64" s="236"/>
      <c r="IJ64" s="232"/>
      <c r="IK64" s="233"/>
      <c r="IL64" s="239"/>
      <c r="IM64" s="240"/>
      <c r="IN64" s="241"/>
      <c r="IO64" s="239"/>
      <c r="IP64" s="240"/>
      <c r="IQ64" s="241"/>
      <c r="IR64" s="236"/>
      <c r="IS64" s="232"/>
      <c r="IT64" s="233"/>
      <c r="IU64" s="239"/>
      <c r="IV64" s="240"/>
      <c r="IW64" s="241"/>
      <c r="IX64" s="239"/>
      <c r="IY64" s="240"/>
      <c r="IZ64" s="241"/>
      <c r="JA64" s="236"/>
      <c r="JB64" s="232"/>
      <c r="JC64" s="233"/>
      <c r="JD64" s="456"/>
      <c r="JE64" s="450"/>
      <c r="JF64" s="457"/>
      <c r="JG64" s="456"/>
      <c r="JH64" s="450"/>
      <c r="JI64" s="457"/>
      <c r="JJ64" s="234"/>
      <c r="JK64" s="235"/>
      <c r="JL64" s="235"/>
      <c r="JM64" s="88"/>
      <c r="JN64" s="100"/>
      <c r="JO64" s="90"/>
      <c r="JP64" s="88"/>
      <c r="JQ64" s="100"/>
      <c r="JR64" s="90"/>
      <c r="JS64" s="236"/>
      <c r="JT64" s="232"/>
      <c r="JU64" s="233"/>
      <c r="JV64" s="88"/>
      <c r="JW64" s="100"/>
      <c r="JX64" s="90"/>
      <c r="JY64" s="88"/>
      <c r="JZ64" s="100"/>
      <c r="KA64" s="90"/>
      <c r="KB64" s="236"/>
      <c r="KC64" s="232"/>
      <c r="KD64" s="233"/>
      <c r="KE64" s="88"/>
      <c r="KF64" s="100"/>
      <c r="KG64" s="90"/>
      <c r="KH64" s="88"/>
      <c r="KI64" s="100"/>
      <c r="KJ64" s="90"/>
      <c r="KK64" s="41"/>
      <c r="KL64" s="42"/>
      <c r="KM64" s="43"/>
      <c r="KN64" s="44"/>
      <c r="KO64" s="45"/>
      <c r="KP64" s="46"/>
      <c r="KQ64" s="44"/>
      <c r="KR64" s="45"/>
      <c r="KS64" s="46"/>
      <c r="KT64" s="82"/>
      <c r="KU64" s="47"/>
      <c r="KV64" s="47"/>
      <c r="KW64" s="27"/>
      <c r="KX64" s="28"/>
      <c r="KY64" s="29"/>
      <c r="KZ64" s="27"/>
      <c r="LA64" s="28"/>
      <c r="LB64" s="29"/>
      <c r="LC64" s="27"/>
      <c r="LD64" s="30"/>
      <c r="LE64" s="29"/>
    </row>
    <row r="65" spans="2:317" ht="20.25" hidden="1" customHeight="1" outlineLevel="3">
      <c r="B65" s="20"/>
      <c r="C65" s="21"/>
      <c r="D65" s="21"/>
      <c r="E65" s="21" t="s">
        <v>183</v>
      </c>
      <c r="F65" s="84" t="s">
        <v>211</v>
      </c>
      <c r="G65" s="239"/>
      <c r="H65" s="240"/>
      <c r="I65" s="241">
        <f>G65*H65</f>
        <v>0</v>
      </c>
      <c r="J65" s="239"/>
      <c r="K65" s="240"/>
      <c r="L65" s="241">
        <f>J65*K65</f>
        <v>0</v>
      </c>
      <c r="M65" s="41">
        <f t="shared" ref="M65" si="1479">G65-J65</f>
        <v>0</v>
      </c>
      <c r="N65" s="42">
        <f t="shared" ref="N65" si="1480">H65-K65</f>
        <v>0</v>
      </c>
      <c r="O65" s="43">
        <f t="shared" ref="O65" si="1481">I65-L65</f>
        <v>0</v>
      </c>
      <c r="P65" s="239"/>
      <c r="Q65" s="240"/>
      <c r="R65" s="241">
        <f>P65*Q65</f>
        <v>0</v>
      </c>
      <c r="S65" s="239"/>
      <c r="T65" s="240"/>
      <c r="U65" s="241">
        <f>S65*T65</f>
        <v>0</v>
      </c>
      <c r="V65" s="41">
        <f t="shared" ref="V65" si="1482">P65-S65</f>
        <v>0</v>
      </c>
      <c r="W65" s="42">
        <f t="shared" ref="W65" si="1483">Q65-T65</f>
        <v>0</v>
      </c>
      <c r="X65" s="43">
        <f t="shared" ref="X65" si="1484">R65-U65</f>
        <v>0</v>
      </c>
      <c r="Y65" s="239"/>
      <c r="Z65" s="240"/>
      <c r="AA65" s="241">
        <f>Y65*Z65</f>
        <v>0</v>
      </c>
      <c r="AB65" s="239"/>
      <c r="AC65" s="240"/>
      <c r="AD65" s="241">
        <f>AB65*AC65</f>
        <v>0</v>
      </c>
      <c r="AE65" s="236">
        <f t="shared" ref="AE65" si="1485">Y65-AB65</f>
        <v>0</v>
      </c>
      <c r="AF65" s="232">
        <f t="shared" ref="AF65" si="1486">Z65-AC65</f>
        <v>0</v>
      </c>
      <c r="AG65" s="233">
        <f t="shared" ref="AG65" si="1487">AA65-AD65</f>
        <v>0</v>
      </c>
      <c r="AH65" s="456">
        <f>G65+P65+Y65</f>
        <v>0</v>
      </c>
      <c r="AI65" s="450">
        <f>IF(AJ65,AJ65/AH65,0)</f>
        <v>0</v>
      </c>
      <c r="AJ65" s="457">
        <f t="shared" ref="AJ65" si="1488">I65+R65+AA65</f>
        <v>0</v>
      </c>
      <c r="AK65" s="456">
        <f t="shared" ref="AK65" si="1489">J65+S65+AB65</f>
        <v>0</v>
      </c>
      <c r="AL65" s="450">
        <f>IF(AM65,AM65/AK65,0)</f>
        <v>0</v>
      </c>
      <c r="AM65" s="457">
        <f>L65+U65+AD65</f>
        <v>0</v>
      </c>
      <c r="AN65" s="234">
        <f t="shared" ref="AN65" si="1490">AH65-AK65</f>
        <v>0</v>
      </c>
      <c r="AO65" s="235">
        <f t="shared" ref="AO65" si="1491">AI65-AL65</f>
        <v>0</v>
      </c>
      <c r="AP65" s="235">
        <f t="shared" ref="AP65" si="1492">AJ65-AM65</f>
        <v>0</v>
      </c>
      <c r="AQ65" s="88"/>
      <c r="AR65" s="100"/>
      <c r="AS65" s="90">
        <f>AQ65*AR65</f>
        <v>0</v>
      </c>
      <c r="AT65" s="88"/>
      <c r="AU65" s="100"/>
      <c r="AV65" s="90">
        <f>AT65*AU65</f>
        <v>0</v>
      </c>
      <c r="AW65" s="236">
        <f t="shared" ref="AW65" si="1493">AQ65-AT65</f>
        <v>0</v>
      </c>
      <c r="AX65" s="232">
        <f t="shared" ref="AX65" si="1494">AR65-AU65</f>
        <v>0</v>
      </c>
      <c r="AY65" s="233">
        <f t="shared" ref="AY65" si="1495">AS65-AV65</f>
        <v>0</v>
      </c>
      <c r="AZ65" s="88"/>
      <c r="BA65" s="100"/>
      <c r="BB65" s="90">
        <f>AZ65*BA65</f>
        <v>0</v>
      </c>
      <c r="BC65" s="88"/>
      <c r="BD65" s="100"/>
      <c r="BE65" s="90">
        <f>BC65*BD65</f>
        <v>0</v>
      </c>
      <c r="BF65" s="236">
        <f t="shared" ref="BF65" si="1496">AZ65-BC65</f>
        <v>0</v>
      </c>
      <c r="BG65" s="232">
        <f t="shared" ref="BG65" si="1497">BA65-BD65</f>
        <v>0</v>
      </c>
      <c r="BH65" s="233">
        <f t="shared" ref="BH65" si="1498">BB65-BE65</f>
        <v>0</v>
      </c>
      <c r="BI65" s="88"/>
      <c r="BJ65" s="100"/>
      <c r="BK65" s="90">
        <f>BI65*BJ65</f>
        <v>0</v>
      </c>
      <c r="BL65" s="88"/>
      <c r="BM65" s="100"/>
      <c r="BN65" s="90">
        <f>BL65*BM65</f>
        <v>0</v>
      </c>
      <c r="BO65" s="236">
        <f t="shared" ref="BO65" si="1499">BI65-BL65</f>
        <v>0</v>
      </c>
      <c r="BP65" s="232">
        <f t="shared" ref="BP65" si="1500">BJ65-BM65</f>
        <v>0</v>
      </c>
      <c r="BQ65" s="233">
        <f t="shared" ref="BQ65" si="1501">BK65-BN65</f>
        <v>0</v>
      </c>
      <c r="BR65" s="44">
        <f>AQ65+AZ65+BI65</f>
        <v>0</v>
      </c>
      <c r="BS65" s="45">
        <f>IF(BT65,BT65/BR65,0)</f>
        <v>0</v>
      </c>
      <c r="BT65" s="46">
        <f t="shared" ref="BT65" si="1502">AS65+BB65+BK65</f>
        <v>0</v>
      </c>
      <c r="BU65" s="44">
        <f t="shared" ref="BU65" si="1503">AT65+BC65+BL65</f>
        <v>0</v>
      </c>
      <c r="BV65" s="45">
        <f>IF(BW65,BW65/BU65,0)</f>
        <v>0</v>
      </c>
      <c r="BW65" s="46">
        <f>AV65+BE65+BN65</f>
        <v>0</v>
      </c>
      <c r="BX65" s="234">
        <f t="shared" ref="BX65" si="1504">BR65-BU65</f>
        <v>0</v>
      </c>
      <c r="BY65" s="235">
        <f t="shared" ref="BY65" si="1505">BS65-BV65</f>
        <v>0</v>
      </c>
      <c r="BZ65" s="235">
        <f t="shared" ref="BZ65" si="1506">BT65-BW65</f>
        <v>0</v>
      </c>
      <c r="CA65" s="239"/>
      <c r="CB65" s="240"/>
      <c r="CC65" s="241">
        <f>CA65*CB65</f>
        <v>0</v>
      </c>
      <c r="CD65" s="239"/>
      <c r="CE65" s="240"/>
      <c r="CF65" s="241">
        <f>CD65*CE65</f>
        <v>0</v>
      </c>
      <c r="CG65" s="236">
        <f t="shared" ref="CG65" si="1507">CA65-CD65</f>
        <v>0</v>
      </c>
      <c r="CH65" s="232">
        <f t="shared" ref="CH65" si="1508">CB65-CE65</f>
        <v>0</v>
      </c>
      <c r="CI65" s="233">
        <f t="shared" ref="CI65" si="1509">CC65-CF65</f>
        <v>0</v>
      </c>
      <c r="CJ65" s="239"/>
      <c r="CK65" s="240"/>
      <c r="CL65" s="241">
        <f>CJ65*CK65</f>
        <v>0</v>
      </c>
      <c r="CM65" s="239"/>
      <c r="CN65" s="240"/>
      <c r="CO65" s="241">
        <f>CM65*CN65</f>
        <v>0</v>
      </c>
      <c r="CP65" s="236">
        <f t="shared" ref="CP65" si="1510">CJ65-CM65</f>
        <v>0</v>
      </c>
      <c r="CQ65" s="232">
        <f t="shared" ref="CQ65" si="1511">CK65-CN65</f>
        <v>0</v>
      </c>
      <c r="CR65" s="233">
        <f t="shared" ref="CR65" si="1512">CL65-CO65</f>
        <v>0</v>
      </c>
      <c r="CS65" s="239"/>
      <c r="CT65" s="240"/>
      <c r="CU65" s="241">
        <f>CS65*CT65</f>
        <v>0</v>
      </c>
      <c r="CV65" s="239"/>
      <c r="CW65" s="240"/>
      <c r="CX65" s="241">
        <f>CV65*CW65</f>
        <v>0</v>
      </c>
      <c r="CY65" s="236">
        <f t="shared" ref="CY65" si="1513">CS65-CV65</f>
        <v>0</v>
      </c>
      <c r="CZ65" s="232">
        <f t="shared" ref="CZ65" si="1514">CT65-CW65</f>
        <v>0</v>
      </c>
      <c r="DA65" s="233">
        <f t="shared" ref="DA65" si="1515">CU65-CX65</f>
        <v>0</v>
      </c>
      <c r="DB65" s="456">
        <f>CA65+CJ65+CS65</f>
        <v>0</v>
      </c>
      <c r="DC65" s="450">
        <f>IF(DD65,DD65/DB65,0)</f>
        <v>0</v>
      </c>
      <c r="DD65" s="457">
        <f t="shared" ref="DD65" si="1516">CC65+CL65+CU65</f>
        <v>0</v>
      </c>
      <c r="DE65" s="456">
        <f t="shared" ref="DE65" si="1517">CD65+CM65+CV65</f>
        <v>0</v>
      </c>
      <c r="DF65" s="450">
        <f>IF(DG65,DG65/DE65,0)</f>
        <v>0</v>
      </c>
      <c r="DG65" s="457">
        <f>CF65+CO65+CX65</f>
        <v>0</v>
      </c>
      <c r="DH65" s="234">
        <f t="shared" ref="DH65" si="1518">DB65-DE65</f>
        <v>0</v>
      </c>
      <c r="DI65" s="235">
        <f t="shared" ref="DI65" si="1519">DC65-DF65</f>
        <v>0</v>
      </c>
      <c r="DJ65" s="235">
        <f t="shared" ref="DJ65" si="1520">DD65-DG65</f>
        <v>0</v>
      </c>
      <c r="DK65" s="88"/>
      <c r="DL65" s="100"/>
      <c r="DM65" s="90">
        <f>DK65*DL65</f>
        <v>0</v>
      </c>
      <c r="DN65" s="88"/>
      <c r="DO65" s="100"/>
      <c r="DP65" s="90">
        <f>DN65*DO65</f>
        <v>0</v>
      </c>
      <c r="DQ65" s="236">
        <f t="shared" ref="DQ65" si="1521">DK65-DN65</f>
        <v>0</v>
      </c>
      <c r="DR65" s="232">
        <f t="shared" ref="DR65" si="1522">DL65-DO65</f>
        <v>0</v>
      </c>
      <c r="DS65" s="233">
        <f t="shared" ref="DS65" si="1523">DM65-DP65</f>
        <v>0</v>
      </c>
      <c r="DT65" s="88"/>
      <c r="DU65" s="100"/>
      <c r="DV65" s="90">
        <f>DT65*DU65</f>
        <v>0</v>
      </c>
      <c r="DW65" s="88"/>
      <c r="DX65" s="100"/>
      <c r="DY65" s="90">
        <f>DW65*DX65</f>
        <v>0</v>
      </c>
      <c r="DZ65" s="236">
        <f t="shared" ref="DZ65" si="1524">DT65-DW65</f>
        <v>0</v>
      </c>
      <c r="EA65" s="232">
        <f t="shared" ref="EA65" si="1525">DU65-DX65</f>
        <v>0</v>
      </c>
      <c r="EB65" s="233">
        <f t="shared" ref="EB65" si="1526">DV65-DY65</f>
        <v>0</v>
      </c>
      <c r="EC65" s="88"/>
      <c r="ED65" s="100"/>
      <c r="EE65" s="90">
        <f>EC65*ED65</f>
        <v>0</v>
      </c>
      <c r="EF65" s="88"/>
      <c r="EG65" s="100"/>
      <c r="EH65" s="90">
        <f>EF65*EG65</f>
        <v>0</v>
      </c>
      <c r="EI65" s="41">
        <f t="shared" ref="EI65" si="1527">EC65-EF65</f>
        <v>0</v>
      </c>
      <c r="EJ65" s="42">
        <f t="shared" ref="EJ65" si="1528">ED65-EG65</f>
        <v>0</v>
      </c>
      <c r="EK65" s="43">
        <f t="shared" ref="EK65" si="1529">EE65-EH65</f>
        <v>0</v>
      </c>
      <c r="EL65" s="44">
        <f>DK65+DT65+EC65</f>
        <v>0</v>
      </c>
      <c r="EM65" s="45">
        <f>IF(EN65,EN65/EL65,0)</f>
        <v>0</v>
      </c>
      <c r="EN65" s="46">
        <f t="shared" ref="EN65" si="1530">DM65+DV65+EE65</f>
        <v>0</v>
      </c>
      <c r="EO65" s="44">
        <f t="shared" ref="EO65" si="1531">DN65+DW65+EF65</f>
        <v>0</v>
      </c>
      <c r="EP65" s="45">
        <f>IF(EQ65,EQ65/EO65,0)</f>
        <v>0</v>
      </c>
      <c r="EQ65" s="46">
        <f>DP65+DY65+EH65</f>
        <v>0</v>
      </c>
      <c r="ER65" s="82">
        <f t="shared" ref="ER65" si="1532">EL65-EO65</f>
        <v>0</v>
      </c>
      <c r="ES65" s="47">
        <f t="shared" ref="ES65" si="1533">EM65-EP65</f>
        <v>0</v>
      </c>
      <c r="ET65" s="47">
        <f t="shared" ref="ET65" si="1534">EN65-EQ65</f>
        <v>0</v>
      </c>
      <c r="EU65" s="27">
        <f>AH65+BR65+DB65+EL65</f>
        <v>0</v>
      </c>
      <c r="EV65" s="28">
        <f>IF(EW65,EW65/EU65,0)</f>
        <v>0</v>
      </c>
      <c r="EW65" s="29">
        <f t="shared" ref="EW65" si="1535">AJ65+BT65+DD65+EN65</f>
        <v>0</v>
      </c>
      <c r="EX65" s="27">
        <f t="shared" ref="EX65" si="1536">AK65+BU65+DE65+EO65</f>
        <v>0</v>
      </c>
      <c r="EY65" s="28">
        <f>IF(EZ65,EZ65/EX65,0)</f>
        <v>0</v>
      </c>
      <c r="EZ65" s="29">
        <f>AM65+BW65+DG65+EQ65</f>
        <v>0</v>
      </c>
      <c r="FA65" s="27">
        <f t="shared" ref="FA65" si="1537">EU65-EX65</f>
        <v>0</v>
      </c>
      <c r="FB65" s="30">
        <f t="shared" ref="FB65" si="1538">EV65-EY65</f>
        <v>0</v>
      </c>
      <c r="FC65" s="29">
        <f t="shared" ref="FC65" si="1539">EW65-EZ65</f>
        <v>0</v>
      </c>
      <c r="FE65" s="20" t="s">
        <v>232</v>
      </c>
      <c r="FF65" s="21" t="s">
        <v>227</v>
      </c>
      <c r="FG65" s="21" t="s">
        <v>183</v>
      </c>
      <c r="FH65" s="84" t="s">
        <v>211</v>
      </c>
      <c r="FI65" s="239"/>
      <c r="FJ65" s="240"/>
      <c r="FK65" s="241">
        <f>FI65*FJ65</f>
        <v>0</v>
      </c>
      <c r="FL65" s="239"/>
      <c r="FM65" s="240"/>
      <c r="FN65" s="241">
        <f>FL65*FM65</f>
        <v>0</v>
      </c>
      <c r="FO65" s="41">
        <f t="shared" ref="FO65:FQ65" si="1540">FI65-FL65</f>
        <v>0</v>
      </c>
      <c r="FP65" s="42">
        <f t="shared" si="1540"/>
        <v>0</v>
      </c>
      <c r="FQ65" s="43">
        <f t="shared" si="1540"/>
        <v>0</v>
      </c>
      <c r="FR65" s="239"/>
      <c r="FS65" s="240"/>
      <c r="FT65" s="241">
        <f>FR65*FS65</f>
        <v>0</v>
      </c>
      <c r="FU65" s="239"/>
      <c r="FV65" s="240"/>
      <c r="FW65" s="241">
        <f>FU65*FV65</f>
        <v>0</v>
      </c>
      <c r="FX65" s="41">
        <f t="shared" ref="FX65:FZ65" si="1541">FR65-FU65</f>
        <v>0</v>
      </c>
      <c r="FY65" s="42">
        <f t="shared" si="1541"/>
        <v>0</v>
      </c>
      <c r="FZ65" s="43">
        <f t="shared" si="1541"/>
        <v>0</v>
      </c>
      <c r="GA65" s="239"/>
      <c r="GB65" s="240"/>
      <c r="GC65" s="241">
        <f>GA65*GB65</f>
        <v>0</v>
      </c>
      <c r="GD65" s="239"/>
      <c r="GE65" s="240"/>
      <c r="GF65" s="241">
        <f>GD65*GE65</f>
        <v>0</v>
      </c>
      <c r="GG65" s="236">
        <f t="shared" ref="GG65:GI65" si="1542">GA65-GD65</f>
        <v>0</v>
      </c>
      <c r="GH65" s="232">
        <f t="shared" si="1542"/>
        <v>0</v>
      </c>
      <c r="GI65" s="233">
        <f t="shared" si="1542"/>
        <v>0</v>
      </c>
      <c r="GJ65" s="456">
        <f>FI65+FR65+GA65</f>
        <v>0</v>
      </c>
      <c r="GK65" s="450">
        <f>IF(GL65,GL65/GJ65,0)</f>
        <v>0</v>
      </c>
      <c r="GL65" s="457">
        <f t="shared" ref="GL65:GM65" si="1543">FK65+FT65+GC65</f>
        <v>0</v>
      </c>
      <c r="GM65" s="456">
        <f t="shared" si="1543"/>
        <v>0</v>
      </c>
      <c r="GN65" s="450">
        <f>IF(GO65,GO65/GM65,0)</f>
        <v>0</v>
      </c>
      <c r="GO65" s="457">
        <f>FN65+FW65+GF65</f>
        <v>0</v>
      </c>
      <c r="GP65" s="234">
        <f t="shared" ref="GP65:GR65" si="1544">GJ65-GM65</f>
        <v>0</v>
      </c>
      <c r="GQ65" s="235">
        <f t="shared" si="1544"/>
        <v>0</v>
      </c>
      <c r="GR65" s="235">
        <f t="shared" si="1544"/>
        <v>0</v>
      </c>
      <c r="GS65" s="88"/>
      <c r="GT65" s="100"/>
      <c r="GU65" s="90">
        <f>GS65*GT65</f>
        <v>0</v>
      </c>
      <c r="GV65" s="88"/>
      <c r="GW65" s="100"/>
      <c r="GX65" s="90">
        <f>GV65*GW65</f>
        <v>0</v>
      </c>
      <c r="GY65" s="236">
        <f t="shared" ref="GY65:HA65" si="1545">GS65-GV65</f>
        <v>0</v>
      </c>
      <c r="GZ65" s="232">
        <f t="shared" si="1545"/>
        <v>0</v>
      </c>
      <c r="HA65" s="233">
        <f t="shared" si="1545"/>
        <v>0</v>
      </c>
      <c r="HB65" s="88"/>
      <c r="HC65" s="100"/>
      <c r="HD65" s="90">
        <f>HB65*HC65</f>
        <v>0</v>
      </c>
      <c r="HE65" s="88"/>
      <c r="HF65" s="100"/>
      <c r="HG65" s="90">
        <f>HE65*HF65</f>
        <v>0</v>
      </c>
      <c r="HH65" s="236">
        <f t="shared" ref="HH65:HJ65" si="1546">HB65-HE65</f>
        <v>0</v>
      </c>
      <c r="HI65" s="232">
        <f t="shared" si="1546"/>
        <v>0</v>
      </c>
      <c r="HJ65" s="233">
        <f t="shared" si="1546"/>
        <v>0</v>
      </c>
      <c r="HK65" s="88"/>
      <c r="HL65" s="100"/>
      <c r="HM65" s="90">
        <f>HK65*HL65</f>
        <v>0</v>
      </c>
      <c r="HN65" s="88"/>
      <c r="HO65" s="100"/>
      <c r="HP65" s="90">
        <f>HN65*HO65</f>
        <v>0</v>
      </c>
      <c r="HQ65" s="236">
        <f t="shared" ref="HQ65:HS65" si="1547">HK65-HN65</f>
        <v>0</v>
      </c>
      <c r="HR65" s="232">
        <f t="shared" si="1547"/>
        <v>0</v>
      </c>
      <c r="HS65" s="233">
        <f t="shared" si="1547"/>
        <v>0</v>
      </c>
      <c r="HT65" s="44">
        <f>GS65+HB65+HK65</f>
        <v>0</v>
      </c>
      <c r="HU65" s="45">
        <f>IF(HV65,HV65/HT65,0)</f>
        <v>0</v>
      </c>
      <c r="HV65" s="46">
        <f t="shared" ref="HV65:HW65" si="1548">GU65+HD65+HM65</f>
        <v>0</v>
      </c>
      <c r="HW65" s="44">
        <f t="shared" si="1548"/>
        <v>0</v>
      </c>
      <c r="HX65" s="45">
        <f>IF(HY65,HY65/HW65,0)</f>
        <v>0</v>
      </c>
      <c r="HY65" s="46">
        <f>GX65+HG65+HP65</f>
        <v>0</v>
      </c>
      <c r="HZ65" s="234">
        <f t="shared" ref="HZ65:IB65" si="1549">HT65-HW65</f>
        <v>0</v>
      </c>
      <c r="IA65" s="235">
        <f t="shared" si="1549"/>
        <v>0</v>
      </c>
      <c r="IB65" s="235">
        <f t="shared" si="1549"/>
        <v>0</v>
      </c>
      <c r="IC65" s="239"/>
      <c r="ID65" s="240"/>
      <c r="IE65" s="241">
        <f>IC65*ID65</f>
        <v>0</v>
      </c>
      <c r="IF65" s="239"/>
      <c r="IG65" s="240"/>
      <c r="IH65" s="241">
        <f>IF65*IG65</f>
        <v>0</v>
      </c>
      <c r="II65" s="236">
        <f t="shared" ref="II65:IK65" si="1550">IC65-IF65</f>
        <v>0</v>
      </c>
      <c r="IJ65" s="232">
        <f t="shared" si="1550"/>
        <v>0</v>
      </c>
      <c r="IK65" s="233">
        <f t="shared" si="1550"/>
        <v>0</v>
      </c>
      <c r="IL65" s="239"/>
      <c r="IM65" s="240"/>
      <c r="IN65" s="241">
        <f>IL65*IM65</f>
        <v>0</v>
      </c>
      <c r="IO65" s="239"/>
      <c r="IP65" s="240"/>
      <c r="IQ65" s="241">
        <f>IO65*IP65</f>
        <v>0</v>
      </c>
      <c r="IR65" s="236">
        <f t="shared" ref="IR65:IT65" si="1551">IL65-IO65</f>
        <v>0</v>
      </c>
      <c r="IS65" s="232">
        <f t="shared" si="1551"/>
        <v>0</v>
      </c>
      <c r="IT65" s="233">
        <f t="shared" si="1551"/>
        <v>0</v>
      </c>
      <c r="IU65" s="239"/>
      <c r="IV65" s="240"/>
      <c r="IW65" s="241">
        <f>IU65*IV65</f>
        <v>0</v>
      </c>
      <c r="IX65" s="239"/>
      <c r="IY65" s="240"/>
      <c r="IZ65" s="241">
        <f>IX65*IY65</f>
        <v>0</v>
      </c>
      <c r="JA65" s="236">
        <f t="shared" ref="JA65:JC65" si="1552">IU65-IX65</f>
        <v>0</v>
      </c>
      <c r="JB65" s="232">
        <f t="shared" si="1552"/>
        <v>0</v>
      </c>
      <c r="JC65" s="233">
        <f t="shared" si="1552"/>
        <v>0</v>
      </c>
      <c r="JD65" s="456">
        <f>IC65+IL65+IU65</f>
        <v>0</v>
      </c>
      <c r="JE65" s="450">
        <f>IF(JF65,JF65/JD65,0)</f>
        <v>0</v>
      </c>
      <c r="JF65" s="457">
        <f t="shared" ref="JF65:JG65" si="1553">IE65+IN65+IW65</f>
        <v>0</v>
      </c>
      <c r="JG65" s="456">
        <f t="shared" si="1553"/>
        <v>0</v>
      </c>
      <c r="JH65" s="450">
        <f>IF(JI65,JI65/JG65,0)</f>
        <v>0</v>
      </c>
      <c r="JI65" s="457">
        <f>IH65+IQ65+IZ65</f>
        <v>0</v>
      </c>
      <c r="JJ65" s="234">
        <f t="shared" ref="JJ65:JL65" si="1554">JD65-JG65</f>
        <v>0</v>
      </c>
      <c r="JK65" s="235">
        <f t="shared" si="1554"/>
        <v>0</v>
      </c>
      <c r="JL65" s="235">
        <f t="shared" si="1554"/>
        <v>0</v>
      </c>
      <c r="JM65" s="88"/>
      <c r="JN65" s="100"/>
      <c r="JO65" s="90">
        <f>JM65*JN65</f>
        <v>0</v>
      </c>
      <c r="JP65" s="88"/>
      <c r="JQ65" s="100"/>
      <c r="JR65" s="90">
        <f>JP65*JQ65</f>
        <v>0</v>
      </c>
      <c r="JS65" s="236">
        <f t="shared" ref="JS65:JU65" si="1555">JM65-JP65</f>
        <v>0</v>
      </c>
      <c r="JT65" s="232">
        <f t="shared" si="1555"/>
        <v>0</v>
      </c>
      <c r="JU65" s="233">
        <f t="shared" si="1555"/>
        <v>0</v>
      </c>
      <c r="JV65" s="88"/>
      <c r="JW65" s="100"/>
      <c r="JX65" s="90">
        <f>JV65*JW65</f>
        <v>0</v>
      </c>
      <c r="JY65" s="88"/>
      <c r="JZ65" s="100"/>
      <c r="KA65" s="90">
        <f>JY65*JZ65</f>
        <v>0</v>
      </c>
      <c r="KB65" s="236">
        <f t="shared" ref="KB65:KD65" si="1556">JV65-JY65</f>
        <v>0</v>
      </c>
      <c r="KC65" s="232">
        <f t="shared" si="1556"/>
        <v>0</v>
      </c>
      <c r="KD65" s="233">
        <f t="shared" si="1556"/>
        <v>0</v>
      </c>
      <c r="KE65" s="88"/>
      <c r="KF65" s="100"/>
      <c r="KG65" s="90">
        <f>KE65*KF65</f>
        <v>0</v>
      </c>
      <c r="KH65" s="88"/>
      <c r="KI65" s="100"/>
      <c r="KJ65" s="90">
        <f>KH65*KI65</f>
        <v>0</v>
      </c>
      <c r="KK65" s="41">
        <f t="shared" ref="KK65:KM65" si="1557">KE65-KH65</f>
        <v>0</v>
      </c>
      <c r="KL65" s="42">
        <f t="shared" si="1557"/>
        <v>0</v>
      </c>
      <c r="KM65" s="43">
        <f t="shared" si="1557"/>
        <v>0</v>
      </c>
      <c r="KN65" s="44">
        <f>JM65+JV65+KE65</f>
        <v>0</v>
      </c>
      <c r="KO65" s="45">
        <f>IF(KP65,KP65/KN65,0)</f>
        <v>0</v>
      </c>
      <c r="KP65" s="46">
        <f t="shared" ref="KP65:KQ65" si="1558">JO65+JX65+KG65</f>
        <v>0</v>
      </c>
      <c r="KQ65" s="44">
        <f t="shared" si="1558"/>
        <v>0</v>
      </c>
      <c r="KR65" s="45">
        <f>IF(KS65,KS65/KQ65,0)</f>
        <v>0</v>
      </c>
      <c r="KS65" s="46">
        <f>JR65+KA65+KJ65</f>
        <v>0</v>
      </c>
      <c r="KT65" s="82">
        <f t="shared" ref="KT65:KV65" si="1559">KN65-KQ65</f>
        <v>0</v>
      </c>
      <c r="KU65" s="47">
        <f t="shared" si="1559"/>
        <v>0</v>
      </c>
      <c r="KV65" s="47">
        <f t="shared" si="1559"/>
        <v>0</v>
      </c>
      <c r="KW65" s="27">
        <f>GJ65+HT65+JD65+KN65</f>
        <v>0</v>
      </c>
      <c r="KX65" s="28">
        <f>IF(KY65,KY65/KW65,0)</f>
        <v>0</v>
      </c>
      <c r="KY65" s="29">
        <f t="shared" ref="KY65:KZ65" si="1560">GL65+HV65+JF65+KP65</f>
        <v>0</v>
      </c>
      <c r="KZ65" s="27">
        <f t="shared" si="1560"/>
        <v>0</v>
      </c>
      <c r="LA65" s="28">
        <f>IF(LB65,LB65/KZ65,0)</f>
        <v>0</v>
      </c>
      <c r="LB65" s="29">
        <f>GO65+HY65+JI65+KS65</f>
        <v>0</v>
      </c>
      <c r="LC65" s="27">
        <f t="shared" ref="LC65:LE65" si="1561">KW65-KZ65</f>
        <v>0</v>
      </c>
      <c r="LD65" s="30">
        <f t="shared" si="1561"/>
        <v>0</v>
      </c>
      <c r="LE65" s="29">
        <f t="shared" si="1561"/>
        <v>0</v>
      </c>
    </row>
    <row r="66" spans="2:317" s="129" customFormat="1" ht="20.100000000000001" hidden="1" customHeight="1" outlineLevel="2">
      <c r="B66" s="297" t="s">
        <v>238</v>
      </c>
      <c r="C66" s="298"/>
      <c r="D66" s="298"/>
      <c r="E66" s="298"/>
      <c r="F66" s="299"/>
      <c r="G66" s="412">
        <f>SUBTOTAL(9,G63:G65)</f>
        <v>0</v>
      </c>
      <c r="H66" s="420"/>
      <c r="I66" s="414">
        <f>SUBTOTAL(9,I63:I65)</f>
        <v>0</v>
      </c>
      <c r="J66" s="412">
        <f>SUBTOTAL(9,J63:J65)</f>
        <v>0</v>
      </c>
      <c r="K66" s="420"/>
      <c r="L66" s="414">
        <f>SUBTOTAL(9,L63:L65)</f>
        <v>0</v>
      </c>
      <c r="M66" s="91">
        <f>SUBTOTAL(9,M63:M65)</f>
        <v>0</v>
      </c>
      <c r="N66" s="101"/>
      <c r="O66" s="93">
        <f>SUBTOTAL(9,O63:O65)</f>
        <v>0</v>
      </c>
      <c r="P66" s="412">
        <f>SUBTOTAL(9,P63:P65)</f>
        <v>0</v>
      </c>
      <c r="Q66" s="420"/>
      <c r="R66" s="414">
        <f>SUBTOTAL(9,R63:R65)</f>
        <v>0</v>
      </c>
      <c r="S66" s="412">
        <f>SUBTOTAL(9,S63:S65)</f>
        <v>0</v>
      </c>
      <c r="T66" s="420"/>
      <c r="U66" s="414">
        <f>SUBTOTAL(9,U63:U65)</f>
        <v>0</v>
      </c>
      <c r="V66" s="91">
        <f>SUBTOTAL(9,V63:V65)</f>
        <v>0</v>
      </c>
      <c r="W66" s="101"/>
      <c r="X66" s="93">
        <f>SUBTOTAL(9,X63:X65)</f>
        <v>0</v>
      </c>
      <c r="Y66" s="412">
        <f>SUBTOTAL(9,Y63:Y65)</f>
        <v>0</v>
      </c>
      <c r="Z66" s="420"/>
      <c r="AA66" s="414">
        <f>SUBTOTAL(9,AA63:AA65)</f>
        <v>0</v>
      </c>
      <c r="AB66" s="412">
        <f>SUBTOTAL(9,AB63:AB65)</f>
        <v>0</v>
      </c>
      <c r="AC66" s="420"/>
      <c r="AD66" s="414">
        <f>SUBTOTAL(9,AD63:AD65)</f>
        <v>0</v>
      </c>
      <c r="AE66" s="255">
        <f>SUBTOTAL(9,AE63:AE65)</f>
        <v>0</v>
      </c>
      <c r="AF66" s="265"/>
      <c r="AG66" s="257">
        <f>SUBTOTAL(9,AG63:AG65)</f>
        <v>0</v>
      </c>
      <c r="AH66" s="454">
        <f>SUBTOTAL(9,AH63:AH65)</f>
        <v>0</v>
      </c>
      <c r="AI66" s="458" t="str">
        <f>IF(AJ66,AJ66/AH66,"")</f>
        <v/>
      </c>
      <c r="AJ66" s="454">
        <f>SUBTOTAL(9,AJ63:AJ65)</f>
        <v>0</v>
      </c>
      <c r="AK66" s="454">
        <f>SUBTOTAL(9,AK63:AK65)</f>
        <v>0</v>
      </c>
      <c r="AL66" s="458" t="str">
        <f>IF(AM66,AM66/AK66,"")</f>
        <v/>
      </c>
      <c r="AM66" s="454">
        <f>SUBTOTAL(9,AM63:AM65)</f>
        <v>0</v>
      </c>
      <c r="AN66" s="259">
        <f>SUBTOTAL(9,AN63:AN65)</f>
        <v>0</v>
      </c>
      <c r="AO66" s="258"/>
      <c r="AP66" s="258">
        <f>SUBTOTAL(9,AP63:AP65)</f>
        <v>0</v>
      </c>
      <c r="AQ66" s="91">
        <f>SUBTOTAL(9,AQ63:AQ65)</f>
        <v>0</v>
      </c>
      <c r="AR66" s="101"/>
      <c r="AS66" s="93">
        <f>SUBTOTAL(9,AS63:AS65)</f>
        <v>0</v>
      </c>
      <c r="AT66" s="91">
        <f>SUBTOTAL(9,AT63:AT65)</f>
        <v>0</v>
      </c>
      <c r="AU66" s="101"/>
      <c r="AV66" s="93">
        <f>SUBTOTAL(9,AV63:AV65)</f>
        <v>0</v>
      </c>
      <c r="AW66" s="255">
        <f>SUBTOTAL(9,AW63:AW65)</f>
        <v>0</v>
      </c>
      <c r="AX66" s="265"/>
      <c r="AY66" s="257">
        <f>SUBTOTAL(9,AY63:AY65)</f>
        <v>0</v>
      </c>
      <c r="AZ66" s="91">
        <f>SUBTOTAL(9,AZ63:AZ65)</f>
        <v>0</v>
      </c>
      <c r="BA66" s="101"/>
      <c r="BB66" s="93">
        <f>SUBTOTAL(9,BB63:BB65)</f>
        <v>0</v>
      </c>
      <c r="BC66" s="91">
        <f>SUBTOTAL(9,BC63:BC65)</f>
        <v>0</v>
      </c>
      <c r="BD66" s="101"/>
      <c r="BE66" s="93">
        <f>SUBTOTAL(9,BE63:BE65)</f>
        <v>0</v>
      </c>
      <c r="BF66" s="255">
        <f>SUBTOTAL(9,BF63:BF65)</f>
        <v>0</v>
      </c>
      <c r="BG66" s="265"/>
      <c r="BH66" s="257">
        <f>SUBTOTAL(9,BH63:BH65)</f>
        <v>0</v>
      </c>
      <c r="BI66" s="91">
        <f>SUBTOTAL(9,BI63:BI65)</f>
        <v>0</v>
      </c>
      <c r="BJ66" s="101"/>
      <c r="BK66" s="93">
        <f>SUBTOTAL(9,BK63:BK65)</f>
        <v>0</v>
      </c>
      <c r="BL66" s="91">
        <f>SUBTOTAL(9,BL63:BL65)</f>
        <v>0</v>
      </c>
      <c r="BM66" s="101"/>
      <c r="BN66" s="93">
        <f>SUBTOTAL(9,BN63:BN65)</f>
        <v>0</v>
      </c>
      <c r="BO66" s="255">
        <f>SUBTOTAL(9,BO63:BO65)</f>
        <v>0</v>
      </c>
      <c r="BP66" s="265"/>
      <c r="BQ66" s="257">
        <f>SUBTOTAL(9,BQ63:BQ65)</f>
        <v>0</v>
      </c>
      <c r="BR66" s="124">
        <f>SUBTOTAL(9,BR63:BR65)</f>
        <v>0</v>
      </c>
      <c r="BS66" s="130" t="str">
        <f>IF(BT66,BT66/BR66,"")</f>
        <v/>
      </c>
      <c r="BT66" s="124">
        <f>SUBTOTAL(9,BT63:BT65)</f>
        <v>0</v>
      </c>
      <c r="BU66" s="124">
        <f>SUBTOTAL(9,BU63:BU65)</f>
        <v>0</v>
      </c>
      <c r="BV66" s="130" t="str">
        <f>IF(BW66,BW66/BU66,"")</f>
        <v/>
      </c>
      <c r="BW66" s="124">
        <f>SUBTOTAL(9,BW63:BW65)</f>
        <v>0</v>
      </c>
      <c r="BX66" s="259">
        <f>SUBTOTAL(9,BX63:BX65)</f>
        <v>0</v>
      </c>
      <c r="BY66" s="258"/>
      <c r="BZ66" s="258">
        <f>SUBTOTAL(9,BZ63:BZ65)</f>
        <v>0</v>
      </c>
      <c r="CA66" s="412">
        <f>SUBTOTAL(9,CA63:CA65)</f>
        <v>0</v>
      </c>
      <c r="CB66" s="420"/>
      <c r="CC66" s="414">
        <f>SUBTOTAL(9,CC63:CC65)</f>
        <v>0</v>
      </c>
      <c r="CD66" s="412">
        <f>SUBTOTAL(9,CD63:CD65)</f>
        <v>0</v>
      </c>
      <c r="CE66" s="420"/>
      <c r="CF66" s="414">
        <f>SUBTOTAL(9,CF63:CF65)</f>
        <v>0</v>
      </c>
      <c r="CG66" s="255">
        <f>SUBTOTAL(9,CG63:CG65)</f>
        <v>0</v>
      </c>
      <c r="CH66" s="265"/>
      <c r="CI66" s="257">
        <f>SUBTOTAL(9,CI63:CI65)</f>
        <v>0</v>
      </c>
      <c r="CJ66" s="412">
        <f>SUBTOTAL(9,CJ63:CJ65)</f>
        <v>0</v>
      </c>
      <c r="CK66" s="420"/>
      <c r="CL66" s="414">
        <f>SUBTOTAL(9,CL63:CL65)</f>
        <v>0</v>
      </c>
      <c r="CM66" s="412">
        <f>SUBTOTAL(9,CM63:CM65)</f>
        <v>0</v>
      </c>
      <c r="CN66" s="420"/>
      <c r="CO66" s="414">
        <f>SUBTOTAL(9,CO63:CO65)</f>
        <v>0</v>
      </c>
      <c r="CP66" s="255">
        <f>SUBTOTAL(9,CP63:CP65)</f>
        <v>0</v>
      </c>
      <c r="CQ66" s="265"/>
      <c r="CR66" s="257">
        <f>SUBTOTAL(9,CR63:CR65)</f>
        <v>0</v>
      </c>
      <c r="CS66" s="412">
        <f>SUBTOTAL(9,CS63:CS65)</f>
        <v>0</v>
      </c>
      <c r="CT66" s="420"/>
      <c r="CU66" s="414">
        <f>SUBTOTAL(9,CU63:CU65)</f>
        <v>0</v>
      </c>
      <c r="CV66" s="412">
        <f>SUBTOTAL(9,CV63:CV65)</f>
        <v>0</v>
      </c>
      <c r="CW66" s="420"/>
      <c r="CX66" s="414">
        <f>SUBTOTAL(9,CX63:CX65)</f>
        <v>0</v>
      </c>
      <c r="CY66" s="255">
        <f>SUBTOTAL(9,CY63:CY65)</f>
        <v>0</v>
      </c>
      <c r="CZ66" s="265"/>
      <c r="DA66" s="257">
        <f>SUBTOTAL(9,DA63:DA65)</f>
        <v>0</v>
      </c>
      <c r="DB66" s="454">
        <f>SUBTOTAL(9,DB63:DB65)</f>
        <v>0</v>
      </c>
      <c r="DC66" s="458" t="str">
        <f>IF(DD66,DD66/DB66,"")</f>
        <v/>
      </c>
      <c r="DD66" s="454">
        <f>SUBTOTAL(9,DD63:DD65)</f>
        <v>0</v>
      </c>
      <c r="DE66" s="454">
        <f>SUBTOTAL(9,DE63:DE65)</f>
        <v>0</v>
      </c>
      <c r="DF66" s="458" t="str">
        <f>IF(DG66,DG66/DE66,"")</f>
        <v/>
      </c>
      <c r="DG66" s="454">
        <f>SUBTOTAL(9,DG63:DG65)</f>
        <v>0</v>
      </c>
      <c r="DH66" s="259">
        <f>SUBTOTAL(9,DH63:DH65)</f>
        <v>0</v>
      </c>
      <c r="DI66" s="258"/>
      <c r="DJ66" s="258">
        <f>SUBTOTAL(9,DJ63:DJ65)</f>
        <v>0</v>
      </c>
      <c r="DK66" s="91">
        <f>SUBTOTAL(9,DK63:DK65)</f>
        <v>0</v>
      </c>
      <c r="DL66" s="101"/>
      <c r="DM66" s="93">
        <f>SUBTOTAL(9,DM63:DM65)</f>
        <v>0</v>
      </c>
      <c r="DN66" s="91">
        <f>SUBTOTAL(9,DN63:DN65)</f>
        <v>0</v>
      </c>
      <c r="DO66" s="101"/>
      <c r="DP66" s="93">
        <f>SUBTOTAL(9,DP63:DP65)</f>
        <v>0</v>
      </c>
      <c r="DQ66" s="255">
        <f>SUBTOTAL(9,DQ63:DQ65)</f>
        <v>0</v>
      </c>
      <c r="DR66" s="265"/>
      <c r="DS66" s="257">
        <f>SUBTOTAL(9,DS63:DS65)</f>
        <v>0</v>
      </c>
      <c r="DT66" s="91">
        <f>SUBTOTAL(9,DT63:DT65)</f>
        <v>0</v>
      </c>
      <c r="DU66" s="101"/>
      <c r="DV66" s="93">
        <f>SUBTOTAL(9,DV63:DV65)</f>
        <v>0</v>
      </c>
      <c r="DW66" s="91">
        <f>SUBTOTAL(9,DW63:DW65)</f>
        <v>0</v>
      </c>
      <c r="DX66" s="101"/>
      <c r="DY66" s="93">
        <f>SUBTOTAL(9,DY63:DY65)</f>
        <v>0</v>
      </c>
      <c r="DZ66" s="255">
        <f>SUBTOTAL(9,DZ63:DZ65)</f>
        <v>0</v>
      </c>
      <c r="EA66" s="265"/>
      <c r="EB66" s="257">
        <f>SUBTOTAL(9,EB63:EB65)</f>
        <v>0</v>
      </c>
      <c r="EC66" s="91">
        <f>SUBTOTAL(9,EC63:EC65)</f>
        <v>0</v>
      </c>
      <c r="ED66" s="101"/>
      <c r="EE66" s="93">
        <f>SUBTOTAL(9,EE63:EE65)</f>
        <v>0</v>
      </c>
      <c r="EF66" s="91">
        <f>SUBTOTAL(9,EF63:EF65)</f>
        <v>0</v>
      </c>
      <c r="EG66" s="101"/>
      <c r="EH66" s="93">
        <f>SUBTOTAL(9,EH63:EH65)</f>
        <v>0</v>
      </c>
      <c r="EI66" s="91">
        <f>SUBTOTAL(9,EI63:EI65)</f>
        <v>0</v>
      </c>
      <c r="EJ66" s="101"/>
      <c r="EK66" s="93">
        <f>SUBTOTAL(9,EK63:EK65)</f>
        <v>0</v>
      </c>
      <c r="EL66" s="124">
        <f>SUBTOTAL(9,EL63:EL65)</f>
        <v>0</v>
      </c>
      <c r="EM66" s="130" t="str">
        <f>IF(EN66,EN66/EL66,"")</f>
        <v/>
      </c>
      <c r="EN66" s="124">
        <f>SUBTOTAL(9,EN63:EN65)</f>
        <v>0</v>
      </c>
      <c r="EO66" s="124">
        <f>SUBTOTAL(9,EO63:EO65)</f>
        <v>0</v>
      </c>
      <c r="EP66" s="130" t="str">
        <f>IF(EQ66,EQ66/EO66,"")</f>
        <v/>
      </c>
      <c r="EQ66" s="124">
        <f>SUBTOTAL(9,EQ63:EQ65)</f>
        <v>0</v>
      </c>
      <c r="ER66" s="125">
        <f>SUBTOTAL(9,ER63:ER65)</f>
        <v>0</v>
      </c>
      <c r="ES66" s="124"/>
      <c r="ET66" s="124">
        <f>SUBTOTAL(9,ET63:ET65)</f>
        <v>0</v>
      </c>
      <c r="EU66" s="126">
        <f>SUBTOTAL(9,EU63:EU65)</f>
        <v>0</v>
      </c>
      <c r="EV66" s="131" t="str">
        <f>IF(EW66,EW66/EU66,"")</f>
        <v/>
      </c>
      <c r="EW66" s="128">
        <f>SUBTOTAL(9,EW63:EW65)</f>
        <v>0</v>
      </c>
      <c r="EX66" s="126">
        <f>SUBTOTAL(9,EX63:EX65)</f>
        <v>0</v>
      </c>
      <c r="EY66" s="131" t="str">
        <f>IF(EZ66,EZ66/EX66,"")</f>
        <v/>
      </c>
      <c r="EZ66" s="128">
        <f>SUBTOTAL(9,EZ63:EZ65)</f>
        <v>0</v>
      </c>
      <c r="FA66" s="126">
        <f>SUBTOTAL(9,FA63:FA65)</f>
        <v>0</v>
      </c>
      <c r="FB66" s="131"/>
      <c r="FC66" s="128">
        <f>SUBTOTAL(9,FC63:FC65)</f>
        <v>0</v>
      </c>
      <c r="FE66" s="297" t="s">
        <v>233</v>
      </c>
      <c r="FF66" s="298"/>
      <c r="FG66" s="298"/>
      <c r="FH66" s="299"/>
      <c r="FI66" s="412">
        <f>SUBTOTAL(9,FI63:FI65)</f>
        <v>0</v>
      </c>
      <c r="FJ66" s="420"/>
      <c r="FK66" s="414">
        <f>SUBTOTAL(9,FK63:FK65)</f>
        <v>0</v>
      </c>
      <c r="FL66" s="412">
        <f>SUBTOTAL(9,FL63:FL65)</f>
        <v>0</v>
      </c>
      <c r="FM66" s="420"/>
      <c r="FN66" s="414">
        <f>SUBTOTAL(9,FN63:FN65)</f>
        <v>0</v>
      </c>
      <c r="FO66" s="91">
        <f>SUBTOTAL(9,FO63:FO65)</f>
        <v>0</v>
      </c>
      <c r="FP66" s="101"/>
      <c r="FQ66" s="93">
        <f>SUBTOTAL(9,FQ63:FQ65)</f>
        <v>0</v>
      </c>
      <c r="FR66" s="412">
        <f>SUBTOTAL(9,FR63:FR65)</f>
        <v>0</v>
      </c>
      <c r="FS66" s="420"/>
      <c r="FT66" s="414">
        <f>SUBTOTAL(9,FT63:FT65)</f>
        <v>0</v>
      </c>
      <c r="FU66" s="412">
        <f>SUBTOTAL(9,FU63:FU65)</f>
        <v>0</v>
      </c>
      <c r="FV66" s="420"/>
      <c r="FW66" s="414">
        <f>SUBTOTAL(9,FW63:FW65)</f>
        <v>0</v>
      </c>
      <c r="FX66" s="91">
        <f>SUBTOTAL(9,FX63:FX65)</f>
        <v>0</v>
      </c>
      <c r="FY66" s="101"/>
      <c r="FZ66" s="93">
        <f>SUBTOTAL(9,FZ63:FZ65)</f>
        <v>0</v>
      </c>
      <c r="GA66" s="412">
        <f>SUBTOTAL(9,GA63:GA65)</f>
        <v>0</v>
      </c>
      <c r="GB66" s="420"/>
      <c r="GC66" s="414">
        <f>SUBTOTAL(9,GC63:GC65)</f>
        <v>0</v>
      </c>
      <c r="GD66" s="412">
        <f>SUBTOTAL(9,GD63:GD65)</f>
        <v>0</v>
      </c>
      <c r="GE66" s="420"/>
      <c r="GF66" s="414">
        <f>SUBTOTAL(9,GF63:GF65)</f>
        <v>0</v>
      </c>
      <c r="GG66" s="255">
        <f>SUBTOTAL(9,GG63:GG65)</f>
        <v>0</v>
      </c>
      <c r="GH66" s="265"/>
      <c r="GI66" s="257">
        <f>SUBTOTAL(9,GI63:GI65)</f>
        <v>0</v>
      </c>
      <c r="GJ66" s="454">
        <f>SUBTOTAL(9,GJ63:GJ65)</f>
        <v>0</v>
      </c>
      <c r="GK66" s="458" t="str">
        <f>IF(GL66,GL66/GJ66,"")</f>
        <v/>
      </c>
      <c r="GL66" s="454">
        <f>SUBTOTAL(9,GL63:GL65)</f>
        <v>0</v>
      </c>
      <c r="GM66" s="454">
        <f>SUBTOTAL(9,GM63:GM65)</f>
        <v>0</v>
      </c>
      <c r="GN66" s="458" t="str">
        <f>IF(GO66,GO66/GM66,"")</f>
        <v/>
      </c>
      <c r="GO66" s="454">
        <f>SUBTOTAL(9,GO63:GO65)</f>
        <v>0</v>
      </c>
      <c r="GP66" s="259">
        <f>SUBTOTAL(9,GP63:GP65)</f>
        <v>0</v>
      </c>
      <c r="GQ66" s="258"/>
      <c r="GR66" s="258">
        <f>SUBTOTAL(9,GR63:GR65)</f>
        <v>0</v>
      </c>
      <c r="GS66" s="91">
        <f>SUBTOTAL(9,GS63:GS65)</f>
        <v>0</v>
      </c>
      <c r="GT66" s="101"/>
      <c r="GU66" s="93">
        <f>SUBTOTAL(9,GU63:GU65)</f>
        <v>0</v>
      </c>
      <c r="GV66" s="91">
        <f>SUBTOTAL(9,GV63:GV65)</f>
        <v>0</v>
      </c>
      <c r="GW66" s="101"/>
      <c r="GX66" s="93">
        <f>SUBTOTAL(9,GX63:GX65)</f>
        <v>0</v>
      </c>
      <c r="GY66" s="255">
        <f>SUBTOTAL(9,GY63:GY65)</f>
        <v>0</v>
      </c>
      <c r="GZ66" s="265"/>
      <c r="HA66" s="257">
        <f>SUBTOTAL(9,HA63:HA65)</f>
        <v>0</v>
      </c>
      <c r="HB66" s="91">
        <f>SUBTOTAL(9,HB63:HB65)</f>
        <v>0</v>
      </c>
      <c r="HC66" s="101"/>
      <c r="HD66" s="93">
        <f>SUBTOTAL(9,HD63:HD65)</f>
        <v>0</v>
      </c>
      <c r="HE66" s="91">
        <f>SUBTOTAL(9,HE63:HE65)</f>
        <v>0</v>
      </c>
      <c r="HF66" s="101"/>
      <c r="HG66" s="93">
        <f>SUBTOTAL(9,HG63:HG65)</f>
        <v>0</v>
      </c>
      <c r="HH66" s="255">
        <f>SUBTOTAL(9,HH63:HH65)</f>
        <v>0</v>
      </c>
      <c r="HI66" s="265"/>
      <c r="HJ66" s="257">
        <f>SUBTOTAL(9,HJ63:HJ65)</f>
        <v>0</v>
      </c>
      <c r="HK66" s="91">
        <f>SUBTOTAL(9,HK63:HK65)</f>
        <v>0</v>
      </c>
      <c r="HL66" s="101"/>
      <c r="HM66" s="93">
        <f>SUBTOTAL(9,HM63:HM65)</f>
        <v>0</v>
      </c>
      <c r="HN66" s="91">
        <f>SUBTOTAL(9,HN63:HN65)</f>
        <v>0</v>
      </c>
      <c r="HO66" s="101"/>
      <c r="HP66" s="93">
        <f>SUBTOTAL(9,HP63:HP65)</f>
        <v>0</v>
      </c>
      <c r="HQ66" s="255">
        <f>SUBTOTAL(9,HQ63:HQ65)</f>
        <v>0</v>
      </c>
      <c r="HR66" s="265"/>
      <c r="HS66" s="257">
        <f>SUBTOTAL(9,HS63:HS65)</f>
        <v>0</v>
      </c>
      <c r="HT66" s="124">
        <f>SUBTOTAL(9,HT63:HT65)</f>
        <v>0</v>
      </c>
      <c r="HU66" s="130" t="str">
        <f>IF(HV66,HV66/HT66,"")</f>
        <v/>
      </c>
      <c r="HV66" s="124">
        <f>SUBTOTAL(9,HV63:HV65)</f>
        <v>0</v>
      </c>
      <c r="HW66" s="124">
        <f>SUBTOTAL(9,HW63:HW65)</f>
        <v>0</v>
      </c>
      <c r="HX66" s="130" t="str">
        <f>IF(HY66,HY66/HW66,"")</f>
        <v/>
      </c>
      <c r="HY66" s="124">
        <f>SUBTOTAL(9,HY63:HY65)</f>
        <v>0</v>
      </c>
      <c r="HZ66" s="259">
        <f>SUBTOTAL(9,HZ63:HZ65)</f>
        <v>0</v>
      </c>
      <c r="IA66" s="258"/>
      <c r="IB66" s="258">
        <f>SUBTOTAL(9,IB63:IB65)</f>
        <v>0</v>
      </c>
      <c r="IC66" s="412">
        <f>SUBTOTAL(9,IC63:IC65)</f>
        <v>0</v>
      </c>
      <c r="ID66" s="420"/>
      <c r="IE66" s="414">
        <f>SUBTOTAL(9,IE63:IE65)</f>
        <v>0</v>
      </c>
      <c r="IF66" s="412">
        <f>SUBTOTAL(9,IF63:IF65)</f>
        <v>0</v>
      </c>
      <c r="IG66" s="420"/>
      <c r="IH66" s="414">
        <f>SUBTOTAL(9,IH63:IH65)</f>
        <v>0</v>
      </c>
      <c r="II66" s="255">
        <f>SUBTOTAL(9,II63:II65)</f>
        <v>0</v>
      </c>
      <c r="IJ66" s="265"/>
      <c r="IK66" s="257">
        <f>SUBTOTAL(9,IK63:IK65)</f>
        <v>0</v>
      </c>
      <c r="IL66" s="412">
        <f>SUBTOTAL(9,IL63:IL65)</f>
        <v>0</v>
      </c>
      <c r="IM66" s="420"/>
      <c r="IN66" s="414">
        <f>SUBTOTAL(9,IN63:IN65)</f>
        <v>0</v>
      </c>
      <c r="IO66" s="412">
        <f>SUBTOTAL(9,IO63:IO65)</f>
        <v>0</v>
      </c>
      <c r="IP66" s="420"/>
      <c r="IQ66" s="414">
        <f>SUBTOTAL(9,IQ63:IQ65)</f>
        <v>0</v>
      </c>
      <c r="IR66" s="255">
        <f>SUBTOTAL(9,IR63:IR65)</f>
        <v>0</v>
      </c>
      <c r="IS66" s="265"/>
      <c r="IT66" s="257">
        <f>SUBTOTAL(9,IT63:IT65)</f>
        <v>0</v>
      </c>
      <c r="IU66" s="412">
        <f>SUBTOTAL(9,IU63:IU65)</f>
        <v>0</v>
      </c>
      <c r="IV66" s="420"/>
      <c r="IW66" s="414">
        <f>SUBTOTAL(9,IW63:IW65)</f>
        <v>0</v>
      </c>
      <c r="IX66" s="412">
        <f>SUBTOTAL(9,IX63:IX65)</f>
        <v>0</v>
      </c>
      <c r="IY66" s="420"/>
      <c r="IZ66" s="414">
        <f>SUBTOTAL(9,IZ63:IZ65)</f>
        <v>0</v>
      </c>
      <c r="JA66" s="255">
        <f>SUBTOTAL(9,JA63:JA65)</f>
        <v>0</v>
      </c>
      <c r="JB66" s="265"/>
      <c r="JC66" s="257">
        <f>SUBTOTAL(9,JC63:JC65)</f>
        <v>0</v>
      </c>
      <c r="JD66" s="454">
        <f>SUBTOTAL(9,JD63:JD65)</f>
        <v>0</v>
      </c>
      <c r="JE66" s="458" t="str">
        <f>IF(JF66,JF66/JD66,"")</f>
        <v/>
      </c>
      <c r="JF66" s="454">
        <f>SUBTOTAL(9,JF63:JF65)</f>
        <v>0</v>
      </c>
      <c r="JG66" s="454">
        <f>SUBTOTAL(9,JG63:JG65)</f>
        <v>0</v>
      </c>
      <c r="JH66" s="458" t="str">
        <f>IF(JI66,JI66/JG66,"")</f>
        <v/>
      </c>
      <c r="JI66" s="454">
        <f>SUBTOTAL(9,JI63:JI65)</f>
        <v>0</v>
      </c>
      <c r="JJ66" s="259">
        <f>SUBTOTAL(9,JJ63:JJ65)</f>
        <v>0</v>
      </c>
      <c r="JK66" s="258"/>
      <c r="JL66" s="258">
        <f>SUBTOTAL(9,JL63:JL65)</f>
        <v>0</v>
      </c>
      <c r="JM66" s="91">
        <f>SUBTOTAL(9,JM63:JM65)</f>
        <v>0</v>
      </c>
      <c r="JN66" s="101"/>
      <c r="JO66" s="93">
        <f>SUBTOTAL(9,JO63:JO65)</f>
        <v>0</v>
      </c>
      <c r="JP66" s="91">
        <f>SUBTOTAL(9,JP63:JP65)</f>
        <v>0</v>
      </c>
      <c r="JQ66" s="101"/>
      <c r="JR66" s="93">
        <f>SUBTOTAL(9,JR63:JR65)</f>
        <v>0</v>
      </c>
      <c r="JS66" s="255">
        <f>SUBTOTAL(9,JS63:JS65)</f>
        <v>0</v>
      </c>
      <c r="JT66" s="265"/>
      <c r="JU66" s="257">
        <f>SUBTOTAL(9,JU63:JU65)</f>
        <v>0</v>
      </c>
      <c r="JV66" s="91">
        <f>SUBTOTAL(9,JV63:JV65)</f>
        <v>0</v>
      </c>
      <c r="JW66" s="101"/>
      <c r="JX66" s="93">
        <f>SUBTOTAL(9,JX63:JX65)</f>
        <v>0</v>
      </c>
      <c r="JY66" s="91">
        <f>SUBTOTAL(9,JY63:JY65)</f>
        <v>0</v>
      </c>
      <c r="JZ66" s="101"/>
      <c r="KA66" s="93">
        <f>SUBTOTAL(9,KA63:KA65)</f>
        <v>0</v>
      </c>
      <c r="KB66" s="255">
        <f>SUBTOTAL(9,KB63:KB65)</f>
        <v>0</v>
      </c>
      <c r="KC66" s="265"/>
      <c r="KD66" s="257">
        <f>SUBTOTAL(9,KD63:KD65)</f>
        <v>0</v>
      </c>
      <c r="KE66" s="91">
        <f>SUBTOTAL(9,KE63:KE65)</f>
        <v>0</v>
      </c>
      <c r="KF66" s="101"/>
      <c r="KG66" s="93">
        <f>SUBTOTAL(9,KG63:KG65)</f>
        <v>0</v>
      </c>
      <c r="KH66" s="91">
        <f>SUBTOTAL(9,KH63:KH65)</f>
        <v>0</v>
      </c>
      <c r="KI66" s="101"/>
      <c r="KJ66" s="93">
        <f>SUBTOTAL(9,KJ63:KJ65)</f>
        <v>0</v>
      </c>
      <c r="KK66" s="91">
        <f>SUBTOTAL(9,KK63:KK65)</f>
        <v>0</v>
      </c>
      <c r="KL66" s="101"/>
      <c r="KM66" s="93">
        <f>SUBTOTAL(9,KM63:KM65)</f>
        <v>0</v>
      </c>
      <c r="KN66" s="124">
        <f>SUBTOTAL(9,KN63:KN65)</f>
        <v>0</v>
      </c>
      <c r="KO66" s="130" t="str">
        <f>IF(KP66,KP66/KN66,"")</f>
        <v/>
      </c>
      <c r="KP66" s="124">
        <f>SUBTOTAL(9,KP63:KP65)</f>
        <v>0</v>
      </c>
      <c r="KQ66" s="124">
        <f>SUBTOTAL(9,KQ63:KQ65)</f>
        <v>0</v>
      </c>
      <c r="KR66" s="130" t="str">
        <f>IF(KS66,KS66/KQ66,"")</f>
        <v/>
      </c>
      <c r="KS66" s="124">
        <f>SUBTOTAL(9,KS63:KS65)</f>
        <v>0</v>
      </c>
      <c r="KT66" s="125">
        <f>SUBTOTAL(9,KT63:KT65)</f>
        <v>0</v>
      </c>
      <c r="KU66" s="124"/>
      <c r="KV66" s="124">
        <f>SUBTOTAL(9,KV63:KV65)</f>
        <v>0</v>
      </c>
      <c r="KW66" s="126">
        <f>SUBTOTAL(9,KW63:KW65)</f>
        <v>0</v>
      </c>
      <c r="KX66" s="131" t="str">
        <f>IF(KY66,KY66/KW66,"")</f>
        <v/>
      </c>
      <c r="KY66" s="128">
        <f>SUBTOTAL(9,KY63:KY65)</f>
        <v>0</v>
      </c>
      <c r="KZ66" s="126">
        <f>SUBTOTAL(9,KZ63:KZ65)</f>
        <v>0</v>
      </c>
      <c r="LA66" s="131" t="str">
        <f>IF(LB66,LB66/KZ66,"")</f>
        <v/>
      </c>
      <c r="LB66" s="128">
        <f>SUBTOTAL(9,LB63:LB65)</f>
        <v>0</v>
      </c>
      <c r="LC66" s="126">
        <f>SUBTOTAL(9,LC63:LC65)</f>
        <v>0</v>
      </c>
      <c r="LD66" s="131"/>
      <c r="LE66" s="128">
        <f>SUBTOTAL(9,LE63:LE65)</f>
        <v>0</v>
      </c>
    </row>
    <row r="67" spans="2:317" ht="20.25" hidden="1" customHeight="1" outlineLevel="3">
      <c r="B67" s="20" t="s">
        <v>239</v>
      </c>
      <c r="C67" s="21" t="s">
        <v>240</v>
      </c>
      <c r="D67" s="21"/>
      <c r="E67" s="21" t="s">
        <v>183</v>
      </c>
      <c r="F67" s="84" t="s">
        <v>186</v>
      </c>
      <c r="G67" s="239"/>
      <c r="H67" s="250"/>
      <c r="I67" s="300">
        <f>G67*H67</f>
        <v>0</v>
      </c>
      <c r="J67" s="239"/>
      <c r="K67" s="250"/>
      <c r="L67" s="300">
        <f>J67*K67</f>
        <v>0</v>
      </c>
      <c r="M67" s="41">
        <f t="shared" ref="M67:M69" si="1562">G67-J67</f>
        <v>0</v>
      </c>
      <c r="N67" s="42">
        <f t="shared" ref="N67:N69" si="1563">H67-K67</f>
        <v>0</v>
      </c>
      <c r="O67" s="43">
        <f t="shared" ref="O67:O69" si="1564">I67-L67</f>
        <v>0</v>
      </c>
      <c r="P67" s="88"/>
      <c r="Q67" s="89"/>
      <c r="R67" s="300">
        <f>P67*Q67</f>
        <v>0</v>
      </c>
      <c r="S67" s="88"/>
      <c r="T67" s="89"/>
      <c r="U67" s="300">
        <f>S67*T67</f>
        <v>0</v>
      </c>
      <c r="V67" s="41">
        <f t="shared" ref="V67:V69" si="1565">P67-S67</f>
        <v>0</v>
      </c>
      <c r="W67" s="42">
        <f t="shared" ref="W67:W69" si="1566">Q67-T67</f>
        <v>0</v>
      </c>
      <c r="X67" s="43">
        <f t="shared" ref="X67:X69" si="1567">R67-U67</f>
        <v>0</v>
      </c>
      <c r="Y67" s="481"/>
      <c r="Z67" s="250"/>
      <c r="AA67" s="300">
        <f>Y67*Z67</f>
        <v>0</v>
      </c>
      <c r="AB67" s="481"/>
      <c r="AC67" s="250"/>
      <c r="AD67" s="300">
        <f>AB67*AC67</f>
        <v>0</v>
      </c>
      <c r="AE67" s="236">
        <f t="shared" ref="AE67:AE69" si="1568">Y67-AB67</f>
        <v>0</v>
      </c>
      <c r="AF67" s="232">
        <f t="shared" ref="AF67:AF69" si="1569">Z67-AC67</f>
        <v>0</v>
      </c>
      <c r="AG67" s="233">
        <f t="shared" ref="AG67:AG69" si="1570">AA67-AD67</f>
        <v>0</v>
      </c>
      <c r="AH67" s="456">
        <f>G67+P67+Y67</f>
        <v>0</v>
      </c>
      <c r="AI67" s="450">
        <f>IF(AJ67,AJ67/AH67,0)</f>
        <v>0</v>
      </c>
      <c r="AJ67" s="457">
        <f t="shared" ref="AJ67:AJ69" si="1571">I67+R67+AA67</f>
        <v>0</v>
      </c>
      <c r="AK67" s="456">
        <f t="shared" ref="AK67:AK69" si="1572">J67+S67+AB67</f>
        <v>0</v>
      </c>
      <c r="AL67" s="450">
        <f>IF(AM67,AM67/AK67,0)</f>
        <v>0</v>
      </c>
      <c r="AM67" s="457">
        <f>L67+U67+AD67</f>
        <v>0</v>
      </c>
      <c r="AN67" s="234">
        <f t="shared" ref="AN67:AN69" si="1573">AH67-AK67</f>
        <v>0</v>
      </c>
      <c r="AO67" s="235">
        <f t="shared" ref="AO67:AO69" si="1574">AI67-AL67</f>
        <v>0</v>
      </c>
      <c r="AP67" s="235">
        <f t="shared" ref="AP67:AP69" si="1575">AJ67-AM67</f>
        <v>0</v>
      </c>
      <c r="AQ67" s="481"/>
      <c r="AR67" s="250"/>
      <c r="AS67" s="182">
        <f>AQ67*AR67</f>
        <v>0</v>
      </c>
      <c r="AT67" s="481"/>
      <c r="AU67" s="250"/>
      <c r="AV67" s="182">
        <f>AT67*AU67</f>
        <v>0</v>
      </c>
      <c r="AW67" s="236">
        <f t="shared" ref="AW67:AW69" si="1576">AQ67-AT67</f>
        <v>0</v>
      </c>
      <c r="AX67" s="232">
        <f t="shared" ref="AX67:AX69" si="1577">AR67-AU67</f>
        <v>0</v>
      </c>
      <c r="AY67" s="233">
        <f t="shared" ref="AY67:AY69" si="1578">AS67-AV67</f>
        <v>0</v>
      </c>
      <c r="AZ67" s="481"/>
      <c r="BA67" s="250"/>
      <c r="BB67" s="182">
        <f>AZ67*BA67</f>
        <v>0</v>
      </c>
      <c r="BC67" s="481">
        <v>175</v>
      </c>
      <c r="BD67" s="250">
        <v>1.016</v>
      </c>
      <c r="BE67" s="182">
        <f>BC67*BD67</f>
        <v>177.8</v>
      </c>
      <c r="BF67" s="236">
        <f t="shared" ref="BF67:BF69" si="1579">AZ67-BC67</f>
        <v>-175</v>
      </c>
      <c r="BG67" s="232">
        <f t="shared" ref="BG67:BG69" si="1580">BA67-BD67</f>
        <v>-1.016</v>
      </c>
      <c r="BH67" s="233">
        <f t="shared" ref="BH67:BH69" si="1581">BB67-BE67</f>
        <v>-177.8</v>
      </c>
      <c r="BI67" s="481"/>
      <c r="BJ67" s="250"/>
      <c r="BK67" s="182">
        <f>BI67*BJ67</f>
        <v>0</v>
      </c>
      <c r="BL67" s="481"/>
      <c r="BM67" s="250"/>
      <c r="BN67" s="182">
        <f>BL67*BM67</f>
        <v>0</v>
      </c>
      <c r="BO67" s="236">
        <f t="shared" ref="BO67:BO69" si="1582">BI67-BL67</f>
        <v>0</v>
      </c>
      <c r="BP67" s="232">
        <f t="shared" ref="BP67:BP69" si="1583">BJ67-BM67</f>
        <v>0</v>
      </c>
      <c r="BQ67" s="233">
        <f t="shared" ref="BQ67:BQ69" si="1584">BK67-BN67</f>
        <v>0</v>
      </c>
      <c r="BR67" s="44">
        <f>AQ67+AZ67+BI67</f>
        <v>0</v>
      </c>
      <c r="BS67" s="45">
        <f>IF(BT67,BT67/BR67,0)</f>
        <v>0</v>
      </c>
      <c r="BT67" s="46">
        <f t="shared" ref="BT67:BT69" si="1585">AS67+BB67+BK67</f>
        <v>0</v>
      </c>
      <c r="BU67" s="44">
        <f t="shared" ref="BU67:BU69" si="1586">AT67+BC67+BL67</f>
        <v>175</v>
      </c>
      <c r="BV67" s="45">
        <f>IF(BW67,BW67/BU67,0)</f>
        <v>1.016</v>
      </c>
      <c r="BW67" s="46">
        <f>AV67+BE67+BN67</f>
        <v>177.8</v>
      </c>
      <c r="BX67" s="234">
        <f t="shared" ref="BX67:BX69" si="1587">BR67-BU67</f>
        <v>-175</v>
      </c>
      <c r="BY67" s="235">
        <f t="shared" ref="BY67:BY69" si="1588">BS67-BV67</f>
        <v>-1.016</v>
      </c>
      <c r="BZ67" s="235">
        <f t="shared" ref="BZ67:BZ69" si="1589">BT67-BW67</f>
        <v>-177.8</v>
      </c>
      <c r="CA67" s="88"/>
      <c r="CB67" s="89"/>
      <c r="CC67" s="300">
        <f>CA67*CB67</f>
        <v>0</v>
      </c>
      <c r="CD67" s="88"/>
      <c r="CE67" s="89"/>
      <c r="CF67" s="300">
        <f>CD67*CE67</f>
        <v>0</v>
      </c>
      <c r="CG67" s="236">
        <f t="shared" ref="CG67:CG69" si="1590">CA67-CD67</f>
        <v>0</v>
      </c>
      <c r="CH67" s="232">
        <f t="shared" ref="CH67:CH69" si="1591">CB67-CE67</f>
        <v>0</v>
      </c>
      <c r="CI67" s="233">
        <f t="shared" ref="CI67:CI69" si="1592">CC67-CF67</f>
        <v>0</v>
      </c>
      <c r="CJ67" s="481"/>
      <c r="CK67" s="250"/>
      <c r="CL67" s="300">
        <f>CJ67*CK67</f>
        <v>0</v>
      </c>
      <c r="CM67" s="239"/>
      <c r="CN67" s="250"/>
      <c r="CO67" s="300">
        <f>CM67*CN67</f>
        <v>0</v>
      </c>
      <c r="CP67" s="236">
        <f t="shared" ref="CP67:CP69" si="1593">CJ67-CM67</f>
        <v>0</v>
      </c>
      <c r="CQ67" s="232">
        <f t="shared" ref="CQ67:CQ69" si="1594">CK67-CN67</f>
        <v>0</v>
      </c>
      <c r="CR67" s="233">
        <f t="shared" ref="CR67:CR69" si="1595">CL67-CO67</f>
        <v>0</v>
      </c>
      <c r="CS67" s="481"/>
      <c r="CT67" s="250"/>
      <c r="CU67" s="300">
        <f>CS67*CT67</f>
        <v>0</v>
      </c>
      <c r="CV67" s="481">
        <v>175</v>
      </c>
      <c r="CW67" s="250">
        <v>1.016</v>
      </c>
      <c r="CX67" s="300">
        <f>CV67*CW67</f>
        <v>177.8</v>
      </c>
      <c r="CY67" s="236">
        <f t="shared" ref="CY67:CY69" si="1596">CS67-CV67</f>
        <v>-175</v>
      </c>
      <c r="CZ67" s="232">
        <f t="shared" ref="CZ67:CZ69" si="1597">CT67-CW67</f>
        <v>-1.016</v>
      </c>
      <c r="DA67" s="233">
        <f t="shared" ref="DA67:DA69" si="1598">CU67-CX67</f>
        <v>-177.8</v>
      </c>
      <c r="DB67" s="456">
        <f>CA67+CJ67+CS67</f>
        <v>0</v>
      </c>
      <c r="DC67" s="450">
        <f>IF(DD67,DD67/DB67,0)</f>
        <v>0</v>
      </c>
      <c r="DD67" s="457">
        <f t="shared" ref="DD67:DD69" si="1599">CC67+CL67+CU67</f>
        <v>0</v>
      </c>
      <c r="DE67" s="456">
        <f t="shared" ref="DE67:DE69" si="1600">CD67+CM67+CV67</f>
        <v>175</v>
      </c>
      <c r="DF67" s="450">
        <f>IF(DG67,DG67/DE67,0)</f>
        <v>1.016</v>
      </c>
      <c r="DG67" s="457">
        <f>CF67+CO67+CX67</f>
        <v>177.8</v>
      </c>
      <c r="DH67" s="234">
        <f t="shared" ref="DH67:DH69" si="1601">DB67-DE67</f>
        <v>-175</v>
      </c>
      <c r="DI67" s="235">
        <f t="shared" ref="DI67:DI69" si="1602">DC67-DF67</f>
        <v>-1.016</v>
      </c>
      <c r="DJ67" s="235">
        <f t="shared" ref="DJ67:DJ69" si="1603">DD67-DG67</f>
        <v>-177.8</v>
      </c>
      <c r="DK67" s="239"/>
      <c r="DL67" s="250"/>
      <c r="DM67" s="182">
        <f>DK67*DL67</f>
        <v>0</v>
      </c>
      <c r="DN67" s="239"/>
      <c r="DO67" s="250"/>
      <c r="DP67" s="182">
        <f>DN67*DO67</f>
        <v>0</v>
      </c>
      <c r="DQ67" s="236">
        <f t="shared" ref="DQ67:DQ69" si="1604">DK67-DN67</f>
        <v>0</v>
      </c>
      <c r="DR67" s="232">
        <f t="shared" ref="DR67:DR69" si="1605">DL67-DO67</f>
        <v>0</v>
      </c>
      <c r="DS67" s="233">
        <f t="shared" ref="DS67:DS69" si="1606">DM67-DP67</f>
        <v>0</v>
      </c>
      <c r="DT67" s="239"/>
      <c r="DU67" s="250"/>
      <c r="DV67" s="182">
        <f>DT67*DU67</f>
        <v>0</v>
      </c>
      <c r="DW67" s="239"/>
      <c r="DX67" s="250"/>
      <c r="DY67" s="182">
        <f>DW67*DX67</f>
        <v>0</v>
      </c>
      <c r="DZ67" s="236">
        <f t="shared" ref="DZ67:DZ69" si="1607">DT67-DW67</f>
        <v>0</v>
      </c>
      <c r="EA67" s="232">
        <f t="shared" ref="EA67:EA69" si="1608">DU67-DX67</f>
        <v>0</v>
      </c>
      <c r="EB67" s="233">
        <f t="shared" ref="EB67:EB69" si="1609">DV67-DY67</f>
        <v>0</v>
      </c>
      <c r="EC67" s="448"/>
      <c r="ED67" s="250"/>
      <c r="EE67" s="182">
        <f>EC67*ED67</f>
        <v>0</v>
      </c>
      <c r="EF67" s="448">
        <v>175</v>
      </c>
      <c r="EG67" s="250">
        <v>1.016</v>
      </c>
      <c r="EH67" s="182">
        <f>EF67*EG67</f>
        <v>177.8</v>
      </c>
      <c r="EI67" s="41">
        <f t="shared" ref="EI67:EI69" si="1610">EC67-EF67</f>
        <v>-175</v>
      </c>
      <c r="EJ67" s="42">
        <f t="shared" ref="EJ67:EJ69" si="1611">ED67-EG67</f>
        <v>-1.016</v>
      </c>
      <c r="EK67" s="43">
        <f t="shared" ref="EK67:EK69" si="1612">EE67-EH67</f>
        <v>-177.8</v>
      </c>
      <c r="EL67" s="44">
        <f>DK67+DT67+EC67</f>
        <v>0</v>
      </c>
      <c r="EM67" s="45">
        <f>IF(EN67,EN67/EL67,0)</f>
        <v>0</v>
      </c>
      <c r="EN67" s="46">
        <f t="shared" ref="EN67:EN69" si="1613">DM67+DV67+EE67</f>
        <v>0</v>
      </c>
      <c r="EO67" s="44">
        <f t="shared" ref="EO67:EO69" si="1614">DN67+DW67+EF67</f>
        <v>175</v>
      </c>
      <c r="EP67" s="45">
        <f>IF(EQ67,EQ67/EO67,0)</f>
        <v>1.016</v>
      </c>
      <c r="EQ67" s="46">
        <f>DP67+DY67+EH67</f>
        <v>177.8</v>
      </c>
      <c r="ER67" s="82">
        <f t="shared" ref="ER67:ER69" si="1615">EL67-EO67</f>
        <v>-175</v>
      </c>
      <c r="ES67" s="47">
        <f t="shared" ref="ES67:ES69" si="1616">EM67-EP67</f>
        <v>-1.016</v>
      </c>
      <c r="ET67" s="47">
        <f t="shared" ref="ET67:ET69" si="1617">EN67-EQ67</f>
        <v>-177.8</v>
      </c>
      <c r="EU67" s="27">
        <f>AH67+BR67+DB67+EL67</f>
        <v>0</v>
      </c>
      <c r="EV67" s="28">
        <f>IF(EW67,EW67/EU67,0)</f>
        <v>0</v>
      </c>
      <c r="EW67" s="180">
        <f t="shared" ref="EW67:EW69" si="1618">AJ67+BT67+DD67+EN67</f>
        <v>0</v>
      </c>
      <c r="EX67" s="27">
        <f t="shared" ref="EX67:EX69" si="1619">AK67+BU67+DE67+EO67</f>
        <v>525</v>
      </c>
      <c r="EY67" s="28">
        <f>IF(EZ67,EZ67/EX67,0)</f>
        <v>1.0160000000000002</v>
      </c>
      <c r="EZ67" s="180">
        <f>AM67+BW67+DG67+EQ67</f>
        <v>533.40000000000009</v>
      </c>
      <c r="FA67" s="27">
        <f t="shared" ref="FA67:FA69" si="1620">EU67-EX67</f>
        <v>-525</v>
      </c>
      <c r="FB67" s="30">
        <f t="shared" ref="FB67:FB69" si="1621">EV67-EY67</f>
        <v>-1.0160000000000002</v>
      </c>
      <c r="FC67" s="29">
        <f t="shared" ref="FC67:FC69" si="1622">EW67-EZ67</f>
        <v>-533.40000000000009</v>
      </c>
      <c r="FE67" s="20" t="s">
        <v>239</v>
      </c>
      <c r="FF67" s="21" t="s">
        <v>237</v>
      </c>
      <c r="FG67" s="21" t="s">
        <v>183</v>
      </c>
      <c r="FH67" s="84" t="s">
        <v>186</v>
      </c>
      <c r="FI67" s="239"/>
      <c r="FJ67" s="250"/>
      <c r="FK67" s="300">
        <f>FI67*FJ67</f>
        <v>0</v>
      </c>
      <c r="FL67" s="239"/>
      <c r="FM67" s="250"/>
      <c r="FN67" s="300">
        <f>FL67*FM67</f>
        <v>0</v>
      </c>
      <c r="FO67" s="41">
        <f t="shared" ref="FO67:FQ69" si="1623">FI67-FL67</f>
        <v>0</v>
      </c>
      <c r="FP67" s="42">
        <f t="shared" si="1623"/>
        <v>0</v>
      </c>
      <c r="FQ67" s="43">
        <f t="shared" si="1623"/>
        <v>0</v>
      </c>
      <c r="FR67" s="88"/>
      <c r="FS67" s="89"/>
      <c r="FT67" s="300">
        <f>FR67*FS67</f>
        <v>0</v>
      </c>
      <c r="FU67" s="88"/>
      <c r="FV67" s="89"/>
      <c r="FW67" s="300">
        <f>FU67*FV67</f>
        <v>0</v>
      </c>
      <c r="FX67" s="41">
        <f t="shared" ref="FX67:FZ69" si="1624">FR67-FU67</f>
        <v>0</v>
      </c>
      <c r="FY67" s="42">
        <f t="shared" si="1624"/>
        <v>0</v>
      </c>
      <c r="FZ67" s="43">
        <f t="shared" si="1624"/>
        <v>0</v>
      </c>
      <c r="GA67" s="481"/>
      <c r="GB67" s="250"/>
      <c r="GC67" s="300">
        <f>GA67*GB67</f>
        <v>0</v>
      </c>
      <c r="GD67" s="481"/>
      <c r="GE67" s="250"/>
      <c r="GF67" s="300">
        <f>GD67*GE67</f>
        <v>0</v>
      </c>
      <c r="GG67" s="236">
        <f t="shared" ref="GG67:GI69" si="1625">GA67-GD67</f>
        <v>0</v>
      </c>
      <c r="GH67" s="232">
        <f t="shared" si="1625"/>
        <v>0</v>
      </c>
      <c r="GI67" s="233">
        <f t="shared" si="1625"/>
        <v>0</v>
      </c>
      <c r="GJ67" s="456">
        <f>FI67+FR67+GA67</f>
        <v>0</v>
      </c>
      <c r="GK67" s="450">
        <f>IF(GL67,GL67/GJ67,0)</f>
        <v>0</v>
      </c>
      <c r="GL67" s="457">
        <f t="shared" ref="GL67:GM69" si="1626">FK67+FT67+GC67</f>
        <v>0</v>
      </c>
      <c r="GM67" s="456">
        <f t="shared" si="1626"/>
        <v>0</v>
      </c>
      <c r="GN67" s="450">
        <f>IF(GO67,GO67/GM67,0)</f>
        <v>0</v>
      </c>
      <c r="GO67" s="457">
        <f>FN67+FW67+GF67</f>
        <v>0</v>
      </c>
      <c r="GP67" s="234">
        <f t="shared" ref="GP67:GR69" si="1627">GJ67-GM67</f>
        <v>0</v>
      </c>
      <c r="GQ67" s="235">
        <f t="shared" si="1627"/>
        <v>0</v>
      </c>
      <c r="GR67" s="235">
        <f t="shared" si="1627"/>
        <v>0</v>
      </c>
      <c r="GS67" s="481"/>
      <c r="GT67" s="250"/>
      <c r="GU67" s="182">
        <f>GS67*GT67</f>
        <v>0</v>
      </c>
      <c r="GV67" s="481"/>
      <c r="GW67" s="250"/>
      <c r="GX67" s="182">
        <f>GV67*GW67</f>
        <v>0</v>
      </c>
      <c r="GY67" s="236">
        <f t="shared" ref="GY67:HA69" si="1628">GS67-GV67</f>
        <v>0</v>
      </c>
      <c r="GZ67" s="232">
        <f t="shared" si="1628"/>
        <v>0</v>
      </c>
      <c r="HA67" s="233">
        <f t="shared" si="1628"/>
        <v>0</v>
      </c>
      <c r="HB67" s="481"/>
      <c r="HC67" s="250"/>
      <c r="HD67" s="182">
        <f>HB67*HC67</f>
        <v>0</v>
      </c>
      <c r="HE67" s="481">
        <v>175</v>
      </c>
      <c r="HF67" s="250">
        <v>1.016</v>
      </c>
      <c r="HG67" s="182">
        <f>HE67*HF67</f>
        <v>177.8</v>
      </c>
      <c r="HH67" s="236">
        <f t="shared" ref="HH67:HJ69" si="1629">HB67-HE67</f>
        <v>-175</v>
      </c>
      <c r="HI67" s="232">
        <f t="shared" si="1629"/>
        <v>-1.016</v>
      </c>
      <c r="HJ67" s="233">
        <f t="shared" si="1629"/>
        <v>-177.8</v>
      </c>
      <c r="HK67" s="481"/>
      <c r="HL67" s="250"/>
      <c r="HM67" s="182">
        <f>HK67*HL67</f>
        <v>0</v>
      </c>
      <c r="HN67" s="481"/>
      <c r="HO67" s="250"/>
      <c r="HP67" s="182">
        <f>HN67*HO67</f>
        <v>0</v>
      </c>
      <c r="HQ67" s="236">
        <f t="shared" ref="HQ67:HS69" si="1630">HK67-HN67</f>
        <v>0</v>
      </c>
      <c r="HR67" s="232">
        <f t="shared" si="1630"/>
        <v>0</v>
      </c>
      <c r="HS67" s="233">
        <f t="shared" si="1630"/>
        <v>0</v>
      </c>
      <c r="HT67" s="44">
        <f>GS67+HB67+HK67</f>
        <v>0</v>
      </c>
      <c r="HU67" s="45">
        <f>IF(HV67,HV67/HT67,0)</f>
        <v>0</v>
      </c>
      <c r="HV67" s="46">
        <f t="shared" ref="HV67:HW69" si="1631">GU67+HD67+HM67</f>
        <v>0</v>
      </c>
      <c r="HW67" s="44">
        <f t="shared" si="1631"/>
        <v>175</v>
      </c>
      <c r="HX67" s="45">
        <f>IF(HY67,HY67/HW67,0)</f>
        <v>1.016</v>
      </c>
      <c r="HY67" s="46">
        <f>GX67+HG67+HP67</f>
        <v>177.8</v>
      </c>
      <c r="HZ67" s="234">
        <f t="shared" ref="HZ67:IB69" si="1632">HT67-HW67</f>
        <v>-175</v>
      </c>
      <c r="IA67" s="235">
        <f t="shared" si="1632"/>
        <v>-1.016</v>
      </c>
      <c r="IB67" s="235">
        <f t="shared" si="1632"/>
        <v>-177.8</v>
      </c>
      <c r="IC67" s="88"/>
      <c r="ID67" s="89"/>
      <c r="IE67" s="300">
        <f>IC67*ID67</f>
        <v>0</v>
      </c>
      <c r="IF67" s="88"/>
      <c r="IG67" s="89"/>
      <c r="IH67" s="300">
        <f>IF67*IG67</f>
        <v>0</v>
      </c>
      <c r="II67" s="236">
        <f t="shared" ref="II67:IK69" si="1633">IC67-IF67</f>
        <v>0</v>
      </c>
      <c r="IJ67" s="232">
        <f t="shared" si="1633"/>
        <v>0</v>
      </c>
      <c r="IK67" s="233">
        <f t="shared" si="1633"/>
        <v>0</v>
      </c>
      <c r="IL67" s="481"/>
      <c r="IM67" s="250"/>
      <c r="IN67" s="300">
        <f>IL67*IM67</f>
        <v>0</v>
      </c>
      <c r="IO67" s="239"/>
      <c r="IP67" s="250"/>
      <c r="IQ67" s="300">
        <f>IO67*IP67</f>
        <v>0</v>
      </c>
      <c r="IR67" s="236">
        <f t="shared" ref="IR67:IT69" si="1634">IL67-IO67</f>
        <v>0</v>
      </c>
      <c r="IS67" s="232">
        <f t="shared" si="1634"/>
        <v>0</v>
      </c>
      <c r="IT67" s="233">
        <f t="shared" si="1634"/>
        <v>0</v>
      </c>
      <c r="IU67" s="481"/>
      <c r="IV67" s="250"/>
      <c r="IW67" s="300">
        <f>IU67*IV67</f>
        <v>0</v>
      </c>
      <c r="IX67" s="481">
        <v>175</v>
      </c>
      <c r="IY67" s="250">
        <v>1.016</v>
      </c>
      <c r="IZ67" s="300">
        <f>IX67*IY67</f>
        <v>177.8</v>
      </c>
      <c r="JA67" s="236">
        <f t="shared" ref="JA67:JC69" si="1635">IU67-IX67</f>
        <v>-175</v>
      </c>
      <c r="JB67" s="232">
        <f t="shared" si="1635"/>
        <v>-1.016</v>
      </c>
      <c r="JC67" s="233">
        <f t="shared" si="1635"/>
        <v>-177.8</v>
      </c>
      <c r="JD67" s="456">
        <f>IC67+IL67+IU67</f>
        <v>0</v>
      </c>
      <c r="JE67" s="450">
        <f>IF(JF67,JF67/JD67,0)</f>
        <v>0</v>
      </c>
      <c r="JF67" s="457">
        <f t="shared" ref="JF67:JG69" si="1636">IE67+IN67+IW67</f>
        <v>0</v>
      </c>
      <c r="JG67" s="456">
        <f t="shared" si="1636"/>
        <v>175</v>
      </c>
      <c r="JH67" s="450">
        <f>IF(JI67,JI67/JG67,0)</f>
        <v>1.016</v>
      </c>
      <c r="JI67" s="457">
        <f>IH67+IQ67+IZ67</f>
        <v>177.8</v>
      </c>
      <c r="JJ67" s="234">
        <f t="shared" ref="JJ67:JL69" si="1637">JD67-JG67</f>
        <v>-175</v>
      </c>
      <c r="JK67" s="235">
        <f t="shared" si="1637"/>
        <v>-1.016</v>
      </c>
      <c r="JL67" s="235">
        <f t="shared" si="1637"/>
        <v>-177.8</v>
      </c>
      <c r="JM67" s="239"/>
      <c r="JN67" s="250"/>
      <c r="JO67" s="182">
        <f>JM67*JN67</f>
        <v>0</v>
      </c>
      <c r="JP67" s="239"/>
      <c r="JQ67" s="250"/>
      <c r="JR67" s="182">
        <f>JP67*JQ67</f>
        <v>0</v>
      </c>
      <c r="JS67" s="236">
        <f t="shared" ref="JS67:JU69" si="1638">JM67-JP67</f>
        <v>0</v>
      </c>
      <c r="JT67" s="232">
        <f t="shared" si="1638"/>
        <v>0</v>
      </c>
      <c r="JU67" s="233">
        <f t="shared" si="1638"/>
        <v>0</v>
      </c>
      <c r="JV67" s="239"/>
      <c r="JW67" s="250"/>
      <c r="JX67" s="182">
        <f>JV67*JW67</f>
        <v>0</v>
      </c>
      <c r="JY67" s="239"/>
      <c r="JZ67" s="250"/>
      <c r="KA67" s="182">
        <f>JY67*JZ67</f>
        <v>0</v>
      </c>
      <c r="KB67" s="236">
        <f t="shared" ref="KB67:KD69" si="1639">JV67-JY67</f>
        <v>0</v>
      </c>
      <c r="KC67" s="232">
        <f t="shared" si="1639"/>
        <v>0</v>
      </c>
      <c r="KD67" s="233">
        <f t="shared" si="1639"/>
        <v>0</v>
      </c>
      <c r="KE67" s="448">
        <v>175</v>
      </c>
      <c r="KF67" s="250">
        <v>1.016</v>
      </c>
      <c r="KG67" s="182">
        <f>KE67*KF67</f>
        <v>177.8</v>
      </c>
      <c r="KH67" s="448">
        <v>175</v>
      </c>
      <c r="KI67" s="250">
        <v>1.016</v>
      </c>
      <c r="KJ67" s="182">
        <f>KH67*KI67</f>
        <v>177.8</v>
      </c>
      <c r="KK67" s="41">
        <f t="shared" ref="KK67:KM69" si="1640">KE67-KH67</f>
        <v>0</v>
      </c>
      <c r="KL67" s="42">
        <f t="shared" si="1640"/>
        <v>0</v>
      </c>
      <c r="KM67" s="43">
        <f t="shared" si="1640"/>
        <v>0</v>
      </c>
      <c r="KN67" s="44">
        <f>JM67+JV67+KE67</f>
        <v>175</v>
      </c>
      <c r="KO67" s="45">
        <f>IF(KP67,KP67/KN67,0)</f>
        <v>1.016</v>
      </c>
      <c r="KP67" s="46">
        <f t="shared" ref="KP67:KQ69" si="1641">JO67+JX67+KG67</f>
        <v>177.8</v>
      </c>
      <c r="KQ67" s="44">
        <f t="shared" si="1641"/>
        <v>175</v>
      </c>
      <c r="KR67" s="45">
        <f>IF(KS67,KS67/KQ67,0)</f>
        <v>1.016</v>
      </c>
      <c r="KS67" s="46">
        <f>JR67+KA67+KJ67</f>
        <v>177.8</v>
      </c>
      <c r="KT67" s="82">
        <f t="shared" ref="KT67:KV69" si="1642">KN67-KQ67</f>
        <v>0</v>
      </c>
      <c r="KU67" s="47">
        <f t="shared" si="1642"/>
        <v>0</v>
      </c>
      <c r="KV67" s="47">
        <f t="shared" si="1642"/>
        <v>0</v>
      </c>
      <c r="KW67" s="27">
        <f>GJ67+HT67+JD67+KN67</f>
        <v>175</v>
      </c>
      <c r="KX67" s="28">
        <f>IF(KY67,KY67/KW67,0)</f>
        <v>1.016</v>
      </c>
      <c r="KY67" s="180">
        <f t="shared" ref="KY67:KZ69" si="1643">GL67+HV67+JF67+KP67</f>
        <v>177.8</v>
      </c>
      <c r="KZ67" s="27">
        <f t="shared" si="1643"/>
        <v>525</v>
      </c>
      <c r="LA67" s="28">
        <f>IF(LB67,LB67/KZ67,0)</f>
        <v>1.0160000000000002</v>
      </c>
      <c r="LB67" s="180">
        <f>GO67+HY67+JI67+KS67</f>
        <v>533.40000000000009</v>
      </c>
      <c r="LC67" s="27">
        <f t="shared" ref="LC67:LE69" si="1644">KW67-KZ67</f>
        <v>-350</v>
      </c>
      <c r="LD67" s="30">
        <f t="shared" si="1644"/>
        <v>0</v>
      </c>
      <c r="LE67" s="29">
        <f t="shared" si="1644"/>
        <v>-355.60000000000008</v>
      </c>
    </row>
    <row r="68" spans="2:317" ht="20.25" hidden="1" customHeight="1" outlineLevel="3">
      <c r="B68" s="20"/>
      <c r="C68" s="21"/>
      <c r="D68" s="21"/>
      <c r="E68" s="21" t="s">
        <v>183</v>
      </c>
      <c r="F68" s="84"/>
      <c r="G68" s="239"/>
      <c r="H68" s="240"/>
      <c r="I68" s="241">
        <f>G68*H68</f>
        <v>0</v>
      </c>
      <c r="J68" s="239"/>
      <c r="K68" s="240"/>
      <c r="L68" s="241">
        <f>J68*K68</f>
        <v>0</v>
      </c>
      <c r="M68" s="41">
        <f t="shared" si="1562"/>
        <v>0</v>
      </c>
      <c r="N68" s="42">
        <f t="shared" si="1563"/>
        <v>0</v>
      </c>
      <c r="O68" s="43">
        <f t="shared" si="1564"/>
        <v>0</v>
      </c>
      <c r="P68" s="239"/>
      <c r="Q68" s="242"/>
      <c r="R68" s="241">
        <f>P68*Q68</f>
        <v>0</v>
      </c>
      <c r="S68" s="239"/>
      <c r="T68" s="242"/>
      <c r="U68" s="241">
        <f>S68*T68</f>
        <v>0</v>
      </c>
      <c r="V68" s="41">
        <f t="shared" si="1565"/>
        <v>0</v>
      </c>
      <c r="W68" s="42">
        <f t="shared" si="1566"/>
        <v>0</v>
      </c>
      <c r="X68" s="43">
        <f t="shared" si="1567"/>
        <v>0</v>
      </c>
      <c r="Y68" s="239"/>
      <c r="Z68" s="240"/>
      <c r="AA68" s="241">
        <f>Y68*Z68</f>
        <v>0</v>
      </c>
      <c r="AB68" s="239"/>
      <c r="AC68" s="240"/>
      <c r="AD68" s="241">
        <f>AB68*AC68</f>
        <v>0</v>
      </c>
      <c r="AE68" s="236">
        <f t="shared" si="1568"/>
        <v>0</v>
      </c>
      <c r="AF68" s="232">
        <f t="shared" si="1569"/>
        <v>0</v>
      </c>
      <c r="AG68" s="233">
        <f t="shared" si="1570"/>
        <v>0</v>
      </c>
      <c r="AH68" s="456">
        <f>G68+P68+Y68</f>
        <v>0</v>
      </c>
      <c r="AI68" s="450">
        <f>IF(AJ68,AJ68/AH68,0)</f>
        <v>0</v>
      </c>
      <c r="AJ68" s="457">
        <f t="shared" si="1571"/>
        <v>0</v>
      </c>
      <c r="AK68" s="456">
        <f t="shared" si="1572"/>
        <v>0</v>
      </c>
      <c r="AL68" s="450">
        <f>IF(AM68,AM68/AK68,0)</f>
        <v>0</v>
      </c>
      <c r="AM68" s="457">
        <f>L68+U68+AD68</f>
        <v>0</v>
      </c>
      <c r="AN68" s="234">
        <f t="shared" si="1573"/>
        <v>0</v>
      </c>
      <c r="AO68" s="235">
        <f t="shared" si="1574"/>
        <v>0</v>
      </c>
      <c r="AP68" s="235">
        <f t="shared" si="1575"/>
        <v>0</v>
      </c>
      <c r="AQ68" s="88"/>
      <c r="AR68" s="89"/>
      <c r="AS68" s="90">
        <f>AQ68*AR68</f>
        <v>0</v>
      </c>
      <c r="AT68" s="88"/>
      <c r="AU68" s="89"/>
      <c r="AV68" s="90">
        <f>AT68*AU68</f>
        <v>0</v>
      </c>
      <c r="AW68" s="236">
        <f t="shared" si="1576"/>
        <v>0</v>
      </c>
      <c r="AX68" s="232">
        <f t="shared" si="1577"/>
        <v>0</v>
      </c>
      <c r="AY68" s="233">
        <f t="shared" si="1578"/>
        <v>0</v>
      </c>
      <c r="AZ68" s="88"/>
      <c r="BA68" s="89"/>
      <c r="BB68" s="90">
        <f>AZ68*BA68</f>
        <v>0</v>
      </c>
      <c r="BC68" s="88"/>
      <c r="BD68" s="89"/>
      <c r="BE68" s="90">
        <f>BC68*BD68</f>
        <v>0</v>
      </c>
      <c r="BF68" s="236">
        <f t="shared" si="1579"/>
        <v>0</v>
      </c>
      <c r="BG68" s="232">
        <f t="shared" si="1580"/>
        <v>0</v>
      </c>
      <c r="BH68" s="233">
        <f t="shared" si="1581"/>
        <v>0</v>
      </c>
      <c r="BI68" s="88"/>
      <c r="BJ68" s="89"/>
      <c r="BK68" s="90">
        <f>BI68*BJ68</f>
        <v>0</v>
      </c>
      <c r="BL68" s="88"/>
      <c r="BM68" s="89"/>
      <c r="BN68" s="90">
        <f>BL68*BM68</f>
        <v>0</v>
      </c>
      <c r="BO68" s="236">
        <f t="shared" si="1582"/>
        <v>0</v>
      </c>
      <c r="BP68" s="232">
        <f t="shared" si="1583"/>
        <v>0</v>
      </c>
      <c r="BQ68" s="233">
        <f t="shared" si="1584"/>
        <v>0</v>
      </c>
      <c r="BR68" s="44">
        <f>AQ68+AZ68+BI68</f>
        <v>0</v>
      </c>
      <c r="BS68" s="45">
        <f>IF(BT68,BT68/BR68,0)</f>
        <v>0</v>
      </c>
      <c r="BT68" s="46">
        <f t="shared" si="1585"/>
        <v>0</v>
      </c>
      <c r="BU68" s="44">
        <f t="shared" si="1586"/>
        <v>0</v>
      </c>
      <c r="BV68" s="45">
        <f>IF(BW68,BW68/BU68,0)</f>
        <v>0</v>
      </c>
      <c r="BW68" s="46">
        <f>AV68+BE68+BN68</f>
        <v>0</v>
      </c>
      <c r="BX68" s="234">
        <f t="shared" si="1587"/>
        <v>0</v>
      </c>
      <c r="BY68" s="235">
        <f t="shared" si="1588"/>
        <v>0</v>
      </c>
      <c r="BZ68" s="235">
        <f t="shared" si="1589"/>
        <v>0</v>
      </c>
      <c r="CA68" s="239"/>
      <c r="CB68" s="242"/>
      <c r="CC68" s="241">
        <f>CA68*CB68</f>
        <v>0</v>
      </c>
      <c r="CD68" s="239"/>
      <c r="CE68" s="242"/>
      <c r="CF68" s="241">
        <f>CD68*CE68</f>
        <v>0</v>
      </c>
      <c r="CG68" s="236">
        <f t="shared" si="1590"/>
        <v>0</v>
      </c>
      <c r="CH68" s="232">
        <f t="shared" si="1591"/>
        <v>0</v>
      </c>
      <c r="CI68" s="233">
        <f t="shared" si="1592"/>
        <v>0</v>
      </c>
      <c r="CJ68" s="239"/>
      <c r="CK68" s="242"/>
      <c r="CL68" s="241">
        <f>CJ68*CK68</f>
        <v>0</v>
      </c>
      <c r="CM68" s="239"/>
      <c r="CN68" s="242"/>
      <c r="CO68" s="241">
        <f>CM68*CN68</f>
        <v>0</v>
      </c>
      <c r="CP68" s="236">
        <f t="shared" si="1593"/>
        <v>0</v>
      </c>
      <c r="CQ68" s="232">
        <f t="shared" si="1594"/>
        <v>0</v>
      </c>
      <c r="CR68" s="233">
        <f t="shared" si="1595"/>
        <v>0</v>
      </c>
      <c r="CS68" s="239"/>
      <c r="CT68" s="242"/>
      <c r="CU68" s="241">
        <f>CS68*CT68</f>
        <v>0</v>
      </c>
      <c r="CV68" s="239"/>
      <c r="CW68" s="242"/>
      <c r="CX68" s="241">
        <f>CV68*CW68</f>
        <v>0</v>
      </c>
      <c r="CY68" s="236">
        <f t="shared" si="1596"/>
        <v>0</v>
      </c>
      <c r="CZ68" s="232">
        <f t="shared" si="1597"/>
        <v>0</v>
      </c>
      <c r="DA68" s="233">
        <f t="shared" si="1598"/>
        <v>0</v>
      </c>
      <c r="DB68" s="456">
        <f>CA68+CJ68+CS68</f>
        <v>0</v>
      </c>
      <c r="DC68" s="450">
        <f>IF(DD68,DD68/DB68,0)</f>
        <v>0</v>
      </c>
      <c r="DD68" s="457">
        <f t="shared" si="1599"/>
        <v>0</v>
      </c>
      <c r="DE68" s="456">
        <f t="shared" si="1600"/>
        <v>0</v>
      </c>
      <c r="DF68" s="450">
        <f>IF(DG68,DG68/DE68,0)</f>
        <v>0</v>
      </c>
      <c r="DG68" s="457">
        <f>CF68+CO68+CX68</f>
        <v>0</v>
      </c>
      <c r="DH68" s="234">
        <f t="shared" si="1601"/>
        <v>0</v>
      </c>
      <c r="DI68" s="235">
        <f t="shared" si="1602"/>
        <v>0</v>
      </c>
      <c r="DJ68" s="235">
        <f t="shared" si="1603"/>
        <v>0</v>
      </c>
      <c r="DK68" s="88"/>
      <c r="DL68" s="89"/>
      <c r="DM68" s="90">
        <f>DK68*DL68</f>
        <v>0</v>
      </c>
      <c r="DN68" s="88"/>
      <c r="DO68" s="89"/>
      <c r="DP68" s="90">
        <f>DN68*DO68</f>
        <v>0</v>
      </c>
      <c r="DQ68" s="236">
        <f t="shared" si="1604"/>
        <v>0</v>
      </c>
      <c r="DR68" s="232">
        <f t="shared" si="1605"/>
        <v>0</v>
      </c>
      <c r="DS68" s="233">
        <f t="shared" si="1606"/>
        <v>0</v>
      </c>
      <c r="DT68" s="88"/>
      <c r="DU68" s="89"/>
      <c r="DV68" s="90">
        <f>DT68*DU68</f>
        <v>0</v>
      </c>
      <c r="DW68" s="88"/>
      <c r="DX68" s="89"/>
      <c r="DY68" s="90">
        <f>DW68*DX68</f>
        <v>0</v>
      </c>
      <c r="DZ68" s="236">
        <f t="shared" si="1607"/>
        <v>0</v>
      </c>
      <c r="EA68" s="232">
        <f t="shared" si="1608"/>
        <v>0</v>
      </c>
      <c r="EB68" s="233">
        <f t="shared" si="1609"/>
        <v>0</v>
      </c>
      <c r="EC68" s="88"/>
      <c r="ED68" s="89"/>
      <c r="EE68" s="90">
        <f>EC68*ED68</f>
        <v>0</v>
      </c>
      <c r="EF68" s="88"/>
      <c r="EG68" s="89"/>
      <c r="EH68" s="90">
        <f>EF68*EG68</f>
        <v>0</v>
      </c>
      <c r="EI68" s="41">
        <f t="shared" si="1610"/>
        <v>0</v>
      </c>
      <c r="EJ68" s="42">
        <f t="shared" si="1611"/>
        <v>0</v>
      </c>
      <c r="EK68" s="43">
        <f t="shared" si="1612"/>
        <v>0</v>
      </c>
      <c r="EL68" s="44">
        <f>DK68+DT68+EC68</f>
        <v>0</v>
      </c>
      <c r="EM68" s="45">
        <f>IF(EN68,EN68/EL68,0)</f>
        <v>0</v>
      </c>
      <c r="EN68" s="46">
        <f t="shared" si="1613"/>
        <v>0</v>
      </c>
      <c r="EO68" s="44">
        <f t="shared" si="1614"/>
        <v>0</v>
      </c>
      <c r="EP68" s="45">
        <f>IF(EQ68,EQ68/EO68,0)</f>
        <v>0</v>
      </c>
      <c r="EQ68" s="46">
        <f>DP68+DY68+EH68</f>
        <v>0</v>
      </c>
      <c r="ER68" s="82">
        <f t="shared" si="1615"/>
        <v>0</v>
      </c>
      <c r="ES68" s="47">
        <f t="shared" si="1616"/>
        <v>0</v>
      </c>
      <c r="ET68" s="47">
        <f t="shared" si="1617"/>
        <v>0</v>
      </c>
      <c r="EU68" s="27">
        <f>AH68+BR68+DB68+EL68</f>
        <v>0</v>
      </c>
      <c r="EV68" s="28">
        <f>IF(EW68,EW68/EU68,0)</f>
        <v>0</v>
      </c>
      <c r="EW68" s="180">
        <f t="shared" si="1618"/>
        <v>0</v>
      </c>
      <c r="EX68" s="27">
        <f t="shared" si="1619"/>
        <v>0</v>
      </c>
      <c r="EY68" s="28">
        <f>IF(EZ68,EZ68/EX68,0)</f>
        <v>0</v>
      </c>
      <c r="EZ68" s="29">
        <f>AM68+BW68+DG68+EQ68</f>
        <v>0</v>
      </c>
      <c r="FA68" s="27">
        <f t="shared" si="1620"/>
        <v>0</v>
      </c>
      <c r="FB68" s="30">
        <f t="shared" si="1621"/>
        <v>0</v>
      </c>
      <c r="FC68" s="29">
        <f t="shared" si="1622"/>
        <v>0</v>
      </c>
      <c r="FE68" s="20" t="s">
        <v>236</v>
      </c>
      <c r="FF68" s="21" t="s">
        <v>237</v>
      </c>
      <c r="FG68" s="21" t="s">
        <v>183</v>
      </c>
      <c r="FH68" s="84" t="s">
        <v>186</v>
      </c>
      <c r="FI68" s="239"/>
      <c r="FJ68" s="240"/>
      <c r="FK68" s="241">
        <f>FI68*FJ68</f>
        <v>0</v>
      </c>
      <c r="FL68" s="239"/>
      <c r="FM68" s="240"/>
      <c r="FN68" s="241">
        <f>FL68*FM68</f>
        <v>0</v>
      </c>
      <c r="FO68" s="41">
        <f t="shared" si="1623"/>
        <v>0</v>
      </c>
      <c r="FP68" s="42">
        <f t="shared" si="1623"/>
        <v>0</v>
      </c>
      <c r="FQ68" s="43">
        <f t="shared" si="1623"/>
        <v>0</v>
      </c>
      <c r="FR68" s="239"/>
      <c r="FS68" s="242"/>
      <c r="FT68" s="241">
        <f>FR68*FS68</f>
        <v>0</v>
      </c>
      <c r="FU68" s="239"/>
      <c r="FV68" s="242"/>
      <c r="FW68" s="241">
        <f>FU68*FV68</f>
        <v>0</v>
      </c>
      <c r="FX68" s="41">
        <f t="shared" si="1624"/>
        <v>0</v>
      </c>
      <c r="FY68" s="42">
        <f t="shared" si="1624"/>
        <v>0</v>
      </c>
      <c r="FZ68" s="43">
        <f t="shared" si="1624"/>
        <v>0</v>
      </c>
      <c r="GA68" s="239"/>
      <c r="GB68" s="240"/>
      <c r="GC68" s="241">
        <f>GA68*GB68</f>
        <v>0</v>
      </c>
      <c r="GD68" s="239"/>
      <c r="GE68" s="240"/>
      <c r="GF68" s="241">
        <f>GD68*GE68</f>
        <v>0</v>
      </c>
      <c r="GG68" s="236">
        <f t="shared" si="1625"/>
        <v>0</v>
      </c>
      <c r="GH68" s="232">
        <f t="shared" si="1625"/>
        <v>0</v>
      </c>
      <c r="GI68" s="233">
        <f t="shared" si="1625"/>
        <v>0</v>
      </c>
      <c r="GJ68" s="456">
        <f>FI68+FR68+GA68</f>
        <v>0</v>
      </c>
      <c r="GK68" s="450">
        <f>IF(GL68,GL68/GJ68,0)</f>
        <v>0</v>
      </c>
      <c r="GL68" s="457">
        <f t="shared" si="1626"/>
        <v>0</v>
      </c>
      <c r="GM68" s="456">
        <f t="shared" si="1626"/>
        <v>0</v>
      </c>
      <c r="GN68" s="450">
        <f>IF(GO68,GO68/GM68,0)</f>
        <v>0</v>
      </c>
      <c r="GO68" s="457">
        <f>FN68+FW68+GF68</f>
        <v>0</v>
      </c>
      <c r="GP68" s="234">
        <f t="shared" si="1627"/>
        <v>0</v>
      </c>
      <c r="GQ68" s="235">
        <f t="shared" si="1627"/>
        <v>0</v>
      </c>
      <c r="GR68" s="235">
        <f t="shared" si="1627"/>
        <v>0</v>
      </c>
      <c r="GS68" s="88"/>
      <c r="GT68" s="89"/>
      <c r="GU68" s="90">
        <f>GS68*GT68</f>
        <v>0</v>
      </c>
      <c r="GV68" s="88"/>
      <c r="GW68" s="89"/>
      <c r="GX68" s="90">
        <f>GV68*GW68</f>
        <v>0</v>
      </c>
      <c r="GY68" s="236">
        <f t="shared" si="1628"/>
        <v>0</v>
      </c>
      <c r="GZ68" s="232">
        <f t="shared" si="1628"/>
        <v>0</v>
      </c>
      <c r="HA68" s="233">
        <f t="shared" si="1628"/>
        <v>0</v>
      </c>
      <c r="HB68" s="88"/>
      <c r="HC68" s="89"/>
      <c r="HD68" s="90">
        <f>HB68*HC68</f>
        <v>0</v>
      </c>
      <c r="HE68" s="88"/>
      <c r="HF68" s="89"/>
      <c r="HG68" s="90">
        <f>HE68*HF68</f>
        <v>0</v>
      </c>
      <c r="HH68" s="236">
        <f t="shared" si="1629"/>
        <v>0</v>
      </c>
      <c r="HI68" s="232">
        <f t="shared" si="1629"/>
        <v>0</v>
      </c>
      <c r="HJ68" s="233">
        <f t="shared" si="1629"/>
        <v>0</v>
      </c>
      <c r="HK68" s="88"/>
      <c r="HL68" s="89"/>
      <c r="HM68" s="90">
        <f>HK68*HL68</f>
        <v>0</v>
      </c>
      <c r="HN68" s="88"/>
      <c r="HO68" s="89"/>
      <c r="HP68" s="90">
        <f>HN68*HO68</f>
        <v>0</v>
      </c>
      <c r="HQ68" s="236">
        <f t="shared" si="1630"/>
        <v>0</v>
      </c>
      <c r="HR68" s="232">
        <f t="shared" si="1630"/>
        <v>0</v>
      </c>
      <c r="HS68" s="233">
        <f t="shared" si="1630"/>
        <v>0</v>
      </c>
      <c r="HT68" s="44">
        <f>GS68+HB68+HK68</f>
        <v>0</v>
      </c>
      <c r="HU68" s="45">
        <f>IF(HV68,HV68/HT68,0)</f>
        <v>0</v>
      </c>
      <c r="HV68" s="46">
        <f t="shared" si="1631"/>
        <v>0</v>
      </c>
      <c r="HW68" s="44">
        <f t="shared" si="1631"/>
        <v>0</v>
      </c>
      <c r="HX68" s="45">
        <f>IF(HY68,HY68/HW68,0)</f>
        <v>0</v>
      </c>
      <c r="HY68" s="46">
        <f>GX68+HG68+HP68</f>
        <v>0</v>
      </c>
      <c r="HZ68" s="234">
        <f t="shared" si="1632"/>
        <v>0</v>
      </c>
      <c r="IA68" s="235">
        <f t="shared" si="1632"/>
        <v>0</v>
      </c>
      <c r="IB68" s="235">
        <f t="shared" si="1632"/>
        <v>0</v>
      </c>
      <c r="IC68" s="239"/>
      <c r="ID68" s="242"/>
      <c r="IE68" s="241">
        <f>IC68*ID68</f>
        <v>0</v>
      </c>
      <c r="IF68" s="239"/>
      <c r="IG68" s="242"/>
      <c r="IH68" s="241">
        <f>IF68*IG68</f>
        <v>0</v>
      </c>
      <c r="II68" s="236">
        <f t="shared" si="1633"/>
        <v>0</v>
      </c>
      <c r="IJ68" s="232">
        <f t="shared" si="1633"/>
        <v>0</v>
      </c>
      <c r="IK68" s="233">
        <f t="shared" si="1633"/>
        <v>0</v>
      </c>
      <c r="IL68" s="239"/>
      <c r="IM68" s="242"/>
      <c r="IN68" s="241">
        <f>IL68*IM68</f>
        <v>0</v>
      </c>
      <c r="IO68" s="239"/>
      <c r="IP68" s="242"/>
      <c r="IQ68" s="241">
        <f>IO68*IP68</f>
        <v>0</v>
      </c>
      <c r="IR68" s="236">
        <f t="shared" si="1634"/>
        <v>0</v>
      </c>
      <c r="IS68" s="232">
        <f t="shared" si="1634"/>
        <v>0</v>
      </c>
      <c r="IT68" s="233">
        <f t="shared" si="1634"/>
        <v>0</v>
      </c>
      <c r="IU68" s="239"/>
      <c r="IV68" s="242"/>
      <c r="IW68" s="241">
        <f>IU68*IV68</f>
        <v>0</v>
      </c>
      <c r="IX68" s="239"/>
      <c r="IY68" s="242"/>
      <c r="IZ68" s="241">
        <f>IX68*IY68</f>
        <v>0</v>
      </c>
      <c r="JA68" s="236">
        <f t="shared" si="1635"/>
        <v>0</v>
      </c>
      <c r="JB68" s="232">
        <f t="shared" si="1635"/>
        <v>0</v>
      </c>
      <c r="JC68" s="233">
        <f t="shared" si="1635"/>
        <v>0</v>
      </c>
      <c r="JD68" s="456">
        <f>IC68+IL68+IU68</f>
        <v>0</v>
      </c>
      <c r="JE68" s="450">
        <f>IF(JF68,JF68/JD68,0)</f>
        <v>0</v>
      </c>
      <c r="JF68" s="457">
        <f t="shared" si="1636"/>
        <v>0</v>
      </c>
      <c r="JG68" s="456">
        <f t="shared" si="1636"/>
        <v>0</v>
      </c>
      <c r="JH68" s="450">
        <f>IF(JI68,JI68/JG68,0)</f>
        <v>0</v>
      </c>
      <c r="JI68" s="457">
        <f>IH68+IQ68+IZ68</f>
        <v>0</v>
      </c>
      <c r="JJ68" s="234">
        <f t="shared" si="1637"/>
        <v>0</v>
      </c>
      <c r="JK68" s="235">
        <f t="shared" si="1637"/>
        <v>0</v>
      </c>
      <c r="JL68" s="235">
        <f t="shared" si="1637"/>
        <v>0</v>
      </c>
      <c r="JM68" s="88"/>
      <c r="JN68" s="89"/>
      <c r="JO68" s="90">
        <f>JM68*JN68</f>
        <v>0</v>
      </c>
      <c r="JP68" s="88"/>
      <c r="JQ68" s="89"/>
      <c r="JR68" s="90">
        <f>JP68*JQ68</f>
        <v>0</v>
      </c>
      <c r="JS68" s="236">
        <f t="shared" si="1638"/>
        <v>0</v>
      </c>
      <c r="JT68" s="232">
        <f t="shared" si="1638"/>
        <v>0</v>
      </c>
      <c r="JU68" s="233">
        <f t="shared" si="1638"/>
        <v>0</v>
      </c>
      <c r="JV68" s="88"/>
      <c r="JW68" s="89"/>
      <c r="JX68" s="90">
        <f>JV68*JW68</f>
        <v>0</v>
      </c>
      <c r="JY68" s="88"/>
      <c r="JZ68" s="89"/>
      <c r="KA68" s="90">
        <f>JY68*JZ68</f>
        <v>0</v>
      </c>
      <c r="KB68" s="236">
        <f t="shared" si="1639"/>
        <v>0</v>
      </c>
      <c r="KC68" s="232">
        <f t="shared" si="1639"/>
        <v>0</v>
      </c>
      <c r="KD68" s="233">
        <f t="shared" si="1639"/>
        <v>0</v>
      </c>
      <c r="KE68" s="88"/>
      <c r="KF68" s="89"/>
      <c r="KG68" s="90">
        <f>KE68*KF68</f>
        <v>0</v>
      </c>
      <c r="KH68" s="88"/>
      <c r="KI68" s="89"/>
      <c r="KJ68" s="90">
        <f>KH68*KI68</f>
        <v>0</v>
      </c>
      <c r="KK68" s="41">
        <f t="shared" si="1640"/>
        <v>0</v>
      </c>
      <c r="KL68" s="42">
        <f t="shared" si="1640"/>
        <v>0</v>
      </c>
      <c r="KM68" s="43">
        <f t="shared" si="1640"/>
        <v>0</v>
      </c>
      <c r="KN68" s="44">
        <f>JM68+JV68+KE68</f>
        <v>0</v>
      </c>
      <c r="KO68" s="45">
        <f>IF(KP68,KP68/KN68,0)</f>
        <v>0</v>
      </c>
      <c r="KP68" s="46">
        <f t="shared" si="1641"/>
        <v>0</v>
      </c>
      <c r="KQ68" s="44">
        <f t="shared" si="1641"/>
        <v>0</v>
      </c>
      <c r="KR68" s="45">
        <f>IF(KS68,KS68/KQ68,0)</f>
        <v>0</v>
      </c>
      <c r="KS68" s="46">
        <f>JR68+KA68+KJ68</f>
        <v>0</v>
      </c>
      <c r="KT68" s="82">
        <f t="shared" si="1642"/>
        <v>0</v>
      </c>
      <c r="KU68" s="47">
        <f t="shared" si="1642"/>
        <v>0</v>
      </c>
      <c r="KV68" s="47">
        <f t="shared" si="1642"/>
        <v>0</v>
      </c>
      <c r="KW68" s="27">
        <f>GJ68+HT68+JD68+KN68</f>
        <v>0</v>
      </c>
      <c r="KX68" s="28">
        <f>IF(KY68,KY68/KW68,0)</f>
        <v>0</v>
      </c>
      <c r="KY68" s="180">
        <f t="shared" si="1643"/>
        <v>0</v>
      </c>
      <c r="KZ68" s="27">
        <f t="shared" si="1643"/>
        <v>0</v>
      </c>
      <c r="LA68" s="28">
        <f>IF(LB68,LB68/KZ68,0)</f>
        <v>0</v>
      </c>
      <c r="LB68" s="29">
        <f>GO68+HY68+JI68+KS68</f>
        <v>0</v>
      </c>
      <c r="LC68" s="27">
        <f t="shared" si="1644"/>
        <v>0</v>
      </c>
      <c r="LD68" s="30">
        <f t="shared" si="1644"/>
        <v>0</v>
      </c>
      <c r="LE68" s="29">
        <f t="shared" si="1644"/>
        <v>0</v>
      </c>
    </row>
    <row r="69" spans="2:317" ht="20.25" hidden="1" customHeight="1" outlineLevel="3">
      <c r="B69" s="20" t="s">
        <v>241</v>
      </c>
      <c r="C69" s="21" t="s">
        <v>227</v>
      </c>
      <c r="D69" s="21"/>
      <c r="E69" s="21" t="s">
        <v>183</v>
      </c>
      <c r="F69" s="84" t="s">
        <v>211</v>
      </c>
      <c r="G69" s="88"/>
      <c r="H69" s="100"/>
      <c r="I69" s="241">
        <f>G69*H69</f>
        <v>0</v>
      </c>
      <c r="J69" s="239"/>
      <c r="K69" s="240"/>
      <c r="L69" s="241">
        <f>J69*K69</f>
        <v>0</v>
      </c>
      <c r="M69" s="41">
        <f t="shared" si="1562"/>
        <v>0</v>
      </c>
      <c r="N69" s="42">
        <f t="shared" si="1563"/>
        <v>0</v>
      </c>
      <c r="O69" s="43">
        <f t="shared" si="1564"/>
        <v>0</v>
      </c>
      <c r="P69" s="239"/>
      <c r="Q69" s="240"/>
      <c r="R69" s="241">
        <f>P69*Q69</f>
        <v>0</v>
      </c>
      <c r="S69" s="239"/>
      <c r="T69" s="240"/>
      <c r="U69" s="241">
        <f>S69*T69</f>
        <v>0</v>
      </c>
      <c r="V69" s="41">
        <f t="shared" si="1565"/>
        <v>0</v>
      </c>
      <c r="W69" s="42">
        <f t="shared" si="1566"/>
        <v>0</v>
      </c>
      <c r="X69" s="43">
        <f t="shared" si="1567"/>
        <v>0</v>
      </c>
      <c r="Y69" s="88"/>
      <c r="Z69" s="100"/>
      <c r="AA69" s="241">
        <f>Y69*Z69</f>
        <v>0</v>
      </c>
      <c r="AB69" s="88"/>
      <c r="AC69" s="100"/>
      <c r="AD69" s="241">
        <f>AB69*AC69</f>
        <v>0</v>
      </c>
      <c r="AE69" s="236">
        <f t="shared" si="1568"/>
        <v>0</v>
      </c>
      <c r="AF69" s="232">
        <f t="shared" si="1569"/>
        <v>0</v>
      </c>
      <c r="AG69" s="233">
        <f t="shared" si="1570"/>
        <v>0</v>
      </c>
      <c r="AH69" s="456">
        <f>G69+P69+Y69</f>
        <v>0</v>
      </c>
      <c r="AI69" s="450">
        <f>IF(AJ69,AJ69/AH69,0)</f>
        <v>0</v>
      </c>
      <c r="AJ69" s="457">
        <f t="shared" si="1571"/>
        <v>0</v>
      </c>
      <c r="AK69" s="456">
        <f t="shared" si="1572"/>
        <v>0</v>
      </c>
      <c r="AL69" s="450">
        <f>IF(AM69,AM69/AK69,0)</f>
        <v>0</v>
      </c>
      <c r="AM69" s="457">
        <f>L69+U69+AD69</f>
        <v>0</v>
      </c>
      <c r="AN69" s="234">
        <f t="shared" si="1573"/>
        <v>0</v>
      </c>
      <c r="AO69" s="235">
        <f t="shared" si="1574"/>
        <v>0</v>
      </c>
      <c r="AP69" s="235">
        <f t="shared" si="1575"/>
        <v>0</v>
      </c>
      <c r="AQ69" s="88"/>
      <c r="AR69" s="100"/>
      <c r="AS69" s="90">
        <f>AQ69*AR69</f>
        <v>0</v>
      </c>
      <c r="AT69" s="88"/>
      <c r="AU69" s="100"/>
      <c r="AV69" s="90">
        <f>AT69*AU69</f>
        <v>0</v>
      </c>
      <c r="AW69" s="236">
        <f t="shared" si="1576"/>
        <v>0</v>
      </c>
      <c r="AX69" s="232">
        <f t="shared" si="1577"/>
        <v>0</v>
      </c>
      <c r="AY69" s="233">
        <f t="shared" si="1578"/>
        <v>0</v>
      </c>
      <c r="AZ69" s="88"/>
      <c r="BA69" s="100"/>
      <c r="BB69" s="90">
        <f>AZ69*BA69</f>
        <v>0</v>
      </c>
      <c r="BC69" s="88"/>
      <c r="BD69" s="100"/>
      <c r="BE69" s="90">
        <f>BC69*BD69</f>
        <v>0</v>
      </c>
      <c r="BF69" s="236">
        <f t="shared" si="1579"/>
        <v>0</v>
      </c>
      <c r="BG69" s="232">
        <f t="shared" si="1580"/>
        <v>0</v>
      </c>
      <c r="BH69" s="233">
        <f t="shared" si="1581"/>
        <v>0</v>
      </c>
      <c r="BI69" s="88"/>
      <c r="BJ69" s="100"/>
      <c r="BK69" s="90">
        <f>BI69*BJ69</f>
        <v>0</v>
      </c>
      <c r="BL69" s="88"/>
      <c r="BM69" s="100"/>
      <c r="BN69" s="90">
        <f>BL69*BM69</f>
        <v>0</v>
      </c>
      <c r="BO69" s="236">
        <f t="shared" si="1582"/>
        <v>0</v>
      </c>
      <c r="BP69" s="232">
        <f t="shared" si="1583"/>
        <v>0</v>
      </c>
      <c r="BQ69" s="233">
        <f t="shared" si="1584"/>
        <v>0</v>
      </c>
      <c r="BR69" s="44">
        <f>AQ69+AZ69+BI69</f>
        <v>0</v>
      </c>
      <c r="BS69" s="45">
        <f>IF(BT69,BT69/BR69,0)</f>
        <v>0</v>
      </c>
      <c r="BT69" s="46">
        <f t="shared" si="1585"/>
        <v>0</v>
      </c>
      <c r="BU69" s="44">
        <f t="shared" si="1586"/>
        <v>0</v>
      </c>
      <c r="BV69" s="45">
        <f>IF(BW69,BW69/BU69,0)</f>
        <v>0</v>
      </c>
      <c r="BW69" s="46">
        <f>AV69+BE69+BN69</f>
        <v>0</v>
      </c>
      <c r="BX69" s="234">
        <f t="shared" si="1587"/>
        <v>0</v>
      </c>
      <c r="BY69" s="235">
        <f t="shared" si="1588"/>
        <v>0</v>
      </c>
      <c r="BZ69" s="235">
        <f t="shared" si="1589"/>
        <v>0</v>
      </c>
      <c r="CA69" s="239"/>
      <c r="CB69" s="240"/>
      <c r="CC69" s="241">
        <f>CA69*CB69</f>
        <v>0</v>
      </c>
      <c r="CD69" s="239"/>
      <c r="CE69" s="240"/>
      <c r="CF69" s="241">
        <f>CD69*CE69</f>
        <v>0</v>
      </c>
      <c r="CG69" s="236">
        <f t="shared" si="1590"/>
        <v>0</v>
      </c>
      <c r="CH69" s="232">
        <f t="shared" si="1591"/>
        <v>0</v>
      </c>
      <c r="CI69" s="233">
        <f t="shared" si="1592"/>
        <v>0</v>
      </c>
      <c r="CJ69" s="239"/>
      <c r="CK69" s="240"/>
      <c r="CL69" s="241">
        <f>CJ69*CK69</f>
        <v>0</v>
      </c>
      <c r="CM69" s="239"/>
      <c r="CN69" s="240"/>
      <c r="CO69" s="241">
        <f>CM69*CN69</f>
        <v>0</v>
      </c>
      <c r="CP69" s="236">
        <f t="shared" si="1593"/>
        <v>0</v>
      </c>
      <c r="CQ69" s="232">
        <f t="shared" si="1594"/>
        <v>0</v>
      </c>
      <c r="CR69" s="233">
        <f t="shared" si="1595"/>
        <v>0</v>
      </c>
      <c r="CS69" s="239"/>
      <c r="CT69" s="240"/>
      <c r="CU69" s="241">
        <f>CS69*CT69</f>
        <v>0</v>
      </c>
      <c r="CV69" s="239"/>
      <c r="CW69" s="240"/>
      <c r="CX69" s="241">
        <f>CV69*CW69</f>
        <v>0</v>
      </c>
      <c r="CY69" s="236">
        <f t="shared" si="1596"/>
        <v>0</v>
      </c>
      <c r="CZ69" s="232">
        <f t="shared" si="1597"/>
        <v>0</v>
      </c>
      <c r="DA69" s="233">
        <f t="shared" si="1598"/>
        <v>0</v>
      </c>
      <c r="DB69" s="456">
        <f>CA69+CJ69+CS69</f>
        <v>0</v>
      </c>
      <c r="DC69" s="450">
        <f>IF(DD69,DD69/DB69,0)</f>
        <v>0</v>
      </c>
      <c r="DD69" s="457">
        <f t="shared" si="1599"/>
        <v>0</v>
      </c>
      <c r="DE69" s="456">
        <f t="shared" si="1600"/>
        <v>0</v>
      </c>
      <c r="DF69" s="450">
        <f>IF(DG69,DG69/DE69,0)</f>
        <v>0</v>
      </c>
      <c r="DG69" s="457">
        <f>CF69+CO69+CX69</f>
        <v>0</v>
      </c>
      <c r="DH69" s="234">
        <f t="shared" si="1601"/>
        <v>0</v>
      </c>
      <c r="DI69" s="235">
        <f t="shared" si="1602"/>
        <v>0</v>
      </c>
      <c r="DJ69" s="235">
        <f t="shared" si="1603"/>
        <v>0</v>
      </c>
      <c r="DK69" s="88"/>
      <c r="DL69" s="100"/>
      <c r="DM69" s="90">
        <f>DK69*DL69</f>
        <v>0</v>
      </c>
      <c r="DN69" s="88"/>
      <c r="DO69" s="100"/>
      <c r="DP69" s="90">
        <f>DN69*DO69</f>
        <v>0</v>
      </c>
      <c r="DQ69" s="236">
        <f t="shared" si="1604"/>
        <v>0</v>
      </c>
      <c r="DR69" s="232">
        <f t="shared" si="1605"/>
        <v>0</v>
      </c>
      <c r="DS69" s="233">
        <f t="shared" si="1606"/>
        <v>0</v>
      </c>
      <c r="DT69" s="88"/>
      <c r="DU69" s="100"/>
      <c r="DV69" s="90">
        <f>DT69*DU69</f>
        <v>0</v>
      </c>
      <c r="DW69" s="88"/>
      <c r="DX69" s="100"/>
      <c r="DY69" s="90">
        <f>DW69*DX69</f>
        <v>0</v>
      </c>
      <c r="DZ69" s="236">
        <f t="shared" si="1607"/>
        <v>0</v>
      </c>
      <c r="EA69" s="232">
        <f t="shared" si="1608"/>
        <v>0</v>
      </c>
      <c r="EB69" s="233">
        <f t="shared" si="1609"/>
        <v>0</v>
      </c>
      <c r="EC69" s="88"/>
      <c r="ED69" s="100"/>
      <c r="EE69" s="90">
        <f>EC69*ED69</f>
        <v>0</v>
      </c>
      <c r="EF69" s="88"/>
      <c r="EG69" s="100"/>
      <c r="EH69" s="90">
        <f>EF69*EG69</f>
        <v>0</v>
      </c>
      <c r="EI69" s="41">
        <f t="shared" si="1610"/>
        <v>0</v>
      </c>
      <c r="EJ69" s="42">
        <f t="shared" si="1611"/>
        <v>0</v>
      </c>
      <c r="EK69" s="43">
        <f t="shared" si="1612"/>
        <v>0</v>
      </c>
      <c r="EL69" s="44">
        <f>DK69+DT69+EC69</f>
        <v>0</v>
      </c>
      <c r="EM69" s="45">
        <f>IF(EN69,EN69/EL69,0)</f>
        <v>0</v>
      </c>
      <c r="EN69" s="46">
        <f t="shared" si="1613"/>
        <v>0</v>
      </c>
      <c r="EO69" s="44">
        <f t="shared" si="1614"/>
        <v>0</v>
      </c>
      <c r="EP69" s="45">
        <f>IF(EQ69,EQ69/EO69,0)</f>
        <v>0</v>
      </c>
      <c r="EQ69" s="46">
        <f>DP69+DY69+EH69</f>
        <v>0</v>
      </c>
      <c r="ER69" s="82">
        <f t="shared" si="1615"/>
        <v>0</v>
      </c>
      <c r="ES69" s="47">
        <f t="shared" si="1616"/>
        <v>0</v>
      </c>
      <c r="ET69" s="47">
        <f t="shared" si="1617"/>
        <v>0</v>
      </c>
      <c r="EU69" s="27">
        <f>AH69+BR69+DB69+EL69</f>
        <v>0</v>
      </c>
      <c r="EV69" s="28">
        <f>IF(EW69,EW69/EU69,0)</f>
        <v>0</v>
      </c>
      <c r="EW69" s="180">
        <f t="shared" si="1618"/>
        <v>0</v>
      </c>
      <c r="EX69" s="27">
        <f t="shared" si="1619"/>
        <v>0</v>
      </c>
      <c r="EY69" s="28">
        <f>IF(EZ69,EZ69/EX69,0)</f>
        <v>0</v>
      </c>
      <c r="EZ69" s="29">
        <f>AM69+BW69+DG69+EQ69</f>
        <v>0</v>
      </c>
      <c r="FA69" s="27">
        <f t="shared" si="1620"/>
        <v>0</v>
      </c>
      <c r="FB69" s="30">
        <f t="shared" si="1621"/>
        <v>0</v>
      </c>
      <c r="FC69" s="29">
        <f t="shared" si="1622"/>
        <v>0</v>
      </c>
      <c r="FE69" s="20" t="s">
        <v>241</v>
      </c>
      <c r="FF69" s="21" t="s">
        <v>227</v>
      </c>
      <c r="FG69" s="21" t="s">
        <v>183</v>
      </c>
      <c r="FH69" s="84" t="s">
        <v>211</v>
      </c>
      <c r="FI69" s="88"/>
      <c r="FJ69" s="100"/>
      <c r="FK69" s="241">
        <f>FI69*FJ69</f>
        <v>0</v>
      </c>
      <c r="FL69" s="239"/>
      <c r="FM69" s="240"/>
      <c r="FN69" s="241">
        <f>FL69*FM69</f>
        <v>0</v>
      </c>
      <c r="FO69" s="41">
        <f t="shared" si="1623"/>
        <v>0</v>
      </c>
      <c r="FP69" s="42">
        <f t="shared" si="1623"/>
        <v>0</v>
      </c>
      <c r="FQ69" s="43">
        <f t="shared" si="1623"/>
        <v>0</v>
      </c>
      <c r="FR69" s="239"/>
      <c r="FS69" s="240"/>
      <c r="FT69" s="241">
        <f>FR69*FS69</f>
        <v>0</v>
      </c>
      <c r="FU69" s="239"/>
      <c r="FV69" s="240"/>
      <c r="FW69" s="241">
        <f>FU69*FV69</f>
        <v>0</v>
      </c>
      <c r="FX69" s="41">
        <f t="shared" si="1624"/>
        <v>0</v>
      </c>
      <c r="FY69" s="42">
        <f t="shared" si="1624"/>
        <v>0</v>
      </c>
      <c r="FZ69" s="43">
        <f t="shared" si="1624"/>
        <v>0</v>
      </c>
      <c r="GA69" s="88"/>
      <c r="GB69" s="100"/>
      <c r="GC69" s="241">
        <f>GA69*GB69</f>
        <v>0</v>
      </c>
      <c r="GD69" s="88"/>
      <c r="GE69" s="100"/>
      <c r="GF69" s="241">
        <f>GD69*GE69</f>
        <v>0</v>
      </c>
      <c r="GG69" s="236">
        <f t="shared" si="1625"/>
        <v>0</v>
      </c>
      <c r="GH69" s="232">
        <f t="shared" si="1625"/>
        <v>0</v>
      </c>
      <c r="GI69" s="233">
        <f t="shared" si="1625"/>
        <v>0</v>
      </c>
      <c r="GJ69" s="456">
        <f>FI69+FR69+GA69</f>
        <v>0</v>
      </c>
      <c r="GK69" s="450">
        <f>IF(GL69,GL69/GJ69,0)</f>
        <v>0</v>
      </c>
      <c r="GL69" s="457">
        <f t="shared" si="1626"/>
        <v>0</v>
      </c>
      <c r="GM69" s="456">
        <f t="shared" si="1626"/>
        <v>0</v>
      </c>
      <c r="GN69" s="450">
        <f>IF(GO69,GO69/GM69,0)</f>
        <v>0</v>
      </c>
      <c r="GO69" s="457">
        <f>FN69+FW69+GF69</f>
        <v>0</v>
      </c>
      <c r="GP69" s="234">
        <f t="shared" si="1627"/>
        <v>0</v>
      </c>
      <c r="GQ69" s="235">
        <f t="shared" si="1627"/>
        <v>0</v>
      </c>
      <c r="GR69" s="235">
        <f t="shared" si="1627"/>
        <v>0</v>
      </c>
      <c r="GS69" s="88"/>
      <c r="GT69" s="100"/>
      <c r="GU69" s="90">
        <f>GS69*GT69</f>
        <v>0</v>
      </c>
      <c r="GV69" s="88"/>
      <c r="GW69" s="100"/>
      <c r="GX69" s="90">
        <f>GV69*GW69</f>
        <v>0</v>
      </c>
      <c r="GY69" s="236">
        <f t="shared" si="1628"/>
        <v>0</v>
      </c>
      <c r="GZ69" s="232">
        <f t="shared" si="1628"/>
        <v>0</v>
      </c>
      <c r="HA69" s="233">
        <f t="shared" si="1628"/>
        <v>0</v>
      </c>
      <c r="HB69" s="88"/>
      <c r="HC69" s="100"/>
      <c r="HD69" s="90">
        <f>HB69*HC69</f>
        <v>0</v>
      </c>
      <c r="HE69" s="88"/>
      <c r="HF69" s="100"/>
      <c r="HG69" s="90">
        <f>HE69*HF69</f>
        <v>0</v>
      </c>
      <c r="HH69" s="236">
        <f t="shared" si="1629"/>
        <v>0</v>
      </c>
      <c r="HI69" s="232">
        <f t="shared" si="1629"/>
        <v>0</v>
      </c>
      <c r="HJ69" s="233">
        <f t="shared" si="1629"/>
        <v>0</v>
      </c>
      <c r="HK69" s="88"/>
      <c r="HL69" s="100"/>
      <c r="HM69" s="90">
        <f>HK69*HL69</f>
        <v>0</v>
      </c>
      <c r="HN69" s="88"/>
      <c r="HO69" s="100"/>
      <c r="HP69" s="90">
        <f>HN69*HO69</f>
        <v>0</v>
      </c>
      <c r="HQ69" s="236">
        <f t="shared" si="1630"/>
        <v>0</v>
      </c>
      <c r="HR69" s="232">
        <f t="shared" si="1630"/>
        <v>0</v>
      </c>
      <c r="HS69" s="233">
        <f t="shared" si="1630"/>
        <v>0</v>
      </c>
      <c r="HT69" s="44">
        <f>GS69+HB69+HK69</f>
        <v>0</v>
      </c>
      <c r="HU69" s="45">
        <f>IF(HV69,HV69/HT69,0)</f>
        <v>0</v>
      </c>
      <c r="HV69" s="46">
        <f t="shared" si="1631"/>
        <v>0</v>
      </c>
      <c r="HW69" s="44">
        <f t="shared" si="1631"/>
        <v>0</v>
      </c>
      <c r="HX69" s="45">
        <f>IF(HY69,HY69/HW69,0)</f>
        <v>0</v>
      </c>
      <c r="HY69" s="46">
        <f>GX69+HG69+HP69</f>
        <v>0</v>
      </c>
      <c r="HZ69" s="234">
        <f t="shared" si="1632"/>
        <v>0</v>
      </c>
      <c r="IA69" s="235">
        <f t="shared" si="1632"/>
        <v>0</v>
      </c>
      <c r="IB69" s="235">
        <f t="shared" si="1632"/>
        <v>0</v>
      </c>
      <c r="IC69" s="239"/>
      <c r="ID69" s="240"/>
      <c r="IE69" s="241">
        <f>IC69*ID69</f>
        <v>0</v>
      </c>
      <c r="IF69" s="239"/>
      <c r="IG69" s="240"/>
      <c r="IH69" s="241">
        <f>IF69*IG69</f>
        <v>0</v>
      </c>
      <c r="II69" s="236">
        <f t="shared" si="1633"/>
        <v>0</v>
      </c>
      <c r="IJ69" s="232">
        <f t="shared" si="1633"/>
        <v>0</v>
      </c>
      <c r="IK69" s="233">
        <f t="shared" si="1633"/>
        <v>0</v>
      </c>
      <c r="IL69" s="239"/>
      <c r="IM69" s="240"/>
      <c r="IN69" s="241">
        <f>IL69*IM69</f>
        <v>0</v>
      </c>
      <c r="IO69" s="239"/>
      <c r="IP69" s="240"/>
      <c r="IQ69" s="241">
        <f>IO69*IP69</f>
        <v>0</v>
      </c>
      <c r="IR69" s="236">
        <f t="shared" si="1634"/>
        <v>0</v>
      </c>
      <c r="IS69" s="232">
        <f t="shared" si="1634"/>
        <v>0</v>
      </c>
      <c r="IT69" s="233">
        <f t="shared" si="1634"/>
        <v>0</v>
      </c>
      <c r="IU69" s="239"/>
      <c r="IV69" s="240"/>
      <c r="IW69" s="241">
        <f>IU69*IV69</f>
        <v>0</v>
      </c>
      <c r="IX69" s="239"/>
      <c r="IY69" s="240"/>
      <c r="IZ69" s="241">
        <f>IX69*IY69</f>
        <v>0</v>
      </c>
      <c r="JA69" s="236">
        <f t="shared" si="1635"/>
        <v>0</v>
      </c>
      <c r="JB69" s="232">
        <f t="shared" si="1635"/>
        <v>0</v>
      </c>
      <c r="JC69" s="233">
        <f t="shared" si="1635"/>
        <v>0</v>
      </c>
      <c r="JD69" s="456">
        <f>IC69+IL69+IU69</f>
        <v>0</v>
      </c>
      <c r="JE69" s="450">
        <f>IF(JF69,JF69/JD69,0)</f>
        <v>0</v>
      </c>
      <c r="JF69" s="457">
        <f t="shared" si="1636"/>
        <v>0</v>
      </c>
      <c r="JG69" s="456">
        <f t="shared" si="1636"/>
        <v>0</v>
      </c>
      <c r="JH69" s="450">
        <f>IF(JI69,JI69/JG69,0)</f>
        <v>0</v>
      </c>
      <c r="JI69" s="457">
        <f>IH69+IQ69+IZ69</f>
        <v>0</v>
      </c>
      <c r="JJ69" s="234">
        <f t="shared" si="1637"/>
        <v>0</v>
      </c>
      <c r="JK69" s="235">
        <f t="shared" si="1637"/>
        <v>0</v>
      </c>
      <c r="JL69" s="235">
        <f t="shared" si="1637"/>
        <v>0</v>
      </c>
      <c r="JM69" s="88"/>
      <c r="JN69" s="100"/>
      <c r="JO69" s="90">
        <f>JM69*JN69</f>
        <v>0</v>
      </c>
      <c r="JP69" s="88"/>
      <c r="JQ69" s="100"/>
      <c r="JR69" s="90">
        <f>JP69*JQ69</f>
        <v>0</v>
      </c>
      <c r="JS69" s="236">
        <f t="shared" si="1638"/>
        <v>0</v>
      </c>
      <c r="JT69" s="232">
        <f t="shared" si="1638"/>
        <v>0</v>
      </c>
      <c r="JU69" s="233">
        <f t="shared" si="1638"/>
        <v>0</v>
      </c>
      <c r="JV69" s="88"/>
      <c r="JW69" s="100"/>
      <c r="JX69" s="90">
        <f>JV69*JW69</f>
        <v>0</v>
      </c>
      <c r="JY69" s="88"/>
      <c r="JZ69" s="100"/>
      <c r="KA69" s="90">
        <f>JY69*JZ69</f>
        <v>0</v>
      </c>
      <c r="KB69" s="236">
        <f t="shared" si="1639"/>
        <v>0</v>
      </c>
      <c r="KC69" s="232">
        <f t="shared" si="1639"/>
        <v>0</v>
      </c>
      <c r="KD69" s="233">
        <f t="shared" si="1639"/>
        <v>0</v>
      </c>
      <c r="KE69" s="88"/>
      <c r="KF69" s="100"/>
      <c r="KG69" s="90">
        <f>KE69*KF69</f>
        <v>0</v>
      </c>
      <c r="KH69" s="88"/>
      <c r="KI69" s="100"/>
      <c r="KJ69" s="90">
        <f>KH69*KI69</f>
        <v>0</v>
      </c>
      <c r="KK69" s="41">
        <f t="shared" si="1640"/>
        <v>0</v>
      </c>
      <c r="KL69" s="42">
        <f t="shared" si="1640"/>
        <v>0</v>
      </c>
      <c r="KM69" s="43">
        <f t="shared" si="1640"/>
        <v>0</v>
      </c>
      <c r="KN69" s="44">
        <f>JM69+JV69+KE69</f>
        <v>0</v>
      </c>
      <c r="KO69" s="45">
        <f>IF(KP69,KP69/KN69,0)</f>
        <v>0</v>
      </c>
      <c r="KP69" s="46">
        <f t="shared" si="1641"/>
        <v>0</v>
      </c>
      <c r="KQ69" s="44">
        <f t="shared" si="1641"/>
        <v>0</v>
      </c>
      <c r="KR69" s="45">
        <f>IF(KS69,KS69/KQ69,0)</f>
        <v>0</v>
      </c>
      <c r="KS69" s="46">
        <f>JR69+KA69+KJ69</f>
        <v>0</v>
      </c>
      <c r="KT69" s="82">
        <f t="shared" si="1642"/>
        <v>0</v>
      </c>
      <c r="KU69" s="47">
        <f t="shared" si="1642"/>
        <v>0</v>
      </c>
      <c r="KV69" s="47">
        <f t="shared" si="1642"/>
        <v>0</v>
      </c>
      <c r="KW69" s="27">
        <f>GJ69+HT69+JD69+KN69</f>
        <v>0</v>
      </c>
      <c r="KX69" s="28">
        <f>IF(KY69,KY69/KW69,0)</f>
        <v>0</v>
      </c>
      <c r="KY69" s="180">
        <f t="shared" si="1643"/>
        <v>0</v>
      </c>
      <c r="KZ69" s="27">
        <f t="shared" si="1643"/>
        <v>0</v>
      </c>
      <c r="LA69" s="28">
        <f>IF(LB69,LB69/KZ69,0)</f>
        <v>0</v>
      </c>
      <c r="LB69" s="29">
        <f>GO69+HY69+JI69+KS69</f>
        <v>0</v>
      </c>
      <c r="LC69" s="27">
        <f t="shared" si="1644"/>
        <v>0</v>
      </c>
      <c r="LD69" s="30">
        <f t="shared" si="1644"/>
        <v>0</v>
      </c>
      <c r="LE69" s="29">
        <f t="shared" si="1644"/>
        <v>0</v>
      </c>
    </row>
    <row r="70" spans="2:317" s="129" customFormat="1" ht="20.25" hidden="1" customHeight="1" outlineLevel="2">
      <c r="B70" s="119" t="s">
        <v>242</v>
      </c>
      <c r="C70" s="120"/>
      <c r="D70" s="120"/>
      <c r="E70" s="120"/>
      <c r="F70" s="121"/>
      <c r="G70" s="412">
        <f>SUBTOTAL(9,G67:G69)</f>
        <v>0</v>
      </c>
      <c r="H70" s="420"/>
      <c r="I70" s="414">
        <f>SUBTOTAL(9,I67:I69)</f>
        <v>0</v>
      </c>
      <c r="J70" s="412">
        <f>SUBTOTAL(9,J67:J69)</f>
        <v>0</v>
      </c>
      <c r="K70" s="420"/>
      <c r="L70" s="414">
        <f>SUBTOTAL(9,L67:L69)</f>
        <v>0</v>
      </c>
      <c r="M70" s="91">
        <f>SUBTOTAL(9,M67:M69)</f>
        <v>0</v>
      </c>
      <c r="N70" s="101"/>
      <c r="O70" s="93">
        <f>SUBTOTAL(9,O67:O69)</f>
        <v>0</v>
      </c>
      <c r="P70" s="412">
        <f>SUBTOTAL(9,P67:P69)</f>
        <v>0</v>
      </c>
      <c r="Q70" s="420"/>
      <c r="R70" s="414">
        <f>SUBTOTAL(9,R67:R69)</f>
        <v>0</v>
      </c>
      <c r="S70" s="412">
        <f>SUBTOTAL(9,S67:S69)</f>
        <v>0</v>
      </c>
      <c r="T70" s="420"/>
      <c r="U70" s="414">
        <f>SUBTOTAL(9,U67:U69)</f>
        <v>0</v>
      </c>
      <c r="V70" s="91">
        <f>SUBTOTAL(9,V67:V69)</f>
        <v>0</v>
      </c>
      <c r="W70" s="101"/>
      <c r="X70" s="93">
        <f>SUBTOTAL(9,X67:X69)</f>
        <v>0</v>
      </c>
      <c r="Y70" s="412">
        <f>SUBTOTAL(9,Y67:Y69)</f>
        <v>0</v>
      </c>
      <c r="Z70" s="420"/>
      <c r="AA70" s="414">
        <f>SUBTOTAL(9,AA67:AA69)</f>
        <v>0</v>
      </c>
      <c r="AB70" s="412">
        <f>SUBTOTAL(9,AB67:AB69)</f>
        <v>0</v>
      </c>
      <c r="AC70" s="420"/>
      <c r="AD70" s="414">
        <f>SUBTOTAL(9,AD67:AD69)</f>
        <v>0</v>
      </c>
      <c r="AE70" s="255">
        <f>SUBTOTAL(9,AE67:AE69)</f>
        <v>0</v>
      </c>
      <c r="AF70" s="265"/>
      <c r="AG70" s="257">
        <f>SUBTOTAL(9,AG67:AG69)</f>
        <v>0</v>
      </c>
      <c r="AH70" s="454">
        <f>SUBTOTAL(9,AH67:AH69)</f>
        <v>0</v>
      </c>
      <c r="AI70" s="458" t="str">
        <f>IF(AJ70,AJ70/AH70,"")</f>
        <v/>
      </c>
      <c r="AJ70" s="454">
        <f>SUBTOTAL(9,AJ67:AJ69)</f>
        <v>0</v>
      </c>
      <c r="AK70" s="454">
        <f>SUBTOTAL(9,AK67:AK69)</f>
        <v>0</v>
      </c>
      <c r="AL70" s="458" t="str">
        <f>IF(AM70,AM70/AK70,"")</f>
        <v/>
      </c>
      <c r="AM70" s="454">
        <f>SUBTOTAL(9,AM67:AM69)</f>
        <v>0</v>
      </c>
      <c r="AN70" s="259">
        <f>SUBTOTAL(9,AN67:AN69)</f>
        <v>0</v>
      </c>
      <c r="AO70" s="258"/>
      <c r="AP70" s="258">
        <f>SUBTOTAL(9,AP67:AP69)</f>
        <v>0</v>
      </c>
      <c r="AQ70" s="91">
        <f>SUBTOTAL(9,AQ67:AQ69)</f>
        <v>0</v>
      </c>
      <c r="AR70" s="101"/>
      <c r="AS70" s="93">
        <f>SUBTOTAL(9,AS67:AS69)</f>
        <v>0</v>
      </c>
      <c r="AT70" s="91">
        <f>SUBTOTAL(9,AT67:AT69)</f>
        <v>0</v>
      </c>
      <c r="AU70" s="101"/>
      <c r="AV70" s="93">
        <f>SUBTOTAL(9,AV67:AV69)</f>
        <v>0</v>
      </c>
      <c r="AW70" s="255">
        <f>SUBTOTAL(9,AW67:AW69)</f>
        <v>0</v>
      </c>
      <c r="AX70" s="265"/>
      <c r="AY70" s="257">
        <f>SUBTOTAL(9,AY67:AY69)</f>
        <v>0</v>
      </c>
      <c r="AZ70" s="91">
        <f>SUBTOTAL(9,AZ67:AZ69)</f>
        <v>0</v>
      </c>
      <c r="BA70" s="101"/>
      <c r="BB70" s="93">
        <f>SUBTOTAL(9,BB67:BB69)</f>
        <v>0</v>
      </c>
      <c r="BC70" s="91">
        <f>SUBTOTAL(9,BC67:BC69)</f>
        <v>175</v>
      </c>
      <c r="BD70" s="101"/>
      <c r="BE70" s="93">
        <f>SUBTOTAL(9,BE67:BE69)</f>
        <v>177.8</v>
      </c>
      <c r="BF70" s="255">
        <f>SUBTOTAL(9,BF67:BF69)</f>
        <v>-175</v>
      </c>
      <c r="BG70" s="265"/>
      <c r="BH70" s="257">
        <f>SUBTOTAL(9,BH67:BH69)</f>
        <v>-177.8</v>
      </c>
      <c r="BI70" s="91">
        <f>SUBTOTAL(9,BI67:BI69)</f>
        <v>0</v>
      </c>
      <c r="BJ70" s="101"/>
      <c r="BK70" s="93">
        <f>SUBTOTAL(9,BK67:BK69)</f>
        <v>0</v>
      </c>
      <c r="BL70" s="91">
        <f>SUBTOTAL(9,BL67:BL69)</f>
        <v>0</v>
      </c>
      <c r="BM70" s="101"/>
      <c r="BN70" s="93">
        <f>SUBTOTAL(9,BN67:BN69)</f>
        <v>0</v>
      </c>
      <c r="BO70" s="255">
        <f>SUBTOTAL(9,BO67:BO69)</f>
        <v>0</v>
      </c>
      <c r="BP70" s="265"/>
      <c r="BQ70" s="257">
        <f>SUBTOTAL(9,BQ67:BQ69)</f>
        <v>0</v>
      </c>
      <c r="BR70" s="124">
        <f>SUBTOTAL(9,BR67:BR69)</f>
        <v>0</v>
      </c>
      <c r="BS70" s="130" t="str">
        <f>IF(BT70,BT70/BR70,"")</f>
        <v/>
      </c>
      <c r="BT70" s="124">
        <f>SUBTOTAL(9,BT67:BT69)</f>
        <v>0</v>
      </c>
      <c r="BU70" s="124">
        <f>SUBTOTAL(9,BU67:BU69)</f>
        <v>175</v>
      </c>
      <c r="BV70" s="130">
        <f>IF(BW70,BW70/BU70,"")</f>
        <v>1.016</v>
      </c>
      <c r="BW70" s="124">
        <f>SUBTOTAL(9,BW67:BW69)</f>
        <v>177.8</v>
      </c>
      <c r="BX70" s="259">
        <f>SUBTOTAL(9,BX67:BX69)</f>
        <v>-175</v>
      </c>
      <c r="BY70" s="258"/>
      <c r="BZ70" s="258">
        <f>SUBTOTAL(9,BZ67:BZ69)</f>
        <v>-177.8</v>
      </c>
      <c r="CA70" s="412">
        <f>SUBTOTAL(9,CA67:CA69)</f>
        <v>0</v>
      </c>
      <c r="CB70" s="420"/>
      <c r="CC70" s="414">
        <f>SUBTOTAL(9,CC67:CC69)</f>
        <v>0</v>
      </c>
      <c r="CD70" s="412">
        <f>SUBTOTAL(9,CD67:CD69)</f>
        <v>0</v>
      </c>
      <c r="CE70" s="420"/>
      <c r="CF70" s="414">
        <f>SUBTOTAL(9,CF67:CF69)</f>
        <v>0</v>
      </c>
      <c r="CG70" s="255">
        <f>SUBTOTAL(9,CG67:CG69)</f>
        <v>0</v>
      </c>
      <c r="CH70" s="265"/>
      <c r="CI70" s="257">
        <f>SUBTOTAL(9,CI67:CI69)</f>
        <v>0</v>
      </c>
      <c r="CJ70" s="412">
        <f>SUBTOTAL(9,CJ67:CJ69)</f>
        <v>0</v>
      </c>
      <c r="CK70" s="420"/>
      <c r="CL70" s="414">
        <f>SUBTOTAL(9,CL67:CL69)</f>
        <v>0</v>
      </c>
      <c r="CM70" s="412">
        <f>SUBTOTAL(9,CM67:CM69)</f>
        <v>0</v>
      </c>
      <c r="CN70" s="420"/>
      <c r="CO70" s="414">
        <f>SUBTOTAL(9,CO67:CO69)</f>
        <v>0</v>
      </c>
      <c r="CP70" s="255">
        <f>SUBTOTAL(9,CP67:CP69)</f>
        <v>0</v>
      </c>
      <c r="CQ70" s="265"/>
      <c r="CR70" s="257">
        <f>SUBTOTAL(9,CR67:CR69)</f>
        <v>0</v>
      </c>
      <c r="CS70" s="412">
        <f>SUBTOTAL(9,CS67:CS69)</f>
        <v>0</v>
      </c>
      <c r="CT70" s="420"/>
      <c r="CU70" s="414">
        <f>SUBTOTAL(9,CU67:CU69)</f>
        <v>0</v>
      </c>
      <c r="CV70" s="412">
        <f>SUBTOTAL(9,CV67:CV69)</f>
        <v>175</v>
      </c>
      <c r="CW70" s="420"/>
      <c r="CX70" s="414">
        <f>SUBTOTAL(9,CX67:CX69)</f>
        <v>177.8</v>
      </c>
      <c r="CY70" s="255">
        <f>SUBTOTAL(9,CY67:CY69)</f>
        <v>-175</v>
      </c>
      <c r="CZ70" s="265"/>
      <c r="DA70" s="257">
        <f>SUBTOTAL(9,DA67:DA69)</f>
        <v>-177.8</v>
      </c>
      <c r="DB70" s="454">
        <f>SUBTOTAL(9,DB67:DB69)</f>
        <v>0</v>
      </c>
      <c r="DC70" s="458" t="str">
        <f>IF(DD70,DD70/DB70,"")</f>
        <v/>
      </c>
      <c r="DD70" s="454">
        <f>SUBTOTAL(9,DD67:DD69)</f>
        <v>0</v>
      </c>
      <c r="DE70" s="454">
        <f>SUBTOTAL(9,DE67:DE69)</f>
        <v>175</v>
      </c>
      <c r="DF70" s="458">
        <f>IF(DG70,DG70/DE70,"")</f>
        <v>1.016</v>
      </c>
      <c r="DG70" s="454">
        <f>SUBTOTAL(9,DG67:DG69)</f>
        <v>177.8</v>
      </c>
      <c r="DH70" s="259">
        <f>SUBTOTAL(9,DH67:DH69)</f>
        <v>-175</v>
      </c>
      <c r="DI70" s="258"/>
      <c r="DJ70" s="258">
        <f>SUBTOTAL(9,DJ67:DJ69)</f>
        <v>-177.8</v>
      </c>
      <c r="DK70" s="91">
        <f>SUBTOTAL(9,DK67:DK69)</f>
        <v>0</v>
      </c>
      <c r="DL70" s="101"/>
      <c r="DM70" s="93">
        <f>SUBTOTAL(9,DM67:DM69)</f>
        <v>0</v>
      </c>
      <c r="DN70" s="91">
        <f>SUBTOTAL(9,DN67:DN69)</f>
        <v>0</v>
      </c>
      <c r="DO70" s="101"/>
      <c r="DP70" s="93">
        <f>SUBTOTAL(9,DP67:DP69)</f>
        <v>0</v>
      </c>
      <c r="DQ70" s="255">
        <f>SUBTOTAL(9,DQ67:DQ69)</f>
        <v>0</v>
      </c>
      <c r="DR70" s="265"/>
      <c r="DS70" s="257">
        <f>SUBTOTAL(9,DS67:DS69)</f>
        <v>0</v>
      </c>
      <c r="DT70" s="91">
        <f>SUBTOTAL(9,DT67:DT69)</f>
        <v>0</v>
      </c>
      <c r="DU70" s="101"/>
      <c r="DV70" s="93">
        <f>SUBTOTAL(9,DV67:DV69)</f>
        <v>0</v>
      </c>
      <c r="DW70" s="91">
        <f>SUBTOTAL(9,DW67:DW69)</f>
        <v>0</v>
      </c>
      <c r="DX70" s="101"/>
      <c r="DY70" s="93">
        <f>SUBTOTAL(9,DY67:DY69)</f>
        <v>0</v>
      </c>
      <c r="DZ70" s="255">
        <f>SUBTOTAL(9,DZ67:DZ69)</f>
        <v>0</v>
      </c>
      <c r="EA70" s="265"/>
      <c r="EB70" s="257">
        <f>SUBTOTAL(9,EB67:EB69)</f>
        <v>0</v>
      </c>
      <c r="EC70" s="91">
        <f>SUBTOTAL(9,EC67:EC69)</f>
        <v>0</v>
      </c>
      <c r="ED70" s="101"/>
      <c r="EE70" s="93">
        <f>SUBTOTAL(9,EE67:EE69)</f>
        <v>0</v>
      </c>
      <c r="EF70" s="91">
        <f>SUBTOTAL(9,EF67:EF69)</f>
        <v>175</v>
      </c>
      <c r="EG70" s="101"/>
      <c r="EH70" s="93">
        <f>SUBTOTAL(9,EH67:EH69)</f>
        <v>177.8</v>
      </c>
      <c r="EI70" s="91">
        <f>SUBTOTAL(9,EI67:EI69)</f>
        <v>-175</v>
      </c>
      <c r="EJ70" s="101"/>
      <c r="EK70" s="93">
        <f>SUBTOTAL(9,EK67:EK69)</f>
        <v>-177.8</v>
      </c>
      <c r="EL70" s="124">
        <f>SUBTOTAL(9,EL67:EL69)</f>
        <v>0</v>
      </c>
      <c r="EM70" s="130" t="str">
        <f>IF(EN70,EN70/EL70,"")</f>
        <v/>
      </c>
      <c r="EN70" s="124">
        <f>SUBTOTAL(9,EN67:EN69)</f>
        <v>0</v>
      </c>
      <c r="EO70" s="124">
        <f>SUBTOTAL(9,EO67:EO69)</f>
        <v>175</v>
      </c>
      <c r="EP70" s="130">
        <f>IF(EQ70,EQ70/EO70,"")</f>
        <v>1.016</v>
      </c>
      <c r="EQ70" s="124">
        <f>SUBTOTAL(9,EQ67:EQ69)</f>
        <v>177.8</v>
      </c>
      <c r="ER70" s="125">
        <f>SUBTOTAL(9,ER67:ER69)</f>
        <v>-175</v>
      </c>
      <c r="ES70" s="124"/>
      <c r="ET70" s="124">
        <f>SUBTOTAL(9,ET67:ET69)</f>
        <v>-177.8</v>
      </c>
      <c r="EU70" s="126">
        <f>SUBTOTAL(9,EU67:EU69)</f>
        <v>0</v>
      </c>
      <c r="EV70" s="131" t="str">
        <f>IF(EW70,EW70/EU70,"")</f>
        <v/>
      </c>
      <c r="EW70" s="128">
        <f>SUBTOTAL(9,EW67:EW69)</f>
        <v>0</v>
      </c>
      <c r="EX70" s="126">
        <f>SUBTOTAL(9,EX67:EX69)</f>
        <v>525</v>
      </c>
      <c r="EY70" s="131">
        <f>IF(EZ70,EZ70/EX70,"")</f>
        <v>1.0160000000000002</v>
      </c>
      <c r="EZ70" s="128">
        <f>SUBTOTAL(9,EZ67:EZ69)</f>
        <v>533.40000000000009</v>
      </c>
      <c r="FA70" s="126">
        <f>SUBTOTAL(9,FA67:FA69)</f>
        <v>-525</v>
      </c>
      <c r="FB70" s="131"/>
      <c r="FC70" s="128">
        <f>SUBTOTAL(9,FC67:FC69)</f>
        <v>-533.40000000000009</v>
      </c>
      <c r="FE70" s="119" t="s">
        <v>242</v>
      </c>
      <c r="FF70" s="120"/>
      <c r="FG70" s="120"/>
      <c r="FH70" s="121"/>
      <c r="FI70" s="412">
        <f>SUBTOTAL(9,FI67:FI69)</f>
        <v>0</v>
      </c>
      <c r="FJ70" s="420"/>
      <c r="FK70" s="414">
        <f>SUBTOTAL(9,FK67:FK69)</f>
        <v>0</v>
      </c>
      <c r="FL70" s="412">
        <f>SUBTOTAL(9,FL67:FL69)</f>
        <v>0</v>
      </c>
      <c r="FM70" s="420"/>
      <c r="FN70" s="414">
        <f>SUBTOTAL(9,FN67:FN69)</f>
        <v>0</v>
      </c>
      <c r="FO70" s="91">
        <f>SUBTOTAL(9,FO67:FO69)</f>
        <v>0</v>
      </c>
      <c r="FP70" s="101"/>
      <c r="FQ70" s="93">
        <f>SUBTOTAL(9,FQ67:FQ69)</f>
        <v>0</v>
      </c>
      <c r="FR70" s="412">
        <f>SUBTOTAL(9,FR67:FR69)</f>
        <v>0</v>
      </c>
      <c r="FS70" s="420"/>
      <c r="FT70" s="414">
        <f>SUBTOTAL(9,FT67:FT69)</f>
        <v>0</v>
      </c>
      <c r="FU70" s="412">
        <f>SUBTOTAL(9,FU67:FU69)</f>
        <v>0</v>
      </c>
      <c r="FV70" s="420"/>
      <c r="FW70" s="414">
        <f>SUBTOTAL(9,FW67:FW69)</f>
        <v>0</v>
      </c>
      <c r="FX70" s="91">
        <f>SUBTOTAL(9,FX67:FX69)</f>
        <v>0</v>
      </c>
      <c r="FY70" s="101"/>
      <c r="FZ70" s="93">
        <f>SUBTOTAL(9,FZ67:FZ69)</f>
        <v>0</v>
      </c>
      <c r="GA70" s="412">
        <f>SUBTOTAL(9,GA67:GA69)</f>
        <v>0</v>
      </c>
      <c r="GB70" s="420"/>
      <c r="GC70" s="414">
        <f>SUBTOTAL(9,GC67:GC69)</f>
        <v>0</v>
      </c>
      <c r="GD70" s="412">
        <f>SUBTOTAL(9,GD67:GD69)</f>
        <v>0</v>
      </c>
      <c r="GE70" s="420"/>
      <c r="GF70" s="414">
        <f>SUBTOTAL(9,GF67:GF69)</f>
        <v>0</v>
      </c>
      <c r="GG70" s="255">
        <f>SUBTOTAL(9,GG67:GG69)</f>
        <v>0</v>
      </c>
      <c r="GH70" s="265"/>
      <c r="GI70" s="257">
        <f>SUBTOTAL(9,GI67:GI69)</f>
        <v>0</v>
      </c>
      <c r="GJ70" s="454">
        <f>SUBTOTAL(9,GJ67:GJ69)</f>
        <v>0</v>
      </c>
      <c r="GK70" s="458" t="str">
        <f>IF(GL70,GL70/GJ70,"")</f>
        <v/>
      </c>
      <c r="GL70" s="454">
        <f>SUBTOTAL(9,GL67:GL69)</f>
        <v>0</v>
      </c>
      <c r="GM70" s="454">
        <f>SUBTOTAL(9,GM67:GM69)</f>
        <v>0</v>
      </c>
      <c r="GN70" s="458" t="str">
        <f>IF(GO70,GO70/GM70,"")</f>
        <v/>
      </c>
      <c r="GO70" s="454">
        <f>SUBTOTAL(9,GO67:GO69)</f>
        <v>0</v>
      </c>
      <c r="GP70" s="259">
        <f>SUBTOTAL(9,GP67:GP69)</f>
        <v>0</v>
      </c>
      <c r="GQ70" s="258"/>
      <c r="GR70" s="258">
        <f>SUBTOTAL(9,GR67:GR69)</f>
        <v>0</v>
      </c>
      <c r="GS70" s="91">
        <f>SUBTOTAL(9,GS67:GS69)</f>
        <v>0</v>
      </c>
      <c r="GT70" s="101"/>
      <c r="GU70" s="93">
        <f>SUBTOTAL(9,GU67:GU69)</f>
        <v>0</v>
      </c>
      <c r="GV70" s="91">
        <f>SUBTOTAL(9,GV67:GV69)</f>
        <v>0</v>
      </c>
      <c r="GW70" s="101"/>
      <c r="GX70" s="93">
        <f>SUBTOTAL(9,GX67:GX69)</f>
        <v>0</v>
      </c>
      <c r="GY70" s="255">
        <f>SUBTOTAL(9,GY67:GY69)</f>
        <v>0</v>
      </c>
      <c r="GZ70" s="265"/>
      <c r="HA70" s="257">
        <f>SUBTOTAL(9,HA67:HA69)</f>
        <v>0</v>
      </c>
      <c r="HB70" s="91">
        <f>SUBTOTAL(9,HB67:HB69)</f>
        <v>0</v>
      </c>
      <c r="HC70" s="101"/>
      <c r="HD70" s="93">
        <f>SUBTOTAL(9,HD67:HD69)</f>
        <v>0</v>
      </c>
      <c r="HE70" s="91">
        <f>SUBTOTAL(9,HE67:HE69)</f>
        <v>175</v>
      </c>
      <c r="HF70" s="101"/>
      <c r="HG70" s="93">
        <f>SUBTOTAL(9,HG67:HG69)</f>
        <v>177.8</v>
      </c>
      <c r="HH70" s="255">
        <f>SUBTOTAL(9,HH67:HH69)</f>
        <v>-175</v>
      </c>
      <c r="HI70" s="265"/>
      <c r="HJ70" s="257">
        <f>SUBTOTAL(9,HJ67:HJ69)</f>
        <v>-177.8</v>
      </c>
      <c r="HK70" s="91">
        <f>SUBTOTAL(9,HK67:HK69)</f>
        <v>0</v>
      </c>
      <c r="HL70" s="101"/>
      <c r="HM70" s="93">
        <f>SUBTOTAL(9,HM67:HM69)</f>
        <v>0</v>
      </c>
      <c r="HN70" s="91">
        <f>SUBTOTAL(9,HN67:HN69)</f>
        <v>0</v>
      </c>
      <c r="HO70" s="101"/>
      <c r="HP70" s="93">
        <f>SUBTOTAL(9,HP67:HP69)</f>
        <v>0</v>
      </c>
      <c r="HQ70" s="255">
        <f>SUBTOTAL(9,HQ67:HQ69)</f>
        <v>0</v>
      </c>
      <c r="HR70" s="265"/>
      <c r="HS70" s="257">
        <f>SUBTOTAL(9,HS67:HS69)</f>
        <v>0</v>
      </c>
      <c r="HT70" s="124">
        <f>SUBTOTAL(9,HT67:HT69)</f>
        <v>0</v>
      </c>
      <c r="HU70" s="130" t="str">
        <f>IF(HV70,HV70/HT70,"")</f>
        <v/>
      </c>
      <c r="HV70" s="124">
        <f>SUBTOTAL(9,HV67:HV69)</f>
        <v>0</v>
      </c>
      <c r="HW70" s="124">
        <f>SUBTOTAL(9,HW67:HW69)</f>
        <v>175</v>
      </c>
      <c r="HX70" s="130">
        <f>IF(HY70,HY70/HW70,"")</f>
        <v>1.016</v>
      </c>
      <c r="HY70" s="124">
        <f>SUBTOTAL(9,HY67:HY69)</f>
        <v>177.8</v>
      </c>
      <c r="HZ70" s="259">
        <f>SUBTOTAL(9,HZ67:HZ69)</f>
        <v>-175</v>
      </c>
      <c r="IA70" s="258"/>
      <c r="IB70" s="258">
        <f>SUBTOTAL(9,IB67:IB69)</f>
        <v>-177.8</v>
      </c>
      <c r="IC70" s="412">
        <f>SUBTOTAL(9,IC67:IC69)</f>
        <v>0</v>
      </c>
      <c r="ID70" s="420"/>
      <c r="IE70" s="414">
        <f>SUBTOTAL(9,IE67:IE69)</f>
        <v>0</v>
      </c>
      <c r="IF70" s="412">
        <f>SUBTOTAL(9,IF67:IF69)</f>
        <v>0</v>
      </c>
      <c r="IG70" s="420"/>
      <c r="IH70" s="414">
        <f>SUBTOTAL(9,IH67:IH69)</f>
        <v>0</v>
      </c>
      <c r="II70" s="255">
        <f>SUBTOTAL(9,II67:II69)</f>
        <v>0</v>
      </c>
      <c r="IJ70" s="265"/>
      <c r="IK70" s="257">
        <f>SUBTOTAL(9,IK67:IK69)</f>
        <v>0</v>
      </c>
      <c r="IL70" s="412">
        <f>SUBTOTAL(9,IL67:IL69)</f>
        <v>0</v>
      </c>
      <c r="IM70" s="420"/>
      <c r="IN70" s="414">
        <f>SUBTOTAL(9,IN67:IN69)</f>
        <v>0</v>
      </c>
      <c r="IO70" s="412">
        <f>SUBTOTAL(9,IO67:IO69)</f>
        <v>0</v>
      </c>
      <c r="IP70" s="420"/>
      <c r="IQ70" s="414">
        <f>SUBTOTAL(9,IQ67:IQ69)</f>
        <v>0</v>
      </c>
      <c r="IR70" s="255">
        <f>SUBTOTAL(9,IR67:IR69)</f>
        <v>0</v>
      </c>
      <c r="IS70" s="265"/>
      <c r="IT70" s="257">
        <f>SUBTOTAL(9,IT67:IT69)</f>
        <v>0</v>
      </c>
      <c r="IU70" s="412">
        <f>SUBTOTAL(9,IU67:IU69)</f>
        <v>0</v>
      </c>
      <c r="IV70" s="420"/>
      <c r="IW70" s="414">
        <f>SUBTOTAL(9,IW67:IW69)</f>
        <v>0</v>
      </c>
      <c r="IX70" s="412">
        <f>SUBTOTAL(9,IX67:IX69)</f>
        <v>175</v>
      </c>
      <c r="IY70" s="420"/>
      <c r="IZ70" s="414">
        <f>SUBTOTAL(9,IZ67:IZ69)</f>
        <v>177.8</v>
      </c>
      <c r="JA70" s="255">
        <f>SUBTOTAL(9,JA67:JA69)</f>
        <v>-175</v>
      </c>
      <c r="JB70" s="265"/>
      <c r="JC70" s="257">
        <f>SUBTOTAL(9,JC67:JC69)</f>
        <v>-177.8</v>
      </c>
      <c r="JD70" s="454">
        <f>SUBTOTAL(9,JD67:JD69)</f>
        <v>0</v>
      </c>
      <c r="JE70" s="458" t="str">
        <f>IF(JF70,JF70/JD70,"")</f>
        <v/>
      </c>
      <c r="JF70" s="454">
        <f>SUBTOTAL(9,JF67:JF69)</f>
        <v>0</v>
      </c>
      <c r="JG70" s="454">
        <f>SUBTOTAL(9,JG67:JG69)</f>
        <v>175</v>
      </c>
      <c r="JH70" s="458">
        <f>IF(JI70,JI70/JG70,"")</f>
        <v>1.016</v>
      </c>
      <c r="JI70" s="454">
        <f>SUBTOTAL(9,JI67:JI69)</f>
        <v>177.8</v>
      </c>
      <c r="JJ70" s="259">
        <f>SUBTOTAL(9,JJ67:JJ69)</f>
        <v>-175</v>
      </c>
      <c r="JK70" s="258"/>
      <c r="JL70" s="258">
        <f>SUBTOTAL(9,JL67:JL69)</f>
        <v>-177.8</v>
      </c>
      <c r="JM70" s="91">
        <f>SUBTOTAL(9,JM67:JM69)</f>
        <v>0</v>
      </c>
      <c r="JN70" s="101"/>
      <c r="JO70" s="93">
        <f>SUBTOTAL(9,JO67:JO69)</f>
        <v>0</v>
      </c>
      <c r="JP70" s="91">
        <f>SUBTOTAL(9,JP67:JP69)</f>
        <v>0</v>
      </c>
      <c r="JQ70" s="101"/>
      <c r="JR70" s="93">
        <f>SUBTOTAL(9,JR67:JR69)</f>
        <v>0</v>
      </c>
      <c r="JS70" s="255">
        <f>SUBTOTAL(9,JS67:JS69)</f>
        <v>0</v>
      </c>
      <c r="JT70" s="265"/>
      <c r="JU70" s="257">
        <f>SUBTOTAL(9,JU67:JU69)</f>
        <v>0</v>
      </c>
      <c r="JV70" s="91">
        <f>SUBTOTAL(9,JV67:JV69)</f>
        <v>0</v>
      </c>
      <c r="JW70" s="101"/>
      <c r="JX70" s="93">
        <f>SUBTOTAL(9,JX67:JX69)</f>
        <v>0</v>
      </c>
      <c r="JY70" s="91">
        <f>SUBTOTAL(9,JY67:JY69)</f>
        <v>0</v>
      </c>
      <c r="JZ70" s="101"/>
      <c r="KA70" s="93">
        <f>SUBTOTAL(9,KA67:KA69)</f>
        <v>0</v>
      </c>
      <c r="KB70" s="255">
        <f>SUBTOTAL(9,KB67:KB69)</f>
        <v>0</v>
      </c>
      <c r="KC70" s="265"/>
      <c r="KD70" s="257">
        <f>SUBTOTAL(9,KD67:KD69)</f>
        <v>0</v>
      </c>
      <c r="KE70" s="91">
        <f>SUBTOTAL(9,KE67:KE69)</f>
        <v>175</v>
      </c>
      <c r="KF70" s="101"/>
      <c r="KG70" s="93">
        <f>SUBTOTAL(9,KG67:KG69)</f>
        <v>177.8</v>
      </c>
      <c r="KH70" s="91">
        <f>SUBTOTAL(9,KH67:KH69)</f>
        <v>175</v>
      </c>
      <c r="KI70" s="101"/>
      <c r="KJ70" s="93">
        <f>SUBTOTAL(9,KJ67:KJ69)</f>
        <v>177.8</v>
      </c>
      <c r="KK70" s="91">
        <f>SUBTOTAL(9,KK67:KK69)</f>
        <v>0</v>
      </c>
      <c r="KL70" s="101"/>
      <c r="KM70" s="93">
        <f>SUBTOTAL(9,KM67:KM69)</f>
        <v>0</v>
      </c>
      <c r="KN70" s="124">
        <f>SUBTOTAL(9,KN67:KN69)</f>
        <v>175</v>
      </c>
      <c r="KO70" s="130">
        <f>IF(KP70,KP70/KN70,"")</f>
        <v>1.016</v>
      </c>
      <c r="KP70" s="124">
        <f>SUBTOTAL(9,KP67:KP69)</f>
        <v>177.8</v>
      </c>
      <c r="KQ70" s="124">
        <f>SUBTOTAL(9,KQ67:KQ69)</f>
        <v>175</v>
      </c>
      <c r="KR70" s="130">
        <f>IF(KS70,KS70/KQ70,"")</f>
        <v>1.016</v>
      </c>
      <c r="KS70" s="124">
        <f>SUBTOTAL(9,KS67:KS69)</f>
        <v>177.8</v>
      </c>
      <c r="KT70" s="125">
        <f>SUBTOTAL(9,KT67:KT69)</f>
        <v>0</v>
      </c>
      <c r="KU70" s="124"/>
      <c r="KV70" s="124">
        <f>SUBTOTAL(9,KV67:KV69)</f>
        <v>0</v>
      </c>
      <c r="KW70" s="126">
        <f>SUBTOTAL(9,KW67:KW69)</f>
        <v>175</v>
      </c>
      <c r="KX70" s="131">
        <f>IF(KY70,KY70/KW70,"")</f>
        <v>1.016</v>
      </c>
      <c r="KY70" s="128">
        <f>SUBTOTAL(9,KY67:KY69)</f>
        <v>177.8</v>
      </c>
      <c r="KZ70" s="126">
        <f>SUBTOTAL(9,KZ67:KZ69)</f>
        <v>525</v>
      </c>
      <c r="LA70" s="131">
        <f>IF(LB70,LB70/KZ70,"")</f>
        <v>1.0160000000000002</v>
      </c>
      <c r="LB70" s="128">
        <f>SUBTOTAL(9,LB67:LB69)</f>
        <v>533.40000000000009</v>
      </c>
      <c r="LC70" s="126">
        <f>SUBTOTAL(9,LC67:LC69)</f>
        <v>-350</v>
      </c>
      <c r="LD70" s="131"/>
      <c r="LE70" s="128">
        <f>SUBTOTAL(9,LE67:LE69)</f>
        <v>-355.60000000000008</v>
      </c>
    </row>
    <row r="71" spans="2:317" s="129" customFormat="1" ht="20.25" customHeight="1" outlineLevel="1" collapsed="1">
      <c r="B71" s="132" t="s">
        <v>243</v>
      </c>
      <c r="C71" s="133"/>
      <c r="D71" s="133"/>
      <c r="E71" s="133"/>
      <c r="F71" s="134"/>
      <c r="G71" s="135">
        <f>SUBTOTAL(9,G36:G70)</f>
        <v>0</v>
      </c>
      <c r="H71" s="136"/>
      <c r="I71" s="137">
        <f>SUBTOTAL(9,I36:I70)</f>
        <v>0</v>
      </c>
      <c r="J71" s="135">
        <f>SUBTOTAL(9,J36:J70)</f>
        <v>0</v>
      </c>
      <c r="K71" s="136"/>
      <c r="L71" s="137">
        <f>SUBTOTAL(9,L36:L70)</f>
        <v>0</v>
      </c>
      <c r="M71" s="488">
        <f>SUBTOTAL(9,M36:M70)</f>
        <v>0</v>
      </c>
      <c r="N71" s="489"/>
      <c r="O71" s="490">
        <f>SUBTOTAL(9,O36:O70)</f>
        <v>0</v>
      </c>
      <c r="P71" s="135">
        <f>SUBTOTAL(9,P36:P70)</f>
        <v>60</v>
      </c>
      <c r="Q71" s="136"/>
      <c r="R71" s="137">
        <f>SUBTOTAL(9,R36:R70)</f>
        <v>59.22</v>
      </c>
      <c r="S71" s="135">
        <f>SUBTOTAL(9,S36:S70)</f>
        <v>249.501</v>
      </c>
      <c r="T71" s="136"/>
      <c r="U71" s="137">
        <f>SUBTOTAL(9,U36:U70)</f>
        <v>134.41390000000001</v>
      </c>
      <c r="V71" s="488">
        <f>SUBTOTAL(9,V36:V70)</f>
        <v>-189.501</v>
      </c>
      <c r="W71" s="489"/>
      <c r="X71" s="490">
        <f>SUBTOTAL(9,X36:X70)</f>
        <v>-75.193899999999999</v>
      </c>
      <c r="Y71" s="135">
        <f>SUBTOTAL(9,Y36:Y70)</f>
        <v>149.501</v>
      </c>
      <c r="Z71" s="136"/>
      <c r="AA71" s="137">
        <f>SUBTOTAL(9,AA36:AA70)</f>
        <v>35.713899999999995</v>
      </c>
      <c r="AB71" s="135">
        <f>SUBTOTAL(9,AB36:AB70)</f>
        <v>100</v>
      </c>
      <c r="AC71" s="136"/>
      <c r="AD71" s="137">
        <f>SUBTOTAL(9,AD36:AD70)</f>
        <v>98.7</v>
      </c>
      <c r="AE71" s="266">
        <f>SUBTOTAL(9,AE36:AE70)</f>
        <v>49.501000000000005</v>
      </c>
      <c r="AF71" s="267"/>
      <c r="AG71" s="268">
        <f>SUBTOTAL(9,AG36:AG70)</f>
        <v>-62.986100000000008</v>
      </c>
      <c r="AH71" s="462">
        <f>SUBTOTAL(9,AH36:AH70)</f>
        <v>209.501</v>
      </c>
      <c r="AI71" s="463">
        <f>IF(AJ71,AJ71/AH71,"")</f>
        <v>0.45314294442508624</v>
      </c>
      <c r="AJ71" s="464">
        <f>SUBTOTAL(9,AJ36:AJ70)</f>
        <v>94.933899999999994</v>
      </c>
      <c r="AK71" s="462">
        <f>SUBTOTAL(9,AK36:AK70)</f>
        <v>349.50099999999998</v>
      </c>
      <c r="AL71" s="463">
        <f>IF(AM71,AM71/AK71,"")</f>
        <v>0.66699065238726074</v>
      </c>
      <c r="AM71" s="465">
        <f>SUBTOTAL(9,AM36:AM70)</f>
        <v>233.1139</v>
      </c>
      <c r="AN71" s="270">
        <f>SUBTOTAL(9,AN36:AN70)</f>
        <v>-140</v>
      </c>
      <c r="AO71" s="269"/>
      <c r="AP71" s="269">
        <f>SUBTOTAL(9,AP36:AP70)</f>
        <v>-138.18</v>
      </c>
      <c r="AQ71" s="488">
        <f>SUBTOTAL(9,AQ36:AQ70)</f>
        <v>80</v>
      </c>
      <c r="AR71" s="489"/>
      <c r="AS71" s="490">
        <f>SUBTOTAL(9,AS36:AS70)</f>
        <v>78.959999999999994</v>
      </c>
      <c r="AT71" s="488">
        <f>SUBTOTAL(9,AT36:AT70)</f>
        <v>249.501</v>
      </c>
      <c r="AU71" s="489"/>
      <c r="AV71" s="490">
        <f>SUBTOTAL(9,AV36:AV70)</f>
        <v>134.41390000000001</v>
      </c>
      <c r="AW71" s="266">
        <f>SUBTOTAL(9,AW36:AW70)</f>
        <v>-169.501</v>
      </c>
      <c r="AX71" s="267"/>
      <c r="AY71" s="268">
        <f>SUBTOTAL(9,AY36:AY70)</f>
        <v>-55.453900000000004</v>
      </c>
      <c r="AZ71" s="488">
        <f>SUBTOTAL(9,AZ36:AZ70)</f>
        <v>80</v>
      </c>
      <c r="BA71" s="489"/>
      <c r="BB71" s="490">
        <f>SUBTOTAL(9,BB36:BB70)</f>
        <v>78.959999999999994</v>
      </c>
      <c r="BC71" s="488">
        <f>SUBTOTAL(9,BC36:BC70)</f>
        <v>275</v>
      </c>
      <c r="BD71" s="489"/>
      <c r="BE71" s="490">
        <f>SUBTOTAL(9,BE36:BE70)</f>
        <v>276.5</v>
      </c>
      <c r="BF71" s="266">
        <f>SUBTOTAL(9,BF36:BF70)</f>
        <v>-195</v>
      </c>
      <c r="BG71" s="267"/>
      <c r="BH71" s="268">
        <f>SUBTOTAL(9,BH36:BH70)</f>
        <v>-197.54000000000002</v>
      </c>
      <c r="BI71" s="488">
        <f>SUBTOTAL(9,BI36:BI70)</f>
        <v>267.50099999999998</v>
      </c>
      <c r="BJ71" s="489"/>
      <c r="BK71" s="490">
        <f>SUBTOTAL(9,BK36:BK70)</f>
        <v>149.86189999999999</v>
      </c>
      <c r="BL71" s="488">
        <f>SUBTOTAL(9,BL36:BL70)</f>
        <v>391.50099999999998</v>
      </c>
      <c r="BM71" s="489"/>
      <c r="BN71" s="490">
        <f>SUBTOTAL(9,BN36:BN70)</f>
        <v>265.90590000000003</v>
      </c>
      <c r="BO71" s="266">
        <f>SUBTOTAL(9,BO36:BO70)</f>
        <v>-124</v>
      </c>
      <c r="BP71" s="267"/>
      <c r="BQ71" s="268">
        <f>SUBTOTAL(9,BQ36:BQ70)</f>
        <v>-116.04400000000003</v>
      </c>
      <c r="BR71" s="497">
        <f>SUBTOTAL(9,BR36:BR70)</f>
        <v>427.50099999999998</v>
      </c>
      <c r="BS71" s="138">
        <f>IF(BT71,BT71/BR71,"")</f>
        <v>0.71995597671116562</v>
      </c>
      <c r="BT71" s="139">
        <f>SUBTOTAL(9,BT36:BT70)</f>
        <v>307.78190000000001</v>
      </c>
      <c r="BU71" s="497">
        <f>SUBTOTAL(9,BU36:BU70)</f>
        <v>916.00199999999995</v>
      </c>
      <c r="BV71" s="138">
        <f>IF(BW71,BW71/BU71,"")</f>
        <v>0.73888463125626369</v>
      </c>
      <c r="BW71" s="498">
        <f>SUBTOTAL(9,BW36:BW70)</f>
        <v>676.81979999999999</v>
      </c>
      <c r="BX71" s="270">
        <f>SUBTOTAL(9,BX36:BX70)</f>
        <v>-488.50099999999998</v>
      </c>
      <c r="BY71" s="269"/>
      <c r="BZ71" s="269">
        <f>SUBTOTAL(9,BZ36:BZ70)</f>
        <v>-369.03790000000004</v>
      </c>
      <c r="CA71" s="135">
        <f>SUBTOTAL(9,CA36:CA70)</f>
        <v>80</v>
      </c>
      <c r="CB71" s="136"/>
      <c r="CC71" s="137">
        <f>SUBTOTAL(9,CC36:CC70)</f>
        <v>78.959999999999994</v>
      </c>
      <c r="CD71" s="135">
        <f>SUBTOTAL(9,CD36:CD70)</f>
        <v>100</v>
      </c>
      <c r="CE71" s="136"/>
      <c r="CF71" s="137">
        <f>SUBTOTAL(9,CF36:CF70)</f>
        <v>98.7</v>
      </c>
      <c r="CG71" s="266">
        <f>SUBTOTAL(9,CG36:CG70)</f>
        <v>-20</v>
      </c>
      <c r="CH71" s="267"/>
      <c r="CI71" s="268">
        <f>SUBTOTAL(9,CI36:CI70)</f>
        <v>-19.740000000000009</v>
      </c>
      <c r="CJ71" s="135">
        <f>SUBTOTAL(9,CJ36:CJ70)</f>
        <v>229.501</v>
      </c>
      <c r="CK71" s="136"/>
      <c r="CL71" s="137">
        <f>SUBTOTAL(9,CL36:CL70)</f>
        <v>114.67389999999999</v>
      </c>
      <c r="CM71" s="135">
        <f>SUBTOTAL(9,CM36:CM70)</f>
        <v>249.501</v>
      </c>
      <c r="CN71" s="136"/>
      <c r="CO71" s="137">
        <f>SUBTOTAL(9,CO36:CO70)</f>
        <v>134.41390000000001</v>
      </c>
      <c r="CP71" s="266">
        <f>SUBTOTAL(9,CP36:CP70)</f>
        <v>-20</v>
      </c>
      <c r="CQ71" s="267"/>
      <c r="CR71" s="268">
        <f>SUBTOTAL(9,CR36:CR70)</f>
        <v>-19.740000000000009</v>
      </c>
      <c r="CS71" s="135">
        <f>SUBTOTAL(9,CS36:CS70)</f>
        <v>80</v>
      </c>
      <c r="CT71" s="136"/>
      <c r="CU71" s="137">
        <f>SUBTOTAL(9,CU36:CU70)</f>
        <v>78.959999999999994</v>
      </c>
      <c r="CV71" s="135">
        <f>SUBTOTAL(9,CV36:CV70)</f>
        <v>275</v>
      </c>
      <c r="CW71" s="136"/>
      <c r="CX71" s="137">
        <f>SUBTOTAL(9,CX36:CX70)</f>
        <v>276.5</v>
      </c>
      <c r="CY71" s="266">
        <f>SUBTOTAL(9,CY36:CY70)</f>
        <v>-195</v>
      </c>
      <c r="CZ71" s="267"/>
      <c r="DA71" s="268">
        <f>SUBTOTAL(9,DA36:DA70)</f>
        <v>-197.54000000000002</v>
      </c>
      <c r="DB71" s="462">
        <f>SUBTOTAL(9,DB36:DB70)</f>
        <v>389.50099999999998</v>
      </c>
      <c r="DC71" s="463">
        <f>IF(DD71,DD71/DB71,"")</f>
        <v>0.6998541723898013</v>
      </c>
      <c r="DD71" s="464">
        <f>SUBTOTAL(9,DD36:DD70)</f>
        <v>272.59389999999996</v>
      </c>
      <c r="DE71" s="462">
        <f>SUBTOTAL(9,DE36:DE70)</f>
        <v>624.50099999999998</v>
      </c>
      <c r="DF71" s="463">
        <f>IF(DG71,DG71/DE71,"")</f>
        <v>0.81603376135506589</v>
      </c>
      <c r="DG71" s="465">
        <f>SUBTOTAL(9,DG36:DG70)</f>
        <v>509.6139</v>
      </c>
      <c r="DH71" s="270">
        <f>SUBTOTAL(9,DH36:DH70)</f>
        <v>-235</v>
      </c>
      <c r="DI71" s="269"/>
      <c r="DJ71" s="269">
        <f>SUBTOTAL(9,DJ36:DJ70)</f>
        <v>-237.02000000000004</v>
      </c>
      <c r="DK71" s="488">
        <f>SUBTOTAL(9,DK36:DK70)</f>
        <v>80</v>
      </c>
      <c r="DL71" s="489"/>
      <c r="DM71" s="490">
        <f>SUBTOTAL(9,DM36:DM70)</f>
        <v>78.959999999999994</v>
      </c>
      <c r="DN71" s="488">
        <f>SUBTOTAL(9,DN36:DN70)</f>
        <v>399.00200000000001</v>
      </c>
      <c r="DO71" s="489"/>
      <c r="DP71" s="490">
        <f>SUBTOTAL(9,DP36:DP70)</f>
        <v>170.12779999999998</v>
      </c>
      <c r="DQ71" s="266">
        <f>SUBTOTAL(9,DQ36:DQ70)</f>
        <v>-319.00200000000001</v>
      </c>
      <c r="DR71" s="267"/>
      <c r="DS71" s="268">
        <f>SUBTOTAL(9,DS36:DS70)</f>
        <v>-91.1678</v>
      </c>
      <c r="DT71" s="488">
        <f>SUBTOTAL(9,DT36:DT70)</f>
        <v>80</v>
      </c>
      <c r="DU71" s="489"/>
      <c r="DV71" s="490">
        <f>SUBTOTAL(9,DV36:DV70)</f>
        <v>78.959999999999994</v>
      </c>
      <c r="DW71" s="488">
        <f>SUBTOTAL(9,DW36:DW70)</f>
        <v>100</v>
      </c>
      <c r="DX71" s="489"/>
      <c r="DY71" s="490">
        <f>SUBTOTAL(9,DY36:DY70)</f>
        <v>98.7</v>
      </c>
      <c r="DZ71" s="266">
        <f>SUBTOTAL(9,DZ36:DZ70)</f>
        <v>-20</v>
      </c>
      <c r="EA71" s="267"/>
      <c r="EB71" s="268">
        <f>SUBTOTAL(9,EB36:EB70)</f>
        <v>-19.740000000000009</v>
      </c>
      <c r="EC71" s="488">
        <f>SUBTOTAL(9,EC36:EC70)</f>
        <v>120</v>
      </c>
      <c r="ED71" s="489"/>
      <c r="EE71" s="490">
        <f>SUBTOTAL(9,EE36:EE70)</f>
        <v>116</v>
      </c>
      <c r="EF71" s="488">
        <f>SUBTOTAL(9,EF36:EF70)</f>
        <v>275</v>
      </c>
      <c r="EG71" s="489"/>
      <c r="EH71" s="490">
        <f>SUBTOTAL(9,EH36:EH70)</f>
        <v>276.5</v>
      </c>
      <c r="EI71" s="135">
        <f>SUBTOTAL(9,EI36:EI70)</f>
        <v>-155</v>
      </c>
      <c r="EJ71" s="136"/>
      <c r="EK71" s="137">
        <f>SUBTOTAL(9,EK36:EK70)</f>
        <v>-160.50000000000003</v>
      </c>
      <c r="EL71" s="497">
        <f>SUBTOTAL(9,EL36:EL70)</f>
        <v>280</v>
      </c>
      <c r="EM71" s="138">
        <f>IF(EN71,EN71/EL71,"")</f>
        <v>0.97828571428571431</v>
      </c>
      <c r="EN71" s="139">
        <f>SUBTOTAL(9,EN36:EN70)</f>
        <v>273.92</v>
      </c>
      <c r="EO71" s="497">
        <f>SUBTOTAL(9,EO36:EO70)</f>
        <v>774.00199999999995</v>
      </c>
      <c r="EP71" s="138">
        <f>IF(EQ71,EQ71/EO71,"")</f>
        <v>0.70455606057865494</v>
      </c>
      <c r="EQ71" s="498">
        <f>SUBTOTAL(9,EQ36:EQ70)</f>
        <v>545.32780000000002</v>
      </c>
      <c r="ER71" s="140">
        <f>SUBTOTAL(9,ER36:ER70)</f>
        <v>-494.00200000000001</v>
      </c>
      <c r="ES71" s="139"/>
      <c r="ET71" s="139">
        <f>SUBTOTAL(9,ET36:ET70)</f>
        <v>-271.40780000000007</v>
      </c>
      <c r="EU71" s="213">
        <f>SUBTOTAL(9,EU36:EU70)</f>
        <v>1306.5029999999999</v>
      </c>
      <c r="EV71" s="142">
        <f>IF(EW71,EW71/EU71,"")</f>
        <v>0.72654230415085153</v>
      </c>
      <c r="EW71" s="143">
        <f>SUBTOTAL(9,EW36:EW70)</f>
        <v>949.22969999999998</v>
      </c>
      <c r="EX71" s="141">
        <f>SUBTOTAL(9,EX36:EX70)</f>
        <v>2664.0059999999999</v>
      </c>
      <c r="EY71" s="142">
        <f>IF(EZ71,EZ71/EX71,"")</f>
        <v>0.73756417966025611</v>
      </c>
      <c r="EZ71" s="143">
        <f>SUBTOTAL(9,EZ36:EZ70)</f>
        <v>1964.8754000000001</v>
      </c>
      <c r="FA71" s="141">
        <f>SUBTOTAL(9,FA36:FA70)</f>
        <v>-1357.5029999999999</v>
      </c>
      <c r="FB71" s="142"/>
      <c r="FC71" s="143">
        <f>SUBTOTAL(9,FC36:FC70)</f>
        <v>-1015.6457000000001</v>
      </c>
      <c r="FE71" s="132" t="s">
        <v>243</v>
      </c>
      <c r="FF71" s="133"/>
      <c r="FG71" s="133"/>
      <c r="FH71" s="134"/>
      <c r="FI71" s="135">
        <f>SUBTOTAL(9,FI36:FI70)</f>
        <v>80</v>
      </c>
      <c r="FJ71" s="136"/>
      <c r="FK71" s="137">
        <f>SUBTOTAL(9,FK36:FK70)</f>
        <v>78.959999999999994</v>
      </c>
      <c r="FL71" s="135">
        <f>SUBTOTAL(9,FL36:FL70)</f>
        <v>0</v>
      </c>
      <c r="FM71" s="136"/>
      <c r="FN71" s="137">
        <f>SUBTOTAL(9,FN36:FN70)</f>
        <v>0</v>
      </c>
      <c r="FO71" s="488">
        <f>SUBTOTAL(9,FO36:FO70)</f>
        <v>80</v>
      </c>
      <c r="FP71" s="489"/>
      <c r="FQ71" s="490">
        <f>SUBTOTAL(9,FQ36:FQ70)</f>
        <v>78.959999999999994</v>
      </c>
      <c r="FR71" s="135">
        <f>SUBTOTAL(9,FR36:FR70)</f>
        <v>229.501</v>
      </c>
      <c r="FS71" s="136"/>
      <c r="FT71" s="137">
        <f>SUBTOTAL(9,FT36:FT70)</f>
        <v>114.67389999999999</v>
      </c>
      <c r="FU71" s="135">
        <f>SUBTOTAL(9,FU36:FU70)</f>
        <v>249.501</v>
      </c>
      <c r="FV71" s="136"/>
      <c r="FW71" s="137">
        <f>SUBTOTAL(9,FW36:FW70)</f>
        <v>134.41390000000001</v>
      </c>
      <c r="FX71" s="488">
        <f>SUBTOTAL(9,FX36:FX70)</f>
        <v>-20</v>
      </c>
      <c r="FY71" s="489"/>
      <c r="FZ71" s="490">
        <f>SUBTOTAL(9,FZ36:FZ70)</f>
        <v>-19.740000000000009</v>
      </c>
      <c r="GA71" s="135">
        <f>SUBTOTAL(9,GA36:GA70)</f>
        <v>80</v>
      </c>
      <c r="GB71" s="136"/>
      <c r="GC71" s="137">
        <f>SUBTOTAL(9,GC36:GC70)</f>
        <v>78.959999999999994</v>
      </c>
      <c r="GD71" s="135">
        <f>SUBTOTAL(9,GD36:GD70)</f>
        <v>100</v>
      </c>
      <c r="GE71" s="136"/>
      <c r="GF71" s="137">
        <f>SUBTOTAL(9,GF36:GF70)</f>
        <v>98.7</v>
      </c>
      <c r="GG71" s="266">
        <f>SUBTOTAL(9,GG36:GG70)</f>
        <v>-20</v>
      </c>
      <c r="GH71" s="267"/>
      <c r="GI71" s="268">
        <f>SUBTOTAL(9,GI36:GI70)</f>
        <v>-19.740000000000009</v>
      </c>
      <c r="GJ71" s="462">
        <f>SUBTOTAL(9,GJ36:GJ70)</f>
        <v>389.50099999999998</v>
      </c>
      <c r="GK71" s="463">
        <f>IF(GL71,GL71/GJ71,"")</f>
        <v>0.6998541723898013</v>
      </c>
      <c r="GL71" s="464">
        <f>SUBTOTAL(9,GL36:GL70)</f>
        <v>272.59389999999996</v>
      </c>
      <c r="GM71" s="462">
        <f>SUBTOTAL(9,GM36:GM70)</f>
        <v>349.50099999999998</v>
      </c>
      <c r="GN71" s="463">
        <f>IF(GO71,GO71/GM71,"")</f>
        <v>0.66699065238726074</v>
      </c>
      <c r="GO71" s="465">
        <f>SUBTOTAL(9,GO36:GO70)</f>
        <v>233.1139</v>
      </c>
      <c r="GP71" s="270">
        <f>SUBTOTAL(9,GP36:GP70)</f>
        <v>40</v>
      </c>
      <c r="GQ71" s="269"/>
      <c r="GR71" s="269">
        <f>SUBTOTAL(9,GR36:GR70)</f>
        <v>39.47999999999999</v>
      </c>
      <c r="GS71" s="488">
        <f>SUBTOTAL(9,GS36:GS70)</f>
        <v>80</v>
      </c>
      <c r="GT71" s="489"/>
      <c r="GU71" s="490">
        <f>SUBTOTAL(9,GU36:GU70)</f>
        <v>78.959999999999994</v>
      </c>
      <c r="GV71" s="488">
        <f>SUBTOTAL(9,GV36:GV70)</f>
        <v>249.501</v>
      </c>
      <c r="GW71" s="489"/>
      <c r="GX71" s="490">
        <f>SUBTOTAL(9,GX36:GX70)</f>
        <v>134.41390000000001</v>
      </c>
      <c r="GY71" s="266">
        <f>SUBTOTAL(9,GY36:GY70)</f>
        <v>-169.501</v>
      </c>
      <c r="GZ71" s="267"/>
      <c r="HA71" s="268">
        <f>SUBTOTAL(9,HA36:HA70)</f>
        <v>-55.453900000000004</v>
      </c>
      <c r="HB71" s="488">
        <f>SUBTOTAL(9,HB36:HB70)</f>
        <v>80</v>
      </c>
      <c r="HC71" s="489"/>
      <c r="HD71" s="490">
        <f>SUBTOTAL(9,HD36:HD70)</f>
        <v>78.959999999999994</v>
      </c>
      <c r="HE71" s="488">
        <f>SUBTOTAL(9,HE36:HE70)</f>
        <v>275</v>
      </c>
      <c r="HF71" s="489"/>
      <c r="HG71" s="490">
        <f>SUBTOTAL(9,HG36:HG70)</f>
        <v>276.5</v>
      </c>
      <c r="HH71" s="266">
        <f>SUBTOTAL(9,HH36:HH70)</f>
        <v>-195</v>
      </c>
      <c r="HI71" s="267"/>
      <c r="HJ71" s="268">
        <f>SUBTOTAL(9,HJ36:HJ70)</f>
        <v>-197.54000000000002</v>
      </c>
      <c r="HK71" s="488">
        <f>SUBTOTAL(9,HK36:HK70)</f>
        <v>267.50099999999998</v>
      </c>
      <c r="HL71" s="489"/>
      <c r="HM71" s="490">
        <f>SUBTOTAL(9,HM36:HM70)</f>
        <v>149.86189999999999</v>
      </c>
      <c r="HN71" s="488">
        <f>SUBTOTAL(9,HN36:HN70)</f>
        <v>391.50099999999998</v>
      </c>
      <c r="HO71" s="489"/>
      <c r="HP71" s="490">
        <f>SUBTOTAL(9,HP36:HP70)</f>
        <v>265.90590000000003</v>
      </c>
      <c r="HQ71" s="266">
        <f>SUBTOTAL(9,HQ36:HQ70)</f>
        <v>-124</v>
      </c>
      <c r="HR71" s="267"/>
      <c r="HS71" s="268">
        <f>SUBTOTAL(9,HS36:HS70)</f>
        <v>-116.04400000000003</v>
      </c>
      <c r="HT71" s="497">
        <f>SUBTOTAL(9,HT36:HT70)</f>
        <v>427.50099999999998</v>
      </c>
      <c r="HU71" s="138">
        <f>IF(HV71,HV71/HT71,"")</f>
        <v>0.71995597671116562</v>
      </c>
      <c r="HV71" s="139">
        <f>SUBTOTAL(9,HV36:HV70)</f>
        <v>307.78190000000001</v>
      </c>
      <c r="HW71" s="497">
        <f>SUBTOTAL(9,HW36:HW70)</f>
        <v>916.00199999999995</v>
      </c>
      <c r="HX71" s="138">
        <f>IF(HY71,HY71/HW71,"")</f>
        <v>0.73888463125626369</v>
      </c>
      <c r="HY71" s="498">
        <f>SUBTOTAL(9,HY36:HY70)</f>
        <v>676.81979999999999</v>
      </c>
      <c r="HZ71" s="270">
        <f>SUBTOTAL(9,HZ36:HZ70)</f>
        <v>-488.50099999999998</v>
      </c>
      <c r="IA71" s="269"/>
      <c r="IB71" s="269">
        <f>SUBTOTAL(9,IB36:IB70)</f>
        <v>-369.03790000000004</v>
      </c>
      <c r="IC71" s="135">
        <f>SUBTOTAL(9,IC36:IC70)</f>
        <v>80</v>
      </c>
      <c r="ID71" s="136"/>
      <c r="IE71" s="137">
        <f>SUBTOTAL(9,IE36:IE70)</f>
        <v>78.959999999999994</v>
      </c>
      <c r="IF71" s="135">
        <f>SUBTOTAL(9,IF36:IF70)</f>
        <v>100</v>
      </c>
      <c r="IG71" s="136"/>
      <c r="IH71" s="137">
        <f>SUBTOTAL(9,IH36:IH70)</f>
        <v>98.7</v>
      </c>
      <c r="II71" s="266">
        <f>SUBTOTAL(9,II36:II70)</f>
        <v>-20</v>
      </c>
      <c r="IJ71" s="267"/>
      <c r="IK71" s="268">
        <f>SUBTOTAL(9,IK36:IK70)</f>
        <v>-19.740000000000009</v>
      </c>
      <c r="IL71" s="135">
        <f>SUBTOTAL(9,IL36:IL70)</f>
        <v>229.501</v>
      </c>
      <c r="IM71" s="136"/>
      <c r="IN71" s="137">
        <f>SUBTOTAL(9,IN36:IN70)</f>
        <v>114.67389999999999</v>
      </c>
      <c r="IO71" s="135">
        <f>SUBTOTAL(9,IO36:IO70)</f>
        <v>249.501</v>
      </c>
      <c r="IP71" s="136"/>
      <c r="IQ71" s="137">
        <f>SUBTOTAL(9,IQ36:IQ70)</f>
        <v>134.41390000000001</v>
      </c>
      <c r="IR71" s="266">
        <f>SUBTOTAL(9,IR36:IR70)</f>
        <v>-20</v>
      </c>
      <c r="IS71" s="267"/>
      <c r="IT71" s="268">
        <f>SUBTOTAL(9,IT36:IT70)</f>
        <v>-19.740000000000009</v>
      </c>
      <c r="IU71" s="135">
        <f>SUBTOTAL(9,IU36:IU70)</f>
        <v>80</v>
      </c>
      <c r="IV71" s="136"/>
      <c r="IW71" s="137">
        <f>SUBTOTAL(9,IW36:IW70)</f>
        <v>78.959999999999994</v>
      </c>
      <c r="IX71" s="135">
        <f>SUBTOTAL(9,IX36:IX70)</f>
        <v>275</v>
      </c>
      <c r="IY71" s="136"/>
      <c r="IZ71" s="137">
        <f>SUBTOTAL(9,IZ36:IZ70)</f>
        <v>276.5</v>
      </c>
      <c r="JA71" s="266">
        <f>SUBTOTAL(9,JA36:JA70)</f>
        <v>-195</v>
      </c>
      <c r="JB71" s="267"/>
      <c r="JC71" s="268">
        <f>SUBTOTAL(9,JC36:JC70)</f>
        <v>-197.54000000000002</v>
      </c>
      <c r="JD71" s="462">
        <f>SUBTOTAL(9,JD36:JD70)</f>
        <v>389.50099999999998</v>
      </c>
      <c r="JE71" s="463">
        <f>IF(JF71,JF71/JD71,"")</f>
        <v>0.6998541723898013</v>
      </c>
      <c r="JF71" s="464">
        <f>SUBTOTAL(9,JF36:JF70)</f>
        <v>272.59389999999996</v>
      </c>
      <c r="JG71" s="462">
        <f>SUBTOTAL(9,JG36:JG70)</f>
        <v>624.50099999999998</v>
      </c>
      <c r="JH71" s="463">
        <f>IF(JI71,JI71/JG71,"")</f>
        <v>0.81603376135506589</v>
      </c>
      <c r="JI71" s="465">
        <f>SUBTOTAL(9,JI36:JI70)</f>
        <v>509.6139</v>
      </c>
      <c r="JJ71" s="270">
        <f>SUBTOTAL(9,JJ36:JJ70)</f>
        <v>-235</v>
      </c>
      <c r="JK71" s="269"/>
      <c r="JL71" s="269">
        <f>SUBTOTAL(9,JL36:JL70)</f>
        <v>-237.02000000000004</v>
      </c>
      <c r="JM71" s="488">
        <f>SUBTOTAL(9,JM36:JM70)</f>
        <v>80</v>
      </c>
      <c r="JN71" s="489"/>
      <c r="JO71" s="490">
        <f>SUBTOTAL(9,JO36:JO70)</f>
        <v>78.959999999999994</v>
      </c>
      <c r="JP71" s="488">
        <f>SUBTOTAL(9,JP36:JP70)</f>
        <v>399.00200000000001</v>
      </c>
      <c r="JQ71" s="489"/>
      <c r="JR71" s="490">
        <f>SUBTOTAL(9,JR36:JR70)</f>
        <v>170.12779999999998</v>
      </c>
      <c r="JS71" s="266">
        <f>SUBTOTAL(9,JS36:JS70)</f>
        <v>-319.00200000000001</v>
      </c>
      <c r="JT71" s="267"/>
      <c r="JU71" s="268">
        <f>SUBTOTAL(9,JU36:JU70)</f>
        <v>-91.1678</v>
      </c>
      <c r="JV71" s="488">
        <f>SUBTOTAL(9,JV36:JV70)</f>
        <v>80</v>
      </c>
      <c r="JW71" s="489"/>
      <c r="JX71" s="490">
        <f>SUBTOTAL(9,JX36:JX70)</f>
        <v>78.959999999999994</v>
      </c>
      <c r="JY71" s="488">
        <f>SUBTOTAL(9,JY36:JY70)</f>
        <v>100</v>
      </c>
      <c r="JZ71" s="489"/>
      <c r="KA71" s="490">
        <f>SUBTOTAL(9,KA36:KA70)</f>
        <v>98.7</v>
      </c>
      <c r="KB71" s="266">
        <f>SUBTOTAL(9,KB36:KB70)</f>
        <v>-20</v>
      </c>
      <c r="KC71" s="267"/>
      <c r="KD71" s="268">
        <f>SUBTOTAL(9,KD36:KD70)</f>
        <v>-19.740000000000009</v>
      </c>
      <c r="KE71" s="488">
        <f>SUBTOTAL(9,KE36:KE70)</f>
        <v>295</v>
      </c>
      <c r="KF71" s="489"/>
      <c r="KG71" s="490">
        <f>SUBTOTAL(9,KG36:KG70)</f>
        <v>293.8</v>
      </c>
      <c r="KH71" s="488">
        <f>SUBTOTAL(9,KH36:KH70)</f>
        <v>275</v>
      </c>
      <c r="KI71" s="489"/>
      <c r="KJ71" s="490">
        <f>SUBTOTAL(9,KJ36:KJ70)</f>
        <v>276.5</v>
      </c>
      <c r="KK71" s="135">
        <f>SUBTOTAL(9,KK36:KK70)</f>
        <v>20</v>
      </c>
      <c r="KL71" s="136"/>
      <c r="KM71" s="137">
        <f>SUBTOTAL(9,KM36:KM70)</f>
        <v>17.29999999999999</v>
      </c>
      <c r="KN71" s="497">
        <f>SUBTOTAL(9,KN36:KN70)</f>
        <v>455</v>
      </c>
      <c r="KO71" s="138">
        <f>IF(KP71,KP71/KN71,"")</f>
        <v>0.99279120879120886</v>
      </c>
      <c r="KP71" s="139">
        <f>SUBTOTAL(9,KP36:KP70)</f>
        <v>451.72</v>
      </c>
      <c r="KQ71" s="497">
        <f>SUBTOTAL(9,KQ36:KQ70)</f>
        <v>774.00199999999995</v>
      </c>
      <c r="KR71" s="138">
        <f>IF(KS71,KS71/KQ71,"")</f>
        <v>0.70455606057865494</v>
      </c>
      <c r="KS71" s="498">
        <f>SUBTOTAL(9,KS36:KS70)</f>
        <v>545.32780000000002</v>
      </c>
      <c r="KT71" s="140">
        <f>SUBTOTAL(9,KT36:KT70)</f>
        <v>-319.00200000000001</v>
      </c>
      <c r="KU71" s="139"/>
      <c r="KV71" s="139">
        <f>SUBTOTAL(9,KV36:KV70)</f>
        <v>-93.607800000000026</v>
      </c>
      <c r="KW71" s="213">
        <f>SUBTOTAL(9,KW36:KW70)</f>
        <v>1661.5029999999999</v>
      </c>
      <c r="KX71" s="142">
        <f>IF(KY71,KY71/KW71,"")</f>
        <v>0.7852466712368259</v>
      </c>
      <c r="KY71" s="143">
        <f>SUBTOTAL(9,KY36:KY70)</f>
        <v>1304.6896999999999</v>
      </c>
      <c r="KZ71" s="141">
        <f>SUBTOTAL(9,KZ36:KZ70)</f>
        <v>2664.0059999999999</v>
      </c>
      <c r="LA71" s="142">
        <f>IF(LB71,LB71/KZ71,"")</f>
        <v>0.73756417966025611</v>
      </c>
      <c r="LB71" s="143">
        <f>SUBTOTAL(9,LB36:LB70)</f>
        <v>1964.8754000000001</v>
      </c>
      <c r="LC71" s="141">
        <f>SUBTOTAL(9,LC36:LC70)</f>
        <v>-1002.5029999999999</v>
      </c>
      <c r="LD71" s="142"/>
      <c r="LE71" s="143">
        <f>SUBTOTAL(9,LE36:LE70)</f>
        <v>-660.18570000000022</v>
      </c>
    </row>
    <row r="72" spans="2:317" ht="20.25" hidden="1" customHeight="1" outlineLevel="3">
      <c r="B72" s="14"/>
      <c r="C72" s="13"/>
      <c r="D72" s="13"/>
      <c r="E72" s="13"/>
      <c r="F72" s="16"/>
      <c r="G72" s="239"/>
      <c r="H72" s="240"/>
      <c r="I72" s="241">
        <f t="shared" ref="I72:I78" si="1645">G72*H72</f>
        <v>0</v>
      </c>
      <c r="J72" s="239"/>
      <c r="K72" s="240"/>
      <c r="L72" s="241">
        <f t="shared" ref="L72:L78" si="1646">J72*K72</f>
        <v>0</v>
      </c>
      <c r="M72" s="41">
        <f t="shared" ref="M72:M78" si="1647">G72-J72</f>
        <v>0</v>
      </c>
      <c r="N72" s="42">
        <f t="shared" ref="N72:N78" si="1648">H72-K72</f>
        <v>0</v>
      </c>
      <c r="O72" s="43">
        <f t="shared" ref="O72:O78" si="1649">I72-L72</f>
        <v>0</v>
      </c>
      <c r="P72" s="239"/>
      <c r="Q72" s="240"/>
      <c r="R72" s="241">
        <f t="shared" ref="R72:R78" si="1650">P72*Q72</f>
        <v>0</v>
      </c>
      <c r="S72" s="239"/>
      <c r="T72" s="240"/>
      <c r="U72" s="241">
        <f t="shared" ref="U72:U78" si="1651">S72*T72</f>
        <v>0</v>
      </c>
      <c r="V72" s="41">
        <f t="shared" ref="V72:V78" si="1652">P72-S72</f>
        <v>0</v>
      </c>
      <c r="W72" s="42">
        <f t="shared" ref="W72:W78" si="1653">Q72-T72</f>
        <v>0</v>
      </c>
      <c r="X72" s="43">
        <f t="shared" ref="X72:X78" si="1654">R72-U72</f>
        <v>0</v>
      </c>
      <c r="Y72" s="239"/>
      <c r="Z72" s="240"/>
      <c r="AA72" s="241">
        <f t="shared" ref="AA72:AA78" si="1655">Y72*Z72</f>
        <v>0</v>
      </c>
      <c r="AB72" s="239"/>
      <c r="AC72" s="240"/>
      <c r="AD72" s="241">
        <f t="shared" ref="AD72:AD78" si="1656">AB72*AC72</f>
        <v>0</v>
      </c>
      <c r="AE72" s="236">
        <f t="shared" ref="AE72:AE78" si="1657">Y72-AB72</f>
        <v>0</v>
      </c>
      <c r="AF72" s="232">
        <f t="shared" ref="AF72:AF78" si="1658">Z72-AC72</f>
        <v>0</v>
      </c>
      <c r="AG72" s="233">
        <f t="shared" ref="AG72:AG78" si="1659">AA72-AD72</f>
        <v>0</v>
      </c>
      <c r="AH72" s="456">
        <f t="shared" ref="AH72:AH78" si="1660">G72+P72+Y72</f>
        <v>0</v>
      </c>
      <c r="AI72" s="450">
        <f>IF(AJ72,AJ72/AH72,0)</f>
        <v>0</v>
      </c>
      <c r="AJ72" s="457">
        <f t="shared" ref="AJ72:AJ78" si="1661">I72+R72+AA72</f>
        <v>0</v>
      </c>
      <c r="AK72" s="456">
        <f t="shared" ref="AK72:AK78" si="1662">J72+S72+AB72</f>
        <v>0</v>
      </c>
      <c r="AL72" s="450">
        <f>IF(AM72,AM72/AK72,0)</f>
        <v>0</v>
      </c>
      <c r="AM72" s="457">
        <f t="shared" ref="AM72:AM78" si="1663">L72+U72+AD72</f>
        <v>0</v>
      </c>
      <c r="AN72" s="234">
        <f t="shared" ref="AN72:AN78" si="1664">AH72-AK72</f>
        <v>0</v>
      </c>
      <c r="AO72" s="235">
        <f t="shared" ref="AO72:AO78" si="1665">AI72-AL72</f>
        <v>0</v>
      </c>
      <c r="AP72" s="235">
        <f t="shared" ref="AP72:AP78" si="1666">AJ72-AM72</f>
        <v>0</v>
      </c>
      <c r="AQ72" s="88"/>
      <c r="AR72" s="100"/>
      <c r="AS72" s="90">
        <f t="shared" ref="AS72:AS78" si="1667">AQ72*AR72</f>
        <v>0</v>
      </c>
      <c r="AT72" s="88"/>
      <c r="AU72" s="100"/>
      <c r="AV72" s="90">
        <f t="shared" ref="AV72:AV78" si="1668">AT72*AU72</f>
        <v>0</v>
      </c>
      <c r="AW72" s="236">
        <f t="shared" ref="AW72:AW78" si="1669">AQ72-AT72</f>
        <v>0</v>
      </c>
      <c r="AX72" s="232">
        <f t="shared" ref="AX72:AX78" si="1670">AR72-AU72</f>
        <v>0</v>
      </c>
      <c r="AY72" s="233">
        <f t="shared" ref="AY72:AY78" si="1671">AS72-AV72</f>
        <v>0</v>
      </c>
      <c r="AZ72" s="88"/>
      <c r="BA72" s="100"/>
      <c r="BB72" s="90">
        <f t="shared" ref="BB72:BB78" si="1672">AZ72*BA72</f>
        <v>0</v>
      </c>
      <c r="BC72" s="88"/>
      <c r="BD72" s="100"/>
      <c r="BE72" s="90">
        <f t="shared" ref="BE72:BE78" si="1673">BC72*BD72</f>
        <v>0</v>
      </c>
      <c r="BF72" s="236">
        <f t="shared" ref="BF72:BF78" si="1674">AZ72-BC72</f>
        <v>0</v>
      </c>
      <c r="BG72" s="232">
        <f t="shared" ref="BG72:BG78" si="1675">BA72-BD72</f>
        <v>0</v>
      </c>
      <c r="BH72" s="233">
        <f t="shared" ref="BH72:BH78" si="1676">BB72-BE72</f>
        <v>0</v>
      </c>
      <c r="BI72" s="88"/>
      <c r="BJ72" s="100"/>
      <c r="BK72" s="90">
        <f t="shared" ref="BK72:BK78" si="1677">BI72*BJ72</f>
        <v>0</v>
      </c>
      <c r="BL72" s="88"/>
      <c r="BM72" s="100"/>
      <c r="BN72" s="90">
        <f t="shared" ref="BN72:BN78" si="1678">BL72*BM72</f>
        <v>0</v>
      </c>
      <c r="BO72" s="236">
        <f t="shared" ref="BO72:BO78" si="1679">BI72-BL72</f>
        <v>0</v>
      </c>
      <c r="BP72" s="232">
        <f t="shared" ref="BP72:BP78" si="1680">BJ72-BM72</f>
        <v>0</v>
      </c>
      <c r="BQ72" s="233">
        <f t="shared" ref="BQ72:BQ78" si="1681">BK72-BN72</f>
        <v>0</v>
      </c>
      <c r="BR72" s="44">
        <f t="shared" ref="BR72:BR78" si="1682">AQ72+AZ72+BI72</f>
        <v>0</v>
      </c>
      <c r="BS72" s="45">
        <f>IF(BT72,BT72/BR72,0)</f>
        <v>0</v>
      </c>
      <c r="BT72" s="46">
        <f t="shared" ref="BT72:BT78" si="1683">AS72+BB72+BK72</f>
        <v>0</v>
      </c>
      <c r="BU72" s="44">
        <f t="shared" ref="BU72:BU78" si="1684">AT72+BC72+BL72</f>
        <v>0</v>
      </c>
      <c r="BV72" s="45">
        <f>IF(BW72,BW72/BU72,0)</f>
        <v>0</v>
      </c>
      <c r="BW72" s="46">
        <f t="shared" ref="BW72:BW78" si="1685">AV72+BE72+BN72</f>
        <v>0</v>
      </c>
      <c r="BX72" s="234">
        <f t="shared" ref="BX72:BX78" si="1686">BR72-BU72</f>
        <v>0</v>
      </c>
      <c r="BY72" s="235">
        <f t="shared" ref="BY72:BY78" si="1687">BS72-BV72</f>
        <v>0</v>
      </c>
      <c r="BZ72" s="235">
        <f t="shared" ref="BZ72:BZ78" si="1688">BT72-BW72</f>
        <v>0</v>
      </c>
      <c r="CA72" s="239"/>
      <c r="CB72" s="240"/>
      <c r="CC72" s="241">
        <f t="shared" ref="CC72:CC78" si="1689">CA72*CB72</f>
        <v>0</v>
      </c>
      <c r="CD72" s="239"/>
      <c r="CE72" s="240"/>
      <c r="CF72" s="241">
        <f t="shared" ref="CF72:CF78" si="1690">CD72*CE72</f>
        <v>0</v>
      </c>
      <c r="CG72" s="236">
        <f t="shared" ref="CG72:CG78" si="1691">CA72-CD72</f>
        <v>0</v>
      </c>
      <c r="CH72" s="232">
        <f t="shared" ref="CH72:CH78" si="1692">CB72-CE72</f>
        <v>0</v>
      </c>
      <c r="CI72" s="233">
        <f t="shared" ref="CI72:CI78" si="1693">CC72-CF72</f>
        <v>0</v>
      </c>
      <c r="CJ72" s="239"/>
      <c r="CK72" s="240"/>
      <c r="CL72" s="241">
        <f t="shared" ref="CL72:CL78" si="1694">CJ72*CK72</f>
        <v>0</v>
      </c>
      <c r="CM72" s="239"/>
      <c r="CN72" s="240"/>
      <c r="CO72" s="241">
        <f t="shared" ref="CO72:CO78" si="1695">CM72*CN72</f>
        <v>0</v>
      </c>
      <c r="CP72" s="236">
        <f t="shared" ref="CP72:CP78" si="1696">CJ72-CM72</f>
        <v>0</v>
      </c>
      <c r="CQ72" s="232">
        <f t="shared" ref="CQ72:CQ78" si="1697">CK72-CN72</f>
        <v>0</v>
      </c>
      <c r="CR72" s="233">
        <f t="shared" ref="CR72:CR78" si="1698">CL72-CO72</f>
        <v>0</v>
      </c>
      <c r="CS72" s="239"/>
      <c r="CT72" s="240"/>
      <c r="CU72" s="241">
        <f t="shared" ref="CU72:CU78" si="1699">CS72*CT72</f>
        <v>0</v>
      </c>
      <c r="CV72" s="239"/>
      <c r="CW72" s="240"/>
      <c r="CX72" s="241">
        <f t="shared" ref="CX72:CX78" si="1700">CV72*CW72</f>
        <v>0</v>
      </c>
      <c r="CY72" s="236">
        <f t="shared" ref="CY72:CY78" si="1701">CS72-CV72</f>
        <v>0</v>
      </c>
      <c r="CZ72" s="232">
        <f t="shared" ref="CZ72:CZ78" si="1702">CT72-CW72</f>
        <v>0</v>
      </c>
      <c r="DA72" s="233">
        <f t="shared" ref="DA72:DA78" si="1703">CU72-CX72</f>
        <v>0</v>
      </c>
      <c r="DB72" s="456">
        <f t="shared" ref="DB72:DB78" si="1704">CA72+CJ72+CS72</f>
        <v>0</v>
      </c>
      <c r="DC72" s="450">
        <f>IF(DD72,DD72/DB72,0)</f>
        <v>0</v>
      </c>
      <c r="DD72" s="457">
        <f t="shared" ref="DD72:DD78" si="1705">CC72+CL72+CU72</f>
        <v>0</v>
      </c>
      <c r="DE72" s="456">
        <f t="shared" ref="DE72:DE78" si="1706">CD72+CM72+CV72</f>
        <v>0</v>
      </c>
      <c r="DF72" s="450">
        <f>IF(DG72,DG72/DE72,0)</f>
        <v>0</v>
      </c>
      <c r="DG72" s="457">
        <f t="shared" ref="DG72:DG78" si="1707">CF72+CO72+CX72</f>
        <v>0</v>
      </c>
      <c r="DH72" s="234">
        <f t="shared" ref="DH72:DH78" si="1708">DB72-DE72</f>
        <v>0</v>
      </c>
      <c r="DI72" s="235">
        <f t="shared" ref="DI72:DI78" si="1709">DC72-DF72</f>
        <v>0</v>
      </c>
      <c r="DJ72" s="235">
        <f t="shared" ref="DJ72:DJ78" si="1710">DD72-DG72</f>
        <v>0</v>
      </c>
      <c r="DK72" s="88"/>
      <c r="DL72" s="100"/>
      <c r="DM72" s="90">
        <f t="shared" ref="DM72:DM78" si="1711">DK72*DL72</f>
        <v>0</v>
      </c>
      <c r="DN72" s="88"/>
      <c r="DO72" s="100"/>
      <c r="DP72" s="90">
        <f t="shared" ref="DP72:DP78" si="1712">DN72*DO72</f>
        <v>0</v>
      </c>
      <c r="DQ72" s="236">
        <f t="shared" ref="DQ72:DQ78" si="1713">DK72-DN72</f>
        <v>0</v>
      </c>
      <c r="DR72" s="232">
        <f t="shared" ref="DR72:DR78" si="1714">DL72-DO72</f>
        <v>0</v>
      </c>
      <c r="DS72" s="233">
        <f t="shared" ref="DS72:DS78" si="1715">DM72-DP72</f>
        <v>0</v>
      </c>
      <c r="DT72" s="88"/>
      <c r="DU72" s="100"/>
      <c r="DV72" s="90">
        <f t="shared" ref="DV72:DV78" si="1716">DT72*DU72</f>
        <v>0</v>
      </c>
      <c r="DW72" s="88"/>
      <c r="DX72" s="100"/>
      <c r="DY72" s="90">
        <f t="shared" ref="DY72:DY78" si="1717">DW72*DX72</f>
        <v>0</v>
      </c>
      <c r="DZ72" s="236">
        <f t="shared" ref="DZ72:DZ78" si="1718">DT72-DW72</f>
        <v>0</v>
      </c>
      <c r="EA72" s="232">
        <f t="shared" ref="EA72:EA78" si="1719">DU72-DX72</f>
        <v>0</v>
      </c>
      <c r="EB72" s="233">
        <f t="shared" ref="EB72:EB78" si="1720">DV72-DY72</f>
        <v>0</v>
      </c>
      <c r="EC72" s="88"/>
      <c r="ED72" s="100"/>
      <c r="EE72" s="90">
        <f t="shared" ref="EE72:EE78" si="1721">EC72*ED72</f>
        <v>0</v>
      </c>
      <c r="EF72" s="88"/>
      <c r="EG72" s="100"/>
      <c r="EH72" s="90">
        <f t="shared" ref="EH72:EH78" si="1722">EF72*EG72</f>
        <v>0</v>
      </c>
      <c r="EI72" s="41">
        <f t="shared" ref="EI72:EI78" si="1723">EC72-EF72</f>
        <v>0</v>
      </c>
      <c r="EJ72" s="42">
        <f t="shared" ref="EJ72:EJ78" si="1724">ED72-EG72</f>
        <v>0</v>
      </c>
      <c r="EK72" s="43">
        <f t="shared" ref="EK72:EK78" si="1725">EE72-EH72</f>
        <v>0</v>
      </c>
      <c r="EL72" s="44">
        <f t="shared" ref="EL72:EL78" si="1726">DK72+DT72+EC72</f>
        <v>0</v>
      </c>
      <c r="EM72" s="45">
        <f>IF(EN72,EN72/EL72,0)</f>
        <v>0</v>
      </c>
      <c r="EN72" s="46">
        <f t="shared" ref="EN72:EN78" si="1727">DM72+DV72+EE72</f>
        <v>0</v>
      </c>
      <c r="EO72" s="44">
        <f t="shared" ref="EO72:EO78" si="1728">DN72+DW72+EF72</f>
        <v>0</v>
      </c>
      <c r="EP72" s="45">
        <f>IF(EQ72,EQ72/EO72,0)</f>
        <v>0</v>
      </c>
      <c r="EQ72" s="46">
        <f t="shared" ref="EQ72:EQ78" si="1729">DP72+DY72+EH72</f>
        <v>0</v>
      </c>
      <c r="ER72" s="82">
        <f t="shared" ref="ER72:ER78" si="1730">EL72-EO72</f>
        <v>0</v>
      </c>
      <c r="ES72" s="47">
        <f t="shared" ref="ES72:ES78" si="1731">EM72-EP72</f>
        <v>0</v>
      </c>
      <c r="ET72" s="47">
        <f t="shared" ref="ET72:ET78" si="1732">EN72-EQ72</f>
        <v>0</v>
      </c>
      <c r="EU72" s="27">
        <f t="shared" ref="EU72:EU78" si="1733">AH72+BR72+DB72+EL72</f>
        <v>0</v>
      </c>
      <c r="EV72" s="28">
        <f t="shared" ref="EV72:EV78" si="1734">IF(EW72,EW72/EU72,0)</f>
        <v>0</v>
      </c>
      <c r="EW72" s="29">
        <f t="shared" ref="EW72:EW78" si="1735">AJ72+BT72+DD72+EN72</f>
        <v>0</v>
      </c>
      <c r="EX72" s="27">
        <f t="shared" ref="EX72:EX78" si="1736">AK72+BU72+DE72+EO72</f>
        <v>0</v>
      </c>
      <c r="EY72" s="28">
        <f t="shared" ref="EY72:EY78" si="1737">IF(EZ72,EZ72/EX72,0)</f>
        <v>0</v>
      </c>
      <c r="EZ72" s="29">
        <f t="shared" ref="EZ72:EZ78" si="1738">AM72+BW72+DG72+EQ72</f>
        <v>0</v>
      </c>
      <c r="FA72" s="27">
        <f t="shared" ref="FA72:FA78" si="1739">EU72-EX72</f>
        <v>0</v>
      </c>
      <c r="FB72" s="30">
        <f t="shared" ref="FB72:FB78" si="1740">EV72-EY72</f>
        <v>0</v>
      </c>
      <c r="FC72" s="29">
        <f t="shared" ref="FC72:FC78" si="1741">EW72-EZ72</f>
        <v>0</v>
      </c>
      <c r="FE72" s="14"/>
      <c r="FF72" s="13"/>
      <c r="FG72" s="13"/>
      <c r="FH72" s="16"/>
      <c r="FI72" s="239"/>
      <c r="FJ72" s="240"/>
      <c r="FK72" s="241">
        <f t="shared" ref="FK72:FK78" si="1742">FI72*FJ72</f>
        <v>0</v>
      </c>
      <c r="FL72" s="239"/>
      <c r="FM72" s="240"/>
      <c r="FN72" s="241">
        <f t="shared" ref="FN72:FN78" si="1743">FL72*FM72</f>
        <v>0</v>
      </c>
      <c r="FO72" s="41">
        <f t="shared" ref="FO72:FO78" si="1744">FI72-FL72</f>
        <v>0</v>
      </c>
      <c r="FP72" s="42">
        <f t="shared" ref="FP72:FP78" si="1745">FJ72-FM72</f>
        <v>0</v>
      </c>
      <c r="FQ72" s="43">
        <f t="shared" ref="FQ72:FQ78" si="1746">FK72-FN72</f>
        <v>0</v>
      </c>
      <c r="FR72" s="239"/>
      <c r="FS72" s="240"/>
      <c r="FT72" s="241">
        <f t="shared" ref="FT72:FT78" si="1747">FR72*FS72</f>
        <v>0</v>
      </c>
      <c r="FU72" s="239"/>
      <c r="FV72" s="240"/>
      <c r="FW72" s="241">
        <f t="shared" ref="FW72:FW78" si="1748">FU72*FV72</f>
        <v>0</v>
      </c>
      <c r="FX72" s="41">
        <f t="shared" ref="FX72:FX78" si="1749">FR72-FU72</f>
        <v>0</v>
      </c>
      <c r="FY72" s="42">
        <f t="shared" ref="FY72:FY78" si="1750">FS72-FV72</f>
        <v>0</v>
      </c>
      <c r="FZ72" s="43">
        <f t="shared" ref="FZ72:FZ78" si="1751">FT72-FW72</f>
        <v>0</v>
      </c>
      <c r="GA72" s="239"/>
      <c r="GB72" s="240"/>
      <c r="GC72" s="241">
        <f t="shared" ref="GC72:GC78" si="1752">GA72*GB72</f>
        <v>0</v>
      </c>
      <c r="GD72" s="239"/>
      <c r="GE72" s="240"/>
      <c r="GF72" s="241">
        <f t="shared" ref="GF72:GF78" si="1753">GD72*GE72</f>
        <v>0</v>
      </c>
      <c r="GG72" s="236">
        <f t="shared" ref="GG72:GG78" si="1754">GA72-GD72</f>
        <v>0</v>
      </c>
      <c r="GH72" s="232">
        <f t="shared" ref="GH72:GH78" si="1755">GB72-GE72</f>
        <v>0</v>
      </c>
      <c r="GI72" s="233">
        <f t="shared" ref="GI72:GI78" si="1756">GC72-GF72</f>
        <v>0</v>
      </c>
      <c r="GJ72" s="456">
        <f t="shared" ref="GJ72:GJ78" si="1757">FI72+FR72+GA72</f>
        <v>0</v>
      </c>
      <c r="GK72" s="450">
        <f>IF(GL72,GL72/GJ72,0)</f>
        <v>0</v>
      </c>
      <c r="GL72" s="457">
        <f t="shared" ref="GL72:GL78" si="1758">FK72+FT72+GC72</f>
        <v>0</v>
      </c>
      <c r="GM72" s="456">
        <f t="shared" ref="GM72:GM78" si="1759">FL72+FU72+GD72</f>
        <v>0</v>
      </c>
      <c r="GN72" s="450">
        <f>IF(GO72,GO72/GM72,0)</f>
        <v>0</v>
      </c>
      <c r="GO72" s="457">
        <f t="shared" ref="GO72:GO78" si="1760">FN72+FW72+GF72</f>
        <v>0</v>
      </c>
      <c r="GP72" s="234">
        <f t="shared" ref="GP72:GP78" si="1761">GJ72-GM72</f>
        <v>0</v>
      </c>
      <c r="GQ72" s="235">
        <f t="shared" ref="GQ72:GQ78" si="1762">GK72-GN72</f>
        <v>0</v>
      </c>
      <c r="GR72" s="235">
        <f t="shared" ref="GR72:GR78" si="1763">GL72-GO72</f>
        <v>0</v>
      </c>
      <c r="GS72" s="88"/>
      <c r="GT72" s="100"/>
      <c r="GU72" s="90">
        <f t="shared" ref="GU72:GU78" si="1764">GS72*GT72</f>
        <v>0</v>
      </c>
      <c r="GV72" s="88"/>
      <c r="GW72" s="100"/>
      <c r="GX72" s="90">
        <f t="shared" ref="GX72:GX78" si="1765">GV72*GW72</f>
        <v>0</v>
      </c>
      <c r="GY72" s="236">
        <f t="shared" ref="GY72:GY78" si="1766">GS72-GV72</f>
        <v>0</v>
      </c>
      <c r="GZ72" s="232">
        <f t="shared" ref="GZ72:GZ78" si="1767">GT72-GW72</f>
        <v>0</v>
      </c>
      <c r="HA72" s="233">
        <f t="shared" ref="HA72:HA78" si="1768">GU72-GX72</f>
        <v>0</v>
      </c>
      <c r="HB72" s="88"/>
      <c r="HC72" s="100"/>
      <c r="HD72" s="90">
        <f t="shared" ref="HD72:HD78" si="1769">HB72*HC72</f>
        <v>0</v>
      </c>
      <c r="HE72" s="88"/>
      <c r="HF72" s="100"/>
      <c r="HG72" s="90">
        <f t="shared" ref="HG72:HG78" si="1770">HE72*HF72</f>
        <v>0</v>
      </c>
      <c r="HH72" s="236">
        <f t="shared" ref="HH72:HH78" si="1771">HB72-HE72</f>
        <v>0</v>
      </c>
      <c r="HI72" s="232">
        <f t="shared" ref="HI72:HI78" si="1772">HC72-HF72</f>
        <v>0</v>
      </c>
      <c r="HJ72" s="233">
        <f t="shared" ref="HJ72:HJ78" si="1773">HD72-HG72</f>
        <v>0</v>
      </c>
      <c r="HK72" s="88"/>
      <c r="HL72" s="100"/>
      <c r="HM72" s="90">
        <f t="shared" ref="HM72:HM78" si="1774">HK72*HL72</f>
        <v>0</v>
      </c>
      <c r="HN72" s="88"/>
      <c r="HO72" s="100"/>
      <c r="HP72" s="90">
        <f t="shared" ref="HP72:HP78" si="1775">HN72*HO72</f>
        <v>0</v>
      </c>
      <c r="HQ72" s="236">
        <f t="shared" ref="HQ72:HQ78" si="1776">HK72-HN72</f>
        <v>0</v>
      </c>
      <c r="HR72" s="232">
        <f t="shared" ref="HR72:HR78" si="1777">HL72-HO72</f>
        <v>0</v>
      </c>
      <c r="HS72" s="233">
        <f t="shared" ref="HS72:HS78" si="1778">HM72-HP72</f>
        <v>0</v>
      </c>
      <c r="HT72" s="44">
        <f t="shared" ref="HT72:HT78" si="1779">GS72+HB72+HK72</f>
        <v>0</v>
      </c>
      <c r="HU72" s="45">
        <f>IF(HV72,HV72/HT72,0)</f>
        <v>0</v>
      </c>
      <c r="HV72" s="46">
        <f t="shared" ref="HV72:HV78" si="1780">GU72+HD72+HM72</f>
        <v>0</v>
      </c>
      <c r="HW72" s="44">
        <f t="shared" ref="HW72:HW78" si="1781">GV72+HE72+HN72</f>
        <v>0</v>
      </c>
      <c r="HX72" s="45">
        <f>IF(HY72,HY72/HW72,0)</f>
        <v>0</v>
      </c>
      <c r="HY72" s="46">
        <f t="shared" ref="HY72:HY78" si="1782">GX72+HG72+HP72</f>
        <v>0</v>
      </c>
      <c r="HZ72" s="234">
        <f t="shared" ref="HZ72:HZ78" si="1783">HT72-HW72</f>
        <v>0</v>
      </c>
      <c r="IA72" s="235">
        <f t="shared" ref="IA72:IA78" si="1784">HU72-HX72</f>
        <v>0</v>
      </c>
      <c r="IB72" s="235">
        <f t="shared" ref="IB72:IB78" si="1785">HV72-HY72</f>
        <v>0</v>
      </c>
      <c r="IC72" s="239"/>
      <c r="ID72" s="240"/>
      <c r="IE72" s="241">
        <f t="shared" ref="IE72:IE78" si="1786">IC72*ID72</f>
        <v>0</v>
      </c>
      <c r="IF72" s="239"/>
      <c r="IG72" s="240"/>
      <c r="IH72" s="241">
        <f t="shared" ref="IH72:IH78" si="1787">IF72*IG72</f>
        <v>0</v>
      </c>
      <c r="II72" s="236">
        <f t="shared" ref="II72:II78" si="1788">IC72-IF72</f>
        <v>0</v>
      </c>
      <c r="IJ72" s="232">
        <f t="shared" ref="IJ72:IJ78" si="1789">ID72-IG72</f>
        <v>0</v>
      </c>
      <c r="IK72" s="233">
        <f t="shared" ref="IK72:IK78" si="1790">IE72-IH72</f>
        <v>0</v>
      </c>
      <c r="IL72" s="239"/>
      <c r="IM72" s="240"/>
      <c r="IN72" s="241">
        <f t="shared" ref="IN72:IN78" si="1791">IL72*IM72</f>
        <v>0</v>
      </c>
      <c r="IO72" s="239"/>
      <c r="IP72" s="240"/>
      <c r="IQ72" s="241">
        <f t="shared" ref="IQ72:IQ78" si="1792">IO72*IP72</f>
        <v>0</v>
      </c>
      <c r="IR72" s="236">
        <f t="shared" ref="IR72:IR78" si="1793">IL72-IO72</f>
        <v>0</v>
      </c>
      <c r="IS72" s="232">
        <f t="shared" ref="IS72:IS78" si="1794">IM72-IP72</f>
        <v>0</v>
      </c>
      <c r="IT72" s="233">
        <f t="shared" ref="IT72:IT78" si="1795">IN72-IQ72</f>
        <v>0</v>
      </c>
      <c r="IU72" s="239"/>
      <c r="IV72" s="240"/>
      <c r="IW72" s="241">
        <f t="shared" ref="IW72:IW78" si="1796">IU72*IV72</f>
        <v>0</v>
      </c>
      <c r="IX72" s="239"/>
      <c r="IY72" s="240"/>
      <c r="IZ72" s="241">
        <f t="shared" ref="IZ72:IZ78" si="1797">IX72*IY72</f>
        <v>0</v>
      </c>
      <c r="JA72" s="236">
        <f t="shared" ref="JA72:JA78" si="1798">IU72-IX72</f>
        <v>0</v>
      </c>
      <c r="JB72" s="232">
        <f t="shared" ref="JB72:JB78" si="1799">IV72-IY72</f>
        <v>0</v>
      </c>
      <c r="JC72" s="233">
        <f t="shared" ref="JC72:JC78" si="1800">IW72-IZ72</f>
        <v>0</v>
      </c>
      <c r="JD72" s="456">
        <f t="shared" ref="JD72:JD78" si="1801">IC72+IL72+IU72</f>
        <v>0</v>
      </c>
      <c r="JE72" s="450">
        <f>IF(JF72,JF72/JD72,0)</f>
        <v>0</v>
      </c>
      <c r="JF72" s="457">
        <f t="shared" ref="JF72:JF78" si="1802">IE72+IN72+IW72</f>
        <v>0</v>
      </c>
      <c r="JG72" s="456">
        <f t="shared" ref="JG72:JG78" si="1803">IF72+IO72+IX72</f>
        <v>0</v>
      </c>
      <c r="JH72" s="450">
        <f>IF(JI72,JI72/JG72,0)</f>
        <v>0</v>
      </c>
      <c r="JI72" s="457">
        <f t="shared" ref="JI72:JI78" si="1804">IH72+IQ72+IZ72</f>
        <v>0</v>
      </c>
      <c r="JJ72" s="234">
        <f t="shared" ref="JJ72:JJ78" si="1805">JD72-JG72</f>
        <v>0</v>
      </c>
      <c r="JK72" s="235">
        <f t="shared" ref="JK72:JK78" si="1806">JE72-JH72</f>
        <v>0</v>
      </c>
      <c r="JL72" s="235">
        <f t="shared" ref="JL72:JL78" si="1807">JF72-JI72</f>
        <v>0</v>
      </c>
      <c r="JM72" s="88"/>
      <c r="JN72" s="100"/>
      <c r="JO72" s="90">
        <f t="shared" ref="JO72:JO78" si="1808">JM72*JN72</f>
        <v>0</v>
      </c>
      <c r="JP72" s="88"/>
      <c r="JQ72" s="100"/>
      <c r="JR72" s="90">
        <f t="shared" ref="JR72:JR78" si="1809">JP72*JQ72</f>
        <v>0</v>
      </c>
      <c r="JS72" s="236">
        <f t="shared" ref="JS72:JS78" si="1810">JM72-JP72</f>
        <v>0</v>
      </c>
      <c r="JT72" s="232">
        <f t="shared" ref="JT72:JT78" si="1811">JN72-JQ72</f>
        <v>0</v>
      </c>
      <c r="JU72" s="233">
        <f t="shared" ref="JU72:JU78" si="1812">JO72-JR72</f>
        <v>0</v>
      </c>
      <c r="JV72" s="88"/>
      <c r="JW72" s="100"/>
      <c r="JX72" s="90">
        <f t="shared" ref="JX72:JX78" si="1813">JV72*JW72</f>
        <v>0</v>
      </c>
      <c r="JY72" s="88"/>
      <c r="JZ72" s="100"/>
      <c r="KA72" s="90">
        <f t="shared" ref="KA72:KA78" si="1814">JY72*JZ72</f>
        <v>0</v>
      </c>
      <c r="KB72" s="236">
        <f t="shared" ref="KB72:KB78" si="1815">JV72-JY72</f>
        <v>0</v>
      </c>
      <c r="KC72" s="232">
        <f t="shared" ref="KC72:KC78" si="1816">JW72-JZ72</f>
        <v>0</v>
      </c>
      <c r="KD72" s="233">
        <f t="shared" ref="KD72:KD78" si="1817">JX72-KA72</f>
        <v>0</v>
      </c>
      <c r="KE72" s="88"/>
      <c r="KF72" s="100"/>
      <c r="KG72" s="90">
        <f t="shared" ref="KG72:KG78" si="1818">KE72*KF72</f>
        <v>0</v>
      </c>
      <c r="KH72" s="88"/>
      <c r="KI72" s="100"/>
      <c r="KJ72" s="90">
        <f t="shared" ref="KJ72:KJ78" si="1819">KH72*KI72</f>
        <v>0</v>
      </c>
      <c r="KK72" s="41">
        <f t="shared" ref="KK72:KK78" si="1820">KE72-KH72</f>
        <v>0</v>
      </c>
      <c r="KL72" s="42">
        <f t="shared" ref="KL72:KL78" si="1821">KF72-KI72</f>
        <v>0</v>
      </c>
      <c r="KM72" s="43">
        <f t="shared" ref="KM72:KM78" si="1822">KG72-KJ72</f>
        <v>0</v>
      </c>
      <c r="KN72" s="44">
        <f t="shared" ref="KN72:KN78" si="1823">JM72+JV72+KE72</f>
        <v>0</v>
      </c>
      <c r="KO72" s="45">
        <f>IF(KP72,KP72/KN72,0)</f>
        <v>0</v>
      </c>
      <c r="KP72" s="46">
        <f t="shared" ref="KP72:KP78" si="1824">JO72+JX72+KG72</f>
        <v>0</v>
      </c>
      <c r="KQ72" s="44">
        <f t="shared" ref="KQ72:KQ78" si="1825">JP72+JY72+KH72</f>
        <v>0</v>
      </c>
      <c r="KR72" s="45">
        <f>IF(KS72,KS72/KQ72,0)</f>
        <v>0</v>
      </c>
      <c r="KS72" s="46">
        <f t="shared" ref="KS72:KS78" si="1826">JR72+KA72+KJ72</f>
        <v>0</v>
      </c>
      <c r="KT72" s="82">
        <f t="shared" ref="KT72:KT78" si="1827">KN72-KQ72</f>
        <v>0</v>
      </c>
      <c r="KU72" s="47">
        <f t="shared" ref="KU72:KU78" si="1828">KO72-KR72</f>
        <v>0</v>
      </c>
      <c r="KV72" s="47">
        <f t="shared" ref="KV72:KV78" si="1829">KP72-KS72</f>
        <v>0</v>
      </c>
      <c r="KW72" s="27">
        <f t="shared" ref="KW72:KW78" si="1830">GJ72+HT72+JD72+KN72</f>
        <v>0</v>
      </c>
      <c r="KX72" s="28">
        <f t="shared" ref="KX72:KX78" si="1831">IF(KY72,KY72/KW72,0)</f>
        <v>0</v>
      </c>
      <c r="KY72" s="29">
        <f t="shared" ref="KY72:KY78" si="1832">GL72+HV72+JF72+KP72</f>
        <v>0</v>
      </c>
      <c r="KZ72" s="27">
        <f t="shared" ref="KZ72:KZ78" si="1833">GM72+HW72+JG72+KQ72</f>
        <v>0</v>
      </c>
      <c r="LA72" s="28">
        <f t="shared" ref="LA72:LA78" si="1834">IF(LB72,LB72/KZ72,0)</f>
        <v>0</v>
      </c>
      <c r="LB72" s="29">
        <f t="shared" ref="LB72:LB78" si="1835">GO72+HY72+JI72+KS72</f>
        <v>0</v>
      </c>
      <c r="LC72" s="27">
        <f t="shared" ref="LC72:LC78" si="1836">KW72-KZ72</f>
        <v>0</v>
      </c>
      <c r="LD72" s="30">
        <f t="shared" ref="LD72:LD78" si="1837">KX72-LA72</f>
        <v>0</v>
      </c>
      <c r="LE72" s="29">
        <f t="shared" ref="LE72:LE78" si="1838">KY72-LB72</f>
        <v>0</v>
      </c>
    </row>
    <row r="73" spans="2:317" ht="20.25" hidden="1" customHeight="1" outlineLevel="3">
      <c r="B73" s="14"/>
      <c r="C73" s="13"/>
      <c r="D73" s="13"/>
      <c r="E73" s="13"/>
      <c r="F73" s="16"/>
      <c r="G73" s="239"/>
      <c r="H73" s="240"/>
      <c r="I73" s="241">
        <f t="shared" si="1645"/>
        <v>0</v>
      </c>
      <c r="J73" s="239"/>
      <c r="K73" s="240"/>
      <c r="L73" s="241">
        <f t="shared" si="1646"/>
        <v>0</v>
      </c>
      <c r="M73" s="41">
        <f t="shared" si="1647"/>
        <v>0</v>
      </c>
      <c r="N73" s="42">
        <f t="shared" si="1648"/>
        <v>0</v>
      </c>
      <c r="O73" s="43">
        <f t="shared" si="1649"/>
        <v>0</v>
      </c>
      <c r="P73" s="239"/>
      <c r="Q73" s="240"/>
      <c r="R73" s="241">
        <f t="shared" si="1650"/>
        <v>0</v>
      </c>
      <c r="S73" s="239"/>
      <c r="T73" s="240"/>
      <c r="U73" s="241">
        <f t="shared" si="1651"/>
        <v>0</v>
      </c>
      <c r="V73" s="41">
        <f t="shared" si="1652"/>
        <v>0</v>
      </c>
      <c r="W73" s="42">
        <f t="shared" si="1653"/>
        <v>0</v>
      </c>
      <c r="X73" s="43">
        <f t="shared" si="1654"/>
        <v>0</v>
      </c>
      <c r="Y73" s="239"/>
      <c r="Z73" s="240"/>
      <c r="AA73" s="241">
        <f t="shared" si="1655"/>
        <v>0</v>
      </c>
      <c r="AB73" s="239"/>
      <c r="AC73" s="240"/>
      <c r="AD73" s="241">
        <f t="shared" si="1656"/>
        <v>0</v>
      </c>
      <c r="AE73" s="236">
        <f t="shared" si="1657"/>
        <v>0</v>
      </c>
      <c r="AF73" s="232">
        <f t="shared" si="1658"/>
        <v>0</v>
      </c>
      <c r="AG73" s="233">
        <f t="shared" si="1659"/>
        <v>0</v>
      </c>
      <c r="AH73" s="456">
        <f t="shared" si="1660"/>
        <v>0</v>
      </c>
      <c r="AI73" s="450">
        <f t="shared" ref="AI73:AI78" si="1839">IF(AJ73,AJ73/AH73,0)</f>
        <v>0</v>
      </c>
      <c r="AJ73" s="457">
        <f t="shared" si="1661"/>
        <v>0</v>
      </c>
      <c r="AK73" s="456">
        <f t="shared" si="1662"/>
        <v>0</v>
      </c>
      <c r="AL73" s="450">
        <f t="shared" ref="AL73:AL78" si="1840">IF(AM73,AM73/AK73,0)</f>
        <v>0</v>
      </c>
      <c r="AM73" s="457">
        <f t="shared" si="1663"/>
        <v>0</v>
      </c>
      <c r="AN73" s="234">
        <f t="shared" si="1664"/>
        <v>0</v>
      </c>
      <c r="AO73" s="235">
        <f t="shared" si="1665"/>
        <v>0</v>
      </c>
      <c r="AP73" s="235">
        <f t="shared" si="1666"/>
        <v>0</v>
      </c>
      <c r="AQ73" s="88"/>
      <c r="AR73" s="100"/>
      <c r="AS73" s="90">
        <f t="shared" si="1667"/>
        <v>0</v>
      </c>
      <c r="AT73" s="88"/>
      <c r="AU73" s="100"/>
      <c r="AV73" s="90">
        <f t="shared" si="1668"/>
        <v>0</v>
      </c>
      <c r="AW73" s="236">
        <f t="shared" si="1669"/>
        <v>0</v>
      </c>
      <c r="AX73" s="232">
        <f t="shared" si="1670"/>
        <v>0</v>
      </c>
      <c r="AY73" s="233">
        <f t="shared" si="1671"/>
        <v>0</v>
      </c>
      <c r="AZ73" s="88"/>
      <c r="BA73" s="100"/>
      <c r="BB73" s="90">
        <f t="shared" si="1672"/>
        <v>0</v>
      </c>
      <c r="BC73" s="88"/>
      <c r="BD73" s="100"/>
      <c r="BE73" s="90">
        <f t="shared" si="1673"/>
        <v>0</v>
      </c>
      <c r="BF73" s="236">
        <f t="shared" si="1674"/>
        <v>0</v>
      </c>
      <c r="BG73" s="232">
        <f t="shared" si="1675"/>
        <v>0</v>
      </c>
      <c r="BH73" s="233">
        <f t="shared" si="1676"/>
        <v>0</v>
      </c>
      <c r="BI73" s="88"/>
      <c r="BJ73" s="100"/>
      <c r="BK73" s="90">
        <f t="shared" si="1677"/>
        <v>0</v>
      </c>
      <c r="BL73" s="88"/>
      <c r="BM73" s="100"/>
      <c r="BN73" s="90">
        <f t="shared" si="1678"/>
        <v>0</v>
      </c>
      <c r="BO73" s="236">
        <f t="shared" si="1679"/>
        <v>0</v>
      </c>
      <c r="BP73" s="232">
        <f t="shared" si="1680"/>
        <v>0</v>
      </c>
      <c r="BQ73" s="233">
        <f t="shared" si="1681"/>
        <v>0</v>
      </c>
      <c r="BR73" s="44">
        <f t="shared" si="1682"/>
        <v>0</v>
      </c>
      <c r="BS73" s="45">
        <f t="shared" ref="BS73:BS78" si="1841">IF(BT73,BT73/BR73,0)</f>
        <v>0</v>
      </c>
      <c r="BT73" s="46">
        <f t="shared" si="1683"/>
        <v>0</v>
      </c>
      <c r="BU73" s="44">
        <f t="shared" si="1684"/>
        <v>0</v>
      </c>
      <c r="BV73" s="45">
        <f t="shared" ref="BV73:BV78" si="1842">IF(BW73,BW73/BU73,0)</f>
        <v>0</v>
      </c>
      <c r="BW73" s="46">
        <f t="shared" si="1685"/>
        <v>0</v>
      </c>
      <c r="BX73" s="234">
        <f t="shared" si="1686"/>
        <v>0</v>
      </c>
      <c r="BY73" s="235">
        <f t="shared" si="1687"/>
        <v>0</v>
      </c>
      <c r="BZ73" s="235">
        <f t="shared" si="1688"/>
        <v>0</v>
      </c>
      <c r="CA73" s="239"/>
      <c r="CB73" s="240"/>
      <c r="CC73" s="241">
        <f t="shared" si="1689"/>
        <v>0</v>
      </c>
      <c r="CD73" s="239"/>
      <c r="CE73" s="240"/>
      <c r="CF73" s="241">
        <f t="shared" si="1690"/>
        <v>0</v>
      </c>
      <c r="CG73" s="236">
        <f t="shared" si="1691"/>
        <v>0</v>
      </c>
      <c r="CH73" s="232">
        <f t="shared" si="1692"/>
        <v>0</v>
      </c>
      <c r="CI73" s="233">
        <f t="shared" si="1693"/>
        <v>0</v>
      </c>
      <c r="CJ73" s="239"/>
      <c r="CK73" s="240"/>
      <c r="CL73" s="241">
        <f t="shared" si="1694"/>
        <v>0</v>
      </c>
      <c r="CM73" s="239"/>
      <c r="CN73" s="240"/>
      <c r="CO73" s="241">
        <f t="shared" si="1695"/>
        <v>0</v>
      </c>
      <c r="CP73" s="236">
        <f t="shared" si="1696"/>
        <v>0</v>
      </c>
      <c r="CQ73" s="232">
        <f t="shared" si="1697"/>
        <v>0</v>
      </c>
      <c r="CR73" s="233">
        <f t="shared" si="1698"/>
        <v>0</v>
      </c>
      <c r="CS73" s="239"/>
      <c r="CT73" s="240"/>
      <c r="CU73" s="241">
        <f t="shared" si="1699"/>
        <v>0</v>
      </c>
      <c r="CV73" s="239"/>
      <c r="CW73" s="240"/>
      <c r="CX73" s="241">
        <f t="shared" si="1700"/>
        <v>0</v>
      </c>
      <c r="CY73" s="236">
        <f t="shared" si="1701"/>
        <v>0</v>
      </c>
      <c r="CZ73" s="232">
        <f t="shared" si="1702"/>
        <v>0</v>
      </c>
      <c r="DA73" s="233">
        <f t="shared" si="1703"/>
        <v>0</v>
      </c>
      <c r="DB73" s="456">
        <f t="shared" si="1704"/>
        <v>0</v>
      </c>
      <c r="DC73" s="450">
        <f t="shared" ref="DC73:DC78" si="1843">IF(DD73,DD73/DB73,0)</f>
        <v>0</v>
      </c>
      <c r="DD73" s="457">
        <f t="shared" si="1705"/>
        <v>0</v>
      </c>
      <c r="DE73" s="456">
        <f t="shared" si="1706"/>
        <v>0</v>
      </c>
      <c r="DF73" s="450">
        <f t="shared" ref="DF73:DF78" si="1844">IF(DG73,DG73/DE73,0)</f>
        <v>0</v>
      </c>
      <c r="DG73" s="457">
        <f t="shared" si="1707"/>
        <v>0</v>
      </c>
      <c r="DH73" s="234">
        <f t="shared" si="1708"/>
        <v>0</v>
      </c>
      <c r="DI73" s="235">
        <f t="shared" si="1709"/>
        <v>0</v>
      </c>
      <c r="DJ73" s="235">
        <f t="shared" si="1710"/>
        <v>0</v>
      </c>
      <c r="DK73" s="88"/>
      <c r="DL73" s="100"/>
      <c r="DM73" s="90">
        <f t="shared" si="1711"/>
        <v>0</v>
      </c>
      <c r="DN73" s="88"/>
      <c r="DO73" s="100"/>
      <c r="DP73" s="90">
        <f t="shared" si="1712"/>
        <v>0</v>
      </c>
      <c r="DQ73" s="236">
        <f t="shared" si="1713"/>
        <v>0</v>
      </c>
      <c r="DR73" s="232">
        <f t="shared" si="1714"/>
        <v>0</v>
      </c>
      <c r="DS73" s="233">
        <f t="shared" si="1715"/>
        <v>0</v>
      </c>
      <c r="DT73" s="88"/>
      <c r="DU73" s="100"/>
      <c r="DV73" s="90">
        <f t="shared" si="1716"/>
        <v>0</v>
      </c>
      <c r="DW73" s="88"/>
      <c r="DX73" s="100"/>
      <c r="DY73" s="90">
        <f t="shared" si="1717"/>
        <v>0</v>
      </c>
      <c r="DZ73" s="236">
        <f t="shared" si="1718"/>
        <v>0</v>
      </c>
      <c r="EA73" s="232">
        <f t="shared" si="1719"/>
        <v>0</v>
      </c>
      <c r="EB73" s="233">
        <f t="shared" si="1720"/>
        <v>0</v>
      </c>
      <c r="EC73" s="88"/>
      <c r="ED73" s="100"/>
      <c r="EE73" s="90">
        <f t="shared" si="1721"/>
        <v>0</v>
      </c>
      <c r="EF73" s="88"/>
      <c r="EG73" s="100"/>
      <c r="EH73" s="90">
        <f t="shared" si="1722"/>
        <v>0</v>
      </c>
      <c r="EI73" s="41">
        <f t="shared" si="1723"/>
        <v>0</v>
      </c>
      <c r="EJ73" s="42">
        <f t="shared" si="1724"/>
        <v>0</v>
      </c>
      <c r="EK73" s="43">
        <f t="shared" si="1725"/>
        <v>0</v>
      </c>
      <c r="EL73" s="44">
        <f t="shared" si="1726"/>
        <v>0</v>
      </c>
      <c r="EM73" s="45">
        <f t="shared" ref="EM73:EM78" si="1845">IF(EN73,EN73/EL73,0)</f>
        <v>0</v>
      </c>
      <c r="EN73" s="46">
        <f t="shared" si="1727"/>
        <v>0</v>
      </c>
      <c r="EO73" s="44">
        <f t="shared" si="1728"/>
        <v>0</v>
      </c>
      <c r="EP73" s="45">
        <f t="shared" ref="EP73:EP78" si="1846">IF(EQ73,EQ73/EO73,0)</f>
        <v>0</v>
      </c>
      <c r="EQ73" s="46">
        <f t="shared" si="1729"/>
        <v>0</v>
      </c>
      <c r="ER73" s="82">
        <f t="shared" si="1730"/>
        <v>0</v>
      </c>
      <c r="ES73" s="47">
        <f t="shared" si="1731"/>
        <v>0</v>
      </c>
      <c r="ET73" s="47">
        <f t="shared" si="1732"/>
        <v>0</v>
      </c>
      <c r="EU73" s="27">
        <f t="shared" si="1733"/>
        <v>0</v>
      </c>
      <c r="EV73" s="28">
        <f t="shared" si="1734"/>
        <v>0</v>
      </c>
      <c r="EW73" s="29">
        <f t="shared" si="1735"/>
        <v>0</v>
      </c>
      <c r="EX73" s="27">
        <f t="shared" si="1736"/>
        <v>0</v>
      </c>
      <c r="EY73" s="28">
        <f t="shared" si="1737"/>
        <v>0</v>
      </c>
      <c r="EZ73" s="29">
        <f t="shared" si="1738"/>
        <v>0</v>
      </c>
      <c r="FA73" s="27">
        <f t="shared" si="1739"/>
        <v>0</v>
      </c>
      <c r="FB73" s="30">
        <f t="shared" si="1740"/>
        <v>0</v>
      </c>
      <c r="FC73" s="29">
        <f t="shared" si="1741"/>
        <v>0</v>
      </c>
      <c r="FE73" s="14"/>
      <c r="FF73" s="13"/>
      <c r="FG73" s="13"/>
      <c r="FH73" s="16"/>
      <c r="FI73" s="239"/>
      <c r="FJ73" s="240"/>
      <c r="FK73" s="241">
        <f t="shared" si="1742"/>
        <v>0</v>
      </c>
      <c r="FL73" s="239"/>
      <c r="FM73" s="240"/>
      <c r="FN73" s="241">
        <f t="shared" si="1743"/>
        <v>0</v>
      </c>
      <c r="FO73" s="41">
        <f t="shared" si="1744"/>
        <v>0</v>
      </c>
      <c r="FP73" s="42">
        <f t="shared" si="1745"/>
        <v>0</v>
      </c>
      <c r="FQ73" s="43">
        <f t="shared" si="1746"/>
        <v>0</v>
      </c>
      <c r="FR73" s="239"/>
      <c r="FS73" s="240"/>
      <c r="FT73" s="241">
        <f t="shared" si="1747"/>
        <v>0</v>
      </c>
      <c r="FU73" s="239"/>
      <c r="FV73" s="240"/>
      <c r="FW73" s="241">
        <f t="shared" si="1748"/>
        <v>0</v>
      </c>
      <c r="FX73" s="41">
        <f t="shared" si="1749"/>
        <v>0</v>
      </c>
      <c r="FY73" s="42">
        <f t="shared" si="1750"/>
        <v>0</v>
      </c>
      <c r="FZ73" s="43">
        <f t="shared" si="1751"/>
        <v>0</v>
      </c>
      <c r="GA73" s="239"/>
      <c r="GB73" s="240"/>
      <c r="GC73" s="241">
        <f t="shared" si="1752"/>
        <v>0</v>
      </c>
      <c r="GD73" s="239"/>
      <c r="GE73" s="240"/>
      <c r="GF73" s="241">
        <f t="shared" si="1753"/>
        <v>0</v>
      </c>
      <c r="GG73" s="236">
        <f t="shared" si="1754"/>
        <v>0</v>
      </c>
      <c r="GH73" s="232">
        <f t="shared" si="1755"/>
        <v>0</v>
      </c>
      <c r="GI73" s="233">
        <f t="shared" si="1756"/>
        <v>0</v>
      </c>
      <c r="GJ73" s="456">
        <f t="shared" si="1757"/>
        <v>0</v>
      </c>
      <c r="GK73" s="450">
        <f t="shared" ref="GK73:GK78" si="1847">IF(GL73,GL73/GJ73,0)</f>
        <v>0</v>
      </c>
      <c r="GL73" s="457">
        <f t="shared" si="1758"/>
        <v>0</v>
      </c>
      <c r="GM73" s="456">
        <f t="shared" si="1759"/>
        <v>0</v>
      </c>
      <c r="GN73" s="450">
        <f t="shared" ref="GN73:GN78" si="1848">IF(GO73,GO73/GM73,0)</f>
        <v>0</v>
      </c>
      <c r="GO73" s="457">
        <f t="shared" si="1760"/>
        <v>0</v>
      </c>
      <c r="GP73" s="234">
        <f t="shared" si="1761"/>
        <v>0</v>
      </c>
      <c r="GQ73" s="235">
        <f t="shared" si="1762"/>
        <v>0</v>
      </c>
      <c r="GR73" s="235">
        <f t="shared" si="1763"/>
        <v>0</v>
      </c>
      <c r="GS73" s="88"/>
      <c r="GT73" s="100"/>
      <c r="GU73" s="90">
        <f t="shared" si="1764"/>
        <v>0</v>
      </c>
      <c r="GV73" s="88"/>
      <c r="GW73" s="100"/>
      <c r="GX73" s="90">
        <f t="shared" si="1765"/>
        <v>0</v>
      </c>
      <c r="GY73" s="236">
        <f t="shared" si="1766"/>
        <v>0</v>
      </c>
      <c r="GZ73" s="232">
        <f t="shared" si="1767"/>
        <v>0</v>
      </c>
      <c r="HA73" s="233">
        <f t="shared" si="1768"/>
        <v>0</v>
      </c>
      <c r="HB73" s="88"/>
      <c r="HC73" s="100"/>
      <c r="HD73" s="90">
        <f t="shared" si="1769"/>
        <v>0</v>
      </c>
      <c r="HE73" s="88"/>
      <c r="HF73" s="100"/>
      <c r="HG73" s="90">
        <f t="shared" si="1770"/>
        <v>0</v>
      </c>
      <c r="HH73" s="236">
        <f t="shared" si="1771"/>
        <v>0</v>
      </c>
      <c r="HI73" s="232">
        <f t="shared" si="1772"/>
        <v>0</v>
      </c>
      <c r="HJ73" s="233">
        <f t="shared" si="1773"/>
        <v>0</v>
      </c>
      <c r="HK73" s="88"/>
      <c r="HL73" s="100"/>
      <c r="HM73" s="90">
        <f t="shared" si="1774"/>
        <v>0</v>
      </c>
      <c r="HN73" s="88"/>
      <c r="HO73" s="100"/>
      <c r="HP73" s="90">
        <f t="shared" si="1775"/>
        <v>0</v>
      </c>
      <c r="HQ73" s="236">
        <f t="shared" si="1776"/>
        <v>0</v>
      </c>
      <c r="HR73" s="232">
        <f t="shared" si="1777"/>
        <v>0</v>
      </c>
      <c r="HS73" s="233">
        <f t="shared" si="1778"/>
        <v>0</v>
      </c>
      <c r="HT73" s="44">
        <f t="shared" si="1779"/>
        <v>0</v>
      </c>
      <c r="HU73" s="45">
        <f t="shared" ref="HU73:HU78" si="1849">IF(HV73,HV73/HT73,0)</f>
        <v>0</v>
      </c>
      <c r="HV73" s="46">
        <f t="shared" si="1780"/>
        <v>0</v>
      </c>
      <c r="HW73" s="44">
        <f t="shared" si="1781"/>
        <v>0</v>
      </c>
      <c r="HX73" s="45">
        <f t="shared" ref="HX73:HX78" si="1850">IF(HY73,HY73/HW73,0)</f>
        <v>0</v>
      </c>
      <c r="HY73" s="46">
        <f t="shared" si="1782"/>
        <v>0</v>
      </c>
      <c r="HZ73" s="234">
        <f t="shared" si="1783"/>
        <v>0</v>
      </c>
      <c r="IA73" s="235">
        <f t="shared" si="1784"/>
        <v>0</v>
      </c>
      <c r="IB73" s="235">
        <f t="shared" si="1785"/>
        <v>0</v>
      </c>
      <c r="IC73" s="239"/>
      <c r="ID73" s="240"/>
      <c r="IE73" s="241">
        <f t="shared" si="1786"/>
        <v>0</v>
      </c>
      <c r="IF73" s="239"/>
      <c r="IG73" s="240"/>
      <c r="IH73" s="241">
        <f t="shared" si="1787"/>
        <v>0</v>
      </c>
      <c r="II73" s="236">
        <f t="shared" si="1788"/>
        <v>0</v>
      </c>
      <c r="IJ73" s="232">
        <f t="shared" si="1789"/>
        <v>0</v>
      </c>
      <c r="IK73" s="233">
        <f t="shared" si="1790"/>
        <v>0</v>
      </c>
      <c r="IL73" s="239"/>
      <c r="IM73" s="240"/>
      <c r="IN73" s="241">
        <f t="shared" si="1791"/>
        <v>0</v>
      </c>
      <c r="IO73" s="239"/>
      <c r="IP73" s="240"/>
      <c r="IQ73" s="241">
        <f t="shared" si="1792"/>
        <v>0</v>
      </c>
      <c r="IR73" s="236">
        <f t="shared" si="1793"/>
        <v>0</v>
      </c>
      <c r="IS73" s="232">
        <f t="shared" si="1794"/>
        <v>0</v>
      </c>
      <c r="IT73" s="233">
        <f t="shared" si="1795"/>
        <v>0</v>
      </c>
      <c r="IU73" s="239"/>
      <c r="IV73" s="240"/>
      <c r="IW73" s="241">
        <f t="shared" si="1796"/>
        <v>0</v>
      </c>
      <c r="IX73" s="239"/>
      <c r="IY73" s="240"/>
      <c r="IZ73" s="241">
        <f t="shared" si="1797"/>
        <v>0</v>
      </c>
      <c r="JA73" s="236">
        <f t="shared" si="1798"/>
        <v>0</v>
      </c>
      <c r="JB73" s="232">
        <f t="shared" si="1799"/>
        <v>0</v>
      </c>
      <c r="JC73" s="233">
        <f t="shared" si="1800"/>
        <v>0</v>
      </c>
      <c r="JD73" s="456">
        <f t="shared" si="1801"/>
        <v>0</v>
      </c>
      <c r="JE73" s="450">
        <f t="shared" ref="JE73:JE78" si="1851">IF(JF73,JF73/JD73,0)</f>
        <v>0</v>
      </c>
      <c r="JF73" s="457">
        <f t="shared" si="1802"/>
        <v>0</v>
      </c>
      <c r="JG73" s="456">
        <f t="shared" si="1803"/>
        <v>0</v>
      </c>
      <c r="JH73" s="450">
        <f t="shared" ref="JH73:JH78" si="1852">IF(JI73,JI73/JG73,0)</f>
        <v>0</v>
      </c>
      <c r="JI73" s="457">
        <f t="shared" si="1804"/>
        <v>0</v>
      </c>
      <c r="JJ73" s="234">
        <f t="shared" si="1805"/>
        <v>0</v>
      </c>
      <c r="JK73" s="235">
        <f t="shared" si="1806"/>
        <v>0</v>
      </c>
      <c r="JL73" s="235">
        <f t="shared" si="1807"/>
        <v>0</v>
      </c>
      <c r="JM73" s="88"/>
      <c r="JN73" s="100"/>
      <c r="JO73" s="90">
        <f t="shared" si="1808"/>
        <v>0</v>
      </c>
      <c r="JP73" s="88"/>
      <c r="JQ73" s="100"/>
      <c r="JR73" s="90">
        <f t="shared" si="1809"/>
        <v>0</v>
      </c>
      <c r="JS73" s="236">
        <f t="shared" si="1810"/>
        <v>0</v>
      </c>
      <c r="JT73" s="232">
        <f t="shared" si="1811"/>
        <v>0</v>
      </c>
      <c r="JU73" s="233">
        <f t="shared" si="1812"/>
        <v>0</v>
      </c>
      <c r="JV73" s="88"/>
      <c r="JW73" s="100"/>
      <c r="JX73" s="90">
        <f t="shared" si="1813"/>
        <v>0</v>
      </c>
      <c r="JY73" s="88"/>
      <c r="JZ73" s="100"/>
      <c r="KA73" s="90">
        <f t="shared" si="1814"/>
        <v>0</v>
      </c>
      <c r="KB73" s="236">
        <f t="shared" si="1815"/>
        <v>0</v>
      </c>
      <c r="KC73" s="232">
        <f t="shared" si="1816"/>
        <v>0</v>
      </c>
      <c r="KD73" s="233">
        <f t="shared" si="1817"/>
        <v>0</v>
      </c>
      <c r="KE73" s="88"/>
      <c r="KF73" s="100"/>
      <c r="KG73" s="90">
        <f t="shared" si="1818"/>
        <v>0</v>
      </c>
      <c r="KH73" s="88"/>
      <c r="KI73" s="100"/>
      <c r="KJ73" s="90">
        <f t="shared" si="1819"/>
        <v>0</v>
      </c>
      <c r="KK73" s="41">
        <f t="shared" si="1820"/>
        <v>0</v>
      </c>
      <c r="KL73" s="42">
        <f t="shared" si="1821"/>
        <v>0</v>
      </c>
      <c r="KM73" s="43">
        <f t="shared" si="1822"/>
        <v>0</v>
      </c>
      <c r="KN73" s="44">
        <f t="shared" si="1823"/>
        <v>0</v>
      </c>
      <c r="KO73" s="45">
        <f t="shared" ref="KO73:KO78" si="1853">IF(KP73,KP73/KN73,0)</f>
        <v>0</v>
      </c>
      <c r="KP73" s="46">
        <f t="shared" si="1824"/>
        <v>0</v>
      </c>
      <c r="KQ73" s="44">
        <f t="shared" si="1825"/>
        <v>0</v>
      </c>
      <c r="KR73" s="45">
        <f t="shared" ref="KR73:KR78" si="1854">IF(KS73,KS73/KQ73,0)</f>
        <v>0</v>
      </c>
      <c r="KS73" s="46">
        <f t="shared" si="1826"/>
        <v>0</v>
      </c>
      <c r="KT73" s="82">
        <f t="shared" si="1827"/>
        <v>0</v>
      </c>
      <c r="KU73" s="47">
        <f t="shared" si="1828"/>
        <v>0</v>
      </c>
      <c r="KV73" s="47">
        <f t="shared" si="1829"/>
        <v>0</v>
      </c>
      <c r="KW73" s="27">
        <f t="shared" si="1830"/>
        <v>0</v>
      </c>
      <c r="KX73" s="28">
        <f t="shared" si="1831"/>
        <v>0</v>
      </c>
      <c r="KY73" s="29">
        <f t="shared" si="1832"/>
        <v>0</v>
      </c>
      <c r="KZ73" s="27">
        <f t="shared" si="1833"/>
        <v>0</v>
      </c>
      <c r="LA73" s="28">
        <f t="shared" si="1834"/>
        <v>0</v>
      </c>
      <c r="LB73" s="29">
        <f t="shared" si="1835"/>
        <v>0</v>
      </c>
      <c r="LC73" s="27">
        <f t="shared" si="1836"/>
        <v>0</v>
      </c>
      <c r="LD73" s="30">
        <f t="shared" si="1837"/>
        <v>0</v>
      </c>
      <c r="LE73" s="29">
        <f t="shared" si="1838"/>
        <v>0</v>
      </c>
    </row>
    <row r="74" spans="2:317" ht="20.25" hidden="1" customHeight="1" outlineLevel="3">
      <c r="B74" s="14"/>
      <c r="C74" s="13"/>
      <c r="D74" s="13"/>
      <c r="E74" s="13"/>
      <c r="F74" s="16"/>
      <c r="G74" s="239"/>
      <c r="H74" s="240"/>
      <c r="I74" s="241">
        <f t="shared" si="1645"/>
        <v>0</v>
      </c>
      <c r="J74" s="239"/>
      <c r="K74" s="240"/>
      <c r="L74" s="241">
        <f t="shared" si="1646"/>
        <v>0</v>
      </c>
      <c r="M74" s="41">
        <f t="shared" si="1647"/>
        <v>0</v>
      </c>
      <c r="N74" s="42">
        <f t="shared" si="1648"/>
        <v>0</v>
      </c>
      <c r="O74" s="43">
        <f t="shared" si="1649"/>
        <v>0</v>
      </c>
      <c r="P74" s="239"/>
      <c r="Q74" s="240"/>
      <c r="R74" s="241">
        <f t="shared" si="1650"/>
        <v>0</v>
      </c>
      <c r="S74" s="239"/>
      <c r="T74" s="240"/>
      <c r="U74" s="241">
        <f t="shared" si="1651"/>
        <v>0</v>
      </c>
      <c r="V74" s="41">
        <f t="shared" si="1652"/>
        <v>0</v>
      </c>
      <c r="W74" s="42">
        <f t="shared" si="1653"/>
        <v>0</v>
      </c>
      <c r="X74" s="43">
        <f t="shared" si="1654"/>
        <v>0</v>
      </c>
      <c r="Y74" s="239"/>
      <c r="Z74" s="240"/>
      <c r="AA74" s="241">
        <f t="shared" si="1655"/>
        <v>0</v>
      </c>
      <c r="AB74" s="239"/>
      <c r="AC74" s="240"/>
      <c r="AD74" s="241">
        <f t="shared" si="1656"/>
        <v>0</v>
      </c>
      <c r="AE74" s="236">
        <f t="shared" si="1657"/>
        <v>0</v>
      </c>
      <c r="AF74" s="232">
        <f t="shared" si="1658"/>
        <v>0</v>
      </c>
      <c r="AG74" s="233">
        <f t="shared" si="1659"/>
        <v>0</v>
      </c>
      <c r="AH74" s="456">
        <f t="shared" si="1660"/>
        <v>0</v>
      </c>
      <c r="AI74" s="450">
        <f t="shared" si="1839"/>
        <v>0</v>
      </c>
      <c r="AJ74" s="457">
        <f t="shared" si="1661"/>
        <v>0</v>
      </c>
      <c r="AK74" s="456">
        <f t="shared" si="1662"/>
        <v>0</v>
      </c>
      <c r="AL74" s="450">
        <f t="shared" si="1840"/>
        <v>0</v>
      </c>
      <c r="AM74" s="457">
        <f t="shared" si="1663"/>
        <v>0</v>
      </c>
      <c r="AN74" s="234">
        <f t="shared" si="1664"/>
        <v>0</v>
      </c>
      <c r="AO74" s="235">
        <f t="shared" si="1665"/>
        <v>0</v>
      </c>
      <c r="AP74" s="235">
        <f t="shared" si="1666"/>
        <v>0</v>
      </c>
      <c r="AQ74" s="88"/>
      <c r="AR74" s="100"/>
      <c r="AS74" s="90">
        <f t="shared" si="1667"/>
        <v>0</v>
      </c>
      <c r="AT74" s="88"/>
      <c r="AU74" s="100"/>
      <c r="AV74" s="90">
        <f t="shared" si="1668"/>
        <v>0</v>
      </c>
      <c r="AW74" s="236">
        <f t="shared" si="1669"/>
        <v>0</v>
      </c>
      <c r="AX74" s="232">
        <f t="shared" si="1670"/>
        <v>0</v>
      </c>
      <c r="AY74" s="233">
        <f t="shared" si="1671"/>
        <v>0</v>
      </c>
      <c r="AZ74" s="88"/>
      <c r="BA74" s="100"/>
      <c r="BB74" s="90">
        <f t="shared" si="1672"/>
        <v>0</v>
      </c>
      <c r="BC74" s="88"/>
      <c r="BD74" s="100"/>
      <c r="BE74" s="90">
        <f t="shared" si="1673"/>
        <v>0</v>
      </c>
      <c r="BF74" s="236">
        <f t="shared" si="1674"/>
        <v>0</v>
      </c>
      <c r="BG74" s="232">
        <f t="shared" si="1675"/>
        <v>0</v>
      </c>
      <c r="BH74" s="233">
        <f t="shared" si="1676"/>
        <v>0</v>
      </c>
      <c r="BI74" s="88"/>
      <c r="BJ74" s="100"/>
      <c r="BK74" s="90">
        <f t="shared" si="1677"/>
        <v>0</v>
      </c>
      <c r="BL74" s="88"/>
      <c r="BM74" s="100"/>
      <c r="BN74" s="90">
        <f t="shared" si="1678"/>
        <v>0</v>
      </c>
      <c r="BO74" s="236">
        <f t="shared" si="1679"/>
        <v>0</v>
      </c>
      <c r="BP74" s="232">
        <f t="shared" si="1680"/>
        <v>0</v>
      </c>
      <c r="BQ74" s="233">
        <f t="shared" si="1681"/>
        <v>0</v>
      </c>
      <c r="BR74" s="44">
        <f t="shared" si="1682"/>
        <v>0</v>
      </c>
      <c r="BS74" s="45">
        <f t="shared" si="1841"/>
        <v>0</v>
      </c>
      <c r="BT74" s="46">
        <f t="shared" si="1683"/>
        <v>0</v>
      </c>
      <c r="BU74" s="44">
        <f t="shared" si="1684"/>
        <v>0</v>
      </c>
      <c r="BV74" s="45">
        <f t="shared" si="1842"/>
        <v>0</v>
      </c>
      <c r="BW74" s="46">
        <f t="shared" si="1685"/>
        <v>0</v>
      </c>
      <c r="BX74" s="234">
        <f t="shared" si="1686"/>
        <v>0</v>
      </c>
      <c r="BY74" s="235">
        <f t="shared" si="1687"/>
        <v>0</v>
      </c>
      <c r="BZ74" s="235">
        <f t="shared" si="1688"/>
        <v>0</v>
      </c>
      <c r="CA74" s="239"/>
      <c r="CB74" s="240"/>
      <c r="CC74" s="241">
        <f t="shared" si="1689"/>
        <v>0</v>
      </c>
      <c r="CD74" s="239"/>
      <c r="CE74" s="240"/>
      <c r="CF74" s="241">
        <f t="shared" si="1690"/>
        <v>0</v>
      </c>
      <c r="CG74" s="236">
        <f t="shared" si="1691"/>
        <v>0</v>
      </c>
      <c r="CH74" s="232">
        <f t="shared" si="1692"/>
        <v>0</v>
      </c>
      <c r="CI74" s="233">
        <f t="shared" si="1693"/>
        <v>0</v>
      </c>
      <c r="CJ74" s="239"/>
      <c r="CK74" s="240"/>
      <c r="CL74" s="241">
        <f t="shared" si="1694"/>
        <v>0</v>
      </c>
      <c r="CM74" s="239"/>
      <c r="CN74" s="240"/>
      <c r="CO74" s="241">
        <f t="shared" si="1695"/>
        <v>0</v>
      </c>
      <c r="CP74" s="236">
        <f t="shared" si="1696"/>
        <v>0</v>
      </c>
      <c r="CQ74" s="232">
        <f t="shared" si="1697"/>
        <v>0</v>
      </c>
      <c r="CR74" s="233">
        <f t="shared" si="1698"/>
        <v>0</v>
      </c>
      <c r="CS74" s="239"/>
      <c r="CT74" s="240"/>
      <c r="CU74" s="241">
        <f t="shared" si="1699"/>
        <v>0</v>
      </c>
      <c r="CV74" s="239"/>
      <c r="CW74" s="240"/>
      <c r="CX74" s="241">
        <f t="shared" si="1700"/>
        <v>0</v>
      </c>
      <c r="CY74" s="236">
        <f t="shared" si="1701"/>
        <v>0</v>
      </c>
      <c r="CZ74" s="232">
        <f t="shared" si="1702"/>
        <v>0</v>
      </c>
      <c r="DA74" s="233">
        <f t="shared" si="1703"/>
        <v>0</v>
      </c>
      <c r="DB74" s="456">
        <f t="shared" si="1704"/>
        <v>0</v>
      </c>
      <c r="DC74" s="450">
        <f t="shared" si="1843"/>
        <v>0</v>
      </c>
      <c r="DD74" s="457">
        <f t="shared" si="1705"/>
        <v>0</v>
      </c>
      <c r="DE74" s="456">
        <f t="shared" si="1706"/>
        <v>0</v>
      </c>
      <c r="DF74" s="450">
        <f t="shared" si="1844"/>
        <v>0</v>
      </c>
      <c r="DG74" s="457">
        <f t="shared" si="1707"/>
        <v>0</v>
      </c>
      <c r="DH74" s="234">
        <f t="shared" si="1708"/>
        <v>0</v>
      </c>
      <c r="DI74" s="235">
        <f t="shared" si="1709"/>
        <v>0</v>
      </c>
      <c r="DJ74" s="235">
        <f t="shared" si="1710"/>
        <v>0</v>
      </c>
      <c r="DK74" s="88"/>
      <c r="DL74" s="100"/>
      <c r="DM74" s="90">
        <f t="shared" si="1711"/>
        <v>0</v>
      </c>
      <c r="DN74" s="88"/>
      <c r="DO74" s="100"/>
      <c r="DP74" s="90">
        <f t="shared" si="1712"/>
        <v>0</v>
      </c>
      <c r="DQ74" s="236">
        <f t="shared" si="1713"/>
        <v>0</v>
      </c>
      <c r="DR74" s="232">
        <f t="shared" si="1714"/>
        <v>0</v>
      </c>
      <c r="DS74" s="233">
        <f t="shared" si="1715"/>
        <v>0</v>
      </c>
      <c r="DT74" s="88"/>
      <c r="DU74" s="100"/>
      <c r="DV74" s="90">
        <f t="shared" si="1716"/>
        <v>0</v>
      </c>
      <c r="DW74" s="88"/>
      <c r="DX74" s="100"/>
      <c r="DY74" s="90">
        <f t="shared" si="1717"/>
        <v>0</v>
      </c>
      <c r="DZ74" s="236">
        <f t="shared" si="1718"/>
        <v>0</v>
      </c>
      <c r="EA74" s="232">
        <f t="shared" si="1719"/>
        <v>0</v>
      </c>
      <c r="EB74" s="233">
        <f t="shared" si="1720"/>
        <v>0</v>
      </c>
      <c r="EC74" s="88"/>
      <c r="ED74" s="100"/>
      <c r="EE74" s="90">
        <f t="shared" si="1721"/>
        <v>0</v>
      </c>
      <c r="EF74" s="88"/>
      <c r="EG74" s="100"/>
      <c r="EH74" s="90">
        <f t="shared" si="1722"/>
        <v>0</v>
      </c>
      <c r="EI74" s="41">
        <f t="shared" si="1723"/>
        <v>0</v>
      </c>
      <c r="EJ74" s="42">
        <f t="shared" si="1724"/>
        <v>0</v>
      </c>
      <c r="EK74" s="43">
        <f t="shared" si="1725"/>
        <v>0</v>
      </c>
      <c r="EL74" s="44">
        <f t="shared" si="1726"/>
        <v>0</v>
      </c>
      <c r="EM74" s="45">
        <f t="shared" si="1845"/>
        <v>0</v>
      </c>
      <c r="EN74" s="46">
        <f t="shared" si="1727"/>
        <v>0</v>
      </c>
      <c r="EO74" s="44">
        <f t="shared" si="1728"/>
        <v>0</v>
      </c>
      <c r="EP74" s="45">
        <f t="shared" si="1846"/>
        <v>0</v>
      </c>
      <c r="EQ74" s="46">
        <f t="shared" si="1729"/>
        <v>0</v>
      </c>
      <c r="ER74" s="82">
        <f t="shared" si="1730"/>
        <v>0</v>
      </c>
      <c r="ES74" s="47">
        <f t="shared" si="1731"/>
        <v>0</v>
      </c>
      <c r="ET74" s="47">
        <f t="shared" si="1732"/>
        <v>0</v>
      </c>
      <c r="EU74" s="27">
        <f t="shared" si="1733"/>
        <v>0</v>
      </c>
      <c r="EV74" s="28">
        <f t="shared" si="1734"/>
        <v>0</v>
      </c>
      <c r="EW74" s="29">
        <f t="shared" si="1735"/>
        <v>0</v>
      </c>
      <c r="EX74" s="27">
        <f t="shared" si="1736"/>
        <v>0</v>
      </c>
      <c r="EY74" s="28">
        <f t="shared" si="1737"/>
        <v>0</v>
      </c>
      <c r="EZ74" s="29">
        <f t="shared" si="1738"/>
        <v>0</v>
      </c>
      <c r="FA74" s="27">
        <f t="shared" si="1739"/>
        <v>0</v>
      </c>
      <c r="FB74" s="30">
        <f t="shared" si="1740"/>
        <v>0</v>
      </c>
      <c r="FC74" s="29">
        <f t="shared" si="1741"/>
        <v>0</v>
      </c>
      <c r="FE74" s="14"/>
      <c r="FF74" s="13"/>
      <c r="FG74" s="13"/>
      <c r="FH74" s="16"/>
      <c r="FI74" s="239"/>
      <c r="FJ74" s="240"/>
      <c r="FK74" s="241">
        <f t="shared" si="1742"/>
        <v>0</v>
      </c>
      <c r="FL74" s="239"/>
      <c r="FM74" s="240"/>
      <c r="FN74" s="241">
        <f t="shared" si="1743"/>
        <v>0</v>
      </c>
      <c r="FO74" s="41">
        <f t="shared" si="1744"/>
        <v>0</v>
      </c>
      <c r="FP74" s="42">
        <f t="shared" si="1745"/>
        <v>0</v>
      </c>
      <c r="FQ74" s="43">
        <f t="shared" si="1746"/>
        <v>0</v>
      </c>
      <c r="FR74" s="239"/>
      <c r="FS74" s="240"/>
      <c r="FT74" s="241">
        <f t="shared" si="1747"/>
        <v>0</v>
      </c>
      <c r="FU74" s="239"/>
      <c r="FV74" s="240"/>
      <c r="FW74" s="241">
        <f t="shared" si="1748"/>
        <v>0</v>
      </c>
      <c r="FX74" s="41">
        <f t="shared" si="1749"/>
        <v>0</v>
      </c>
      <c r="FY74" s="42">
        <f t="shared" si="1750"/>
        <v>0</v>
      </c>
      <c r="FZ74" s="43">
        <f t="shared" si="1751"/>
        <v>0</v>
      </c>
      <c r="GA74" s="239"/>
      <c r="GB74" s="240"/>
      <c r="GC74" s="241">
        <f t="shared" si="1752"/>
        <v>0</v>
      </c>
      <c r="GD74" s="239"/>
      <c r="GE74" s="240"/>
      <c r="GF74" s="241">
        <f t="shared" si="1753"/>
        <v>0</v>
      </c>
      <c r="GG74" s="236">
        <f t="shared" si="1754"/>
        <v>0</v>
      </c>
      <c r="GH74" s="232">
        <f t="shared" si="1755"/>
        <v>0</v>
      </c>
      <c r="GI74" s="233">
        <f t="shared" si="1756"/>
        <v>0</v>
      </c>
      <c r="GJ74" s="456">
        <f t="shared" si="1757"/>
        <v>0</v>
      </c>
      <c r="GK74" s="450">
        <f t="shared" si="1847"/>
        <v>0</v>
      </c>
      <c r="GL74" s="457">
        <f t="shared" si="1758"/>
        <v>0</v>
      </c>
      <c r="GM74" s="456">
        <f t="shared" si="1759"/>
        <v>0</v>
      </c>
      <c r="GN74" s="450">
        <f t="shared" si="1848"/>
        <v>0</v>
      </c>
      <c r="GO74" s="457">
        <f t="shared" si="1760"/>
        <v>0</v>
      </c>
      <c r="GP74" s="234">
        <f t="shared" si="1761"/>
        <v>0</v>
      </c>
      <c r="GQ74" s="235">
        <f t="shared" si="1762"/>
        <v>0</v>
      </c>
      <c r="GR74" s="235">
        <f t="shared" si="1763"/>
        <v>0</v>
      </c>
      <c r="GS74" s="88"/>
      <c r="GT74" s="100"/>
      <c r="GU74" s="90">
        <f t="shared" si="1764"/>
        <v>0</v>
      </c>
      <c r="GV74" s="88"/>
      <c r="GW74" s="100"/>
      <c r="GX74" s="90">
        <f t="shared" si="1765"/>
        <v>0</v>
      </c>
      <c r="GY74" s="236">
        <f t="shared" si="1766"/>
        <v>0</v>
      </c>
      <c r="GZ74" s="232">
        <f t="shared" si="1767"/>
        <v>0</v>
      </c>
      <c r="HA74" s="233">
        <f t="shared" si="1768"/>
        <v>0</v>
      </c>
      <c r="HB74" s="88"/>
      <c r="HC74" s="100"/>
      <c r="HD74" s="90">
        <f t="shared" si="1769"/>
        <v>0</v>
      </c>
      <c r="HE74" s="88"/>
      <c r="HF74" s="100"/>
      <c r="HG74" s="90">
        <f t="shared" si="1770"/>
        <v>0</v>
      </c>
      <c r="HH74" s="236">
        <f t="shared" si="1771"/>
        <v>0</v>
      </c>
      <c r="HI74" s="232">
        <f t="shared" si="1772"/>
        <v>0</v>
      </c>
      <c r="HJ74" s="233">
        <f t="shared" si="1773"/>
        <v>0</v>
      </c>
      <c r="HK74" s="88"/>
      <c r="HL74" s="100"/>
      <c r="HM74" s="90">
        <f t="shared" si="1774"/>
        <v>0</v>
      </c>
      <c r="HN74" s="88"/>
      <c r="HO74" s="100"/>
      <c r="HP74" s="90">
        <f t="shared" si="1775"/>
        <v>0</v>
      </c>
      <c r="HQ74" s="236">
        <f t="shared" si="1776"/>
        <v>0</v>
      </c>
      <c r="HR74" s="232">
        <f t="shared" si="1777"/>
        <v>0</v>
      </c>
      <c r="HS74" s="233">
        <f t="shared" si="1778"/>
        <v>0</v>
      </c>
      <c r="HT74" s="44">
        <f t="shared" si="1779"/>
        <v>0</v>
      </c>
      <c r="HU74" s="45">
        <f t="shared" si="1849"/>
        <v>0</v>
      </c>
      <c r="HV74" s="46">
        <f t="shared" si="1780"/>
        <v>0</v>
      </c>
      <c r="HW74" s="44">
        <f t="shared" si="1781"/>
        <v>0</v>
      </c>
      <c r="HX74" s="45">
        <f t="shared" si="1850"/>
        <v>0</v>
      </c>
      <c r="HY74" s="46">
        <f t="shared" si="1782"/>
        <v>0</v>
      </c>
      <c r="HZ74" s="234">
        <f t="shared" si="1783"/>
        <v>0</v>
      </c>
      <c r="IA74" s="235">
        <f t="shared" si="1784"/>
        <v>0</v>
      </c>
      <c r="IB74" s="235">
        <f t="shared" si="1785"/>
        <v>0</v>
      </c>
      <c r="IC74" s="239"/>
      <c r="ID74" s="240"/>
      <c r="IE74" s="241">
        <f t="shared" si="1786"/>
        <v>0</v>
      </c>
      <c r="IF74" s="239"/>
      <c r="IG74" s="240"/>
      <c r="IH74" s="241">
        <f t="shared" si="1787"/>
        <v>0</v>
      </c>
      <c r="II74" s="236">
        <f t="shared" si="1788"/>
        <v>0</v>
      </c>
      <c r="IJ74" s="232">
        <f t="shared" si="1789"/>
        <v>0</v>
      </c>
      <c r="IK74" s="233">
        <f t="shared" si="1790"/>
        <v>0</v>
      </c>
      <c r="IL74" s="239"/>
      <c r="IM74" s="240"/>
      <c r="IN74" s="241">
        <f t="shared" si="1791"/>
        <v>0</v>
      </c>
      <c r="IO74" s="239"/>
      <c r="IP74" s="240"/>
      <c r="IQ74" s="241">
        <f t="shared" si="1792"/>
        <v>0</v>
      </c>
      <c r="IR74" s="236">
        <f t="shared" si="1793"/>
        <v>0</v>
      </c>
      <c r="IS74" s="232">
        <f t="shared" si="1794"/>
        <v>0</v>
      </c>
      <c r="IT74" s="233">
        <f t="shared" si="1795"/>
        <v>0</v>
      </c>
      <c r="IU74" s="239"/>
      <c r="IV74" s="240"/>
      <c r="IW74" s="241">
        <f t="shared" si="1796"/>
        <v>0</v>
      </c>
      <c r="IX74" s="239"/>
      <c r="IY74" s="240"/>
      <c r="IZ74" s="241">
        <f t="shared" si="1797"/>
        <v>0</v>
      </c>
      <c r="JA74" s="236">
        <f t="shared" si="1798"/>
        <v>0</v>
      </c>
      <c r="JB74" s="232">
        <f t="shared" si="1799"/>
        <v>0</v>
      </c>
      <c r="JC74" s="233">
        <f t="shared" si="1800"/>
        <v>0</v>
      </c>
      <c r="JD74" s="456">
        <f t="shared" si="1801"/>
        <v>0</v>
      </c>
      <c r="JE74" s="450">
        <f t="shared" si="1851"/>
        <v>0</v>
      </c>
      <c r="JF74" s="457">
        <f t="shared" si="1802"/>
        <v>0</v>
      </c>
      <c r="JG74" s="456">
        <f t="shared" si="1803"/>
        <v>0</v>
      </c>
      <c r="JH74" s="450">
        <f t="shared" si="1852"/>
        <v>0</v>
      </c>
      <c r="JI74" s="457">
        <f t="shared" si="1804"/>
        <v>0</v>
      </c>
      <c r="JJ74" s="234">
        <f t="shared" si="1805"/>
        <v>0</v>
      </c>
      <c r="JK74" s="235">
        <f t="shared" si="1806"/>
        <v>0</v>
      </c>
      <c r="JL74" s="235">
        <f t="shared" si="1807"/>
        <v>0</v>
      </c>
      <c r="JM74" s="88"/>
      <c r="JN74" s="100"/>
      <c r="JO74" s="90">
        <f t="shared" si="1808"/>
        <v>0</v>
      </c>
      <c r="JP74" s="88"/>
      <c r="JQ74" s="100"/>
      <c r="JR74" s="90">
        <f t="shared" si="1809"/>
        <v>0</v>
      </c>
      <c r="JS74" s="236">
        <f t="shared" si="1810"/>
        <v>0</v>
      </c>
      <c r="JT74" s="232">
        <f t="shared" si="1811"/>
        <v>0</v>
      </c>
      <c r="JU74" s="233">
        <f t="shared" si="1812"/>
        <v>0</v>
      </c>
      <c r="JV74" s="88"/>
      <c r="JW74" s="100"/>
      <c r="JX74" s="90">
        <f t="shared" si="1813"/>
        <v>0</v>
      </c>
      <c r="JY74" s="88"/>
      <c r="JZ74" s="100"/>
      <c r="KA74" s="90">
        <f t="shared" si="1814"/>
        <v>0</v>
      </c>
      <c r="KB74" s="236">
        <f t="shared" si="1815"/>
        <v>0</v>
      </c>
      <c r="KC74" s="232">
        <f t="shared" si="1816"/>
        <v>0</v>
      </c>
      <c r="KD74" s="233">
        <f t="shared" si="1817"/>
        <v>0</v>
      </c>
      <c r="KE74" s="88"/>
      <c r="KF74" s="100"/>
      <c r="KG74" s="90">
        <f t="shared" si="1818"/>
        <v>0</v>
      </c>
      <c r="KH74" s="88"/>
      <c r="KI74" s="100"/>
      <c r="KJ74" s="90">
        <f t="shared" si="1819"/>
        <v>0</v>
      </c>
      <c r="KK74" s="41">
        <f t="shared" si="1820"/>
        <v>0</v>
      </c>
      <c r="KL74" s="42">
        <f t="shared" si="1821"/>
        <v>0</v>
      </c>
      <c r="KM74" s="43">
        <f t="shared" si="1822"/>
        <v>0</v>
      </c>
      <c r="KN74" s="44">
        <f t="shared" si="1823"/>
        <v>0</v>
      </c>
      <c r="KO74" s="45">
        <f t="shared" si="1853"/>
        <v>0</v>
      </c>
      <c r="KP74" s="46">
        <f t="shared" si="1824"/>
        <v>0</v>
      </c>
      <c r="KQ74" s="44">
        <f t="shared" si="1825"/>
        <v>0</v>
      </c>
      <c r="KR74" s="45">
        <f t="shared" si="1854"/>
        <v>0</v>
      </c>
      <c r="KS74" s="46">
        <f t="shared" si="1826"/>
        <v>0</v>
      </c>
      <c r="KT74" s="82">
        <f t="shared" si="1827"/>
        <v>0</v>
      </c>
      <c r="KU74" s="47">
        <f t="shared" si="1828"/>
        <v>0</v>
      </c>
      <c r="KV74" s="47">
        <f t="shared" si="1829"/>
        <v>0</v>
      </c>
      <c r="KW74" s="27">
        <f t="shared" si="1830"/>
        <v>0</v>
      </c>
      <c r="KX74" s="28">
        <f t="shared" si="1831"/>
        <v>0</v>
      </c>
      <c r="KY74" s="29">
        <f t="shared" si="1832"/>
        <v>0</v>
      </c>
      <c r="KZ74" s="27">
        <f t="shared" si="1833"/>
        <v>0</v>
      </c>
      <c r="LA74" s="28">
        <f t="shared" si="1834"/>
        <v>0</v>
      </c>
      <c r="LB74" s="29">
        <f t="shared" si="1835"/>
        <v>0</v>
      </c>
      <c r="LC74" s="27">
        <f t="shared" si="1836"/>
        <v>0</v>
      </c>
      <c r="LD74" s="30">
        <f t="shared" si="1837"/>
        <v>0</v>
      </c>
      <c r="LE74" s="29">
        <f t="shared" si="1838"/>
        <v>0</v>
      </c>
    </row>
    <row r="75" spans="2:317" ht="19.5" hidden="1" customHeight="1" outlineLevel="3">
      <c r="B75" s="14"/>
      <c r="C75" s="13"/>
      <c r="D75" s="13"/>
      <c r="E75" s="13"/>
      <c r="F75" s="16"/>
      <c r="G75" s="239"/>
      <c r="H75" s="240"/>
      <c r="I75" s="241">
        <f t="shared" si="1645"/>
        <v>0</v>
      </c>
      <c r="J75" s="239"/>
      <c r="K75" s="240"/>
      <c r="L75" s="241">
        <f t="shared" si="1646"/>
        <v>0</v>
      </c>
      <c r="M75" s="41">
        <f t="shared" si="1647"/>
        <v>0</v>
      </c>
      <c r="N75" s="42">
        <f t="shared" si="1648"/>
        <v>0</v>
      </c>
      <c r="O75" s="43">
        <f t="shared" si="1649"/>
        <v>0</v>
      </c>
      <c r="P75" s="239"/>
      <c r="Q75" s="240"/>
      <c r="R75" s="241">
        <f t="shared" si="1650"/>
        <v>0</v>
      </c>
      <c r="S75" s="239"/>
      <c r="T75" s="240"/>
      <c r="U75" s="241">
        <f t="shared" si="1651"/>
        <v>0</v>
      </c>
      <c r="V75" s="41">
        <f t="shared" si="1652"/>
        <v>0</v>
      </c>
      <c r="W75" s="42">
        <f t="shared" si="1653"/>
        <v>0</v>
      </c>
      <c r="X75" s="43">
        <f t="shared" si="1654"/>
        <v>0</v>
      </c>
      <c r="Y75" s="239"/>
      <c r="Z75" s="240"/>
      <c r="AA75" s="241">
        <f t="shared" si="1655"/>
        <v>0</v>
      </c>
      <c r="AB75" s="239"/>
      <c r="AC75" s="240"/>
      <c r="AD75" s="241">
        <f t="shared" si="1656"/>
        <v>0</v>
      </c>
      <c r="AE75" s="236">
        <f t="shared" si="1657"/>
        <v>0</v>
      </c>
      <c r="AF75" s="232">
        <f t="shared" si="1658"/>
        <v>0</v>
      </c>
      <c r="AG75" s="233">
        <f t="shared" si="1659"/>
        <v>0</v>
      </c>
      <c r="AH75" s="456">
        <f t="shared" si="1660"/>
        <v>0</v>
      </c>
      <c r="AI75" s="450">
        <f t="shared" si="1839"/>
        <v>0</v>
      </c>
      <c r="AJ75" s="457">
        <f t="shared" si="1661"/>
        <v>0</v>
      </c>
      <c r="AK75" s="456">
        <f t="shared" si="1662"/>
        <v>0</v>
      </c>
      <c r="AL75" s="450">
        <f t="shared" si="1840"/>
        <v>0</v>
      </c>
      <c r="AM75" s="457">
        <f t="shared" si="1663"/>
        <v>0</v>
      </c>
      <c r="AN75" s="234">
        <f t="shared" si="1664"/>
        <v>0</v>
      </c>
      <c r="AO75" s="235">
        <f t="shared" si="1665"/>
        <v>0</v>
      </c>
      <c r="AP75" s="235">
        <f t="shared" si="1666"/>
        <v>0</v>
      </c>
      <c r="AQ75" s="88"/>
      <c r="AR75" s="100"/>
      <c r="AS75" s="90">
        <f t="shared" si="1667"/>
        <v>0</v>
      </c>
      <c r="AT75" s="88"/>
      <c r="AU75" s="100"/>
      <c r="AV75" s="90">
        <f t="shared" si="1668"/>
        <v>0</v>
      </c>
      <c r="AW75" s="236">
        <f t="shared" si="1669"/>
        <v>0</v>
      </c>
      <c r="AX75" s="232">
        <f t="shared" si="1670"/>
        <v>0</v>
      </c>
      <c r="AY75" s="233">
        <f t="shared" si="1671"/>
        <v>0</v>
      </c>
      <c r="AZ75" s="88"/>
      <c r="BA75" s="100"/>
      <c r="BB75" s="90">
        <f t="shared" si="1672"/>
        <v>0</v>
      </c>
      <c r="BC75" s="88"/>
      <c r="BD75" s="100"/>
      <c r="BE75" s="90">
        <f t="shared" si="1673"/>
        <v>0</v>
      </c>
      <c r="BF75" s="236">
        <f t="shared" si="1674"/>
        <v>0</v>
      </c>
      <c r="BG75" s="232">
        <f t="shared" si="1675"/>
        <v>0</v>
      </c>
      <c r="BH75" s="233">
        <f t="shared" si="1676"/>
        <v>0</v>
      </c>
      <c r="BI75" s="88"/>
      <c r="BJ75" s="100"/>
      <c r="BK75" s="90">
        <f t="shared" si="1677"/>
        <v>0</v>
      </c>
      <c r="BL75" s="88"/>
      <c r="BM75" s="100"/>
      <c r="BN75" s="90">
        <f t="shared" si="1678"/>
        <v>0</v>
      </c>
      <c r="BO75" s="236">
        <f t="shared" si="1679"/>
        <v>0</v>
      </c>
      <c r="BP75" s="232">
        <f t="shared" si="1680"/>
        <v>0</v>
      </c>
      <c r="BQ75" s="233">
        <f t="shared" si="1681"/>
        <v>0</v>
      </c>
      <c r="BR75" s="44">
        <f t="shared" si="1682"/>
        <v>0</v>
      </c>
      <c r="BS75" s="45">
        <f t="shared" si="1841"/>
        <v>0</v>
      </c>
      <c r="BT75" s="46">
        <f t="shared" si="1683"/>
        <v>0</v>
      </c>
      <c r="BU75" s="44">
        <f t="shared" si="1684"/>
        <v>0</v>
      </c>
      <c r="BV75" s="45">
        <f t="shared" si="1842"/>
        <v>0</v>
      </c>
      <c r="BW75" s="46">
        <f t="shared" si="1685"/>
        <v>0</v>
      </c>
      <c r="BX75" s="234">
        <f t="shared" si="1686"/>
        <v>0</v>
      </c>
      <c r="BY75" s="235">
        <f t="shared" si="1687"/>
        <v>0</v>
      </c>
      <c r="BZ75" s="235">
        <f t="shared" si="1688"/>
        <v>0</v>
      </c>
      <c r="CA75" s="239"/>
      <c r="CB75" s="240"/>
      <c r="CC75" s="241">
        <f t="shared" si="1689"/>
        <v>0</v>
      </c>
      <c r="CD75" s="239"/>
      <c r="CE75" s="240"/>
      <c r="CF75" s="241">
        <f t="shared" si="1690"/>
        <v>0</v>
      </c>
      <c r="CG75" s="236">
        <f t="shared" si="1691"/>
        <v>0</v>
      </c>
      <c r="CH75" s="232">
        <f t="shared" si="1692"/>
        <v>0</v>
      </c>
      <c r="CI75" s="233">
        <f t="shared" si="1693"/>
        <v>0</v>
      </c>
      <c r="CJ75" s="239"/>
      <c r="CK75" s="240"/>
      <c r="CL75" s="241">
        <f t="shared" si="1694"/>
        <v>0</v>
      </c>
      <c r="CM75" s="239"/>
      <c r="CN75" s="240"/>
      <c r="CO75" s="241">
        <f t="shared" si="1695"/>
        <v>0</v>
      </c>
      <c r="CP75" s="236">
        <f t="shared" si="1696"/>
        <v>0</v>
      </c>
      <c r="CQ75" s="232">
        <f t="shared" si="1697"/>
        <v>0</v>
      </c>
      <c r="CR75" s="233">
        <f t="shared" si="1698"/>
        <v>0</v>
      </c>
      <c r="CS75" s="239"/>
      <c r="CT75" s="240"/>
      <c r="CU75" s="241">
        <f t="shared" si="1699"/>
        <v>0</v>
      </c>
      <c r="CV75" s="239"/>
      <c r="CW75" s="240"/>
      <c r="CX75" s="241">
        <f t="shared" si="1700"/>
        <v>0</v>
      </c>
      <c r="CY75" s="236">
        <f t="shared" si="1701"/>
        <v>0</v>
      </c>
      <c r="CZ75" s="232">
        <f t="shared" si="1702"/>
        <v>0</v>
      </c>
      <c r="DA75" s="233">
        <f t="shared" si="1703"/>
        <v>0</v>
      </c>
      <c r="DB75" s="456">
        <f t="shared" si="1704"/>
        <v>0</v>
      </c>
      <c r="DC75" s="450">
        <f t="shared" si="1843"/>
        <v>0</v>
      </c>
      <c r="DD75" s="457">
        <f t="shared" si="1705"/>
        <v>0</v>
      </c>
      <c r="DE75" s="456">
        <f t="shared" si="1706"/>
        <v>0</v>
      </c>
      <c r="DF75" s="450">
        <f t="shared" si="1844"/>
        <v>0</v>
      </c>
      <c r="DG75" s="457">
        <f t="shared" si="1707"/>
        <v>0</v>
      </c>
      <c r="DH75" s="234">
        <f t="shared" si="1708"/>
        <v>0</v>
      </c>
      <c r="DI75" s="235">
        <f t="shared" si="1709"/>
        <v>0</v>
      </c>
      <c r="DJ75" s="235">
        <f t="shared" si="1710"/>
        <v>0</v>
      </c>
      <c r="DK75" s="88"/>
      <c r="DL75" s="100"/>
      <c r="DM75" s="90">
        <f t="shared" si="1711"/>
        <v>0</v>
      </c>
      <c r="DN75" s="88"/>
      <c r="DO75" s="100"/>
      <c r="DP75" s="90">
        <f t="shared" si="1712"/>
        <v>0</v>
      </c>
      <c r="DQ75" s="236">
        <f t="shared" si="1713"/>
        <v>0</v>
      </c>
      <c r="DR75" s="232">
        <f t="shared" si="1714"/>
        <v>0</v>
      </c>
      <c r="DS75" s="233">
        <f t="shared" si="1715"/>
        <v>0</v>
      </c>
      <c r="DT75" s="88"/>
      <c r="DU75" s="100"/>
      <c r="DV75" s="90">
        <f t="shared" si="1716"/>
        <v>0</v>
      </c>
      <c r="DW75" s="88"/>
      <c r="DX75" s="100"/>
      <c r="DY75" s="90">
        <f t="shared" si="1717"/>
        <v>0</v>
      </c>
      <c r="DZ75" s="236">
        <f t="shared" si="1718"/>
        <v>0</v>
      </c>
      <c r="EA75" s="232">
        <f t="shared" si="1719"/>
        <v>0</v>
      </c>
      <c r="EB75" s="233">
        <f t="shared" si="1720"/>
        <v>0</v>
      </c>
      <c r="EC75" s="88"/>
      <c r="ED75" s="100"/>
      <c r="EE75" s="90">
        <f t="shared" si="1721"/>
        <v>0</v>
      </c>
      <c r="EF75" s="88"/>
      <c r="EG75" s="100"/>
      <c r="EH75" s="90">
        <f t="shared" si="1722"/>
        <v>0</v>
      </c>
      <c r="EI75" s="41">
        <f t="shared" si="1723"/>
        <v>0</v>
      </c>
      <c r="EJ75" s="42">
        <f t="shared" si="1724"/>
        <v>0</v>
      </c>
      <c r="EK75" s="43">
        <f t="shared" si="1725"/>
        <v>0</v>
      </c>
      <c r="EL75" s="44">
        <f t="shared" si="1726"/>
        <v>0</v>
      </c>
      <c r="EM75" s="45">
        <f t="shared" si="1845"/>
        <v>0</v>
      </c>
      <c r="EN75" s="46">
        <f t="shared" si="1727"/>
        <v>0</v>
      </c>
      <c r="EO75" s="44">
        <f t="shared" si="1728"/>
        <v>0</v>
      </c>
      <c r="EP75" s="45">
        <f t="shared" si="1846"/>
        <v>0</v>
      </c>
      <c r="EQ75" s="46">
        <f t="shared" si="1729"/>
        <v>0</v>
      </c>
      <c r="ER75" s="82">
        <f t="shared" si="1730"/>
        <v>0</v>
      </c>
      <c r="ES75" s="47">
        <f t="shared" si="1731"/>
        <v>0</v>
      </c>
      <c r="ET75" s="47">
        <f t="shared" si="1732"/>
        <v>0</v>
      </c>
      <c r="EU75" s="27">
        <f t="shared" si="1733"/>
        <v>0</v>
      </c>
      <c r="EV75" s="28">
        <f t="shared" si="1734"/>
        <v>0</v>
      </c>
      <c r="EW75" s="29">
        <f t="shared" si="1735"/>
        <v>0</v>
      </c>
      <c r="EX75" s="27">
        <f t="shared" si="1736"/>
        <v>0</v>
      </c>
      <c r="EY75" s="28">
        <f t="shared" si="1737"/>
        <v>0</v>
      </c>
      <c r="EZ75" s="29">
        <f t="shared" si="1738"/>
        <v>0</v>
      </c>
      <c r="FA75" s="27">
        <f t="shared" si="1739"/>
        <v>0</v>
      </c>
      <c r="FB75" s="30">
        <f t="shared" si="1740"/>
        <v>0</v>
      </c>
      <c r="FC75" s="29">
        <f t="shared" si="1741"/>
        <v>0</v>
      </c>
      <c r="FE75" s="14"/>
      <c r="FF75" s="13"/>
      <c r="FG75" s="13"/>
      <c r="FH75" s="16"/>
      <c r="FI75" s="239"/>
      <c r="FJ75" s="240"/>
      <c r="FK75" s="241">
        <f t="shared" si="1742"/>
        <v>0</v>
      </c>
      <c r="FL75" s="239"/>
      <c r="FM75" s="240"/>
      <c r="FN75" s="241">
        <f t="shared" si="1743"/>
        <v>0</v>
      </c>
      <c r="FO75" s="41">
        <f t="shared" si="1744"/>
        <v>0</v>
      </c>
      <c r="FP75" s="42">
        <f t="shared" si="1745"/>
        <v>0</v>
      </c>
      <c r="FQ75" s="43">
        <f t="shared" si="1746"/>
        <v>0</v>
      </c>
      <c r="FR75" s="239"/>
      <c r="FS75" s="240"/>
      <c r="FT75" s="241">
        <f t="shared" si="1747"/>
        <v>0</v>
      </c>
      <c r="FU75" s="239"/>
      <c r="FV75" s="240"/>
      <c r="FW75" s="241">
        <f t="shared" si="1748"/>
        <v>0</v>
      </c>
      <c r="FX75" s="41">
        <f t="shared" si="1749"/>
        <v>0</v>
      </c>
      <c r="FY75" s="42">
        <f t="shared" si="1750"/>
        <v>0</v>
      </c>
      <c r="FZ75" s="43">
        <f t="shared" si="1751"/>
        <v>0</v>
      </c>
      <c r="GA75" s="239"/>
      <c r="GB75" s="240"/>
      <c r="GC75" s="241">
        <f t="shared" si="1752"/>
        <v>0</v>
      </c>
      <c r="GD75" s="239"/>
      <c r="GE75" s="240"/>
      <c r="GF75" s="241">
        <f t="shared" si="1753"/>
        <v>0</v>
      </c>
      <c r="GG75" s="236">
        <f t="shared" si="1754"/>
        <v>0</v>
      </c>
      <c r="GH75" s="232">
        <f t="shared" si="1755"/>
        <v>0</v>
      </c>
      <c r="GI75" s="233">
        <f t="shared" si="1756"/>
        <v>0</v>
      </c>
      <c r="GJ75" s="456">
        <f t="shared" si="1757"/>
        <v>0</v>
      </c>
      <c r="GK75" s="450">
        <f t="shared" si="1847"/>
        <v>0</v>
      </c>
      <c r="GL75" s="457">
        <f t="shared" si="1758"/>
        <v>0</v>
      </c>
      <c r="GM75" s="456">
        <f t="shared" si="1759"/>
        <v>0</v>
      </c>
      <c r="GN75" s="450">
        <f t="shared" si="1848"/>
        <v>0</v>
      </c>
      <c r="GO75" s="457">
        <f t="shared" si="1760"/>
        <v>0</v>
      </c>
      <c r="GP75" s="234">
        <f t="shared" si="1761"/>
        <v>0</v>
      </c>
      <c r="GQ75" s="235">
        <f t="shared" si="1762"/>
        <v>0</v>
      </c>
      <c r="GR75" s="235">
        <f t="shared" si="1763"/>
        <v>0</v>
      </c>
      <c r="GS75" s="88"/>
      <c r="GT75" s="100"/>
      <c r="GU75" s="90">
        <f t="shared" si="1764"/>
        <v>0</v>
      </c>
      <c r="GV75" s="88"/>
      <c r="GW75" s="100"/>
      <c r="GX75" s="90">
        <f t="shared" si="1765"/>
        <v>0</v>
      </c>
      <c r="GY75" s="236">
        <f t="shared" si="1766"/>
        <v>0</v>
      </c>
      <c r="GZ75" s="232">
        <f t="shared" si="1767"/>
        <v>0</v>
      </c>
      <c r="HA75" s="233">
        <f t="shared" si="1768"/>
        <v>0</v>
      </c>
      <c r="HB75" s="88"/>
      <c r="HC75" s="100"/>
      <c r="HD75" s="90">
        <f t="shared" si="1769"/>
        <v>0</v>
      </c>
      <c r="HE75" s="88"/>
      <c r="HF75" s="100"/>
      <c r="HG75" s="90">
        <f t="shared" si="1770"/>
        <v>0</v>
      </c>
      <c r="HH75" s="236">
        <f t="shared" si="1771"/>
        <v>0</v>
      </c>
      <c r="HI75" s="232">
        <f t="shared" si="1772"/>
        <v>0</v>
      </c>
      <c r="HJ75" s="233">
        <f t="shared" si="1773"/>
        <v>0</v>
      </c>
      <c r="HK75" s="88"/>
      <c r="HL75" s="100"/>
      <c r="HM75" s="90">
        <f t="shared" si="1774"/>
        <v>0</v>
      </c>
      <c r="HN75" s="88"/>
      <c r="HO75" s="100"/>
      <c r="HP75" s="90">
        <f t="shared" si="1775"/>
        <v>0</v>
      </c>
      <c r="HQ75" s="236">
        <f t="shared" si="1776"/>
        <v>0</v>
      </c>
      <c r="HR75" s="232">
        <f t="shared" si="1777"/>
        <v>0</v>
      </c>
      <c r="HS75" s="233">
        <f t="shared" si="1778"/>
        <v>0</v>
      </c>
      <c r="HT75" s="44">
        <f t="shared" si="1779"/>
        <v>0</v>
      </c>
      <c r="HU75" s="45">
        <f t="shared" si="1849"/>
        <v>0</v>
      </c>
      <c r="HV75" s="46">
        <f t="shared" si="1780"/>
        <v>0</v>
      </c>
      <c r="HW75" s="44">
        <f t="shared" si="1781"/>
        <v>0</v>
      </c>
      <c r="HX75" s="45">
        <f t="shared" si="1850"/>
        <v>0</v>
      </c>
      <c r="HY75" s="46">
        <f t="shared" si="1782"/>
        <v>0</v>
      </c>
      <c r="HZ75" s="234">
        <f t="shared" si="1783"/>
        <v>0</v>
      </c>
      <c r="IA75" s="235">
        <f t="shared" si="1784"/>
        <v>0</v>
      </c>
      <c r="IB75" s="235">
        <f t="shared" si="1785"/>
        <v>0</v>
      </c>
      <c r="IC75" s="239"/>
      <c r="ID75" s="240"/>
      <c r="IE75" s="241">
        <f t="shared" si="1786"/>
        <v>0</v>
      </c>
      <c r="IF75" s="239"/>
      <c r="IG75" s="240"/>
      <c r="IH75" s="241">
        <f t="shared" si="1787"/>
        <v>0</v>
      </c>
      <c r="II75" s="236">
        <f t="shared" si="1788"/>
        <v>0</v>
      </c>
      <c r="IJ75" s="232">
        <f t="shared" si="1789"/>
        <v>0</v>
      </c>
      <c r="IK75" s="233">
        <f t="shared" si="1790"/>
        <v>0</v>
      </c>
      <c r="IL75" s="239"/>
      <c r="IM75" s="240"/>
      <c r="IN75" s="241">
        <f t="shared" si="1791"/>
        <v>0</v>
      </c>
      <c r="IO75" s="239"/>
      <c r="IP75" s="240"/>
      <c r="IQ75" s="241">
        <f t="shared" si="1792"/>
        <v>0</v>
      </c>
      <c r="IR75" s="236">
        <f t="shared" si="1793"/>
        <v>0</v>
      </c>
      <c r="IS75" s="232">
        <f t="shared" si="1794"/>
        <v>0</v>
      </c>
      <c r="IT75" s="233">
        <f t="shared" si="1795"/>
        <v>0</v>
      </c>
      <c r="IU75" s="239"/>
      <c r="IV75" s="240"/>
      <c r="IW75" s="241">
        <f t="shared" si="1796"/>
        <v>0</v>
      </c>
      <c r="IX75" s="239"/>
      <c r="IY75" s="240"/>
      <c r="IZ75" s="241">
        <f t="shared" si="1797"/>
        <v>0</v>
      </c>
      <c r="JA75" s="236">
        <f t="shared" si="1798"/>
        <v>0</v>
      </c>
      <c r="JB75" s="232">
        <f t="shared" si="1799"/>
        <v>0</v>
      </c>
      <c r="JC75" s="233">
        <f t="shared" si="1800"/>
        <v>0</v>
      </c>
      <c r="JD75" s="456">
        <f t="shared" si="1801"/>
        <v>0</v>
      </c>
      <c r="JE75" s="450">
        <f t="shared" si="1851"/>
        <v>0</v>
      </c>
      <c r="JF75" s="457">
        <f t="shared" si="1802"/>
        <v>0</v>
      </c>
      <c r="JG75" s="456">
        <f t="shared" si="1803"/>
        <v>0</v>
      </c>
      <c r="JH75" s="450">
        <f t="shared" si="1852"/>
        <v>0</v>
      </c>
      <c r="JI75" s="457">
        <f t="shared" si="1804"/>
        <v>0</v>
      </c>
      <c r="JJ75" s="234">
        <f t="shared" si="1805"/>
        <v>0</v>
      </c>
      <c r="JK75" s="235">
        <f t="shared" si="1806"/>
        <v>0</v>
      </c>
      <c r="JL75" s="235">
        <f t="shared" si="1807"/>
        <v>0</v>
      </c>
      <c r="JM75" s="88"/>
      <c r="JN75" s="100"/>
      <c r="JO75" s="90">
        <f t="shared" si="1808"/>
        <v>0</v>
      </c>
      <c r="JP75" s="88"/>
      <c r="JQ75" s="100"/>
      <c r="JR75" s="90">
        <f t="shared" si="1809"/>
        <v>0</v>
      </c>
      <c r="JS75" s="236">
        <f t="shared" si="1810"/>
        <v>0</v>
      </c>
      <c r="JT75" s="232">
        <f t="shared" si="1811"/>
        <v>0</v>
      </c>
      <c r="JU75" s="233">
        <f t="shared" si="1812"/>
        <v>0</v>
      </c>
      <c r="JV75" s="88"/>
      <c r="JW75" s="100"/>
      <c r="JX75" s="90">
        <f t="shared" si="1813"/>
        <v>0</v>
      </c>
      <c r="JY75" s="88"/>
      <c r="JZ75" s="100"/>
      <c r="KA75" s="90">
        <f t="shared" si="1814"/>
        <v>0</v>
      </c>
      <c r="KB75" s="236">
        <f t="shared" si="1815"/>
        <v>0</v>
      </c>
      <c r="KC75" s="232">
        <f t="shared" si="1816"/>
        <v>0</v>
      </c>
      <c r="KD75" s="233">
        <f t="shared" si="1817"/>
        <v>0</v>
      </c>
      <c r="KE75" s="88"/>
      <c r="KF75" s="100"/>
      <c r="KG75" s="90">
        <f t="shared" si="1818"/>
        <v>0</v>
      </c>
      <c r="KH75" s="88"/>
      <c r="KI75" s="100"/>
      <c r="KJ75" s="90">
        <f t="shared" si="1819"/>
        <v>0</v>
      </c>
      <c r="KK75" s="41">
        <f t="shared" si="1820"/>
        <v>0</v>
      </c>
      <c r="KL75" s="42">
        <f t="shared" si="1821"/>
        <v>0</v>
      </c>
      <c r="KM75" s="43">
        <f t="shared" si="1822"/>
        <v>0</v>
      </c>
      <c r="KN75" s="44">
        <f t="shared" si="1823"/>
        <v>0</v>
      </c>
      <c r="KO75" s="45">
        <f t="shared" si="1853"/>
        <v>0</v>
      </c>
      <c r="KP75" s="46">
        <f t="shared" si="1824"/>
        <v>0</v>
      </c>
      <c r="KQ75" s="44">
        <f t="shared" si="1825"/>
        <v>0</v>
      </c>
      <c r="KR75" s="45">
        <f t="shared" si="1854"/>
        <v>0</v>
      </c>
      <c r="KS75" s="46">
        <f t="shared" si="1826"/>
        <v>0</v>
      </c>
      <c r="KT75" s="82">
        <f t="shared" si="1827"/>
        <v>0</v>
      </c>
      <c r="KU75" s="47">
        <f t="shared" si="1828"/>
        <v>0</v>
      </c>
      <c r="KV75" s="47">
        <f t="shared" si="1829"/>
        <v>0</v>
      </c>
      <c r="KW75" s="27">
        <f t="shared" si="1830"/>
        <v>0</v>
      </c>
      <c r="KX75" s="28">
        <f t="shared" si="1831"/>
        <v>0</v>
      </c>
      <c r="KY75" s="29">
        <f t="shared" si="1832"/>
        <v>0</v>
      </c>
      <c r="KZ75" s="27">
        <f t="shared" si="1833"/>
        <v>0</v>
      </c>
      <c r="LA75" s="28">
        <f t="shared" si="1834"/>
        <v>0</v>
      </c>
      <c r="LB75" s="29">
        <f t="shared" si="1835"/>
        <v>0</v>
      </c>
      <c r="LC75" s="27">
        <f t="shared" si="1836"/>
        <v>0</v>
      </c>
      <c r="LD75" s="30">
        <f t="shared" si="1837"/>
        <v>0</v>
      </c>
      <c r="LE75" s="29">
        <f t="shared" si="1838"/>
        <v>0</v>
      </c>
    </row>
    <row r="76" spans="2:317" ht="20.25" hidden="1" customHeight="1" outlineLevel="3">
      <c r="B76" s="14"/>
      <c r="C76" s="13"/>
      <c r="D76" s="13"/>
      <c r="E76" s="13"/>
      <c r="F76" s="16"/>
      <c r="G76" s="239"/>
      <c r="H76" s="240"/>
      <c r="I76" s="241">
        <f t="shared" si="1645"/>
        <v>0</v>
      </c>
      <c r="J76" s="239"/>
      <c r="K76" s="240"/>
      <c r="L76" s="241">
        <f t="shared" si="1646"/>
        <v>0</v>
      </c>
      <c r="M76" s="41">
        <f t="shared" si="1647"/>
        <v>0</v>
      </c>
      <c r="N76" s="42">
        <f t="shared" si="1648"/>
        <v>0</v>
      </c>
      <c r="O76" s="43">
        <f t="shared" si="1649"/>
        <v>0</v>
      </c>
      <c r="P76" s="239"/>
      <c r="Q76" s="240"/>
      <c r="R76" s="241">
        <f t="shared" si="1650"/>
        <v>0</v>
      </c>
      <c r="S76" s="239"/>
      <c r="T76" s="240"/>
      <c r="U76" s="241">
        <f t="shared" si="1651"/>
        <v>0</v>
      </c>
      <c r="V76" s="41">
        <f t="shared" si="1652"/>
        <v>0</v>
      </c>
      <c r="W76" s="42">
        <f t="shared" si="1653"/>
        <v>0</v>
      </c>
      <c r="X76" s="43">
        <f t="shared" si="1654"/>
        <v>0</v>
      </c>
      <c r="Y76" s="239"/>
      <c r="Z76" s="240"/>
      <c r="AA76" s="241">
        <f t="shared" si="1655"/>
        <v>0</v>
      </c>
      <c r="AB76" s="239"/>
      <c r="AC76" s="240"/>
      <c r="AD76" s="241">
        <f t="shared" si="1656"/>
        <v>0</v>
      </c>
      <c r="AE76" s="236">
        <f t="shared" si="1657"/>
        <v>0</v>
      </c>
      <c r="AF76" s="232">
        <f t="shared" si="1658"/>
        <v>0</v>
      </c>
      <c r="AG76" s="233">
        <f t="shared" si="1659"/>
        <v>0</v>
      </c>
      <c r="AH76" s="456">
        <f t="shared" si="1660"/>
        <v>0</v>
      </c>
      <c r="AI76" s="450">
        <f t="shared" si="1839"/>
        <v>0</v>
      </c>
      <c r="AJ76" s="457">
        <f t="shared" si="1661"/>
        <v>0</v>
      </c>
      <c r="AK76" s="456">
        <f t="shared" si="1662"/>
        <v>0</v>
      </c>
      <c r="AL76" s="450">
        <f t="shared" si="1840"/>
        <v>0</v>
      </c>
      <c r="AM76" s="457">
        <f t="shared" si="1663"/>
        <v>0</v>
      </c>
      <c r="AN76" s="234">
        <f t="shared" si="1664"/>
        <v>0</v>
      </c>
      <c r="AO76" s="235">
        <f t="shared" si="1665"/>
        <v>0</v>
      </c>
      <c r="AP76" s="235">
        <f t="shared" si="1666"/>
        <v>0</v>
      </c>
      <c r="AQ76" s="88"/>
      <c r="AR76" s="100"/>
      <c r="AS76" s="90">
        <f t="shared" si="1667"/>
        <v>0</v>
      </c>
      <c r="AT76" s="88"/>
      <c r="AU76" s="100"/>
      <c r="AV76" s="90">
        <f t="shared" si="1668"/>
        <v>0</v>
      </c>
      <c r="AW76" s="236">
        <f t="shared" si="1669"/>
        <v>0</v>
      </c>
      <c r="AX76" s="232">
        <f t="shared" si="1670"/>
        <v>0</v>
      </c>
      <c r="AY76" s="233">
        <f t="shared" si="1671"/>
        <v>0</v>
      </c>
      <c r="AZ76" s="88"/>
      <c r="BA76" s="100"/>
      <c r="BB76" s="90">
        <f t="shared" si="1672"/>
        <v>0</v>
      </c>
      <c r="BC76" s="88"/>
      <c r="BD76" s="100"/>
      <c r="BE76" s="90">
        <f t="shared" si="1673"/>
        <v>0</v>
      </c>
      <c r="BF76" s="236">
        <f t="shared" si="1674"/>
        <v>0</v>
      </c>
      <c r="BG76" s="232">
        <f t="shared" si="1675"/>
        <v>0</v>
      </c>
      <c r="BH76" s="233">
        <f t="shared" si="1676"/>
        <v>0</v>
      </c>
      <c r="BI76" s="88"/>
      <c r="BJ76" s="100"/>
      <c r="BK76" s="90">
        <f t="shared" si="1677"/>
        <v>0</v>
      </c>
      <c r="BL76" s="88"/>
      <c r="BM76" s="100"/>
      <c r="BN76" s="90">
        <f t="shared" si="1678"/>
        <v>0</v>
      </c>
      <c r="BO76" s="236">
        <f t="shared" si="1679"/>
        <v>0</v>
      </c>
      <c r="BP76" s="232">
        <f t="shared" si="1680"/>
        <v>0</v>
      </c>
      <c r="BQ76" s="233">
        <f t="shared" si="1681"/>
        <v>0</v>
      </c>
      <c r="BR76" s="44">
        <f t="shared" si="1682"/>
        <v>0</v>
      </c>
      <c r="BS76" s="45">
        <f t="shared" si="1841"/>
        <v>0</v>
      </c>
      <c r="BT76" s="46">
        <f t="shared" si="1683"/>
        <v>0</v>
      </c>
      <c r="BU76" s="44">
        <f t="shared" si="1684"/>
        <v>0</v>
      </c>
      <c r="BV76" s="45">
        <f t="shared" si="1842"/>
        <v>0</v>
      </c>
      <c r="BW76" s="46">
        <f t="shared" si="1685"/>
        <v>0</v>
      </c>
      <c r="BX76" s="234">
        <f t="shared" si="1686"/>
        <v>0</v>
      </c>
      <c r="BY76" s="235">
        <f t="shared" si="1687"/>
        <v>0</v>
      </c>
      <c r="BZ76" s="235">
        <f t="shared" si="1688"/>
        <v>0</v>
      </c>
      <c r="CA76" s="239"/>
      <c r="CB76" s="240"/>
      <c r="CC76" s="241">
        <f t="shared" si="1689"/>
        <v>0</v>
      </c>
      <c r="CD76" s="239"/>
      <c r="CE76" s="240"/>
      <c r="CF76" s="241">
        <f t="shared" si="1690"/>
        <v>0</v>
      </c>
      <c r="CG76" s="236">
        <f t="shared" si="1691"/>
        <v>0</v>
      </c>
      <c r="CH76" s="232">
        <f t="shared" si="1692"/>
        <v>0</v>
      </c>
      <c r="CI76" s="233">
        <f t="shared" si="1693"/>
        <v>0</v>
      </c>
      <c r="CJ76" s="239"/>
      <c r="CK76" s="240"/>
      <c r="CL76" s="241">
        <f t="shared" si="1694"/>
        <v>0</v>
      </c>
      <c r="CM76" s="239"/>
      <c r="CN76" s="240"/>
      <c r="CO76" s="241">
        <f t="shared" si="1695"/>
        <v>0</v>
      </c>
      <c r="CP76" s="236">
        <f t="shared" si="1696"/>
        <v>0</v>
      </c>
      <c r="CQ76" s="232">
        <f t="shared" si="1697"/>
        <v>0</v>
      </c>
      <c r="CR76" s="233">
        <f t="shared" si="1698"/>
        <v>0</v>
      </c>
      <c r="CS76" s="239"/>
      <c r="CT76" s="240"/>
      <c r="CU76" s="241">
        <f t="shared" si="1699"/>
        <v>0</v>
      </c>
      <c r="CV76" s="239"/>
      <c r="CW76" s="240"/>
      <c r="CX76" s="241">
        <f t="shared" si="1700"/>
        <v>0</v>
      </c>
      <c r="CY76" s="236">
        <f t="shared" si="1701"/>
        <v>0</v>
      </c>
      <c r="CZ76" s="232">
        <f t="shared" si="1702"/>
        <v>0</v>
      </c>
      <c r="DA76" s="233">
        <f t="shared" si="1703"/>
        <v>0</v>
      </c>
      <c r="DB76" s="456">
        <f t="shared" si="1704"/>
        <v>0</v>
      </c>
      <c r="DC76" s="450">
        <f t="shared" si="1843"/>
        <v>0</v>
      </c>
      <c r="DD76" s="457">
        <f t="shared" si="1705"/>
        <v>0</v>
      </c>
      <c r="DE76" s="456">
        <f t="shared" si="1706"/>
        <v>0</v>
      </c>
      <c r="DF76" s="450">
        <f t="shared" si="1844"/>
        <v>0</v>
      </c>
      <c r="DG76" s="457">
        <f t="shared" si="1707"/>
        <v>0</v>
      </c>
      <c r="DH76" s="234">
        <f t="shared" si="1708"/>
        <v>0</v>
      </c>
      <c r="DI76" s="235">
        <f t="shared" si="1709"/>
        <v>0</v>
      </c>
      <c r="DJ76" s="235">
        <f t="shared" si="1710"/>
        <v>0</v>
      </c>
      <c r="DK76" s="88"/>
      <c r="DL76" s="100"/>
      <c r="DM76" s="90">
        <f t="shared" si="1711"/>
        <v>0</v>
      </c>
      <c r="DN76" s="88"/>
      <c r="DO76" s="100"/>
      <c r="DP76" s="90">
        <f t="shared" si="1712"/>
        <v>0</v>
      </c>
      <c r="DQ76" s="236">
        <f t="shared" si="1713"/>
        <v>0</v>
      </c>
      <c r="DR76" s="232">
        <f t="shared" si="1714"/>
        <v>0</v>
      </c>
      <c r="DS76" s="233">
        <f t="shared" si="1715"/>
        <v>0</v>
      </c>
      <c r="DT76" s="88"/>
      <c r="DU76" s="100"/>
      <c r="DV76" s="90">
        <f t="shared" si="1716"/>
        <v>0</v>
      </c>
      <c r="DW76" s="88"/>
      <c r="DX76" s="100"/>
      <c r="DY76" s="90">
        <f t="shared" si="1717"/>
        <v>0</v>
      </c>
      <c r="DZ76" s="236">
        <f t="shared" si="1718"/>
        <v>0</v>
      </c>
      <c r="EA76" s="232">
        <f t="shared" si="1719"/>
        <v>0</v>
      </c>
      <c r="EB76" s="233">
        <f t="shared" si="1720"/>
        <v>0</v>
      </c>
      <c r="EC76" s="88"/>
      <c r="ED76" s="100"/>
      <c r="EE76" s="90">
        <f t="shared" si="1721"/>
        <v>0</v>
      </c>
      <c r="EF76" s="88"/>
      <c r="EG76" s="100"/>
      <c r="EH76" s="90">
        <f t="shared" si="1722"/>
        <v>0</v>
      </c>
      <c r="EI76" s="41">
        <f t="shared" si="1723"/>
        <v>0</v>
      </c>
      <c r="EJ76" s="42">
        <f t="shared" si="1724"/>
        <v>0</v>
      </c>
      <c r="EK76" s="43">
        <f t="shared" si="1725"/>
        <v>0</v>
      </c>
      <c r="EL76" s="44">
        <f t="shared" si="1726"/>
        <v>0</v>
      </c>
      <c r="EM76" s="45">
        <f t="shared" si="1845"/>
        <v>0</v>
      </c>
      <c r="EN76" s="46">
        <f t="shared" si="1727"/>
        <v>0</v>
      </c>
      <c r="EO76" s="44">
        <f t="shared" si="1728"/>
        <v>0</v>
      </c>
      <c r="EP76" s="45">
        <f t="shared" si="1846"/>
        <v>0</v>
      </c>
      <c r="EQ76" s="46">
        <f t="shared" si="1729"/>
        <v>0</v>
      </c>
      <c r="ER76" s="82">
        <f t="shared" si="1730"/>
        <v>0</v>
      </c>
      <c r="ES76" s="47">
        <f t="shared" si="1731"/>
        <v>0</v>
      </c>
      <c r="ET76" s="47">
        <f t="shared" si="1732"/>
        <v>0</v>
      </c>
      <c r="EU76" s="27">
        <f t="shared" si="1733"/>
        <v>0</v>
      </c>
      <c r="EV76" s="28">
        <f t="shared" si="1734"/>
        <v>0</v>
      </c>
      <c r="EW76" s="29">
        <f t="shared" si="1735"/>
        <v>0</v>
      </c>
      <c r="EX76" s="27">
        <f t="shared" si="1736"/>
        <v>0</v>
      </c>
      <c r="EY76" s="28">
        <f t="shared" si="1737"/>
        <v>0</v>
      </c>
      <c r="EZ76" s="29">
        <f t="shared" si="1738"/>
        <v>0</v>
      </c>
      <c r="FA76" s="27">
        <f t="shared" si="1739"/>
        <v>0</v>
      </c>
      <c r="FB76" s="30">
        <f t="shared" si="1740"/>
        <v>0</v>
      </c>
      <c r="FC76" s="29">
        <f t="shared" si="1741"/>
        <v>0</v>
      </c>
      <c r="FE76" s="14"/>
      <c r="FF76" s="13"/>
      <c r="FG76" s="13"/>
      <c r="FH76" s="16"/>
      <c r="FI76" s="239"/>
      <c r="FJ76" s="240"/>
      <c r="FK76" s="241">
        <f t="shared" si="1742"/>
        <v>0</v>
      </c>
      <c r="FL76" s="239"/>
      <c r="FM76" s="240"/>
      <c r="FN76" s="241">
        <f t="shared" si="1743"/>
        <v>0</v>
      </c>
      <c r="FO76" s="41">
        <f t="shared" si="1744"/>
        <v>0</v>
      </c>
      <c r="FP76" s="42">
        <f t="shared" si="1745"/>
        <v>0</v>
      </c>
      <c r="FQ76" s="43">
        <f t="shared" si="1746"/>
        <v>0</v>
      </c>
      <c r="FR76" s="239"/>
      <c r="FS76" s="240"/>
      <c r="FT76" s="241">
        <f t="shared" si="1747"/>
        <v>0</v>
      </c>
      <c r="FU76" s="239"/>
      <c r="FV76" s="240"/>
      <c r="FW76" s="241">
        <f t="shared" si="1748"/>
        <v>0</v>
      </c>
      <c r="FX76" s="41">
        <f t="shared" si="1749"/>
        <v>0</v>
      </c>
      <c r="FY76" s="42">
        <f t="shared" si="1750"/>
        <v>0</v>
      </c>
      <c r="FZ76" s="43">
        <f t="shared" si="1751"/>
        <v>0</v>
      </c>
      <c r="GA76" s="239"/>
      <c r="GB76" s="240"/>
      <c r="GC76" s="241">
        <f t="shared" si="1752"/>
        <v>0</v>
      </c>
      <c r="GD76" s="239"/>
      <c r="GE76" s="240"/>
      <c r="GF76" s="241">
        <f t="shared" si="1753"/>
        <v>0</v>
      </c>
      <c r="GG76" s="236">
        <f t="shared" si="1754"/>
        <v>0</v>
      </c>
      <c r="GH76" s="232">
        <f t="shared" si="1755"/>
        <v>0</v>
      </c>
      <c r="GI76" s="233">
        <f t="shared" si="1756"/>
        <v>0</v>
      </c>
      <c r="GJ76" s="456">
        <f t="shared" si="1757"/>
        <v>0</v>
      </c>
      <c r="GK76" s="450">
        <f t="shared" si="1847"/>
        <v>0</v>
      </c>
      <c r="GL76" s="457">
        <f t="shared" si="1758"/>
        <v>0</v>
      </c>
      <c r="GM76" s="456">
        <f t="shared" si="1759"/>
        <v>0</v>
      </c>
      <c r="GN76" s="450">
        <f t="shared" si="1848"/>
        <v>0</v>
      </c>
      <c r="GO76" s="457">
        <f t="shared" si="1760"/>
        <v>0</v>
      </c>
      <c r="GP76" s="234">
        <f t="shared" si="1761"/>
        <v>0</v>
      </c>
      <c r="GQ76" s="235">
        <f t="shared" si="1762"/>
        <v>0</v>
      </c>
      <c r="GR76" s="235">
        <f t="shared" si="1763"/>
        <v>0</v>
      </c>
      <c r="GS76" s="88"/>
      <c r="GT76" s="100"/>
      <c r="GU76" s="90">
        <f t="shared" si="1764"/>
        <v>0</v>
      </c>
      <c r="GV76" s="88"/>
      <c r="GW76" s="100"/>
      <c r="GX76" s="90">
        <f t="shared" si="1765"/>
        <v>0</v>
      </c>
      <c r="GY76" s="236">
        <f t="shared" si="1766"/>
        <v>0</v>
      </c>
      <c r="GZ76" s="232">
        <f t="shared" si="1767"/>
        <v>0</v>
      </c>
      <c r="HA76" s="233">
        <f t="shared" si="1768"/>
        <v>0</v>
      </c>
      <c r="HB76" s="88"/>
      <c r="HC76" s="100"/>
      <c r="HD76" s="90">
        <f t="shared" si="1769"/>
        <v>0</v>
      </c>
      <c r="HE76" s="88"/>
      <c r="HF76" s="100"/>
      <c r="HG76" s="90">
        <f t="shared" si="1770"/>
        <v>0</v>
      </c>
      <c r="HH76" s="236">
        <f t="shared" si="1771"/>
        <v>0</v>
      </c>
      <c r="HI76" s="232">
        <f t="shared" si="1772"/>
        <v>0</v>
      </c>
      <c r="HJ76" s="233">
        <f t="shared" si="1773"/>
        <v>0</v>
      </c>
      <c r="HK76" s="88"/>
      <c r="HL76" s="100"/>
      <c r="HM76" s="90">
        <f t="shared" si="1774"/>
        <v>0</v>
      </c>
      <c r="HN76" s="88"/>
      <c r="HO76" s="100"/>
      <c r="HP76" s="90">
        <f t="shared" si="1775"/>
        <v>0</v>
      </c>
      <c r="HQ76" s="236">
        <f t="shared" si="1776"/>
        <v>0</v>
      </c>
      <c r="HR76" s="232">
        <f t="shared" si="1777"/>
        <v>0</v>
      </c>
      <c r="HS76" s="233">
        <f t="shared" si="1778"/>
        <v>0</v>
      </c>
      <c r="HT76" s="44">
        <f t="shared" si="1779"/>
        <v>0</v>
      </c>
      <c r="HU76" s="45">
        <f t="shared" si="1849"/>
        <v>0</v>
      </c>
      <c r="HV76" s="46">
        <f t="shared" si="1780"/>
        <v>0</v>
      </c>
      <c r="HW76" s="44">
        <f t="shared" si="1781"/>
        <v>0</v>
      </c>
      <c r="HX76" s="45">
        <f t="shared" si="1850"/>
        <v>0</v>
      </c>
      <c r="HY76" s="46">
        <f t="shared" si="1782"/>
        <v>0</v>
      </c>
      <c r="HZ76" s="234">
        <f t="shared" si="1783"/>
        <v>0</v>
      </c>
      <c r="IA76" s="235">
        <f t="shared" si="1784"/>
        <v>0</v>
      </c>
      <c r="IB76" s="235">
        <f t="shared" si="1785"/>
        <v>0</v>
      </c>
      <c r="IC76" s="239"/>
      <c r="ID76" s="240"/>
      <c r="IE76" s="241">
        <f t="shared" si="1786"/>
        <v>0</v>
      </c>
      <c r="IF76" s="239"/>
      <c r="IG76" s="240"/>
      <c r="IH76" s="241">
        <f t="shared" si="1787"/>
        <v>0</v>
      </c>
      <c r="II76" s="236">
        <f t="shared" si="1788"/>
        <v>0</v>
      </c>
      <c r="IJ76" s="232">
        <f t="shared" si="1789"/>
        <v>0</v>
      </c>
      <c r="IK76" s="233">
        <f t="shared" si="1790"/>
        <v>0</v>
      </c>
      <c r="IL76" s="239"/>
      <c r="IM76" s="240"/>
      <c r="IN76" s="241">
        <f t="shared" si="1791"/>
        <v>0</v>
      </c>
      <c r="IO76" s="239"/>
      <c r="IP76" s="240"/>
      <c r="IQ76" s="241">
        <f t="shared" si="1792"/>
        <v>0</v>
      </c>
      <c r="IR76" s="236">
        <f t="shared" si="1793"/>
        <v>0</v>
      </c>
      <c r="IS76" s="232">
        <f t="shared" si="1794"/>
        <v>0</v>
      </c>
      <c r="IT76" s="233">
        <f t="shared" si="1795"/>
        <v>0</v>
      </c>
      <c r="IU76" s="239"/>
      <c r="IV76" s="240"/>
      <c r="IW76" s="241">
        <f t="shared" si="1796"/>
        <v>0</v>
      </c>
      <c r="IX76" s="239"/>
      <c r="IY76" s="240"/>
      <c r="IZ76" s="241">
        <f t="shared" si="1797"/>
        <v>0</v>
      </c>
      <c r="JA76" s="236">
        <f t="shared" si="1798"/>
        <v>0</v>
      </c>
      <c r="JB76" s="232">
        <f t="shared" si="1799"/>
        <v>0</v>
      </c>
      <c r="JC76" s="233">
        <f t="shared" si="1800"/>
        <v>0</v>
      </c>
      <c r="JD76" s="456">
        <f t="shared" si="1801"/>
        <v>0</v>
      </c>
      <c r="JE76" s="450">
        <f t="shared" si="1851"/>
        <v>0</v>
      </c>
      <c r="JF76" s="457">
        <f t="shared" si="1802"/>
        <v>0</v>
      </c>
      <c r="JG76" s="456">
        <f t="shared" si="1803"/>
        <v>0</v>
      </c>
      <c r="JH76" s="450">
        <f t="shared" si="1852"/>
        <v>0</v>
      </c>
      <c r="JI76" s="457">
        <f t="shared" si="1804"/>
        <v>0</v>
      </c>
      <c r="JJ76" s="234">
        <f t="shared" si="1805"/>
        <v>0</v>
      </c>
      <c r="JK76" s="235">
        <f t="shared" si="1806"/>
        <v>0</v>
      </c>
      <c r="JL76" s="235">
        <f t="shared" si="1807"/>
        <v>0</v>
      </c>
      <c r="JM76" s="88"/>
      <c r="JN76" s="100"/>
      <c r="JO76" s="90">
        <f t="shared" si="1808"/>
        <v>0</v>
      </c>
      <c r="JP76" s="88"/>
      <c r="JQ76" s="100"/>
      <c r="JR76" s="90">
        <f t="shared" si="1809"/>
        <v>0</v>
      </c>
      <c r="JS76" s="236">
        <f t="shared" si="1810"/>
        <v>0</v>
      </c>
      <c r="JT76" s="232">
        <f t="shared" si="1811"/>
        <v>0</v>
      </c>
      <c r="JU76" s="233">
        <f t="shared" si="1812"/>
        <v>0</v>
      </c>
      <c r="JV76" s="88"/>
      <c r="JW76" s="100"/>
      <c r="JX76" s="90">
        <f t="shared" si="1813"/>
        <v>0</v>
      </c>
      <c r="JY76" s="88"/>
      <c r="JZ76" s="100"/>
      <c r="KA76" s="90">
        <f t="shared" si="1814"/>
        <v>0</v>
      </c>
      <c r="KB76" s="236">
        <f t="shared" si="1815"/>
        <v>0</v>
      </c>
      <c r="KC76" s="232">
        <f t="shared" si="1816"/>
        <v>0</v>
      </c>
      <c r="KD76" s="233">
        <f t="shared" si="1817"/>
        <v>0</v>
      </c>
      <c r="KE76" s="88"/>
      <c r="KF76" s="100"/>
      <c r="KG76" s="90">
        <f t="shared" si="1818"/>
        <v>0</v>
      </c>
      <c r="KH76" s="88"/>
      <c r="KI76" s="100"/>
      <c r="KJ76" s="90">
        <f t="shared" si="1819"/>
        <v>0</v>
      </c>
      <c r="KK76" s="41">
        <f t="shared" si="1820"/>
        <v>0</v>
      </c>
      <c r="KL76" s="42">
        <f t="shared" si="1821"/>
        <v>0</v>
      </c>
      <c r="KM76" s="43">
        <f t="shared" si="1822"/>
        <v>0</v>
      </c>
      <c r="KN76" s="44">
        <f t="shared" si="1823"/>
        <v>0</v>
      </c>
      <c r="KO76" s="45">
        <f t="shared" si="1853"/>
        <v>0</v>
      </c>
      <c r="KP76" s="46">
        <f t="shared" si="1824"/>
        <v>0</v>
      </c>
      <c r="KQ76" s="44">
        <f t="shared" si="1825"/>
        <v>0</v>
      </c>
      <c r="KR76" s="45">
        <f t="shared" si="1854"/>
        <v>0</v>
      </c>
      <c r="KS76" s="46">
        <f t="shared" si="1826"/>
        <v>0</v>
      </c>
      <c r="KT76" s="82">
        <f t="shared" si="1827"/>
        <v>0</v>
      </c>
      <c r="KU76" s="47">
        <f t="shared" si="1828"/>
        <v>0</v>
      </c>
      <c r="KV76" s="47">
        <f t="shared" si="1829"/>
        <v>0</v>
      </c>
      <c r="KW76" s="27">
        <f t="shared" si="1830"/>
        <v>0</v>
      </c>
      <c r="KX76" s="28">
        <f t="shared" si="1831"/>
        <v>0</v>
      </c>
      <c r="KY76" s="29">
        <f t="shared" si="1832"/>
        <v>0</v>
      </c>
      <c r="KZ76" s="27">
        <f t="shared" si="1833"/>
        <v>0</v>
      </c>
      <c r="LA76" s="28">
        <f t="shared" si="1834"/>
        <v>0</v>
      </c>
      <c r="LB76" s="29">
        <f t="shared" si="1835"/>
        <v>0</v>
      </c>
      <c r="LC76" s="27">
        <f t="shared" si="1836"/>
        <v>0</v>
      </c>
      <c r="LD76" s="30">
        <f t="shared" si="1837"/>
        <v>0</v>
      </c>
      <c r="LE76" s="29">
        <f t="shared" si="1838"/>
        <v>0</v>
      </c>
    </row>
    <row r="77" spans="2:317" ht="20.25" hidden="1" customHeight="1" outlineLevel="3">
      <c r="B77" s="14"/>
      <c r="C77" s="13"/>
      <c r="D77" s="13"/>
      <c r="E77" s="13"/>
      <c r="F77" s="16"/>
      <c r="G77" s="239"/>
      <c r="H77" s="240"/>
      <c r="I77" s="241">
        <f t="shared" si="1645"/>
        <v>0</v>
      </c>
      <c r="J77" s="239"/>
      <c r="K77" s="240"/>
      <c r="L77" s="241">
        <f t="shared" si="1646"/>
        <v>0</v>
      </c>
      <c r="M77" s="48">
        <f t="shared" si="1647"/>
        <v>0</v>
      </c>
      <c r="N77" s="42">
        <f t="shared" si="1648"/>
        <v>0</v>
      </c>
      <c r="O77" s="43">
        <f t="shared" si="1649"/>
        <v>0</v>
      </c>
      <c r="P77" s="239"/>
      <c r="Q77" s="240"/>
      <c r="R77" s="241">
        <f t="shared" si="1650"/>
        <v>0</v>
      </c>
      <c r="S77" s="239"/>
      <c r="T77" s="240"/>
      <c r="U77" s="241">
        <f t="shared" si="1651"/>
        <v>0</v>
      </c>
      <c r="V77" s="48">
        <f t="shared" si="1652"/>
        <v>0</v>
      </c>
      <c r="W77" s="42">
        <f t="shared" si="1653"/>
        <v>0</v>
      </c>
      <c r="X77" s="43">
        <f t="shared" si="1654"/>
        <v>0</v>
      </c>
      <c r="Y77" s="239"/>
      <c r="Z77" s="240"/>
      <c r="AA77" s="241">
        <f t="shared" si="1655"/>
        <v>0</v>
      </c>
      <c r="AB77" s="239"/>
      <c r="AC77" s="240"/>
      <c r="AD77" s="241">
        <f t="shared" si="1656"/>
        <v>0</v>
      </c>
      <c r="AE77" s="231">
        <f t="shared" si="1657"/>
        <v>0</v>
      </c>
      <c r="AF77" s="232">
        <f t="shared" si="1658"/>
        <v>0</v>
      </c>
      <c r="AG77" s="233">
        <f t="shared" si="1659"/>
        <v>0</v>
      </c>
      <c r="AH77" s="456">
        <f t="shared" si="1660"/>
        <v>0</v>
      </c>
      <c r="AI77" s="450">
        <f t="shared" si="1839"/>
        <v>0</v>
      </c>
      <c r="AJ77" s="457">
        <f t="shared" si="1661"/>
        <v>0</v>
      </c>
      <c r="AK77" s="456">
        <f t="shared" si="1662"/>
        <v>0</v>
      </c>
      <c r="AL77" s="450">
        <f t="shared" si="1840"/>
        <v>0</v>
      </c>
      <c r="AM77" s="457">
        <f t="shared" si="1663"/>
        <v>0</v>
      </c>
      <c r="AN77" s="234">
        <f t="shared" si="1664"/>
        <v>0</v>
      </c>
      <c r="AO77" s="235">
        <f t="shared" si="1665"/>
        <v>0</v>
      </c>
      <c r="AP77" s="235">
        <f t="shared" si="1666"/>
        <v>0</v>
      </c>
      <c r="AQ77" s="88"/>
      <c r="AR77" s="100"/>
      <c r="AS77" s="90">
        <f t="shared" si="1667"/>
        <v>0</v>
      </c>
      <c r="AT77" s="88"/>
      <c r="AU77" s="100"/>
      <c r="AV77" s="90">
        <f t="shared" si="1668"/>
        <v>0</v>
      </c>
      <c r="AW77" s="231">
        <f t="shared" si="1669"/>
        <v>0</v>
      </c>
      <c r="AX77" s="232">
        <f t="shared" si="1670"/>
        <v>0</v>
      </c>
      <c r="AY77" s="233">
        <f t="shared" si="1671"/>
        <v>0</v>
      </c>
      <c r="AZ77" s="88"/>
      <c r="BA77" s="100"/>
      <c r="BB77" s="90">
        <f t="shared" si="1672"/>
        <v>0</v>
      </c>
      <c r="BC77" s="88"/>
      <c r="BD77" s="100"/>
      <c r="BE77" s="90">
        <f t="shared" si="1673"/>
        <v>0</v>
      </c>
      <c r="BF77" s="231">
        <f t="shared" si="1674"/>
        <v>0</v>
      </c>
      <c r="BG77" s="232">
        <f t="shared" si="1675"/>
        <v>0</v>
      </c>
      <c r="BH77" s="233">
        <f t="shared" si="1676"/>
        <v>0</v>
      </c>
      <c r="BI77" s="88"/>
      <c r="BJ77" s="100"/>
      <c r="BK77" s="90">
        <f t="shared" si="1677"/>
        <v>0</v>
      </c>
      <c r="BL77" s="88"/>
      <c r="BM77" s="100"/>
      <c r="BN77" s="90">
        <f t="shared" si="1678"/>
        <v>0</v>
      </c>
      <c r="BO77" s="231">
        <f t="shared" si="1679"/>
        <v>0</v>
      </c>
      <c r="BP77" s="232">
        <f t="shared" si="1680"/>
        <v>0</v>
      </c>
      <c r="BQ77" s="233">
        <f t="shared" si="1681"/>
        <v>0</v>
      </c>
      <c r="BR77" s="44">
        <f t="shared" si="1682"/>
        <v>0</v>
      </c>
      <c r="BS77" s="45">
        <f t="shared" si="1841"/>
        <v>0</v>
      </c>
      <c r="BT77" s="46">
        <f t="shared" si="1683"/>
        <v>0</v>
      </c>
      <c r="BU77" s="44">
        <f t="shared" si="1684"/>
        <v>0</v>
      </c>
      <c r="BV77" s="45">
        <f t="shared" si="1842"/>
        <v>0</v>
      </c>
      <c r="BW77" s="46">
        <f t="shared" si="1685"/>
        <v>0</v>
      </c>
      <c r="BX77" s="234">
        <f t="shared" si="1686"/>
        <v>0</v>
      </c>
      <c r="BY77" s="235">
        <f t="shared" si="1687"/>
        <v>0</v>
      </c>
      <c r="BZ77" s="235">
        <f t="shared" si="1688"/>
        <v>0</v>
      </c>
      <c r="CA77" s="239"/>
      <c r="CB77" s="240"/>
      <c r="CC77" s="241">
        <f t="shared" si="1689"/>
        <v>0</v>
      </c>
      <c r="CD77" s="239"/>
      <c r="CE77" s="240"/>
      <c r="CF77" s="241">
        <f t="shared" si="1690"/>
        <v>0</v>
      </c>
      <c r="CG77" s="231">
        <f t="shared" si="1691"/>
        <v>0</v>
      </c>
      <c r="CH77" s="232">
        <f t="shared" si="1692"/>
        <v>0</v>
      </c>
      <c r="CI77" s="233">
        <f t="shared" si="1693"/>
        <v>0</v>
      </c>
      <c r="CJ77" s="239"/>
      <c r="CK77" s="240"/>
      <c r="CL77" s="241">
        <f t="shared" si="1694"/>
        <v>0</v>
      </c>
      <c r="CM77" s="239"/>
      <c r="CN77" s="240"/>
      <c r="CO77" s="241">
        <f t="shared" si="1695"/>
        <v>0</v>
      </c>
      <c r="CP77" s="231">
        <f t="shared" si="1696"/>
        <v>0</v>
      </c>
      <c r="CQ77" s="232">
        <f t="shared" si="1697"/>
        <v>0</v>
      </c>
      <c r="CR77" s="233">
        <f t="shared" si="1698"/>
        <v>0</v>
      </c>
      <c r="CS77" s="239"/>
      <c r="CT77" s="240"/>
      <c r="CU77" s="241">
        <f t="shared" si="1699"/>
        <v>0</v>
      </c>
      <c r="CV77" s="239"/>
      <c r="CW77" s="240"/>
      <c r="CX77" s="241">
        <f t="shared" si="1700"/>
        <v>0</v>
      </c>
      <c r="CY77" s="231">
        <f t="shared" si="1701"/>
        <v>0</v>
      </c>
      <c r="CZ77" s="232">
        <f t="shared" si="1702"/>
        <v>0</v>
      </c>
      <c r="DA77" s="233">
        <f t="shared" si="1703"/>
        <v>0</v>
      </c>
      <c r="DB77" s="456">
        <f t="shared" si="1704"/>
        <v>0</v>
      </c>
      <c r="DC77" s="450">
        <f t="shared" si="1843"/>
        <v>0</v>
      </c>
      <c r="DD77" s="457">
        <f t="shared" si="1705"/>
        <v>0</v>
      </c>
      <c r="DE77" s="456">
        <f t="shared" si="1706"/>
        <v>0</v>
      </c>
      <c r="DF77" s="450">
        <f t="shared" si="1844"/>
        <v>0</v>
      </c>
      <c r="DG77" s="457">
        <f t="shared" si="1707"/>
        <v>0</v>
      </c>
      <c r="DH77" s="234">
        <f t="shared" si="1708"/>
        <v>0</v>
      </c>
      <c r="DI77" s="235">
        <f t="shared" si="1709"/>
        <v>0</v>
      </c>
      <c r="DJ77" s="235">
        <f t="shared" si="1710"/>
        <v>0</v>
      </c>
      <c r="DK77" s="88"/>
      <c r="DL77" s="100"/>
      <c r="DM77" s="90">
        <f t="shared" si="1711"/>
        <v>0</v>
      </c>
      <c r="DN77" s="88"/>
      <c r="DO77" s="100"/>
      <c r="DP77" s="90">
        <f t="shared" si="1712"/>
        <v>0</v>
      </c>
      <c r="DQ77" s="231">
        <f t="shared" si="1713"/>
        <v>0</v>
      </c>
      <c r="DR77" s="232">
        <f t="shared" si="1714"/>
        <v>0</v>
      </c>
      <c r="DS77" s="233">
        <f t="shared" si="1715"/>
        <v>0</v>
      </c>
      <c r="DT77" s="88"/>
      <c r="DU77" s="100"/>
      <c r="DV77" s="90">
        <f t="shared" si="1716"/>
        <v>0</v>
      </c>
      <c r="DW77" s="88"/>
      <c r="DX77" s="100"/>
      <c r="DY77" s="90">
        <f t="shared" si="1717"/>
        <v>0</v>
      </c>
      <c r="DZ77" s="231">
        <f t="shared" si="1718"/>
        <v>0</v>
      </c>
      <c r="EA77" s="232">
        <f t="shared" si="1719"/>
        <v>0</v>
      </c>
      <c r="EB77" s="233">
        <f t="shared" si="1720"/>
        <v>0</v>
      </c>
      <c r="EC77" s="88"/>
      <c r="ED77" s="100"/>
      <c r="EE77" s="90">
        <f t="shared" si="1721"/>
        <v>0</v>
      </c>
      <c r="EF77" s="88"/>
      <c r="EG77" s="100"/>
      <c r="EH77" s="90">
        <f t="shared" si="1722"/>
        <v>0</v>
      </c>
      <c r="EI77" s="48">
        <f t="shared" si="1723"/>
        <v>0</v>
      </c>
      <c r="EJ77" s="42">
        <f t="shared" si="1724"/>
        <v>0</v>
      </c>
      <c r="EK77" s="43">
        <f t="shared" si="1725"/>
        <v>0</v>
      </c>
      <c r="EL77" s="44">
        <f t="shared" si="1726"/>
        <v>0</v>
      </c>
      <c r="EM77" s="45">
        <f t="shared" si="1845"/>
        <v>0</v>
      </c>
      <c r="EN77" s="46">
        <f t="shared" si="1727"/>
        <v>0</v>
      </c>
      <c r="EO77" s="44">
        <f t="shared" si="1728"/>
        <v>0</v>
      </c>
      <c r="EP77" s="45">
        <f t="shared" si="1846"/>
        <v>0</v>
      </c>
      <c r="EQ77" s="46">
        <f t="shared" si="1729"/>
        <v>0</v>
      </c>
      <c r="ER77" s="82">
        <f t="shared" si="1730"/>
        <v>0</v>
      </c>
      <c r="ES77" s="47">
        <f t="shared" si="1731"/>
        <v>0</v>
      </c>
      <c r="ET77" s="47">
        <f t="shared" si="1732"/>
        <v>0</v>
      </c>
      <c r="EU77" s="27">
        <f t="shared" si="1733"/>
        <v>0</v>
      </c>
      <c r="EV77" s="28">
        <f t="shared" si="1734"/>
        <v>0</v>
      </c>
      <c r="EW77" s="29">
        <f t="shared" si="1735"/>
        <v>0</v>
      </c>
      <c r="EX77" s="27">
        <f t="shared" si="1736"/>
        <v>0</v>
      </c>
      <c r="EY77" s="28">
        <f t="shared" si="1737"/>
        <v>0</v>
      </c>
      <c r="EZ77" s="29">
        <f t="shared" si="1738"/>
        <v>0</v>
      </c>
      <c r="FA77" s="27">
        <f t="shared" si="1739"/>
        <v>0</v>
      </c>
      <c r="FB77" s="30">
        <f t="shared" si="1740"/>
        <v>0</v>
      </c>
      <c r="FC77" s="29">
        <f t="shared" si="1741"/>
        <v>0</v>
      </c>
      <c r="FE77" s="14"/>
      <c r="FF77" s="13"/>
      <c r="FG77" s="13"/>
      <c r="FH77" s="16"/>
      <c r="FI77" s="239"/>
      <c r="FJ77" s="240"/>
      <c r="FK77" s="241">
        <f t="shared" si="1742"/>
        <v>0</v>
      </c>
      <c r="FL77" s="239"/>
      <c r="FM77" s="240"/>
      <c r="FN77" s="241">
        <f t="shared" si="1743"/>
        <v>0</v>
      </c>
      <c r="FO77" s="48">
        <f t="shared" si="1744"/>
        <v>0</v>
      </c>
      <c r="FP77" s="42">
        <f t="shared" si="1745"/>
        <v>0</v>
      </c>
      <c r="FQ77" s="43">
        <f t="shared" si="1746"/>
        <v>0</v>
      </c>
      <c r="FR77" s="239"/>
      <c r="FS77" s="240"/>
      <c r="FT77" s="241">
        <f t="shared" si="1747"/>
        <v>0</v>
      </c>
      <c r="FU77" s="239"/>
      <c r="FV77" s="240"/>
      <c r="FW77" s="241">
        <f t="shared" si="1748"/>
        <v>0</v>
      </c>
      <c r="FX77" s="48">
        <f t="shared" si="1749"/>
        <v>0</v>
      </c>
      <c r="FY77" s="42">
        <f t="shared" si="1750"/>
        <v>0</v>
      </c>
      <c r="FZ77" s="43">
        <f t="shared" si="1751"/>
        <v>0</v>
      </c>
      <c r="GA77" s="239"/>
      <c r="GB77" s="240"/>
      <c r="GC77" s="241">
        <f t="shared" si="1752"/>
        <v>0</v>
      </c>
      <c r="GD77" s="239"/>
      <c r="GE77" s="240"/>
      <c r="GF77" s="241">
        <f t="shared" si="1753"/>
        <v>0</v>
      </c>
      <c r="GG77" s="231">
        <f t="shared" si="1754"/>
        <v>0</v>
      </c>
      <c r="GH77" s="232">
        <f t="shared" si="1755"/>
        <v>0</v>
      </c>
      <c r="GI77" s="233">
        <f t="shared" si="1756"/>
        <v>0</v>
      </c>
      <c r="GJ77" s="456">
        <f t="shared" si="1757"/>
        <v>0</v>
      </c>
      <c r="GK77" s="450">
        <f t="shared" si="1847"/>
        <v>0</v>
      </c>
      <c r="GL77" s="457">
        <f t="shared" si="1758"/>
        <v>0</v>
      </c>
      <c r="GM77" s="456">
        <f t="shared" si="1759"/>
        <v>0</v>
      </c>
      <c r="GN77" s="450">
        <f t="shared" si="1848"/>
        <v>0</v>
      </c>
      <c r="GO77" s="457">
        <f t="shared" si="1760"/>
        <v>0</v>
      </c>
      <c r="GP77" s="234">
        <f t="shared" si="1761"/>
        <v>0</v>
      </c>
      <c r="GQ77" s="235">
        <f t="shared" si="1762"/>
        <v>0</v>
      </c>
      <c r="GR77" s="235">
        <f t="shared" si="1763"/>
        <v>0</v>
      </c>
      <c r="GS77" s="88"/>
      <c r="GT77" s="100"/>
      <c r="GU77" s="90">
        <f t="shared" si="1764"/>
        <v>0</v>
      </c>
      <c r="GV77" s="88"/>
      <c r="GW77" s="100"/>
      <c r="GX77" s="90">
        <f t="shared" si="1765"/>
        <v>0</v>
      </c>
      <c r="GY77" s="231">
        <f t="shared" si="1766"/>
        <v>0</v>
      </c>
      <c r="GZ77" s="232">
        <f t="shared" si="1767"/>
        <v>0</v>
      </c>
      <c r="HA77" s="233">
        <f t="shared" si="1768"/>
        <v>0</v>
      </c>
      <c r="HB77" s="88"/>
      <c r="HC77" s="100"/>
      <c r="HD77" s="90">
        <f t="shared" si="1769"/>
        <v>0</v>
      </c>
      <c r="HE77" s="88"/>
      <c r="HF77" s="100"/>
      <c r="HG77" s="90">
        <f t="shared" si="1770"/>
        <v>0</v>
      </c>
      <c r="HH77" s="231">
        <f t="shared" si="1771"/>
        <v>0</v>
      </c>
      <c r="HI77" s="232">
        <f t="shared" si="1772"/>
        <v>0</v>
      </c>
      <c r="HJ77" s="233">
        <f t="shared" si="1773"/>
        <v>0</v>
      </c>
      <c r="HK77" s="88"/>
      <c r="HL77" s="100"/>
      <c r="HM77" s="90">
        <f t="shared" si="1774"/>
        <v>0</v>
      </c>
      <c r="HN77" s="88"/>
      <c r="HO77" s="100"/>
      <c r="HP77" s="90">
        <f t="shared" si="1775"/>
        <v>0</v>
      </c>
      <c r="HQ77" s="231">
        <f t="shared" si="1776"/>
        <v>0</v>
      </c>
      <c r="HR77" s="232">
        <f t="shared" si="1777"/>
        <v>0</v>
      </c>
      <c r="HS77" s="233">
        <f t="shared" si="1778"/>
        <v>0</v>
      </c>
      <c r="HT77" s="44">
        <f t="shared" si="1779"/>
        <v>0</v>
      </c>
      <c r="HU77" s="45">
        <f t="shared" si="1849"/>
        <v>0</v>
      </c>
      <c r="HV77" s="46">
        <f t="shared" si="1780"/>
        <v>0</v>
      </c>
      <c r="HW77" s="44">
        <f t="shared" si="1781"/>
        <v>0</v>
      </c>
      <c r="HX77" s="45">
        <f t="shared" si="1850"/>
        <v>0</v>
      </c>
      <c r="HY77" s="46">
        <f t="shared" si="1782"/>
        <v>0</v>
      </c>
      <c r="HZ77" s="234">
        <f t="shared" si="1783"/>
        <v>0</v>
      </c>
      <c r="IA77" s="235">
        <f t="shared" si="1784"/>
        <v>0</v>
      </c>
      <c r="IB77" s="235">
        <f t="shared" si="1785"/>
        <v>0</v>
      </c>
      <c r="IC77" s="239"/>
      <c r="ID77" s="240"/>
      <c r="IE77" s="241">
        <f t="shared" si="1786"/>
        <v>0</v>
      </c>
      <c r="IF77" s="239"/>
      <c r="IG77" s="240"/>
      <c r="IH77" s="241">
        <f t="shared" si="1787"/>
        <v>0</v>
      </c>
      <c r="II77" s="231">
        <f t="shared" si="1788"/>
        <v>0</v>
      </c>
      <c r="IJ77" s="232">
        <f t="shared" si="1789"/>
        <v>0</v>
      </c>
      <c r="IK77" s="233">
        <f t="shared" si="1790"/>
        <v>0</v>
      </c>
      <c r="IL77" s="239"/>
      <c r="IM77" s="240"/>
      <c r="IN77" s="241">
        <f t="shared" si="1791"/>
        <v>0</v>
      </c>
      <c r="IO77" s="239"/>
      <c r="IP77" s="240"/>
      <c r="IQ77" s="241">
        <f t="shared" si="1792"/>
        <v>0</v>
      </c>
      <c r="IR77" s="231">
        <f t="shared" si="1793"/>
        <v>0</v>
      </c>
      <c r="IS77" s="232">
        <f t="shared" si="1794"/>
        <v>0</v>
      </c>
      <c r="IT77" s="233">
        <f t="shared" si="1795"/>
        <v>0</v>
      </c>
      <c r="IU77" s="239"/>
      <c r="IV77" s="240"/>
      <c r="IW77" s="241">
        <f t="shared" si="1796"/>
        <v>0</v>
      </c>
      <c r="IX77" s="239"/>
      <c r="IY77" s="240"/>
      <c r="IZ77" s="241">
        <f t="shared" si="1797"/>
        <v>0</v>
      </c>
      <c r="JA77" s="231">
        <f t="shared" si="1798"/>
        <v>0</v>
      </c>
      <c r="JB77" s="232">
        <f t="shared" si="1799"/>
        <v>0</v>
      </c>
      <c r="JC77" s="233">
        <f t="shared" si="1800"/>
        <v>0</v>
      </c>
      <c r="JD77" s="456">
        <f t="shared" si="1801"/>
        <v>0</v>
      </c>
      <c r="JE77" s="450">
        <f t="shared" si="1851"/>
        <v>0</v>
      </c>
      <c r="JF77" s="457">
        <f t="shared" si="1802"/>
        <v>0</v>
      </c>
      <c r="JG77" s="456">
        <f t="shared" si="1803"/>
        <v>0</v>
      </c>
      <c r="JH77" s="450">
        <f t="shared" si="1852"/>
        <v>0</v>
      </c>
      <c r="JI77" s="457">
        <f t="shared" si="1804"/>
        <v>0</v>
      </c>
      <c r="JJ77" s="234">
        <f t="shared" si="1805"/>
        <v>0</v>
      </c>
      <c r="JK77" s="235">
        <f t="shared" si="1806"/>
        <v>0</v>
      </c>
      <c r="JL77" s="235">
        <f t="shared" si="1807"/>
        <v>0</v>
      </c>
      <c r="JM77" s="88"/>
      <c r="JN77" s="100"/>
      <c r="JO77" s="90">
        <f t="shared" si="1808"/>
        <v>0</v>
      </c>
      <c r="JP77" s="88"/>
      <c r="JQ77" s="100"/>
      <c r="JR77" s="90">
        <f t="shared" si="1809"/>
        <v>0</v>
      </c>
      <c r="JS77" s="231">
        <f t="shared" si="1810"/>
        <v>0</v>
      </c>
      <c r="JT77" s="232">
        <f t="shared" si="1811"/>
        <v>0</v>
      </c>
      <c r="JU77" s="233">
        <f t="shared" si="1812"/>
        <v>0</v>
      </c>
      <c r="JV77" s="88"/>
      <c r="JW77" s="100"/>
      <c r="JX77" s="90">
        <f t="shared" si="1813"/>
        <v>0</v>
      </c>
      <c r="JY77" s="88"/>
      <c r="JZ77" s="100"/>
      <c r="KA77" s="90">
        <f t="shared" si="1814"/>
        <v>0</v>
      </c>
      <c r="KB77" s="231">
        <f t="shared" si="1815"/>
        <v>0</v>
      </c>
      <c r="KC77" s="232">
        <f t="shared" si="1816"/>
        <v>0</v>
      </c>
      <c r="KD77" s="233">
        <f t="shared" si="1817"/>
        <v>0</v>
      </c>
      <c r="KE77" s="88"/>
      <c r="KF77" s="100"/>
      <c r="KG77" s="90">
        <f t="shared" si="1818"/>
        <v>0</v>
      </c>
      <c r="KH77" s="88"/>
      <c r="KI77" s="100"/>
      <c r="KJ77" s="90">
        <f t="shared" si="1819"/>
        <v>0</v>
      </c>
      <c r="KK77" s="48">
        <f t="shared" si="1820"/>
        <v>0</v>
      </c>
      <c r="KL77" s="42">
        <f t="shared" si="1821"/>
        <v>0</v>
      </c>
      <c r="KM77" s="43">
        <f t="shared" si="1822"/>
        <v>0</v>
      </c>
      <c r="KN77" s="44">
        <f t="shared" si="1823"/>
        <v>0</v>
      </c>
      <c r="KO77" s="45">
        <f t="shared" si="1853"/>
        <v>0</v>
      </c>
      <c r="KP77" s="46">
        <f t="shared" si="1824"/>
        <v>0</v>
      </c>
      <c r="KQ77" s="44">
        <f t="shared" si="1825"/>
        <v>0</v>
      </c>
      <c r="KR77" s="45">
        <f t="shared" si="1854"/>
        <v>0</v>
      </c>
      <c r="KS77" s="46">
        <f t="shared" si="1826"/>
        <v>0</v>
      </c>
      <c r="KT77" s="82">
        <f t="shared" si="1827"/>
        <v>0</v>
      </c>
      <c r="KU77" s="47">
        <f t="shared" si="1828"/>
        <v>0</v>
      </c>
      <c r="KV77" s="47">
        <f t="shared" si="1829"/>
        <v>0</v>
      </c>
      <c r="KW77" s="27">
        <f t="shared" si="1830"/>
        <v>0</v>
      </c>
      <c r="KX77" s="28">
        <f t="shared" si="1831"/>
        <v>0</v>
      </c>
      <c r="KY77" s="29">
        <f t="shared" si="1832"/>
        <v>0</v>
      </c>
      <c r="KZ77" s="27">
        <f t="shared" si="1833"/>
        <v>0</v>
      </c>
      <c r="LA77" s="28">
        <f t="shared" si="1834"/>
        <v>0</v>
      </c>
      <c r="LB77" s="29">
        <f t="shared" si="1835"/>
        <v>0</v>
      </c>
      <c r="LC77" s="27">
        <f t="shared" si="1836"/>
        <v>0</v>
      </c>
      <c r="LD77" s="30">
        <f t="shared" si="1837"/>
        <v>0</v>
      </c>
      <c r="LE77" s="29">
        <f t="shared" si="1838"/>
        <v>0</v>
      </c>
    </row>
    <row r="78" spans="2:317" ht="20.25" hidden="1" customHeight="1" outlineLevel="3">
      <c r="B78" s="14"/>
      <c r="C78" s="13"/>
      <c r="D78" s="13"/>
      <c r="E78" s="13"/>
      <c r="F78" s="16"/>
      <c r="G78" s="239"/>
      <c r="H78" s="240"/>
      <c r="I78" s="241">
        <f t="shared" si="1645"/>
        <v>0</v>
      </c>
      <c r="J78" s="239"/>
      <c r="K78" s="240"/>
      <c r="L78" s="241">
        <f t="shared" si="1646"/>
        <v>0</v>
      </c>
      <c r="M78" s="41">
        <f t="shared" si="1647"/>
        <v>0</v>
      </c>
      <c r="N78" s="42">
        <f t="shared" si="1648"/>
        <v>0</v>
      </c>
      <c r="O78" s="43">
        <f t="shared" si="1649"/>
        <v>0</v>
      </c>
      <c r="P78" s="239"/>
      <c r="Q78" s="240"/>
      <c r="R78" s="241">
        <f t="shared" si="1650"/>
        <v>0</v>
      </c>
      <c r="S78" s="239"/>
      <c r="T78" s="240"/>
      <c r="U78" s="241">
        <f t="shared" si="1651"/>
        <v>0</v>
      </c>
      <c r="V78" s="41">
        <f t="shared" si="1652"/>
        <v>0</v>
      </c>
      <c r="W78" s="42">
        <f t="shared" si="1653"/>
        <v>0</v>
      </c>
      <c r="X78" s="43">
        <f t="shared" si="1654"/>
        <v>0</v>
      </c>
      <c r="Y78" s="239"/>
      <c r="Z78" s="240"/>
      <c r="AA78" s="241">
        <f t="shared" si="1655"/>
        <v>0</v>
      </c>
      <c r="AB78" s="239"/>
      <c r="AC78" s="240"/>
      <c r="AD78" s="241">
        <f t="shared" si="1656"/>
        <v>0</v>
      </c>
      <c r="AE78" s="236">
        <f t="shared" si="1657"/>
        <v>0</v>
      </c>
      <c r="AF78" s="232">
        <f t="shared" si="1658"/>
        <v>0</v>
      </c>
      <c r="AG78" s="233">
        <f t="shared" si="1659"/>
        <v>0</v>
      </c>
      <c r="AH78" s="456">
        <f t="shared" si="1660"/>
        <v>0</v>
      </c>
      <c r="AI78" s="450">
        <f t="shared" si="1839"/>
        <v>0</v>
      </c>
      <c r="AJ78" s="457">
        <f t="shared" si="1661"/>
        <v>0</v>
      </c>
      <c r="AK78" s="456">
        <f t="shared" si="1662"/>
        <v>0</v>
      </c>
      <c r="AL78" s="450">
        <f t="shared" si="1840"/>
        <v>0</v>
      </c>
      <c r="AM78" s="457">
        <f t="shared" si="1663"/>
        <v>0</v>
      </c>
      <c r="AN78" s="234">
        <f t="shared" si="1664"/>
        <v>0</v>
      </c>
      <c r="AO78" s="235">
        <f t="shared" si="1665"/>
        <v>0</v>
      </c>
      <c r="AP78" s="235">
        <f t="shared" si="1666"/>
        <v>0</v>
      </c>
      <c r="AQ78" s="88"/>
      <c r="AR78" s="100"/>
      <c r="AS78" s="90">
        <f t="shared" si="1667"/>
        <v>0</v>
      </c>
      <c r="AT78" s="88"/>
      <c r="AU78" s="100"/>
      <c r="AV78" s="90">
        <f t="shared" si="1668"/>
        <v>0</v>
      </c>
      <c r="AW78" s="236">
        <f t="shared" si="1669"/>
        <v>0</v>
      </c>
      <c r="AX78" s="232">
        <f t="shared" si="1670"/>
        <v>0</v>
      </c>
      <c r="AY78" s="233">
        <f t="shared" si="1671"/>
        <v>0</v>
      </c>
      <c r="AZ78" s="88"/>
      <c r="BA78" s="100"/>
      <c r="BB78" s="90">
        <f t="shared" si="1672"/>
        <v>0</v>
      </c>
      <c r="BC78" s="88"/>
      <c r="BD78" s="100"/>
      <c r="BE78" s="90">
        <f t="shared" si="1673"/>
        <v>0</v>
      </c>
      <c r="BF78" s="236">
        <f t="shared" si="1674"/>
        <v>0</v>
      </c>
      <c r="BG78" s="232">
        <f t="shared" si="1675"/>
        <v>0</v>
      </c>
      <c r="BH78" s="233">
        <f t="shared" si="1676"/>
        <v>0</v>
      </c>
      <c r="BI78" s="88"/>
      <c r="BJ78" s="100"/>
      <c r="BK78" s="90">
        <f t="shared" si="1677"/>
        <v>0</v>
      </c>
      <c r="BL78" s="88"/>
      <c r="BM78" s="100"/>
      <c r="BN78" s="90">
        <f t="shared" si="1678"/>
        <v>0</v>
      </c>
      <c r="BO78" s="236">
        <f t="shared" si="1679"/>
        <v>0</v>
      </c>
      <c r="BP78" s="232">
        <f t="shared" si="1680"/>
        <v>0</v>
      </c>
      <c r="BQ78" s="233">
        <f t="shared" si="1681"/>
        <v>0</v>
      </c>
      <c r="BR78" s="44">
        <f t="shared" si="1682"/>
        <v>0</v>
      </c>
      <c r="BS78" s="45">
        <f t="shared" si="1841"/>
        <v>0</v>
      </c>
      <c r="BT78" s="46">
        <f t="shared" si="1683"/>
        <v>0</v>
      </c>
      <c r="BU78" s="44">
        <f t="shared" si="1684"/>
        <v>0</v>
      </c>
      <c r="BV78" s="45">
        <f t="shared" si="1842"/>
        <v>0</v>
      </c>
      <c r="BW78" s="46">
        <f t="shared" si="1685"/>
        <v>0</v>
      </c>
      <c r="BX78" s="234">
        <f t="shared" si="1686"/>
        <v>0</v>
      </c>
      <c r="BY78" s="235">
        <f t="shared" si="1687"/>
        <v>0</v>
      </c>
      <c r="BZ78" s="235">
        <f t="shared" si="1688"/>
        <v>0</v>
      </c>
      <c r="CA78" s="239"/>
      <c r="CB78" s="240"/>
      <c r="CC78" s="241">
        <f t="shared" si="1689"/>
        <v>0</v>
      </c>
      <c r="CD78" s="239"/>
      <c r="CE78" s="240"/>
      <c r="CF78" s="241">
        <f t="shared" si="1690"/>
        <v>0</v>
      </c>
      <c r="CG78" s="236">
        <f t="shared" si="1691"/>
        <v>0</v>
      </c>
      <c r="CH78" s="232">
        <f t="shared" si="1692"/>
        <v>0</v>
      </c>
      <c r="CI78" s="233">
        <f t="shared" si="1693"/>
        <v>0</v>
      </c>
      <c r="CJ78" s="239"/>
      <c r="CK78" s="240"/>
      <c r="CL78" s="241">
        <f t="shared" si="1694"/>
        <v>0</v>
      </c>
      <c r="CM78" s="239"/>
      <c r="CN78" s="240"/>
      <c r="CO78" s="241">
        <f t="shared" si="1695"/>
        <v>0</v>
      </c>
      <c r="CP78" s="236">
        <f t="shared" si="1696"/>
        <v>0</v>
      </c>
      <c r="CQ78" s="232">
        <f t="shared" si="1697"/>
        <v>0</v>
      </c>
      <c r="CR78" s="233">
        <f t="shared" si="1698"/>
        <v>0</v>
      </c>
      <c r="CS78" s="239"/>
      <c r="CT78" s="240"/>
      <c r="CU78" s="241">
        <f t="shared" si="1699"/>
        <v>0</v>
      </c>
      <c r="CV78" s="239"/>
      <c r="CW78" s="240"/>
      <c r="CX78" s="241">
        <f t="shared" si="1700"/>
        <v>0</v>
      </c>
      <c r="CY78" s="236">
        <f t="shared" si="1701"/>
        <v>0</v>
      </c>
      <c r="CZ78" s="232">
        <f t="shared" si="1702"/>
        <v>0</v>
      </c>
      <c r="DA78" s="233">
        <f t="shared" si="1703"/>
        <v>0</v>
      </c>
      <c r="DB78" s="456">
        <f t="shared" si="1704"/>
        <v>0</v>
      </c>
      <c r="DC78" s="450">
        <f t="shared" si="1843"/>
        <v>0</v>
      </c>
      <c r="DD78" s="457">
        <f t="shared" si="1705"/>
        <v>0</v>
      </c>
      <c r="DE78" s="456">
        <f t="shared" si="1706"/>
        <v>0</v>
      </c>
      <c r="DF78" s="450">
        <f t="shared" si="1844"/>
        <v>0</v>
      </c>
      <c r="DG78" s="457">
        <f t="shared" si="1707"/>
        <v>0</v>
      </c>
      <c r="DH78" s="234">
        <f t="shared" si="1708"/>
        <v>0</v>
      </c>
      <c r="DI78" s="235">
        <f t="shared" si="1709"/>
        <v>0</v>
      </c>
      <c r="DJ78" s="235">
        <f t="shared" si="1710"/>
        <v>0</v>
      </c>
      <c r="DK78" s="88"/>
      <c r="DL78" s="100"/>
      <c r="DM78" s="90">
        <f t="shared" si="1711"/>
        <v>0</v>
      </c>
      <c r="DN78" s="88"/>
      <c r="DO78" s="100"/>
      <c r="DP78" s="90">
        <f t="shared" si="1712"/>
        <v>0</v>
      </c>
      <c r="DQ78" s="236">
        <f t="shared" si="1713"/>
        <v>0</v>
      </c>
      <c r="DR78" s="232">
        <f t="shared" si="1714"/>
        <v>0</v>
      </c>
      <c r="DS78" s="233">
        <f t="shared" si="1715"/>
        <v>0</v>
      </c>
      <c r="DT78" s="88"/>
      <c r="DU78" s="100"/>
      <c r="DV78" s="90">
        <f t="shared" si="1716"/>
        <v>0</v>
      </c>
      <c r="DW78" s="88"/>
      <c r="DX78" s="100"/>
      <c r="DY78" s="90">
        <f t="shared" si="1717"/>
        <v>0</v>
      </c>
      <c r="DZ78" s="236">
        <f t="shared" si="1718"/>
        <v>0</v>
      </c>
      <c r="EA78" s="232">
        <f t="shared" si="1719"/>
        <v>0</v>
      </c>
      <c r="EB78" s="233">
        <f t="shared" si="1720"/>
        <v>0</v>
      </c>
      <c r="EC78" s="88"/>
      <c r="ED78" s="100"/>
      <c r="EE78" s="90">
        <f t="shared" si="1721"/>
        <v>0</v>
      </c>
      <c r="EF78" s="88"/>
      <c r="EG78" s="100"/>
      <c r="EH78" s="90">
        <f t="shared" si="1722"/>
        <v>0</v>
      </c>
      <c r="EI78" s="41">
        <f t="shared" si="1723"/>
        <v>0</v>
      </c>
      <c r="EJ78" s="42">
        <f t="shared" si="1724"/>
        <v>0</v>
      </c>
      <c r="EK78" s="43">
        <f t="shared" si="1725"/>
        <v>0</v>
      </c>
      <c r="EL78" s="44">
        <f t="shared" si="1726"/>
        <v>0</v>
      </c>
      <c r="EM78" s="45">
        <f t="shared" si="1845"/>
        <v>0</v>
      </c>
      <c r="EN78" s="46">
        <f t="shared" si="1727"/>
        <v>0</v>
      </c>
      <c r="EO78" s="44">
        <f t="shared" si="1728"/>
        <v>0</v>
      </c>
      <c r="EP78" s="45">
        <f t="shared" si="1846"/>
        <v>0</v>
      </c>
      <c r="EQ78" s="46">
        <f t="shared" si="1729"/>
        <v>0</v>
      </c>
      <c r="ER78" s="82">
        <f t="shared" si="1730"/>
        <v>0</v>
      </c>
      <c r="ES78" s="47">
        <f t="shared" si="1731"/>
        <v>0</v>
      </c>
      <c r="ET78" s="47">
        <f t="shared" si="1732"/>
        <v>0</v>
      </c>
      <c r="EU78" s="27">
        <f t="shared" si="1733"/>
        <v>0</v>
      </c>
      <c r="EV78" s="28">
        <f t="shared" si="1734"/>
        <v>0</v>
      </c>
      <c r="EW78" s="29">
        <f t="shared" si="1735"/>
        <v>0</v>
      </c>
      <c r="EX78" s="27">
        <f t="shared" si="1736"/>
        <v>0</v>
      </c>
      <c r="EY78" s="28">
        <f t="shared" si="1737"/>
        <v>0</v>
      </c>
      <c r="EZ78" s="29">
        <f t="shared" si="1738"/>
        <v>0</v>
      </c>
      <c r="FA78" s="27">
        <f t="shared" si="1739"/>
        <v>0</v>
      </c>
      <c r="FB78" s="30">
        <f t="shared" si="1740"/>
        <v>0</v>
      </c>
      <c r="FC78" s="29">
        <f t="shared" si="1741"/>
        <v>0</v>
      </c>
      <c r="FE78" s="14"/>
      <c r="FF78" s="13"/>
      <c r="FG78" s="13"/>
      <c r="FH78" s="16"/>
      <c r="FI78" s="239"/>
      <c r="FJ78" s="240"/>
      <c r="FK78" s="241">
        <f t="shared" si="1742"/>
        <v>0</v>
      </c>
      <c r="FL78" s="239"/>
      <c r="FM78" s="240"/>
      <c r="FN78" s="241">
        <f t="shared" si="1743"/>
        <v>0</v>
      </c>
      <c r="FO78" s="41">
        <f t="shared" si="1744"/>
        <v>0</v>
      </c>
      <c r="FP78" s="42">
        <f t="shared" si="1745"/>
        <v>0</v>
      </c>
      <c r="FQ78" s="43">
        <f t="shared" si="1746"/>
        <v>0</v>
      </c>
      <c r="FR78" s="239"/>
      <c r="FS78" s="240"/>
      <c r="FT78" s="241">
        <f t="shared" si="1747"/>
        <v>0</v>
      </c>
      <c r="FU78" s="239"/>
      <c r="FV78" s="240"/>
      <c r="FW78" s="241">
        <f t="shared" si="1748"/>
        <v>0</v>
      </c>
      <c r="FX78" s="41">
        <f t="shared" si="1749"/>
        <v>0</v>
      </c>
      <c r="FY78" s="42">
        <f t="shared" si="1750"/>
        <v>0</v>
      </c>
      <c r="FZ78" s="43">
        <f t="shared" si="1751"/>
        <v>0</v>
      </c>
      <c r="GA78" s="239"/>
      <c r="GB78" s="240"/>
      <c r="GC78" s="241">
        <f t="shared" si="1752"/>
        <v>0</v>
      </c>
      <c r="GD78" s="239"/>
      <c r="GE78" s="240"/>
      <c r="GF78" s="241">
        <f t="shared" si="1753"/>
        <v>0</v>
      </c>
      <c r="GG78" s="236">
        <f t="shared" si="1754"/>
        <v>0</v>
      </c>
      <c r="GH78" s="232">
        <f t="shared" si="1755"/>
        <v>0</v>
      </c>
      <c r="GI78" s="233">
        <f t="shared" si="1756"/>
        <v>0</v>
      </c>
      <c r="GJ78" s="456">
        <f t="shared" si="1757"/>
        <v>0</v>
      </c>
      <c r="GK78" s="450">
        <f t="shared" si="1847"/>
        <v>0</v>
      </c>
      <c r="GL78" s="457">
        <f t="shared" si="1758"/>
        <v>0</v>
      </c>
      <c r="GM78" s="456">
        <f t="shared" si="1759"/>
        <v>0</v>
      </c>
      <c r="GN78" s="450">
        <f t="shared" si="1848"/>
        <v>0</v>
      </c>
      <c r="GO78" s="457">
        <f t="shared" si="1760"/>
        <v>0</v>
      </c>
      <c r="GP78" s="234">
        <f t="shared" si="1761"/>
        <v>0</v>
      </c>
      <c r="GQ78" s="235">
        <f t="shared" si="1762"/>
        <v>0</v>
      </c>
      <c r="GR78" s="235">
        <f t="shared" si="1763"/>
        <v>0</v>
      </c>
      <c r="GS78" s="88"/>
      <c r="GT78" s="100"/>
      <c r="GU78" s="90">
        <f t="shared" si="1764"/>
        <v>0</v>
      </c>
      <c r="GV78" s="88"/>
      <c r="GW78" s="100"/>
      <c r="GX78" s="90">
        <f t="shared" si="1765"/>
        <v>0</v>
      </c>
      <c r="GY78" s="236">
        <f t="shared" si="1766"/>
        <v>0</v>
      </c>
      <c r="GZ78" s="232">
        <f t="shared" si="1767"/>
        <v>0</v>
      </c>
      <c r="HA78" s="233">
        <f t="shared" si="1768"/>
        <v>0</v>
      </c>
      <c r="HB78" s="88"/>
      <c r="HC78" s="100"/>
      <c r="HD78" s="90">
        <f t="shared" si="1769"/>
        <v>0</v>
      </c>
      <c r="HE78" s="88"/>
      <c r="HF78" s="100"/>
      <c r="HG78" s="90">
        <f t="shared" si="1770"/>
        <v>0</v>
      </c>
      <c r="HH78" s="236">
        <f t="shared" si="1771"/>
        <v>0</v>
      </c>
      <c r="HI78" s="232">
        <f t="shared" si="1772"/>
        <v>0</v>
      </c>
      <c r="HJ78" s="233">
        <f t="shared" si="1773"/>
        <v>0</v>
      </c>
      <c r="HK78" s="88"/>
      <c r="HL78" s="100"/>
      <c r="HM78" s="90">
        <f t="shared" si="1774"/>
        <v>0</v>
      </c>
      <c r="HN78" s="88"/>
      <c r="HO78" s="100"/>
      <c r="HP78" s="90">
        <f t="shared" si="1775"/>
        <v>0</v>
      </c>
      <c r="HQ78" s="236">
        <f t="shared" si="1776"/>
        <v>0</v>
      </c>
      <c r="HR78" s="232">
        <f t="shared" si="1777"/>
        <v>0</v>
      </c>
      <c r="HS78" s="233">
        <f t="shared" si="1778"/>
        <v>0</v>
      </c>
      <c r="HT78" s="44">
        <f t="shared" si="1779"/>
        <v>0</v>
      </c>
      <c r="HU78" s="45">
        <f t="shared" si="1849"/>
        <v>0</v>
      </c>
      <c r="HV78" s="46">
        <f t="shared" si="1780"/>
        <v>0</v>
      </c>
      <c r="HW78" s="44">
        <f t="shared" si="1781"/>
        <v>0</v>
      </c>
      <c r="HX78" s="45">
        <f t="shared" si="1850"/>
        <v>0</v>
      </c>
      <c r="HY78" s="46">
        <f t="shared" si="1782"/>
        <v>0</v>
      </c>
      <c r="HZ78" s="234">
        <f t="shared" si="1783"/>
        <v>0</v>
      </c>
      <c r="IA78" s="235">
        <f t="shared" si="1784"/>
        <v>0</v>
      </c>
      <c r="IB78" s="235">
        <f t="shared" si="1785"/>
        <v>0</v>
      </c>
      <c r="IC78" s="239"/>
      <c r="ID78" s="240"/>
      <c r="IE78" s="241">
        <f t="shared" si="1786"/>
        <v>0</v>
      </c>
      <c r="IF78" s="239"/>
      <c r="IG78" s="240"/>
      <c r="IH78" s="241">
        <f t="shared" si="1787"/>
        <v>0</v>
      </c>
      <c r="II78" s="236">
        <f t="shared" si="1788"/>
        <v>0</v>
      </c>
      <c r="IJ78" s="232">
        <f t="shared" si="1789"/>
        <v>0</v>
      </c>
      <c r="IK78" s="233">
        <f t="shared" si="1790"/>
        <v>0</v>
      </c>
      <c r="IL78" s="239"/>
      <c r="IM78" s="240"/>
      <c r="IN78" s="241">
        <f t="shared" si="1791"/>
        <v>0</v>
      </c>
      <c r="IO78" s="239"/>
      <c r="IP78" s="240"/>
      <c r="IQ78" s="241">
        <f t="shared" si="1792"/>
        <v>0</v>
      </c>
      <c r="IR78" s="236">
        <f t="shared" si="1793"/>
        <v>0</v>
      </c>
      <c r="IS78" s="232">
        <f t="shared" si="1794"/>
        <v>0</v>
      </c>
      <c r="IT78" s="233">
        <f t="shared" si="1795"/>
        <v>0</v>
      </c>
      <c r="IU78" s="239"/>
      <c r="IV78" s="240"/>
      <c r="IW78" s="241">
        <f t="shared" si="1796"/>
        <v>0</v>
      </c>
      <c r="IX78" s="239"/>
      <c r="IY78" s="240"/>
      <c r="IZ78" s="241">
        <f t="shared" si="1797"/>
        <v>0</v>
      </c>
      <c r="JA78" s="236">
        <f t="shared" si="1798"/>
        <v>0</v>
      </c>
      <c r="JB78" s="232">
        <f t="shared" si="1799"/>
        <v>0</v>
      </c>
      <c r="JC78" s="233">
        <f t="shared" si="1800"/>
        <v>0</v>
      </c>
      <c r="JD78" s="456">
        <f t="shared" si="1801"/>
        <v>0</v>
      </c>
      <c r="JE78" s="450">
        <f t="shared" si="1851"/>
        <v>0</v>
      </c>
      <c r="JF78" s="457">
        <f t="shared" si="1802"/>
        <v>0</v>
      </c>
      <c r="JG78" s="456">
        <f t="shared" si="1803"/>
        <v>0</v>
      </c>
      <c r="JH78" s="450">
        <f t="shared" si="1852"/>
        <v>0</v>
      </c>
      <c r="JI78" s="457">
        <f t="shared" si="1804"/>
        <v>0</v>
      </c>
      <c r="JJ78" s="234">
        <f t="shared" si="1805"/>
        <v>0</v>
      </c>
      <c r="JK78" s="235">
        <f t="shared" si="1806"/>
        <v>0</v>
      </c>
      <c r="JL78" s="235">
        <f t="shared" si="1807"/>
        <v>0</v>
      </c>
      <c r="JM78" s="88"/>
      <c r="JN78" s="100"/>
      <c r="JO78" s="90">
        <f t="shared" si="1808"/>
        <v>0</v>
      </c>
      <c r="JP78" s="88"/>
      <c r="JQ78" s="100"/>
      <c r="JR78" s="90">
        <f t="shared" si="1809"/>
        <v>0</v>
      </c>
      <c r="JS78" s="236">
        <f t="shared" si="1810"/>
        <v>0</v>
      </c>
      <c r="JT78" s="232">
        <f t="shared" si="1811"/>
        <v>0</v>
      </c>
      <c r="JU78" s="233">
        <f t="shared" si="1812"/>
        <v>0</v>
      </c>
      <c r="JV78" s="88"/>
      <c r="JW78" s="100"/>
      <c r="JX78" s="90">
        <f t="shared" si="1813"/>
        <v>0</v>
      </c>
      <c r="JY78" s="88"/>
      <c r="JZ78" s="100"/>
      <c r="KA78" s="90">
        <f t="shared" si="1814"/>
        <v>0</v>
      </c>
      <c r="KB78" s="236">
        <f t="shared" si="1815"/>
        <v>0</v>
      </c>
      <c r="KC78" s="232">
        <f t="shared" si="1816"/>
        <v>0</v>
      </c>
      <c r="KD78" s="233">
        <f t="shared" si="1817"/>
        <v>0</v>
      </c>
      <c r="KE78" s="88"/>
      <c r="KF78" s="100"/>
      <c r="KG78" s="90">
        <f t="shared" si="1818"/>
        <v>0</v>
      </c>
      <c r="KH78" s="88"/>
      <c r="KI78" s="100"/>
      <c r="KJ78" s="90">
        <f t="shared" si="1819"/>
        <v>0</v>
      </c>
      <c r="KK78" s="41">
        <f t="shared" si="1820"/>
        <v>0</v>
      </c>
      <c r="KL78" s="42">
        <f t="shared" si="1821"/>
        <v>0</v>
      </c>
      <c r="KM78" s="43">
        <f t="shared" si="1822"/>
        <v>0</v>
      </c>
      <c r="KN78" s="44">
        <f t="shared" si="1823"/>
        <v>0</v>
      </c>
      <c r="KO78" s="45">
        <f t="shared" si="1853"/>
        <v>0</v>
      </c>
      <c r="KP78" s="46">
        <f t="shared" si="1824"/>
        <v>0</v>
      </c>
      <c r="KQ78" s="44">
        <f t="shared" si="1825"/>
        <v>0</v>
      </c>
      <c r="KR78" s="45">
        <f t="shared" si="1854"/>
        <v>0</v>
      </c>
      <c r="KS78" s="46">
        <f t="shared" si="1826"/>
        <v>0</v>
      </c>
      <c r="KT78" s="82">
        <f t="shared" si="1827"/>
        <v>0</v>
      </c>
      <c r="KU78" s="47">
        <f t="shared" si="1828"/>
        <v>0</v>
      </c>
      <c r="KV78" s="47">
        <f t="shared" si="1829"/>
        <v>0</v>
      </c>
      <c r="KW78" s="27">
        <f t="shared" si="1830"/>
        <v>0</v>
      </c>
      <c r="KX78" s="28">
        <f t="shared" si="1831"/>
        <v>0</v>
      </c>
      <c r="KY78" s="29">
        <f t="shared" si="1832"/>
        <v>0</v>
      </c>
      <c r="KZ78" s="27">
        <f t="shared" si="1833"/>
        <v>0</v>
      </c>
      <c r="LA78" s="28">
        <f t="shared" si="1834"/>
        <v>0</v>
      </c>
      <c r="LB78" s="29">
        <f t="shared" si="1835"/>
        <v>0</v>
      </c>
      <c r="LC78" s="27">
        <f t="shared" si="1836"/>
        <v>0</v>
      </c>
      <c r="LD78" s="30">
        <f t="shared" si="1837"/>
        <v>0</v>
      </c>
      <c r="LE78" s="29">
        <f t="shared" si="1838"/>
        <v>0</v>
      </c>
    </row>
    <row r="79" spans="2:317" s="129" customFormat="1" ht="20.25" hidden="1" customHeight="1" outlineLevel="2">
      <c r="B79" s="119" t="s">
        <v>244</v>
      </c>
      <c r="C79" s="120"/>
      <c r="D79" s="120"/>
      <c r="E79" s="120"/>
      <c r="F79" s="121"/>
      <c r="G79" s="412">
        <f>SUBTOTAL(9,G72:G78)</f>
        <v>0</v>
      </c>
      <c r="H79" s="420"/>
      <c r="I79" s="414">
        <f>SUBTOTAL(9,I72:I78)</f>
        <v>0</v>
      </c>
      <c r="J79" s="412">
        <f>SUBTOTAL(9,J72:J78)</f>
        <v>0</v>
      </c>
      <c r="K79" s="420"/>
      <c r="L79" s="414">
        <f>SUBTOTAL(9,L72:L78)</f>
        <v>0</v>
      </c>
      <c r="M79" s="91">
        <f>SUBTOTAL(9,M72:M78)</f>
        <v>0</v>
      </c>
      <c r="N79" s="92"/>
      <c r="O79" s="93">
        <f>SUBTOTAL(9,O72:O78)</f>
        <v>0</v>
      </c>
      <c r="P79" s="412">
        <f>SUBTOTAL(9,P72:P78)</f>
        <v>0</v>
      </c>
      <c r="Q79" s="420"/>
      <c r="R79" s="414">
        <f>SUBTOTAL(9,R72:R78)</f>
        <v>0</v>
      </c>
      <c r="S79" s="412">
        <f>SUBTOTAL(9,S72:S78)</f>
        <v>0</v>
      </c>
      <c r="T79" s="420"/>
      <c r="U79" s="414">
        <f>SUBTOTAL(9,U72:U78)</f>
        <v>0</v>
      </c>
      <c r="V79" s="91">
        <f>SUBTOTAL(9,V72:V78)</f>
        <v>0</v>
      </c>
      <c r="W79" s="92"/>
      <c r="X79" s="93">
        <f>SUBTOTAL(9,X72:X78)</f>
        <v>0</v>
      </c>
      <c r="Y79" s="412">
        <f>SUBTOTAL(9,Y72:Y78)</f>
        <v>0</v>
      </c>
      <c r="Z79" s="420"/>
      <c r="AA79" s="414">
        <f>SUBTOTAL(9,AA72:AA78)</f>
        <v>0</v>
      </c>
      <c r="AB79" s="412">
        <f>SUBTOTAL(9,AB72:AB78)</f>
        <v>0</v>
      </c>
      <c r="AC79" s="420"/>
      <c r="AD79" s="414">
        <f>SUBTOTAL(9,AD72:AD78)</f>
        <v>0</v>
      </c>
      <c r="AE79" s="255">
        <f>SUBTOTAL(9,AE72:AE78)</f>
        <v>0</v>
      </c>
      <c r="AF79" s="256"/>
      <c r="AG79" s="257">
        <f>SUBTOTAL(9,AG72:AG78)</f>
        <v>0</v>
      </c>
      <c r="AH79" s="452">
        <f>SUBTOTAL(9,AH72:AH78)</f>
        <v>0</v>
      </c>
      <c r="AI79" s="458" t="str">
        <f>IF(AJ79,AJ79/AH79,"")</f>
        <v/>
      </c>
      <c r="AJ79" s="454">
        <f>SUBTOTAL(9,AJ72:AJ78)</f>
        <v>0</v>
      </c>
      <c r="AK79" s="452">
        <f>SUBTOTAL(9,AK72:AK78)</f>
        <v>0</v>
      </c>
      <c r="AL79" s="458" t="str">
        <f>IF(AM79,AM79/AK79,"")</f>
        <v/>
      </c>
      <c r="AM79" s="455">
        <f>SUBTOTAL(9,AM72:AM78)</f>
        <v>0</v>
      </c>
      <c r="AN79" s="259">
        <f>SUBTOTAL(9,AN72:AN78)</f>
        <v>0</v>
      </c>
      <c r="AO79" s="258"/>
      <c r="AP79" s="258">
        <f>SUBTOTAL(9,AP72:AP78)</f>
        <v>0</v>
      </c>
      <c r="AQ79" s="91">
        <f>SUBTOTAL(9,AQ72:AQ78)</f>
        <v>0</v>
      </c>
      <c r="AR79" s="101"/>
      <c r="AS79" s="93">
        <f>SUBTOTAL(9,AS72:AS78)</f>
        <v>0</v>
      </c>
      <c r="AT79" s="91">
        <f>SUBTOTAL(9,AT72:AT78)</f>
        <v>0</v>
      </c>
      <c r="AU79" s="101"/>
      <c r="AV79" s="93">
        <f>SUBTOTAL(9,AV72:AV78)</f>
        <v>0</v>
      </c>
      <c r="AW79" s="255">
        <f>SUBTOTAL(9,AW72:AW78)</f>
        <v>0</v>
      </c>
      <c r="AX79" s="256"/>
      <c r="AY79" s="257">
        <f>SUBTOTAL(9,AY72:AY78)</f>
        <v>0</v>
      </c>
      <c r="AZ79" s="91">
        <f>SUBTOTAL(9,AZ72:AZ78)</f>
        <v>0</v>
      </c>
      <c r="BA79" s="101"/>
      <c r="BB79" s="93">
        <f>SUBTOTAL(9,BB72:BB78)</f>
        <v>0</v>
      </c>
      <c r="BC79" s="91">
        <f>SUBTOTAL(9,BC72:BC78)</f>
        <v>0</v>
      </c>
      <c r="BD79" s="101"/>
      <c r="BE79" s="93">
        <f>SUBTOTAL(9,BE72:BE78)</f>
        <v>0</v>
      </c>
      <c r="BF79" s="255">
        <f>SUBTOTAL(9,BF72:BF78)</f>
        <v>0</v>
      </c>
      <c r="BG79" s="256"/>
      <c r="BH79" s="257">
        <f>SUBTOTAL(9,BH72:BH78)</f>
        <v>0</v>
      </c>
      <c r="BI79" s="91">
        <f>SUBTOTAL(9,BI72:BI78)</f>
        <v>0</v>
      </c>
      <c r="BJ79" s="101"/>
      <c r="BK79" s="93">
        <f>SUBTOTAL(9,BK72:BK78)</f>
        <v>0</v>
      </c>
      <c r="BL79" s="91">
        <f>SUBTOTAL(9,BL72:BL78)</f>
        <v>0</v>
      </c>
      <c r="BM79" s="101"/>
      <c r="BN79" s="93">
        <f>SUBTOTAL(9,BN72:BN78)</f>
        <v>0</v>
      </c>
      <c r="BO79" s="255">
        <f>SUBTOTAL(9,BO72:BO78)</f>
        <v>0</v>
      </c>
      <c r="BP79" s="256"/>
      <c r="BQ79" s="257">
        <f>SUBTOTAL(9,BQ72:BQ78)</f>
        <v>0</v>
      </c>
      <c r="BR79" s="122">
        <f>SUBTOTAL(9,BR72:BR78)</f>
        <v>0</v>
      </c>
      <c r="BS79" s="130" t="str">
        <f>IF(BT79,BT79/BR79,"")</f>
        <v/>
      </c>
      <c r="BT79" s="124">
        <f>SUBTOTAL(9,BT72:BT78)</f>
        <v>0</v>
      </c>
      <c r="BU79" s="122">
        <f>SUBTOTAL(9,BU72:BU78)</f>
        <v>0</v>
      </c>
      <c r="BV79" s="130" t="str">
        <f>IF(BW79,BW79/BU79,"")</f>
        <v/>
      </c>
      <c r="BW79" s="496">
        <f>SUBTOTAL(9,BW72:BW78)</f>
        <v>0</v>
      </c>
      <c r="BX79" s="259">
        <f>SUBTOTAL(9,BX72:BX78)</f>
        <v>0</v>
      </c>
      <c r="BY79" s="258"/>
      <c r="BZ79" s="258">
        <f>SUBTOTAL(9,BZ72:BZ78)</f>
        <v>0</v>
      </c>
      <c r="CA79" s="412">
        <f>SUBTOTAL(9,CA72:CA78)</f>
        <v>0</v>
      </c>
      <c r="CB79" s="420"/>
      <c r="CC79" s="414">
        <f>SUBTOTAL(9,CC72:CC78)</f>
        <v>0</v>
      </c>
      <c r="CD79" s="412">
        <f>SUBTOTAL(9,CD72:CD78)</f>
        <v>0</v>
      </c>
      <c r="CE79" s="420"/>
      <c r="CF79" s="414">
        <f>SUBTOTAL(9,CF72:CF78)</f>
        <v>0</v>
      </c>
      <c r="CG79" s="255">
        <f>SUBTOTAL(9,CG72:CG78)</f>
        <v>0</v>
      </c>
      <c r="CH79" s="256"/>
      <c r="CI79" s="257">
        <f>SUBTOTAL(9,CI72:CI78)</f>
        <v>0</v>
      </c>
      <c r="CJ79" s="412">
        <f>SUBTOTAL(9,CJ72:CJ78)</f>
        <v>0</v>
      </c>
      <c r="CK79" s="420"/>
      <c r="CL79" s="414">
        <f>SUBTOTAL(9,CL72:CL78)</f>
        <v>0</v>
      </c>
      <c r="CM79" s="412">
        <f>SUBTOTAL(9,CM72:CM78)</f>
        <v>0</v>
      </c>
      <c r="CN79" s="420"/>
      <c r="CO79" s="414">
        <f>SUBTOTAL(9,CO72:CO78)</f>
        <v>0</v>
      </c>
      <c r="CP79" s="255">
        <f>SUBTOTAL(9,CP72:CP78)</f>
        <v>0</v>
      </c>
      <c r="CQ79" s="256"/>
      <c r="CR79" s="257">
        <f>SUBTOTAL(9,CR72:CR78)</f>
        <v>0</v>
      </c>
      <c r="CS79" s="412">
        <f>SUBTOTAL(9,CS72:CS78)</f>
        <v>0</v>
      </c>
      <c r="CT79" s="420"/>
      <c r="CU79" s="414">
        <f>SUBTOTAL(9,CU72:CU78)</f>
        <v>0</v>
      </c>
      <c r="CV79" s="412">
        <f>SUBTOTAL(9,CV72:CV78)</f>
        <v>0</v>
      </c>
      <c r="CW79" s="420"/>
      <c r="CX79" s="414">
        <f>SUBTOTAL(9,CX72:CX78)</f>
        <v>0</v>
      </c>
      <c r="CY79" s="255">
        <f>SUBTOTAL(9,CY72:CY78)</f>
        <v>0</v>
      </c>
      <c r="CZ79" s="256"/>
      <c r="DA79" s="257">
        <f>SUBTOTAL(9,DA72:DA78)</f>
        <v>0</v>
      </c>
      <c r="DB79" s="452">
        <f>SUBTOTAL(9,DB72:DB78)</f>
        <v>0</v>
      </c>
      <c r="DC79" s="458" t="str">
        <f>IF(DD79,DD79/DB79,"")</f>
        <v/>
      </c>
      <c r="DD79" s="454">
        <f>SUBTOTAL(9,DD72:DD78)</f>
        <v>0</v>
      </c>
      <c r="DE79" s="452">
        <f>SUBTOTAL(9,DE72:DE78)</f>
        <v>0</v>
      </c>
      <c r="DF79" s="458" t="str">
        <f>IF(DG79,DG79/DE79,"")</f>
        <v/>
      </c>
      <c r="DG79" s="455">
        <f>SUBTOTAL(9,DG72:DG78)</f>
        <v>0</v>
      </c>
      <c r="DH79" s="259">
        <f>SUBTOTAL(9,DH72:DH78)</f>
        <v>0</v>
      </c>
      <c r="DI79" s="258"/>
      <c r="DJ79" s="258">
        <f>SUBTOTAL(9,DJ72:DJ78)</f>
        <v>0</v>
      </c>
      <c r="DK79" s="91">
        <f>SUBTOTAL(9,DK72:DK78)</f>
        <v>0</v>
      </c>
      <c r="DL79" s="101"/>
      <c r="DM79" s="93">
        <f>SUBTOTAL(9,DM72:DM78)</f>
        <v>0</v>
      </c>
      <c r="DN79" s="91">
        <f>SUBTOTAL(9,DN72:DN78)</f>
        <v>0</v>
      </c>
      <c r="DO79" s="101"/>
      <c r="DP79" s="93">
        <f>SUBTOTAL(9,DP72:DP78)</f>
        <v>0</v>
      </c>
      <c r="DQ79" s="255">
        <f>SUBTOTAL(9,DQ72:DQ78)</f>
        <v>0</v>
      </c>
      <c r="DR79" s="256"/>
      <c r="DS79" s="257">
        <f>SUBTOTAL(9,DS72:DS78)</f>
        <v>0</v>
      </c>
      <c r="DT79" s="91">
        <f>SUBTOTAL(9,DT72:DT78)</f>
        <v>0</v>
      </c>
      <c r="DU79" s="101"/>
      <c r="DV79" s="93">
        <f>SUBTOTAL(9,DV72:DV78)</f>
        <v>0</v>
      </c>
      <c r="DW79" s="91">
        <f>SUBTOTAL(9,DW72:DW78)</f>
        <v>0</v>
      </c>
      <c r="DX79" s="101"/>
      <c r="DY79" s="93">
        <f>SUBTOTAL(9,DY72:DY78)</f>
        <v>0</v>
      </c>
      <c r="DZ79" s="255">
        <f>SUBTOTAL(9,DZ72:DZ78)</f>
        <v>0</v>
      </c>
      <c r="EA79" s="256"/>
      <c r="EB79" s="257">
        <f>SUBTOTAL(9,EB72:EB78)</f>
        <v>0</v>
      </c>
      <c r="EC79" s="91">
        <f>SUBTOTAL(9,EC72:EC78)</f>
        <v>0</v>
      </c>
      <c r="ED79" s="101"/>
      <c r="EE79" s="93">
        <f>SUBTOTAL(9,EE72:EE78)</f>
        <v>0</v>
      </c>
      <c r="EF79" s="91">
        <f>SUBTOTAL(9,EF72:EF78)</f>
        <v>0</v>
      </c>
      <c r="EG79" s="101"/>
      <c r="EH79" s="93">
        <f>SUBTOTAL(9,EH72:EH78)</f>
        <v>0</v>
      </c>
      <c r="EI79" s="91">
        <f>SUBTOTAL(9,EI72:EI78)</f>
        <v>0</v>
      </c>
      <c r="EJ79" s="92"/>
      <c r="EK79" s="93">
        <f>SUBTOTAL(9,EK72:EK78)</f>
        <v>0</v>
      </c>
      <c r="EL79" s="122">
        <f>SUBTOTAL(9,EL72:EL78)</f>
        <v>0</v>
      </c>
      <c r="EM79" s="130" t="str">
        <f>IF(EN79,EN79/EL79,"")</f>
        <v/>
      </c>
      <c r="EN79" s="124">
        <f>SUBTOTAL(9,EN72:EN78)</f>
        <v>0</v>
      </c>
      <c r="EO79" s="122">
        <f>SUBTOTAL(9,EO72:EO78)</f>
        <v>0</v>
      </c>
      <c r="EP79" s="130" t="str">
        <f>IF(EQ79,EQ79/EO79,"")</f>
        <v/>
      </c>
      <c r="EQ79" s="496">
        <f>SUBTOTAL(9,EQ72:EQ78)</f>
        <v>0</v>
      </c>
      <c r="ER79" s="125">
        <f>SUBTOTAL(9,ER72:ER78)</f>
        <v>0</v>
      </c>
      <c r="ES79" s="124"/>
      <c r="ET79" s="124">
        <f>SUBTOTAL(9,ET72:ET78)</f>
        <v>0</v>
      </c>
      <c r="EU79" s="126">
        <f>SUBTOTAL(9,EU72:EU78)</f>
        <v>0</v>
      </c>
      <c r="EV79" s="131" t="str">
        <f>IF(EW79,EW79/EU79,"")</f>
        <v/>
      </c>
      <c r="EW79" s="128">
        <f>SUBTOTAL(9,EW72:EW78)</f>
        <v>0</v>
      </c>
      <c r="EX79" s="126">
        <f>SUBTOTAL(9,EX72:EX78)</f>
        <v>0</v>
      </c>
      <c r="EY79" s="131" t="str">
        <f>IF(EZ79,EZ79/EX79,"")</f>
        <v/>
      </c>
      <c r="EZ79" s="128">
        <f>SUBTOTAL(9,EZ72:EZ78)</f>
        <v>0</v>
      </c>
      <c r="FA79" s="126">
        <f>SUBTOTAL(9,FA72:FA78)</f>
        <v>0</v>
      </c>
      <c r="FB79" s="131"/>
      <c r="FC79" s="128">
        <f>SUBTOTAL(9,FC72:FC78)</f>
        <v>0</v>
      </c>
      <c r="FE79" s="119" t="s">
        <v>244</v>
      </c>
      <c r="FF79" s="120"/>
      <c r="FG79" s="120"/>
      <c r="FH79" s="121"/>
      <c r="FI79" s="412">
        <f>SUBTOTAL(9,FI72:FI78)</f>
        <v>0</v>
      </c>
      <c r="FJ79" s="420"/>
      <c r="FK79" s="414">
        <f>SUBTOTAL(9,FK72:FK78)</f>
        <v>0</v>
      </c>
      <c r="FL79" s="412">
        <f>SUBTOTAL(9,FL72:FL78)</f>
        <v>0</v>
      </c>
      <c r="FM79" s="420"/>
      <c r="FN79" s="414">
        <f>SUBTOTAL(9,FN72:FN78)</f>
        <v>0</v>
      </c>
      <c r="FO79" s="91">
        <f>SUBTOTAL(9,FO72:FO78)</f>
        <v>0</v>
      </c>
      <c r="FP79" s="92"/>
      <c r="FQ79" s="93">
        <f>SUBTOTAL(9,FQ72:FQ78)</f>
        <v>0</v>
      </c>
      <c r="FR79" s="412">
        <f>SUBTOTAL(9,FR72:FR78)</f>
        <v>0</v>
      </c>
      <c r="FS79" s="420"/>
      <c r="FT79" s="414">
        <f>SUBTOTAL(9,FT72:FT78)</f>
        <v>0</v>
      </c>
      <c r="FU79" s="412">
        <f>SUBTOTAL(9,FU72:FU78)</f>
        <v>0</v>
      </c>
      <c r="FV79" s="420"/>
      <c r="FW79" s="414">
        <f>SUBTOTAL(9,FW72:FW78)</f>
        <v>0</v>
      </c>
      <c r="FX79" s="91">
        <f>SUBTOTAL(9,FX72:FX78)</f>
        <v>0</v>
      </c>
      <c r="FY79" s="92"/>
      <c r="FZ79" s="93">
        <f>SUBTOTAL(9,FZ72:FZ78)</f>
        <v>0</v>
      </c>
      <c r="GA79" s="412">
        <f>SUBTOTAL(9,GA72:GA78)</f>
        <v>0</v>
      </c>
      <c r="GB79" s="420"/>
      <c r="GC79" s="414">
        <f>SUBTOTAL(9,GC72:GC78)</f>
        <v>0</v>
      </c>
      <c r="GD79" s="412">
        <f>SUBTOTAL(9,GD72:GD78)</f>
        <v>0</v>
      </c>
      <c r="GE79" s="420"/>
      <c r="GF79" s="414">
        <f>SUBTOTAL(9,GF72:GF78)</f>
        <v>0</v>
      </c>
      <c r="GG79" s="255">
        <f>SUBTOTAL(9,GG72:GG78)</f>
        <v>0</v>
      </c>
      <c r="GH79" s="256"/>
      <c r="GI79" s="257">
        <f>SUBTOTAL(9,GI72:GI78)</f>
        <v>0</v>
      </c>
      <c r="GJ79" s="452">
        <f>SUBTOTAL(9,GJ72:GJ78)</f>
        <v>0</v>
      </c>
      <c r="GK79" s="458" t="str">
        <f>IF(GL79,GL79/GJ79,"")</f>
        <v/>
      </c>
      <c r="GL79" s="454">
        <f>SUBTOTAL(9,GL72:GL78)</f>
        <v>0</v>
      </c>
      <c r="GM79" s="452">
        <f>SUBTOTAL(9,GM72:GM78)</f>
        <v>0</v>
      </c>
      <c r="GN79" s="458" t="str">
        <f>IF(GO79,GO79/GM79,"")</f>
        <v/>
      </c>
      <c r="GO79" s="455">
        <f>SUBTOTAL(9,GO72:GO78)</f>
        <v>0</v>
      </c>
      <c r="GP79" s="259">
        <f>SUBTOTAL(9,GP72:GP78)</f>
        <v>0</v>
      </c>
      <c r="GQ79" s="258"/>
      <c r="GR79" s="258">
        <f>SUBTOTAL(9,GR72:GR78)</f>
        <v>0</v>
      </c>
      <c r="GS79" s="91">
        <f>SUBTOTAL(9,GS72:GS78)</f>
        <v>0</v>
      </c>
      <c r="GT79" s="101"/>
      <c r="GU79" s="93">
        <f>SUBTOTAL(9,GU72:GU78)</f>
        <v>0</v>
      </c>
      <c r="GV79" s="91">
        <f>SUBTOTAL(9,GV72:GV78)</f>
        <v>0</v>
      </c>
      <c r="GW79" s="101"/>
      <c r="GX79" s="93">
        <f>SUBTOTAL(9,GX72:GX78)</f>
        <v>0</v>
      </c>
      <c r="GY79" s="255">
        <f>SUBTOTAL(9,GY72:GY78)</f>
        <v>0</v>
      </c>
      <c r="GZ79" s="256"/>
      <c r="HA79" s="257">
        <f>SUBTOTAL(9,HA72:HA78)</f>
        <v>0</v>
      </c>
      <c r="HB79" s="91">
        <f>SUBTOTAL(9,HB72:HB78)</f>
        <v>0</v>
      </c>
      <c r="HC79" s="101"/>
      <c r="HD79" s="93">
        <f>SUBTOTAL(9,HD72:HD78)</f>
        <v>0</v>
      </c>
      <c r="HE79" s="91">
        <f>SUBTOTAL(9,HE72:HE78)</f>
        <v>0</v>
      </c>
      <c r="HF79" s="101"/>
      <c r="HG79" s="93">
        <f>SUBTOTAL(9,HG72:HG78)</f>
        <v>0</v>
      </c>
      <c r="HH79" s="255">
        <f>SUBTOTAL(9,HH72:HH78)</f>
        <v>0</v>
      </c>
      <c r="HI79" s="256"/>
      <c r="HJ79" s="257">
        <f>SUBTOTAL(9,HJ72:HJ78)</f>
        <v>0</v>
      </c>
      <c r="HK79" s="91">
        <f>SUBTOTAL(9,HK72:HK78)</f>
        <v>0</v>
      </c>
      <c r="HL79" s="101"/>
      <c r="HM79" s="93">
        <f>SUBTOTAL(9,HM72:HM78)</f>
        <v>0</v>
      </c>
      <c r="HN79" s="91">
        <f>SUBTOTAL(9,HN72:HN78)</f>
        <v>0</v>
      </c>
      <c r="HO79" s="101"/>
      <c r="HP79" s="93">
        <f>SUBTOTAL(9,HP72:HP78)</f>
        <v>0</v>
      </c>
      <c r="HQ79" s="255">
        <f>SUBTOTAL(9,HQ72:HQ78)</f>
        <v>0</v>
      </c>
      <c r="HR79" s="256"/>
      <c r="HS79" s="257">
        <f>SUBTOTAL(9,HS72:HS78)</f>
        <v>0</v>
      </c>
      <c r="HT79" s="122">
        <f>SUBTOTAL(9,HT72:HT78)</f>
        <v>0</v>
      </c>
      <c r="HU79" s="130" t="str">
        <f>IF(HV79,HV79/HT79,"")</f>
        <v/>
      </c>
      <c r="HV79" s="124">
        <f>SUBTOTAL(9,HV72:HV78)</f>
        <v>0</v>
      </c>
      <c r="HW79" s="122">
        <f>SUBTOTAL(9,HW72:HW78)</f>
        <v>0</v>
      </c>
      <c r="HX79" s="130" t="str">
        <f>IF(HY79,HY79/HW79,"")</f>
        <v/>
      </c>
      <c r="HY79" s="496">
        <f>SUBTOTAL(9,HY72:HY78)</f>
        <v>0</v>
      </c>
      <c r="HZ79" s="259">
        <f>SUBTOTAL(9,HZ72:HZ78)</f>
        <v>0</v>
      </c>
      <c r="IA79" s="258"/>
      <c r="IB79" s="258">
        <f>SUBTOTAL(9,IB72:IB78)</f>
        <v>0</v>
      </c>
      <c r="IC79" s="412">
        <f>SUBTOTAL(9,IC72:IC78)</f>
        <v>0</v>
      </c>
      <c r="ID79" s="420"/>
      <c r="IE79" s="414">
        <f>SUBTOTAL(9,IE72:IE78)</f>
        <v>0</v>
      </c>
      <c r="IF79" s="412">
        <f>SUBTOTAL(9,IF72:IF78)</f>
        <v>0</v>
      </c>
      <c r="IG79" s="420"/>
      <c r="IH79" s="414">
        <f>SUBTOTAL(9,IH72:IH78)</f>
        <v>0</v>
      </c>
      <c r="II79" s="255">
        <f>SUBTOTAL(9,II72:II78)</f>
        <v>0</v>
      </c>
      <c r="IJ79" s="256"/>
      <c r="IK79" s="257">
        <f>SUBTOTAL(9,IK72:IK78)</f>
        <v>0</v>
      </c>
      <c r="IL79" s="412">
        <f>SUBTOTAL(9,IL72:IL78)</f>
        <v>0</v>
      </c>
      <c r="IM79" s="420"/>
      <c r="IN79" s="414">
        <f>SUBTOTAL(9,IN72:IN78)</f>
        <v>0</v>
      </c>
      <c r="IO79" s="412">
        <f>SUBTOTAL(9,IO72:IO78)</f>
        <v>0</v>
      </c>
      <c r="IP79" s="420"/>
      <c r="IQ79" s="414">
        <f>SUBTOTAL(9,IQ72:IQ78)</f>
        <v>0</v>
      </c>
      <c r="IR79" s="255">
        <f>SUBTOTAL(9,IR72:IR78)</f>
        <v>0</v>
      </c>
      <c r="IS79" s="256"/>
      <c r="IT79" s="257">
        <f>SUBTOTAL(9,IT72:IT78)</f>
        <v>0</v>
      </c>
      <c r="IU79" s="412">
        <f>SUBTOTAL(9,IU72:IU78)</f>
        <v>0</v>
      </c>
      <c r="IV79" s="420"/>
      <c r="IW79" s="414">
        <f>SUBTOTAL(9,IW72:IW78)</f>
        <v>0</v>
      </c>
      <c r="IX79" s="412">
        <f>SUBTOTAL(9,IX72:IX78)</f>
        <v>0</v>
      </c>
      <c r="IY79" s="420"/>
      <c r="IZ79" s="414">
        <f>SUBTOTAL(9,IZ72:IZ78)</f>
        <v>0</v>
      </c>
      <c r="JA79" s="255">
        <f>SUBTOTAL(9,JA72:JA78)</f>
        <v>0</v>
      </c>
      <c r="JB79" s="256"/>
      <c r="JC79" s="257">
        <f>SUBTOTAL(9,JC72:JC78)</f>
        <v>0</v>
      </c>
      <c r="JD79" s="452">
        <f>SUBTOTAL(9,JD72:JD78)</f>
        <v>0</v>
      </c>
      <c r="JE79" s="458" t="str">
        <f>IF(JF79,JF79/JD79,"")</f>
        <v/>
      </c>
      <c r="JF79" s="454">
        <f>SUBTOTAL(9,JF72:JF78)</f>
        <v>0</v>
      </c>
      <c r="JG79" s="452">
        <f>SUBTOTAL(9,JG72:JG78)</f>
        <v>0</v>
      </c>
      <c r="JH79" s="458" t="str">
        <f>IF(JI79,JI79/JG79,"")</f>
        <v/>
      </c>
      <c r="JI79" s="455">
        <f>SUBTOTAL(9,JI72:JI78)</f>
        <v>0</v>
      </c>
      <c r="JJ79" s="259">
        <f>SUBTOTAL(9,JJ72:JJ78)</f>
        <v>0</v>
      </c>
      <c r="JK79" s="258"/>
      <c r="JL79" s="258">
        <f>SUBTOTAL(9,JL72:JL78)</f>
        <v>0</v>
      </c>
      <c r="JM79" s="91">
        <f>SUBTOTAL(9,JM72:JM78)</f>
        <v>0</v>
      </c>
      <c r="JN79" s="101"/>
      <c r="JO79" s="93">
        <f>SUBTOTAL(9,JO72:JO78)</f>
        <v>0</v>
      </c>
      <c r="JP79" s="91">
        <f>SUBTOTAL(9,JP72:JP78)</f>
        <v>0</v>
      </c>
      <c r="JQ79" s="101"/>
      <c r="JR79" s="93">
        <f>SUBTOTAL(9,JR72:JR78)</f>
        <v>0</v>
      </c>
      <c r="JS79" s="255">
        <f>SUBTOTAL(9,JS72:JS78)</f>
        <v>0</v>
      </c>
      <c r="JT79" s="256"/>
      <c r="JU79" s="257">
        <f>SUBTOTAL(9,JU72:JU78)</f>
        <v>0</v>
      </c>
      <c r="JV79" s="91">
        <f>SUBTOTAL(9,JV72:JV78)</f>
        <v>0</v>
      </c>
      <c r="JW79" s="101"/>
      <c r="JX79" s="93">
        <f>SUBTOTAL(9,JX72:JX78)</f>
        <v>0</v>
      </c>
      <c r="JY79" s="91">
        <f>SUBTOTAL(9,JY72:JY78)</f>
        <v>0</v>
      </c>
      <c r="JZ79" s="101"/>
      <c r="KA79" s="93">
        <f>SUBTOTAL(9,KA72:KA78)</f>
        <v>0</v>
      </c>
      <c r="KB79" s="255">
        <f>SUBTOTAL(9,KB72:KB78)</f>
        <v>0</v>
      </c>
      <c r="KC79" s="256"/>
      <c r="KD79" s="257">
        <f>SUBTOTAL(9,KD72:KD78)</f>
        <v>0</v>
      </c>
      <c r="KE79" s="91">
        <f>SUBTOTAL(9,KE72:KE78)</f>
        <v>0</v>
      </c>
      <c r="KF79" s="101"/>
      <c r="KG79" s="93">
        <f>SUBTOTAL(9,KG72:KG78)</f>
        <v>0</v>
      </c>
      <c r="KH79" s="91">
        <f>SUBTOTAL(9,KH72:KH78)</f>
        <v>0</v>
      </c>
      <c r="KI79" s="101"/>
      <c r="KJ79" s="93">
        <f>SUBTOTAL(9,KJ72:KJ78)</f>
        <v>0</v>
      </c>
      <c r="KK79" s="91">
        <f>SUBTOTAL(9,KK72:KK78)</f>
        <v>0</v>
      </c>
      <c r="KL79" s="92"/>
      <c r="KM79" s="93">
        <f>SUBTOTAL(9,KM72:KM78)</f>
        <v>0</v>
      </c>
      <c r="KN79" s="122">
        <f>SUBTOTAL(9,KN72:KN78)</f>
        <v>0</v>
      </c>
      <c r="KO79" s="130" t="str">
        <f>IF(KP79,KP79/KN79,"")</f>
        <v/>
      </c>
      <c r="KP79" s="124">
        <f>SUBTOTAL(9,KP72:KP78)</f>
        <v>0</v>
      </c>
      <c r="KQ79" s="122">
        <f>SUBTOTAL(9,KQ72:KQ78)</f>
        <v>0</v>
      </c>
      <c r="KR79" s="130" t="str">
        <f>IF(KS79,KS79/KQ79,"")</f>
        <v/>
      </c>
      <c r="KS79" s="496">
        <f>SUBTOTAL(9,KS72:KS78)</f>
        <v>0</v>
      </c>
      <c r="KT79" s="125">
        <f>SUBTOTAL(9,KT72:KT78)</f>
        <v>0</v>
      </c>
      <c r="KU79" s="124"/>
      <c r="KV79" s="124">
        <f>SUBTOTAL(9,KV72:KV78)</f>
        <v>0</v>
      </c>
      <c r="KW79" s="126">
        <f>SUBTOTAL(9,KW72:KW78)</f>
        <v>0</v>
      </c>
      <c r="KX79" s="131" t="str">
        <f>IF(KY79,KY79/KW79,"")</f>
        <v/>
      </c>
      <c r="KY79" s="128">
        <f>SUBTOTAL(9,KY72:KY78)</f>
        <v>0</v>
      </c>
      <c r="KZ79" s="126">
        <f>SUBTOTAL(9,KZ72:KZ78)</f>
        <v>0</v>
      </c>
      <c r="LA79" s="131" t="str">
        <f>IF(LB79,LB79/KZ79,"")</f>
        <v/>
      </c>
      <c r="LB79" s="128">
        <f>SUBTOTAL(9,LB72:LB78)</f>
        <v>0</v>
      </c>
      <c r="LC79" s="126">
        <f>SUBTOTAL(9,LC72:LC78)</f>
        <v>0</v>
      </c>
      <c r="LD79" s="131"/>
      <c r="LE79" s="128">
        <f>SUBTOTAL(9,LE72:LE78)</f>
        <v>0</v>
      </c>
    </row>
    <row r="80" spans="2:317" ht="20.25" hidden="1" customHeight="1" outlineLevel="3">
      <c r="B80" s="14" t="s">
        <v>245</v>
      </c>
      <c r="C80" s="13" t="s">
        <v>235</v>
      </c>
      <c r="D80" s="13"/>
      <c r="E80" s="13" t="s">
        <v>183</v>
      </c>
      <c r="F80" s="16" t="s">
        <v>211</v>
      </c>
      <c r="G80" s="385"/>
      <c r="H80" s="390"/>
      <c r="I80" s="241">
        <f t="shared" ref="I80:I85" si="1855">G80*H80</f>
        <v>0</v>
      </c>
      <c r="J80" s="385"/>
      <c r="K80" s="390"/>
      <c r="L80" s="241">
        <f t="shared" ref="L80:L85" si="1856">J80*K80</f>
        <v>0</v>
      </c>
      <c r="M80" s="41">
        <f t="shared" ref="M80:M85" si="1857">G80-J80</f>
        <v>0</v>
      </c>
      <c r="N80" s="42">
        <f t="shared" ref="N80:N85" si="1858">H80-K80</f>
        <v>0</v>
      </c>
      <c r="O80" s="43">
        <f t="shared" ref="O80:O85" si="1859">I80-L80</f>
        <v>0</v>
      </c>
      <c r="P80" s="385"/>
      <c r="Q80" s="390"/>
      <c r="R80" s="241">
        <f t="shared" ref="R80:R85" si="1860">P80*Q80</f>
        <v>0</v>
      </c>
      <c r="S80" s="88"/>
      <c r="T80" s="100"/>
      <c r="U80" s="241">
        <f t="shared" ref="U80:U85" si="1861">S80*T80</f>
        <v>0</v>
      </c>
      <c r="V80" s="41">
        <f t="shared" ref="V80:V85" si="1862">P80-S80</f>
        <v>0</v>
      </c>
      <c r="W80" s="42">
        <f t="shared" ref="W80:W85" si="1863">Q80-T80</f>
        <v>0</v>
      </c>
      <c r="X80" s="43">
        <f t="shared" ref="X80:X85" si="1864">R80-U80</f>
        <v>0</v>
      </c>
      <c r="Y80" s="385"/>
      <c r="Z80" s="390"/>
      <c r="AA80" s="241">
        <f t="shared" ref="AA80:AA85" si="1865">Y80*Z80</f>
        <v>0</v>
      </c>
      <c r="AB80" s="88"/>
      <c r="AC80" s="89"/>
      <c r="AD80" s="241">
        <f t="shared" ref="AD80:AD85" si="1866">AB80*AC80</f>
        <v>0</v>
      </c>
      <c r="AE80" s="236">
        <f t="shared" ref="AE80:AE85" si="1867">Y80-AB80</f>
        <v>0</v>
      </c>
      <c r="AF80" s="232">
        <f t="shared" ref="AF80:AF85" si="1868">Z80-AC80</f>
        <v>0</v>
      </c>
      <c r="AG80" s="233">
        <f t="shared" ref="AG80:AG85" si="1869">AA80-AD80</f>
        <v>0</v>
      </c>
      <c r="AH80" s="456">
        <f t="shared" ref="AH80:AH85" si="1870">G80+P80+Y80</f>
        <v>0</v>
      </c>
      <c r="AI80" s="450">
        <f t="shared" ref="AI80:AI85" si="1871">IF(AJ80,AJ80/AH80,0)</f>
        <v>0</v>
      </c>
      <c r="AJ80" s="457">
        <f t="shared" ref="AJ80:AJ85" si="1872">I80+R80+AA80</f>
        <v>0</v>
      </c>
      <c r="AK80" s="456">
        <f t="shared" ref="AK80:AK85" si="1873">J80+S80+AB80</f>
        <v>0</v>
      </c>
      <c r="AL80" s="450">
        <f t="shared" ref="AL80:AL85" si="1874">IF(AM80,AM80/AK80,0)</f>
        <v>0</v>
      </c>
      <c r="AM80" s="457">
        <f t="shared" ref="AM80:AM85" si="1875">L80+U80+AD80</f>
        <v>0</v>
      </c>
      <c r="AN80" s="234">
        <f t="shared" ref="AN80:AN85" si="1876">AH80-AK80</f>
        <v>0</v>
      </c>
      <c r="AO80" s="235">
        <f t="shared" ref="AO80:AO85" si="1877">AI80-AL80</f>
        <v>0</v>
      </c>
      <c r="AP80" s="235">
        <f t="shared" ref="AP80:AP85" si="1878">AJ80-AM80</f>
        <v>0</v>
      </c>
      <c r="AQ80" s="88"/>
      <c r="AR80" s="100"/>
      <c r="AS80" s="90">
        <f t="shared" ref="AS80:AS85" si="1879">AQ80*AR80</f>
        <v>0</v>
      </c>
      <c r="AT80" s="88"/>
      <c r="AU80" s="100"/>
      <c r="AV80" s="90">
        <f t="shared" ref="AV80:AV85" si="1880">AT80*AU80</f>
        <v>0</v>
      </c>
      <c r="AW80" s="236">
        <f t="shared" ref="AW80:AW85" si="1881">AQ80-AT80</f>
        <v>0</v>
      </c>
      <c r="AX80" s="232">
        <f t="shared" ref="AX80:AX85" si="1882">AR80-AU80</f>
        <v>0</v>
      </c>
      <c r="AY80" s="233">
        <f t="shared" ref="AY80:AY85" si="1883">AS80-AV80</f>
        <v>0</v>
      </c>
      <c r="AZ80" s="88"/>
      <c r="BA80" s="100"/>
      <c r="BB80" s="90">
        <f t="shared" ref="BB80:BB85" si="1884">AZ80*BA80</f>
        <v>0</v>
      </c>
      <c r="BC80" s="385"/>
      <c r="BD80" s="100"/>
      <c r="BE80" s="90">
        <f t="shared" ref="BE80:BE85" si="1885">BC80*BD80</f>
        <v>0</v>
      </c>
      <c r="BF80" s="236">
        <f t="shared" ref="BF80:BF85" si="1886">AZ80-BC80</f>
        <v>0</v>
      </c>
      <c r="BG80" s="232">
        <f t="shared" ref="BG80:BG85" si="1887">BA80-BD80</f>
        <v>0</v>
      </c>
      <c r="BH80" s="233">
        <f t="shared" ref="BH80:BH85" si="1888">BB80-BE80</f>
        <v>0</v>
      </c>
      <c r="BI80" s="88"/>
      <c r="BJ80" s="89"/>
      <c r="BK80" s="90">
        <f t="shared" ref="BK80:BK85" si="1889">BI80*BJ80</f>
        <v>0</v>
      </c>
      <c r="BL80" s="88"/>
      <c r="BM80" s="89"/>
      <c r="BN80" s="90">
        <f t="shared" ref="BN80:BN85" si="1890">BL80*BM80</f>
        <v>0</v>
      </c>
      <c r="BO80" s="236">
        <f t="shared" ref="BO80:BO85" si="1891">BI80-BL80</f>
        <v>0</v>
      </c>
      <c r="BP80" s="232">
        <f t="shared" ref="BP80:BP85" si="1892">BJ80-BM80</f>
        <v>0</v>
      </c>
      <c r="BQ80" s="233">
        <f t="shared" ref="BQ80:BQ85" si="1893">BK80-BN80</f>
        <v>0</v>
      </c>
      <c r="BR80" s="44">
        <f t="shared" ref="BR80:BR85" si="1894">AQ80+AZ80+BI80</f>
        <v>0</v>
      </c>
      <c r="BS80" s="45">
        <f t="shared" ref="BS80:BS85" si="1895">IF(BT80,BT80/BR80,0)</f>
        <v>0</v>
      </c>
      <c r="BT80" s="46">
        <f t="shared" ref="BT80:BT85" si="1896">AS80+BB80+BK80</f>
        <v>0</v>
      </c>
      <c r="BU80" s="44">
        <f t="shared" ref="BU80:BU85" si="1897">AT80+BC80+BL80</f>
        <v>0</v>
      </c>
      <c r="BV80" s="45">
        <f t="shared" ref="BV80:BV85" si="1898">IF(BW80,BW80/BU80,0)</f>
        <v>0</v>
      </c>
      <c r="BW80" s="46">
        <f t="shared" ref="BW80:BW85" si="1899">AV80+BE80+BN80</f>
        <v>0</v>
      </c>
      <c r="BX80" s="234">
        <f t="shared" ref="BX80:BX85" si="1900">BR80-BU80</f>
        <v>0</v>
      </c>
      <c r="BY80" s="235">
        <f t="shared" ref="BY80:BY85" si="1901">BS80-BV80</f>
        <v>0</v>
      </c>
      <c r="BZ80" s="235">
        <f t="shared" ref="BZ80:BZ85" si="1902">BT80-BW80</f>
        <v>0</v>
      </c>
      <c r="CA80" s="239"/>
      <c r="CB80" s="240"/>
      <c r="CC80" s="241">
        <f t="shared" ref="CC80:CC85" si="1903">CA80*CB80</f>
        <v>0</v>
      </c>
      <c r="CD80" s="239"/>
      <c r="CE80" s="240"/>
      <c r="CF80" s="241">
        <f t="shared" ref="CF80:CF85" si="1904">CD80*CE80</f>
        <v>0</v>
      </c>
      <c r="CG80" s="236">
        <f t="shared" ref="CG80:CG85" si="1905">CA80-CD80</f>
        <v>0</v>
      </c>
      <c r="CH80" s="232">
        <f t="shared" ref="CH80:CH85" si="1906">CB80-CE80</f>
        <v>0</v>
      </c>
      <c r="CI80" s="233">
        <f t="shared" ref="CI80:CI85" si="1907">CC80-CF80</f>
        <v>0</v>
      </c>
      <c r="CJ80" s="88"/>
      <c r="CK80" s="100"/>
      <c r="CL80" s="241">
        <f t="shared" ref="CL80:CL85" si="1908">CJ80*CK80</f>
        <v>0</v>
      </c>
      <c r="CM80" s="88"/>
      <c r="CN80" s="100"/>
      <c r="CO80" s="241">
        <f t="shared" ref="CO80:CO85" si="1909">CM80*CN80</f>
        <v>0</v>
      </c>
      <c r="CP80" s="236">
        <f t="shared" ref="CP80:CP85" si="1910">CJ80-CM80</f>
        <v>0</v>
      </c>
      <c r="CQ80" s="232">
        <f t="shared" ref="CQ80:CQ85" si="1911">CK80-CN80</f>
        <v>0</v>
      </c>
      <c r="CR80" s="233">
        <f t="shared" ref="CR80:CR85" si="1912">CL80-CO80</f>
        <v>0</v>
      </c>
      <c r="CS80" s="88"/>
      <c r="CT80" s="100"/>
      <c r="CU80" s="443">
        <f t="shared" ref="CU80:CU85" si="1913">CS80*CT80</f>
        <v>0</v>
      </c>
      <c r="CV80" s="88"/>
      <c r="CW80" s="100"/>
      <c r="CX80" s="443">
        <f t="shared" ref="CX80:CX85" si="1914">CV80*CW80</f>
        <v>0</v>
      </c>
      <c r="CY80" s="595">
        <f t="shared" ref="CY80:CY85" si="1915">CS80-CV80</f>
        <v>0</v>
      </c>
      <c r="CZ80" s="596">
        <f t="shared" ref="CZ80:CZ85" si="1916">CT80-CW80</f>
        <v>0</v>
      </c>
      <c r="DA80" s="597">
        <f t="shared" ref="DA80:DA85" si="1917">CU80-CX80</f>
        <v>0</v>
      </c>
      <c r="DB80" s="710">
        <f t="shared" ref="DB80:DB85" si="1918">CA80+CJ80+CS80</f>
        <v>0</v>
      </c>
      <c r="DC80" s="711">
        <f t="shared" ref="DC80:DC85" si="1919">IF(DD80,DD80/DB80,0)</f>
        <v>0</v>
      </c>
      <c r="DD80" s="712">
        <f t="shared" ref="DD80:DD85" si="1920">CC80+CL80+CU80</f>
        <v>0</v>
      </c>
      <c r="DE80" s="710">
        <f t="shared" ref="DE80:DE85" si="1921">CD80+CM80+CV80</f>
        <v>0</v>
      </c>
      <c r="DF80" s="711">
        <f t="shared" ref="DF80:DF85" si="1922">IF(DG80,DG80/DE80,0)</f>
        <v>0</v>
      </c>
      <c r="DG80" s="712">
        <f t="shared" ref="DG80:DG85" si="1923">CF80+CO80+CX80</f>
        <v>0</v>
      </c>
      <c r="DH80" s="713">
        <f t="shared" ref="DH80:DH85" si="1924">DB80-DE80</f>
        <v>0</v>
      </c>
      <c r="DI80" s="714">
        <f t="shared" ref="DI80:DI85" si="1925">DC80-DF80</f>
        <v>0</v>
      </c>
      <c r="DJ80" s="714">
        <f t="shared" ref="DJ80:DJ85" si="1926">DD80-DG80</f>
        <v>0</v>
      </c>
      <c r="DK80" s="385"/>
      <c r="DL80" s="390"/>
      <c r="DM80" s="388">
        <f t="shared" ref="DM80:DM85" si="1927">DK80*DL80</f>
        <v>0</v>
      </c>
      <c r="DN80" s="385"/>
      <c r="DO80" s="100"/>
      <c r="DP80" s="388">
        <f t="shared" ref="DP80:DP85" si="1928">DN80*DO80</f>
        <v>0</v>
      </c>
      <c r="DQ80" s="595">
        <f t="shared" ref="DQ80:DQ85" si="1929">DK80-DN80</f>
        <v>0</v>
      </c>
      <c r="DR80" s="596">
        <f t="shared" ref="DR80:DR85" si="1930">DL80-DO80</f>
        <v>0</v>
      </c>
      <c r="DS80" s="597">
        <f t="shared" ref="DS80:DS85" si="1931">DM80-DP80</f>
        <v>0</v>
      </c>
      <c r="DT80" s="385"/>
      <c r="DU80" s="701"/>
      <c r="DV80" s="388">
        <f t="shared" ref="DV80:DV85" si="1932">DT80*DU80</f>
        <v>0</v>
      </c>
      <c r="DW80" s="385"/>
      <c r="DX80" s="701"/>
      <c r="DY80" s="388">
        <f t="shared" ref="DY80:DY85" si="1933">DW80*DX80</f>
        <v>0</v>
      </c>
      <c r="DZ80" s="595">
        <f t="shared" ref="DZ80:DZ85" si="1934">DT80-DW80</f>
        <v>0</v>
      </c>
      <c r="EA80" s="596">
        <f t="shared" ref="EA80:EA85" si="1935">DU80-DX80</f>
        <v>0</v>
      </c>
      <c r="EB80" s="597">
        <f t="shared" ref="EB80:EB85" si="1936">DV80-DY80</f>
        <v>0</v>
      </c>
      <c r="EC80" s="88"/>
      <c r="ED80" s="100"/>
      <c r="EE80" s="388">
        <f t="shared" ref="EE80:EE85" si="1937">EC80*ED80</f>
        <v>0</v>
      </c>
      <c r="EF80" s="88"/>
      <c r="EG80" s="100"/>
      <c r="EH80" s="90">
        <f t="shared" ref="EH80:EH85" si="1938">EF80*EG80</f>
        <v>0</v>
      </c>
      <c r="EI80" s="41">
        <f t="shared" ref="EI80:EI85" si="1939">EC80-EF80</f>
        <v>0</v>
      </c>
      <c r="EJ80" s="42">
        <f t="shared" ref="EJ80:EJ85" si="1940">ED80-EG80</f>
        <v>0</v>
      </c>
      <c r="EK80" s="43">
        <f t="shared" ref="EK80:EK85" si="1941">EE80-EH80</f>
        <v>0</v>
      </c>
      <c r="EL80" s="44">
        <f t="shared" ref="EL80:EL85" si="1942">DK80+DT80+EC80</f>
        <v>0</v>
      </c>
      <c r="EM80" s="45">
        <f t="shared" ref="EM80:EM85" si="1943">IF(EN80,EN80/EL80,0)</f>
        <v>0</v>
      </c>
      <c r="EN80" s="46">
        <f t="shared" ref="EN80:EN85" si="1944">DM80+DV80+EE80</f>
        <v>0</v>
      </c>
      <c r="EO80" s="44">
        <f t="shared" ref="EO80:EO85" si="1945">DN80+DW80+EF80</f>
        <v>0</v>
      </c>
      <c r="EP80" s="45">
        <f t="shared" ref="EP80:EP85" si="1946">IF(EQ80,EQ80/EO80,0)</f>
        <v>0</v>
      </c>
      <c r="EQ80" s="46">
        <f t="shared" ref="EQ80:EQ85" si="1947">DP80+DY80+EH80</f>
        <v>0</v>
      </c>
      <c r="ER80" s="82">
        <f t="shared" ref="ER80:ER85" si="1948">EL80-EO80</f>
        <v>0</v>
      </c>
      <c r="ES80" s="47">
        <f t="shared" ref="ES80:ES85" si="1949">EM80-EP80</f>
        <v>0</v>
      </c>
      <c r="ET80" s="47">
        <f t="shared" ref="ET80:ET85" si="1950">EN80-EQ80</f>
        <v>0</v>
      </c>
      <c r="EU80" s="27">
        <f t="shared" ref="EU80:EU85" si="1951">AH80+BR80+DB80+EL80</f>
        <v>0</v>
      </c>
      <c r="EV80" s="28">
        <f t="shared" ref="EV80:EV85" si="1952">IF(EW80,EW80/EU80,0)</f>
        <v>0</v>
      </c>
      <c r="EW80" s="29">
        <f t="shared" ref="EW80:EW85" si="1953">AJ80+BT80+DD80+EN80</f>
        <v>0</v>
      </c>
      <c r="EX80" s="27">
        <f t="shared" ref="EX80:EX85" si="1954">AK80+BU80+DE80+EO80</f>
        <v>0</v>
      </c>
      <c r="EY80" s="28">
        <f t="shared" ref="EY80:EY85" si="1955">IF(EZ80,EZ80/EX80,0)</f>
        <v>0</v>
      </c>
      <c r="EZ80" s="29">
        <f t="shared" ref="EZ80:EZ85" si="1956">AM80+BW80+DG80+EQ80</f>
        <v>0</v>
      </c>
      <c r="FA80" s="27">
        <f t="shared" ref="FA80:FA85" si="1957">EU80-EX80</f>
        <v>0</v>
      </c>
      <c r="FB80" s="30">
        <f t="shared" ref="FB80:FB85" si="1958">EV80-EY80</f>
        <v>0</v>
      </c>
      <c r="FC80" s="29">
        <f t="shared" ref="FC80:FC85" si="1959">EW80-EZ80</f>
        <v>0</v>
      </c>
      <c r="FE80" s="14" t="s">
        <v>245</v>
      </c>
      <c r="FF80" s="13" t="s">
        <v>246</v>
      </c>
      <c r="FG80" s="13" t="s">
        <v>183</v>
      </c>
      <c r="FH80" s="16" t="s">
        <v>211</v>
      </c>
      <c r="FI80" s="385"/>
      <c r="FJ80" s="390"/>
      <c r="FK80" s="241">
        <f t="shared" ref="FK80:FK85" si="1960">FI80*FJ80</f>
        <v>0</v>
      </c>
      <c r="FL80" s="385"/>
      <c r="FM80" s="390"/>
      <c r="FN80" s="241">
        <f t="shared" ref="FN80:FN85" si="1961">FL80*FM80</f>
        <v>0</v>
      </c>
      <c r="FO80" s="41">
        <f t="shared" ref="FO80:FO85" si="1962">FI80-FL80</f>
        <v>0</v>
      </c>
      <c r="FP80" s="42">
        <f t="shared" ref="FP80:FP85" si="1963">FJ80-FM80</f>
        <v>0</v>
      </c>
      <c r="FQ80" s="43">
        <f t="shared" ref="FQ80:FQ85" si="1964">FK80-FN80</f>
        <v>0</v>
      </c>
      <c r="FR80" s="385"/>
      <c r="FS80" s="390"/>
      <c r="FT80" s="241">
        <f t="shared" ref="FT80:FT85" si="1965">FR80*FS80</f>
        <v>0</v>
      </c>
      <c r="FU80" s="88"/>
      <c r="FV80" s="100"/>
      <c r="FW80" s="241">
        <f t="shared" ref="FW80:FW85" si="1966">FU80*FV80</f>
        <v>0</v>
      </c>
      <c r="FX80" s="41">
        <f t="shared" ref="FX80:FX85" si="1967">FR80-FU80</f>
        <v>0</v>
      </c>
      <c r="FY80" s="42">
        <f t="shared" ref="FY80:FY85" si="1968">FS80-FV80</f>
        <v>0</v>
      </c>
      <c r="FZ80" s="43">
        <f t="shared" ref="FZ80:FZ85" si="1969">FT80-FW80</f>
        <v>0</v>
      </c>
      <c r="GA80" s="385"/>
      <c r="GB80" s="390"/>
      <c r="GC80" s="241">
        <f t="shared" ref="GC80:GC85" si="1970">GA80*GB80</f>
        <v>0</v>
      </c>
      <c r="GD80" s="88"/>
      <c r="GE80" s="89"/>
      <c r="GF80" s="241">
        <f t="shared" ref="GF80:GF85" si="1971">GD80*GE80</f>
        <v>0</v>
      </c>
      <c r="GG80" s="236">
        <f t="shared" ref="GG80:GG85" si="1972">GA80-GD80</f>
        <v>0</v>
      </c>
      <c r="GH80" s="232">
        <f t="shared" ref="GH80:GH85" si="1973">GB80-GE80</f>
        <v>0</v>
      </c>
      <c r="GI80" s="233">
        <f t="shared" ref="GI80:GI85" si="1974">GC80-GF80</f>
        <v>0</v>
      </c>
      <c r="GJ80" s="456">
        <f t="shared" ref="GJ80:GJ85" si="1975">FI80+FR80+GA80</f>
        <v>0</v>
      </c>
      <c r="GK80" s="450">
        <f t="shared" ref="GK80:GK85" si="1976">IF(GL80,GL80/GJ80,0)</f>
        <v>0</v>
      </c>
      <c r="GL80" s="457">
        <f t="shared" ref="GL80:GL85" si="1977">FK80+FT80+GC80</f>
        <v>0</v>
      </c>
      <c r="GM80" s="456">
        <f t="shared" ref="GM80:GM85" si="1978">FL80+FU80+GD80</f>
        <v>0</v>
      </c>
      <c r="GN80" s="450">
        <f t="shared" ref="GN80:GN85" si="1979">IF(GO80,GO80/GM80,0)</f>
        <v>0</v>
      </c>
      <c r="GO80" s="457">
        <f t="shared" ref="GO80:GO85" si="1980">FN80+FW80+GF80</f>
        <v>0</v>
      </c>
      <c r="GP80" s="234">
        <f t="shared" ref="GP80:GP85" si="1981">GJ80-GM80</f>
        <v>0</v>
      </c>
      <c r="GQ80" s="235">
        <f t="shared" ref="GQ80:GQ85" si="1982">GK80-GN80</f>
        <v>0</v>
      </c>
      <c r="GR80" s="235">
        <f t="shared" ref="GR80:GR85" si="1983">GL80-GO80</f>
        <v>0</v>
      </c>
      <c r="GS80" s="88"/>
      <c r="GT80" s="100"/>
      <c r="GU80" s="90">
        <f t="shared" ref="GU80:GU85" si="1984">GS80*GT80</f>
        <v>0</v>
      </c>
      <c r="GV80" s="88"/>
      <c r="GW80" s="100"/>
      <c r="GX80" s="90">
        <f t="shared" ref="GX80:GX85" si="1985">GV80*GW80</f>
        <v>0</v>
      </c>
      <c r="GY80" s="236">
        <f t="shared" ref="GY80:GY85" si="1986">GS80-GV80</f>
        <v>0</v>
      </c>
      <c r="GZ80" s="232">
        <f t="shared" ref="GZ80:GZ85" si="1987">GT80-GW80</f>
        <v>0</v>
      </c>
      <c r="HA80" s="233">
        <f t="shared" ref="HA80:HA85" si="1988">GU80-GX80</f>
        <v>0</v>
      </c>
      <c r="HB80" s="88"/>
      <c r="HC80" s="100"/>
      <c r="HD80" s="90">
        <f t="shared" ref="HD80:HD85" si="1989">HB80*HC80</f>
        <v>0</v>
      </c>
      <c r="HE80" s="385"/>
      <c r="HF80" s="100"/>
      <c r="HG80" s="90">
        <f t="shared" ref="HG80:HG85" si="1990">HE80*HF80</f>
        <v>0</v>
      </c>
      <c r="HH80" s="236">
        <f t="shared" ref="HH80:HH85" si="1991">HB80-HE80</f>
        <v>0</v>
      </c>
      <c r="HI80" s="232">
        <f t="shared" ref="HI80:HI85" si="1992">HC80-HF80</f>
        <v>0</v>
      </c>
      <c r="HJ80" s="233">
        <f t="shared" ref="HJ80:HJ85" si="1993">HD80-HG80</f>
        <v>0</v>
      </c>
      <c r="HK80" s="88"/>
      <c r="HL80" s="89"/>
      <c r="HM80" s="90">
        <f t="shared" ref="HM80:HM85" si="1994">HK80*HL80</f>
        <v>0</v>
      </c>
      <c r="HN80" s="88"/>
      <c r="HO80" s="89"/>
      <c r="HP80" s="90">
        <f t="shared" ref="HP80:HP85" si="1995">HN80*HO80</f>
        <v>0</v>
      </c>
      <c r="HQ80" s="236">
        <f t="shared" ref="HQ80:HQ85" si="1996">HK80-HN80</f>
        <v>0</v>
      </c>
      <c r="HR80" s="232">
        <f t="shared" ref="HR80:HR85" si="1997">HL80-HO80</f>
        <v>0</v>
      </c>
      <c r="HS80" s="233">
        <f t="shared" ref="HS80:HS85" si="1998">HM80-HP80</f>
        <v>0</v>
      </c>
      <c r="HT80" s="44">
        <f t="shared" ref="HT80:HT85" si="1999">GS80+HB80+HK80</f>
        <v>0</v>
      </c>
      <c r="HU80" s="45">
        <f t="shared" ref="HU80:HU85" si="2000">IF(HV80,HV80/HT80,0)</f>
        <v>0</v>
      </c>
      <c r="HV80" s="46">
        <f t="shared" ref="HV80:HV85" si="2001">GU80+HD80+HM80</f>
        <v>0</v>
      </c>
      <c r="HW80" s="44">
        <f t="shared" ref="HW80:HW85" si="2002">GV80+HE80+HN80</f>
        <v>0</v>
      </c>
      <c r="HX80" s="45">
        <f t="shared" ref="HX80:HX85" si="2003">IF(HY80,HY80/HW80,0)</f>
        <v>0</v>
      </c>
      <c r="HY80" s="46">
        <f t="shared" ref="HY80:HY85" si="2004">GX80+HG80+HP80</f>
        <v>0</v>
      </c>
      <c r="HZ80" s="234">
        <f t="shared" ref="HZ80:HZ85" si="2005">HT80-HW80</f>
        <v>0</v>
      </c>
      <c r="IA80" s="235">
        <f t="shared" ref="IA80:IA85" si="2006">HU80-HX80</f>
        <v>0</v>
      </c>
      <c r="IB80" s="235">
        <f t="shared" ref="IB80:IB85" si="2007">HV80-HY80</f>
        <v>0</v>
      </c>
      <c r="IC80" s="239"/>
      <c r="ID80" s="240"/>
      <c r="IE80" s="241">
        <f t="shared" ref="IE80:IE85" si="2008">IC80*ID80</f>
        <v>0</v>
      </c>
      <c r="IF80" s="239"/>
      <c r="IG80" s="240"/>
      <c r="IH80" s="241">
        <f t="shared" ref="IH80:IH85" si="2009">IF80*IG80</f>
        <v>0</v>
      </c>
      <c r="II80" s="236">
        <f t="shared" ref="II80:II85" si="2010">IC80-IF80</f>
        <v>0</v>
      </c>
      <c r="IJ80" s="232">
        <f t="shared" ref="IJ80:IJ85" si="2011">ID80-IG80</f>
        <v>0</v>
      </c>
      <c r="IK80" s="233">
        <f t="shared" ref="IK80:IK85" si="2012">IE80-IH80</f>
        <v>0</v>
      </c>
      <c r="IL80" s="88"/>
      <c r="IM80" s="100"/>
      <c r="IN80" s="241">
        <f t="shared" ref="IN80:IN85" si="2013">IL80*IM80</f>
        <v>0</v>
      </c>
      <c r="IO80" s="88"/>
      <c r="IP80" s="100"/>
      <c r="IQ80" s="241">
        <f t="shared" ref="IQ80:IQ85" si="2014">IO80*IP80</f>
        <v>0</v>
      </c>
      <c r="IR80" s="236">
        <f t="shared" ref="IR80:IR85" si="2015">IL80-IO80</f>
        <v>0</v>
      </c>
      <c r="IS80" s="232">
        <f t="shared" ref="IS80:IS85" si="2016">IM80-IP80</f>
        <v>0</v>
      </c>
      <c r="IT80" s="233">
        <f t="shared" ref="IT80:IT85" si="2017">IN80-IQ80</f>
        <v>0</v>
      </c>
      <c r="IU80" s="88"/>
      <c r="IV80" s="100"/>
      <c r="IW80" s="443">
        <f t="shared" ref="IW80:IW85" si="2018">IU80*IV80</f>
        <v>0</v>
      </c>
      <c r="IX80" s="88"/>
      <c r="IY80" s="100"/>
      <c r="IZ80" s="443">
        <f t="shared" ref="IZ80:IZ85" si="2019">IX80*IY80</f>
        <v>0</v>
      </c>
      <c r="JA80" s="595">
        <f t="shared" ref="JA80:JA85" si="2020">IU80-IX80</f>
        <v>0</v>
      </c>
      <c r="JB80" s="596">
        <f t="shared" ref="JB80:JB85" si="2021">IV80-IY80</f>
        <v>0</v>
      </c>
      <c r="JC80" s="597">
        <f t="shared" ref="JC80:JC85" si="2022">IW80-IZ80</f>
        <v>0</v>
      </c>
      <c r="JD80" s="710">
        <f t="shared" ref="JD80:JD85" si="2023">IC80+IL80+IU80</f>
        <v>0</v>
      </c>
      <c r="JE80" s="711">
        <f t="shared" ref="JE80:JE85" si="2024">IF(JF80,JF80/JD80,0)</f>
        <v>0</v>
      </c>
      <c r="JF80" s="712">
        <f t="shared" ref="JF80:JF85" si="2025">IE80+IN80+IW80</f>
        <v>0</v>
      </c>
      <c r="JG80" s="710">
        <f t="shared" ref="JG80:JG85" si="2026">IF80+IO80+IX80</f>
        <v>0</v>
      </c>
      <c r="JH80" s="711">
        <f t="shared" ref="JH80:JH85" si="2027">IF(JI80,JI80/JG80,0)</f>
        <v>0</v>
      </c>
      <c r="JI80" s="712">
        <f t="shared" ref="JI80:JI85" si="2028">IH80+IQ80+IZ80</f>
        <v>0</v>
      </c>
      <c r="JJ80" s="713">
        <f t="shared" ref="JJ80:JJ85" si="2029">JD80-JG80</f>
        <v>0</v>
      </c>
      <c r="JK80" s="714">
        <f t="shared" ref="JK80:JK85" si="2030">JE80-JH80</f>
        <v>0</v>
      </c>
      <c r="JL80" s="714">
        <f t="shared" ref="JL80:JL85" si="2031">JF80-JI80</f>
        <v>0</v>
      </c>
      <c r="JM80" s="385"/>
      <c r="JN80" s="390"/>
      <c r="JO80" s="388">
        <f t="shared" ref="JO80:JO85" si="2032">JM80*JN80</f>
        <v>0</v>
      </c>
      <c r="JP80" s="385"/>
      <c r="JQ80" s="100"/>
      <c r="JR80" s="388">
        <f t="shared" ref="JR80:JR85" si="2033">JP80*JQ80</f>
        <v>0</v>
      </c>
      <c r="JS80" s="595">
        <f t="shared" ref="JS80:JS85" si="2034">JM80-JP80</f>
        <v>0</v>
      </c>
      <c r="JT80" s="596">
        <f t="shared" ref="JT80:JT85" si="2035">JN80-JQ80</f>
        <v>0</v>
      </c>
      <c r="JU80" s="597">
        <f t="shared" ref="JU80:JU85" si="2036">JO80-JR80</f>
        <v>0</v>
      </c>
      <c r="JV80" s="385"/>
      <c r="JW80" s="701"/>
      <c r="JX80" s="388">
        <f t="shared" ref="JX80:JX85" si="2037">JV80*JW80</f>
        <v>0</v>
      </c>
      <c r="JY80" s="385"/>
      <c r="JZ80" s="701"/>
      <c r="KA80" s="388">
        <f t="shared" ref="KA80:KA85" si="2038">JY80*JZ80</f>
        <v>0</v>
      </c>
      <c r="KB80" s="595">
        <f t="shared" ref="KB80:KB85" si="2039">JV80-JY80</f>
        <v>0</v>
      </c>
      <c r="KC80" s="596">
        <f t="shared" ref="KC80:KC85" si="2040">JW80-JZ80</f>
        <v>0</v>
      </c>
      <c r="KD80" s="597">
        <f t="shared" ref="KD80:KD85" si="2041">JX80-KA80</f>
        <v>0</v>
      </c>
      <c r="KE80" s="88"/>
      <c r="KF80" s="100"/>
      <c r="KG80" s="388">
        <f t="shared" ref="KG80:KG85" si="2042">KE80*KF80</f>
        <v>0</v>
      </c>
      <c r="KH80" s="88"/>
      <c r="KI80" s="100"/>
      <c r="KJ80" s="90">
        <f t="shared" ref="KJ80:KJ85" si="2043">KH80*KI80</f>
        <v>0</v>
      </c>
      <c r="KK80" s="41">
        <f t="shared" ref="KK80:KK85" si="2044">KE80-KH80</f>
        <v>0</v>
      </c>
      <c r="KL80" s="42">
        <f t="shared" ref="KL80:KL85" si="2045">KF80-KI80</f>
        <v>0</v>
      </c>
      <c r="KM80" s="43">
        <f t="shared" ref="KM80:KM85" si="2046">KG80-KJ80</f>
        <v>0</v>
      </c>
      <c r="KN80" s="44">
        <f t="shared" ref="KN80:KN85" si="2047">JM80+JV80+KE80</f>
        <v>0</v>
      </c>
      <c r="KO80" s="45">
        <f t="shared" ref="KO80:KO85" si="2048">IF(KP80,KP80/KN80,0)</f>
        <v>0</v>
      </c>
      <c r="KP80" s="46">
        <f t="shared" ref="KP80:KP85" si="2049">JO80+JX80+KG80</f>
        <v>0</v>
      </c>
      <c r="KQ80" s="44">
        <f t="shared" ref="KQ80:KQ85" si="2050">JP80+JY80+KH80</f>
        <v>0</v>
      </c>
      <c r="KR80" s="45">
        <f t="shared" ref="KR80:KR85" si="2051">IF(KS80,KS80/KQ80,0)</f>
        <v>0</v>
      </c>
      <c r="KS80" s="46">
        <f t="shared" ref="KS80:KS85" si="2052">JR80+KA80+KJ80</f>
        <v>0</v>
      </c>
      <c r="KT80" s="82">
        <f t="shared" ref="KT80:KT85" si="2053">KN80-KQ80</f>
        <v>0</v>
      </c>
      <c r="KU80" s="47">
        <f t="shared" ref="KU80:KU85" si="2054">KO80-KR80</f>
        <v>0</v>
      </c>
      <c r="KV80" s="47">
        <f t="shared" ref="KV80:KV85" si="2055">KP80-KS80</f>
        <v>0</v>
      </c>
      <c r="KW80" s="27">
        <f t="shared" ref="KW80:KW85" si="2056">GJ80+HT80+JD80+KN80</f>
        <v>0</v>
      </c>
      <c r="KX80" s="28">
        <f t="shared" ref="KX80:KX85" si="2057">IF(KY80,KY80/KW80,0)</f>
        <v>0</v>
      </c>
      <c r="KY80" s="29">
        <f t="shared" ref="KY80:KY85" si="2058">GL80+HV80+JF80+KP80</f>
        <v>0</v>
      </c>
      <c r="KZ80" s="27">
        <f t="shared" ref="KZ80:KZ85" si="2059">GM80+HW80+JG80+KQ80</f>
        <v>0</v>
      </c>
      <c r="LA80" s="28">
        <f t="shared" ref="LA80:LA85" si="2060">IF(LB80,LB80/KZ80,0)</f>
        <v>0</v>
      </c>
      <c r="LB80" s="29">
        <f t="shared" ref="LB80:LB85" si="2061">GO80+HY80+JI80+KS80</f>
        <v>0</v>
      </c>
      <c r="LC80" s="27">
        <f t="shared" ref="LC80:LC85" si="2062">KW80-KZ80</f>
        <v>0</v>
      </c>
      <c r="LD80" s="30">
        <f t="shared" ref="LD80:LD85" si="2063">KX80-LA80</f>
        <v>0</v>
      </c>
      <c r="LE80" s="29">
        <f t="shared" ref="LE80:LE85" si="2064">KY80-LB80</f>
        <v>0</v>
      </c>
    </row>
    <row r="81" spans="2:317" ht="20.25" hidden="1" customHeight="1" outlineLevel="3">
      <c r="B81" s="14"/>
      <c r="C81" s="183"/>
      <c r="D81" s="183"/>
      <c r="E81" s="13"/>
      <c r="F81" s="16"/>
      <c r="G81" s="239"/>
      <c r="H81" s="240"/>
      <c r="I81" s="241">
        <f t="shared" si="1855"/>
        <v>0</v>
      </c>
      <c r="J81" s="239"/>
      <c r="K81" s="240"/>
      <c r="L81" s="241">
        <f t="shared" si="1856"/>
        <v>0</v>
      </c>
      <c r="M81" s="41">
        <f t="shared" si="1857"/>
        <v>0</v>
      </c>
      <c r="N81" s="42">
        <f t="shared" si="1858"/>
        <v>0</v>
      </c>
      <c r="O81" s="43">
        <f t="shared" si="1859"/>
        <v>0</v>
      </c>
      <c r="P81" s="239"/>
      <c r="Q81" s="240"/>
      <c r="R81" s="241">
        <f t="shared" si="1860"/>
        <v>0</v>
      </c>
      <c r="S81" s="239"/>
      <c r="T81" s="240"/>
      <c r="U81" s="241">
        <f t="shared" si="1861"/>
        <v>0</v>
      </c>
      <c r="V81" s="41">
        <f t="shared" si="1862"/>
        <v>0</v>
      </c>
      <c r="W81" s="42">
        <f t="shared" si="1863"/>
        <v>0</v>
      </c>
      <c r="X81" s="43">
        <f t="shared" si="1864"/>
        <v>0</v>
      </c>
      <c r="Y81" s="239"/>
      <c r="Z81" s="240"/>
      <c r="AA81" s="241">
        <f t="shared" si="1865"/>
        <v>0</v>
      </c>
      <c r="AB81" s="239"/>
      <c r="AC81" s="240"/>
      <c r="AD81" s="241">
        <f t="shared" si="1866"/>
        <v>0</v>
      </c>
      <c r="AE81" s="236">
        <f t="shared" si="1867"/>
        <v>0</v>
      </c>
      <c r="AF81" s="232">
        <f t="shared" si="1868"/>
        <v>0</v>
      </c>
      <c r="AG81" s="233">
        <f t="shared" si="1869"/>
        <v>0</v>
      </c>
      <c r="AH81" s="456">
        <f t="shared" si="1870"/>
        <v>0</v>
      </c>
      <c r="AI81" s="450">
        <f t="shared" si="1871"/>
        <v>0</v>
      </c>
      <c r="AJ81" s="457">
        <f t="shared" si="1872"/>
        <v>0</v>
      </c>
      <c r="AK81" s="456">
        <f t="shared" si="1873"/>
        <v>0</v>
      </c>
      <c r="AL81" s="450">
        <f t="shared" si="1874"/>
        <v>0</v>
      </c>
      <c r="AM81" s="457">
        <f t="shared" si="1875"/>
        <v>0</v>
      </c>
      <c r="AN81" s="234">
        <f t="shared" si="1876"/>
        <v>0</v>
      </c>
      <c r="AO81" s="235">
        <f t="shared" si="1877"/>
        <v>0</v>
      </c>
      <c r="AP81" s="235">
        <f t="shared" si="1878"/>
        <v>0</v>
      </c>
      <c r="AQ81" s="88"/>
      <c r="AR81" s="100"/>
      <c r="AS81" s="90">
        <f t="shared" si="1879"/>
        <v>0</v>
      </c>
      <c r="AT81" s="88"/>
      <c r="AU81" s="100"/>
      <c r="AV81" s="90">
        <f t="shared" si="1880"/>
        <v>0</v>
      </c>
      <c r="AW81" s="236">
        <f t="shared" si="1881"/>
        <v>0</v>
      </c>
      <c r="AX81" s="232">
        <f t="shared" si="1882"/>
        <v>0</v>
      </c>
      <c r="AY81" s="233">
        <f t="shared" si="1883"/>
        <v>0</v>
      </c>
      <c r="AZ81" s="88"/>
      <c r="BA81" s="100"/>
      <c r="BB81" s="90">
        <f t="shared" si="1884"/>
        <v>0</v>
      </c>
      <c r="BC81" s="88"/>
      <c r="BD81" s="100"/>
      <c r="BE81" s="90">
        <f t="shared" si="1885"/>
        <v>0</v>
      </c>
      <c r="BF81" s="236">
        <f t="shared" si="1886"/>
        <v>0</v>
      </c>
      <c r="BG81" s="232">
        <f t="shared" si="1887"/>
        <v>0</v>
      </c>
      <c r="BH81" s="233">
        <f t="shared" si="1888"/>
        <v>0</v>
      </c>
      <c r="BI81" s="88"/>
      <c r="BJ81" s="100"/>
      <c r="BK81" s="90">
        <f t="shared" si="1889"/>
        <v>0</v>
      </c>
      <c r="BL81" s="88"/>
      <c r="BM81" s="100"/>
      <c r="BN81" s="90">
        <f t="shared" si="1890"/>
        <v>0</v>
      </c>
      <c r="BO81" s="236">
        <f t="shared" si="1891"/>
        <v>0</v>
      </c>
      <c r="BP81" s="232">
        <f t="shared" si="1892"/>
        <v>0</v>
      </c>
      <c r="BQ81" s="233">
        <f t="shared" si="1893"/>
        <v>0</v>
      </c>
      <c r="BR81" s="44">
        <f t="shared" si="1894"/>
        <v>0</v>
      </c>
      <c r="BS81" s="45">
        <f t="shared" si="1895"/>
        <v>0</v>
      </c>
      <c r="BT81" s="46">
        <f t="shared" si="1896"/>
        <v>0</v>
      </c>
      <c r="BU81" s="44">
        <f t="shared" si="1897"/>
        <v>0</v>
      </c>
      <c r="BV81" s="45">
        <f t="shared" si="1898"/>
        <v>0</v>
      </c>
      <c r="BW81" s="46">
        <f t="shared" si="1899"/>
        <v>0</v>
      </c>
      <c r="BX81" s="234">
        <f t="shared" si="1900"/>
        <v>0</v>
      </c>
      <c r="BY81" s="235">
        <f t="shared" si="1901"/>
        <v>0</v>
      </c>
      <c r="BZ81" s="235">
        <f t="shared" si="1902"/>
        <v>0</v>
      </c>
      <c r="CA81" s="239"/>
      <c r="CB81" s="240"/>
      <c r="CC81" s="241">
        <f t="shared" si="1903"/>
        <v>0</v>
      </c>
      <c r="CD81" s="239"/>
      <c r="CE81" s="240"/>
      <c r="CF81" s="241">
        <f t="shared" si="1904"/>
        <v>0</v>
      </c>
      <c r="CG81" s="236">
        <f t="shared" si="1905"/>
        <v>0</v>
      </c>
      <c r="CH81" s="232">
        <f t="shared" si="1906"/>
        <v>0</v>
      </c>
      <c r="CI81" s="233">
        <f t="shared" si="1907"/>
        <v>0</v>
      </c>
      <c r="CJ81" s="239"/>
      <c r="CK81" s="240"/>
      <c r="CL81" s="241">
        <f t="shared" si="1908"/>
        <v>0</v>
      </c>
      <c r="CM81" s="239"/>
      <c r="CN81" s="240"/>
      <c r="CO81" s="241">
        <f t="shared" si="1909"/>
        <v>0</v>
      </c>
      <c r="CP81" s="236">
        <f t="shared" si="1910"/>
        <v>0</v>
      </c>
      <c r="CQ81" s="232">
        <f t="shared" si="1911"/>
        <v>0</v>
      </c>
      <c r="CR81" s="233">
        <f t="shared" si="1912"/>
        <v>0</v>
      </c>
      <c r="CS81" s="239"/>
      <c r="CT81" s="240"/>
      <c r="CU81" s="241">
        <f t="shared" si="1913"/>
        <v>0</v>
      </c>
      <c r="CV81" s="239"/>
      <c r="CW81" s="240"/>
      <c r="CX81" s="241">
        <f t="shared" si="1914"/>
        <v>0</v>
      </c>
      <c r="CY81" s="236">
        <f t="shared" si="1915"/>
        <v>0</v>
      </c>
      <c r="CZ81" s="232">
        <f t="shared" si="1916"/>
        <v>0</v>
      </c>
      <c r="DA81" s="233">
        <f t="shared" si="1917"/>
        <v>0</v>
      </c>
      <c r="DB81" s="456">
        <f t="shared" si="1918"/>
        <v>0</v>
      </c>
      <c r="DC81" s="450">
        <f t="shared" si="1919"/>
        <v>0</v>
      </c>
      <c r="DD81" s="457">
        <f t="shared" si="1920"/>
        <v>0</v>
      </c>
      <c r="DE81" s="456">
        <f t="shared" si="1921"/>
        <v>0</v>
      </c>
      <c r="DF81" s="450">
        <f t="shared" si="1922"/>
        <v>0</v>
      </c>
      <c r="DG81" s="457">
        <f t="shared" si="1923"/>
        <v>0</v>
      </c>
      <c r="DH81" s="234">
        <f t="shared" si="1924"/>
        <v>0</v>
      </c>
      <c r="DI81" s="235">
        <f t="shared" si="1925"/>
        <v>0</v>
      </c>
      <c r="DJ81" s="235">
        <f t="shared" si="1926"/>
        <v>0</v>
      </c>
      <c r="DK81" s="88"/>
      <c r="DL81" s="100"/>
      <c r="DM81" s="90">
        <f t="shared" si="1927"/>
        <v>0</v>
      </c>
      <c r="DN81" s="88"/>
      <c r="DO81" s="100"/>
      <c r="DP81" s="90">
        <f t="shared" si="1928"/>
        <v>0</v>
      </c>
      <c r="DQ81" s="236">
        <f t="shared" si="1929"/>
        <v>0</v>
      </c>
      <c r="DR81" s="232">
        <f t="shared" si="1930"/>
        <v>0</v>
      </c>
      <c r="DS81" s="233">
        <f t="shared" si="1931"/>
        <v>0</v>
      </c>
      <c r="DT81" s="88"/>
      <c r="DU81" s="100"/>
      <c r="DV81" s="90">
        <f t="shared" si="1932"/>
        <v>0</v>
      </c>
      <c r="DW81" s="88"/>
      <c r="DX81" s="100"/>
      <c r="DY81" s="90">
        <f t="shared" si="1933"/>
        <v>0</v>
      </c>
      <c r="DZ81" s="236">
        <f t="shared" si="1934"/>
        <v>0</v>
      </c>
      <c r="EA81" s="232">
        <f t="shared" si="1935"/>
        <v>0</v>
      </c>
      <c r="EB81" s="233">
        <f t="shared" si="1936"/>
        <v>0</v>
      </c>
      <c r="EC81" s="88"/>
      <c r="ED81" s="100"/>
      <c r="EE81" s="90">
        <f t="shared" si="1937"/>
        <v>0</v>
      </c>
      <c r="EF81" s="88"/>
      <c r="EG81" s="100"/>
      <c r="EH81" s="90">
        <f t="shared" si="1938"/>
        <v>0</v>
      </c>
      <c r="EI81" s="41">
        <f t="shared" si="1939"/>
        <v>0</v>
      </c>
      <c r="EJ81" s="42">
        <f t="shared" si="1940"/>
        <v>0</v>
      </c>
      <c r="EK81" s="43">
        <f t="shared" si="1941"/>
        <v>0</v>
      </c>
      <c r="EL81" s="44">
        <f t="shared" si="1942"/>
        <v>0</v>
      </c>
      <c r="EM81" s="45">
        <f t="shared" si="1943"/>
        <v>0</v>
      </c>
      <c r="EN81" s="46">
        <f t="shared" si="1944"/>
        <v>0</v>
      </c>
      <c r="EO81" s="44">
        <f t="shared" si="1945"/>
        <v>0</v>
      </c>
      <c r="EP81" s="45">
        <f t="shared" si="1946"/>
        <v>0</v>
      </c>
      <c r="EQ81" s="46">
        <f t="shared" si="1947"/>
        <v>0</v>
      </c>
      <c r="ER81" s="82">
        <f t="shared" si="1948"/>
        <v>0</v>
      </c>
      <c r="ES81" s="47">
        <f t="shared" si="1949"/>
        <v>0</v>
      </c>
      <c r="ET81" s="47">
        <f t="shared" si="1950"/>
        <v>0</v>
      </c>
      <c r="EU81" s="27">
        <f t="shared" si="1951"/>
        <v>0</v>
      </c>
      <c r="EV81" s="28">
        <f t="shared" si="1952"/>
        <v>0</v>
      </c>
      <c r="EW81" s="29">
        <f t="shared" si="1953"/>
        <v>0</v>
      </c>
      <c r="EX81" s="27">
        <f t="shared" si="1954"/>
        <v>0</v>
      </c>
      <c r="EY81" s="28">
        <f t="shared" si="1955"/>
        <v>0</v>
      </c>
      <c r="EZ81" s="29">
        <f t="shared" si="1956"/>
        <v>0</v>
      </c>
      <c r="FA81" s="27">
        <f t="shared" si="1957"/>
        <v>0</v>
      </c>
      <c r="FB81" s="30">
        <f t="shared" si="1958"/>
        <v>0</v>
      </c>
      <c r="FC81" s="29">
        <f t="shared" si="1959"/>
        <v>0</v>
      </c>
      <c r="FE81" s="14"/>
      <c r="FF81" s="183"/>
      <c r="FG81" s="13"/>
      <c r="FH81" s="16"/>
      <c r="FI81" s="239"/>
      <c r="FJ81" s="240"/>
      <c r="FK81" s="241">
        <f t="shared" si="1960"/>
        <v>0</v>
      </c>
      <c r="FL81" s="239"/>
      <c r="FM81" s="240"/>
      <c r="FN81" s="241">
        <f t="shared" si="1961"/>
        <v>0</v>
      </c>
      <c r="FO81" s="41">
        <f t="shared" si="1962"/>
        <v>0</v>
      </c>
      <c r="FP81" s="42">
        <f t="shared" si="1963"/>
        <v>0</v>
      </c>
      <c r="FQ81" s="43">
        <f t="shared" si="1964"/>
        <v>0</v>
      </c>
      <c r="FR81" s="239"/>
      <c r="FS81" s="240"/>
      <c r="FT81" s="241">
        <f t="shared" si="1965"/>
        <v>0</v>
      </c>
      <c r="FU81" s="239"/>
      <c r="FV81" s="240"/>
      <c r="FW81" s="241">
        <f t="shared" si="1966"/>
        <v>0</v>
      </c>
      <c r="FX81" s="41">
        <f t="shared" si="1967"/>
        <v>0</v>
      </c>
      <c r="FY81" s="42">
        <f t="shared" si="1968"/>
        <v>0</v>
      </c>
      <c r="FZ81" s="43">
        <f t="shared" si="1969"/>
        <v>0</v>
      </c>
      <c r="GA81" s="239"/>
      <c r="GB81" s="240"/>
      <c r="GC81" s="241">
        <f t="shared" si="1970"/>
        <v>0</v>
      </c>
      <c r="GD81" s="239"/>
      <c r="GE81" s="240"/>
      <c r="GF81" s="241">
        <f t="shared" si="1971"/>
        <v>0</v>
      </c>
      <c r="GG81" s="236">
        <f t="shared" si="1972"/>
        <v>0</v>
      </c>
      <c r="GH81" s="232">
        <f t="shared" si="1973"/>
        <v>0</v>
      </c>
      <c r="GI81" s="233">
        <f t="shared" si="1974"/>
        <v>0</v>
      </c>
      <c r="GJ81" s="456">
        <f t="shared" si="1975"/>
        <v>0</v>
      </c>
      <c r="GK81" s="450">
        <f t="shared" si="1976"/>
        <v>0</v>
      </c>
      <c r="GL81" s="457">
        <f t="shared" si="1977"/>
        <v>0</v>
      </c>
      <c r="GM81" s="456">
        <f t="shared" si="1978"/>
        <v>0</v>
      </c>
      <c r="GN81" s="450">
        <f t="shared" si="1979"/>
        <v>0</v>
      </c>
      <c r="GO81" s="457">
        <f t="shared" si="1980"/>
        <v>0</v>
      </c>
      <c r="GP81" s="234">
        <f t="shared" si="1981"/>
        <v>0</v>
      </c>
      <c r="GQ81" s="235">
        <f t="shared" si="1982"/>
        <v>0</v>
      </c>
      <c r="GR81" s="235">
        <f t="shared" si="1983"/>
        <v>0</v>
      </c>
      <c r="GS81" s="88"/>
      <c r="GT81" s="100"/>
      <c r="GU81" s="90">
        <f t="shared" si="1984"/>
        <v>0</v>
      </c>
      <c r="GV81" s="88"/>
      <c r="GW81" s="100"/>
      <c r="GX81" s="90">
        <f t="shared" si="1985"/>
        <v>0</v>
      </c>
      <c r="GY81" s="236">
        <f t="shared" si="1986"/>
        <v>0</v>
      </c>
      <c r="GZ81" s="232">
        <f t="shared" si="1987"/>
        <v>0</v>
      </c>
      <c r="HA81" s="233">
        <f t="shared" si="1988"/>
        <v>0</v>
      </c>
      <c r="HB81" s="88"/>
      <c r="HC81" s="100"/>
      <c r="HD81" s="90">
        <f t="shared" si="1989"/>
        <v>0</v>
      </c>
      <c r="HE81" s="88"/>
      <c r="HF81" s="100"/>
      <c r="HG81" s="90">
        <f t="shared" si="1990"/>
        <v>0</v>
      </c>
      <c r="HH81" s="236">
        <f t="shared" si="1991"/>
        <v>0</v>
      </c>
      <c r="HI81" s="232">
        <f t="shared" si="1992"/>
        <v>0</v>
      </c>
      <c r="HJ81" s="233">
        <f t="shared" si="1993"/>
        <v>0</v>
      </c>
      <c r="HK81" s="88"/>
      <c r="HL81" s="100"/>
      <c r="HM81" s="90">
        <f t="shared" si="1994"/>
        <v>0</v>
      </c>
      <c r="HN81" s="88"/>
      <c r="HO81" s="100"/>
      <c r="HP81" s="90">
        <f t="shared" si="1995"/>
        <v>0</v>
      </c>
      <c r="HQ81" s="236">
        <f t="shared" si="1996"/>
        <v>0</v>
      </c>
      <c r="HR81" s="232">
        <f t="shared" si="1997"/>
        <v>0</v>
      </c>
      <c r="HS81" s="233">
        <f t="shared" si="1998"/>
        <v>0</v>
      </c>
      <c r="HT81" s="44">
        <f t="shared" si="1999"/>
        <v>0</v>
      </c>
      <c r="HU81" s="45">
        <f t="shared" si="2000"/>
        <v>0</v>
      </c>
      <c r="HV81" s="46">
        <f t="shared" si="2001"/>
        <v>0</v>
      </c>
      <c r="HW81" s="44">
        <f t="shared" si="2002"/>
        <v>0</v>
      </c>
      <c r="HX81" s="45">
        <f t="shared" si="2003"/>
        <v>0</v>
      </c>
      <c r="HY81" s="46">
        <f t="shared" si="2004"/>
        <v>0</v>
      </c>
      <c r="HZ81" s="234">
        <f t="shared" si="2005"/>
        <v>0</v>
      </c>
      <c r="IA81" s="235">
        <f t="shared" si="2006"/>
        <v>0</v>
      </c>
      <c r="IB81" s="235">
        <f t="shared" si="2007"/>
        <v>0</v>
      </c>
      <c r="IC81" s="239"/>
      <c r="ID81" s="240"/>
      <c r="IE81" s="241">
        <f t="shared" si="2008"/>
        <v>0</v>
      </c>
      <c r="IF81" s="239"/>
      <c r="IG81" s="240"/>
      <c r="IH81" s="241">
        <f t="shared" si="2009"/>
        <v>0</v>
      </c>
      <c r="II81" s="236">
        <f t="shared" si="2010"/>
        <v>0</v>
      </c>
      <c r="IJ81" s="232">
        <f t="shared" si="2011"/>
        <v>0</v>
      </c>
      <c r="IK81" s="233">
        <f t="shared" si="2012"/>
        <v>0</v>
      </c>
      <c r="IL81" s="239"/>
      <c r="IM81" s="240"/>
      <c r="IN81" s="241">
        <f t="shared" si="2013"/>
        <v>0</v>
      </c>
      <c r="IO81" s="239"/>
      <c r="IP81" s="240"/>
      <c r="IQ81" s="241">
        <f t="shared" si="2014"/>
        <v>0</v>
      </c>
      <c r="IR81" s="236">
        <f t="shared" si="2015"/>
        <v>0</v>
      </c>
      <c r="IS81" s="232">
        <f t="shared" si="2016"/>
        <v>0</v>
      </c>
      <c r="IT81" s="233">
        <f t="shared" si="2017"/>
        <v>0</v>
      </c>
      <c r="IU81" s="239"/>
      <c r="IV81" s="240"/>
      <c r="IW81" s="241">
        <f t="shared" si="2018"/>
        <v>0</v>
      </c>
      <c r="IX81" s="239"/>
      <c r="IY81" s="240"/>
      <c r="IZ81" s="241">
        <f t="shared" si="2019"/>
        <v>0</v>
      </c>
      <c r="JA81" s="236">
        <f t="shared" si="2020"/>
        <v>0</v>
      </c>
      <c r="JB81" s="232">
        <f t="shared" si="2021"/>
        <v>0</v>
      </c>
      <c r="JC81" s="233">
        <f t="shared" si="2022"/>
        <v>0</v>
      </c>
      <c r="JD81" s="456">
        <f t="shared" si="2023"/>
        <v>0</v>
      </c>
      <c r="JE81" s="450">
        <f t="shared" si="2024"/>
        <v>0</v>
      </c>
      <c r="JF81" s="457">
        <f t="shared" si="2025"/>
        <v>0</v>
      </c>
      <c r="JG81" s="456">
        <f t="shared" si="2026"/>
        <v>0</v>
      </c>
      <c r="JH81" s="450">
        <f t="shared" si="2027"/>
        <v>0</v>
      </c>
      <c r="JI81" s="457">
        <f t="shared" si="2028"/>
        <v>0</v>
      </c>
      <c r="JJ81" s="234">
        <f t="shared" si="2029"/>
        <v>0</v>
      </c>
      <c r="JK81" s="235">
        <f t="shared" si="2030"/>
        <v>0</v>
      </c>
      <c r="JL81" s="235">
        <f t="shared" si="2031"/>
        <v>0</v>
      </c>
      <c r="JM81" s="88"/>
      <c r="JN81" s="100"/>
      <c r="JO81" s="90">
        <f t="shared" si="2032"/>
        <v>0</v>
      </c>
      <c r="JP81" s="88"/>
      <c r="JQ81" s="100"/>
      <c r="JR81" s="90">
        <f t="shared" si="2033"/>
        <v>0</v>
      </c>
      <c r="JS81" s="236">
        <f t="shared" si="2034"/>
        <v>0</v>
      </c>
      <c r="JT81" s="232">
        <f t="shared" si="2035"/>
        <v>0</v>
      </c>
      <c r="JU81" s="233">
        <f t="shared" si="2036"/>
        <v>0</v>
      </c>
      <c r="JV81" s="88"/>
      <c r="JW81" s="100"/>
      <c r="JX81" s="90">
        <f t="shared" si="2037"/>
        <v>0</v>
      </c>
      <c r="JY81" s="88"/>
      <c r="JZ81" s="100"/>
      <c r="KA81" s="90">
        <f t="shared" si="2038"/>
        <v>0</v>
      </c>
      <c r="KB81" s="236">
        <f t="shared" si="2039"/>
        <v>0</v>
      </c>
      <c r="KC81" s="232">
        <f t="shared" si="2040"/>
        <v>0</v>
      </c>
      <c r="KD81" s="233">
        <f t="shared" si="2041"/>
        <v>0</v>
      </c>
      <c r="KE81" s="88"/>
      <c r="KF81" s="100"/>
      <c r="KG81" s="90">
        <f t="shared" si="2042"/>
        <v>0</v>
      </c>
      <c r="KH81" s="88"/>
      <c r="KI81" s="100"/>
      <c r="KJ81" s="90">
        <f t="shared" si="2043"/>
        <v>0</v>
      </c>
      <c r="KK81" s="41">
        <f t="shared" si="2044"/>
        <v>0</v>
      </c>
      <c r="KL81" s="42">
        <f t="shared" si="2045"/>
        <v>0</v>
      </c>
      <c r="KM81" s="43">
        <f t="shared" si="2046"/>
        <v>0</v>
      </c>
      <c r="KN81" s="44">
        <f t="shared" si="2047"/>
        <v>0</v>
      </c>
      <c r="KO81" s="45">
        <f t="shared" si="2048"/>
        <v>0</v>
      </c>
      <c r="KP81" s="46">
        <f t="shared" si="2049"/>
        <v>0</v>
      </c>
      <c r="KQ81" s="44">
        <f t="shared" si="2050"/>
        <v>0</v>
      </c>
      <c r="KR81" s="45">
        <f t="shared" si="2051"/>
        <v>0</v>
      </c>
      <c r="KS81" s="46">
        <f t="shared" si="2052"/>
        <v>0</v>
      </c>
      <c r="KT81" s="82">
        <f t="shared" si="2053"/>
        <v>0</v>
      </c>
      <c r="KU81" s="47">
        <f t="shared" si="2054"/>
        <v>0</v>
      </c>
      <c r="KV81" s="47">
        <f t="shared" si="2055"/>
        <v>0</v>
      </c>
      <c r="KW81" s="27">
        <f t="shared" si="2056"/>
        <v>0</v>
      </c>
      <c r="KX81" s="28">
        <f t="shared" si="2057"/>
        <v>0</v>
      </c>
      <c r="KY81" s="29">
        <f t="shared" si="2058"/>
        <v>0</v>
      </c>
      <c r="KZ81" s="27">
        <f t="shared" si="2059"/>
        <v>0</v>
      </c>
      <c r="LA81" s="28">
        <f t="shared" si="2060"/>
        <v>0</v>
      </c>
      <c r="LB81" s="29">
        <f t="shared" si="2061"/>
        <v>0</v>
      </c>
      <c r="LC81" s="27">
        <f t="shared" si="2062"/>
        <v>0</v>
      </c>
      <c r="LD81" s="30">
        <f t="shared" si="2063"/>
        <v>0</v>
      </c>
      <c r="LE81" s="29">
        <f t="shared" si="2064"/>
        <v>0</v>
      </c>
    </row>
    <row r="82" spans="2:317" ht="20.25" hidden="1" customHeight="1" outlineLevel="3">
      <c r="B82" s="14"/>
      <c r="C82" s="183"/>
      <c r="D82" s="183"/>
      <c r="E82" s="13"/>
      <c r="F82" s="16"/>
      <c r="G82" s="239"/>
      <c r="H82" s="240"/>
      <c r="I82" s="241">
        <f t="shared" si="1855"/>
        <v>0</v>
      </c>
      <c r="J82" s="239"/>
      <c r="K82" s="240"/>
      <c r="L82" s="241">
        <f t="shared" si="1856"/>
        <v>0</v>
      </c>
      <c r="M82" s="41">
        <f t="shared" si="1857"/>
        <v>0</v>
      </c>
      <c r="N82" s="42">
        <f t="shared" si="1858"/>
        <v>0</v>
      </c>
      <c r="O82" s="43">
        <f t="shared" si="1859"/>
        <v>0</v>
      </c>
      <c r="P82" s="239"/>
      <c r="Q82" s="240"/>
      <c r="R82" s="241">
        <f t="shared" si="1860"/>
        <v>0</v>
      </c>
      <c r="S82" s="239"/>
      <c r="T82" s="240"/>
      <c r="U82" s="241">
        <f t="shared" si="1861"/>
        <v>0</v>
      </c>
      <c r="V82" s="41">
        <f t="shared" si="1862"/>
        <v>0</v>
      </c>
      <c r="W82" s="42">
        <f t="shared" si="1863"/>
        <v>0</v>
      </c>
      <c r="X82" s="43">
        <f t="shared" si="1864"/>
        <v>0</v>
      </c>
      <c r="Y82" s="239"/>
      <c r="Z82" s="240"/>
      <c r="AA82" s="241">
        <f t="shared" si="1865"/>
        <v>0</v>
      </c>
      <c r="AB82" s="239"/>
      <c r="AC82" s="240"/>
      <c r="AD82" s="241">
        <f t="shared" si="1866"/>
        <v>0</v>
      </c>
      <c r="AE82" s="236">
        <f t="shared" si="1867"/>
        <v>0</v>
      </c>
      <c r="AF82" s="232">
        <f t="shared" si="1868"/>
        <v>0</v>
      </c>
      <c r="AG82" s="233">
        <f t="shared" si="1869"/>
        <v>0</v>
      </c>
      <c r="AH82" s="456">
        <f t="shared" si="1870"/>
        <v>0</v>
      </c>
      <c r="AI82" s="450">
        <f t="shared" si="1871"/>
        <v>0</v>
      </c>
      <c r="AJ82" s="457">
        <f t="shared" si="1872"/>
        <v>0</v>
      </c>
      <c r="AK82" s="456">
        <f t="shared" si="1873"/>
        <v>0</v>
      </c>
      <c r="AL82" s="450">
        <f t="shared" si="1874"/>
        <v>0</v>
      </c>
      <c r="AM82" s="457">
        <f t="shared" si="1875"/>
        <v>0</v>
      </c>
      <c r="AN82" s="234">
        <f t="shared" si="1876"/>
        <v>0</v>
      </c>
      <c r="AO82" s="235">
        <f t="shared" si="1877"/>
        <v>0</v>
      </c>
      <c r="AP82" s="235">
        <f t="shared" si="1878"/>
        <v>0</v>
      </c>
      <c r="AQ82" s="88"/>
      <c r="AR82" s="100"/>
      <c r="AS82" s="90">
        <f t="shared" si="1879"/>
        <v>0</v>
      </c>
      <c r="AT82" s="88"/>
      <c r="AU82" s="100"/>
      <c r="AV82" s="90">
        <f t="shared" si="1880"/>
        <v>0</v>
      </c>
      <c r="AW82" s="236">
        <f t="shared" si="1881"/>
        <v>0</v>
      </c>
      <c r="AX82" s="232">
        <f t="shared" si="1882"/>
        <v>0</v>
      </c>
      <c r="AY82" s="233">
        <f t="shared" si="1883"/>
        <v>0</v>
      </c>
      <c r="AZ82" s="88"/>
      <c r="BA82" s="100"/>
      <c r="BB82" s="90">
        <f t="shared" si="1884"/>
        <v>0</v>
      </c>
      <c r="BC82" s="88"/>
      <c r="BD82" s="100"/>
      <c r="BE82" s="90">
        <f t="shared" si="1885"/>
        <v>0</v>
      </c>
      <c r="BF82" s="236">
        <f t="shared" si="1886"/>
        <v>0</v>
      </c>
      <c r="BG82" s="232">
        <f t="shared" si="1887"/>
        <v>0</v>
      </c>
      <c r="BH82" s="233">
        <f t="shared" si="1888"/>
        <v>0</v>
      </c>
      <c r="BI82" s="88"/>
      <c r="BJ82" s="100"/>
      <c r="BK82" s="90">
        <f t="shared" si="1889"/>
        <v>0</v>
      </c>
      <c r="BL82" s="88"/>
      <c r="BM82" s="100"/>
      <c r="BN82" s="90">
        <f t="shared" si="1890"/>
        <v>0</v>
      </c>
      <c r="BO82" s="236">
        <f t="shared" si="1891"/>
        <v>0</v>
      </c>
      <c r="BP82" s="232">
        <f t="shared" si="1892"/>
        <v>0</v>
      </c>
      <c r="BQ82" s="233">
        <f t="shared" si="1893"/>
        <v>0</v>
      </c>
      <c r="BR82" s="44">
        <f t="shared" si="1894"/>
        <v>0</v>
      </c>
      <c r="BS82" s="45">
        <f t="shared" si="1895"/>
        <v>0</v>
      </c>
      <c r="BT82" s="46">
        <f t="shared" si="1896"/>
        <v>0</v>
      </c>
      <c r="BU82" s="44">
        <f t="shared" si="1897"/>
        <v>0</v>
      </c>
      <c r="BV82" s="45">
        <f t="shared" si="1898"/>
        <v>0</v>
      </c>
      <c r="BW82" s="46">
        <f t="shared" si="1899"/>
        <v>0</v>
      </c>
      <c r="BX82" s="234">
        <f t="shared" si="1900"/>
        <v>0</v>
      </c>
      <c r="BY82" s="235">
        <f t="shared" si="1901"/>
        <v>0</v>
      </c>
      <c r="BZ82" s="235">
        <f t="shared" si="1902"/>
        <v>0</v>
      </c>
      <c r="CA82" s="239"/>
      <c r="CB82" s="240"/>
      <c r="CC82" s="241">
        <f t="shared" si="1903"/>
        <v>0</v>
      </c>
      <c r="CD82" s="239"/>
      <c r="CE82" s="240"/>
      <c r="CF82" s="241">
        <f t="shared" si="1904"/>
        <v>0</v>
      </c>
      <c r="CG82" s="236">
        <f t="shared" si="1905"/>
        <v>0</v>
      </c>
      <c r="CH82" s="232">
        <f t="shared" si="1906"/>
        <v>0</v>
      </c>
      <c r="CI82" s="233">
        <f t="shared" si="1907"/>
        <v>0</v>
      </c>
      <c r="CJ82" s="239"/>
      <c r="CK82" s="240"/>
      <c r="CL82" s="241">
        <f t="shared" si="1908"/>
        <v>0</v>
      </c>
      <c r="CM82" s="239"/>
      <c r="CN82" s="240"/>
      <c r="CO82" s="241">
        <f t="shared" si="1909"/>
        <v>0</v>
      </c>
      <c r="CP82" s="236">
        <f t="shared" si="1910"/>
        <v>0</v>
      </c>
      <c r="CQ82" s="232">
        <f t="shared" si="1911"/>
        <v>0</v>
      </c>
      <c r="CR82" s="233">
        <f t="shared" si="1912"/>
        <v>0</v>
      </c>
      <c r="CS82" s="239"/>
      <c r="CT82" s="240"/>
      <c r="CU82" s="241">
        <f t="shared" si="1913"/>
        <v>0</v>
      </c>
      <c r="CV82" s="239"/>
      <c r="CW82" s="240"/>
      <c r="CX82" s="241">
        <f t="shared" si="1914"/>
        <v>0</v>
      </c>
      <c r="CY82" s="236">
        <f t="shared" si="1915"/>
        <v>0</v>
      </c>
      <c r="CZ82" s="232">
        <f t="shared" si="1916"/>
        <v>0</v>
      </c>
      <c r="DA82" s="233">
        <f t="shared" si="1917"/>
        <v>0</v>
      </c>
      <c r="DB82" s="456">
        <f t="shared" si="1918"/>
        <v>0</v>
      </c>
      <c r="DC82" s="450">
        <f t="shared" si="1919"/>
        <v>0</v>
      </c>
      <c r="DD82" s="457">
        <f t="shared" si="1920"/>
        <v>0</v>
      </c>
      <c r="DE82" s="456">
        <f t="shared" si="1921"/>
        <v>0</v>
      </c>
      <c r="DF82" s="450">
        <f t="shared" si="1922"/>
        <v>0</v>
      </c>
      <c r="DG82" s="457">
        <f t="shared" si="1923"/>
        <v>0</v>
      </c>
      <c r="DH82" s="234">
        <f t="shared" si="1924"/>
        <v>0</v>
      </c>
      <c r="DI82" s="235">
        <f t="shared" si="1925"/>
        <v>0</v>
      </c>
      <c r="DJ82" s="235">
        <f t="shared" si="1926"/>
        <v>0</v>
      </c>
      <c r="DK82" s="88"/>
      <c r="DL82" s="100"/>
      <c r="DM82" s="90">
        <f t="shared" si="1927"/>
        <v>0</v>
      </c>
      <c r="DN82" s="88"/>
      <c r="DO82" s="100"/>
      <c r="DP82" s="90">
        <f t="shared" si="1928"/>
        <v>0</v>
      </c>
      <c r="DQ82" s="236">
        <f t="shared" si="1929"/>
        <v>0</v>
      </c>
      <c r="DR82" s="232">
        <f t="shared" si="1930"/>
        <v>0</v>
      </c>
      <c r="DS82" s="233">
        <f t="shared" si="1931"/>
        <v>0</v>
      </c>
      <c r="DT82" s="88"/>
      <c r="DU82" s="100"/>
      <c r="DV82" s="90">
        <f t="shared" si="1932"/>
        <v>0</v>
      </c>
      <c r="DW82" s="88"/>
      <c r="DX82" s="100"/>
      <c r="DY82" s="90">
        <f t="shared" si="1933"/>
        <v>0</v>
      </c>
      <c r="DZ82" s="236">
        <f t="shared" si="1934"/>
        <v>0</v>
      </c>
      <c r="EA82" s="232">
        <f t="shared" si="1935"/>
        <v>0</v>
      </c>
      <c r="EB82" s="233">
        <f t="shared" si="1936"/>
        <v>0</v>
      </c>
      <c r="EC82" s="88"/>
      <c r="ED82" s="100"/>
      <c r="EE82" s="90">
        <f t="shared" si="1937"/>
        <v>0</v>
      </c>
      <c r="EF82" s="88"/>
      <c r="EG82" s="100"/>
      <c r="EH82" s="90">
        <f t="shared" si="1938"/>
        <v>0</v>
      </c>
      <c r="EI82" s="41">
        <f t="shared" si="1939"/>
        <v>0</v>
      </c>
      <c r="EJ82" s="42">
        <f t="shared" si="1940"/>
        <v>0</v>
      </c>
      <c r="EK82" s="43">
        <f t="shared" si="1941"/>
        <v>0</v>
      </c>
      <c r="EL82" s="44">
        <f t="shared" si="1942"/>
        <v>0</v>
      </c>
      <c r="EM82" s="45">
        <f t="shared" si="1943"/>
        <v>0</v>
      </c>
      <c r="EN82" s="46">
        <f t="shared" si="1944"/>
        <v>0</v>
      </c>
      <c r="EO82" s="44">
        <f t="shared" si="1945"/>
        <v>0</v>
      </c>
      <c r="EP82" s="45">
        <f t="shared" si="1946"/>
        <v>0</v>
      </c>
      <c r="EQ82" s="46">
        <f t="shared" si="1947"/>
        <v>0</v>
      </c>
      <c r="ER82" s="82">
        <f t="shared" si="1948"/>
        <v>0</v>
      </c>
      <c r="ES82" s="47">
        <f t="shared" si="1949"/>
        <v>0</v>
      </c>
      <c r="ET82" s="47">
        <f t="shared" si="1950"/>
        <v>0</v>
      </c>
      <c r="EU82" s="27">
        <f t="shared" si="1951"/>
        <v>0</v>
      </c>
      <c r="EV82" s="28">
        <f t="shared" si="1952"/>
        <v>0</v>
      </c>
      <c r="EW82" s="29">
        <f t="shared" si="1953"/>
        <v>0</v>
      </c>
      <c r="EX82" s="27">
        <f t="shared" si="1954"/>
        <v>0</v>
      </c>
      <c r="EY82" s="28">
        <f t="shared" si="1955"/>
        <v>0</v>
      </c>
      <c r="EZ82" s="29">
        <f t="shared" si="1956"/>
        <v>0</v>
      </c>
      <c r="FA82" s="27">
        <f t="shared" si="1957"/>
        <v>0</v>
      </c>
      <c r="FB82" s="30">
        <f t="shared" si="1958"/>
        <v>0</v>
      </c>
      <c r="FC82" s="29">
        <f t="shared" si="1959"/>
        <v>0</v>
      </c>
      <c r="FE82" s="14"/>
      <c r="FF82" s="183"/>
      <c r="FG82" s="13"/>
      <c r="FH82" s="16"/>
      <c r="FI82" s="239"/>
      <c r="FJ82" s="240"/>
      <c r="FK82" s="241">
        <f t="shared" si="1960"/>
        <v>0</v>
      </c>
      <c r="FL82" s="239"/>
      <c r="FM82" s="240"/>
      <c r="FN82" s="241">
        <f t="shared" si="1961"/>
        <v>0</v>
      </c>
      <c r="FO82" s="41">
        <f t="shared" si="1962"/>
        <v>0</v>
      </c>
      <c r="FP82" s="42">
        <f t="shared" si="1963"/>
        <v>0</v>
      </c>
      <c r="FQ82" s="43">
        <f t="shared" si="1964"/>
        <v>0</v>
      </c>
      <c r="FR82" s="239"/>
      <c r="FS82" s="240"/>
      <c r="FT82" s="241">
        <f t="shared" si="1965"/>
        <v>0</v>
      </c>
      <c r="FU82" s="239"/>
      <c r="FV82" s="240"/>
      <c r="FW82" s="241">
        <f t="shared" si="1966"/>
        <v>0</v>
      </c>
      <c r="FX82" s="41">
        <f t="shared" si="1967"/>
        <v>0</v>
      </c>
      <c r="FY82" s="42">
        <f t="shared" si="1968"/>
        <v>0</v>
      </c>
      <c r="FZ82" s="43">
        <f t="shared" si="1969"/>
        <v>0</v>
      </c>
      <c r="GA82" s="239"/>
      <c r="GB82" s="240"/>
      <c r="GC82" s="241">
        <f t="shared" si="1970"/>
        <v>0</v>
      </c>
      <c r="GD82" s="239"/>
      <c r="GE82" s="240"/>
      <c r="GF82" s="241">
        <f t="shared" si="1971"/>
        <v>0</v>
      </c>
      <c r="GG82" s="236">
        <f t="shared" si="1972"/>
        <v>0</v>
      </c>
      <c r="GH82" s="232">
        <f t="shared" si="1973"/>
        <v>0</v>
      </c>
      <c r="GI82" s="233">
        <f t="shared" si="1974"/>
        <v>0</v>
      </c>
      <c r="GJ82" s="456">
        <f t="shared" si="1975"/>
        <v>0</v>
      </c>
      <c r="GK82" s="450">
        <f t="shared" si="1976"/>
        <v>0</v>
      </c>
      <c r="GL82" s="457">
        <f t="shared" si="1977"/>
        <v>0</v>
      </c>
      <c r="GM82" s="456">
        <f t="shared" si="1978"/>
        <v>0</v>
      </c>
      <c r="GN82" s="450">
        <f t="shared" si="1979"/>
        <v>0</v>
      </c>
      <c r="GO82" s="457">
        <f t="shared" si="1980"/>
        <v>0</v>
      </c>
      <c r="GP82" s="234">
        <f t="shared" si="1981"/>
        <v>0</v>
      </c>
      <c r="GQ82" s="235">
        <f t="shared" si="1982"/>
        <v>0</v>
      </c>
      <c r="GR82" s="235">
        <f t="shared" si="1983"/>
        <v>0</v>
      </c>
      <c r="GS82" s="88"/>
      <c r="GT82" s="100"/>
      <c r="GU82" s="90">
        <f t="shared" si="1984"/>
        <v>0</v>
      </c>
      <c r="GV82" s="88"/>
      <c r="GW82" s="100"/>
      <c r="GX82" s="90">
        <f t="shared" si="1985"/>
        <v>0</v>
      </c>
      <c r="GY82" s="236">
        <f t="shared" si="1986"/>
        <v>0</v>
      </c>
      <c r="GZ82" s="232">
        <f t="shared" si="1987"/>
        <v>0</v>
      </c>
      <c r="HA82" s="233">
        <f t="shared" si="1988"/>
        <v>0</v>
      </c>
      <c r="HB82" s="88"/>
      <c r="HC82" s="100"/>
      <c r="HD82" s="90">
        <f t="shared" si="1989"/>
        <v>0</v>
      </c>
      <c r="HE82" s="88"/>
      <c r="HF82" s="100"/>
      <c r="HG82" s="90">
        <f t="shared" si="1990"/>
        <v>0</v>
      </c>
      <c r="HH82" s="236">
        <f t="shared" si="1991"/>
        <v>0</v>
      </c>
      <c r="HI82" s="232">
        <f t="shared" si="1992"/>
        <v>0</v>
      </c>
      <c r="HJ82" s="233">
        <f t="shared" si="1993"/>
        <v>0</v>
      </c>
      <c r="HK82" s="88"/>
      <c r="HL82" s="100"/>
      <c r="HM82" s="90">
        <f t="shared" si="1994"/>
        <v>0</v>
      </c>
      <c r="HN82" s="88"/>
      <c r="HO82" s="100"/>
      <c r="HP82" s="90">
        <f t="shared" si="1995"/>
        <v>0</v>
      </c>
      <c r="HQ82" s="236">
        <f t="shared" si="1996"/>
        <v>0</v>
      </c>
      <c r="HR82" s="232">
        <f t="shared" si="1997"/>
        <v>0</v>
      </c>
      <c r="HS82" s="233">
        <f t="shared" si="1998"/>
        <v>0</v>
      </c>
      <c r="HT82" s="44">
        <f t="shared" si="1999"/>
        <v>0</v>
      </c>
      <c r="HU82" s="45">
        <f t="shared" si="2000"/>
        <v>0</v>
      </c>
      <c r="HV82" s="46">
        <f t="shared" si="2001"/>
        <v>0</v>
      </c>
      <c r="HW82" s="44">
        <f t="shared" si="2002"/>
        <v>0</v>
      </c>
      <c r="HX82" s="45">
        <f t="shared" si="2003"/>
        <v>0</v>
      </c>
      <c r="HY82" s="46">
        <f t="shared" si="2004"/>
        <v>0</v>
      </c>
      <c r="HZ82" s="234">
        <f t="shared" si="2005"/>
        <v>0</v>
      </c>
      <c r="IA82" s="235">
        <f t="shared" si="2006"/>
        <v>0</v>
      </c>
      <c r="IB82" s="235">
        <f t="shared" si="2007"/>
        <v>0</v>
      </c>
      <c r="IC82" s="239"/>
      <c r="ID82" s="240"/>
      <c r="IE82" s="241">
        <f t="shared" si="2008"/>
        <v>0</v>
      </c>
      <c r="IF82" s="239"/>
      <c r="IG82" s="240"/>
      <c r="IH82" s="241">
        <f t="shared" si="2009"/>
        <v>0</v>
      </c>
      <c r="II82" s="236">
        <f t="shared" si="2010"/>
        <v>0</v>
      </c>
      <c r="IJ82" s="232">
        <f t="shared" si="2011"/>
        <v>0</v>
      </c>
      <c r="IK82" s="233">
        <f t="shared" si="2012"/>
        <v>0</v>
      </c>
      <c r="IL82" s="239"/>
      <c r="IM82" s="240"/>
      <c r="IN82" s="241">
        <f t="shared" si="2013"/>
        <v>0</v>
      </c>
      <c r="IO82" s="239"/>
      <c r="IP82" s="240"/>
      <c r="IQ82" s="241">
        <f t="shared" si="2014"/>
        <v>0</v>
      </c>
      <c r="IR82" s="236">
        <f t="shared" si="2015"/>
        <v>0</v>
      </c>
      <c r="IS82" s="232">
        <f t="shared" si="2016"/>
        <v>0</v>
      </c>
      <c r="IT82" s="233">
        <f t="shared" si="2017"/>
        <v>0</v>
      </c>
      <c r="IU82" s="239"/>
      <c r="IV82" s="240"/>
      <c r="IW82" s="241">
        <f t="shared" si="2018"/>
        <v>0</v>
      </c>
      <c r="IX82" s="239"/>
      <c r="IY82" s="240"/>
      <c r="IZ82" s="241">
        <f t="shared" si="2019"/>
        <v>0</v>
      </c>
      <c r="JA82" s="236">
        <f t="shared" si="2020"/>
        <v>0</v>
      </c>
      <c r="JB82" s="232">
        <f t="shared" si="2021"/>
        <v>0</v>
      </c>
      <c r="JC82" s="233">
        <f t="shared" si="2022"/>
        <v>0</v>
      </c>
      <c r="JD82" s="456">
        <f t="shared" si="2023"/>
        <v>0</v>
      </c>
      <c r="JE82" s="450">
        <f t="shared" si="2024"/>
        <v>0</v>
      </c>
      <c r="JF82" s="457">
        <f t="shared" si="2025"/>
        <v>0</v>
      </c>
      <c r="JG82" s="456">
        <f t="shared" si="2026"/>
        <v>0</v>
      </c>
      <c r="JH82" s="450">
        <f t="shared" si="2027"/>
        <v>0</v>
      </c>
      <c r="JI82" s="457">
        <f t="shared" si="2028"/>
        <v>0</v>
      </c>
      <c r="JJ82" s="234">
        <f t="shared" si="2029"/>
        <v>0</v>
      </c>
      <c r="JK82" s="235">
        <f t="shared" si="2030"/>
        <v>0</v>
      </c>
      <c r="JL82" s="235">
        <f t="shared" si="2031"/>
        <v>0</v>
      </c>
      <c r="JM82" s="88"/>
      <c r="JN82" s="100"/>
      <c r="JO82" s="90">
        <f t="shared" si="2032"/>
        <v>0</v>
      </c>
      <c r="JP82" s="88"/>
      <c r="JQ82" s="100"/>
      <c r="JR82" s="90">
        <f t="shared" si="2033"/>
        <v>0</v>
      </c>
      <c r="JS82" s="236">
        <f t="shared" si="2034"/>
        <v>0</v>
      </c>
      <c r="JT82" s="232">
        <f t="shared" si="2035"/>
        <v>0</v>
      </c>
      <c r="JU82" s="233">
        <f t="shared" si="2036"/>
        <v>0</v>
      </c>
      <c r="JV82" s="88"/>
      <c r="JW82" s="100"/>
      <c r="JX82" s="90">
        <f t="shared" si="2037"/>
        <v>0</v>
      </c>
      <c r="JY82" s="88"/>
      <c r="JZ82" s="100"/>
      <c r="KA82" s="90">
        <f t="shared" si="2038"/>
        <v>0</v>
      </c>
      <c r="KB82" s="236">
        <f t="shared" si="2039"/>
        <v>0</v>
      </c>
      <c r="KC82" s="232">
        <f t="shared" si="2040"/>
        <v>0</v>
      </c>
      <c r="KD82" s="233">
        <f t="shared" si="2041"/>
        <v>0</v>
      </c>
      <c r="KE82" s="88"/>
      <c r="KF82" s="100"/>
      <c r="KG82" s="90">
        <f t="shared" si="2042"/>
        <v>0</v>
      </c>
      <c r="KH82" s="88"/>
      <c r="KI82" s="100"/>
      <c r="KJ82" s="90">
        <f t="shared" si="2043"/>
        <v>0</v>
      </c>
      <c r="KK82" s="41">
        <f t="shared" si="2044"/>
        <v>0</v>
      </c>
      <c r="KL82" s="42">
        <f t="shared" si="2045"/>
        <v>0</v>
      </c>
      <c r="KM82" s="43">
        <f t="shared" si="2046"/>
        <v>0</v>
      </c>
      <c r="KN82" s="44">
        <f t="shared" si="2047"/>
        <v>0</v>
      </c>
      <c r="KO82" s="45">
        <f t="shared" si="2048"/>
        <v>0</v>
      </c>
      <c r="KP82" s="46">
        <f t="shared" si="2049"/>
        <v>0</v>
      </c>
      <c r="KQ82" s="44">
        <f t="shared" si="2050"/>
        <v>0</v>
      </c>
      <c r="KR82" s="45">
        <f t="shared" si="2051"/>
        <v>0</v>
      </c>
      <c r="KS82" s="46">
        <f t="shared" si="2052"/>
        <v>0</v>
      </c>
      <c r="KT82" s="82">
        <f t="shared" si="2053"/>
        <v>0</v>
      </c>
      <c r="KU82" s="47">
        <f t="shared" si="2054"/>
        <v>0</v>
      </c>
      <c r="KV82" s="47">
        <f t="shared" si="2055"/>
        <v>0</v>
      </c>
      <c r="KW82" s="27">
        <f t="shared" si="2056"/>
        <v>0</v>
      </c>
      <c r="KX82" s="28">
        <f t="shared" si="2057"/>
        <v>0</v>
      </c>
      <c r="KY82" s="29">
        <f t="shared" si="2058"/>
        <v>0</v>
      </c>
      <c r="KZ82" s="27">
        <f t="shared" si="2059"/>
        <v>0</v>
      </c>
      <c r="LA82" s="28">
        <f t="shared" si="2060"/>
        <v>0</v>
      </c>
      <c r="LB82" s="29">
        <f t="shared" si="2061"/>
        <v>0</v>
      </c>
      <c r="LC82" s="27">
        <f t="shared" si="2062"/>
        <v>0</v>
      </c>
      <c r="LD82" s="30">
        <f t="shared" si="2063"/>
        <v>0</v>
      </c>
      <c r="LE82" s="29">
        <f t="shared" si="2064"/>
        <v>0</v>
      </c>
    </row>
    <row r="83" spans="2:317" ht="20.25" hidden="1" customHeight="1" outlineLevel="3">
      <c r="B83" s="14"/>
      <c r="C83" s="183"/>
      <c r="D83" s="183"/>
      <c r="E83" s="13"/>
      <c r="F83" s="16"/>
      <c r="G83" s="239"/>
      <c r="H83" s="240"/>
      <c r="I83" s="241">
        <f t="shared" si="1855"/>
        <v>0</v>
      </c>
      <c r="J83" s="239"/>
      <c r="K83" s="240"/>
      <c r="L83" s="241">
        <f t="shared" si="1856"/>
        <v>0</v>
      </c>
      <c r="M83" s="41">
        <f t="shared" si="1857"/>
        <v>0</v>
      </c>
      <c r="N83" s="42">
        <f t="shared" si="1858"/>
        <v>0</v>
      </c>
      <c r="O83" s="43">
        <f t="shared" si="1859"/>
        <v>0</v>
      </c>
      <c r="P83" s="239"/>
      <c r="Q83" s="240"/>
      <c r="R83" s="241">
        <f t="shared" si="1860"/>
        <v>0</v>
      </c>
      <c r="S83" s="239"/>
      <c r="T83" s="240"/>
      <c r="U83" s="241">
        <f t="shared" si="1861"/>
        <v>0</v>
      </c>
      <c r="V83" s="41">
        <f t="shared" si="1862"/>
        <v>0</v>
      </c>
      <c r="W83" s="42">
        <f t="shared" si="1863"/>
        <v>0</v>
      </c>
      <c r="X83" s="43">
        <f t="shared" si="1864"/>
        <v>0</v>
      </c>
      <c r="Y83" s="239"/>
      <c r="Z83" s="240"/>
      <c r="AA83" s="241">
        <f t="shared" si="1865"/>
        <v>0</v>
      </c>
      <c r="AB83" s="239"/>
      <c r="AC83" s="240"/>
      <c r="AD83" s="241">
        <f t="shared" si="1866"/>
        <v>0</v>
      </c>
      <c r="AE83" s="236">
        <f t="shared" si="1867"/>
        <v>0</v>
      </c>
      <c r="AF83" s="232">
        <f t="shared" si="1868"/>
        <v>0</v>
      </c>
      <c r="AG83" s="233">
        <f t="shared" si="1869"/>
        <v>0</v>
      </c>
      <c r="AH83" s="456">
        <f t="shared" si="1870"/>
        <v>0</v>
      </c>
      <c r="AI83" s="450">
        <f t="shared" si="1871"/>
        <v>0</v>
      </c>
      <c r="AJ83" s="457">
        <f t="shared" si="1872"/>
        <v>0</v>
      </c>
      <c r="AK83" s="456">
        <f t="shared" si="1873"/>
        <v>0</v>
      </c>
      <c r="AL83" s="450">
        <f t="shared" si="1874"/>
        <v>0</v>
      </c>
      <c r="AM83" s="457">
        <f t="shared" si="1875"/>
        <v>0</v>
      </c>
      <c r="AN83" s="234">
        <f t="shared" si="1876"/>
        <v>0</v>
      </c>
      <c r="AO83" s="235">
        <f t="shared" si="1877"/>
        <v>0</v>
      </c>
      <c r="AP83" s="235">
        <f t="shared" si="1878"/>
        <v>0</v>
      </c>
      <c r="AQ83" s="88"/>
      <c r="AR83" s="100"/>
      <c r="AS83" s="90">
        <f t="shared" si="1879"/>
        <v>0</v>
      </c>
      <c r="AT83" s="88"/>
      <c r="AU83" s="100"/>
      <c r="AV83" s="90">
        <f t="shared" si="1880"/>
        <v>0</v>
      </c>
      <c r="AW83" s="236">
        <f t="shared" si="1881"/>
        <v>0</v>
      </c>
      <c r="AX83" s="232">
        <f t="shared" si="1882"/>
        <v>0</v>
      </c>
      <c r="AY83" s="233">
        <f t="shared" si="1883"/>
        <v>0</v>
      </c>
      <c r="AZ83" s="88"/>
      <c r="BA83" s="100"/>
      <c r="BB83" s="90">
        <f t="shared" si="1884"/>
        <v>0</v>
      </c>
      <c r="BC83" s="88"/>
      <c r="BD83" s="100"/>
      <c r="BE83" s="90">
        <f t="shared" si="1885"/>
        <v>0</v>
      </c>
      <c r="BF83" s="236">
        <f t="shared" si="1886"/>
        <v>0</v>
      </c>
      <c r="BG83" s="232">
        <f t="shared" si="1887"/>
        <v>0</v>
      </c>
      <c r="BH83" s="233">
        <f t="shared" si="1888"/>
        <v>0</v>
      </c>
      <c r="BI83" s="88"/>
      <c r="BJ83" s="100"/>
      <c r="BK83" s="90">
        <f t="shared" si="1889"/>
        <v>0</v>
      </c>
      <c r="BL83" s="88"/>
      <c r="BM83" s="100"/>
      <c r="BN83" s="90">
        <f t="shared" si="1890"/>
        <v>0</v>
      </c>
      <c r="BO83" s="236">
        <f t="shared" si="1891"/>
        <v>0</v>
      </c>
      <c r="BP83" s="232">
        <f t="shared" si="1892"/>
        <v>0</v>
      </c>
      <c r="BQ83" s="233">
        <f t="shared" si="1893"/>
        <v>0</v>
      </c>
      <c r="BR83" s="44">
        <f t="shared" si="1894"/>
        <v>0</v>
      </c>
      <c r="BS83" s="45">
        <f t="shared" si="1895"/>
        <v>0</v>
      </c>
      <c r="BT83" s="46">
        <f t="shared" si="1896"/>
        <v>0</v>
      </c>
      <c r="BU83" s="44">
        <f t="shared" si="1897"/>
        <v>0</v>
      </c>
      <c r="BV83" s="45">
        <f t="shared" si="1898"/>
        <v>0</v>
      </c>
      <c r="BW83" s="46">
        <f t="shared" si="1899"/>
        <v>0</v>
      </c>
      <c r="BX83" s="234">
        <f t="shared" si="1900"/>
        <v>0</v>
      </c>
      <c r="BY83" s="235">
        <f t="shared" si="1901"/>
        <v>0</v>
      </c>
      <c r="BZ83" s="235">
        <f t="shared" si="1902"/>
        <v>0</v>
      </c>
      <c r="CA83" s="239"/>
      <c r="CB83" s="240"/>
      <c r="CC83" s="241">
        <f t="shared" si="1903"/>
        <v>0</v>
      </c>
      <c r="CD83" s="239"/>
      <c r="CE83" s="240"/>
      <c r="CF83" s="241">
        <f t="shared" si="1904"/>
        <v>0</v>
      </c>
      <c r="CG83" s="236">
        <f t="shared" si="1905"/>
        <v>0</v>
      </c>
      <c r="CH83" s="232">
        <f t="shared" si="1906"/>
        <v>0</v>
      </c>
      <c r="CI83" s="233">
        <f t="shared" si="1907"/>
        <v>0</v>
      </c>
      <c r="CJ83" s="239"/>
      <c r="CK83" s="240"/>
      <c r="CL83" s="241">
        <f t="shared" si="1908"/>
        <v>0</v>
      </c>
      <c r="CM83" s="239"/>
      <c r="CN83" s="240"/>
      <c r="CO83" s="241">
        <f t="shared" si="1909"/>
        <v>0</v>
      </c>
      <c r="CP83" s="236">
        <f t="shared" si="1910"/>
        <v>0</v>
      </c>
      <c r="CQ83" s="232">
        <f t="shared" si="1911"/>
        <v>0</v>
      </c>
      <c r="CR83" s="233">
        <f t="shared" si="1912"/>
        <v>0</v>
      </c>
      <c r="CS83" s="239"/>
      <c r="CT83" s="240"/>
      <c r="CU83" s="241">
        <f t="shared" si="1913"/>
        <v>0</v>
      </c>
      <c r="CV83" s="239"/>
      <c r="CW83" s="240"/>
      <c r="CX83" s="241">
        <f t="shared" si="1914"/>
        <v>0</v>
      </c>
      <c r="CY83" s="236">
        <f t="shared" si="1915"/>
        <v>0</v>
      </c>
      <c r="CZ83" s="232">
        <f t="shared" si="1916"/>
        <v>0</v>
      </c>
      <c r="DA83" s="233">
        <f t="shared" si="1917"/>
        <v>0</v>
      </c>
      <c r="DB83" s="456">
        <f t="shared" si="1918"/>
        <v>0</v>
      </c>
      <c r="DC83" s="450">
        <f t="shared" si="1919"/>
        <v>0</v>
      </c>
      <c r="DD83" s="457">
        <f t="shared" si="1920"/>
        <v>0</v>
      </c>
      <c r="DE83" s="456">
        <f t="shared" si="1921"/>
        <v>0</v>
      </c>
      <c r="DF83" s="450">
        <f t="shared" si="1922"/>
        <v>0</v>
      </c>
      <c r="DG83" s="457">
        <f t="shared" si="1923"/>
        <v>0</v>
      </c>
      <c r="DH83" s="234">
        <f t="shared" si="1924"/>
        <v>0</v>
      </c>
      <c r="DI83" s="235">
        <f t="shared" si="1925"/>
        <v>0</v>
      </c>
      <c r="DJ83" s="235">
        <f t="shared" si="1926"/>
        <v>0</v>
      </c>
      <c r="DK83" s="88"/>
      <c r="DL83" s="100"/>
      <c r="DM83" s="90">
        <f t="shared" si="1927"/>
        <v>0</v>
      </c>
      <c r="DN83" s="88"/>
      <c r="DO83" s="100"/>
      <c r="DP83" s="90">
        <f t="shared" si="1928"/>
        <v>0</v>
      </c>
      <c r="DQ83" s="236">
        <f t="shared" si="1929"/>
        <v>0</v>
      </c>
      <c r="DR83" s="232">
        <f t="shared" si="1930"/>
        <v>0</v>
      </c>
      <c r="DS83" s="233">
        <f t="shared" si="1931"/>
        <v>0</v>
      </c>
      <c r="DT83" s="88"/>
      <c r="DU83" s="100"/>
      <c r="DV83" s="90">
        <f t="shared" si="1932"/>
        <v>0</v>
      </c>
      <c r="DW83" s="88"/>
      <c r="DX83" s="100"/>
      <c r="DY83" s="90">
        <f t="shared" si="1933"/>
        <v>0</v>
      </c>
      <c r="DZ83" s="236">
        <f t="shared" si="1934"/>
        <v>0</v>
      </c>
      <c r="EA83" s="232">
        <f t="shared" si="1935"/>
        <v>0</v>
      </c>
      <c r="EB83" s="233">
        <f t="shared" si="1936"/>
        <v>0</v>
      </c>
      <c r="EC83" s="88"/>
      <c r="ED83" s="100"/>
      <c r="EE83" s="90">
        <f t="shared" si="1937"/>
        <v>0</v>
      </c>
      <c r="EF83" s="88"/>
      <c r="EG83" s="100"/>
      <c r="EH83" s="90">
        <f t="shared" si="1938"/>
        <v>0</v>
      </c>
      <c r="EI83" s="41">
        <f t="shared" si="1939"/>
        <v>0</v>
      </c>
      <c r="EJ83" s="42">
        <f t="shared" si="1940"/>
        <v>0</v>
      </c>
      <c r="EK83" s="43">
        <f t="shared" si="1941"/>
        <v>0</v>
      </c>
      <c r="EL83" s="44">
        <f t="shared" si="1942"/>
        <v>0</v>
      </c>
      <c r="EM83" s="45">
        <f t="shared" si="1943"/>
        <v>0</v>
      </c>
      <c r="EN83" s="46">
        <f t="shared" si="1944"/>
        <v>0</v>
      </c>
      <c r="EO83" s="44">
        <f t="shared" si="1945"/>
        <v>0</v>
      </c>
      <c r="EP83" s="45">
        <f t="shared" si="1946"/>
        <v>0</v>
      </c>
      <c r="EQ83" s="46">
        <f t="shared" si="1947"/>
        <v>0</v>
      </c>
      <c r="ER83" s="82">
        <f t="shared" si="1948"/>
        <v>0</v>
      </c>
      <c r="ES83" s="47">
        <f t="shared" si="1949"/>
        <v>0</v>
      </c>
      <c r="ET83" s="47">
        <f t="shared" si="1950"/>
        <v>0</v>
      </c>
      <c r="EU83" s="27">
        <f t="shared" si="1951"/>
        <v>0</v>
      </c>
      <c r="EV83" s="28">
        <f t="shared" si="1952"/>
        <v>0</v>
      </c>
      <c r="EW83" s="29">
        <f t="shared" si="1953"/>
        <v>0</v>
      </c>
      <c r="EX83" s="27">
        <f t="shared" si="1954"/>
        <v>0</v>
      </c>
      <c r="EY83" s="28">
        <f t="shared" si="1955"/>
        <v>0</v>
      </c>
      <c r="EZ83" s="29">
        <f t="shared" si="1956"/>
        <v>0</v>
      </c>
      <c r="FA83" s="27">
        <f t="shared" si="1957"/>
        <v>0</v>
      </c>
      <c r="FB83" s="30">
        <f t="shared" si="1958"/>
        <v>0</v>
      </c>
      <c r="FC83" s="29">
        <f t="shared" si="1959"/>
        <v>0</v>
      </c>
      <c r="FE83" s="14"/>
      <c r="FF83" s="183"/>
      <c r="FG83" s="13"/>
      <c r="FH83" s="16"/>
      <c r="FI83" s="239"/>
      <c r="FJ83" s="240"/>
      <c r="FK83" s="241">
        <f t="shared" si="1960"/>
        <v>0</v>
      </c>
      <c r="FL83" s="239"/>
      <c r="FM83" s="240"/>
      <c r="FN83" s="241">
        <f t="shared" si="1961"/>
        <v>0</v>
      </c>
      <c r="FO83" s="41">
        <f t="shared" si="1962"/>
        <v>0</v>
      </c>
      <c r="FP83" s="42">
        <f t="shared" si="1963"/>
        <v>0</v>
      </c>
      <c r="FQ83" s="43">
        <f t="shared" si="1964"/>
        <v>0</v>
      </c>
      <c r="FR83" s="239"/>
      <c r="FS83" s="240"/>
      <c r="FT83" s="241">
        <f t="shared" si="1965"/>
        <v>0</v>
      </c>
      <c r="FU83" s="239"/>
      <c r="FV83" s="240"/>
      <c r="FW83" s="241">
        <f t="shared" si="1966"/>
        <v>0</v>
      </c>
      <c r="FX83" s="41">
        <f t="shared" si="1967"/>
        <v>0</v>
      </c>
      <c r="FY83" s="42">
        <f t="shared" si="1968"/>
        <v>0</v>
      </c>
      <c r="FZ83" s="43">
        <f t="shared" si="1969"/>
        <v>0</v>
      </c>
      <c r="GA83" s="239"/>
      <c r="GB83" s="240"/>
      <c r="GC83" s="241">
        <f t="shared" si="1970"/>
        <v>0</v>
      </c>
      <c r="GD83" s="239"/>
      <c r="GE83" s="240"/>
      <c r="GF83" s="241">
        <f t="shared" si="1971"/>
        <v>0</v>
      </c>
      <c r="GG83" s="236">
        <f t="shared" si="1972"/>
        <v>0</v>
      </c>
      <c r="GH83" s="232">
        <f t="shared" si="1973"/>
        <v>0</v>
      </c>
      <c r="GI83" s="233">
        <f t="shared" si="1974"/>
        <v>0</v>
      </c>
      <c r="GJ83" s="456">
        <f t="shared" si="1975"/>
        <v>0</v>
      </c>
      <c r="GK83" s="450">
        <f t="shared" si="1976"/>
        <v>0</v>
      </c>
      <c r="GL83" s="457">
        <f t="shared" si="1977"/>
        <v>0</v>
      </c>
      <c r="GM83" s="456">
        <f t="shared" si="1978"/>
        <v>0</v>
      </c>
      <c r="GN83" s="450">
        <f t="shared" si="1979"/>
        <v>0</v>
      </c>
      <c r="GO83" s="457">
        <f t="shared" si="1980"/>
        <v>0</v>
      </c>
      <c r="GP83" s="234">
        <f t="shared" si="1981"/>
        <v>0</v>
      </c>
      <c r="GQ83" s="235">
        <f t="shared" si="1982"/>
        <v>0</v>
      </c>
      <c r="GR83" s="235">
        <f t="shared" si="1983"/>
        <v>0</v>
      </c>
      <c r="GS83" s="88"/>
      <c r="GT83" s="100"/>
      <c r="GU83" s="90">
        <f t="shared" si="1984"/>
        <v>0</v>
      </c>
      <c r="GV83" s="88"/>
      <c r="GW83" s="100"/>
      <c r="GX83" s="90">
        <f t="shared" si="1985"/>
        <v>0</v>
      </c>
      <c r="GY83" s="236">
        <f t="shared" si="1986"/>
        <v>0</v>
      </c>
      <c r="GZ83" s="232">
        <f t="shared" si="1987"/>
        <v>0</v>
      </c>
      <c r="HA83" s="233">
        <f t="shared" si="1988"/>
        <v>0</v>
      </c>
      <c r="HB83" s="88"/>
      <c r="HC83" s="100"/>
      <c r="HD83" s="90">
        <f t="shared" si="1989"/>
        <v>0</v>
      </c>
      <c r="HE83" s="88"/>
      <c r="HF83" s="100"/>
      <c r="HG83" s="90">
        <f t="shared" si="1990"/>
        <v>0</v>
      </c>
      <c r="HH83" s="236">
        <f t="shared" si="1991"/>
        <v>0</v>
      </c>
      <c r="HI83" s="232">
        <f t="shared" si="1992"/>
        <v>0</v>
      </c>
      <c r="HJ83" s="233">
        <f t="shared" si="1993"/>
        <v>0</v>
      </c>
      <c r="HK83" s="88"/>
      <c r="HL83" s="100"/>
      <c r="HM83" s="90">
        <f t="shared" si="1994"/>
        <v>0</v>
      </c>
      <c r="HN83" s="88"/>
      <c r="HO83" s="100"/>
      <c r="HP83" s="90">
        <f t="shared" si="1995"/>
        <v>0</v>
      </c>
      <c r="HQ83" s="236">
        <f t="shared" si="1996"/>
        <v>0</v>
      </c>
      <c r="HR83" s="232">
        <f t="shared" si="1997"/>
        <v>0</v>
      </c>
      <c r="HS83" s="233">
        <f t="shared" si="1998"/>
        <v>0</v>
      </c>
      <c r="HT83" s="44">
        <f t="shared" si="1999"/>
        <v>0</v>
      </c>
      <c r="HU83" s="45">
        <f t="shared" si="2000"/>
        <v>0</v>
      </c>
      <c r="HV83" s="46">
        <f t="shared" si="2001"/>
        <v>0</v>
      </c>
      <c r="HW83" s="44">
        <f t="shared" si="2002"/>
        <v>0</v>
      </c>
      <c r="HX83" s="45">
        <f t="shared" si="2003"/>
        <v>0</v>
      </c>
      <c r="HY83" s="46">
        <f t="shared" si="2004"/>
        <v>0</v>
      </c>
      <c r="HZ83" s="234">
        <f t="shared" si="2005"/>
        <v>0</v>
      </c>
      <c r="IA83" s="235">
        <f t="shared" si="2006"/>
        <v>0</v>
      </c>
      <c r="IB83" s="235">
        <f t="shared" si="2007"/>
        <v>0</v>
      </c>
      <c r="IC83" s="239"/>
      <c r="ID83" s="240"/>
      <c r="IE83" s="241">
        <f t="shared" si="2008"/>
        <v>0</v>
      </c>
      <c r="IF83" s="239"/>
      <c r="IG83" s="240"/>
      <c r="IH83" s="241">
        <f t="shared" si="2009"/>
        <v>0</v>
      </c>
      <c r="II83" s="236">
        <f t="shared" si="2010"/>
        <v>0</v>
      </c>
      <c r="IJ83" s="232">
        <f t="shared" si="2011"/>
        <v>0</v>
      </c>
      <c r="IK83" s="233">
        <f t="shared" si="2012"/>
        <v>0</v>
      </c>
      <c r="IL83" s="239"/>
      <c r="IM83" s="240"/>
      <c r="IN83" s="241">
        <f t="shared" si="2013"/>
        <v>0</v>
      </c>
      <c r="IO83" s="239"/>
      <c r="IP83" s="240"/>
      <c r="IQ83" s="241">
        <f t="shared" si="2014"/>
        <v>0</v>
      </c>
      <c r="IR83" s="236">
        <f t="shared" si="2015"/>
        <v>0</v>
      </c>
      <c r="IS83" s="232">
        <f t="shared" si="2016"/>
        <v>0</v>
      </c>
      <c r="IT83" s="233">
        <f t="shared" si="2017"/>
        <v>0</v>
      </c>
      <c r="IU83" s="239"/>
      <c r="IV83" s="240"/>
      <c r="IW83" s="241">
        <f t="shared" si="2018"/>
        <v>0</v>
      </c>
      <c r="IX83" s="239"/>
      <c r="IY83" s="240"/>
      <c r="IZ83" s="241">
        <f t="shared" si="2019"/>
        <v>0</v>
      </c>
      <c r="JA83" s="236">
        <f t="shared" si="2020"/>
        <v>0</v>
      </c>
      <c r="JB83" s="232">
        <f t="shared" si="2021"/>
        <v>0</v>
      </c>
      <c r="JC83" s="233">
        <f t="shared" si="2022"/>
        <v>0</v>
      </c>
      <c r="JD83" s="456">
        <f t="shared" si="2023"/>
        <v>0</v>
      </c>
      <c r="JE83" s="450">
        <f t="shared" si="2024"/>
        <v>0</v>
      </c>
      <c r="JF83" s="457">
        <f t="shared" si="2025"/>
        <v>0</v>
      </c>
      <c r="JG83" s="456">
        <f t="shared" si="2026"/>
        <v>0</v>
      </c>
      <c r="JH83" s="450">
        <f t="shared" si="2027"/>
        <v>0</v>
      </c>
      <c r="JI83" s="457">
        <f t="shared" si="2028"/>
        <v>0</v>
      </c>
      <c r="JJ83" s="234">
        <f t="shared" si="2029"/>
        <v>0</v>
      </c>
      <c r="JK83" s="235">
        <f t="shared" si="2030"/>
        <v>0</v>
      </c>
      <c r="JL83" s="235">
        <f t="shared" si="2031"/>
        <v>0</v>
      </c>
      <c r="JM83" s="88"/>
      <c r="JN83" s="100"/>
      <c r="JO83" s="90">
        <f t="shared" si="2032"/>
        <v>0</v>
      </c>
      <c r="JP83" s="88"/>
      <c r="JQ83" s="100"/>
      <c r="JR83" s="90">
        <f t="shared" si="2033"/>
        <v>0</v>
      </c>
      <c r="JS83" s="236">
        <f t="shared" si="2034"/>
        <v>0</v>
      </c>
      <c r="JT83" s="232">
        <f t="shared" si="2035"/>
        <v>0</v>
      </c>
      <c r="JU83" s="233">
        <f t="shared" si="2036"/>
        <v>0</v>
      </c>
      <c r="JV83" s="88"/>
      <c r="JW83" s="100"/>
      <c r="JX83" s="90">
        <f t="shared" si="2037"/>
        <v>0</v>
      </c>
      <c r="JY83" s="88"/>
      <c r="JZ83" s="100"/>
      <c r="KA83" s="90">
        <f t="shared" si="2038"/>
        <v>0</v>
      </c>
      <c r="KB83" s="236">
        <f t="shared" si="2039"/>
        <v>0</v>
      </c>
      <c r="KC83" s="232">
        <f t="shared" si="2040"/>
        <v>0</v>
      </c>
      <c r="KD83" s="233">
        <f t="shared" si="2041"/>
        <v>0</v>
      </c>
      <c r="KE83" s="88"/>
      <c r="KF83" s="100"/>
      <c r="KG83" s="90">
        <f t="shared" si="2042"/>
        <v>0</v>
      </c>
      <c r="KH83" s="88"/>
      <c r="KI83" s="100"/>
      <c r="KJ83" s="90">
        <f t="shared" si="2043"/>
        <v>0</v>
      </c>
      <c r="KK83" s="41">
        <f t="shared" si="2044"/>
        <v>0</v>
      </c>
      <c r="KL83" s="42">
        <f t="shared" si="2045"/>
        <v>0</v>
      </c>
      <c r="KM83" s="43">
        <f t="shared" si="2046"/>
        <v>0</v>
      </c>
      <c r="KN83" s="44">
        <f t="shared" si="2047"/>
        <v>0</v>
      </c>
      <c r="KO83" s="45">
        <f t="shared" si="2048"/>
        <v>0</v>
      </c>
      <c r="KP83" s="46">
        <f t="shared" si="2049"/>
        <v>0</v>
      </c>
      <c r="KQ83" s="44">
        <f t="shared" si="2050"/>
        <v>0</v>
      </c>
      <c r="KR83" s="45">
        <f t="shared" si="2051"/>
        <v>0</v>
      </c>
      <c r="KS83" s="46">
        <f t="shared" si="2052"/>
        <v>0</v>
      </c>
      <c r="KT83" s="82">
        <f t="shared" si="2053"/>
        <v>0</v>
      </c>
      <c r="KU83" s="47">
        <f t="shared" si="2054"/>
        <v>0</v>
      </c>
      <c r="KV83" s="47">
        <f t="shared" si="2055"/>
        <v>0</v>
      </c>
      <c r="KW83" s="27">
        <f t="shared" si="2056"/>
        <v>0</v>
      </c>
      <c r="KX83" s="28">
        <f t="shared" si="2057"/>
        <v>0</v>
      </c>
      <c r="KY83" s="29">
        <f t="shared" si="2058"/>
        <v>0</v>
      </c>
      <c r="KZ83" s="27">
        <f t="shared" si="2059"/>
        <v>0</v>
      </c>
      <c r="LA83" s="28">
        <f t="shared" si="2060"/>
        <v>0</v>
      </c>
      <c r="LB83" s="29">
        <f t="shared" si="2061"/>
        <v>0</v>
      </c>
      <c r="LC83" s="27">
        <f t="shared" si="2062"/>
        <v>0</v>
      </c>
      <c r="LD83" s="30">
        <f t="shared" si="2063"/>
        <v>0</v>
      </c>
      <c r="LE83" s="29">
        <f t="shared" si="2064"/>
        <v>0</v>
      </c>
    </row>
    <row r="84" spans="2:317" ht="20.25" hidden="1" customHeight="1" outlineLevel="3">
      <c r="B84" s="14"/>
      <c r="C84" s="183"/>
      <c r="D84" s="183"/>
      <c r="E84" s="13"/>
      <c r="F84" s="16"/>
      <c r="G84" s="239"/>
      <c r="H84" s="240"/>
      <c r="I84" s="241">
        <f t="shared" si="1855"/>
        <v>0</v>
      </c>
      <c r="J84" s="239"/>
      <c r="K84" s="240"/>
      <c r="L84" s="241">
        <f t="shared" si="1856"/>
        <v>0</v>
      </c>
      <c r="M84" s="41">
        <f t="shared" si="1857"/>
        <v>0</v>
      </c>
      <c r="N84" s="42">
        <f t="shared" si="1858"/>
        <v>0</v>
      </c>
      <c r="O84" s="43">
        <f t="shared" si="1859"/>
        <v>0</v>
      </c>
      <c r="P84" s="239"/>
      <c r="Q84" s="240"/>
      <c r="R84" s="241">
        <f t="shared" si="1860"/>
        <v>0</v>
      </c>
      <c r="S84" s="239"/>
      <c r="T84" s="240"/>
      <c r="U84" s="241">
        <f t="shared" si="1861"/>
        <v>0</v>
      </c>
      <c r="V84" s="41">
        <f t="shared" si="1862"/>
        <v>0</v>
      </c>
      <c r="W84" s="42">
        <f t="shared" si="1863"/>
        <v>0</v>
      </c>
      <c r="X84" s="43">
        <f t="shared" si="1864"/>
        <v>0</v>
      </c>
      <c r="Y84" s="239"/>
      <c r="Z84" s="240"/>
      <c r="AA84" s="241">
        <f t="shared" si="1865"/>
        <v>0</v>
      </c>
      <c r="AB84" s="239"/>
      <c r="AC84" s="240"/>
      <c r="AD84" s="241">
        <f t="shared" si="1866"/>
        <v>0</v>
      </c>
      <c r="AE84" s="236">
        <f t="shared" si="1867"/>
        <v>0</v>
      </c>
      <c r="AF84" s="232">
        <f t="shared" si="1868"/>
        <v>0</v>
      </c>
      <c r="AG84" s="233">
        <f t="shared" si="1869"/>
        <v>0</v>
      </c>
      <c r="AH84" s="456">
        <f t="shared" si="1870"/>
        <v>0</v>
      </c>
      <c r="AI84" s="450">
        <f t="shared" si="1871"/>
        <v>0</v>
      </c>
      <c r="AJ84" s="457">
        <f t="shared" si="1872"/>
        <v>0</v>
      </c>
      <c r="AK84" s="456">
        <f t="shared" si="1873"/>
        <v>0</v>
      </c>
      <c r="AL84" s="450">
        <f t="shared" si="1874"/>
        <v>0</v>
      </c>
      <c r="AM84" s="457">
        <f t="shared" si="1875"/>
        <v>0</v>
      </c>
      <c r="AN84" s="234">
        <f t="shared" si="1876"/>
        <v>0</v>
      </c>
      <c r="AO84" s="235">
        <f t="shared" si="1877"/>
        <v>0</v>
      </c>
      <c r="AP84" s="235">
        <f t="shared" si="1878"/>
        <v>0</v>
      </c>
      <c r="AQ84" s="88"/>
      <c r="AR84" s="100"/>
      <c r="AS84" s="90">
        <f t="shared" si="1879"/>
        <v>0</v>
      </c>
      <c r="AT84" s="88"/>
      <c r="AU84" s="100"/>
      <c r="AV84" s="90">
        <f t="shared" si="1880"/>
        <v>0</v>
      </c>
      <c r="AW84" s="236">
        <f t="shared" si="1881"/>
        <v>0</v>
      </c>
      <c r="AX84" s="232">
        <f t="shared" si="1882"/>
        <v>0</v>
      </c>
      <c r="AY84" s="233">
        <f t="shared" si="1883"/>
        <v>0</v>
      </c>
      <c r="AZ84" s="88"/>
      <c r="BA84" s="100"/>
      <c r="BB84" s="90">
        <f t="shared" si="1884"/>
        <v>0</v>
      </c>
      <c r="BC84" s="88"/>
      <c r="BD84" s="100"/>
      <c r="BE84" s="90">
        <f t="shared" si="1885"/>
        <v>0</v>
      </c>
      <c r="BF84" s="236">
        <f t="shared" si="1886"/>
        <v>0</v>
      </c>
      <c r="BG84" s="232">
        <f t="shared" si="1887"/>
        <v>0</v>
      </c>
      <c r="BH84" s="233">
        <f t="shared" si="1888"/>
        <v>0</v>
      </c>
      <c r="BI84" s="88"/>
      <c r="BJ84" s="100"/>
      <c r="BK84" s="90">
        <f t="shared" si="1889"/>
        <v>0</v>
      </c>
      <c r="BL84" s="88"/>
      <c r="BM84" s="100"/>
      <c r="BN84" s="90">
        <f t="shared" si="1890"/>
        <v>0</v>
      </c>
      <c r="BO84" s="236">
        <f t="shared" si="1891"/>
        <v>0</v>
      </c>
      <c r="BP84" s="232">
        <f t="shared" si="1892"/>
        <v>0</v>
      </c>
      <c r="BQ84" s="233">
        <f t="shared" si="1893"/>
        <v>0</v>
      </c>
      <c r="BR84" s="44">
        <f t="shared" si="1894"/>
        <v>0</v>
      </c>
      <c r="BS84" s="45">
        <f t="shared" si="1895"/>
        <v>0</v>
      </c>
      <c r="BT84" s="46">
        <f t="shared" si="1896"/>
        <v>0</v>
      </c>
      <c r="BU84" s="44">
        <f t="shared" si="1897"/>
        <v>0</v>
      </c>
      <c r="BV84" s="45">
        <f t="shared" si="1898"/>
        <v>0</v>
      </c>
      <c r="BW84" s="46">
        <f t="shared" si="1899"/>
        <v>0</v>
      </c>
      <c r="BX84" s="234">
        <f t="shared" si="1900"/>
        <v>0</v>
      </c>
      <c r="BY84" s="235">
        <f t="shared" si="1901"/>
        <v>0</v>
      </c>
      <c r="BZ84" s="235">
        <f t="shared" si="1902"/>
        <v>0</v>
      </c>
      <c r="CA84" s="239"/>
      <c r="CB84" s="240"/>
      <c r="CC84" s="241">
        <f t="shared" si="1903"/>
        <v>0</v>
      </c>
      <c r="CD84" s="239"/>
      <c r="CE84" s="240"/>
      <c r="CF84" s="241">
        <f t="shared" si="1904"/>
        <v>0</v>
      </c>
      <c r="CG84" s="236">
        <f t="shared" si="1905"/>
        <v>0</v>
      </c>
      <c r="CH84" s="232">
        <f t="shared" si="1906"/>
        <v>0</v>
      </c>
      <c r="CI84" s="233">
        <f t="shared" si="1907"/>
        <v>0</v>
      </c>
      <c r="CJ84" s="239"/>
      <c r="CK84" s="240"/>
      <c r="CL84" s="241">
        <f t="shared" si="1908"/>
        <v>0</v>
      </c>
      <c r="CM84" s="239"/>
      <c r="CN84" s="240"/>
      <c r="CO84" s="241">
        <f t="shared" si="1909"/>
        <v>0</v>
      </c>
      <c r="CP84" s="236">
        <f t="shared" si="1910"/>
        <v>0</v>
      </c>
      <c r="CQ84" s="232">
        <f t="shared" si="1911"/>
        <v>0</v>
      </c>
      <c r="CR84" s="233">
        <f t="shared" si="1912"/>
        <v>0</v>
      </c>
      <c r="CS84" s="239"/>
      <c r="CT84" s="240"/>
      <c r="CU84" s="241">
        <f t="shared" si="1913"/>
        <v>0</v>
      </c>
      <c r="CV84" s="239"/>
      <c r="CW84" s="240"/>
      <c r="CX84" s="241">
        <f t="shared" si="1914"/>
        <v>0</v>
      </c>
      <c r="CY84" s="236">
        <f t="shared" si="1915"/>
        <v>0</v>
      </c>
      <c r="CZ84" s="232">
        <f t="shared" si="1916"/>
        <v>0</v>
      </c>
      <c r="DA84" s="233">
        <f t="shared" si="1917"/>
        <v>0</v>
      </c>
      <c r="DB84" s="456">
        <f t="shared" si="1918"/>
        <v>0</v>
      </c>
      <c r="DC84" s="450">
        <f t="shared" si="1919"/>
        <v>0</v>
      </c>
      <c r="DD84" s="457">
        <f t="shared" si="1920"/>
        <v>0</v>
      </c>
      <c r="DE84" s="456">
        <f t="shared" si="1921"/>
        <v>0</v>
      </c>
      <c r="DF84" s="450">
        <f t="shared" si="1922"/>
        <v>0</v>
      </c>
      <c r="DG84" s="457">
        <f t="shared" si="1923"/>
        <v>0</v>
      </c>
      <c r="DH84" s="234">
        <f t="shared" si="1924"/>
        <v>0</v>
      </c>
      <c r="DI84" s="235">
        <f t="shared" si="1925"/>
        <v>0</v>
      </c>
      <c r="DJ84" s="235">
        <f t="shared" si="1926"/>
        <v>0</v>
      </c>
      <c r="DK84" s="88"/>
      <c r="DL84" s="100"/>
      <c r="DM84" s="90">
        <f t="shared" si="1927"/>
        <v>0</v>
      </c>
      <c r="DN84" s="88"/>
      <c r="DO84" s="100"/>
      <c r="DP84" s="90">
        <f t="shared" si="1928"/>
        <v>0</v>
      </c>
      <c r="DQ84" s="236">
        <f t="shared" si="1929"/>
        <v>0</v>
      </c>
      <c r="DR84" s="232">
        <f t="shared" si="1930"/>
        <v>0</v>
      </c>
      <c r="DS84" s="233">
        <f t="shared" si="1931"/>
        <v>0</v>
      </c>
      <c r="DT84" s="88"/>
      <c r="DU84" s="100"/>
      <c r="DV84" s="90">
        <f t="shared" si="1932"/>
        <v>0</v>
      </c>
      <c r="DW84" s="88"/>
      <c r="DX84" s="100"/>
      <c r="DY84" s="90">
        <f t="shared" si="1933"/>
        <v>0</v>
      </c>
      <c r="DZ84" s="236">
        <f t="shared" si="1934"/>
        <v>0</v>
      </c>
      <c r="EA84" s="232">
        <f t="shared" si="1935"/>
        <v>0</v>
      </c>
      <c r="EB84" s="233">
        <f t="shared" si="1936"/>
        <v>0</v>
      </c>
      <c r="EC84" s="88"/>
      <c r="ED84" s="100"/>
      <c r="EE84" s="90">
        <f t="shared" si="1937"/>
        <v>0</v>
      </c>
      <c r="EF84" s="88"/>
      <c r="EG84" s="100"/>
      <c r="EH84" s="90">
        <f t="shared" si="1938"/>
        <v>0</v>
      </c>
      <c r="EI84" s="41">
        <f t="shared" si="1939"/>
        <v>0</v>
      </c>
      <c r="EJ84" s="42">
        <f t="shared" si="1940"/>
        <v>0</v>
      </c>
      <c r="EK84" s="43">
        <f t="shared" si="1941"/>
        <v>0</v>
      </c>
      <c r="EL84" s="44">
        <f t="shared" si="1942"/>
        <v>0</v>
      </c>
      <c r="EM84" s="45">
        <f t="shared" si="1943"/>
        <v>0</v>
      </c>
      <c r="EN84" s="46">
        <f t="shared" si="1944"/>
        <v>0</v>
      </c>
      <c r="EO84" s="44">
        <f t="shared" si="1945"/>
        <v>0</v>
      </c>
      <c r="EP84" s="45">
        <f t="shared" si="1946"/>
        <v>0</v>
      </c>
      <c r="EQ84" s="46">
        <f t="shared" si="1947"/>
        <v>0</v>
      </c>
      <c r="ER84" s="82">
        <f t="shared" si="1948"/>
        <v>0</v>
      </c>
      <c r="ES84" s="47">
        <f t="shared" si="1949"/>
        <v>0</v>
      </c>
      <c r="ET84" s="47">
        <f t="shared" si="1950"/>
        <v>0</v>
      </c>
      <c r="EU84" s="27">
        <f t="shared" si="1951"/>
        <v>0</v>
      </c>
      <c r="EV84" s="28">
        <f t="shared" si="1952"/>
        <v>0</v>
      </c>
      <c r="EW84" s="29">
        <f t="shared" si="1953"/>
        <v>0</v>
      </c>
      <c r="EX84" s="27">
        <f t="shared" si="1954"/>
        <v>0</v>
      </c>
      <c r="EY84" s="28">
        <f t="shared" si="1955"/>
        <v>0</v>
      </c>
      <c r="EZ84" s="29">
        <f t="shared" si="1956"/>
        <v>0</v>
      </c>
      <c r="FA84" s="27">
        <f t="shared" si="1957"/>
        <v>0</v>
      </c>
      <c r="FB84" s="30">
        <f t="shared" si="1958"/>
        <v>0</v>
      </c>
      <c r="FC84" s="29">
        <f t="shared" si="1959"/>
        <v>0</v>
      </c>
      <c r="FE84" s="14"/>
      <c r="FF84" s="183"/>
      <c r="FG84" s="13"/>
      <c r="FH84" s="16"/>
      <c r="FI84" s="239"/>
      <c r="FJ84" s="240"/>
      <c r="FK84" s="241">
        <f t="shared" si="1960"/>
        <v>0</v>
      </c>
      <c r="FL84" s="239"/>
      <c r="FM84" s="240"/>
      <c r="FN84" s="241">
        <f t="shared" si="1961"/>
        <v>0</v>
      </c>
      <c r="FO84" s="41">
        <f t="shared" si="1962"/>
        <v>0</v>
      </c>
      <c r="FP84" s="42">
        <f t="shared" si="1963"/>
        <v>0</v>
      </c>
      <c r="FQ84" s="43">
        <f t="shared" si="1964"/>
        <v>0</v>
      </c>
      <c r="FR84" s="239"/>
      <c r="FS84" s="240"/>
      <c r="FT84" s="241">
        <f t="shared" si="1965"/>
        <v>0</v>
      </c>
      <c r="FU84" s="239"/>
      <c r="FV84" s="240"/>
      <c r="FW84" s="241">
        <f t="shared" si="1966"/>
        <v>0</v>
      </c>
      <c r="FX84" s="41">
        <f t="shared" si="1967"/>
        <v>0</v>
      </c>
      <c r="FY84" s="42">
        <f t="shared" si="1968"/>
        <v>0</v>
      </c>
      <c r="FZ84" s="43">
        <f t="shared" si="1969"/>
        <v>0</v>
      </c>
      <c r="GA84" s="239"/>
      <c r="GB84" s="240"/>
      <c r="GC84" s="241">
        <f t="shared" si="1970"/>
        <v>0</v>
      </c>
      <c r="GD84" s="239"/>
      <c r="GE84" s="240"/>
      <c r="GF84" s="241">
        <f t="shared" si="1971"/>
        <v>0</v>
      </c>
      <c r="GG84" s="236">
        <f t="shared" si="1972"/>
        <v>0</v>
      </c>
      <c r="GH84" s="232">
        <f t="shared" si="1973"/>
        <v>0</v>
      </c>
      <c r="GI84" s="233">
        <f t="shared" si="1974"/>
        <v>0</v>
      </c>
      <c r="GJ84" s="456">
        <f t="shared" si="1975"/>
        <v>0</v>
      </c>
      <c r="GK84" s="450">
        <f t="shared" si="1976"/>
        <v>0</v>
      </c>
      <c r="GL84" s="457">
        <f t="shared" si="1977"/>
        <v>0</v>
      </c>
      <c r="GM84" s="456">
        <f t="shared" si="1978"/>
        <v>0</v>
      </c>
      <c r="GN84" s="450">
        <f t="shared" si="1979"/>
        <v>0</v>
      </c>
      <c r="GO84" s="457">
        <f t="shared" si="1980"/>
        <v>0</v>
      </c>
      <c r="GP84" s="234">
        <f t="shared" si="1981"/>
        <v>0</v>
      </c>
      <c r="GQ84" s="235">
        <f t="shared" si="1982"/>
        <v>0</v>
      </c>
      <c r="GR84" s="235">
        <f t="shared" si="1983"/>
        <v>0</v>
      </c>
      <c r="GS84" s="88"/>
      <c r="GT84" s="100"/>
      <c r="GU84" s="90">
        <f t="shared" si="1984"/>
        <v>0</v>
      </c>
      <c r="GV84" s="88"/>
      <c r="GW84" s="100"/>
      <c r="GX84" s="90">
        <f t="shared" si="1985"/>
        <v>0</v>
      </c>
      <c r="GY84" s="236">
        <f t="shared" si="1986"/>
        <v>0</v>
      </c>
      <c r="GZ84" s="232">
        <f t="shared" si="1987"/>
        <v>0</v>
      </c>
      <c r="HA84" s="233">
        <f t="shared" si="1988"/>
        <v>0</v>
      </c>
      <c r="HB84" s="88"/>
      <c r="HC84" s="100"/>
      <c r="HD84" s="90">
        <f t="shared" si="1989"/>
        <v>0</v>
      </c>
      <c r="HE84" s="88"/>
      <c r="HF84" s="100"/>
      <c r="HG84" s="90">
        <f t="shared" si="1990"/>
        <v>0</v>
      </c>
      <c r="HH84" s="236">
        <f t="shared" si="1991"/>
        <v>0</v>
      </c>
      <c r="HI84" s="232">
        <f t="shared" si="1992"/>
        <v>0</v>
      </c>
      <c r="HJ84" s="233">
        <f t="shared" si="1993"/>
        <v>0</v>
      </c>
      <c r="HK84" s="88"/>
      <c r="HL84" s="100"/>
      <c r="HM84" s="90">
        <f t="shared" si="1994"/>
        <v>0</v>
      </c>
      <c r="HN84" s="88"/>
      <c r="HO84" s="100"/>
      <c r="HP84" s="90">
        <f t="shared" si="1995"/>
        <v>0</v>
      </c>
      <c r="HQ84" s="236">
        <f t="shared" si="1996"/>
        <v>0</v>
      </c>
      <c r="HR84" s="232">
        <f t="shared" si="1997"/>
        <v>0</v>
      </c>
      <c r="HS84" s="233">
        <f t="shared" si="1998"/>
        <v>0</v>
      </c>
      <c r="HT84" s="44">
        <f t="shared" si="1999"/>
        <v>0</v>
      </c>
      <c r="HU84" s="45">
        <f t="shared" si="2000"/>
        <v>0</v>
      </c>
      <c r="HV84" s="46">
        <f t="shared" si="2001"/>
        <v>0</v>
      </c>
      <c r="HW84" s="44">
        <f t="shared" si="2002"/>
        <v>0</v>
      </c>
      <c r="HX84" s="45">
        <f t="shared" si="2003"/>
        <v>0</v>
      </c>
      <c r="HY84" s="46">
        <f t="shared" si="2004"/>
        <v>0</v>
      </c>
      <c r="HZ84" s="234">
        <f t="shared" si="2005"/>
        <v>0</v>
      </c>
      <c r="IA84" s="235">
        <f t="shared" si="2006"/>
        <v>0</v>
      </c>
      <c r="IB84" s="235">
        <f t="shared" si="2007"/>
        <v>0</v>
      </c>
      <c r="IC84" s="239"/>
      <c r="ID84" s="240"/>
      <c r="IE84" s="241">
        <f t="shared" si="2008"/>
        <v>0</v>
      </c>
      <c r="IF84" s="239"/>
      <c r="IG84" s="240"/>
      <c r="IH84" s="241">
        <f t="shared" si="2009"/>
        <v>0</v>
      </c>
      <c r="II84" s="236">
        <f t="shared" si="2010"/>
        <v>0</v>
      </c>
      <c r="IJ84" s="232">
        <f t="shared" si="2011"/>
        <v>0</v>
      </c>
      <c r="IK84" s="233">
        <f t="shared" si="2012"/>
        <v>0</v>
      </c>
      <c r="IL84" s="239"/>
      <c r="IM84" s="240"/>
      <c r="IN84" s="241">
        <f t="shared" si="2013"/>
        <v>0</v>
      </c>
      <c r="IO84" s="239"/>
      <c r="IP84" s="240"/>
      <c r="IQ84" s="241">
        <f t="shared" si="2014"/>
        <v>0</v>
      </c>
      <c r="IR84" s="236">
        <f t="shared" si="2015"/>
        <v>0</v>
      </c>
      <c r="IS84" s="232">
        <f t="shared" si="2016"/>
        <v>0</v>
      </c>
      <c r="IT84" s="233">
        <f t="shared" si="2017"/>
        <v>0</v>
      </c>
      <c r="IU84" s="239"/>
      <c r="IV84" s="240"/>
      <c r="IW84" s="241">
        <f t="shared" si="2018"/>
        <v>0</v>
      </c>
      <c r="IX84" s="239"/>
      <c r="IY84" s="240"/>
      <c r="IZ84" s="241">
        <f t="shared" si="2019"/>
        <v>0</v>
      </c>
      <c r="JA84" s="236">
        <f t="shared" si="2020"/>
        <v>0</v>
      </c>
      <c r="JB84" s="232">
        <f t="shared" si="2021"/>
        <v>0</v>
      </c>
      <c r="JC84" s="233">
        <f t="shared" si="2022"/>
        <v>0</v>
      </c>
      <c r="JD84" s="456">
        <f t="shared" si="2023"/>
        <v>0</v>
      </c>
      <c r="JE84" s="450">
        <f t="shared" si="2024"/>
        <v>0</v>
      </c>
      <c r="JF84" s="457">
        <f t="shared" si="2025"/>
        <v>0</v>
      </c>
      <c r="JG84" s="456">
        <f t="shared" si="2026"/>
        <v>0</v>
      </c>
      <c r="JH84" s="450">
        <f t="shared" si="2027"/>
        <v>0</v>
      </c>
      <c r="JI84" s="457">
        <f t="shared" si="2028"/>
        <v>0</v>
      </c>
      <c r="JJ84" s="234">
        <f t="shared" si="2029"/>
        <v>0</v>
      </c>
      <c r="JK84" s="235">
        <f t="shared" si="2030"/>
        <v>0</v>
      </c>
      <c r="JL84" s="235">
        <f t="shared" si="2031"/>
        <v>0</v>
      </c>
      <c r="JM84" s="88"/>
      <c r="JN84" s="100"/>
      <c r="JO84" s="90">
        <f t="shared" si="2032"/>
        <v>0</v>
      </c>
      <c r="JP84" s="88"/>
      <c r="JQ84" s="100"/>
      <c r="JR84" s="90">
        <f t="shared" si="2033"/>
        <v>0</v>
      </c>
      <c r="JS84" s="236">
        <f t="shared" si="2034"/>
        <v>0</v>
      </c>
      <c r="JT84" s="232">
        <f t="shared" si="2035"/>
        <v>0</v>
      </c>
      <c r="JU84" s="233">
        <f t="shared" si="2036"/>
        <v>0</v>
      </c>
      <c r="JV84" s="88"/>
      <c r="JW84" s="100"/>
      <c r="JX84" s="90">
        <f t="shared" si="2037"/>
        <v>0</v>
      </c>
      <c r="JY84" s="88"/>
      <c r="JZ84" s="100"/>
      <c r="KA84" s="90">
        <f t="shared" si="2038"/>
        <v>0</v>
      </c>
      <c r="KB84" s="236">
        <f t="shared" si="2039"/>
        <v>0</v>
      </c>
      <c r="KC84" s="232">
        <f t="shared" si="2040"/>
        <v>0</v>
      </c>
      <c r="KD84" s="233">
        <f t="shared" si="2041"/>
        <v>0</v>
      </c>
      <c r="KE84" s="88"/>
      <c r="KF84" s="100"/>
      <c r="KG84" s="90">
        <f t="shared" si="2042"/>
        <v>0</v>
      </c>
      <c r="KH84" s="88"/>
      <c r="KI84" s="100"/>
      <c r="KJ84" s="90">
        <f t="shared" si="2043"/>
        <v>0</v>
      </c>
      <c r="KK84" s="41">
        <f t="shared" si="2044"/>
        <v>0</v>
      </c>
      <c r="KL84" s="42">
        <f t="shared" si="2045"/>
        <v>0</v>
      </c>
      <c r="KM84" s="43">
        <f t="shared" si="2046"/>
        <v>0</v>
      </c>
      <c r="KN84" s="44">
        <f t="shared" si="2047"/>
        <v>0</v>
      </c>
      <c r="KO84" s="45">
        <f t="shared" si="2048"/>
        <v>0</v>
      </c>
      <c r="KP84" s="46">
        <f t="shared" si="2049"/>
        <v>0</v>
      </c>
      <c r="KQ84" s="44">
        <f t="shared" si="2050"/>
        <v>0</v>
      </c>
      <c r="KR84" s="45">
        <f t="shared" si="2051"/>
        <v>0</v>
      </c>
      <c r="KS84" s="46">
        <f t="shared" si="2052"/>
        <v>0</v>
      </c>
      <c r="KT84" s="82">
        <f t="shared" si="2053"/>
        <v>0</v>
      </c>
      <c r="KU84" s="47">
        <f t="shared" si="2054"/>
        <v>0</v>
      </c>
      <c r="KV84" s="47">
        <f t="shared" si="2055"/>
        <v>0</v>
      </c>
      <c r="KW84" s="27">
        <f t="shared" si="2056"/>
        <v>0</v>
      </c>
      <c r="KX84" s="28">
        <f t="shared" si="2057"/>
        <v>0</v>
      </c>
      <c r="KY84" s="29">
        <f t="shared" si="2058"/>
        <v>0</v>
      </c>
      <c r="KZ84" s="27">
        <f t="shared" si="2059"/>
        <v>0</v>
      </c>
      <c r="LA84" s="28">
        <f t="shared" si="2060"/>
        <v>0</v>
      </c>
      <c r="LB84" s="29">
        <f t="shared" si="2061"/>
        <v>0</v>
      </c>
      <c r="LC84" s="27">
        <f t="shared" si="2062"/>
        <v>0</v>
      </c>
      <c r="LD84" s="30">
        <f t="shared" si="2063"/>
        <v>0</v>
      </c>
      <c r="LE84" s="29">
        <f t="shared" si="2064"/>
        <v>0</v>
      </c>
    </row>
    <row r="85" spans="2:317" ht="20.25" hidden="1" customHeight="1" outlineLevel="3">
      <c r="B85" s="14"/>
      <c r="C85" s="13"/>
      <c r="D85" s="13"/>
      <c r="E85" s="13"/>
      <c r="F85" s="16"/>
      <c r="G85" s="239"/>
      <c r="H85" s="240"/>
      <c r="I85" s="241">
        <f t="shared" si="1855"/>
        <v>0</v>
      </c>
      <c r="J85" s="239"/>
      <c r="K85" s="240"/>
      <c r="L85" s="241">
        <f t="shared" si="1856"/>
        <v>0</v>
      </c>
      <c r="M85" s="41">
        <f t="shared" si="1857"/>
        <v>0</v>
      </c>
      <c r="N85" s="42">
        <f t="shared" si="1858"/>
        <v>0</v>
      </c>
      <c r="O85" s="43">
        <f t="shared" si="1859"/>
        <v>0</v>
      </c>
      <c r="P85" s="239"/>
      <c r="Q85" s="240"/>
      <c r="R85" s="241">
        <f t="shared" si="1860"/>
        <v>0</v>
      </c>
      <c r="S85" s="239"/>
      <c r="T85" s="240"/>
      <c r="U85" s="241">
        <f t="shared" si="1861"/>
        <v>0</v>
      </c>
      <c r="V85" s="41">
        <f t="shared" si="1862"/>
        <v>0</v>
      </c>
      <c r="W85" s="42">
        <f t="shared" si="1863"/>
        <v>0</v>
      </c>
      <c r="X85" s="43">
        <f t="shared" si="1864"/>
        <v>0</v>
      </c>
      <c r="Y85" s="239"/>
      <c r="Z85" s="240"/>
      <c r="AA85" s="241">
        <f t="shared" si="1865"/>
        <v>0</v>
      </c>
      <c r="AB85" s="239"/>
      <c r="AC85" s="240"/>
      <c r="AD85" s="241">
        <f t="shared" si="1866"/>
        <v>0</v>
      </c>
      <c r="AE85" s="236">
        <f t="shared" si="1867"/>
        <v>0</v>
      </c>
      <c r="AF85" s="232">
        <f t="shared" si="1868"/>
        <v>0</v>
      </c>
      <c r="AG85" s="233">
        <f t="shared" si="1869"/>
        <v>0</v>
      </c>
      <c r="AH85" s="456">
        <f t="shared" si="1870"/>
        <v>0</v>
      </c>
      <c r="AI85" s="450">
        <f t="shared" si="1871"/>
        <v>0</v>
      </c>
      <c r="AJ85" s="457">
        <f t="shared" si="1872"/>
        <v>0</v>
      </c>
      <c r="AK85" s="456">
        <f t="shared" si="1873"/>
        <v>0</v>
      </c>
      <c r="AL85" s="450">
        <f t="shared" si="1874"/>
        <v>0</v>
      </c>
      <c r="AM85" s="457">
        <f t="shared" si="1875"/>
        <v>0</v>
      </c>
      <c r="AN85" s="234">
        <f t="shared" si="1876"/>
        <v>0</v>
      </c>
      <c r="AO85" s="235">
        <f t="shared" si="1877"/>
        <v>0</v>
      </c>
      <c r="AP85" s="235">
        <f t="shared" si="1878"/>
        <v>0</v>
      </c>
      <c r="AQ85" s="88"/>
      <c r="AR85" s="100"/>
      <c r="AS85" s="90">
        <f t="shared" si="1879"/>
        <v>0</v>
      </c>
      <c r="AT85" s="88"/>
      <c r="AU85" s="100"/>
      <c r="AV85" s="90">
        <f t="shared" si="1880"/>
        <v>0</v>
      </c>
      <c r="AW85" s="236">
        <f t="shared" si="1881"/>
        <v>0</v>
      </c>
      <c r="AX85" s="232">
        <f t="shared" si="1882"/>
        <v>0</v>
      </c>
      <c r="AY85" s="233">
        <f t="shared" si="1883"/>
        <v>0</v>
      </c>
      <c r="AZ85" s="88"/>
      <c r="BA85" s="100"/>
      <c r="BB85" s="90">
        <f t="shared" si="1884"/>
        <v>0</v>
      </c>
      <c r="BC85" s="88"/>
      <c r="BD85" s="100"/>
      <c r="BE85" s="90">
        <f t="shared" si="1885"/>
        <v>0</v>
      </c>
      <c r="BF85" s="236">
        <f t="shared" si="1886"/>
        <v>0</v>
      </c>
      <c r="BG85" s="232">
        <f t="shared" si="1887"/>
        <v>0</v>
      </c>
      <c r="BH85" s="233">
        <f t="shared" si="1888"/>
        <v>0</v>
      </c>
      <c r="BI85" s="88"/>
      <c r="BJ85" s="100"/>
      <c r="BK85" s="90">
        <f t="shared" si="1889"/>
        <v>0</v>
      </c>
      <c r="BL85" s="88"/>
      <c r="BM85" s="100"/>
      <c r="BN85" s="90">
        <f t="shared" si="1890"/>
        <v>0</v>
      </c>
      <c r="BO85" s="236">
        <f t="shared" si="1891"/>
        <v>0</v>
      </c>
      <c r="BP85" s="232">
        <f t="shared" si="1892"/>
        <v>0</v>
      </c>
      <c r="BQ85" s="233">
        <f t="shared" si="1893"/>
        <v>0</v>
      </c>
      <c r="BR85" s="44">
        <f t="shared" si="1894"/>
        <v>0</v>
      </c>
      <c r="BS85" s="45">
        <f t="shared" si="1895"/>
        <v>0</v>
      </c>
      <c r="BT85" s="46">
        <f t="shared" si="1896"/>
        <v>0</v>
      </c>
      <c r="BU85" s="44">
        <f t="shared" si="1897"/>
        <v>0</v>
      </c>
      <c r="BV85" s="45">
        <f t="shared" si="1898"/>
        <v>0</v>
      </c>
      <c r="BW85" s="46">
        <f t="shared" si="1899"/>
        <v>0</v>
      </c>
      <c r="BX85" s="234">
        <f t="shared" si="1900"/>
        <v>0</v>
      </c>
      <c r="BY85" s="235">
        <f t="shared" si="1901"/>
        <v>0</v>
      </c>
      <c r="BZ85" s="235">
        <f t="shared" si="1902"/>
        <v>0</v>
      </c>
      <c r="CA85" s="239"/>
      <c r="CB85" s="240"/>
      <c r="CC85" s="241">
        <f t="shared" si="1903"/>
        <v>0</v>
      </c>
      <c r="CD85" s="239"/>
      <c r="CE85" s="240"/>
      <c r="CF85" s="241">
        <f t="shared" si="1904"/>
        <v>0</v>
      </c>
      <c r="CG85" s="236">
        <f t="shared" si="1905"/>
        <v>0</v>
      </c>
      <c r="CH85" s="232">
        <f t="shared" si="1906"/>
        <v>0</v>
      </c>
      <c r="CI85" s="233">
        <f t="shared" si="1907"/>
        <v>0</v>
      </c>
      <c r="CJ85" s="239"/>
      <c r="CK85" s="240"/>
      <c r="CL85" s="241">
        <f t="shared" si="1908"/>
        <v>0</v>
      </c>
      <c r="CM85" s="239"/>
      <c r="CN85" s="240"/>
      <c r="CO85" s="241">
        <f t="shared" si="1909"/>
        <v>0</v>
      </c>
      <c r="CP85" s="236">
        <f t="shared" si="1910"/>
        <v>0</v>
      </c>
      <c r="CQ85" s="232">
        <f t="shared" si="1911"/>
        <v>0</v>
      </c>
      <c r="CR85" s="233">
        <f t="shared" si="1912"/>
        <v>0</v>
      </c>
      <c r="CS85" s="239"/>
      <c r="CT85" s="240"/>
      <c r="CU85" s="241">
        <f t="shared" si="1913"/>
        <v>0</v>
      </c>
      <c r="CV85" s="239"/>
      <c r="CW85" s="240"/>
      <c r="CX85" s="241">
        <f t="shared" si="1914"/>
        <v>0</v>
      </c>
      <c r="CY85" s="236">
        <f t="shared" si="1915"/>
        <v>0</v>
      </c>
      <c r="CZ85" s="232">
        <f t="shared" si="1916"/>
        <v>0</v>
      </c>
      <c r="DA85" s="233">
        <f t="shared" si="1917"/>
        <v>0</v>
      </c>
      <c r="DB85" s="456">
        <f t="shared" si="1918"/>
        <v>0</v>
      </c>
      <c r="DC85" s="450">
        <f t="shared" si="1919"/>
        <v>0</v>
      </c>
      <c r="DD85" s="457">
        <f t="shared" si="1920"/>
        <v>0</v>
      </c>
      <c r="DE85" s="456">
        <f t="shared" si="1921"/>
        <v>0</v>
      </c>
      <c r="DF85" s="450">
        <f t="shared" si="1922"/>
        <v>0</v>
      </c>
      <c r="DG85" s="457">
        <f t="shared" si="1923"/>
        <v>0</v>
      </c>
      <c r="DH85" s="234">
        <f t="shared" si="1924"/>
        <v>0</v>
      </c>
      <c r="DI85" s="235">
        <f t="shared" si="1925"/>
        <v>0</v>
      </c>
      <c r="DJ85" s="235">
        <f t="shared" si="1926"/>
        <v>0</v>
      </c>
      <c r="DK85" s="88"/>
      <c r="DL85" s="100"/>
      <c r="DM85" s="90">
        <f t="shared" si="1927"/>
        <v>0</v>
      </c>
      <c r="DN85" s="88"/>
      <c r="DO85" s="100"/>
      <c r="DP85" s="90">
        <f t="shared" si="1928"/>
        <v>0</v>
      </c>
      <c r="DQ85" s="236">
        <f t="shared" si="1929"/>
        <v>0</v>
      </c>
      <c r="DR85" s="232">
        <f t="shared" si="1930"/>
        <v>0</v>
      </c>
      <c r="DS85" s="233">
        <f t="shared" si="1931"/>
        <v>0</v>
      </c>
      <c r="DT85" s="88"/>
      <c r="DU85" s="100"/>
      <c r="DV85" s="90">
        <f t="shared" si="1932"/>
        <v>0</v>
      </c>
      <c r="DW85" s="88"/>
      <c r="DX85" s="100"/>
      <c r="DY85" s="90">
        <f t="shared" si="1933"/>
        <v>0</v>
      </c>
      <c r="DZ85" s="236">
        <f t="shared" si="1934"/>
        <v>0</v>
      </c>
      <c r="EA85" s="232">
        <f t="shared" si="1935"/>
        <v>0</v>
      </c>
      <c r="EB85" s="233">
        <f t="shared" si="1936"/>
        <v>0</v>
      </c>
      <c r="EC85" s="88"/>
      <c r="ED85" s="100"/>
      <c r="EE85" s="90">
        <f t="shared" si="1937"/>
        <v>0</v>
      </c>
      <c r="EF85" s="88"/>
      <c r="EG85" s="100"/>
      <c r="EH85" s="90">
        <f t="shared" si="1938"/>
        <v>0</v>
      </c>
      <c r="EI85" s="41">
        <f t="shared" si="1939"/>
        <v>0</v>
      </c>
      <c r="EJ85" s="42">
        <f t="shared" si="1940"/>
        <v>0</v>
      </c>
      <c r="EK85" s="43">
        <f t="shared" si="1941"/>
        <v>0</v>
      </c>
      <c r="EL85" s="44">
        <f t="shared" si="1942"/>
        <v>0</v>
      </c>
      <c r="EM85" s="45">
        <f t="shared" si="1943"/>
        <v>0</v>
      </c>
      <c r="EN85" s="46">
        <f t="shared" si="1944"/>
        <v>0</v>
      </c>
      <c r="EO85" s="44">
        <f t="shared" si="1945"/>
        <v>0</v>
      </c>
      <c r="EP85" s="45">
        <f t="shared" si="1946"/>
        <v>0</v>
      </c>
      <c r="EQ85" s="46">
        <f t="shared" si="1947"/>
        <v>0</v>
      </c>
      <c r="ER85" s="82">
        <f t="shared" si="1948"/>
        <v>0</v>
      </c>
      <c r="ES85" s="47">
        <f t="shared" si="1949"/>
        <v>0</v>
      </c>
      <c r="ET85" s="47">
        <f t="shared" si="1950"/>
        <v>0</v>
      </c>
      <c r="EU85" s="27">
        <f t="shared" si="1951"/>
        <v>0</v>
      </c>
      <c r="EV85" s="28">
        <f t="shared" si="1952"/>
        <v>0</v>
      </c>
      <c r="EW85" s="29">
        <f t="shared" si="1953"/>
        <v>0</v>
      </c>
      <c r="EX85" s="27">
        <f t="shared" si="1954"/>
        <v>0</v>
      </c>
      <c r="EY85" s="28">
        <f t="shared" si="1955"/>
        <v>0</v>
      </c>
      <c r="EZ85" s="29">
        <f t="shared" si="1956"/>
        <v>0</v>
      </c>
      <c r="FA85" s="27">
        <f t="shared" si="1957"/>
        <v>0</v>
      </c>
      <c r="FB85" s="30">
        <f t="shared" si="1958"/>
        <v>0</v>
      </c>
      <c r="FC85" s="29">
        <f t="shared" si="1959"/>
        <v>0</v>
      </c>
      <c r="FE85" s="14"/>
      <c r="FF85" s="13"/>
      <c r="FG85" s="13"/>
      <c r="FH85" s="16"/>
      <c r="FI85" s="239"/>
      <c r="FJ85" s="240"/>
      <c r="FK85" s="241">
        <f t="shared" si="1960"/>
        <v>0</v>
      </c>
      <c r="FL85" s="239"/>
      <c r="FM85" s="240"/>
      <c r="FN85" s="241">
        <f t="shared" si="1961"/>
        <v>0</v>
      </c>
      <c r="FO85" s="41">
        <f t="shared" si="1962"/>
        <v>0</v>
      </c>
      <c r="FP85" s="42">
        <f t="shared" si="1963"/>
        <v>0</v>
      </c>
      <c r="FQ85" s="43">
        <f t="shared" si="1964"/>
        <v>0</v>
      </c>
      <c r="FR85" s="239"/>
      <c r="FS85" s="240"/>
      <c r="FT85" s="241">
        <f t="shared" si="1965"/>
        <v>0</v>
      </c>
      <c r="FU85" s="239"/>
      <c r="FV85" s="240"/>
      <c r="FW85" s="241">
        <f t="shared" si="1966"/>
        <v>0</v>
      </c>
      <c r="FX85" s="41">
        <f t="shared" si="1967"/>
        <v>0</v>
      </c>
      <c r="FY85" s="42">
        <f t="shared" si="1968"/>
        <v>0</v>
      </c>
      <c r="FZ85" s="43">
        <f t="shared" si="1969"/>
        <v>0</v>
      </c>
      <c r="GA85" s="239"/>
      <c r="GB85" s="240"/>
      <c r="GC85" s="241">
        <f t="shared" si="1970"/>
        <v>0</v>
      </c>
      <c r="GD85" s="239"/>
      <c r="GE85" s="240"/>
      <c r="GF85" s="241">
        <f t="shared" si="1971"/>
        <v>0</v>
      </c>
      <c r="GG85" s="236">
        <f t="shared" si="1972"/>
        <v>0</v>
      </c>
      <c r="GH85" s="232">
        <f t="shared" si="1973"/>
        <v>0</v>
      </c>
      <c r="GI85" s="233">
        <f t="shared" si="1974"/>
        <v>0</v>
      </c>
      <c r="GJ85" s="456">
        <f t="shared" si="1975"/>
        <v>0</v>
      </c>
      <c r="GK85" s="450">
        <f t="shared" si="1976"/>
        <v>0</v>
      </c>
      <c r="GL85" s="457">
        <f t="shared" si="1977"/>
        <v>0</v>
      </c>
      <c r="GM85" s="456">
        <f t="shared" si="1978"/>
        <v>0</v>
      </c>
      <c r="GN85" s="450">
        <f t="shared" si="1979"/>
        <v>0</v>
      </c>
      <c r="GO85" s="457">
        <f t="shared" si="1980"/>
        <v>0</v>
      </c>
      <c r="GP85" s="234">
        <f t="shared" si="1981"/>
        <v>0</v>
      </c>
      <c r="GQ85" s="235">
        <f t="shared" si="1982"/>
        <v>0</v>
      </c>
      <c r="GR85" s="235">
        <f t="shared" si="1983"/>
        <v>0</v>
      </c>
      <c r="GS85" s="88"/>
      <c r="GT85" s="100"/>
      <c r="GU85" s="90">
        <f t="shared" si="1984"/>
        <v>0</v>
      </c>
      <c r="GV85" s="88"/>
      <c r="GW85" s="100"/>
      <c r="GX85" s="90">
        <f t="shared" si="1985"/>
        <v>0</v>
      </c>
      <c r="GY85" s="236">
        <f t="shared" si="1986"/>
        <v>0</v>
      </c>
      <c r="GZ85" s="232">
        <f t="shared" si="1987"/>
        <v>0</v>
      </c>
      <c r="HA85" s="233">
        <f t="shared" si="1988"/>
        <v>0</v>
      </c>
      <c r="HB85" s="88"/>
      <c r="HC85" s="100"/>
      <c r="HD85" s="90">
        <f t="shared" si="1989"/>
        <v>0</v>
      </c>
      <c r="HE85" s="88"/>
      <c r="HF85" s="100"/>
      <c r="HG85" s="90">
        <f t="shared" si="1990"/>
        <v>0</v>
      </c>
      <c r="HH85" s="236">
        <f t="shared" si="1991"/>
        <v>0</v>
      </c>
      <c r="HI85" s="232">
        <f t="shared" si="1992"/>
        <v>0</v>
      </c>
      <c r="HJ85" s="233">
        <f t="shared" si="1993"/>
        <v>0</v>
      </c>
      <c r="HK85" s="88"/>
      <c r="HL85" s="100"/>
      <c r="HM85" s="90">
        <f t="shared" si="1994"/>
        <v>0</v>
      </c>
      <c r="HN85" s="88"/>
      <c r="HO85" s="100"/>
      <c r="HP85" s="90">
        <f t="shared" si="1995"/>
        <v>0</v>
      </c>
      <c r="HQ85" s="236">
        <f t="shared" si="1996"/>
        <v>0</v>
      </c>
      <c r="HR85" s="232">
        <f t="shared" si="1997"/>
        <v>0</v>
      </c>
      <c r="HS85" s="233">
        <f t="shared" si="1998"/>
        <v>0</v>
      </c>
      <c r="HT85" s="44">
        <f t="shared" si="1999"/>
        <v>0</v>
      </c>
      <c r="HU85" s="45">
        <f t="shared" si="2000"/>
        <v>0</v>
      </c>
      <c r="HV85" s="46">
        <f t="shared" si="2001"/>
        <v>0</v>
      </c>
      <c r="HW85" s="44">
        <f t="shared" si="2002"/>
        <v>0</v>
      </c>
      <c r="HX85" s="45">
        <f t="shared" si="2003"/>
        <v>0</v>
      </c>
      <c r="HY85" s="46">
        <f t="shared" si="2004"/>
        <v>0</v>
      </c>
      <c r="HZ85" s="234">
        <f t="shared" si="2005"/>
        <v>0</v>
      </c>
      <c r="IA85" s="235">
        <f t="shared" si="2006"/>
        <v>0</v>
      </c>
      <c r="IB85" s="235">
        <f t="shared" si="2007"/>
        <v>0</v>
      </c>
      <c r="IC85" s="239"/>
      <c r="ID85" s="240"/>
      <c r="IE85" s="241">
        <f t="shared" si="2008"/>
        <v>0</v>
      </c>
      <c r="IF85" s="239"/>
      <c r="IG85" s="240"/>
      <c r="IH85" s="241">
        <f t="shared" si="2009"/>
        <v>0</v>
      </c>
      <c r="II85" s="236">
        <f t="shared" si="2010"/>
        <v>0</v>
      </c>
      <c r="IJ85" s="232">
        <f t="shared" si="2011"/>
        <v>0</v>
      </c>
      <c r="IK85" s="233">
        <f t="shared" si="2012"/>
        <v>0</v>
      </c>
      <c r="IL85" s="239"/>
      <c r="IM85" s="240"/>
      <c r="IN85" s="241">
        <f t="shared" si="2013"/>
        <v>0</v>
      </c>
      <c r="IO85" s="239"/>
      <c r="IP85" s="240"/>
      <c r="IQ85" s="241">
        <f t="shared" si="2014"/>
        <v>0</v>
      </c>
      <c r="IR85" s="236">
        <f t="shared" si="2015"/>
        <v>0</v>
      </c>
      <c r="IS85" s="232">
        <f t="shared" si="2016"/>
        <v>0</v>
      </c>
      <c r="IT85" s="233">
        <f t="shared" si="2017"/>
        <v>0</v>
      </c>
      <c r="IU85" s="239"/>
      <c r="IV85" s="240"/>
      <c r="IW85" s="241">
        <f t="shared" si="2018"/>
        <v>0</v>
      </c>
      <c r="IX85" s="239"/>
      <c r="IY85" s="240"/>
      <c r="IZ85" s="241">
        <f t="shared" si="2019"/>
        <v>0</v>
      </c>
      <c r="JA85" s="236">
        <f t="shared" si="2020"/>
        <v>0</v>
      </c>
      <c r="JB85" s="232">
        <f t="shared" si="2021"/>
        <v>0</v>
      </c>
      <c r="JC85" s="233">
        <f t="shared" si="2022"/>
        <v>0</v>
      </c>
      <c r="JD85" s="456">
        <f t="shared" si="2023"/>
        <v>0</v>
      </c>
      <c r="JE85" s="450">
        <f t="shared" si="2024"/>
        <v>0</v>
      </c>
      <c r="JF85" s="457">
        <f t="shared" si="2025"/>
        <v>0</v>
      </c>
      <c r="JG85" s="456">
        <f t="shared" si="2026"/>
        <v>0</v>
      </c>
      <c r="JH85" s="450">
        <f t="shared" si="2027"/>
        <v>0</v>
      </c>
      <c r="JI85" s="457">
        <f t="shared" si="2028"/>
        <v>0</v>
      </c>
      <c r="JJ85" s="234">
        <f t="shared" si="2029"/>
        <v>0</v>
      </c>
      <c r="JK85" s="235">
        <f t="shared" si="2030"/>
        <v>0</v>
      </c>
      <c r="JL85" s="235">
        <f t="shared" si="2031"/>
        <v>0</v>
      </c>
      <c r="JM85" s="88"/>
      <c r="JN85" s="100"/>
      <c r="JO85" s="90">
        <f t="shared" si="2032"/>
        <v>0</v>
      </c>
      <c r="JP85" s="88"/>
      <c r="JQ85" s="100"/>
      <c r="JR85" s="90">
        <f t="shared" si="2033"/>
        <v>0</v>
      </c>
      <c r="JS85" s="236">
        <f t="shared" si="2034"/>
        <v>0</v>
      </c>
      <c r="JT85" s="232">
        <f t="shared" si="2035"/>
        <v>0</v>
      </c>
      <c r="JU85" s="233">
        <f t="shared" si="2036"/>
        <v>0</v>
      </c>
      <c r="JV85" s="88"/>
      <c r="JW85" s="100"/>
      <c r="JX85" s="90">
        <f t="shared" si="2037"/>
        <v>0</v>
      </c>
      <c r="JY85" s="88"/>
      <c r="JZ85" s="100"/>
      <c r="KA85" s="90">
        <f t="shared" si="2038"/>
        <v>0</v>
      </c>
      <c r="KB85" s="236">
        <f t="shared" si="2039"/>
        <v>0</v>
      </c>
      <c r="KC85" s="232">
        <f t="shared" si="2040"/>
        <v>0</v>
      </c>
      <c r="KD85" s="233">
        <f t="shared" si="2041"/>
        <v>0</v>
      </c>
      <c r="KE85" s="88"/>
      <c r="KF85" s="100"/>
      <c r="KG85" s="90">
        <f t="shared" si="2042"/>
        <v>0</v>
      </c>
      <c r="KH85" s="88"/>
      <c r="KI85" s="100"/>
      <c r="KJ85" s="90">
        <f t="shared" si="2043"/>
        <v>0</v>
      </c>
      <c r="KK85" s="41">
        <f t="shared" si="2044"/>
        <v>0</v>
      </c>
      <c r="KL85" s="42">
        <f t="shared" si="2045"/>
        <v>0</v>
      </c>
      <c r="KM85" s="43">
        <f t="shared" si="2046"/>
        <v>0</v>
      </c>
      <c r="KN85" s="44">
        <f t="shared" si="2047"/>
        <v>0</v>
      </c>
      <c r="KO85" s="45">
        <f t="shared" si="2048"/>
        <v>0</v>
      </c>
      <c r="KP85" s="46">
        <f t="shared" si="2049"/>
        <v>0</v>
      </c>
      <c r="KQ85" s="44">
        <f t="shared" si="2050"/>
        <v>0</v>
      </c>
      <c r="KR85" s="45">
        <f t="shared" si="2051"/>
        <v>0</v>
      </c>
      <c r="KS85" s="46">
        <f t="shared" si="2052"/>
        <v>0</v>
      </c>
      <c r="KT85" s="82">
        <f t="shared" si="2053"/>
        <v>0</v>
      </c>
      <c r="KU85" s="47">
        <f t="shared" si="2054"/>
        <v>0</v>
      </c>
      <c r="KV85" s="47">
        <f t="shared" si="2055"/>
        <v>0</v>
      </c>
      <c r="KW85" s="27">
        <f t="shared" si="2056"/>
        <v>0</v>
      </c>
      <c r="KX85" s="28">
        <f t="shared" si="2057"/>
        <v>0</v>
      </c>
      <c r="KY85" s="29">
        <f t="shared" si="2058"/>
        <v>0</v>
      </c>
      <c r="KZ85" s="27">
        <f t="shared" si="2059"/>
        <v>0</v>
      </c>
      <c r="LA85" s="28">
        <f t="shared" si="2060"/>
        <v>0</v>
      </c>
      <c r="LB85" s="29">
        <f t="shared" si="2061"/>
        <v>0</v>
      </c>
      <c r="LC85" s="27">
        <f t="shared" si="2062"/>
        <v>0</v>
      </c>
      <c r="LD85" s="30">
        <f t="shared" si="2063"/>
        <v>0</v>
      </c>
      <c r="LE85" s="29">
        <f t="shared" si="2064"/>
        <v>0</v>
      </c>
    </row>
    <row r="86" spans="2:317" s="129" customFormat="1" ht="19.5" hidden="1" customHeight="1" outlineLevel="2">
      <c r="B86" s="119" t="s">
        <v>247</v>
      </c>
      <c r="C86" s="120"/>
      <c r="D86" s="120"/>
      <c r="E86" s="120"/>
      <c r="F86" s="121"/>
      <c r="G86" s="412">
        <f>SUBTOTAL(9,G80:G85)</f>
        <v>0</v>
      </c>
      <c r="H86" s="420"/>
      <c r="I86" s="414">
        <f>SUBTOTAL(9,I80:I85)</f>
        <v>0</v>
      </c>
      <c r="J86" s="412">
        <f>SUBTOTAL(9,J80:J85)</f>
        <v>0</v>
      </c>
      <c r="K86" s="420"/>
      <c r="L86" s="414">
        <f>SUBTOTAL(9,L80:L85)</f>
        <v>0</v>
      </c>
      <c r="M86" s="91">
        <f>SUBTOTAL(9,M80:M85)</f>
        <v>0</v>
      </c>
      <c r="N86" s="92"/>
      <c r="O86" s="93">
        <f>SUBTOTAL(9,O80:O85)</f>
        <v>0</v>
      </c>
      <c r="P86" s="412">
        <f>SUBTOTAL(9,P80:P85)</f>
        <v>0</v>
      </c>
      <c r="Q86" s="420"/>
      <c r="R86" s="414">
        <f>SUBTOTAL(9,R80:R85)</f>
        <v>0</v>
      </c>
      <c r="S86" s="412">
        <f>SUBTOTAL(9,S80:S85)</f>
        <v>0</v>
      </c>
      <c r="T86" s="420"/>
      <c r="U86" s="414">
        <f>SUBTOTAL(9,U80:U85)</f>
        <v>0</v>
      </c>
      <c r="V86" s="91">
        <f>SUBTOTAL(9,V80:V85)</f>
        <v>0</v>
      </c>
      <c r="W86" s="92"/>
      <c r="X86" s="93">
        <f>SUBTOTAL(9,X80:X85)</f>
        <v>0</v>
      </c>
      <c r="Y86" s="412">
        <f>SUBTOTAL(9,Y80:Y85)</f>
        <v>0</v>
      </c>
      <c r="Z86" s="420"/>
      <c r="AA86" s="414">
        <f>SUBTOTAL(9,AA80:AA85)</f>
        <v>0</v>
      </c>
      <c r="AB86" s="412">
        <f>SUBTOTAL(9,AB80:AB85)</f>
        <v>0</v>
      </c>
      <c r="AC86" s="420"/>
      <c r="AD86" s="414">
        <f>SUBTOTAL(9,AD80:AD85)</f>
        <v>0</v>
      </c>
      <c r="AE86" s="255">
        <f>SUBTOTAL(9,AE80:AE85)</f>
        <v>0</v>
      </c>
      <c r="AF86" s="256"/>
      <c r="AG86" s="257">
        <f>SUBTOTAL(9,AG80:AG85)</f>
        <v>0</v>
      </c>
      <c r="AH86" s="452">
        <f>SUBTOTAL(9,AH80:AH85)</f>
        <v>0</v>
      </c>
      <c r="AI86" s="458" t="str">
        <f>IF(AJ86,AJ86/AH86,"")</f>
        <v/>
      </c>
      <c r="AJ86" s="454">
        <f>SUBTOTAL(9,AJ80:AJ85)</f>
        <v>0</v>
      </c>
      <c r="AK86" s="452">
        <f>SUBTOTAL(9,AK80:AK85)</f>
        <v>0</v>
      </c>
      <c r="AL86" s="458" t="str">
        <f>IF(AM86,AM86/AK86,"")</f>
        <v/>
      </c>
      <c r="AM86" s="455">
        <f>SUBTOTAL(9,AM80:AM85)</f>
        <v>0</v>
      </c>
      <c r="AN86" s="259">
        <f>SUBTOTAL(9,AN80:AN85)</f>
        <v>0</v>
      </c>
      <c r="AO86" s="258"/>
      <c r="AP86" s="258">
        <f>SUBTOTAL(9,AP80:AP85)</f>
        <v>0</v>
      </c>
      <c r="AQ86" s="91">
        <f>SUBTOTAL(9,AQ80:AQ85)</f>
        <v>0</v>
      </c>
      <c r="AR86" s="101"/>
      <c r="AS86" s="93">
        <f>SUBTOTAL(9,AS80:AS85)</f>
        <v>0</v>
      </c>
      <c r="AT86" s="91">
        <f>SUBTOTAL(9,AT80:AT85)</f>
        <v>0</v>
      </c>
      <c r="AU86" s="101"/>
      <c r="AV86" s="93">
        <f>SUBTOTAL(9,AV80:AV85)</f>
        <v>0</v>
      </c>
      <c r="AW86" s="255">
        <f>SUBTOTAL(9,AW80:AW85)</f>
        <v>0</v>
      </c>
      <c r="AX86" s="256"/>
      <c r="AY86" s="257">
        <f>SUBTOTAL(9,AY80:AY85)</f>
        <v>0</v>
      </c>
      <c r="AZ86" s="91">
        <f>SUBTOTAL(9,AZ80:AZ85)</f>
        <v>0</v>
      </c>
      <c r="BA86" s="101"/>
      <c r="BB86" s="93">
        <f>SUBTOTAL(9,BB80:BB85)</f>
        <v>0</v>
      </c>
      <c r="BC86" s="91">
        <f>SUBTOTAL(9,BC80:BC85)</f>
        <v>0</v>
      </c>
      <c r="BD86" s="101"/>
      <c r="BE86" s="93">
        <f>SUBTOTAL(9,BE80:BE85)</f>
        <v>0</v>
      </c>
      <c r="BF86" s="255">
        <f>SUBTOTAL(9,BF80:BF85)</f>
        <v>0</v>
      </c>
      <c r="BG86" s="256"/>
      <c r="BH86" s="257">
        <f>SUBTOTAL(9,BH80:BH85)</f>
        <v>0</v>
      </c>
      <c r="BI86" s="91">
        <f>SUBTOTAL(9,BI80:BI85)</f>
        <v>0</v>
      </c>
      <c r="BJ86" s="101"/>
      <c r="BK86" s="93">
        <f>SUBTOTAL(9,BK80:BK85)</f>
        <v>0</v>
      </c>
      <c r="BL86" s="91">
        <f>SUBTOTAL(9,BL80:BL85)</f>
        <v>0</v>
      </c>
      <c r="BM86" s="101"/>
      <c r="BN86" s="93">
        <f>SUBTOTAL(9,BN80:BN85)</f>
        <v>0</v>
      </c>
      <c r="BO86" s="255">
        <f>SUBTOTAL(9,BO80:BO85)</f>
        <v>0</v>
      </c>
      <c r="BP86" s="256"/>
      <c r="BQ86" s="257">
        <f>SUBTOTAL(9,BQ80:BQ85)</f>
        <v>0</v>
      </c>
      <c r="BR86" s="122">
        <f>SUBTOTAL(9,BR80:BR85)</f>
        <v>0</v>
      </c>
      <c r="BS86" s="130" t="str">
        <f>IF(BT86,BT86/BR86,"")</f>
        <v/>
      </c>
      <c r="BT86" s="124">
        <f>SUBTOTAL(9,BT80:BT85)</f>
        <v>0</v>
      </c>
      <c r="BU86" s="122">
        <f>SUBTOTAL(9,BU80:BU85)</f>
        <v>0</v>
      </c>
      <c r="BV86" s="130" t="str">
        <f>IF(BW86,BW86/BU86,"")</f>
        <v/>
      </c>
      <c r="BW86" s="496">
        <f>SUBTOTAL(9,BW80:BW85)</f>
        <v>0</v>
      </c>
      <c r="BX86" s="259">
        <f>SUBTOTAL(9,BX80:BX85)</f>
        <v>0</v>
      </c>
      <c r="BY86" s="258"/>
      <c r="BZ86" s="258">
        <f>SUBTOTAL(9,BZ80:BZ85)</f>
        <v>0</v>
      </c>
      <c r="CA86" s="412">
        <f>SUBTOTAL(9,CA80:CA85)</f>
        <v>0</v>
      </c>
      <c r="CB86" s="420"/>
      <c r="CC86" s="414">
        <f>SUBTOTAL(9,CC80:CC85)</f>
        <v>0</v>
      </c>
      <c r="CD86" s="412">
        <f>SUBTOTAL(9,CD80:CD85)</f>
        <v>0</v>
      </c>
      <c r="CE86" s="420"/>
      <c r="CF86" s="414">
        <f>SUBTOTAL(9,CF80:CF85)</f>
        <v>0</v>
      </c>
      <c r="CG86" s="255">
        <f>SUBTOTAL(9,CG80:CG85)</f>
        <v>0</v>
      </c>
      <c r="CH86" s="256"/>
      <c r="CI86" s="257">
        <f>SUBTOTAL(9,CI80:CI85)</f>
        <v>0</v>
      </c>
      <c r="CJ86" s="412">
        <f>SUBTOTAL(9,CJ80:CJ85)</f>
        <v>0</v>
      </c>
      <c r="CK86" s="420"/>
      <c r="CL86" s="414">
        <f>SUBTOTAL(9,CL80:CL85)</f>
        <v>0</v>
      </c>
      <c r="CM86" s="412">
        <f>SUBTOTAL(9,CM80:CM85)</f>
        <v>0</v>
      </c>
      <c r="CN86" s="420"/>
      <c r="CO86" s="414">
        <f>SUBTOTAL(9,CO80:CO85)</f>
        <v>0</v>
      </c>
      <c r="CP86" s="255">
        <f>SUBTOTAL(9,CP80:CP85)</f>
        <v>0</v>
      </c>
      <c r="CQ86" s="256"/>
      <c r="CR86" s="257">
        <f>SUBTOTAL(9,CR80:CR85)</f>
        <v>0</v>
      </c>
      <c r="CS86" s="412">
        <f>SUBTOTAL(9,CS80:CS85)</f>
        <v>0</v>
      </c>
      <c r="CT86" s="420"/>
      <c r="CU86" s="414">
        <f>SUBTOTAL(9,CU80:CU85)</f>
        <v>0</v>
      </c>
      <c r="CV86" s="412">
        <f>SUBTOTAL(9,CV80:CV85)</f>
        <v>0</v>
      </c>
      <c r="CW86" s="420"/>
      <c r="CX86" s="414">
        <f>SUBTOTAL(9,CX80:CX85)</f>
        <v>0</v>
      </c>
      <c r="CY86" s="255">
        <f>SUBTOTAL(9,CY80:CY85)</f>
        <v>0</v>
      </c>
      <c r="CZ86" s="256"/>
      <c r="DA86" s="257">
        <f>SUBTOTAL(9,DA80:DA85)</f>
        <v>0</v>
      </c>
      <c r="DB86" s="452">
        <f>SUBTOTAL(9,DB80:DB85)</f>
        <v>0</v>
      </c>
      <c r="DC86" s="458" t="str">
        <f>IF(DD86,DD86/DB86,"")</f>
        <v/>
      </c>
      <c r="DD86" s="454">
        <f>SUBTOTAL(9,DD80:DD85)</f>
        <v>0</v>
      </c>
      <c r="DE86" s="452">
        <f>SUBTOTAL(9,DE80:DE85)</f>
        <v>0</v>
      </c>
      <c r="DF86" s="458" t="str">
        <f>IF(DG86,DG86/DE86,"")</f>
        <v/>
      </c>
      <c r="DG86" s="455">
        <f>SUBTOTAL(9,DG80:DG85)</f>
        <v>0</v>
      </c>
      <c r="DH86" s="259">
        <f>SUBTOTAL(9,DH80:DH85)</f>
        <v>0</v>
      </c>
      <c r="DI86" s="258"/>
      <c r="DJ86" s="258">
        <f>SUBTOTAL(9,DJ80:DJ85)</f>
        <v>0</v>
      </c>
      <c r="DK86" s="91">
        <f>SUBTOTAL(9,DK80:DK85)</f>
        <v>0</v>
      </c>
      <c r="DL86" s="101"/>
      <c r="DM86" s="93">
        <f>SUBTOTAL(9,DM80:DM85)</f>
        <v>0</v>
      </c>
      <c r="DN86" s="91">
        <f>SUBTOTAL(9,DN80:DN85)</f>
        <v>0</v>
      </c>
      <c r="DO86" s="101"/>
      <c r="DP86" s="93">
        <f>SUBTOTAL(9,DP80:DP85)</f>
        <v>0</v>
      </c>
      <c r="DQ86" s="255">
        <f>SUBTOTAL(9,DQ80:DQ85)</f>
        <v>0</v>
      </c>
      <c r="DR86" s="256"/>
      <c r="DS86" s="257">
        <f>SUBTOTAL(9,DS80:DS85)</f>
        <v>0</v>
      </c>
      <c r="DT86" s="91">
        <f>SUBTOTAL(9,DT80:DT85)</f>
        <v>0</v>
      </c>
      <c r="DU86" s="101"/>
      <c r="DV86" s="93">
        <f>SUBTOTAL(9,DV80:DV85)</f>
        <v>0</v>
      </c>
      <c r="DW86" s="91">
        <f>SUBTOTAL(9,DW80:DW85)</f>
        <v>0</v>
      </c>
      <c r="DX86" s="101"/>
      <c r="DY86" s="93">
        <f>SUBTOTAL(9,DY80:DY85)</f>
        <v>0</v>
      </c>
      <c r="DZ86" s="255">
        <f>SUBTOTAL(9,DZ80:DZ85)</f>
        <v>0</v>
      </c>
      <c r="EA86" s="256"/>
      <c r="EB86" s="257">
        <f>SUBTOTAL(9,EB80:EB85)</f>
        <v>0</v>
      </c>
      <c r="EC86" s="91">
        <f>SUBTOTAL(9,EC80:EC85)</f>
        <v>0</v>
      </c>
      <c r="ED86" s="101"/>
      <c r="EE86" s="93">
        <f>SUBTOTAL(9,EE80:EE85)</f>
        <v>0</v>
      </c>
      <c r="EF86" s="91">
        <f>SUBTOTAL(9,EF80:EF85)</f>
        <v>0</v>
      </c>
      <c r="EG86" s="101"/>
      <c r="EH86" s="93">
        <f>SUBTOTAL(9,EH80:EH85)</f>
        <v>0</v>
      </c>
      <c r="EI86" s="91">
        <f>SUBTOTAL(9,EI80:EI85)</f>
        <v>0</v>
      </c>
      <c r="EJ86" s="92"/>
      <c r="EK86" s="93">
        <f>SUBTOTAL(9,EK80:EK85)</f>
        <v>0</v>
      </c>
      <c r="EL86" s="122">
        <f>SUBTOTAL(9,EL80:EL85)</f>
        <v>0</v>
      </c>
      <c r="EM86" s="130" t="str">
        <f>IF(EN86,EN86/EL86,"")</f>
        <v/>
      </c>
      <c r="EN86" s="124">
        <f>SUBTOTAL(9,EN80:EN85)</f>
        <v>0</v>
      </c>
      <c r="EO86" s="122">
        <f>SUBTOTAL(9,EO80:EO85)</f>
        <v>0</v>
      </c>
      <c r="EP86" s="130" t="str">
        <f>IF(EQ86,EQ86/EO86,"")</f>
        <v/>
      </c>
      <c r="EQ86" s="496">
        <f>SUBTOTAL(9,EQ80:EQ85)</f>
        <v>0</v>
      </c>
      <c r="ER86" s="125">
        <f>SUBTOTAL(9,ER80:ER85)</f>
        <v>0</v>
      </c>
      <c r="ES86" s="124"/>
      <c r="ET86" s="124">
        <f>SUBTOTAL(9,ET80:ET85)</f>
        <v>0</v>
      </c>
      <c r="EU86" s="126">
        <f>SUBTOTAL(9,EU80:EU85)</f>
        <v>0</v>
      </c>
      <c r="EV86" s="131" t="str">
        <f>IF(EW86,EW86/EU86,"")</f>
        <v/>
      </c>
      <c r="EW86" s="128">
        <f>SUBTOTAL(9,EW80:EW85)</f>
        <v>0</v>
      </c>
      <c r="EX86" s="126">
        <f>SUBTOTAL(9,EX80:EX85)</f>
        <v>0</v>
      </c>
      <c r="EY86" s="131" t="str">
        <f>IF(EZ86,EZ86/EX86,"")</f>
        <v/>
      </c>
      <c r="EZ86" s="128">
        <f>SUBTOTAL(9,EZ80:EZ85)</f>
        <v>0</v>
      </c>
      <c r="FA86" s="126">
        <f>SUBTOTAL(9,FA80:FA85)</f>
        <v>0</v>
      </c>
      <c r="FB86" s="131"/>
      <c r="FC86" s="128">
        <f>SUBTOTAL(9,FC80:FC85)</f>
        <v>0</v>
      </c>
      <c r="FE86" s="119" t="s">
        <v>247</v>
      </c>
      <c r="FF86" s="120"/>
      <c r="FG86" s="120"/>
      <c r="FH86" s="121"/>
      <c r="FI86" s="412">
        <f>SUBTOTAL(9,FI80:FI85)</f>
        <v>0</v>
      </c>
      <c r="FJ86" s="420"/>
      <c r="FK86" s="414">
        <f>SUBTOTAL(9,FK80:FK85)</f>
        <v>0</v>
      </c>
      <c r="FL86" s="412">
        <f>SUBTOTAL(9,FL80:FL85)</f>
        <v>0</v>
      </c>
      <c r="FM86" s="420"/>
      <c r="FN86" s="414">
        <f>SUBTOTAL(9,FN80:FN85)</f>
        <v>0</v>
      </c>
      <c r="FO86" s="91">
        <f>SUBTOTAL(9,FO80:FO85)</f>
        <v>0</v>
      </c>
      <c r="FP86" s="92"/>
      <c r="FQ86" s="93">
        <f>SUBTOTAL(9,FQ80:FQ85)</f>
        <v>0</v>
      </c>
      <c r="FR86" s="412">
        <f>SUBTOTAL(9,FR80:FR85)</f>
        <v>0</v>
      </c>
      <c r="FS86" s="420"/>
      <c r="FT86" s="414">
        <f>SUBTOTAL(9,FT80:FT85)</f>
        <v>0</v>
      </c>
      <c r="FU86" s="412">
        <f>SUBTOTAL(9,FU80:FU85)</f>
        <v>0</v>
      </c>
      <c r="FV86" s="420"/>
      <c r="FW86" s="414">
        <f>SUBTOTAL(9,FW80:FW85)</f>
        <v>0</v>
      </c>
      <c r="FX86" s="91">
        <f>SUBTOTAL(9,FX80:FX85)</f>
        <v>0</v>
      </c>
      <c r="FY86" s="92"/>
      <c r="FZ86" s="93">
        <f>SUBTOTAL(9,FZ80:FZ85)</f>
        <v>0</v>
      </c>
      <c r="GA86" s="412">
        <f>SUBTOTAL(9,GA80:GA85)</f>
        <v>0</v>
      </c>
      <c r="GB86" s="420"/>
      <c r="GC86" s="414">
        <f>SUBTOTAL(9,GC80:GC85)</f>
        <v>0</v>
      </c>
      <c r="GD86" s="412">
        <f>SUBTOTAL(9,GD80:GD85)</f>
        <v>0</v>
      </c>
      <c r="GE86" s="420"/>
      <c r="GF86" s="414">
        <f>SUBTOTAL(9,GF80:GF85)</f>
        <v>0</v>
      </c>
      <c r="GG86" s="255">
        <f>SUBTOTAL(9,GG80:GG85)</f>
        <v>0</v>
      </c>
      <c r="GH86" s="256"/>
      <c r="GI86" s="257">
        <f>SUBTOTAL(9,GI80:GI85)</f>
        <v>0</v>
      </c>
      <c r="GJ86" s="452">
        <f>SUBTOTAL(9,GJ80:GJ85)</f>
        <v>0</v>
      </c>
      <c r="GK86" s="458" t="str">
        <f>IF(GL86,GL86/GJ86,"")</f>
        <v/>
      </c>
      <c r="GL86" s="454">
        <f>SUBTOTAL(9,GL80:GL85)</f>
        <v>0</v>
      </c>
      <c r="GM86" s="452">
        <f>SUBTOTAL(9,GM80:GM85)</f>
        <v>0</v>
      </c>
      <c r="GN86" s="458" t="str">
        <f>IF(GO86,GO86/GM86,"")</f>
        <v/>
      </c>
      <c r="GO86" s="455">
        <f>SUBTOTAL(9,GO80:GO85)</f>
        <v>0</v>
      </c>
      <c r="GP86" s="259">
        <f>SUBTOTAL(9,GP80:GP85)</f>
        <v>0</v>
      </c>
      <c r="GQ86" s="258"/>
      <c r="GR86" s="258">
        <f>SUBTOTAL(9,GR80:GR85)</f>
        <v>0</v>
      </c>
      <c r="GS86" s="91">
        <f>SUBTOTAL(9,GS80:GS85)</f>
        <v>0</v>
      </c>
      <c r="GT86" s="101"/>
      <c r="GU86" s="93">
        <f>SUBTOTAL(9,GU80:GU85)</f>
        <v>0</v>
      </c>
      <c r="GV86" s="91">
        <f>SUBTOTAL(9,GV80:GV85)</f>
        <v>0</v>
      </c>
      <c r="GW86" s="101"/>
      <c r="GX86" s="93">
        <f>SUBTOTAL(9,GX80:GX85)</f>
        <v>0</v>
      </c>
      <c r="GY86" s="255">
        <f>SUBTOTAL(9,GY80:GY85)</f>
        <v>0</v>
      </c>
      <c r="GZ86" s="256"/>
      <c r="HA86" s="257">
        <f>SUBTOTAL(9,HA80:HA85)</f>
        <v>0</v>
      </c>
      <c r="HB86" s="91">
        <f>SUBTOTAL(9,HB80:HB85)</f>
        <v>0</v>
      </c>
      <c r="HC86" s="101"/>
      <c r="HD86" s="93">
        <f>SUBTOTAL(9,HD80:HD85)</f>
        <v>0</v>
      </c>
      <c r="HE86" s="91">
        <f>SUBTOTAL(9,HE80:HE85)</f>
        <v>0</v>
      </c>
      <c r="HF86" s="101"/>
      <c r="HG86" s="93">
        <f>SUBTOTAL(9,HG80:HG85)</f>
        <v>0</v>
      </c>
      <c r="HH86" s="255">
        <f>SUBTOTAL(9,HH80:HH85)</f>
        <v>0</v>
      </c>
      <c r="HI86" s="256"/>
      <c r="HJ86" s="257">
        <f>SUBTOTAL(9,HJ80:HJ85)</f>
        <v>0</v>
      </c>
      <c r="HK86" s="91">
        <f>SUBTOTAL(9,HK80:HK85)</f>
        <v>0</v>
      </c>
      <c r="HL86" s="101"/>
      <c r="HM86" s="93">
        <f>SUBTOTAL(9,HM80:HM85)</f>
        <v>0</v>
      </c>
      <c r="HN86" s="91">
        <f>SUBTOTAL(9,HN80:HN85)</f>
        <v>0</v>
      </c>
      <c r="HO86" s="101"/>
      <c r="HP86" s="93">
        <f>SUBTOTAL(9,HP80:HP85)</f>
        <v>0</v>
      </c>
      <c r="HQ86" s="255">
        <f>SUBTOTAL(9,HQ80:HQ85)</f>
        <v>0</v>
      </c>
      <c r="HR86" s="256"/>
      <c r="HS86" s="257">
        <f>SUBTOTAL(9,HS80:HS85)</f>
        <v>0</v>
      </c>
      <c r="HT86" s="122">
        <f>SUBTOTAL(9,HT80:HT85)</f>
        <v>0</v>
      </c>
      <c r="HU86" s="130" t="str">
        <f>IF(HV86,HV86/HT86,"")</f>
        <v/>
      </c>
      <c r="HV86" s="124">
        <f>SUBTOTAL(9,HV80:HV85)</f>
        <v>0</v>
      </c>
      <c r="HW86" s="122">
        <f>SUBTOTAL(9,HW80:HW85)</f>
        <v>0</v>
      </c>
      <c r="HX86" s="130" t="str">
        <f>IF(HY86,HY86/HW86,"")</f>
        <v/>
      </c>
      <c r="HY86" s="496">
        <f>SUBTOTAL(9,HY80:HY85)</f>
        <v>0</v>
      </c>
      <c r="HZ86" s="259">
        <f>SUBTOTAL(9,HZ80:HZ85)</f>
        <v>0</v>
      </c>
      <c r="IA86" s="258"/>
      <c r="IB86" s="258">
        <f>SUBTOTAL(9,IB80:IB85)</f>
        <v>0</v>
      </c>
      <c r="IC86" s="412">
        <f>SUBTOTAL(9,IC80:IC85)</f>
        <v>0</v>
      </c>
      <c r="ID86" s="420"/>
      <c r="IE86" s="414">
        <f>SUBTOTAL(9,IE80:IE85)</f>
        <v>0</v>
      </c>
      <c r="IF86" s="412">
        <f>SUBTOTAL(9,IF80:IF85)</f>
        <v>0</v>
      </c>
      <c r="IG86" s="420"/>
      <c r="IH86" s="414">
        <f>SUBTOTAL(9,IH80:IH85)</f>
        <v>0</v>
      </c>
      <c r="II86" s="255">
        <f>SUBTOTAL(9,II80:II85)</f>
        <v>0</v>
      </c>
      <c r="IJ86" s="256"/>
      <c r="IK86" s="257">
        <f>SUBTOTAL(9,IK80:IK85)</f>
        <v>0</v>
      </c>
      <c r="IL86" s="412">
        <f>SUBTOTAL(9,IL80:IL85)</f>
        <v>0</v>
      </c>
      <c r="IM86" s="420"/>
      <c r="IN86" s="414">
        <f>SUBTOTAL(9,IN80:IN85)</f>
        <v>0</v>
      </c>
      <c r="IO86" s="412">
        <f>SUBTOTAL(9,IO80:IO85)</f>
        <v>0</v>
      </c>
      <c r="IP86" s="420"/>
      <c r="IQ86" s="414">
        <f>SUBTOTAL(9,IQ80:IQ85)</f>
        <v>0</v>
      </c>
      <c r="IR86" s="255">
        <f>SUBTOTAL(9,IR80:IR85)</f>
        <v>0</v>
      </c>
      <c r="IS86" s="256"/>
      <c r="IT86" s="257">
        <f>SUBTOTAL(9,IT80:IT85)</f>
        <v>0</v>
      </c>
      <c r="IU86" s="412">
        <f>SUBTOTAL(9,IU80:IU85)</f>
        <v>0</v>
      </c>
      <c r="IV86" s="420"/>
      <c r="IW86" s="414">
        <f>SUBTOTAL(9,IW80:IW85)</f>
        <v>0</v>
      </c>
      <c r="IX86" s="412">
        <f>SUBTOTAL(9,IX80:IX85)</f>
        <v>0</v>
      </c>
      <c r="IY86" s="420"/>
      <c r="IZ86" s="414">
        <f>SUBTOTAL(9,IZ80:IZ85)</f>
        <v>0</v>
      </c>
      <c r="JA86" s="255">
        <f>SUBTOTAL(9,JA80:JA85)</f>
        <v>0</v>
      </c>
      <c r="JB86" s="256"/>
      <c r="JC86" s="257">
        <f>SUBTOTAL(9,JC80:JC85)</f>
        <v>0</v>
      </c>
      <c r="JD86" s="452">
        <f>SUBTOTAL(9,JD80:JD85)</f>
        <v>0</v>
      </c>
      <c r="JE86" s="458" t="str">
        <f>IF(JF86,JF86/JD86,"")</f>
        <v/>
      </c>
      <c r="JF86" s="454">
        <f>SUBTOTAL(9,JF80:JF85)</f>
        <v>0</v>
      </c>
      <c r="JG86" s="452">
        <f>SUBTOTAL(9,JG80:JG85)</f>
        <v>0</v>
      </c>
      <c r="JH86" s="458" t="str">
        <f>IF(JI86,JI86/JG86,"")</f>
        <v/>
      </c>
      <c r="JI86" s="455">
        <f>SUBTOTAL(9,JI80:JI85)</f>
        <v>0</v>
      </c>
      <c r="JJ86" s="259">
        <f>SUBTOTAL(9,JJ80:JJ85)</f>
        <v>0</v>
      </c>
      <c r="JK86" s="258"/>
      <c r="JL86" s="258">
        <f>SUBTOTAL(9,JL80:JL85)</f>
        <v>0</v>
      </c>
      <c r="JM86" s="91">
        <f>SUBTOTAL(9,JM80:JM85)</f>
        <v>0</v>
      </c>
      <c r="JN86" s="101"/>
      <c r="JO86" s="93">
        <f>SUBTOTAL(9,JO80:JO85)</f>
        <v>0</v>
      </c>
      <c r="JP86" s="91">
        <f>SUBTOTAL(9,JP80:JP85)</f>
        <v>0</v>
      </c>
      <c r="JQ86" s="101"/>
      <c r="JR86" s="93">
        <f>SUBTOTAL(9,JR80:JR85)</f>
        <v>0</v>
      </c>
      <c r="JS86" s="255">
        <f>SUBTOTAL(9,JS80:JS85)</f>
        <v>0</v>
      </c>
      <c r="JT86" s="256"/>
      <c r="JU86" s="257">
        <f>SUBTOTAL(9,JU80:JU85)</f>
        <v>0</v>
      </c>
      <c r="JV86" s="91">
        <f>SUBTOTAL(9,JV80:JV85)</f>
        <v>0</v>
      </c>
      <c r="JW86" s="101"/>
      <c r="JX86" s="93">
        <f>SUBTOTAL(9,JX80:JX85)</f>
        <v>0</v>
      </c>
      <c r="JY86" s="91">
        <f>SUBTOTAL(9,JY80:JY85)</f>
        <v>0</v>
      </c>
      <c r="JZ86" s="101"/>
      <c r="KA86" s="93">
        <f>SUBTOTAL(9,KA80:KA85)</f>
        <v>0</v>
      </c>
      <c r="KB86" s="255">
        <f>SUBTOTAL(9,KB80:KB85)</f>
        <v>0</v>
      </c>
      <c r="KC86" s="256"/>
      <c r="KD86" s="257">
        <f>SUBTOTAL(9,KD80:KD85)</f>
        <v>0</v>
      </c>
      <c r="KE86" s="91">
        <f>SUBTOTAL(9,KE80:KE85)</f>
        <v>0</v>
      </c>
      <c r="KF86" s="101"/>
      <c r="KG86" s="93">
        <f>SUBTOTAL(9,KG80:KG85)</f>
        <v>0</v>
      </c>
      <c r="KH86" s="91">
        <f>SUBTOTAL(9,KH80:KH85)</f>
        <v>0</v>
      </c>
      <c r="KI86" s="101"/>
      <c r="KJ86" s="93">
        <f>SUBTOTAL(9,KJ80:KJ85)</f>
        <v>0</v>
      </c>
      <c r="KK86" s="91">
        <f>SUBTOTAL(9,KK80:KK85)</f>
        <v>0</v>
      </c>
      <c r="KL86" s="92"/>
      <c r="KM86" s="93">
        <f>SUBTOTAL(9,KM80:KM85)</f>
        <v>0</v>
      </c>
      <c r="KN86" s="122">
        <f>SUBTOTAL(9,KN80:KN85)</f>
        <v>0</v>
      </c>
      <c r="KO86" s="130" t="str">
        <f>IF(KP86,KP86/KN86,"")</f>
        <v/>
      </c>
      <c r="KP86" s="124">
        <f>SUBTOTAL(9,KP80:KP85)</f>
        <v>0</v>
      </c>
      <c r="KQ86" s="122">
        <f>SUBTOTAL(9,KQ80:KQ85)</f>
        <v>0</v>
      </c>
      <c r="KR86" s="130" t="str">
        <f>IF(KS86,KS86/KQ86,"")</f>
        <v/>
      </c>
      <c r="KS86" s="496">
        <f>SUBTOTAL(9,KS80:KS85)</f>
        <v>0</v>
      </c>
      <c r="KT86" s="125">
        <f>SUBTOTAL(9,KT80:KT85)</f>
        <v>0</v>
      </c>
      <c r="KU86" s="124"/>
      <c r="KV86" s="124">
        <f>SUBTOTAL(9,KV80:KV85)</f>
        <v>0</v>
      </c>
      <c r="KW86" s="126">
        <f>SUBTOTAL(9,KW80:KW85)</f>
        <v>0</v>
      </c>
      <c r="KX86" s="131" t="str">
        <f>IF(KY86,KY86/KW86,"")</f>
        <v/>
      </c>
      <c r="KY86" s="128">
        <f>SUBTOTAL(9,KY80:KY85)</f>
        <v>0</v>
      </c>
      <c r="KZ86" s="126">
        <f>SUBTOTAL(9,KZ80:KZ85)</f>
        <v>0</v>
      </c>
      <c r="LA86" s="131" t="str">
        <f>IF(LB86,LB86/KZ86,"")</f>
        <v/>
      </c>
      <c r="LB86" s="128">
        <f>SUBTOTAL(9,LB80:LB85)</f>
        <v>0</v>
      </c>
      <c r="LC86" s="126">
        <f>SUBTOTAL(9,LC80:LC85)</f>
        <v>0</v>
      </c>
      <c r="LD86" s="131"/>
      <c r="LE86" s="128">
        <f>SUBTOTAL(9,LE80:LE85)</f>
        <v>0</v>
      </c>
    </row>
    <row r="87" spans="2:317" ht="20.25" hidden="1" customHeight="1" outlineLevel="3">
      <c r="B87" s="14" t="s">
        <v>248</v>
      </c>
      <c r="C87" s="13"/>
      <c r="D87" s="13"/>
      <c r="E87" s="13"/>
      <c r="F87" s="16"/>
      <c r="G87" s="239"/>
      <c r="H87" s="292"/>
      <c r="I87" s="241">
        <f>G87*H87</f>
        <v>0</v>
      </c>
      <c r="J87" s="239"/>
      <c r="K87" s="292"/>
      <c r="L87" s="241">
        <f>J87*K87</f>
        <v>0</v>
      </c>
      <c r="M87" s="41">
        <f t="shared" ref="M87:M90" si="2065">G87-J87</f>
        <v>0</v>
      </c>
      <c r="N87" s="42">
        <f t="shared" ref="N87:N90" si="2066">H87-K87</f>
        <v>0</v>
      </c>
      <c r="O87" s="43">
        <f t="shared" ref="O87:O90" si="2067">I87-L87</f>
        <v>0</v>
      </c>
      <c r="P87" s="239"/>
      <c r="Q87" s="292"/>
      <c r="R87" s="241">
        <f>P87*Q87</f>
        <v>0</v>
      </c>
      <c r="S87" s="239"/>
      <c r="T87" s="292"/>
      <c r="U87" s="241">
        <f>S87*T87</f>
        <v>0</v>
      </c>
      <c r="V87" s="41">
        <f t="shared" ref="V87:V90" si="2068">P87-S87</f>
        <v>0</v>
      </c>
      <c r="W87" s="42">
        <f t="shared" ref="W87:W90" si="2069">Q87-T87</f>
        <v>0</v>
      </c>
      <c r="X87" s="43">
        <f t="shared" ref="X87:X90" si="2070">R87-U87</f>
        <v>0</v>
      </c>
      <c r="Y87" s="239"/>
      <c r="Z87" s="292"/>
      <c r="AA87" s="241">
        <f>Y87*Z87</f>
        <v>0</v>
      </c>
      <c r="AB87" s="239"/>
      <c r="AC87" s="292"/>
      <c r="AD87" s="241">
        <f>AB87*AC87</f>
        <v>0</v>
      </c>
      <c r="AE87" s="236">
        <f t="shared" ref="AE87:AE90" si="2071">Y87-AB87</f>
        <v>0</v>
      </c>
      <c r="AF87" s="232">
        <f t="shared" ref="AF87:AF90" si="2072">Z87-AC87</f>
        <v>0</v>
      </c>
      <c r="AG87" s="233">
        <f t="shared" ref="AG87:AG90" si="2073">AA87-AD87</f>
        <v>0</v>
      </c>
      <c r="AH87" s="456">
        <f>G87+P87+Y87</f>
        <v>0</v>
      </c>
      <c r="AI87" s="450">
        <f>IF(AJ87,AJ87/AH87,0)</f>
        <v>0</v>
      </c>
      <c r="AJ87" s="457">
        <f t="shared" ref="AJ87:AJ90" si="2074">I87+R87+AA87</f>
        <v>0</v>
      </c>
      <c r="AK87" s="456">
        <f t="shared" ref="AK87:AK90" si="2075">J87+S87+AB87</f>
        <v>0</v>
      </c>
      <c r="AL87" s="450">
        <f>IF(AM87,AM87/AK87,0)</f>
        <v>0</v>
      </c>
      <c r="AM87" s="457">
        <f>L87+U87+AD87</f>
        <v>0</v>
      </c>
      <c r="AN87" s="234">
        <f t="shared" ref="AN87:AN90" si="2076">AH87-AK87</f>
        <v>0</v>
      </c>
      <c r="AO87" s="235">
        <f t="shared" ref="AO87:AO90" si="2077">AI87-AL87</f>
        <v>0</v>
      </c>
      <c r="AP87" s="235">
        <f t="shared" ref="AP87:AP90" si="2078">AJ87-AM87</f>
        <v>0</v>
      </c>
      <c r="AQ87" s="88"/>
      <c r="AR87" s="89"/>
      <c r="AS87" s="90">
        <f>AQ87*AR87</f>
        <v>0</v>
      </c>
      <c r="AT87" s="88"/>
      <c r="AU87" s="89"/>
      <c r="AV87" s="90">
        <f>AT87*AU87</f>
        <v>0</v>
      </c>
      <c r="AW87" s="236">
        <f t="shared" ref="AW87:AW90" si="2079">AQ87-AT87</f>
        <v>0</v>
      </c>
      <c r="AX87" s="232">
        <f t="shared" ref="AX87:AX90" si="2080">AR87-AU87</f>
        <v>0</v>
      </c>
      <c r="AY87" s="233">
        <f t="shared" ref="AY87:AY90" si="2081">AS87-AV87</f>
        <v>0</v>
      </c>
      <c r="AZ87" s="88"/>
      <c r="BA87" s="89"/>
      <c r="BB87" s="90">
        <f>AZ87*BA87</f>
        <v>0</v>
      </c>
      <c r="BC87" s="88"/>
      <c r="BD87" s="89"/>
      <c r="BE87" s="90">
        <f>BC87*BD87</f>
        <v>0</v>
      </c>
      <c r="BF87" s="236">
        <f t="shared" ref="BF87:BF90" si="2082">AZ87-BC87</f>
        <v>0</v>
      </c>
      <c r="BG87" s="232">
        <f t="shared" ref="BG87:BG90" si="2083">BA87-BD87</f>
        <v>0</v>
      </c>
      <c r="BH87" s="233">
        <f t="shared" ref="BH87:BH90" si="2084">BB87-BE87</f>
        <v>0</v>
      </c>
      <c r="BI87" s="88"/>
      <c r="BJ87" s="89"/>
      <c r="BK87" s="90">
        <f>BI87*BJ87</f>
        <v>0</v>
      </c>
      <c r="BL87" s="88"/>
      <c r="BM87" s="89"/>
      <c r="BN87" s="90">
        <f>BL87*BM87</f>
        <v>0</v>
      </c>
      <c r="BO87" s="236">
        <f t="shared" ref="BO87:BO90" si="2085">BI87-BL87</f>
        <v>0</v>
      </c>
      <c r="BP87" s="232">
        <f t="shared" ref="BP87:BP90" si="2086">BJ87-BM87</f>
        <v>0</v>
      </c>
      <c r="BQ87" s="233">
        <f t="shared" ref="BQ87:BQ90" si="2087">BK87-BN87</f>
        <v>0</v>
      </c>
      <c r="BR87" s="44">
        <f>AQ87+AZ87+BI87</f>
        <v>0</v>
      </c>
      <c r="BS87" s="45">
        <f>IF(BT87,BT87/BR87,0)</f>
        <v>0</v>
      </c>
      <c r="BT87" s="46">
        <f t="shared" ref="BT87:BT90" si="2088">AS87+BB87+BK87</f>
        <v>0</v>
      </c>
      <c r="BU87" s="44">
        <f t="shared" ref="BU87:BU90" si="2089">AT87+BC87+BL87</f>
        <v>0</v>
      </c>
      <c r="BV87" s="45">
        <f>IF(BW87,BW87/BU87,0)</f>
        <v>0</v>
      </c>
      <c r="BW87" s="46">
        <f>AV87+BE87+BN87</f>
        <v>0</v>
      </c>
      <c r="BX87" s="234">
        <f t="shared" ref="BX87:BX90" si="2090">BR87-BU87</f>
        <v>0</v>
      </c>
      <c r="BY87" s="235">
        <f t="shared" ref="BY87:BY90" si="2091">BS87-BV87</f>
        <v>0</v>
      </c>
      <c r="BZ87" s="235">
        <f t="shared" ref="BZ87:BZ90" si="2092">BT87-BW87</f>
        <v>0</v>
      </c>
      <c r="CA87" s="481"/>
      <c r="CB87" s="292"/>
      <c r="CC87" s="241">
        <f>CA87*CB87</f>
        <v>0</v>
      </c>
      <c r="CD87" s="481"/>
      <c r="CE87" s="292"/>
      <c r="CF87" s="241">
        <f>CD87*CE87</f>
        <v>0</v>
      </c>
      <c r="CG87" s="236">
        <f t="shared" ref="CG87:CG90" si="2093">CA87-CD87</f>
        <v>0</v>
      </c>
      <c r="CH87" s="232">
        <f t="shared" ref="CH87:CH90" si="2094">CB87-CE87</f>
        <v>0</v>
      </c>
      <c r="CI87" s="233">
        <f t="shared" ref="CI87:CI90" si="2095">CC87-CF87</f>
        <v>0</v>
      </c>
      <c r="CJ87" s="239"/>
      <c r="CK87" s="242"/>
      <c r="CL87" s="241">
        <f>CJ87*CK87</f>
        <v>0</v>
      </c>
      <c r="CM87" s="239"/>
      <c r="CN87" s="242"/>
      <c r="CO87" s="241">
        <f>CM87*CN87</f>
        <v>0</v>
      </c>
      <c r="CP87" s="236">
        <f t="shared" ref="CP87:CP90" si="2096">CJ87-CM87</f>
        <v>0</v>
      </c>
      <c r="CQ87" s="232">
        <f t="shared" ref="CQ87:CQ90" si="2097">CK87-CN87</f>
        <v>0</v>
      </c>
      <c r="CR87" s="233">
        <f t="shared" ref="CR87:CR90" si="2098">CL87-CO87</f>
        <v>0</v>
      </c>
      <c r="CS87" s="239"/>
      <c r="CT87" s="242"/>
      <c r="CU87" s="241">
        <f>CS87*CT87</f>
        <v>0</v>
      </c>
      <c r="CV87" s="239"/>
      <c r="CW87" s="242"/>
      <c r="CX87" s="241">
        <f>CV87*CW87</f>
        <v>0</v>
      </c>
      <c r="CY87" s="236">
        <f t="shared" ref="CY87:CY90" si="2099">CS87-CV87</f>
        <v>0</v>
      </c>
      <c r="CZ87" s="232">
        <f t="shared" ref="CZ87:CZ90" si="2100">CT87-CW87</f>
        <v>0</v>
      </c>
      <c r="DA87" s="233">
        <f t="shared" ref="DA87:DA90" si="2101">CU87-CX87</f>
        <v>0</v>
      </c>
      <c r="DB87" s="456">
        <f>CA87+CJ87+CS87</f>
        <v>0</v>
      </c>
      <c r="DC87" s="450">
        <f>IF(DD87,DD87/DB87,0)</f>
        <v>0</v>
      </c>
      <c r="DD87" s="457">
        <f t="shared" ref="DD87:DD90" si="2102">CC87+CL87+CU87</f>
        <v>0</v>
      </c>
      <c r="DE87" s="456">
        <f t="shared" ref="DE87:DE90" si="2103">CD87+CM87+CV87</f>
        <v>0</v>
      </c>
      <c r="DF87" s="450">
        <f>IF(DG87,DG87/DE87,0)</f>
        <v>0</v>
      </c>
      <c r="DG87" s="457">
        <f>CF87+CO87+CX87</f>
        <v>0</v>
      </c>
      <c r="DH87" s="234">
        <f t="shared" ref="DH87:DH90" si="2104">DB87-DE87</f>
        <v>0</v>
      </c>
      <c r="DI87" s="235">
        <f t="shared" ref="DI87:DI90" si="2105">DC87-DF87</f>
        <v>0</v>
      </c>
      <c r="DJ87" s="235">
        <f t="shared" ref="DJ87:DJ90" si="2106">DD87-DG87</f>
        <v>0</v>
      </c>
      <c r="DK87" s="88"/>
      <c r="DL87" s="89"/>
      <c r="DM87" s="90">
        <f>DK87*DL87</f>
        <v>0</v>
      </c>
      <c r="DN87" s="88"/>
      <c r="DO87" s="89"/>
      <c r="DP87" s="90">
        <f>DN87*DO87</f>
        <v>0</v>
      </c>
      <c r="DQ87" s="236">
        <f t="shared" ref="DQ87:DQ90" si="2107">DK87-DN87</f>
        <v>0</v>
      </c>
      <c r="DR87" s="232">
        <f t="shared" ref="DR87:DR90" si="2108">DL87-DO87</f>
        <v>0</v>
      </c>
      <c r="DS87" s="233">
        <f t="shared" ref="DS87:DS90" si="2109">DM87-DP87</f>
        <v>0</v>
      </c>
      <c r="DT87" s="88"/>
      <c r="DU87" s="89"/>
      <c r="DV87" s="90">
        <f>DT87*DU87</f>
        <v>0</v>
      </c>
      <c r="DW87" s="88"/>
      <c r="DX87" s="89"/>
      <c r="DY87" s="90">
        <f>DW87*DX87</f>
        <v>0</v>
      </c>
      <c r="DZ87" s="236">
        <f t="shared" ref="DZ87:DZ90" si="2110">DT87-DW87</f>
        <v>0</v>
      </c>
      <c r="EA87" s="232">
        <f t="shared" ref="EA87:EA90" si="2111">DU87-DX87</f>
        <v>0</v>
      </c>
      <c r="EB87" s="233">
        <f t="shared" ref="EB87:EB90" si="2112">DV87-DY87</f>
        <v>0</v>
      </c>
      <c r="EC87" s="88"/>
      <c r="ED87" s="89"/>
      <c r="EE87" s="90">
        <f>EC87*ED87</f>
        <v>0</v>
      </c>
      <c r="EF87" s="88"/>
      <c r="EG87" s="89"/>
      <c r="EH87" s="90">
        <f>EF87*EG87</f>
        <v>0</v>
      </c>
      <c r="EI87" s="41">
        <f t="shared" ref="EI87:EI90" si="2113">EC87-EF87</f>
        <v>0</v>
      </c>
      <c r="EJ87" s="42">
        <f t="shared" ref="EJ87:EJ90" si="2114">ED87-EG87</f>
        <v>0</v>
      </c>
      <c r="EK87" s="43">
        <f t="shared" ref="EK87:EK90" si="2115">EE87-EH87</f>
        <v>0</v>
      </c>
      <c r="EL87" s="44">
        <f>DK87+DT87+EC87</f>
        <v>0</v>
      </c>
      <c r="EM87" s="45">
        <f>IF(EN87,EN87/EL87,0)</f>
        <v>0</v>
      </c>
      <c r="EN87" s="46">
        <f t="shared" ref="EN87:EN90" si="2116">DM87+DV87+EE87</f>
        <v>0</v>
      </c>
      <c r="EO87" s="44">
        <f t="shared" ref="EO87:EO90" si="2117">DN87+DW87+EF87</f>
        <v>0</v>
      </c>
      <c r="EP87" s="45">
        <f>IF(EQ87,EQ87/EO87,0)</f>
        <v>0</v>
      </c>
      <c r="EQ87" s="46">
        <f>DP87+DY87+EH87</f>
        <v>0</v>
      </c>
      <c r="ER87" s="82">
        <f t="shared" ref="ER87:ER90" si="2118">EL87-EO87</f>
        <v>0</v>
      </c>
      <c r="ES87" s="47">
        <f t="shared" ref="ES87:ES90" si="2119">EM87-EP87</f>
        <v>0</v>
      </c>
      <c r="ET87" s="47">
        <f t="shared" ref="ET87:ET90" si="2120">EN87-EQ87</f>
        <v>0</v>
      </c>
      <c r="EU87" s="27">
        <f>AH87+BR87+DB87+EL87</f>
        <v>0</v>
      </c>
      <c r="EV87" s="28">
        <f>IF(EW87,EW87/EU87,0)</f>
        <v>0</v>
      </c>
      <c r="EW87" s="29">
        <f t="shared" ref="EW87:EW90" si="2121">AJ87+BT87+DD87+EN87</f>
        <v>0</v>
      </c>
      <c r="EX87" s="27">
        <f t="shared" ref="EX87:EX90" si="2122">AK87+BU87+DE87+EO87</f>
        <v>0</v>
      </c>
      <c r="EY87" s="508">
        <f>IF(EZ87,EZ87/EX87,0)</f>
        <v>0</v>
      </c>
      <c r="EZ87" s="29">
        <f>AM87+BW87+DG87+EQ87</f>
        <v>0</v>
      </c>
      <c r="FA87" s="27">
        <f t="shared" ref="FA87:FA90" si="2123">EU87-EX87</f>
        <v>0</v>
      </c>
      <c r="FB87" s="28">
        <f t="shared" ref="FB87:FB90" si="2124">EV87-EY87</f>
        <v>0</v>
      </c>
      <c r="FC87" s="29">
        <f t="shared" ref="FC87:FC90" si="2125">EW87-EZ87</f>
        <v>0</v>
      </c>
      <c r="FE87" s="14" t="s">
        <v>248</v>
      </c>
      <c r="FF87" s="13"/>
      <c r="FG87" s="13"/>
      <c r="FH87" s="16"/>
      <c r="FI87" s="239"/>
      <c r="FJ87" s="292"/>
      <c r="FK87" s="241">
        <f>FI87*FJ87</f>
        <v>0</v>
      </c>
      <c r="FL87" s="239"/>
      <c r="FM87" s="292"/>
      <c r="FN87" s="241">
        <f>FL87*FM87</f>
        <v>0</v>
      </c>
      <c r="FO87" s="41">
        <f t="shared" ref="FO87:FQ90" si="2126">FI87-FL87</f>
        <v>0</v>
      </c>
      <c r="FP87" s="42">
        <f t="shared" si="2126"/>
        <v>0</v>
      </c>
      <c r="FQ87" s="43">
        <f t="shared" si="2126"/>
        <v>0</v>
      </c>
      <c r="FR87" s="239"/>
      <c r="FS87" s="292"/>
      <c r="FT87" s="241">
        <f>FR87*FS87</f>
        <v>0</v>
      </c>
      <c r="FU87" s="239"/>
      <c r="FV87" s="292"/>
      <c r="FW87" s="241">
        <f>FU87*FV87</f>
        <v>0</v>
      </c>
      <c r="FX87" s="41">
        <f t="shared" ref="FX87:FZ90" si="2127">FR87-FU87</f>
        <v>0</v>
      </c>
      <c r="FY87" s="42">
        <f t="shared" si="2127"/>
        <v>0</v>
      </c>
      <c r="FZ87" s="43">
        <f t="shared" si="2127"/>
        <v>0</v>
      </c>
      <c r="GA87" s="239"/>
      <c r="GB87" s="292"/>
      <c r="GC87" s="241">
        <f>GA87*GB87</f>
        <v>0</v>
      </c>
      <c r="GD87" s="239"/>
      <c r="GE87" s="292"/>
      <c r="GF87" s="241">
        <f>GD87*GE87</f>
        <v>0</v>
      </c>
      <c r="GG87" s="236">
        <f t="shared" ref="GG87:GI90" si="2128">GA87-GD87</f>
        <v>0</v>
      </c>
      <c r="GH87" s="232">
        <f t="shared" si="2128"/>
        <v>0</v>
      </c>
      <c r="GI87" s="233">
        <f t="shared" si="2128"/>
        <v>0</v>
      </c>
      <c r="GJ87" s="456">
        <f>FI87+FR87+GA87</f>
        <v>0</v>
      </c>
      <c r="GK87" s="450">
        <f>IF(GL87,GL87/GJ87,0)</f>
        <v>0</v>
      </c>
      <c r="GL87" s="457">
        <f t="shared" ref="GL87:GM90" si="2129">FK87+FT87+GC87</f>
        <v>0</v>
      </c>
      <c r="GM87" s="456">
        <f t="shared" si="2129"/>
        <v>0</v>
      </c>
      <c r="GN87" s="450">
        <f>IF(GO87,GO87/GM87,0)</f>
        <v>0</v>
      </c>
      <c r="GO87" s="457">
        <f>FN87+FW87+GF87</f>
        <v>0</v>
      </c>
      <c r="GP87" s="234">
        <f t="shared" ref="GP87:GR90" si="2130">GJ87-GM87</f>
        <v>0</v>
      </c>
      <c r="GQ87" s="235">
        <f t="shared" si="2130"/>
        <v>0</v>
      </c>
      <c r="GR87" s="235">
        <f t="shared" si="2130"/>
        <v>0</v>
      </c>
      <c r="GS87" s="88"/>
      <c r="GT87" s="89"/>
      <c r="GU87" s="90">
        <f>GS87*GT87</f>
        <v>0</v>
      </c>
      <c r="GV87" s="88"/>
      <c r="GW87" s="89"/>
      <c r="GX87" s="90">
        <f>GV87*GW87</f>
        <v>0</v>
      </c>
      <c r="GY87" s="236">
        <f t="shared" ref="GY87:HA90" si="2131">GS87-GV87</f>
        <v>0</v>
      </c>
      <c r="GZ87" s="232">
        <f t="shared" si="2131"/>
        <v>0</v>
      </c>
      <c r="HA87" s="233">
        <f t="shared" si="2131"/>
        <v>0</v>
      </c>
      <c r="HB87" s="88"/>
      <c r="HC87" s="89"/>
      <c r="HD87" s="90">
        <f>HB87*HC87</f>
        <v>0</v>
      </c>
      <c r="HE87" s="88"/>
      <c r="HF87" s="89"/>
      <c r="HG87" s="90">
        <f>HE87*HF87</f>
        <v>0</v>
      </c>
      <c r="HH87" s="236">
        <f t="shared" ref="HH87:HJ90" si="2132">HB87-HE87</f>
        <v>0</v>
      </c>
      <c r="HI87" s="232">
        <f t="shared" si="2132"/>
        <v>0</v>
      </c>
      <c r="HJ87" s="233">
        <f t="shared" si="2132"/>
        <v>0</v>
      </c>
      <c r="HK87" s="88"/>
      <c r="HL87" s="89"/>
      <c r="HM87" s="90">
        <f>HK87*HL87</f>
        <v>0</v>
      </c>
      <c r="HN87" s="88"/>
      <c r="HO87" s="89"/>
      <c r="HP87" s="90">
        <f>HN87*HO87</f>
        <v>0</v>
      </c>
      <c r="HQ87" s="236">
        <f t="shared" ref="HQ87:HS90" si="2133">HK87-HN87</f>
        <v>0</v>
      </c>
      <c r="HR87" s="232">
        <f t="shared" si="2133"/>
        <v>0</v>
      </c>
      <c r="HS87" s="233">
        <f t="shared" si="2133"/>
        <v>0</v>
      </c>
      <c r="HT87" s="44">
        <f>GS87+HB87+HK87</f>
        <v>0</v>
      </c>
      <c r="HU87" s="45">
        <f>IF(HV87,HV87/HT87,0)</f>
        <v>0</v>
      </c>
      <c r="HV87" s="46">
        <f t="shared" ref="HV87:HW90" si="2134">GU87+HD87+HM87</f>
        <v>0</v>
      </c>
      <c r="HW87" s="44">
        <f t="shared" si="2134"/>
        <v>0</v>
      </c>
      <c r="HX87" s="45">
        <f>IF(HY87,HY87/HW87,0)</f>
        <v>0</v>
      </c>
      <c r="HY87" s="46">
        <f>GX87+HG87+HP87</f>
        <v>0</v>
      </c>
      <c r="HZ87" s="234">
        <f t="shared" ref="HZ87:IB90" si="2135">HT87-HW87</f>
        <v>0</v>
      </c>
      <c r="IA87" s="235">
        <f t="shared" si="2135"/>
        <v>0</v>
      </c>
      <c r="IB87" s="235">
        <f t="shared" si="2135"/>
        <v>0</v>
      </c>
      <c r="IC87" s="481"/>
      <c r="ID87" s="292"/>
      <c r="IE87" s="241">
        <f>IC87*ID87</f>
        <v>0</v>
      </c>
      <c r="IF87" s="481"/>
      <c r="IG87" s="292"/>
      <c r="IH87" s="241">
        <f>IF87*IG87</f>
        <v>0</v>
      </c>
      <c r="II87" s="236">
        <f t="shared" ref="II87:IK90" si="2136">IC87-IF87</f>
        <v>0</v>
      </c>
      <c r="IJ87" s="232">
        <f t="shared" si="2136"/>
        <v>0</v>
      </c>
      <c r="IK87" s="233">
        <f t="shared" si="2136"/>
        <v>0</v>
      </c>
      <c r="IL87" s="239"/>
      <c r="IM87" s="242"/>
      <c r="IN87" s="241">
        <f>IL87*IM87</f>
        <v>0</v>
      </c>
      <c r="IO87" s="239"/>
      <c r="IP87" s="242"/>
      <c r="IQ87" s="241">
        <f>IO87*IP87</f>
        <v>0</v>
      </c>
      <c r="IR87" s="236">
        <f t="shared" ref="IR87:IT90" si="2137">IL87-IO87</f>
        <v>0</v>
      </c>
      <c r="IS87" s="232">
        <f t="shared" si="2137"/>
        <v>0</v>
      </c>
      <c r="IT87" s="233">
        <f t="shared" si="2137"/>
        <v>0</v>
      </c>
      <c r="IU87" s="239"/>
      <c r="IV87" s="242"/>
      <c r="IW87" s="241">
        <f>IU87*IV87</f>
        <v>0</v>
      </c>
      <c r="IX87" s="239"/>
      <c r="IY87" s="242"/>
      <c r="IZ87" s="241">
        <f>IX87*IY87</f>
        <v>0</v>
      </c>
      <c r="JA87" s="236">
        <f t="shared" ref="JA87:JC90" si="2138">IU87-IX87</f>
        <v>0</v>
      </c>
      <c r="JB87" s="232">
        <f t="shared" si="2138"/>
        <v>0</v>
      </c>
      <c r="JC87" s="233">
        <f t="shared" si="2138"/>
        <v>0</v>
      </c>
      <c r="JD87" s="456">
        <f>IC87+IL87+IU87</f>
        <v>0</v>
      </c>
      <c r="JE87" s="450">
        <f>IF(JF87,JF87/JD87,0)</f>
        <v>0</v>
      </c>
      <c r="JF87" s="457">
        <f t="shared" ref="JF87:JG90" si="2139">IE87+IN87+IW87</f>
        <v>0</v>
      </c>
      <c r="JG87" s="456">
        <f t="shared" si="2139"/>
        <v>0</v>
      </c>
      <c r="JH87" s="450">
        <f>IF(JI87,JI87/JG87,0)</f>
        <v>0</v>
      </c>
      <c r="JI87" s="457">
        <f>IH87+IQ87+IZ87</f>
        <v>0</v>
      </c>
      <c r="JJ87" s="234">
        <f t="shared" ref="JJ87:JL90" si="2140">JD87-JG87</f>
        <v>0</v>
      </c>
      <c r="JK87" s="235">
        <f t="shared" si="2140"/>
        <v>0</v>
      </c>
      <c r="JL87" s="235">
        <f t="shared" si="2140"/>
        <v>0</v>
      </c>
      <c r="JM87" s="88"/>
      <c r="JN87" s="89"/>
      <c r="JO87" s="90">
        <f>JM87*JN87</f>
        <v>0</v>
      </c>
      <c r="JP87" s="88"/>
      <c r="JQ87" s="89"/>
      <c r="JR87" s="90">
        <f>JP87*JQ87</f>
        <v>0</v>
      </c>
      <c r="JS87" s="236">
        <f t="shared" ref="JS87:JU90" si="2141">JM87-JP87</f>
        <v>0</v>
      </c>
      <c r="JT87" s="232">
        <f t="shared" si="2141"/>
        <v>0</v>
      </c>
      <c r="JU87" s="233">
        <f t="shared" si="2141"/>
        <v>0</v>
      </c>
      <c r="JV87" s="88"/>
      <c r="JW87" s="89"/>
      <c r="JX87" s="90">
        <f>JV87*JW87</f>
        <v>0</v>
      </c>
      <c r="JY87" s="88"/>
      <c r="JZ87" s="89"/>
      <c r="KA87" s="90">
        <f>JY87*JZ87</f>
        <v>0</v>
      </c>
      <c r="KB87" s="236">
        <f t="shared" ref="KB87:KD90" si="2142">JV87-JY87</f>
        <v>0</v>
      </c>
      <c r="KC87" s="232">
        <f t="shared" si="2142"/>
        <v>0</v>
      </c>
      <c r="KD87" s="233">
        <f t="shared" si="2142"/>
        <v>0</v>
      </c>
      <c r="KE87" s="88"/>
      <c r="KF87" s="89"/>
      <c r="KG87" s="90">
        <f>KE87*KF87</f>
        <v>0</v>
      </c>
      <c r="KH87" s="88"/>
      <c r="KI87" s="89"/>
      <c r="KJ87" s="90">
        <f>KH87*KI87</f>
        <v>0</v>
      </c>
      <c r="KK87" s="41">
        <f t="shared" ref="KK87:KM90" si="2143">KE87-KH87</f>
        <v>0</v>
      </c>
      <c r="KL87" s="42">
        <f t="shared" si="2143"/>
        <v>0</v>
      </c>
      <c r="KM87" s="43">
        <f t="shared" si="2143"/>
        <v>0</v>
      </c>
      <c r="KN87" s="44">
        <f>JM87+JV87+KE87</f>
        <v>0</v>
      </c>
      <c r="KO87" s="45">
        <f>IF(KP87,KP87/KN87,0)</f>
        <v>0</v>
      </c>
      <c r="KP87" s="46">
        <f t="shared" ref="KP87:KQ90" si="2144">JO87+JX87+KG87</f>
        <v>0</v>
      </c>
      <c r="KQ87" s="44">
        <f t="shared" si="2144"/>
        <v>0</v>
      </c>
      <c r="KR87" s="45">
        <f>IF(KS87,KS87/KQ87,0)</f>
        <v>0</v>
      </c>
      <c r="KS87" s="46">
        <f>JR87+KA87+KJ87</f>
        <v>0</v>
      </c>
      <c r="KT87" s="82">
        <f t="shared" ref="KT87:KV90" si="2145">KN87-KQ87</f>
        <v>0</v>
      </c>
      <c r="KU87" s="47">
        <f t="shared" si="2145"/>
        <v>0</v>
      </c>
      <c r="KV87" s="47">
        <f t="shared" si="2145"/>
        <v>0</v>
      </c>
      <c r="KW87" s="27">
        <f>GJ87+HT87+JD87+KN87</f>
        <v>0</v>
      </c>
      <c r="KX87" s="28">
        <f>IF(KY87,KY87/KW87,0)</f>
        <v>0</v>
      </c>
      <c r="KY87" s="29">
        <f t="shared" ref="KY87:KZ90" si="2146">GL87+HV87+JF87+KP87</f>
        <v>0</v>
      </c>
      <c r="KZ87" s="27">
        <f t="shared" si="2146"/>
        <v>0</v>
      </c>
      <c r="LA87" s="508">
        <f>IF(LB87,LB87/KZ87,0)</f>
        <v>0</v>
      </c>
      <c r="LB87" s="29">
        <f>GO87+HY87+JI87+KS87</f>
        <v>0</v>
      </c>
      <c r="LC87" s="27">
        <f t="shared" ref="LC87:LE90" si="2147">KW87-KZ87</f>
        <v>0</v>
      </c>
      <c r="LD87" s="28">
        <f t="shared" si="2147"/>
        <v>0</v>
      </c>
      <c r="LE87" s="29">
        <f t="shared" si="2147"/>
        <v>0</v>
      </c>
    </row>
    <row r="88" spans="2:317" ht="20.25" hidden="1" customHeight="1" outlineLevel="3">
      <c r="B88" s="14"/>
      <c r="C88" s="13"/>
      <c r="D88" s="13"/>
      <c r="E88" s="13"/>
      <c r="F88" s="16"/>
      <c r="G88" s="239"/>
      <c r="H88" s="240"/>
      <c r="I88" s="241">
        <f>G88*H88</f>
        <v>0</v>
      </c>
      <c r="J88" s="239"/>
      <c r="K88" s="240"/>
      <c r="L88" s="241">
        <f>J88*K88</f>
        <v>0</v>
      </c>
      <c r="M88" s="41">
        <f t="shared" si="2065"/>
        <v>0</v>
      </c>
      <c r="N88" s="42">
        <f t="shared" si="2066"/>
        <v>0</v>
      </c>
      <c r="O88" s="43">
        <f t="shared" si="2067"/>
        <v>0</v>
      </c>
      <c r="P88" s="239"/>
      <c r="Q88" s="240"/>
      <c r="R88" s="241">
        <f>P88*Q88</f>
        <v>0</v>
      </c>
      <c r="S88" s="239"/>
      <c r="T88" s="240"/>
      <c r="U88" s="241">
        <f>S88*T88</f>
        <v>0</v>
      </c>
      <c r="V88" s="41">
        <f t="shared" si="2068"/>
        <v>0</v>
      </c>
      <c r="W88" s="42">
        <f t="shared" si="2069"/>
        <v>0</v>
      </c>
      <c r="X88" s="43">
        <f t="shared" si="2070"/>
        <v>0</v>
      </c>
      <c r="Y88" s="239"/>
      <c r="Z88" s="240"/>
      <c r="AA88" s="241">
        <f>Y88*Z88</f>
        <v>0</v>
      </c>
      <c r="AB88" s="239"/>
      <c r="AC88" s="240"/>
      <c r="AD88" s="241">
        <f>AB88*AC88</f>
        <v>0</v>
      </c>
      <c r="AE88" s="236">
        <f t="shared" si="2071"/>
        <v>0</v>
      </c>
      <c r="AF88" s="232">
        <f t="shared" si="2072"/>
        <v>0</v>
      </c>
      <c r="AG88" s="233">
        <f t="shared" si="2073"/>
        <v>0</v>
      </c>
      <c r="AH88" s="456">
        <f>G88+P88+Y88</f>
        <v>0</v>
      </c>
      <c r="AI88" s="450">
        <f>IF(AJ88,AJ88/AH88,0)</f>
        <v>0</v>
      </c>
      <c r="AJ88" s="457">
        <f t="shared" si="2074"/>
        <v>0</v>
      </c>
      <c r="AK88" s="456">
        <f t="shared" si="2075"/>
        <v>0</v>
      </c>
      <c r="AL88" s="450">
        <f>IF(AM88,AM88/AK88,0)</f>
        <v>0</v>
      </c>
      <c r="AM88" s="457">
        <f>L88+U88+AD88</f>
        <v>0</v>
      </c>
      <c r="AN88" s="234">
        <f t="shared" si="2076"/>
        <v>0</v>
      </c>
      <c r="AO88" s="235">
        <f t="shared" si="2077"/>
        <v>0</v>
      </c>
      <c r="AP88" s="235">
        <f t="shared" si="2078"/>
        <v>0</v>
      </c>
      <c r="AQ88" s="88"/>
      <c r="AR88" s="100"/>
      <c r="AS88" s="90">
        <f>AQ88*AR88</f>
        <v>0</v>
      </c>
      <c r="AT88" s="88"/>
      <c r="AU88" s="100"/>
      <c r="AV88" s="90">
        <f>AT88*AU88</f>
        <v>0</v>
      </c>
      <c r="AW88" s="236">
        <f t="shared" si="2079"/>
        <v>0</v>
      </c>
      <c r="AX88" s="232">
        <f t="shared" si="2080"/>
        <v>0</v>
      </c>
      <c r="AY88" s="233">
        <f t="shared" si="2081"/>
        <v>0</v>
      </c>
      <c r="AZ88" s="88"/>
      <c r="BA88" s="100"/>
      <c r="BB88" s="90">
        <f>AZ88*BA88</f>
        <v>0</v>
      </c>
      <c r="BC88" s="88"/>
      <c r="BD88" s="100"/>
      <c r="BE88" s="90">
        <f>BC88*BD88</f>
        <v>0</v>
      </c>
      <c r="BF88" s="236">
        <f t="shared" si="2082"/>
        <v>0</v>
      </c>
      <c r="BG88" s="232">
        <f t="shared" si="2083"/>
        <v>0</v>
      </c>
      <c r="BH88" s="233">
        <f t="shared" si="2084"/>
        <v>0</v>
      </c>
      <c r="BI88" s="88"/>
      <c r="BJ88" s="100"/>
      <c r="BK88" s="90">
        <f>BI88*BJ88</f>
        <v>0</v>
      </c>
      <c r="BL88" s="88"/>
      <c r="BM88" s="100"/>
      <c r="BN88" s="90">
        <f>BL88*BM88</f>
        <v>0</v>
      </c>
      <c r="BO88" s="236">
        <f t="shared" si="2085"/>
        <v>0</v>
      </c>
      <c r="BP88" s="232">
        <f t="shared" si="2086"/>
        <v>0</v>
      </c>
      <c r="BQ88" s="233">
        <f t="shared" si="2087"/>
        <v>0</v>
      </c>
      <c r="BR88" s="44">
        <f>AQ88+AZ88+BI88</f>
        <v>0</v>
      </c>
      <c r="BS88" s="45">
        <f>IF(BT88,BT88/BR88,0)</f>
        <v>0</v>
      </c>
      <c r="BT88" s="46">
        <f t="shared" si="2088"/>
        <v>0</v>
      </c>
      <c r="BU88" s="44">
        <f t="shared" si="2089"/>
        <v>0</v>
      </c>
      <c r="BV88" s="45">
        <f>IF(BW88,BW88/BU88,0)</f>
        <v>0</v>
      </c>
      <c r="BW88" s="46">
        <f>AV88+BE88+BN88</f>
        <v>0</v>
      </c>
      <c r="BX88" s="234">
        <f t="shared" si="2090"/>
        <v>0</v>
      </c>
      <c r="BY88" s="235">
        <f t="shared" si="2091"/>
        <v>0</v>
      </c>
      <c r="BZ88" s="235">
        <f t="shared" si="2092"/>
        <v>0</v>
      </c>
      <c r="CA88" s="239"/>
      <c r="CB88" s="240"/>
      <c r="CC88" s="241">
        <f>CA88*CB88</f>
        <v>0</v>
      </c>
      <c r="CD88" s="239"/>
      <c r="CE88" s="240"/>
      <c r="CF88" s="241">
        <f>CD88*CE88</f>
        <v>0</v>
      </c>
      <c r="CG88" s="236">
        <f t="shared" si="2093"/>
        <v>0</v>
      </c>
      <c r="CH88" s="232">
        <f t="shared" si="2094"/>
        <v>0</v>
      </c>
      <c r="CI88" s="233">
        <f t="shared" si="2095"/>
        <v>0</v>
      </c>
      <c r="CJ88" s="239"/>
      <c r="CK88" s="240"/>
      <c r="CL88" s="241">
        <f>CJ88*CK88</f>
        <v>0</v>
      </c>
      <c r="CM88" s="239"/>
      <c r="CN88" s="240"/>
      <c r="CO88" s="241">
        <f>CM88*CN88</f>
        <v>0</v>
      </c>
      <c r="CP88" s="236">
        <f t="shared" si="2096"/>
        <v>0</v>
      </c>
      <c r="CQ88" s="232">
        <f t="shared" si="2097"/>
        <v>0</v>
      </c>
      <c r="CR88" s="233">
        <f t="shared" si="2098"/>
        <v>0</v>
      </c>
      <c r="CS88" s="239"/>
      <c r="CT88" s="240"/>
      <c r="CU88" s="241">
        <f>CS88*CT88</f>
        <v>0</v>
      </c>
      <c r="CV88" s="239"/>
      <c r="CW88" s="240"/>
      <c r="CX88" s="241">
        <f>CV88*CW88</f>
        <v>0</v>
      </c>
      <c r="CY88" s="236">
        <f t="shared" si="2099"/>
        <v>0</v>
      </c>
      <c r="CZ88" s="232">
        <f t="shared" si="2100"/>
        <v>0</v>
      </c>
      <c r="DA88" s="233">
        <f t="shared" si="2101"/>
        <v>0</v>
      </c>
      <c r="DB88" s="456">
        <f>CA88+CJ88+CS88</f>
        <v>0</v>
      </c>
      <c r="DC88" s="450">
        <f>IF(DD88,DD88/DB88,0)</f>
        <v>0</v>
      </c>
      <c r="DD88" s="457">
        <f t="shared" si="2102"/>
        <v>0</v>
      </c>
      <c r="DE88" s="456">
        <f t="shared" si="2103"/>
        <v>0</v>
      </c>
      <c r="DF88" s="450">
        <f>IF(DG88,DG88/DE88,0)</f>
        <v>0</v>
      </c>
      <c r="DG88" s="457">
        <f>CF88+CO88+CX88</f>
        <v>0</v>
      </c>
      <c r="DH88" s="234">
        <f t="shared" si="2104"/>
        <v>0</v>
      </c>
      <c r="DI88" s="235">
        <f t="shared" si="2105"/>
        <v>0</v>
      </c>
      <c r="DJ88" s="235">
        <f t="shared" si="2106"/>
        <v>0</v>
      </c>
      <c r="DK88" s="88"/>
      <c r="DL88" s="100"/>
      <c r="DM88" s="90">
        <f>DK88*DL88</f>
        <v>0</v>
      </c>
      <c r="DN88" s="88"/>
      <c r="DO88" s="100"/>
      <c r="DP88" s="90">
        <f>DN88*DO88</f>
        <v>0</v>
      </c>
      <c r="DQ88" s="236">
        <f t="shared" si="2107"/>
        <v>0</v>
      </c>
      <c r="DR88" s="232">
        <f t="shared" si="2108"/>
        <v>0</v>
      </c>
      <c r="DS88" s="233">
        <f t="shared" si="2109"/>
        <v>0</v>
      </c>
      <c r="DT88" s="88"/>
      <c r="DU88" s="100"/>
      <c r="DV88" s="90">
        <f>DT88*DU88</f>
        <v>0</v>
      </c>
      <c r="DW88" s="88"/>
      <c r="DX88" s="100"/>
      <c r="DY88" s="90">
        <f>DW88*DX88</f>
        <v>0</v>
      </c>
      <c r="DZ88" s="236">
        <f t="shared" si="2110"/>
        <v>0</v>
      </c>
      <c r="EA88" s="232">
        <f t="shared" si="2111"/>
        <v>0</v>
      </c>
      <c r="EB88" s="233">
        <f t="shared" si="2112"/>
        <v>0</v>
      </c>
      <c r="EC88" s="88"/>
      <c r="ED88" s="100"/>
      <c r="EE88" s="90">
        <f>EC88*ED88</f>
        <v>0</v>
      </c>
      <c r="EF88" s="88"/>
      <c r="EG88" s="100"/>
      <c r="EH88" s="90">
        <f>EF88*EG88</f>
        <v>0</v>
      </c>
      <c r="EI88" s="41">
        <f t="shared" si="2113"/>
        <v>0</v>
      </c>
      <c r="EJ88" s="42">
        <f t="shared" si="2114"/>
        <v>0</v>
      </c>
      <c r="EK88" s="43">
        <f t="shared" si="2115"/>
        <v>0</v>
      </c>
      <c r="EL88" s="44">
        <f>DK88+DT88+EC88</f>
        <v>0</v>
      </c>
      <c r="EM88" s="45">
        <f>IF(EN88,EN88/EL88,0)</f>
        <v>0</v>
      </c>
      <c r="EN88" s="46">
        <f t="shared" si="2116"/>
        <v>0</v>
      </c>
      <c r="EO88" s="44">
        <f t="shared" si="2117"/>
        <v>0</v>
      </c>
      <c r="EP88" s="45">
        <f>IF(EQ88,EQ88/EO88,0)</f>
        <v>0</v>
      </c>
      <c r="EQ88" s="46">
        <f>DP88+DY88+EH88</f>
        <v>0</v>
      </c>
      <c r="ER88" s="82">
        <f t="shared" si="2118"/>
        <v>0</v>
      </c>
      <c r="ES88" s="47">
        <f t="shared" si="2119"/>
        <v>0</v>
      </c>
      <c r="ET88" s="47">
        <f t="shared" si="2120"/>
        <v>0</v>
      </c>
      <c r="EU88" s="27">
        <f>AH88+BR88+DB88+EL88</f>
        <v>0</v>
      </c>
      <c r="EV88" s="28">
        <f>IF(EW88,EW88/EU88,0)</f>
        <v>0</v>
      </c>
      <c r="EW88" s="29">
        <f t="shared" si="2121"/>
        <v>0</v>
      </c>
      <c r="EX88" s="27">
        <f t="shared" si="2122"/>
        <v>0</v>
      </c>
      <c r="EY88" s="28">
        <f>IF(EZ88,EZ88/EX88,0)</f>
        <v>0</v>
      </c>
      <c r="EZ88" s="29">
        <f>AM88+BW88+DG88+EQ88</f>
        <v>0</v>
      </c>
      <c r="FA88" s="27">
        <f t="shared" si="2123"/>
        <v>0</v>
      </c>
      <c r="FB88" s="28">
        <f t="shared" si="2124"/>
        <v>0</v>
      </c>
      <c r="FC88" s="29">
        <f t="shared" si="2125"/>
        <v>0</v>
      </c>
      <c r="FE88" s="14"/>
      <c r="FF88" s="13"/>
      <c r="FG88" s="13"/>
      <c r="FH88" s="16"/>
      <c r="FI88" s="239"/>
      <c r="FJ88" s="240"/>
      <c r="FK88" s="241">
        <f>FI88*FJ88</f>
        <v>0</v>
      </c>
      <c r="FL88" s="239"/>
      <c r="FM88" s="240"/>
      <c r="FN88" s="241">
        <f>FL88*FM88</f>
        <v>0</v>
      </c>
      <c r="FO88" s="41">
        <f t="shared" si="2126"/>
        <v>0</v>
      </c>
      <c r="FP88" s="42">
        <f t="shared" si="2126"/>
        <v>0</v>
      </c>
      <c r="FQ88" s="43">
        <f t="shared" si="2126"/>
        <v>0</v>
      </c>
      <c r="FR88" s="239"/>
      <c r="FS88" s="240"/>
      <c r="FT88" s="241">
        <f>FR88*FS88</f>
        <v>0</v>
      </c>
      <c r="FU88" s="239"/>
      <c r="FV88" s="240"/>
      <c r="FW88" s="241">
        <f>FU88*FV88</f>
        <v>0</v>
      </c>
      <c r="FX88" s="41">
        <f t="shared" si="2127"/>
        <v>0</v>
      </c>
      <c r="FY88" s="42">
        <f t="shared" si="2127"/>
        <v>0</v>
      </c>
      <c r="FZ88" s="43">
        <f t="shared" si="2127"/>
        <v>0</v>
      </c>
      <c r="GA88" s="239"/>
      <c r="GB88" s="240"/>
      <c r="GC88" s="241">
        <f>GA88*GB88</f>
        <v>0</v>
      </c>
      <c r="GD88" s="239"/>
      <c r="GE88" s="240"/>
      <c r="GF88" s="241">
        <f>GD88*GE88</f>
        <v>0</v>
      </c>
      <c r="GG88" s="236">
        <f t="shared" si="2128"/>
        <v>0</v>
      </c>
      <c r="GH88" s="232">
        <f t="shared" si="2128"/>
        <v>0</v>
      </c>
      <c r="GI88" s="233">
        <f t="shared" si="2128"/>
        <v>0</v>
      </c>
      <c r="GJ88" s="456">
        <f>FI88+FR88+GA88</f>
        <v>0</v>
      </c>
      <c r="GK88" s="450">
        <f>IF(GL88,GL88/GJ88,0)</f>
        <v>0</v>
      </c>
      <c r="GL88" s="457">
        <f t="shared" si="2129"/>
        <v>0</v>
      </c>
      <c r="GM88" s="456">
        <f t="shared" si="2129"/>
        <v>0</v>
      </c>
      <c r="GN88" s="450">
        <f>IF(GO88,GO88/GM88,0)</f>
        <v>0</v>
      </c>
      <c r="GO88" s="457">
        <f>FN88+FW88+GF88</f>
        <v>0</v>
      </c>
      <c r="GP88" s="234">
        <f t="shared" si="2130"/>
        <v>0</v>
      </c>
      <c r="GQ88" s="235">
        <f t="shared" si="2130"/>
        <v>0</v>
      </c>
      <c r="GR88" s="235">
        <f t="shared" si="2130"/>
        <v>0</v>
      </c>
      <c r="GS88" s="88"/>
      <c r="GT88" s="100"/>
      <c r="GU88" s="90">
        <f>GS88*GT88</f>
        <v>0</v>
      </c>
      <c r="GV88" s="88"/>
      <c r="GW88" s="100"/>
      <c r="GX88" s="90">
        <f>GV88*GW88</f>
        <v>0</v>
      </c>
      <c r="GY88" s="236">
        <f t="shared" si="2131"/>
        <v>0</v>
      </c>
      <c r="GZ88" s="232">
        <f t="shared" si="2131"/>
        <v>0</v>
      </c>
      <c r="HA88" s="233">
        <f t="shared" si="2131"/>
        <v>0</v>
      </c>
      <c r="HB88" s="88"/>
      <c r="HC88" s="100"/>
      <c r="HD88" s="90">
        <f>HB88*HC88</f>
        <v>0</v>
      </c>
      <c r="HE88" s="88"/>
      <c r="HF88" s="100"/>
      <c r="HG88" s="90">
        <f>HE88*HF88</f>
        <v>0</v>
      </c>
      <c r="HH88" s="236">
        <f t="shared" si="2132"/>
        <v>0</v>
      </c>
      <c r="HI88" s="232">
        <f t="shared" si="2132"/>
        <v>0</v>
      </c>
      <c r="HJ88" s="233">
        <f t="shared" si="2132"/>
        <v>0</v>
      </c>
      <c r="HK88" s="88"/>
      <c r="HL88" s="100"/>
      <c r="HM88" s="90">
        <f>HK88*HL88</f>
        <v>0</v>
      </c>
      <c r="HN88" s="88"/>
      <c r="HO88" s="100"/>
      <c r="HP88" s="90">
        <f>HN88*HO88</f>
        <v>0</v>
      </c>
      <c r="HQ88" s="236">
        <f t="shared" si="2133"/>
        <v>0</v>
      </c>
      <c r="HR88" s="232">
        <f t="shared" si="2133"/>
        <v>0</v>
      </c>
      <c r="HS88" s="233">
        <f t="shared" si="2133"/>
        <v>0</v>
      </c>
      <c r="HT88" s="44">
        <f>GS88+HB88+HK88</f>
        <v>0</v>
      </c>
      <c r="HU88" s="45">
        <f>IF(HV88,HV88/HT88,0)</f>
        <v>0</v>
      </c>
      <c r="HV88" s="46">
        <f t="shared" si="2134"/>
        <v>0</v>
      </c>
      <c r="HW88" s="44">
        <f t="shared" si="2134"/>
        <v>0</v>
      </c>
      <c r="HX88" s="45">
        <f>IF(HY88,HY88/HW88,0)</f>
        <v>0</v>
      </c>
      <c r="HY88" s="46">
        <f>GX88+HG88+HP88</f>
        <v>0</v>
      </c>
      <c r="HZ88" s="234">
        <f t="shared" si="2135"/>
        <v>0</v>
      </c>
      <c r="IA88" s="235">
        <f t="shared" si="2135"/>
        <v>0</v>
      </c>
      <c r="IB88" s="235">
        <f t="shared" si="2135"/>
        <v>0</v>
      </c>
      <c r="IC88" s="239"/>
      <c r="ID88" s="240"/>
      <c r="IE88" s="241">
        <f>IC88*ID88</f>
        <v>0</v>
      </c>
      <c r="IF88" s="239"/>
      <c r="IG88" s="240"/>
      <c r="IH88" s="241">
        <f>IF88*IG88</f>
        <v>0</v>
      </c>
      <c r="II88" s="236">
        <f t="shared" si="2136"/>
        <v>0</v>
      </c>
      <c r="IJ88" s="232">
        <f t="shared" si="2136"/>
        <v>0</v>
      </c>
      <c r="IK88" s="233">
        <f t="shared" si="2136"/>
        <v>0</v>
      </c>
      <c r="IL88" s="239"/>
      <c r="IM88" s="240"/>
      <c r="IN88" s="241">
        <f>IL88*IM88</f>
        <v>0</v>
      </c>
      <c r="IO88" s="239"/>
      <c r="IP88" s="240"/>
      <c r="IQ88" s="241">
        <f>IO88*IP88</f>
        <v>0</v>
      </c>
      <c r="IR88" s="236">
        <f t="shared" si="2137"/>
        <v>0</v>
      </c>
      <c r="IS88" s="232">
        <f t="shared" si="2137"/>
        <v>0</v>
      </c>
      <c r="IT88" s="233">
        <f t="shared" si="2137"/>
        <v>0</v>
      </c>
      <c r="IU88" s="239"/>
      <c r="IV88" s="240"/>
      <c r="IW88" s="241">
        <f>IU88*IV88</f>
        <v>0</v>
      </c>
      <c r="IX88" s="239"/>
      <c r="IY88" s="240"/>
      <c r="IZ88" s="241">
        <f>IX88*IY88</f>
        <v>0</v>
      </c>
      <c r="JA88" s="236">
        <f t="shared" si="2138"/>
        <v>0</v>
      </c>
      <c r="JB88" s="232">
        <f t="shared" si="2138"/>
        <v>0</v>
      </c>
      <c r="JC88" s="233">
        <f t="shared" si="2138"/>
        <v>0</v>
      </c>
      <c r="JD88" s="456">
        <f>IC88+IL88+IU88</f>
        <v>0</v>
      </c>
      <c r="JE88" s="450">
        <f>IF(JF88,JF88/JD88,0)</f>
        <v>0</v>
      </c>
      <c r="JF88" s="457">
        <f t="shared" si="2139"/>
        <v>0</v>
      </c>
      <c r="JG88" s="456">
        <f t="shared" si="2139"/>
        <v>0</v>
      </c>
      <c r="JH88" s="450">
        <f>IF(JI88,JI88/JG88,0)</f>
        <v>0</v>
      </c>
      <c r="JI88" s="457">
        <f>IH88+IQ88+IZ88</f>
        <v>0</v>
      </c>
      <c r="JJ88" s="234">
        <f t="shared" si="2140"/>
        <v>0</v>
      </c>
      <c r="JK88" s="235">
        <f t="shared" si="2140"/>
        <v>0</v>
      </c>
      <c r="JL88" s="235">
        <f t="shared" si="2140"/>
        <v>0</v>
      </c>
      <c r="JM88" s="88"/>
      <c r="JN88" s="100"/>
      <c r="JO88" s="90">
        <f>JM88*JN88</f>
        <v>0</v>
      </c>
      <c r="JP88" s="88"/>
      <c r="JQ88" s="100"/>
      <c r="JR88" s="90">
        <f>JP88*JQ88</f>
        <v>0</v>
      </c>
      <c r="JS88" s="236">
        <f t="shared" si="2141"/>
        <v>0</v>
      </c>
      <c r="JT88" s="232">
        <f t="shared" si="2141"/>
        <v>0</v>
      </c>
      <c r="JU88" s="233">
        <f t="shared" si="2141"/>
        <v>0</v>
      </c>
      <c r="JV88" s="88"/>
      <c r="JW88" s="100"/>
      <c r="JX88" s="90">
        <f>JV88*JW88</f>
        <v>0</v>
      </c>
      <c r="JY88" s="88"/>
      <c r="JZ88" s="100"/>
      <c r="KA88" s="90">
        <f>JY88*JZ88</f>
        <v>0</v>
      </c>
      <c r="KB88" s="236">
        <f t="shared" si="2142"/>
        <v>0</v>
      </c>
      <c r="KC88" s="232">
        <f t="shared" si="2142"/>
        <v>0</v>
      </c>
      <c r="KD88" s="233">
        <f t="shared" si="2142"/>
        <v>0</v>
      </c>
      <c r="KE88" s="88"/>
      <c r="KF88" s="100"/>
      <c r="KG88" s="90">
        <f>KE88*KF88</f>
        <v>0</v>
      </c>
      <c r="KH88" s="88"/>
      <c r="KI88" s="100"/>
      <c r="KJ88" s="90">
        <f>KH88*KI88</f>
        <v>0</v>
      </c>
      <c r="KK88" s="41">
        <f t="shared" si="2143"/>
        <v>0</v>
      </c>
      <c r="KL88" s="42">
        <f t="shared" si="2143"/>
        <v>0</v>
      </c>
      <c r="KM88" s="43">
        <f t="shared" si="2143"/>
        <v>0</v>
      </c>
      <c r="KN88" s="44">
        <f>JM88+JV88+KE88</f>
        <v>0</v>
      </c>
      <c r="KO88" s="45">
        <f>IF(KP88,KP88/KN88,0)</f>
        <v>0</v>
      </c>
      <c r="KP88" s="46">
        <f t="shared" si="2144"/>
        <v>0</v>
      </c>
      <c r="KQ88" s="44">
        <f t="shared" si="2144"/>
        <v>0</v>
      </c>
      <c r="KR88" s="45">
        <f>IF(KS88,KS88/KQ88,0)</f>
        <v>0</v>
      </c>
      <c r="KS88" s="46">
        <f>JR88+KA88+KJ88</f>
        <v>0</v>
      </c>
      <c r="KT88" s="82">
        <f t="shared" si="2145"/>
        <v>0</v>
      </c>
      <c r="KU88" s="47">
        <f t="shared" si="2145"/>
        <v>0</v>
      </c>
      <c r="KV88" s="47">
        <f t="shared" si="2145"/>
        <v>0</v>
      </c>
      <c r="KW88" s="27">
        <f>GJ88+HT88+JD88+KN88</f>
        <v>0</v>
      </c>
      <c r="KX88" s="28">
        <f>IF(KY88,KY88/KW88,0)</f>
        <v>0</v>
      </c>
      <c r="KY88" s="29">
        <f t="shared" si="2146"/>
        <v>0</v>
      </c>
      <c r="KZ88" s="27">
        <f t="shared" si="2146"/>
        <v>0</v>
      </c>
      <c r="LA88" s="28">
        <f>IF(LB88,LB88/KZ88,0)</f>
        <v>0</v>
      </c>
      <c r="LB88" s="29">
        <f>GO88+HY88+JI88+KS88</f>
        <v>0</v>
      </c>
      <c r="LC88" s="27">
        <f t="shared" si="2147"/>
        <v>0</v>
      </c>
      <c r="LD88" s="28">
        <f t="shared" si="2147"/>
        <v>0</v>
      </c>
      <c r="LE88" s="29">
        <f t="shared" si="2147"/>
        <v>0</v>
      </c>
    </row>
    <row r="89" spans="2:317" ht="20.25" hidden="1" customHeight="1" outlineLevel="3">
      <c r="B89" s="14"/>
      <c r="C89" s="13"/>
      <c r="D89" s="13"/>
      <c r="E89" s="13"/>
      <c r="F89" s="16"/>
      <c r="G89" s="239"/>
      <c r="H89" s="240"/>
      <c r="I89" s="241">
        <f>G89*H89</f>
        <v>0</v>
      </c>
      <c r="J89" s="239"/>
      <c r="K89" s="240"/>
      <c r="L89" s="241">
        <f>J89*K89</f>
        <v>0</v>
      </c>
      <c r="M89" s="41">
        <f t="shared" si="2065"/>
        <v>0</v>
      </c>
      <c r="N89" s="42">
        <f t="shared" si="2066"/>
        <v>0</v>
      </c>
      <c r="O89" s="43">
        <f t="shared" si="2067"/>
        <v>0</v>
      </c>
      <c r="P89" s="239"/>
      <c r="Q89" s="240"/>
      <c r="R89" s="241">
        <f>P89*Q89</f>
        <v>0</v>
      </c>
      <c r="S89" s="239"/>
      <c r="T89" s="240"/>
      <c r="U89" s="241">
        <f>S89*T89</f>
        <v>0</v>
      </c>
      <c r="V89" s="41">
        <f t="shared" si="2068"/>
        <v>0</v>
      </c>
      <c r="W89" s="42">
        <f t="shared" si="2069"/>
        <v>0</v>
      </c>
      <c r="X89" s="43">
        <f t="shared" si="2070"/>
        <v>0</v>
      </c>
      <c r="Y89" s="239"/>
      <c r="Z89" s="240"/>
      <c r="AA89" s="241">
        <f>Y89*Z89</f>
        <v>0</v>
      </c>
      <c r="AB89" s="239"/>
      <c r="AC89" s="240"/>
      <c r="AD89" s="241">
        <f>AB89*AC89</f>
        <v>0</v>
      </c>
      <c r="AE89" s="236">
        <f t="shared" si="2071"/>
        <v>0</v>
      </c>
      <c r="AF89" s="232">
        <f t="shared" si="2072"/>
        <v>0</v>
      </c>
      <c r="AG89" s="233">
        <f t="shared" si="2073"/>
        <v>0</v>
      </c>
      <c r="AH89" s="456">
        <f>G89+P89+Y89</f>
        <v>0</v>
      </c>
      <c r="AI89" s="450">
        <f>IF(AJ89,AJ89/AH89,0)</f>
        <v>0</v>
      </c>
      <c r="AJ89" s="457">
        <f t="shared" si="2074"/>
        <v>0</v>
      </c>
      <c r="AK89" s="456">
        <f t="shared" si="2075"/>
        <v>0</v>
      </c>
      <c r="AL89" s="450">
        <f>IF(AM89,AM89/AK89,0)</f>
        <v>0</v>
      </c>
      <c r="AM89" s="457">
        <f>L89+U89+AD89</f>
        <v>0</v>
      </c>
      <c r="AN89" s="234">
        <f t="shared" si="2076"/>
        <v>0</v>
      </c>
      <c r="AO89" s="235">
        <f t="shared" si="2077"/>
        <v>0</v>
      </c>
      <c r="AP89" s="235">
        <f t="shared" si="2078"/>
        <v>0</v>
      </c>
      <c r="AQ89" s="88"/>
      <c r="AR89" s="100"/>
      <c r="AS89" s="90">
        <f>AQ89*AR89</f>
        <v>0</v>
      </c>
      <c r="AT89" s="88"/>
      <c r="AU89" s="100"/>
      <c r="AV89" s="90">
        <f>AT89*AU89</f>
        <v>0</v>
      </c>
      <c r="AW89" s="236">
        <f t="shared" si="2079"/>
        <v>0</v>
      </c>
      <c r="AX89" s="232">
        <f t="shared" si="2080"/>
        <v>0</v>
      </c>
      <c r="AY89" s="233">
        <f t="shared" si="2081"/>
        <v>0</v>
      </c>
      <c r="AZ89" s="88"/>
      <c r="BA89" s="100"/>
      <c r="BB89" s="90">
        <f>AZ89*BA89</f>
        <v>0</v>
      </c>
      <c r="BC89" s="88"/>
      <c r="BD89" s="100"/>
      <c r="BE89" s="90">
        <f>BC89*BD89</f>
        <v>0</v>
      </c>
      <c r="BF89" s="236">
        <f t="shared" si="2082"/>
        <v>0</v>
      </c>
      <c r="BG89" s="232">
        <f t="shared" si="2083"/>
        <v>0</v>
      </c>
      <c r="BH89" s="233">
        <f t="shared" si="2084"/>
        <v>0</v>
      </c>
      <c r="BI89" s="88"/>
      <c r="BJ89" s="100"/>
      <c r="BK89" s="90">
        <f>BI89*BJ89</f>
        <v>0</v>
      </c>
      <c r="BL89" s="88"/>
      <c r="BM89" s="100"/>
      <c r="BN89" s="90">
        <f>BL89*BM89</f>
        <v>0</v>
      </c>
      <c r="BO89" s="236">
        <f t="shared" si="2085"/>
        <v>0</v>
      </c>
      <c r="BP89" s="232">
        <f t="shared" si="2086"/>
        <v>0</v>
      </c>
      <c r="BQ89" s="233">
        <f t="shared" si="2087"/>
        <v>0</v>
      </c>
      <c r="BR89" s="44">
        <f>AQ89+AZ89+BI89</f>
        <v>0</v>
      </c>
      <c r="BS89" s="45">
        <f>IF(BT89,BT89/BR89,0)</f>
        <v>0</v>
      </c>
      <c r="BT89" s="46">
        <f t="shared" si="2088"/>
        <v>0</v>
      </c>
      <c r="BU89" s="44">
        <f t="shared" si="2089"/>
        <v>0</v>
      </c>
      <c r="BV89" s="45">
        <f>IF(BW89,BW89/BU89,0)</f>
        <v>0</v>
      </c>
      <c r="BW89" s="46">
        <f>AV89+BE89+BN89</f>
        <v>0</v>
      </c>
      <c r="BX89" s="234">
        <f t="shared" si="2090"/>
        <v>0</v>
      </c>
      <c r="BY89" s="235">
        <f t="shared" si="2091"/>
        <v>0</v>
      </c>
      <c r="BZ89" s="235">
        <f t="shared" si="2092"/>
        <v>0</v>
      </c>
      <c r="CA89" s="239"/>
      <c r="CB89" s="240"/>
      <c r="CC89" s="241">
        <f>CA89*CB89</f>
        <v>0</v>
      </c>
      <c r="CD89" s="239"/>
      <c r="CE89" s="240"/>
      <c r="CF89" s="241">
        <f>CD89*CE89</f>
        <v>0</v>
      </c>
      <c r="CG89" s="236">
        <f t="shared" si="2093"/>
        <v>0</v>
      </c>
      <c r="CH89" s="232">
        <f t="shared" si="2094"/>
        <v>0</v>
      </c>
      <c r="CI89" s="233">
        <f t="shared" si="2095"/>
        <v>0</v>
      </c>
      <c r="CJ89" s="239"/>
      <c r="CK89" s="240"/>
      <c r="CL89" s="241">
        <f>CJ89*CK89</f>
        <v>0</v>
      </c>
      <c r="CM89" s="239"/>
      <c r="CN89" s="240"/>
      <c r="CO89" s="241">
        <f>CM89*CN89</f>
        <v>0</v>
      </c>
      <c r="CP89" s="236">
        <f t="shared" si="2096"/>
        <v>0</v>
      </c>
      <c r="CQ89" s="232">
        <f t="shared" si="2097"/>
        <v>0</v>
      </c>
      <c r="CR89" s="233">
        <f t="shared" si="2098"/>
        <v>0</v>
      </c>
      <c r="CS89" s="239"/>
      <c r="CT89" s="240"/>
      <c r="CU89" s="241">
        <f>CS89*CT89</f>
        <v>0</v>
      </c>
      <c r="CV89" s="239"/>
      <c r="CW89" s="240"/>
      <c r="CX89" s="241">
        <f>CV89*CW89</f>
        <v>0</v>
      </c>
      <c r="CY89" s="236">
        <f t="shared" si="2099"/>
        <v>0</v>
      </c>
      <c r="CZ89" s="232">
        <f t="shared" si="2100"/>
        <v>0</v>
      </c>
      <c r="DA89" s="233">
        <f t="shared" si="2101"/>
        <v>0</v>
      </c>
      <c r="DB89" s="456">
        <f>CA89+CJ89+CS89</f>
        <v>0</v>
      </c>
      <c r="DC89" s="450">
        <f>IF(DD89,DD89/DB89,0)</f>
        <v>0</v>
      </c>
      <c r="DD89" s="457">
        <f t="shared" si="2102"/>
        <v>0</v>
      </c>
      <c r="DE89" s="456">
        <f t="shared" si="2103"/>
        <v>0</v>
      </c>
      <c r="DF89" s="450">
        <f>IF(DG89,DG89/DE89,0)</f>
        <v>0</v>
      </c>
      <c r="DG89" s="457">
        <f>CF89+CO89+CX89</f>
        <v>0</v>
      </c>
      <c r="DH89" s="234">
        <f t="shared" si="2104"/>
        <v>0</v>
      </c>
      <c r="DI89" s="235">
        <f t="shared" si="2105"/>
        <v>0</v>
      </c>
      <c r="DJ89" s="235">
        <f t="shared" si="2106"/>
        <v>0</v>
      </c>
      <c r="DK89" s="88"/>
      <c r="DL89" s="100"/>
      <c r="DM89" s="90">
        <f>DK89*DL89</f>
        <v>0</v>
      </c>
      <c r="DN89" s="88"/>
      <c r="DO89" s="100"/>
      <c r="DP89" s="90">
        <f>DN89*DO89</f>
        <v>0</v>
      </c>
      <c r="DQ89" s="236">
        <f t="shared" si="2107"/>
        <v>0</v>
      </c>
      <c r="DR89" s="232">
        <f t="shared" si="2108"/>
        <v>0</v>
      </c>
      <c r="DS89" s="233">
        <f t="shared" si="2109"/>
        <v>0</v>
      </c>
      <c r="DT89" s="88"/>
      <c r="DU89" s="100"/>
      <c r="DV89" s="90">
        <f>DT89*DU89</f>
        <v>0</v>
      </c>
      <c r="DW89" s="88"/>
      <c r="DX89" s="100"/>
      <c r="DY89" s="90">
        <f>DW89*DX89</f>
        <v>0</v>
      </c>
      <c r="DZ89" s="236">
        <f t="shared" si="2110"/>
        <v>0</v>
      </c>
      <c r="EA89" s="232">
        <f t="shared" si="2111"/>
        <v>0</v>
      </c>
      <c r="EB89" s="233">
        <f t="shared" si="2112"/>
        <v>0</v>
      </c>
      <c r="EC89" s="88"/>
      <c r="ED89" s="100"/>
      <c r="EE89" s="90">
        <f>EC89*ED89</f>
        <v>0</v>
      </c>
      <c r="EF89" s="88"/>
      <c r="EG89" s="100"/>
      <c r="EH89" s="90">
        <f>EF89*EG89</f>
        <v>0</v>
      </c>
      <c r="EI89" s="41">
        <f t="shared" si="2113"/>
        <v>0</v>
      </c>
      <c r="EJ89" s="42">
        <f t="shared" si="2114"/>
        <v>0</v>
      </c>
      <c r="EK89" s="43">
        <f t="shared" si="2115"/>
        <v>0</v>
      </c>
      <c r="EL89" s="44">
        <f>DK89+DT89+EC89</f>
        <v>0</v>
      </c>
      <c r="EM89" s="45">
        <f>IF(EN89,EN89/EL89,0)</f>
        <v>0</v>
      </c>
      <c r="EN89" s="46">
        <f t="shared" si="2116"/>
        <v>0</v>
      </c>
      <c r="EO89" s="44">
        <f t="shared" si="2117"/>
        <v>0</v>
      </c>
      <c r="EP89" s="45">
        <f>IF(EQ89,EQ89/EO89,0)</f>
        <v>0</v>
      </c>
      <c r="EQ89" s="46">
        <f>DP89+DY89+EH89</f>
        <v>0</v>
      </c>
      <c r="ER89" s="82">
        <f t="shared" si="2118"/>
        <v>0</v>
      </c>
      <c r="ES89" s="47">
        <f t="shared" si="2119"/>
        <v>0</v>
      </c>
      <c r="ET89" s="47">
        <f t="shared" si="2120"/>
        <v>0</v>
      </c>
      <c r="EU89" s="27">
        <f>AH89+BR89+DB89+EL89</f>
        <v>0</v>
      </c>
      <c r="EV89" s="28">
        <f>IF(EW89,EW89/EU89,0)</f>
        <v>0</v>
      </c>
      <c r="EW89" s="29">
        <f t="shared" si="2121"/>
        <v>0</v>
      </c>
      <c r="EX89" s="27">
        <f t="shared" si="2122"/>
        <v>0</v>
      </c>
      <c r="EY89" s="28">
        <f>IF(EZ89,EZ89/EX89,0)</f>
        <v>0</v>
      </c>
      <c r="EZ89" s="29">
        <f>AM89+BW89+DG89+EQ89</f>
        <v>0</v>
      </c>
      <c r="FA89" s="27">
        <f t="shared" si="2123"/>
        <v>0</v>
      </c>
      <c r="FB89" s="28">
        <f t="shared" si="2124"/>
        <v>0</v>
      </c>
      <c r="FC89" s="29">
        <f t="shared" si="2125"/>
        <v>0</v>
      </c>
      <c r="FE89" s="14"/>
      <c r="FF89" s="13"/>
      <c r="FG89" s="13"/>
      <c r="FH89" s="16"/>
      <c r="FI89" s="239"/>
      <c r="FJ89" s="240"/>
      <c r="FK89" s="241">
        <f>FI89*FJ89</f>
        <v>0</v>
      </c>
      <c r="FL89" s="239"/>
      <c r="FM89" s="240"/>
      <c r="FN89" s="241">
        <f>FL89*FM89</f>
        <v>0</v>
      </c>
      <c r="FO89" s="41">
        <f t="shared" si="2126"/>
        <v>0</v>
      </c>
      <c r="FP89" s="42">
        <f t="shared" si="2126"/>
        <v>0</v>
      </c>
      <c r="FQ89" s="43">
        <f t="shared" si="2126"/>
        <v>0</v>
      </c>
      <c r="FR89" s="239"/>
      <c r="FS89" s="240"/>
      <c r="FT89" s="241">
        <f>FR89*FS89</f>
        <v>0</v>
      </c>
      <c r="FU89" s="239"/>
      <c r="FV89" s="240"/>
      <c r="FW89" s="241">
        <f>FU89*FV89</f>
        <v>0</v>
      </c>
      <c r="FX89" s="41">
        <f t="shared" si="2127"/>
        <v>0</v>
      </c>
      <c r="FY89" s="42">
        <f t="shared" si="2127"/>
        <v>0</v>
      </c>
      <c r="FZ89" s="43">
        <f t="shared" si="2127"/>
        <v>0</v>
      </c>
      <c r="GA89" s="239"/>
      <c r="GB89" s="240"/>
      <c r="GC89" s="241">
        <f>GA89*GB89</f>
        <v>0</v>
      </c>
      <c r="GD89" s="239"/>
      <c r="GE89" s="240"/>
      <c r="GF89" s="241">
        <f>GD89*GE89</f>
        <v>0</v>
      </c>
      <c r="GG89" s="236">
        <f t="shared" si="2128"/>
        <v>0</v>
      </c>
      <c r="GH89" s="232">
        <f t="shared" si="2128"/>
        <v>0</v>
      </c>
      <c r="GI89" s="233">
        <f t="shared" si="2128"/>
        <v>0</v>
      </c>
      <c r="GJ89" s="456">
        <f>FI89+FR89+GA89</f>
        <v>0</v>
      </c>
      <c r="GK89" s="450">
        <f>IF(GL89,GL89/GJ89,0)</f>
        <v>0</v>
      </c>
      <c r="GL89" s="457">
        <f t="shared" si="2129"/>
        <v>0</v>
      </c>
      <c r="GM89" s="456">
        <f t="shared" si="2129"/>
        <v>0</v>
      </c>
      <c r="GN89" s="450">
        <f>IF(GO89,GO89/GM89,0)</f>
        <v>0</v>
      </c>
      <c r="GO89" s="457">
        <f>FN89+FW89+GF89</f>
        <v>0</v>
      </c>
      <c r="GP89" s="234">
        <f t="shared" si="2130"/>
        <v>0</v>
      </c>
      <c r="GQ89" s="235">
        <f t="shared" si="2130"/>
        <v>0</v>
      </c>
      <c r="GR89" s="235">
        <f t="shared" si="2130"/>
        <v>0</v>
      </c>
      <c r="GS89" s="88"/>
      <c r="GT89" s="100"/>
      <c r="GU89" s="90">
        <f>GS89*GT89</f>
        <v>0</v>
      </c>
      <c r="GV89" s="88"/>
      <c r="GW89" s="100"/>
      <c r="GX89" s="90">
        <f>GV89*GW89</f>
        <v>0</v>
      </c>
      <c r="GY89" s="236">
        <f t="shared" si="2131"/>
        <v>0</v>
      </c>
      <c r="GZ89" s="232">
        <f t="shared" si="2131"/>
        <v>0</v>
      </c>
      <c r="HA89" s="233">
        <f t="shared" si="2131"/>
        <v>0</v>
      </c>
      <c r="HB89" s="88"/>
      <c r="HC89" s="100"/>
      <c r="HD89" s="90">
        <f>HB89*HC89</f>
        <v>0</v>
      </c>
      <c r="HE89" s="88"/>
      <c r="HF89" s="100"/>
      <c r="HG89" s="90">
        <f>HE89*HF89</f>
        <v>0</v>
      </c>
      <c r="HH89" s="236">
        <f t="shared" si="2132"/>
        <v>0</v>
      </c>
      <c r="HI89" s="232">
        <f t="shared" si="2132"/>
        <v>0</v>
      </c>
      <c r="HJ89" s="233">
        <f t="shared" si="2132"/>
        <v>0</v>
      </c>
      <c r="HK89" s="88"/>
      <c r="HL89" s="100"/>
      <c r="HM89" s="90">
        <f>HK89*HL89</f>
        <v>0</v>
      </c>
      <c r="HN89" s="88"/>
      <c r="HO89" s="100"/>
      <c r="HP89" s="90">
        <f>HN89*HO89</f>
        <v>0</v>
      </c>
      <c r="HQ89" s="236">
        <f t="shared" si="2133"/>
        <v>0</v>
      </c>
      <c r="HR89" s="232">
        <f t="shared" si="2133"/>
        <v>0</v>
      </c>
      <c r="HS89" s="233">
        <f t="shared" si="2133"/>
        <v>0</v>
      </c>
      <c r="HT89" s="44">
        <f>GS89+HB89+HK89</f>
        <v>0</v>
      </c>
      <c r="HU89" s="45">
        <f>IF(HV89,HV89/HT89,0)</f>
        <v>0</v>
      </c>
      <c r="HV89" s="46">
        <f t="shared" si="2134"/>
        <v>0</v>
      </c>
      <c r="HW89" s="44">
        <f t="shared" si="2134"/>
        <v>0</v>
      </c>
      <c r="HX89" s="45">
        <f>IF(HY89,HY89/HW89,0)</f>
        <v>0</v>
      </c>
      <c r="HY89" s="46">
        <f>GX89+HG89+HP89</f>
        <v>0</v>
      </c>
      <c r="HZ89" s="234">
        <f t="shared" si="2135"/>
        <v>0</v>
      </c>
      <c r="IA89" s="235">
        <f t="shared" si="2135"/>
        <v>0</v>
      </c>
      <c r="IB89" s="235">
        <f t="shared" si="2135"/>
        <v>0</v>
      </c>
      <c r="IC89" s="239"/>
      <c r="ID89" s="240"/>
      <c r="IE89" s="241">
        <f>IC89*ID89</f>
        <v>0</v>
      </c>
      <c r="IF89" s="239"/>
      <c r="IG89" s="240"/>
      <c r="IH89" s="241">
        <f>IF89*IG89</f>
        <v>0</v>
      </c>
      <c r="II89" s="236">
        <f t="shared" si="2136"/>
        <v>0</v>
      </c>
      <c r="IJ89" s="232">
        <f t="shared" si="2136"/>
        <v>0</v>
      </c>
      <c r="IK89" s="233">
        <f t="shared" si="2136"/>
        <v>0</v>
      </c>
      <c r="IL89" s="239"/>
      <c r="IM89" s="240"/>
      <c r="IN89" s="241">
        <f>IL89*IM89</f>
        <v>0</v>
      </c>
      <c r="IO89" s="239"/>
      <c r="IP89" s="240"/>
      <c r="IQ89" s="241">
        <f>IO89*IP89</f>
        <v>0</v>
      </c>
      <c r="IR89" s="236">
        <f t="shared" si="2137"/>
        <v>0</v>
      </c>
      <c r="IS89" s="232">
        <f t="shared" si="2137"/>
        <v>0</v>
      </c>
      <c r="IT89" s="233">
        <f t="shared" si="2137"/>
        <v>0</v>
      </c>
      <c r="IU89" s="239"/>
      <c r="IV89" s="240"/>
      <c r="IW89" s="241">
        <f>IU89*IV89</f>
        <v>0</v>
      </c>
      <c r="IX89" s="239"/>
      <c r="IY89" s="240"/>
      <c r="IZ89" s="241">
        <f>IX89*IY89</f>
        <v>0</v>
      </c>
      <c r="JA89" s="236">
        <f t="shared" si="2138"/>
        <v>0</v>
      </c>
      <c r="JB89" s="232">
        <f t="shared" si="2138"/>
        <v>0</v>
      </c>
      <c r="JC89" s="233">
        <f t="shared" si="2138"/>
        <v>0</v>
      </c>
      <c r="JD89" s="456">
        <f>IC89+IL89+IU89</f>
        <v>0</v>
      </c>
      <c r="JE89" s="450">
        <f>IF(JF89,JF89/JD89,0)</f>
        <v>0</v>
      </c>
      <c r="JF89" s="457">
        <f t="shared" si="2139"/>
        <v>0</v>
      </c>
      <c r="JG89" s="456">
        <f t="shared" si="2139"/>
        <v>0</v>
      </c>
      <c r="JH89" s="450">
        <f>IF(JI89,JI89/JG89,0)</f>
        <v>0</v>
      </c>
      <c r="JI89" s="457">
        <f>IH89+IQ89+IZ89</f>
        <v>0</v>
      </c>
      <c r="JJ89" s="234">
        <f t="shared" si="2140"/>
        <v>0</v>
      </c>
      <c r="JK89" s="235">
        <f t="shared" si="2140"/>
        <v>0</v>
      </c>
      <c r="JL89" s="235">
        <f t="shared" si="2140"/>
        <v>0</v>
      </c>
      <c r="JM89" s="88"/>
      <c r="JN89" s="100"/>
      <c r="JO89" s="90">
        <f>JM89*JN89</f>
        <v>0</v>
      </c>
      <c r="JP89" s="88"/>
      <c r="JQ89" s="100"/>
      <c r="JR89" s="90">
        <f>JP89*JQ89</f>
        <v>0</v>
      </c>
      <c r="JS89" s="236">
        <f t="shared" si="2141"/>
        <v>0</v>
      </c>
      <c r="JT89" s="232">
        <f t="shared" si="2141"/>
        <v>0</v>
      </c>
      <c r="JU89" s="233">
        <f t="shared" si="2141"/>
        <v>0</v>
      </c>
      <c r="JV89" s="88"/>
      <c r="JW89" s="100"/>
      <c r="JX89" s="90">
        <f>JV89*JW89</f>
        <v>0</v>
      </c>
      <c r="JY89" s="88"/>
      <c r="JZ89" s="100"/>
      <c r="KA89" s="90">
        <f>JY89*JZ89</f>
        <v>0</v>
      </c>
      <c r="KB89" s="236">
        <f t="shared" si="2142"/>
        <v>0</v>
      </c>
      <c r="KC89" s="232">
        <f t="shared" si="2142"/>
        <v>0</v>
      </c>
      <c r="KD89" s="233">
        <f t="shared" si="2142"/>
        <v>0</v>
      </c>
      <c r="KE89" s="88"/>
      <c r="KF89" s="100"/>
      <c r="KG89" s="90">
        <f>KE89*KF89</f>
        <v>0</v>
      </c>
      <c r="KH89" s="88"/>
      <c r="KI89" s="100"/>
      <c r="KJ89" s="90">
        <f>KH89*KI89</f>
        <v>0</v>
      </c>
      <c r="KK89" s="41">
        <f t="shared" si="2143"/>
        <v>0</v>
      </c>
      <c r="KL89" s="42">
        <f t="shared" si="2143"/>
        <v>0</v>
      </c>
      <c r="KM89" s="43">
        <f t="shared" si="2143"/>
        <v>0</v>
      </c>
      <c r="KN89" s="44">
        <f>JM89+JV89+KE89</f>
        <v>0</v>
      </c>
      <c r="KO89" s="45">
        <f>IF(KP89,KP89/KN89,0)</f>
        <v>0</v>
      </c>
      <c r="KP89" s="46">
        <f t="shared" si="2144"/>
        <v>0</v>
      </c>
      <c r="KQ89" s="44">
        <f t="shared" si="2144"/>
        <v>0</v>
      </c>
      <c r="KR89" s="45">
        <f>IF(KS89,KS89/KQ89,0)</f>
        <v>0</v>
      </c>
      <c r="KS89" s="46">
        <f>JR89+KA89+KJ89</f>
        <v>0</v>
      </c>
      <c r="KT89" s="82">
        <f t="shared" si="2145"/>
        <v>0</v>
      </c>
      <c r="KU89" s="47">
        <f t="shared" si="2145"/>
        <v>0</v>
      </c>
      <c r="KV89" s="47">
        <f t="shared" si="2145"/>
        <v>0</v>
      </c>
      <c r="KW89" s="27">
        <f>GJ89+HT89+JD89+KN89</f>
        <v>0</v>
      </c>
      <c r="KX89" s="28">
        <f>IF(KY89,KY89/KW89,0)</f>
        <v>0</v>
      </c>
      <c r="KY89" s="29">
        <f t="shared" si="2146"/>
        <v>0</v>
      </c>
      <c r="KZ89" s="27">
        <f t="shared" si="2146"/>
        <v>0</v>
      </c>
      <c r="LA89" s="28">
        <f>IF(LB89,LB89/KZ89,0)</f>
        <v>0</v>
      </c>
      <c r="LB89" s="29">
        <f>GO89+HY89+JI89+KS89</f>
        <v>0</v>
      </c>
      <c r="LC89" s="27">
        <f t="shared" si="2147"/>
        <v>0</v>
      </c>
      <c r="LD89" s="28">
        <f t="shared" si="2147"/>
        <v>0</v>
      </c>
      <c r="LE89" s="29">
        <f t="shared" si="2147"/>
        <v>0</v>
      </c>
    </row>
    <row r="90" spans="2:317" ht="20.25" hidden="1" customHeight="1" outlineLevel="3">
      <c r="B90" s="14"/>
      <c r="C90" s="13"/>
      <c r="D90" s="13"/>
      <c r="E90" s="13"/>
      <c r="F90" s="16"/>
      <c r="G90" s="239"/>
      <c r="H90" s="240"/>
      <c r="I90" s="241">
        <f>G90*H90</f>
        <v>0</v>
      </c>
      <c r="J90" s="239"/>
      <c r="K90" s="240"/>
      <c r="L90" s="241">
        <f>J90*K90</f>
        <v>0</v>
      </c>
      <c r="M90" s="41">
        <f t="shared" si="2065"/>
        <v>0</v>
      </c>
      <c r="N90" s="42">
        <f t="shared" si="2066"/>
        <v>0</v>
      </c>
      <c r="O90" s="43">
        <f t="shared" si="2067"/>
        <v>0</v>
      </c>
      <c r="P90" s="239"/>
      <c r="Q90" s="240"/>
      <c r="R90" s="241">
        <f>P90*Q90</f>
        <v>0</v>
      </c>
      <c r="S90" s="239"/>
      <c r="T90" s="240"/>
      <c r="U90" s="241">
        <f>S90*T90</f>
        <v>0</v>
      </c>
      <c r="V90" s="41">
        <f t="shared" si="2068"/>
        <v>0</v>
      </c>
      <c r="W90" s="42">
        <f t="shared" si="2069"/>
        <v>0</v>
      </c>
      <c r="X90" s="43">
        <f t="shared" si="2070"/>
        <v>0</v>
      </c>
      <c r="Y90" s="239"/>
      <c r="Z90" s="240"/>
      <c r="AA90" s="241">
        <f>Y90*Z90</f>
        <v>0</v>
      </c>
      <c r="AB90" s="239"/>
      <c r="AC90" s="240"/>
      <c r="AD90" s="241">
        <f>AB90*AC90</f>
        <v>0</v>
      </c>
      <c r="AE90" s="236">
        <f t="shared" si="2071"/>
        <v>0</v>
      </c>
      <c r="AF90" s="232">
        <f t="shared" si="2072"/>
        <v>0</v>
      </c>
      <c r="AG90" s="233">
        <f t="shared" si="2073"/>
        <v>0</v>
      </c>
      <c r="AH90" s="456">
        <f>G90+P90+Y90</f>
        <v>0</v>
      </c>
      <c r="AI90" s="450">
        <f>IF(AJ90,AJ90/AH90,0)</f>
        <v>0</v>
      </c>
      <c r="AJ90" s="457">
        <f t="shared" si="2074"/>
        <v>0</v>
      </c>
      <c r="AK90" s="456">
        <f t="shared" si="2075"/>
        <v>0</v>
      </c>
      <c r="AL90" s="450">
        <f>IF(AM90,AM90/AK90,0)</f>
        <v>0</v>
      </c>
      <c r="AM90" s="457">
        <f>L90+U90+AD90</f>
        <v>0</v>
      </c>
      <c r="AN90" s="234">
        <f t="shared" si="2076"/>
        <v>0</v>
      </c>
      <c r="AO90" s="235">
        <f t="shared" si="2077"/>
        <v>0</v>
      </c>
      <c r="AP90" s="235">
        <f t="shared" si="2078"/>
        <v>0</v>
      </c>
      <c r="AQ90" s="88"/>
      <c r="AR90" s="100"/>
      <c r="AS90" s="90">
        <f>AQ90*AR90</f>
        <v>0</v>
      </c>
      <c r="AT90" s="88"/>
      <c r="AU90" s="100"/>
      <c r="AV90" s="90">
        <f>AT90*AU90</f>
        <v>0</v>
      </c>
      <c r="AW90" s="236">
        <f t="shared" si="2079"/>
        <v>0</v>
      </c>
      <c r="AX90" s="232">
        <f t="shared" si="2080"/>
        <v>0</v>
      </c>
      <c r="AY90" s="233">
        <f t="shared" si="2081"/>
        <v>0</v>
      </c>
      <c r="AZ90" s="88"/>
      <c r="BA90" s="100"/>
      <c r="BB90" s="90">
        <f>AZ90*BA90</f>
        <v>0</v>
      </c>
      <c r="BC90" s="88"/>
      <c r="BD90" s="100"/>
      <c r="BE90" s="90">
        <f>BC90*BD90</f>
        <v>0</v>
      </c>
      <c r="BF90" s="236">
        <f t="shared" si="2082"/>
        <v>0</v>
      </c>
      <c r="BG90" s="232">
        <f t="shared" si="2083"/>
        <v>0</v>
      </c>
      <c r="BH90" s="233">
        <f t="shared" si="2084"/>
        <v>0</v>
      </c>
      <c r="BI90" s="88"/>
      <c r="BJ90" s="100"/>
      <c r="BK90" s="90">
        <f>BI90*BJ90</f>
        <v>0</v>
      </c>
      <c r="BL90" s="88"/>
      <c r="BM90" s="100"/>
      <c r="BN90" s="90">
        <f>BL90*BM90</f>
        <v>0</v>
      </c>
      <c r="BO90" s="236">
        <f t="shared" si="2085"/>
        <v>0</v>
      </c>
      <c r="BP90" s="232">
        <f t="shared" si="2086"/>
        <v>0</v>
      </c>
      <c r="BQ90" s="233">
        <f t="shared" si="2087"/>
        <v>0</v>
      </c>
      <c r="BR90" s="44">
        <f>AQ90+AZ90+BI90</f>
        <v>0</v>
      </c>
      <c r="BS90" s="45">
        <f>IF(BT90,BT90/BR90,0)</f>
        <v>0</v>
      </c>
      <c r="BT90" s="46">
        <f t="shared" si="2088"/>
        <v>0</v>
      </c>
      <c r="BU90" s="44">
        <f t="shared" si="2089"/>
        <v>0</v>
      </c>
      <c r="BV90" s="45">
        <f>IF(BW90,BW90/BU90,0)</f>
        <v>0</v>
      </c>
      <c r="BW90" s="46">
        <f>AV90+BE90+BN90</f>
        <v>0</v>
      </c>
      <c r="BX90" s="234">
        <f t="shared" si="2090"/>
        <v>0</v>
      </c>
      <c r="BY90" s="235">
        <f t="shared" si="2091"/>
        <v>0</v>
      </c>
      <c r="BZ90" s="235">
        <f t="shared" si="2092"/>
        <v>0</v>
      </c>
      <c r="CA90" s="239"/>
      <c r="CB90" s="240"/>
      <c r="CC90" s="241">
        <f>CA90*CB90</f>
        <v>0</v>
      </c>
      <c r="CD90" s="239"/>
      <c r="CE90" s="240"/>
      <c r="CF90" s="241">
        <f>CD90*CE90</f>
        <v>0</v>
      </c>
      <c r="CG90" s="236">
        <f t="shared" si="2093"/>
        <v>0</v>
      </c>
      <c r="CH90" s="232">
        <f t="shared" si="2094"/>
        <v>0</v>
      </c>
      <c r="CI90" s="233">
        <f t="shared" si="2095"/>
        <v>0</v>
      </c>
      <c r="CJ90" s="239"/>
      <c r="CK90" s="240"/>
      <c r="CL90" s="241">
        <f>CJ90*CK90</f>
        <v>0</v>
      </c>
      <c r="CM90" s="239"/>
      <c r="CN90" s="240"/>
      <c r="CO90" s="241">
        <f>CM90*CN90</f>
        <v>0</v>
      </c>
      <c r="CP90" s="236">
        <f t="shared" si="2096"/>
        <v>0</v>
      </c>
      <c r="CQ90" s="232">
        <f t="shared" si="2097"/>
        <v>0</v>
      </c>
      <c r="CR90" s="233">
        <f t="shared" si="2098"/>
        <v>0</v>
      </c>
      <c r="CS90" s="239"/>
      <c r="CT90" s="240"/>
      <c r="CU90" s="241">
        <f>CS90*CT90</f>
        <v>0</v>
      </c>
      <c r="CV90" s="239"/>
      <c r="CW90" s="240"/>
      <c r="CX90" s="241">
        <f>CV90*CW90</f>
        <v>0</v>
      </c>
      <c r="CY90" s="236">
        <f t="shared" si="2099"/>
        <v>0</v>
      </c>
      <c r="CZ90" s="232">
        <f t="shared" si="2100"/>
        <v>0</v>
      </c>
      <c r="DA90" s="233">
        <f t="shared" si="2101"/>
        <v>0</v>
      </c>
      <c r="DB90" s="456">
        <f>CA90+CJ90+CS90</f>
        <v>0</v>
      </c>
      <c r="DC90" s="450">
        <f>IF(DD90,DD90/DB90,0)</f>
        <v>0</v>
      </c>
      <c r="DD90" s="457">
        <f t="shared" si="2102"/>
        <v>0</v>
      </c>
      <c r="DE90" s="456">
        <f t="shared" si="2103"/>
        <v>0</v>
      </c>
      <c r="DF90" s="450">
        <f>IF(DG90,DG90/DE90,0)</f>
        <v>0</v>
      </c>
      <c r="DG90" s="457">
        <f>CF90+CO90+CX90</f>
        <v>0</v>
      </c>
      <c r="DH90" s="234">
        <f t="shared" si="2104"/>
        <v>0</v>
      </c>
      <c r="DI90" s="235">
        <f t="shared" si="2105"/>
        <v>0</v>
      </c>
      <c r="DJ90" s="235">
        <f t="shared" si="2106"/>
        <v>0</v>
      </c>
      <c r="DK90" s="88"/>
      <c r="DL90" s="100"/>
      <c r="DM90" s="90">
        <f>DK90*DL90</f>
        <v>0</v>
      </c>
      <c r="DN90" s="88"/>
      <c r="DO90" s="100"/>
      <c r="DP90" s="90">
        <f>DN90*DO90</f>
        <v>0</v>
      </c>
      <c r="DQ90" s="236">
        <f t="shared" si="2107"/>
        <v>0</v>
      </c>
      <c r="DR90" s="232">
        <f t="shared" si="2108"/>
        <v>0</v>
      </c>
      <c r="DS90" s="233">
        <f t="shared" si="2109"/>
        <v>0</v>
      </c>
      <c r="DT90" s="88"/>
      <c r="DU90" s="100"/>
      <c r="DV90" s="90">
        <f>DT90*DU90</f>
        <v>0</v>
      </c>
      <c r="DW90" s="88"/>
      <c r="DX90" s="100"/>
      <c r="DY90" s="90">
        <f>DW90*DX90</f>
        <v>0</v>
      </c>
      <c r="DZ90" s="236">
        <f t="shared" si="2110"/>
        <v>0</v>
      </c>
      <c r="EA90" s="232">
        <f t="shared" si="2111"/>
        <v>0</v>
      </c>
      <c r="EB90" s="233">
        <f t="shared" si="2112"/>
        <v>0</v>
      </c>
      <c r="EC90" s="88"/>
      <c r="ED90" s="100"/>
      <c r="EE90" s="90">
        <f>EC90*ED90</f>
        <v>0</v>
      </c>
      <c r="EF90" s="88"/>
      <c r="EG90" s="100"/>
      <c r="EH90" s="90">
        <f>EF90*EG90</f>
        <v>0</v>
      </c>
      <c r="EI90" s="41">
        <f t="shared" si="2113"/>
        <v>0</v>
      </c>
      <c r="EJ90" s="42">
        <f t="shared" si="2114"/>
        <v>0</v>
      </c>
      <c r="EK90" s="43">
        <f t="shared" si="2115"/>
        <v>0</v>
      </c>
      <c r="EL90" s="44">
        <f>DK90+DT90+EC90</f>
        <v>0</v>
      </c>
      <c r="EM90" s="45">
        <f>IF(EN90,EN90/EL90,0)</f>
        <v>0</v>
      </c>
      <c r="EN90" s="46">
        <f t="shared" si="2116"/>
        <v>0</v>
      </c>
      <c r="EO90" s="44">
        <f t="shared" si="2117"/>
        <v>0</v>
      </c>
      <c r="EP90" s="45">
        <f>IF(EQ90,EQ90/EO90,0)</f>
        <v>0</v>
      </c>
      <c r="EQ90" s="46">
        <f>DP90+DY90+EH90</f>
        <v>0</v>
      </c>
      <c r="ER90" s="82">
        <f t="shared" si="2118"/>
        <v>0</v>
      </c>
      <c r="ES90" s="47">
        <f t="shared" si="2119"/>
        <v>0</v>
      </c>
      <c r="ET90" s="47">
        <f t="shared" si="2120"/>
        <v>0</v>
      </c>
      <c r="EU90" s="27">
        <f>AH90+BR90+DB90+EL90</f>
        <v>0</v>
      </c>
      <c r="EV90" s="28">
        <f>IF(EW90,EW90/EU90,0)</f>
        <v>0</v>
      </c>
      <c r="EW90" s="29">
        <f t="shared" si="2121"/>
        <v>0</v>
      </c>
      <c r="EX90" s="27">
        <f t="shared" si="2122"/>
        <v>0</v>
      </c>
      <c r="EY90" s="28">
        <f>IF(EZ90,EZ90/EX90,0)</f>
        <v>0</v>
      </c>
      <c r="EZ90" s="29">
        <f>AM90+BW90+DG90+EQ90</f>
        <v>0</v>
      </c>
      <c r="FA90" s="27">
        <f t="shared" si="2123"/>
        <v>0</v>
      </c>
      <c r="FB90" s="28">
        <f t="shared" si="2124"/>
        <v>0</v>
      </c>
      <c r="FC90" s="29">
        <f t="shared" si="2125"/>
        <v>0</v>
      </c>
      <c r="FE90" s="14"/>
      <c r="FF90" s="13"/>
      <c r="FG90" s="13"/>
      <c r="FH90" s="16"/>
      <c r="FI90" s="239"/>
      <c r="FJ90" s="240"/>
      <c r="FK90" s="241">
        <f>FI90*FJ90</f>
        <v>0</v>
      </c>
      <c r="FL90" s="239"/>
      <c r="FM90" s="240"/>
      <c r="FN90" s="241">
        <f>FL90*FM90</f>
        <v>0</v>
      </c>
      <c r="FO90" s="41">
        <f t="shared" si="2126"/>
        <v>0</v>
      </c>
      <c r="FP90" s="42">
        <f t="shared" si="2126"/>
        <v>0</v>
      </c>
      <c r="FQ90" s="43">
        <f t="shared" si="2126"/>
        <v>0</v>
      </c>
      <c r="FR90" s="239"/>
      <c r="FS90" s="240"/>
      <c r="FT90" s="241">
        <f>FR90*FS90</f>
        <v>0</v>
      </c>
      <c r="FU90" s="239"/>
      <c r="FV90" s="240"/>
      <c r="FW90" s="241">
        <f>FU90*FV90</f>
        <v>0</v>
      </c>
      <c r="FX90" s="41">
        <f t="shared" si="2127"/>
        <v>0</v>
      </c>
      <c r="FY90" s="42">
        <f t="shared" si="2127"/>
        <v>0</v>
      </c>
      <c r="FZ90" s="43">
        <f t="shared" si="2127"/>
        <v>0</v>
      </c>
      <c r="GA90" s="239"/>
      <c r="GB90" s="240"/>
      <c r="GC90" s="241">
        <f>GA90*GB90</f>
        <v>0</v>
      </c>
      <c r="GD90" s="239"/>
      <c r="GE90" s="240"/>
      <c r="GF90" s="241">
        <f>GD90*GE90</f>
        <v>0</v>
      </c>
      <c r="GG90" s="236">
        <f t="shared" si="2128"/>
        <v>0</v>
      </c>
      <c r="GH90" s="232">
        <f t="shared" si="2128"/>
        <v>0</v>
      </c>
      <c r="GI90" s="233">
        <f t="shared" si="2128"/>
        <v>0</v>
      </c>
      <c r="GJ90" s="456">
        <f>FI90+FR90+GA90</f>
        <v>0</v>
      </c>
      <c r="GK90" s="450">
        <f>IF(GL90,GL90/GJ90,0)</f>
        <v>0</v>
      </c>
      <c r="GL90" s="457">
        <f t="shared" si="2129"/>
        <v>0</v>
      </c>
      <c r="GM90" s="456">
        <f t="shared" si="2129"/>
        <v>0</v>
      </c>
      <c r="GN90" s="450">
        <f>IF(GO90,GO90/GM90,0)</f>
        <v>0</v>
      </c>
      <c r="GO90" s="457">
        <f>FN90+FW90+GF90</f>
        <v>0</v>
      </c>
      <c r="GP90" s="234">
        <f t="shared" si="2130"/>
        <v>0</v>
      </c>
      <c r="GQ90" s="235">
        <f t="shared" si="2130"/>
        <v>0</v>
      </c>
      <c r="GR90" s="235">
        <f t="shared" si="2130"/>
        <v>0</v>
      </c>
      <c r="GS90" s="88"/>
      <c r="GT90" s="100"/>
      <c r="GU90" s="90">
        <f>GS90*GT90</f>
        <v>0</v>
      </c>
      <c r="GV90" s="88"/>
      <c r="GW90" s="100"/>
      <c r="GX90" s="90">
        <f>GV90*GW90</f>
        <v>0</v>
      </c>
      <c r="GY90" s="236">
        <f t="shared" si="2131"/>
        <v>0</v>
      </c>
      <c r="GZ90" s="232">
        <f t="shared" si="2131"/>
        <v>0</v>
      </c>
      <c r="HA90" s="233">
        <f t="shared" si="2131"/>
        <v>0</v>
      </c>
      <c r="HB90" s="88"/>
      <c r="HC90" s="100"/>
      <c r="HD90" s="90">
        <f>HB90*HC90</f>
        <v>0</v>
      </c>
      <c r="HE90" s="88"/>
      <c r="HF90" s="100"/>
      <c r="HG90" s="90">
        <f>HE90*HF90</f>
        <v>0</v>
      </c>
      <c r="HH90" s="236">
        <f t="shared" si="2132"/>
        <v>0</v>
      </c>
      <c r="HI90" s="232">
        <f t="shared" si="2132"/>
        <v>0</v>
      </c>
      <c r="HJ90" s="233">
        <f t="shared" si="2132"/>
        <v>0</v>
      </c>
      <c r="HK90" s="88"/>
      <c r="HL90" s="100"/>
      <c r="HM90" s="90">
        <f>HK90*HL90</f>
        <v>0</v>
      </c>
      <c r="HN90" s="88"/>
      <c r="HO90" s="100"/>
      <c r="HP90" s="90">
        <f>HN90*HO90</f>
        <v>0</v>
      </c>
      <c r="HQ90" s="236">
        <f t="shared" si="2133"/>
        <v>0</v>
      </c>
      <c r="HR90" s="232">
        <f t="shared" si="2133"/>
        <v>0</v>
      </c>
      <c r="HS90" s="233">
        <f t="shared" si="2133"/>
        <v>0</v>
      </c>
      <c r="HT90" s="44">
        <f>GS90+HB90+HK90</f>
        <v>0</v>
      </c>
      <c r="HU90" s="45">
        <f>IF(HV90,HV90/HT90,0)</f>
        <v>0</v>
      </c>
      <c r="HV90" s="46">
        <f t="shared" si="2134"/>
        <v>0</v>
      </c>
      <c r="HW90" s="44">
        <f t="shared" si="2134"/>
        <v>0</v>
      </c>
      <c r="HX90" s="45">
        <f>IF(HY90,HY90/HW90,0)</f>
        <v>0</v>
      </c>
      <c r="HY90" s="46">
        <f>GX90+HG90+HP90</f>
        <v>0</v>
      </c>
      <c r="HZ90" s="234">
        <f t="shared" si="2135"/>
        <v>0</v>
      </c>
      <c r="IA90" s="235">
        <f t="shared" si="2135"/>
        <v>0</v>
      </c>
      <c r="IB90" s="235">
        <f t="shared" si="2135"/>
        <v>0</v>
      </c>
      <c r="IC90" s="239"/>
      <c r="ID90" s="240"/>
      <c r="IE90" s="241">
        <f>IC90*ID90</f>
        <v>0</v>
      </c>
      <c r="IF90" s="239"/>
      <c r="IG90" s="240"/>
      <c r="IH90" s="241">
        <f>IF90*IG90</f>
        <v>0</v>
      </c>
      <c r="II90" s="236">
        <f t="shared" si="2136"/>
        <v>0</v>
      </c>
      <c r="IJ90" s="232">
        <f t="shared" si="2136"/>
        <v>0</v>
      </c>
      <c r="IK90" s="233">
        <f t="shared" si="2136"/>
        <v>0</v>
      </c>
      <c r="IL90" s="239"/>
      <c r="IM90" s="240"/>
      <c r="IN90" s="241">
        <f>IL90*IM90</f>
        <v>0</v>
      </c>
      <c r="IO90" s="239"/>
      <c r="IP90" s="240"/>
      <c r="IQ90" s="241">
        <f>IO90*IP90</f>
        <v>0</v>
      </c>
      <c r="IR90" s="236">
        <f t="shared" si="2137"/>
        <v>0</v>
      </c>
      <c r="IS90" s="232">
        <f t="shared" si="2137"/>
        <v>0</v>
      </c>
      <c r="IT90" s="233">
        <f t="shared" si="2137"/>
        <v>0</v>
      </c>
      <c r="IU90" s="239"/>
      <c r="IV90" s="240"/>
      <c r="IW90" s="241">
        <f>IU90*IV90</f>
        <v>0</v>
      </c>
      <c r="IX90" s="239"/>
      <c r="IY90" s="240"/>
      <c r="IZ90" s="241">
        <f>IX90*IY90</f>
        <v>0</v>
      </c>
      <c r="JA90" s="236">
        <f t="shared" si="2138"/>
        <v>0</v>
      </c>
      <c r="JB90" s="232">
        <f t="shared" si="2138"/>
        <v>0</v>
      </c>
      <c r="JC90" s="233">
        <f t="shared" si="2138"/>
        <v>0</v>
      </c>
      <c r="JD90" s="456">
        <f>IC90+IL90+IU90</f>
        <v>0</v>
      </c>
      <c r="JE90" s="450">
        <f>IF(JF90,JF90/JD90,0)</f>
        <v>0</v>
      </c>
      <c r="JF90" s="457">
        <f t="shared" si="2139"/>
        <v>0</v>
      </c>
      <c r="JG90" s="456">
        <f t="shared" si="2139"/>
        <v>0</v>
      </c>
      <c r="JH90" s="450">
        <f>IF(JI90,JI90/JG90,0)</f>
        <v>0</v>
      </c>
      <c r="JI90" s="457">
        <f>IH90+IQ90+IZ90</f>
        <v>0</v>
      </c>
      <c r="JJ90" s="234">
        <f t="shared" si="2140"/>
        <v>0</v>
      </c>
      <c r="JK90" s="235">
        <f t="shared" si="2140"/>
        <v>0</v>
      </c>
      <c r="JL90" s="235">
        <f t="shared" si="2140"/>
        <v>0</v>
      </c>
      <c r="JM90" s="88"/>
      <c r="JN90" s="100"/>
      <c r="JO90" s="90">
        <f>JM90*JN90</f>
        <v>0</v>
      </c>
      <c r="JP90" s="88"/>
      <c r="JQ90" s="100"/>
      <c r="JR90" s="90">
        <f>JP90*JQ90</f>
        <v>0</v>
      </c>
      <c r="JS90" s="236">
        <f t="shared" si="2141"/>
        <v>0</v>
      </c>
      <c r="JT90" s="232">
        <f t="shared" si="2141"/>
        <v>0</v>
      </c>
      <c r="JU90" s="233">
        <f t="shared" si="2141"/>
        <v>0</v>
      </c>
      <c r="JV90" s="88"/>
      <c r="JW90" s="100"/>
      <c r="JX90" s="90">
        <f>JV90*JW90</f>
        <v>0</v>
      </c>
      <c r="JY90" s="88"/>
      <c r="JZ90" s="100"/>
      <c r="KA90" s="90">
        <f>JY90*JZ90</f>
        <v>0</v>
      </c>
      <c r="KB90" s="236">
        <f t="shared" si="2142"/>
        <v>0</v>
      </c>
      <c r="KC90" s="232">
        <f t="shared" si="2142"/>
        <v>0</v>
      </c>
      <c r="KD90" s="233">
        <f t="shared" si="2142"/>
        <v>0</v>
      </c>
      <c r="KE90" s="88"/>
      <c r="KF90" s="100"/>
      <c r="KG90" s="90">
        <f>KE90*KF90</f>
        <v>0</v>
      </c>
      <c r="KH90" s="88"/>
      <c r="KI90" s="100"/>
      <c r="KJ90" s="90">
        <f>KH90*KI90</f>
        <v>0</v>
      </c>
      <c r="KK90" s="41">
        <f t="shared" si="2143"/>
        <v>0</v>
      </c>
      <c r="KL90" s="42">
        <f t="shared" si="2143"/>
        <v>0</v>
      </c>
      <c r="KM90" s="43">
        <f t="shared" si="2143"/>
        <v>0</v>
      </c>
      <c r="KN90" s="44">
        <f>JM90+JV90+KE90</f>
        <v>0</v>
      </c>
      <c r="KO90" s="45">
        <f>IF(KP90,KP90/KN90,0)</f>
        <v>0</v>
      </c>
      <c r="KP90" s="46">
        <f t="shared" si="2144"/>
        <v>0</v>
      </c>
      <c r="KQ90" s="44">
        <f t="shared" si="2144"/>
        <v>0</v>
      </c>
      <c r="KR90" s="45">
        <f>IF(KS90,KS90/KQ90,0)</f>
        <v>0</v>
      </c>
      <c r="KS90" s="46">
        <f>JR90+KA90+KJ90</f>
        <v>0</v>
      </c>
      <c r="KT90" s="82">
        <f t="shared" si="2145"/>
        <v>0</v>
      </c>
      <c r="KU90" s="47">
        <f t="shared" si="2145"/>
        <v>0</v>
      </c>
      <c r="KV90" s="47">
        <f t="shared" si="2145"/>
        <v>0</v>
      </c>
      <c r="KW90" s="27">
        <f>GJ90+HT90+JD90+KN90</f>
        <v>0</v>
      </c>
      <c r="KX90" s="28">
        <f>IF(KY90,KY90/KW90,0)</f>
        <v>0</v>
      </c>
      <c r="KY90" s="29">
        <f t="shared" si="2146"/>
        <v>0</v>
      </c>
      <c r="KZ90" s="27">
        <f t="shared" si="2146"/>
        <v>0</v>
      </c>
      <c r="LA90" s="28">
        <f>IF(LB90,LB90/KZ90,0)</f>
        <v>0</v>
      </c>
      <c r="LB90" s="29">
        <f>GO90+HY90+JI90+KS90</f>
        <v>0</v>
      </c>
      <c r="LC90" s="27">
        <f t="shared" si="2147"/>
        <v>0</v>
      </c>
      <c r="LD90" s="28">
        <f t="shared" si="2147"/>
        <v>0</v>
      </c>
      <c r="LE90" s="29">
        <f t="shared" si="2147"/>
        <v>0</v>
      </c>
    </row>
    <row r="91" spans="2:317" s="129" customFormat="1" ht="20.25" hidden="1" customHeight="1" outlineLevel="2">
      <c r="B91" s="119" t="s">
        <v>249</v>
      </c>
      <c r="C91" s="120"/>
      <c r="D91" s="120"/>
      <c r="E91" s="120"/>
      <c r="F91" s="121"/>
      <c r="G91" s="412">
        <f>SUBTOTAL(9,G87:G90)</f>
        <v>0</v>
      </c>
      <c r="H91" s="420"/>
      <c r="I91" s="414">
        <f>SUBTOTAL(9,I87:I90)</f>
        <v>0</v>
      </c>
      <c r="J91" s="412">
        <f>SUBTOTAL(9,J87:J90)</f>
        <v>0</v>
      </c>
      <c r="K91" s="420"/>
      <c r="L91" s="414">
        <f>SUBTOTAL(9,L87:L90)</f>
        <v>0</v>
      </c>
      <c r="M91" s="91">
        <f>SUBTOTAL(9,M87:M90)</f>
        <v>0</v>
      </c>
      <c r="N91" s="92"/>
      <c r="O91" s="93">
        <f>SUBTOTAL(9,O87:O90)</f>
        <v>0</v>
      </c>
      <c r="P91" s="412">
        <f>SUBTOTAL(9,P87:P90)</f>
        <v>0</v>
      </c>
      <c r="Q91" s="420"/>
      <c r="R91" s="414">
        <f>SUBTOTAL(9,R87:R90)</f>
        <v>0</v>
      </c>
      <c r="S91" s="412">
        <f>SUBTOTAL(9,S87:S90)</f>
        <v>0</v>
      </c>
      <c r="T91" s="420"/>
      <c r="U91" s="414">
        <f>SUBTOTAL(9,U87:U90)</f>
        <v>0</v>
      </c>
      <c r="V91" s="91">
        <f>SUBTOTAL(9,V87:V90)</f>
        <v>0</v>
      </c>
      <c r="W91" s="92"/>
      <c r="X91" s="93">
        <f>SUBTOTAL(9,X87:X90)</f>
        <v>0</v>
      </c>
      <c r="Y91" s="412">
        <f>SUBTOTAL(9,Y87:Y90)</f>
        <v>0</v>
      </c>
      <c r="Z91" s="420"/>
      <c r="AA91" s="414">
        <f>SUBTOTAL(9,AA87:AA90)</f>
        <v>0</v>
      </c>
      <c r="AB91" s="412">
        <f>SUBTOTAL(9,AB87:AB90)</f>
        <v>0</v>
      </c>
      <c r="AC91" s="420"/>
      <c r="AD91" s="414">
        <f>SUBTOTAL(9,AD87:AD90)</f>
        <v>0</v>
      </c>
      <c r="AE91" s="255">
        <f>SUBTOTAL(9,AE87:AE90)</f>
        <v>0</v>
      </c>
      <c r="AF91" s="256"/>
      <c r="AG91" s="257">
        <f>SUBTOTAL(9,AG87:AG90)</f>
        <v>0</v>
      </c>
      <c r="AH91" s="452">
        <f>SUBTOTAL(9,AH87:AH90)</f>
        <v>0</v>
      </c>
      <c r="AI91" s="458" t="str">
        <f>IF(AJ91,AJ91/AH91,"")</f>
        <v/>
      </c>
      <c r="AJ91" s="454">
        <f>SUBTOTAL(9,AJ87:AJ90)</f>
        <v>0</v>
      </c>
      <c r="AK91" s="452">
        <f>SUBTOTAL(9,AK87:AK90)</f>
        <v>0</v>
      </c>
      <c r="AL91" s="458" t="str">
        <f>IF(AM91,AM91/AK91,"")</f>
        <v/>
      </c>
      <c r="AM91" s="455">
        <f>SUBTOTAL(9,AM87:AM90)</f>
        <v>0</v>
      </c>
      <c r="AN91" s="259">
        <f>SUBTOTAL(9,AN87:AN90)</f>
        <v>0</v>
      </c>
      <c r="AO91" s="258"/>
      <c r="AP91" s="258">
        <f>SUBTOTAL(9,AP87:AP90)</f>
        <v>0</v>
      </c>
      <c r="AQ91" s="91">
        <f>SUBTOTAL(9,AQ87:AQ90)</f>
        <v>0</v>
      </c>
      <c r="AR91" s="101"/>
      <c r="AS91" s="93">
        <f>SUBTOTAL(9,AS87:AS90)</f>
        <v>0</v>
      </c>
      <c r="AT91" s="91">
        <f>SUBTOTAL(9,AT87:AT90)</f>
        <v>0</v>
      </c>
      <c r="AU91" s="101"/>
      <c r="AV91" s="93">
        <f>SUBTOTAL(9,AV87:AV90)</f>
        <v>0</v>
      </c>
      <c r="AW91" s="255">
        <f>SUBTOTAL(9,AW87:AW90)</f>
        <v>0</v>
      </c>
      <c r="AX91" s="256"/>
      <c r="AY91" s="257">
        <f>SUBTOTAL(9,AY87:AY90)</f>
        <v>0</v>
      </c>
      <c r="AZ91" s="91">
        <f>SUBTOTAL(9,AZ87:AZ90)</f>
        <v>0</v>
      </c>
      <c r="BA91" s="101"/>
      <c r="BB91" s="93">
        <f>SUBTOTAL(9,BB87:BB90)</f>
        <v>0</v>
      </c>
      <c r="BC91" s="91">
        <f>SUBTOTAL(9,BC87:BC90)</f>
        <v>0</v>
      </c>
      <c r="BD91" s="101"/>
      <c r="BE91" s="93">
        <f>SUBTOTAL(9,BE87:BE90)</f>
        <v>0</v>
      </c>
      <c r="BF91" s="255">
        <f>SUBTOTAL(9,BF87:BF90)</f>
        <v>0</v>
      </c>
      <c r="BG91" s="256"/>
      <c r="BH91" s="257">
        <f>SUBTOTAL(9,BH87:BH90)</f>
        <v>0</v>
      </c>
      <c r="BI91" s="91">
        <f>SUBTOTAL(9,BI87:BI90)</f>
        <v>0</v>
      </c>
      <c r="BJ91" s="101"/>
      <c r="BK91" s="93">
        <f>SUBTOTAL(9,BK87:BK90)</f>
        <v>0</v>
      </c>
      <c r="BL91" s="91">
        <f>SUBTOTAL(9,BL87:BL90)</f>
        <v>0</v>
      </c>
      <c r="BM91" s="101"/>
      <c r="BN91" s="93">
        <f>SUBTOTAL(9,BN87:BN90)</f>
        <v>0</v>
      </c>
      <c r="BO91" s="255">
        <f>SUBTOTAL(9,BO87:BO90)</f>
        <v>0</v>
      </c>
      <c r="BP91" s="256"/>
      <c r="BQ91" s="257">
        <f>SUBTOTAL(9,BQ87:BQ90)</f>
        <v>0</v>
      </c>
      <c r="BR91" s="122">
        <f>SUBTOTAL(9,BR87:BR90)</f>
        <v>0</v>
      </c>
      <c r="BS91" s="130" t="str">
        <f>IF(BT91,BT91/BR91,"")</f>
        <v/>
      </c>
      <c r="BT91" s="124">
        <f>SUBTOTAL(9,BT87:BT90)</f>
        <v>0</v>
      </c>
      <c r="BU91" s="122">
        <f>SUBTOTAL(9,BU87:BU90)</f>
        <v>0</v>
      </c>
      <c r="BV91" s="130" t="str">
        <f>IF(BW91,BW91/BU91,"")</f>
        <v/>
      </c>
      <c r="BW91" s="496">
        <f>SUBTOTAL(9,BW87:BW90)</f>
        <v>0</v>
      </c>
      <c r="BX91" s="259">
        <f>SUBTOTAL(9,BX87:BX90)</f>
        <v>0</v>
      </c>
      <c r="BY91" s="258"/>
      <c r="BZ91" s="258">
        <f>SUBTOTAL(9,BZ87:BZ90)</f>
        <v>0</v>
      </c>
      <c r="CA91" s="412">
        <f>SUBTOTAL(9,CA87:CA90)</f>
        <v>0</v>
      </c>
      <c r="CB91" s="420"/>
      <c r="CC91" s="414">
        <f>SUBTOTAL(9,CC87:CC90)</f>
        <v>0</v>
      </c>
      <c r="CD91" s="412">
        <f>SUBTOTAL(9,CD87:CD90)</f>
        <v>0</v>
      </c>
      <c r="CE91" s="420"/>
      <c r="CF91" s="414">
        <f>SUBTOTAL(9,CF87:CF90)</f>
        <v>0</v>
      </c>
      <c r="CG91" s="255">
        <f>SUBTOTAL(9,CG87:CG90)</f>
        <v>0</v>
      </c>
      <c r="CH91" s="256"/>
      <c r="CI91" s="257">
        <f>SUBTOTAL(9,CI87:CI90)</f>
        <v>0</v>
      </c>
      <c r="CJ91" s="412">
        <f>SUBTOTAL(9,CJ87:CJ90)</f>
        <v>0</v>
      </c>
      <c r="CK91" s="420"/>
      <c r="CL91" s="414">
        <f>SUBTOTAL(9,CL87:CL90)</f>
        <v>0</v>
      </c>
      <c r="CM91" s="412">
        <f>SUBTOTAL(9,CM87:CM90)</f>
        <v>0</v>
      </c>
      <c r="CN91" s="420"/>
      <c r="CO91" s="414">
        <f>SUBTOTAL(9,CO87:CO90)</f>
        <v>0</v>
      </c>
      <c r="CP91" s="255">
        <f>SUBTOTAL(9,CP87:CP90)</f>
        <v>0</v>
      </c>
      <c r="CQ91" s="256"/>
      <c r="CR91" s="257">
        <f>SUBTOTAL(9,CR87:CR90)</f>
        <v>0</v>
      </c>
      <c r="CS91" s="412">
        <f>SUBTOTAL(9,CS87:CS90)</f>
        <v>0</v>
      </c>
      <c r="CT91" s="420"/>
      <c r="CU91" s="414">
        <f>SUBTOTAL(9,CU87:CU90)</f>
        <v>0</v>
      </c>
      <c r="CV91" s="412">
        <f>SUBTOTAL(9,CV87:CV90)</f>
        <v>0</v>
      </c>
      <c r="CW91" s="420"/>
      <c r="CX91" s="414">
        <f>SUBTOTAL(9,CX87:CX90)</f>
        <v>0</v>
      </c>
      <c r="CY91" s="255">
        <f>SUBTOTAL(9,CY87:CY90)</f>
        <v>0</v>
      </c>
      <c r="CZ91" s="256"/>
      <c r="DA91" s="257">
        <f>SUBTOTAL(9,DA87:DA90)</f>
        <v>0</v>
      </c>
      <c r="DB91" s="452">
        <f>SUBTOTAL(9,DB87:DB90)</f>
        <v>0</v>
      </c>
      <c r="DC91" s="458" t="str">
        <f>IF(DD91,DD91/DB91,"")</f>
        <v/>
      </c>
      <c r="DD91" s="454">
        <f>SUBTOTAL(9,DD87:DD90)</f>
        <v>0</v>
      </c>
      <c r="DE91" s="452">
        <f>SUBTOTAL(9,DE87:DE90)</f>
        <v>0</v>
      </c>
      <c r="DF91" s="458" t="str">
        <f>IF(DG91,DG91/DE91,"")</f>
        <v/>
      </c>
      <c r="DG91" s="455">
        <f>SUBTOTAL(9,DG87:DG90)</f>
        <v>0</v>
      </c>
      <c r="DH91" s="259">
        <f>SUBTOTAL(9,DH87:DH90)</f>
        <v>0</v>
      </c>
      <c r="DI91" s="258"/>
      <c r="DJ91" s="258">
        <f>SUBTOTAL(9,DJ87:DJ90)</f>
        <v>0</v>
      </c>
      <c r="DK91" s="91">
        <f>SUBTOTAL(9,DK87:DK90)</f>
        <v>0</v>
      </c>
      <c r="DL91" s="101"/>
      <c r="DM91" s="93">
        <f>SUBTOTAL(9,DM87:DM90)</f>
        <v>0</v>
      </c>
      <c r="DN91" s="91">
        <f>SUBTOTAL(9,DN87:DN90)</f>
        <v>0</v>
      </c>
      <c r="DO91" s="101"/>
      <c r="DP91" s="93">
        <f>SUBTOTAL(9,DP87:DP90)</f>
        <v>0</v>
      </c>
      <c r="DQ91" s="255">
        <f>SUBTOTAL(9,DQ87:DQ90)</f>
        <v>0</v>
      </c>
      <c r="DR91" s="256"/>
      <c r="DS91" s="257">
        <f>SUBTOTAL(9,DS87:DS90)</f>
        <v>0</v>
      </c>
      <c r="DT91" s="91">
        <f>SUBTOTAL(9,DT87:DT90)</f>
        <v>0</v>
      </c>
      <c r="DU91" s="101"/>
      <c r="DV91" s="93">
        <f>SUBTOTAL(9,DV87:DV90)</f>
        <v>0</v>
      </c>
      <c r="DW91" s="91">
        <f>SUBTOTAL(9,DW87:DW90)</f>
        <v>0</v>
      </c>
      <c r="DX91" s="101"/>
      <c r="DY91" s="93">
        <f>SUBTOTAL(9,DY87:DY90)</f>
        <v>0</v>
      </c>
      <c r="DZ91" s="255">
        <f>SUBTOTAL(9,DZ87:DZ90)</f>
        <v>0</v>
      </c>
      <c r="EA91" s="256"/>
      <c r="EB91" s="257">
        <f>SUBTOTAL(9,EB87:EB90)</f>
        <v>0</v>
      </c>
      <c r="EC91" s="91">
        <f>SUBTOTAL(9,EC87:EC90)</f>
        <v>0</v>
      </c>
      <c r="ED91" s="101"/>
      <c r="EE91" s="93">
        <f>SUBTOTAL(9,EE87:EE90)</f>
        <v>0</v>
      </c>
      <c r="EF91" s="91">
        <f>SUBTOTAL(9,EF87:EF90)</f>
        <v>0</v>
      </c>
      <c r="EG91" s="101"/>
      <c r="EH91" s="93">
        <f>SUBTOTAL(9,EH87:EH90)</f>
        <v>0</v>
      </c>
      <c r="EI91" s="91">
        <f>SUBTOTAL(9,EI87:EI90)</f>
        <v>0</v>
      </c>
      <c r="EJ91" s="92"/>
      <c r="EK91" s="93">
        <f>SUBTOTAL(9,EK87:EK90)</f>
        <v>0</v>
      </c>
      <c r="EL91" s="122">
        <f>SUBTOTAL(9,EL87:EL90)</f>
        <v>0</v>
      </c>
      <c r="EM91" s="130" t="str">
        <f>IF(EN91,EN91/EL91,"")</f>
        <v/>
      </c>
      <c r="EN91" s="124">
        <f>SUBTOTAL(9,EN87:EN90)</f>
        <v>0</v>
      </c>
      <c r="EO91" s="122">
        <f>SUBTOTAL(9,EO87:EO90)</f>
        <v>0</v>
      </c>
      <c r="EP91" s="130" t="str">
        <f>IF(EQ91,EQ91/EO91,"")</f>
        <v/>
      </c>
      <c r="EQ91" s="496">
        <f>SUBTOTAL(9,EQ87:EQ90)</f>
        <v>0</v>
      </c>
      <c r="ER91" s="125">
        <f>SUBTOTAL(9,ER87:ER90)</f>
        <v>0</v>
      </c>
      <c r="ES91" s="124"/>
      <c r="ET91" s="124">
        <f>SUBTOTAL(9,ET87:ET90)</f>
        <v>0</v>
      </c>
      <c r="EU91" s="126">
        <f>SUBTOTAL(9,EU87:EU90)</f>
        <v>0</v>
      </c>
      <c r="EV91" s="127" t="str">
        <f>IF(EW91,EW91/EU91,"")</f>
        <v/>
      </c>
      <c r="EW91" s="128">
        <f>SUBTOTAL(9,EW87:EW90)</f>
        <v>0</v>
      </c>
      <c r="EX91" s="126">
        <f>SUBTOTAL(9,EX87:EX90)</f>
        <v>0</v>
      </c>
      <c r="EY91" s="127" t="str">
        <f>IF(EZ91,EZ91/EX91,"")</f>
        <v/>
      </c>
      <c r="EZ91" s="128">
        <f>SUBTOTAL(9,EZ87:EZ90)</f>
        <v>0</v>
      </c>
      <c r="FA91" s="126">
        <f>SUBTOTAL(9,FA87:FA90)</f>
        <v>0</v>
      </c>
      <c r="FB91" s="127"/>
      <c r="FC91" s="128">
        <f>SUBTOTAL(9,FC87:FC90)</f>
        <v>0</v>
      </c>
      <c r="FE91" s="119" t="s">
        <v>249</v>
      </c>
      <c r="FF91" s="120"/>
      <c r="FG91" s="120"/>
      <c r="FH91" s="121"/>
      <c r="FI91" s="412">
        <f>SUBTOTAL(9,FI87:FI90)</f>
        <v>0</v>
      </c>
      <c r="FJ91" s="420"/>
      <c r="FK91" s="414">
        <f>SUBTOTAL(9,FK87:FK90)</f>
        <v>0</v>
      </c>
      <c r="FL91" s="412">
        <f>SUBTOTAL(9,FL87:FL90)</f>
        <v>0</v>
      </c>
      <c r="FM91" s="420"/>
      <c r="FN91" s="414">
        <f>SUBTOTAL(9,FN87:FN90)</f>
        <v>0</v>
      </c>
      <c r="FO91" s="91">
        <f>SUBTOTAL(9,FO87:FO90)</f>
        <v>0</v>
      </c>
      <c r="FP91" s="92"/>
      <c r="FQ91" s="93">
        <f>SUBTOTAL(9,FQ87:FQ90)</f>
        <v>0</v>
      </c>
      <c r="FR91" s="412">
        <f>SUBTOTAL(9,FR87:FR90)</f>
        <v>0</v>
      </c>
      <c r="FS91" s="420"/>
      <c r="FT91" s="414">
        <f>SUBTOTAL(9,FT87:FT90)</f>
        <v>0</v>
      </c>
      <c r="FU91" s="412">
        <f>SUBTOTAL(9,FU87:FU90)</f>
        <v>0</v>
      </c>
      <c r="FV91" s="420"/>
      <c r="FW91" s="414">
        <f>SUBTOTAL(9,FW87:FW90)</f>
        <v>0</v>
      </c>
      <c r="FX91" s="91">
        <f>SUBTOTAL(9,FX87:FX90)</f>
        <v>0</v>
      </c>
      <c r="FY91" s="92"/>
      <c r="FZ91" s="93">
        <f>SUBTOTAL(9,FZ87:FZ90)</f>
        <v>0</v>
      </c>
      <c r="GA91" s="412">
        <f>SUBTOTAL(9,GA87:GA90)</f>
        <v>0</v>
      </c>
      <c r="GB91" s="420"/>
      <c r="GC91" s="414">
        <f>SUBTOTAL(9,GC87:GC90)</f>
        <v>0</v>
      </c>
      <c r="GD91" s="412">
        <f>SUBTOTAL(9,GD87:GD90)</f>
        <v>0</v>
      </c>
      <c r="GE91" s="420"/>
      <c r="GF91" s="414">
        <f>SUBTOTAL(9,GF87:GF90)</f>
        <v>0</v>
      </c>
      <c r="GG91" s="255">
        <f>SUBTOTAL(9,GG87:GG90)</f>
        <v>0</v>
      </c>
      <c r="GH91" s="256"/>
      <c r="GI91" s="257">
        <f>SUBTOTAL(9,GI87:GI90)</f>
        <v>0</v>
      </c>
      <c r="GJ91" s="452">
        <f>SUBTOTAL(9,GJ87:GJ90)</f>
        <v>0</v>
      </c>
      <c r="GK91" s="458" t="str">
        <f>IF(GL91,GL91/GJ91,"")</f>
        <v/>
      </c>
      <c r="GL91" s="454">
        <f>SUBTOTAL(9,GL87:GL90)</f>
        <v>0</v>
      </c>
      <c r="GM91" s="452">
        <f>SUBTOTAL(9,GM87:GM90)</f>
        <v>0</v>
      </c>
      <c r="GN91" s="458" t="str">
        <f>IF(GO91,GO91/GM91,"")</f>
        <v/>
      </c>
      <c r="GO91" s="455">
        <f>SUBTOTAL(9,GO87:GO90)</f>
        <v>0</v>
      </c>
      <c r="GP91" s="259">
        <f>SUBTOTAL(9,GP87:GP90)</f>
        <v>0</v>
      </c>
      <c r="GQ91" s="258"/>
      <c r="GR91" s="258">
        <f>SUBTOTAL(9,GR87:GR90)</f>
        <v>0</v>
      </c>
      <c r="GS91" s="91">
        <f>SUBTOTAL(9,GS87:GS90)</f>
        <v>0</v>
      </c>
      <c r="GT91" s="101"/>
      <c r="GU91" s="93">
        <f>SUBTOTAL(9,GU87:GU90)</f>
        <v>0</v>
      </c>
      <c r="GV91" s="91">
        <f>SUBTOTAL(9,GV87:GV90)</f>
        <v>0</v>
      </c>
      <c r="GW91" s="101"/>
      <c r="GX91" s="93">
        <f>SUBTOTAL(9,GX87:GX90)</f>
        <v>0</v>
      </c>
      <c r="GY91" s="255">
        <f>SUBTOTAL(9,GY87:GY90)</f>
        <v>0</v>
      </c>
      <c r="GZ91" s="256"/>
      <c r="HA91" s="257">
        <f>SUBTOTAL(9,HA87:HA90)</f>
        <v>0</v>
      </c>
      <c r="HB91" s="91">
        <f>SUBTOTAL(9,HB87:HB90)</f>
        <v>0</v>
      </c>
      <c r="HC91" s="101"/>
      <c r="HD91" s="93">
        <f>SUBTOTAL(9,HD87:HD90)</f>
        <v>0</v>
      </c>
      <c r="HE91" s="91">
        <f>SUBTOTAL(9,HE87:HE90)</f>
        <v>0</v>
      </c>
      <c r="HF91" s="101"/>
      <c r="HG91" s="93">
        <f>SUBTOTAL(9,HG87:HG90)</f>
        <v>0</v>
      </c>
      <c r="HH91" s="255">
        <f>SUBTOTAL(9,HH87:HH90)</f>
        <v>0</v>
      </c>
      <c r="HI91" s="256"/>
      <c r="HJ91" s="257">
        <f>SUBTOTAL(9,HJ87:HJ90)</f>
        <v>0</v>
      </c>
      <c r="HK91" s="91">
        <f>SUBTOTAL(9,HK87:HK90)</f>
        <v>0</v>
      </c>
      <c r="HL91" s="101"/>
      <c r="HM91" s="93">
        <f>SUBTOTAL(9,HM87:HM90)</f>
        <v>0</v>
      </c>
      <c r="HN91" s="91">
        <f>SUBTOTAL(9,HN87:HN90)</f>
        <v>0</v>
      </c>
      <c r="HO91" s="101"/>
      <c r="HP91" s="93">
        <f>SUBTOTAL(9,HP87:HP90)</f>
        <v>0</v>
      </c>
      <c r="HQ91" s="255">
        <f>SUBTOTAL(9,HQ87:HQ90)</f>
        <v>0</v>
      </c>
      <c r="HR91" s="256"/>
      <c r="HS91" s="257">
        <f>SUBTOTAL(9,HS87:HS90)</f>
        <v>0</v>
      </c>
      <c r="HT91" s="122">
        <f>SUBTOTAL(9,HT87:HT90)</f>
        <v>0</v>
      </c>
      <c r="HU91" s="130" t="str">
        <f>IF(HV91,HV91/HT91,"")</f>
        <v/>
      </c>
      <c r="HV91" s="124">
        <f>SUBTOTAL(9,HV87:HV90)</f>
        <v>0</v>
      </c>
      <c r="HW91" s="122">
        <f>SUBTOTAL(9,HW87:HW90)</f>
        <v>0</v>
      </c>
      <c r="HX91" s="130" t="str">
        <f>IF(HY91,HY91/HW91,"")</f>
        <v/>
      </c>
      <c r="HY91" s="496">
        <f>SUBTOTAL(9,HY87:HY90)</f>
        <v>0</v>
      </c>
      <c r="HZ91" s="259">
        <f>SUBTOTAL(9,HZ87:HZ90)</f>
        <v>0</v>
      </c>
      <c r="IA91" s="258"/>
      <c r="IB91" s="258">
        <f>SUBTOTAL(9,IB87:IB90)</f>
        <v>0</v>
      </c>
      <c r="IC91" s="412">
        <f>SUBTOTAL(9,IC87:IC90)</f>
        <v>0</v>
      </c>
      <c r="ID91" s="420"/>
      <c r="IE91" s="414">
        <f>SUBTOTAL(9,IE87:IE90)</f>
        <v>0</v>
      </c>
      <c r="IF91" s="412">
        <f>SUBTOTAL(9,IF87:IF90)</f>
        <v>0</v>
      </c>
      <c r="IG91" s="420"/>
      <c r="IH91" s="414">
        <f>SUBTOTAL(9,IH87:IH90)</f>
        <v>0</v>
      </c>
      <c r="II91" s="255">
        <f>SUBTOTAL(9,II87:II90)</f>
        <v>0</v>
      </c>
      <c r="IJ91" s="256"/>
      <c r="IK91" s="257">
        <f>SUBTOTAL(9,IK87:IK90)</f>
        <v>0</v>
      </c>
      <c r="IL91" s="412">
        <f>SUBTOTAL(9,IL87:IL90)</f>
        <v>0</v>
      </c>
      <c r="IM91" s="420"/>
      <c r="IN91" s="414">
        <f>SUBTOTAL(9,IN87:IN90)</f>
        <v>0</v>
      </c>
      <c r="IO91" s="412">
        <f>SUBTOTAL(9,IO87:IO90)</f>
        <v>0</v>
      </c>
      <c r="IP91" s="420"/>
      <c r="IQ91" s="414">
        <f>SUBTOTAL(9,IQ87:IQ90)</f>
        <v>0</v>
      </c>
      <c r="IR91" s="255">
        <f>SUBTOTAL(9,IR87:IR90)</f>
        <v>0</v>
      </c>
      <c r="IS91" s="256"/>
      <c r="IT91" s="257">
        <f>SUBTOTAL(9,IT87:IT90)</f>
        <v>0</v>
      </c>
      <c r="IU91" s="412">
        <f>SUBTOTAL(9,IU87:IU90)</f>
        <v>0</v>
      </c>
      <c r="IV91" s="420"/>
      <c r="IW91" s="414">
        <f>SUBTOTAL(9,IW87:IW90)</f>
        <v>0</v>
      </c>
      <c r="IX91" s="412">
        <f>SUBTOTAL(9,IX87:IX90)</f>
        <v>0</v>
      </c>
      <c r="IY91" s="420"/>
      <c r="IZ91" s="414">
        <f>SUBTOTAL(9,IZ87:IZ90)</f>
        <v>0</v>
      </c>
      <c r="JA91" s="255">
        <f>SUBTOTAL(9,JA87:JA90)</f>
        <v>0</v>
      </c>
      <c r="JB91" s="256"/>
      <c r="JC91" s="257">
        <f>SUBTOTAL(9,JC87:JC90)</f>
        <v>0</v>
      </c>
      <c r="JD91" s="452">
        <f>SUBTOTAL(9,JD87:JD90)</f>
        <v>0</v>
      </c>
      <c r="JE91" s="458" t="str">
        <f>IF(JF91,JF91/JD91,"")</f>
        <v/>
      </c>
      <c r="JF91" s="454">
        <f>SUBTOTAL(9,JF87:JF90)</f>
        <v>0</v>
      </c>
      <c r="JG91" s="452">
        <f>SUBTOTAL(9,JG87:JG90)</f>
        <v>0</v>
      </c>
      <c r="JH91" s="458" t="str">
        <f>IF(JI91,JI91/JG91,"")</f>
        <v/>
      </c>
      <c r="JI91" s="455">
        <f>SUBTOTAL(9,JI87:JI90)</f>
        <v>0</v>
      </c>
      <c r="JJ91" s="259">
        <f>SUBTOTAL(9,JJ87:JJ90)</f>
        <v>0</v>
      </c>
      <c r="JK91" s="258"/>
      <c r="JL91" s="258">
        <f>SUBTOTAL(9,JL87:JL90)</f>
        <v>0</v>
      </c>
      <c r="JM91" s="91">
        <f>SUBTOTAL(9,JM87:JM90)</f>
        <v>0</v>
      </c>
      <c r="JN91" s="101"/>
      <c r="JO91" s="93">
        <f>SUBTOTAL(9,JO87:JO90)</f>
        <v>0</v>
      </c>
      <c r="JP91" s="91">
        <f>SUBTOTAL(9,JP87:JP90)</f>
        <v>0</v>
      </c>
      <c r="JQ91" s="101"/>
      <c r="JR91" s="93">
        <f>SUBTOTAL(9,JR87:JR90)</f>
        <v>0</v>
      </c>
      <c r="JS91" s="255">
        <f>SUBTOTAL(9,JS87:JS90)</f>
        <v>0</v>
      </c>
      <c r="JT91" s="256"/>
      <c r="JU91" s="257">
        <f>SUBTOTAL(9,JU87:JU90)</f>
        <v>0</v>
      </c>
      <c r="JV91" s="91">
        <f>SUBTOTAL(9,JV87:JV90)</f>
        <v>0</v>
      </c>
      <c r="JW91" s="101"/>
      <c r="JX91" s="93">
        <f>SUBTOTAL(9,JX87:JX90)</f>
        <v>0</v>
      </c>
      <c r="JY91" s="91">
        <f>SUBTOTAL(9,JY87:JY90)</f>
        <v>0</v>
      </c>
      <c r="JZ91" s="101"/>
      <c r="KA91" s="93">
        <f>SUBTOTAL(9,KA87:KA90)</f>
        <v>0</v>
      </c>
      <c r="KB91" s="255">
        <f>SUBTOTAL(9,KB87:KB90)</f>
        <v>0</v>
      </c>
      <c r="KC91" s="256"/>
      <c r="KD91" s="257">
        <f>SUBTOTAL(9,KD87:KD90)</f>
        <v>0</v>
      </c>
      <c r="KE91" s="91">
        <f>SUBTOTAL(9,KE87:KE90)</f>
        <v>0</v>
      </c>
      <c r="KF91" s="101"/>
      <c r="KG91" s="93">
        <f>SUBTOTAL(9,KG87:KG90)</f>
        <v>0</v>
      </c>
      <c r="KH91" s="91">
        <f>SUBTOTAL(9,KH87:KH90)</f>
        <v>0</v>
      </c>
      <c r="KI91" s="101"/>
      <c r="KJ91" s="93">
        <f>SUBTOTAL(9,KJ87:KJ90)</f>
        <v>0</v>
      </c>
      <c r="KK91" s="91">
        <f>SUBTOTAL(9,KK87:KK90)</f>
        <v>0</v>
      </c>
      <c r="KL91" s="92"/>
      <c r="KM91" s="93">
        <f>SUBTOTAL(9,KM87:KM90)</f>
        <v>0</v>
      </c>
      <c r="KN91" s="122">
        <f>SUBTOTAL(9,KN87:KN90)</f>
        <v>0</v>
      </c>
      <c r="KO91" s="130" t="str">
        <f>IF(KP91,KP91/KN91,"")</f>
        <v/>
      </c>
      <c r="KP91" s="124">
        <f>SUBTOTAL(9,KP87:KP90)</f>
        <v>0</v>
      </c>
      <c r="KQ91" s="122">
        <f>SUBTOTAL(9,KQ87:KQ90)</f>
        <v>0</v>
      </c>
      <c r="KR91" s="130" t="str">
        <f>IF(KS91,KS91/KQ91,"")</f>
        <v/>
      </c>
      <c r="KS91" s="496">
        <f>SUBTOTAL(9,KS87:KS90)</f>
        <v>0</v>
      </c>
      <c r="KT91" s="125">
        <f>SUBTOTAL(9,KT87:KT90)</f>
        <v>0</v>
      </c>
      <c r="KU91" s="124"/>
      <c r="KV91" s="124">
        <f>SUBTOTAL(9,KV87:KV90)</f>
        <v>0</v>
      </c>
      <c r="KW91" s="126">
        <f>SUBTOTAL(9,KW87:KW90)</f>
        <v>0</v>
      </c>
      <c r="KX91" s="127" t="str">
        <f>IF(KY91,KY91/KW91,"")</f>
        <v/>
      </c>
      <c r="KY91" s="128">
        <f>SUBTOTAL(9,KY87:KY90)</f>
        <v>0</v>
      </c>
      <c r="KZ91" s="126">
        <f>SUBTOTAL(9,KZ87:KZ90)</f>
        <v>0</v>
      </c>
      <c r="LA91" s="127" t="str">
        <f>IF(LB91,LB91/KZ91,"")</f>
        <v/>
      </c>
      <c r="LB91" s="128">
        <f>SUBTOTAL(9,LB87:LB90)</f>
        <v>0</v>
      </c>
      <c r="LC91" s="126">
        <f>SUBTOTAL(9,LC87:LC90)</f>
        <v>0</v>
      </c>
      <c r="LD91" s="127"/>
      <c r="LE91" s="128">
        <f>SUBTOTAL(9,LE87:LE90)</f>
        <v>0</v>
      </c>
    </row>
    <row r="92" spans="2:317" ht="20.25" hidden="1" customHeight="1" outlineLevel="3">
      <c r="B92" s="14" t="s">
        <v>250</v>
      </c>
      <c r="C92" s="13" t="s">
        <v>251</v>
      </c>
      <c r="D92" s="13"/>
      <c r="E92" s="13" t="s">
        <v>183</v>
      </c>
      <c r="F92" s="16" t="s">
        <v>211</v>
      </c>
      <c r="G92" s="238">
        <v>10</v>
      </c>
      <c r="H92" s="487">
        <v>0.7</v>
      </c>
      <c r="I92" s="241">
        <f>G92*H92</f>
        <v>7</v>
      </c>
      <c r="J92" s="385">
        <v>10</v>
      </c>
      <c r="K92" s="487">
        <v>0.7</v>
      </c>
      <c r="L92" s="241">
        <f>J92*K92</f>
        <v>7</v>
      </c>
      <c r="M92" s="41">
        <f t="shared" ref="M92:M96" si="2148">G92-J92</f>
        <v>0</v>
      </c>
      <c r="N92" s="42">
        <f t="shared" ref="N92:N96" si="2149">H92-K92</f>
        <v>0</v>
      </c>
      <c r="O92" s="43">
        <f t="shared" ref="O92:O96" si="2150">I92-L92</f>
        <v>0</v>
      </c>
      <c r="P92" s="385"/>
      <c r="Q92" s="89"/>
      <c r="R92" s="241">
        <f>P92*Q92</f>
        <v>0</v>
      </c>
      <c r="S92" s="385"/>
      <c r="T92" s="89"/>
      <c r="U92" s="241">
        <f>S92*T92</f>
        <v>0</v>
      </c>
      <c r="V92" s="41">
        <f t="shared" ref="V92:V96" si="2151">P92-S92</f>
        <v>0</v>
      </c>
      <c r="W92" s="42">
        <f t="shared" ref="W92:W96" si="2152">Q92-T92</f>
        <v>0</v>
      </c>
      <c r="X92" s="43">
        <f t="shared" ref="X92:X96" si="2153">R92-U92</f>
        <v>0</v>
      </c>
      <c r="Y92" s="385"/>
      <c r="Z92" s="487"/>
      <c r="AA92" s="241">
        <f>Y92*Z92</f>
        <v>0</v>
      </c>
      <c r="AB92" s="385"/>
      <c r="AC92" s="487"/>
      <c r="AD92" s="241">
        <f>AB92*AC92</f>
        <v>0</v>
      </c>
      <c r="AE92" s="236">
        <f t="shared" ref="AE92:AE96" si="2154">Y92-AB92</f>
        <v>0</v>
      </c>
      <c r="AF92" s="232">
        <f t="shared" ref="AF92:AF96" si="2155">Z92-AC92</f>
        <v>0</v>
      </c>
      <c r="AG92" s="233">
        <f t="shared" ref="AG92:AG96" si="2156">AA92-AD92</f>
        <v>0</v>
      </c>
      <c r="AH92" s="456">
        <f>G92+P92+Y92</f>
        <v>10</v>
      </c>
      <c r="AI92" s="450">
        <f>IF(AJ92,AJ92/AH92,0)</f>
        <v>0.7</v>
      </c>
      <c r="AJ92" s="457">
        <f t="shared" ref="AJ92:AJ96" si="2157">I92+R92+AA92</f>
        <v>7</v>
      </c>
      <c r="AK92" s="456">
        <f t="shared" ref="AK92:AK96" si="2158">J92+S92+AB92</f>
        <v>10</v>
      </c>
      <c r="AL92" s="450">
        <f>IF(AM92,AM92/AK92,0)</f>
        <v>0.7</v>
      </c>
      <c r="AM92" s="457">
        <f>L92+U92+AD92</f>
        <v>7</v>
      </c>
      <c r="AN92" s="234">
        <f t="shared" ref="AN92:AN96" si="2159">AH92-AK92</f>
        <v>0</v>
      </c>
      <c r="AO92" s="235">
        <f t="shared" ref="AO92:AO96" si="2160">AI92-AL92</f>
        <v>0</v>
      </c>
      <c r="AP92" s="235">
        <f t="shared" ref="AP92:AP96" si="2161">AJ92-AM92</f>
        <v>0</v>
      </c>
      <c r="AQ92" s="385"/>
      <c r="AR92" s="89"/>
      <c r="AS92" s="90">
        <f>AQ92*AR92</f>
        <v>0</v>
      </c>
      <c r="AT92" s="385"/>
      <c r="AU92" s="89"/>
      <c r="AV92" s="90">
        <f>AT92*AU92</f>
        <v>0</v>
      </c>
      <c r="AW92" s="236">
        <f t="shared" ref="AW92:AW96" si="2162">AQ92-AT92</f>
        <v>0</v>
      </c>
      <c r="AX92" s="232">
        <f t="shared" ref="AX92:AX96" si="2163">AR92-AU92</f>
        <v>0</v>
      </c>
      <c r="AY92" s="233">
        <f t="shared" ref="AY92:AY96" si="2164">AS92-AV92</f>
        <v>0</v>
      </c>
      <c r="AZ92" s="385"/>
      <c r="BA92" s="89"/>
      <c r="BB92" s="90">
        <f>AZ92*BA92</f>
        <v>0</v>
      </c>
      <c r="BC92" s="385"/>
      <c r="BD92" s="89"/>
      <c r="BE92" s="90">
        <f>BC92*BD92</f>
        <v>0</v>
      </c>
      <c r="BF92" s="236">
        <f t="shared" ref="BF92:BF96" si="2165">AZ92-BC92</f>
        <v>0</v>
      </c>
      <c r="BG92" s="232">
        <f t="shared" ref="BG92:BG96" si="2166">BA92-BD92</f>
        <v>0</v>
      </c>
      <c r="BH92" s="233">
        <f t="shared" ref="BH92:BH96" si="2167">BB92-BE92</f>
        <v>0</v>
      </c>
      <c r="BI92" s="385">
        <v>10</v>
      </c>
      <c r="BJ92" s="487">
        <v>0.7</v>
      </c>
      <c r="BK92" s="90">
        <f>BI92*BJ92</f>
        <v>7</v>
      </c>
      <c r="BL92" s="385">
        <v>10</v>
      </c>
      <c r="BM92" s="487">
        <v>0.7</v>
      </c>
      <c r="BN92" s="90">
        <f>BL92*BM92</f>
        <v>7</v>
      </c>
      <c r="BO92" s="236">
        <f t="shared" ref="BO92:BO96" si="2168">BI92-BL92</f>
        <v>0</v>
      </c>
      <c r="BP92" s="232">
        <f t="shared" ref="BP92:BP96" si="2169">BJ92-BM92</f>
        <v>0</v>
      </c>
      <c r="BQ92" s="233">
        <f t="shared" ref="BQ92:BQ96" si="2170">BK92-BN92</f>
        <v>0</v>
      </c>
      <c r="BR92" s="44">
        <f>AQ92+AZ92+BI92</f>
        <v>10</v>
      </c>
      <c r="BS92" s="45">
        <f>IF(BT92,BT92/BR92,0)</f>
        <v>0.7</v>
      </c>
      <c r="BT92" s="46">
        <f t="shared" ref="BT92:BT96" si="2171">AS92+BB92+BK92</f>
        <v>7</v>
      </c>
      <c r="BU92" s="44">
        <f t="shared" ref="BU92:BU96" si="2172">AT92+BC92+BL92</f>
        <v>10</v>
      </c>
      <c r="BV92" s="45">
        <f>IF(BW92,BW92/BU92,0)</f>
        <v>0.7</v>
      </c>
      <c r="BW92" s="46">
        <f>AV92+BE92+BN92</f>
        <v>7</v>
      </c>
      <c r="BX92" s="234">
        <f t="shared" ref="BX92:BX96" si="2173">BR92-BU92</f>
        <v>0</v>
      </c>
      <c r="BY92" s="235">
        <f t="shared" ref="BY92:BY96" si="2174">BS92-BV92</f>
        <v>0</v>
      </c>
      <c r="BZ92" s="235">
        <f t="shared" ref="BZ92:BZ96" si="2175">BT92-BW92</f>
        <v>0</v>
      </c>
      <c r="CA92" s="385"/>
      <c r="CB92" s="89"/>
      <c r="CC92" s="241">
        <f>CA92*CB92</f>
        <v>0</v>
      </c>
      <c r="CD92" s="385"/>
      <c r="CE92" s="89"/>
      <c r="CF92" s="241">
        <f>CD92*CE92</f>
        <v>0</v>
      </c>
      <c r="CG92" s="236">
        <f t="shared" ref="CG92:CG96" si="2176">CA92-CD92</f>
        <v>0</v>
      </c>
      <c r="CH92" s="232">
        <f t="shared" ref="CH92:CH96" si="2177">CB92-CE92</f>
        <v>0</v>
      </c>
      <c r="CI92" s="233">
        <f t="shared" ref="CI92:CI96" si="2178">CC92-CF92</f>
        <v>0</v>
      </c>
      <c r="CJ92" s="385"/>
      <c r="CK92" s="89"/>
      <c r="CL92" s="241">
        <f>CJ92*CK92</f>
        <v>0</v>
      </c>
      <c r="CM92" s="385"/>
      <c r="CN92" s="89"/>
      <c r="CO92" s="241">
        <f>CM92*CN92</f>
        <v>0</v>
      </c>
      <c r="CP92" s="236">
        <f t="shared" ref="CP92:CP96" si="2179">CJ92-CM92</f>
        <v>0</v>
      </c>
      <c r="CQ92" s="232">
        <f t="shared" ref="CQ92:CQ96" si="2180">CK92-CN92</f>
        <v>0</v>
      </c>
      <c r="CR92" s="233">
        <f t="shared" ref="CR92:CR96" si="2181">CL92-CO92</f>
        <v>0</v>
      </c>
      <c r="CS92" s="385">
        <v>10</v>
      </c>
      <c r="CT92" s="487">
        <v>0.7</v>
      </c>
      <c r="CU92" s="241">
        <f>CS92*CT92</f>
        <v>7</v>
      </c>
      <c r="CV92" s="238">
        <v>10</v>
      </c>
      <c r="CW92" s="487">
        <v>0.7</v>
      </c>
      <c r="CX92" s="241">
        <f>CV92*CW92</f>
        <v>7</v>
      </c>
      <c r="CY92" s="236">
        <f t="shared" ref="CY92:CY96" si="2182">CS92-CV92</f>
        <v>0</v>
      </c>
      <c r="CZ92" s="232">
        <f t="shared" ref="CZ92:CZ96" si="2183">CT92-CW92</f>
        <v>0</v>
      </c>
      <c r="DA92" s="233">
        <f t="shared" ref="DA92:DA96" si="2184">CU92-CX92</f>
        <v>0</v>
      </c>
      <c r="DB92" s="456">
        <f>CA92+CJ92+CS92</f>
        <v>10</v>
      </c>
      <c r="DC92" s="450">
        <f>IF(DD92,DD92/DB92,0)</f>
        <v>0.7</v>
      </c>
      <c r="DD92" s="457">
        <f t="shared" ref="DD92:DD96" si="2185">CC92+CL92+CU92</f>
        <v>7</v>
      </c>
      <c r="DE92" s="456">
        <f t="shared" ref="DE92:DE96" si="2186">CD92+CM92+CV92</f>
        <v>10</v>
      </c>
      <c r="DF92" s="450">
        <f>IF(DG92,DG92/DE92,0)</f>
        <v>0.7</v>
      </c>
      <c r="DG92" s="457">
        <f>CF92+CO92+CX92</f>
        <v>7</v>
      </c>
      <c r="DH92" s="234">
        <f t="shared" ref="DH92:DH96" si="2187">DB92-DE92</f>
        <v>0</v>
      </c>
      <c r="DI92" s="235">
        <f t="shared" ref="DI92:DI96" si="2188">DC92-DF92</f>
        <v>0</v>
      </c>
      <c r="DJ92" s="235">
        <f t="shared" ref="DJ92:DJ96" si="2189">DD92-DG92</f>
        <v>0</v>
      </c>
      <c r="DK92" s="385"/>
      <c r="DL92" s="89"/>
      <c r="DM92" s="90">
        <f>DK92*DL92</f>
        <v>0</v>
      </c>
      <c r="DN92" s="385"/>
      <c r="DO92" s="89"/>
      <c r="DP92" s="90">
        <f>DN92*DO92</f>
        <v>0</v>
      </c>
      <c r="DQ92" s="236">
        <f t="shared" ref="DQ92:DQ96" si="2190">DK92-DN92</f>
        <v>0</v>
      </c>
      <c r="DR92" s="232">
        <f t="shared" ref="DR92:DR96" si="2191">DL92-DO92</f>
        <v>0</v>
      </c>
      <c r="DS92" s="233">
        <f t="shared" ref="DS92:DS96" si="2192">DM92-DP92</f>
        <v>0</v>
      </c>
      <c r="DT92" s="385"/>
      <c r="DU92" s="89"/>
      <c r="DV92" s="90">
        <f>DT92*DU92</f>
        <v>0</v>
      </c>
      <c r="DW92" s="385"/>
      <c r="DX92" s="89"/>
      <c r="DY92" s="90">
        <f>DW92*DX92</f>
        <v>0</v>
      </c>
      <c r="DZ92" s="236">
        <f t="shared" ref="DZ92:DZ96" si="2193">DT92-DW92</f>
        <v>0</v>
      </c>
      <c r="EA92" s="232">
        <f t="shared" ref="EA92:EA96" si="2194">DU92-DX92</f>
        <v>0</v>
      </c>
      <c r="EB92" s="233">
        <f t="shared" ref="EB92:EB96" si="2195">DV92-DY92</f>
        <v>0</v>
      </c>
      <c r="EC92" s="385">
        <v>10</v>
      </c>
      <c r="ED92" s="487">
        <v>0.7</v>
      </c>
      <c r="EE92" s="90">
        <f>EC92*ED92</f>
        <v>7</v>
      </c>
      <c r="EF92" s="238">
        <v>10</v>
      </c>
      <c r="EG92" s="487">
        <v>0.7</v>
      </c>
      <c r="EH92" s="90">
        <f>EF92*EG92</f>
        <v>7</v>
      </c>
      <c r="EI92" s="41">
        <f t="shared" ref="EI92:EI96" si="2196">EC92-EF92</f>
        <v>0</v>
      </c>
      <c r="EJ92" s="42">
        <f t="shared" ref="EJ92:EJ96" si="2197">ED92-EG92</f>
        <v>0</v>
      </c>
      <c r="EK92" s="43">
        <f t="shared" ref="EK92:EK96" si="2198">EE92-EH92</f>
        <v>0</v>
      </c>
      <c r="EL92" s="44">
        <f>DK92+DT92+EC92</f>
        <v>10</v>
      </c>
      <c r="EM92" s="45">
        <f>IF(EN92,EN92/EL92,0)</f>
        <v>0.7</v>
      </c>
      <c r="EN92" s="46">
        <f t="shared" ref="EN92:EN96" si="2199">DM92+DV92+EE92</f>
        <v>7</v>
      </c>
      <c r="EO92" s="44">
        <f t="shared" ref="EO92:EO96" si="2200">DN92+DW92+EF92</f>
        <v>10</v>
      </c>
      <c r="EP92" s="45">
        <f>IF(EQ92,EQ92/EO92,0)</f>
        <v>0.7</v>
      </c>
      <c r="EQ92" s="46">
        <f>DP92+DY92+EH92</f>
        <v>7</v>
      </c>
      <c r="ER92" s="82">
        <f t="shared" ref="ER92:ER96" si="2201">EL92-EO92</f>
        <v>0</v>
      </c>
      <c r="ES92" s="47">
        <f t="shared" ref="ES92:ES96" si="2202">EM92-EP92</f>
        <v>0</v>
      </c>
      <c r="ET92" s="47">
        <f t="shared" ref="ET92:ET96" si="2203">EN92-EQ92</f>
        <v>0</v>
      </c>
      <c r="EU92" s="27">
        <f>AH92+BR92+DB92+EL92</f>
        <v>40</v>
      </c>
      <c r="EV92" s="28">
        <f>IF(EW92,EW92/EU92,0)</f>
        <v>0.7</v>
      </c>
      <c r="EW92" s="29">
        <f t="shared" ref="EW92:EW96" si="2204">AJ92+BT92+DD92+EN92</f>
        <v>28</v>
      </c>
      <c r="EX92" s="27">
        <f t="shared" ref="EX92:EX96" si="2205">AK92+BU92+DE92+EO92</f>
        <v>40</v>
      </c>
      <c r="EY92" s="28">
        <f>IF(EZ92,EZ92/EX92,0)</f>
        <v>0.7</v>
      </c>
      <c r="EZ92" s="29">
        <f>AM92+BW92+DG92+EQ92</f>
        <v>28</v>
      </c>
      <c r="FA92" s="27">
        <f t="shared" ref="FA92:FA96" si="2206">EU92-EX92</f>
        <v>0</v>
      </c>
      <c r="FB92" s="28">
        <f t="shared" ref="FB92:FB96" si="2207">EV92-EY92</f>
        <v>0</v>
      </c>
      <c r="FC92" s="29">
        <f t="shared" ref="FC92:FC96" si="2208">EW92-EZ92</f>
        <v>0</v>
      </c>
      <c r="FE92" s="14" t="s">
        <v>250</v>
      </c>
      <c r="FF92" s="13" t="s">
        <v>252</v>
      </c>
      <c r="FG92" s="13" t="s">
        <v>183</v>
      </c>
      <c r="FH92" s="16" t="s">
        <v>211</v>
      </c>
      <c r="FI92" s="385">
        <v>10</v>
      </c>
      <c r="FJ92" s="487">
        <v>0.7</v>
      </c>
      <c r="FK92" s="241">
        <f>FI92*FJ92</f>
        <v>7</v>
      </c>
      <c r="FL92" s="385">
        <v>10</v>
      </c>
      <c r="FM92" s="487">
        <v>0.7</v>
      </c>
      <c r="FN92" s="241">
        <f>FL92*FM92</f>
        <v>7</v>
      </c>
      <c r="FO92" s="41">
        <f t="shared" ref="FO92:FQ96" si="2209">FI92-FL92</f>
        <v>0</v>
      </c>
      <c r="FP92" s="42">
        <f t="shared" si="2209"/>
        <v>0</v>
      </c>
      <c r="FQ92" s="43">
        <f t="shared" si="2209"/>
        <v>0</v>
      </c>
      <c r="FR92" s="385"/>
      <c r="FS92" s="89"/>
      <c r="FT92" s="241">
        <f>FR92*FS92</f>
        <v>0</v>
      </c>
      <c r="FU92" s="385"/>
      <c r="FV92" s="89"/>
      <c r="FW92" s="241">
        <f>FU92*FV92</f>
        <v>0</v>
      </c>
      <c r="FX92" s="41">
        <f t="shared" ref="FX92:FZ96" si="2210">FR92-FU92</f>
        <v>0</v>
      </c>
      <c r="FY92" s="42">
        <f t="shared" si="2210"/>
        <v>0</v>
      </c>
      <c r="FZ92" s="43">
        <f t="shared" si="2210"/>
        <v>0</v>
      </c>
      <c r="GA92" s="238"/>
      <c r="GB92" s="487"/>
      <c r="GC92" s="241">
        <f>GA92*GB92</f>
        <v>0</v>
      </c>
      <c r="GD92" s="385"/>
      <c r="GE92" s="487"/>
      <c r="GF92" s="241">
        <f>GD92*GE92</f>
        <v>0</v>
      </c>
      <c r="GG92" s="236">
        <f t="shared" ref="GG92:GI96" si="2211">GA92-GD92</f>
        <v>0</v>
      </c>
      <c r="GH92" s="232">
        <f t="shared" si="2211"/>
        <v>0</v>
      </c>
      <c r="GI92" s="233">
        <f t="shared" si="2211"/>
        <v>0</v>
      </c>
      <c r="GJ92" s="456">
        <f>FI92+FR92+GA92</f>
        <v>10</v>
      </c>
      <c r="GK92" s="450">
        <f>IF(GL92,GL92/GJ92,0)</f>
        <v>0.7</v>
      </c>
      <c r="GL92" s="457">
        <f t="shared" ref="GL92:GM96" si="2212">FK92+FT92+GC92</f>
        <v>7</v>
      </c>
      <c r="GM92" s="456">
        <f t="shared" si="2212"/>
        <v>10</v>
      </c>
      <c r="GN92" s="450">
        <f>IF(GO92,GO92/GM92,0)</f>
        <v>0.7</v>
      </c>
      <c r="GO92" s="457">
        <f>FN92+FW92+GF92</f>
        <v>7</v>
      </c>
      <c r="GP92" s="234">
        <f t="shared" ref="GP92:GR96" si="2213">GJ92-GM92</f>
        <v>0</v>
      </c>
      <c r="GQ92" s="235">
        <f t="shared" si="2213"/>
        <v>0</v>
      </c>
      <c r="GR92" s="235">
        <f t="shared" si="2213"/>
        <v>0</v>
      </c>
      <c r="GS92" s="385"/>
      <c r="GT92" s="89"/>
      <c r="GU92" s="90">
        <f>GS92*GT92</f>
        <v>0</v>
      </c>
      <c r="GV92" s="385"/>
      <c r="GW92" s="89"/>
      <c r="GX92" s="90">
        <f>GV92*GW92</f>
        <v>0</v>
      </c>
      <c r="GY92" s="236">
        <f t="shared" ref="GY92:HA96" si="2214">GS92-GV92</f>
        <v>0</v>
      </c>
      <c r="GZ92" s="232">
        <f t="shared" si="2214"/>
        <v>0</v>
      </c>
      <c r="HA92" s="233">
        <f t="shared" si="2214"/>
        <v>0</v>
      </c>
      <c r="HB92" s="385"/>
      <c r="HC92" s="89"/>
      <c r="HD92" s="90">
        <f>HB92*HC92</f>
        <v>0</v>
      </c>
      <c r="HE92" s="385"/>
      <c r="HF92" s="89"/>
      <c r="HG92" s="90">
        <f>HE92*HF92</f>
        <v>0</v>
      </c>
      <c r="HH92" s="236">
        <f t="shared" ref="HH92:HJ96" si="2215">HB92-HE92</f>
        <v>0</v>
      </c>
      <c r="HI92" s="232">
        <f t="shared" si="2215"/>
        <v>0</v>
      </c>
      <c r="HJ92" s="233">
        <f t="shared" si="2215"/>
        <v>0</v>
      </c>
      <c r="HK92" s="385">
        <v>10</v>
      </c>
      <c r="HL92" s="487">
        <v>0.7</v>
      </c>
      <c r="HM92" s="90">
        <f>HK92*HL92</f>
        <v>7</v>
      </c>
      <c r="HN92" s="385">
        <v>10</v>
      </c>
      <c r="HO92" s="487">
        <v>0.7</v>
      </c>
      <c r="HP92" s="90">
        <f>HN92*HO92</f>
        <v>7</v>
      </c>
      <c r="HQ92" s="236">
        <f t="shared" ref="HQ92:HS96" si="2216">HK92-HN92</f>
        <v>0</v>
      </c>
      <c r="HR92" s="232">
        <f t="shared" si="2216"/>
        <v>0</v>
      </c>
      <c r="HS92" s="233">
        <f t="shared" si="2216"/>
        <v>0</v>
      </c>
      <c r="HT92" s="44">
        <f>GS92+HB92+HK92</f>
        <v>10</v>
      </c>
      <c r="HU92" s="45">
        <f>IF(HV92,HV92/HT92,0)</f>
        <v>0.7</v>
      </c>
      <c r="HV92" s="46">
        <f t="shared" ref="HV92:HW96" si="2217">GU92+HD92+HM92</f>
        <v>7</v>
      </c>
      <c r="HW92" s="44">
        <f t="shared" si="2217"/>
        <v>10</v>
      </c>
      <c r="HX92" s="45">
        <f>IF(HY92,HY92/HW92,0)</f>
        <v>0.7</v>
      </c>
      <c r="HY92" s="46">
        <f>GX92+HG92+HP92</f>
        <v>7</v>
      </c>
      <c r="HZ92" s="234">
        <f t="shared" ref="HZ92:IB96" si="2218">HT92-HW92</f>
        <v>0</v>
      </c>
      <c r="IA92" s="235">
        <f t="shared" si="2218"/>
        <v>0</v>
      </c>
      <c r="IB92" s="235">
        <f t="shared" si="2218"/>
        <v>0</v>
      </c>
      <c r="IC92" s="385"/>
      <c r="ID92" s="89"/>
      <c r="IE92" s="241">
        <f>IC92*ID92</f>
        <v>0</v>
      </c>
      <c r="IF92" s="385"/>
      <c r="IG92" s="89"/>
      <c r="IH92" s="241">
        <f>IF92*IG92</f>
        <v>0</v>
      </c>
      <c r="II92" s="236">
        <f t="shared" ref="II92:IK96" si="2219">IC92-IF92</f>
        <v>0</v>
      </c>
      <c r="IJ92" s="232">
        <f t="shared" si="2219"/>
        <v>0</v>
      </c>
      <c r="IK92" s="233">
        <f t="shared" si="2219"/>
        <v>0</v>
      </c>
      <c r="IL92" s="385"/>
      <c r="IM92" s="89"/>
      <c r="IN92" s="241">
        <f>IL92*IM92</f>
        <v>0</v>
      </c>
      <c r="IO92" s="385"/>
      <c r="IP92" s="89"/>
      <c r="IQ92" s="241">
        <f>IO92*IP92</f>
        <v>0</v>
      </c>
      <c r="IR92" s="236">
        <f t="shared" ref="IR92:IT96" si="2220">IL92-IO92</f>
        <v>0</v>
      </c>
      <c r="IS92" s="232">
        <f t="shared" si="2220"/>
        <v>0</v>
      </c>
      <c r="IT92" s="233">
        <f t="shared" si="2220"/>
        <v>0</v>
      </c>
      <c r="IU92" s="385">
        <v>10</v>
      </c>
      <c r="IV92" s="487">
        <v>0.7</v>
      </c>
      <c r="IW92" s="241">
        <f>IU92*IV92</f>
        <v>7</v>
      </c>
      <c r="IX92" s="238">
        <v>10</v>
      </c>
      <c r="IY92" s="487">
        <v>0.7</v>
      </c>
      <c r="IZ92" s="241">
        <f>IX92*IY92</f>
        <v>7</v>
      </c>
      <c r="JA92" s="236">
        <f t="shared" ref="JA92:JC96" si="2221">IU92-IX92</f>
        <v>0</v>
      </c>
      <c r="JB92" s="232">
        <f t="shared" si="2221"/>
        <v>0</v>
      </c>
      <c r="JC92" s="233">
        <f t="shared" si="2221"/>
        <v>0</v>
      </c>
      <c r="JD92" s="456">
        <f>IC92+IL92+IU92</f>
        <v>10</v>
      </c>
      <c r="JE92" s="450">
        <f>IF(JF92,JF92/JD92,0)</f>
        <v>0.7</v>
      </c>
      <c r="JF92" s="457">
        <f t="shared" ref="JF92:JG96" si="2222">IE92+IN92+IW92</f>
        <v>7</v>
      </c>
      <c r="JG92" s="456">
        <f t="shared" si="2222"/>
        <v>10</v>
      </c>
      <c r="JH92" s="450">
        <f>IF(JI92,JI92/JG92,0)</f>
        <v>0.7</v>
      </c>
      <c r="JI92" s="457">
        <f>IH92+IQ92+IZ92</f>
        <v>7</v>
      </c>
      <c r="JJ92" s="234">
        <f t="shared" ref="JJ92:JL96" si="2223">JD92-JG92</f>
        <v>0</v>
      </c>
      <c r="JK92" s="235">
        <f t="shared" si="2223"/>
        <v>0</v>
      </c>
      <c r="JL92" s="235">
        <f t="shared" si="2223"/>
        <v>0</v>
      </c>
      <c r="JM92" s="385"/>
      <c r="JN92" s="89"/>
      <c r="JO92" s="90">
        <f>JM92*JN92</f>
        <v>0</v>
      </c>
      <c r="JP92" s="385"/>
      <c r="JQ92" s="89"/>
      <c r="JR92" s="90">
        <f>JP92*JQ92</f>
        <v>0</v>
      </c>
      <c r="JS92" s="236">
        <f t="shared" ref="JS92:JU96" si="2224">JM92-JP92</f>
        <v>0</v>
      </c>
      <c r="JT92" s="232">
        <f t="shared" si="2224"/>
        <v>0</v>
      </c>
      <c r="JU92" s="233">
        <f t="shared" si="2224"/>
        <v>0</v>
      </c>
      <c r="JV92" s="385"/>
      <c r="JW92" s="89"/>
      <c r="JX92" s="90">
        <f>JV92*JW92</f>
        <v>0</v>
      </c>
      <c r="JY92" s="385"/>
      <c r="JZ92" s="89"/>
      <c r="KA92" s="90">
        <f>JY92*JZ92</f>
        <v>0</v>
      </c>
      <c r="KB92" s="236">
        <f t="shared" ref="KB92:KD96" si="2225">JV92-JY92</f>
        <v>0</v>
      </c>
      <c r="KC92" s="232">
        <f t="shared" si="2225"/>
        <v>0</v>
      </c>
      <c r="KD92" s="233">
        <f t="shared" si="2225"/>
        <v>0</v>
      </c>
      <c r="KE92" s="238">
        <v>10</v>
      </c>
      <c r="KF92" s="487">
        <v>0.7</v>
      </c>
      <c r="KG92" s="90">
        <f>KE92*KF92</f>
        <v>7</v>
      </c>
      <c r="KH92" s="238">
        <v>10</v>
      </c>
      <c r="KI92" s="487">
        <v>0.7</v>
      </c>
      <c r="KJ92" s="90">
        <f>KH92*KI92</f>
        <v>7</v>
      </c>
      <c r="KK92" s="41">
        <f t="shared" ref="KK92:KM96" si="2226">KE92-KH92</f>
        <v>0</v>
      </c>
      <c r="KL92" s="42">
        <f t="shared" si="2226"/>
        <v>0</v>
      </c>
      <c r="KM92" s="43">
        <f t="shared" si="2226"/>
        <v>0</v>
      </c>
      <c r="KN92" s="44">
        <f>JM92+JV92+KE92</f>
        <v>10</v>
      </c>
      <c r="KO92" s="45">
        <f>IF(KP92,KP92/KN92,0)</f>
        <v>0.7</v>
      </c>
      <c r="KP92" s="46">
        <f t="shared" ref="KP92:KQ96" si="2227">JO92+JX92+KG92</f>
        <v>7</v>
      </c>
      <c r="KQ92" s="44">
        <f t="shared" si="2227"/>
        <v>10</v>
      </c>
      <c r="KR92" s="45">
        <f>IF(KS92,KS92/KQ92,0)</f>
        <v>0.7</v>
      </c>
      <c r="KS92" s="46">
        <f>JR92+KA92+KJ92</f>
        <v>7</v>
      </c>
      <c r="KT92" s="82">
        <f t="shared" ref="KT92:KV96" si="2228">KN92-KQ92</f>
        <v>0</v>
      </c>
      <c r="KU92" s="47">
        <f t="shared" si="2228"/>
        <v>0</v>
      </c>
      <c r="KV92" s="47">
        <f t="shared" si="2228"/>
        <v>0</v>
      </c>
      <c r="KW92" s="27">
        <f>GJ92+HT92+JD92+KN92</f>
        <v>40</v>
      </c>
      <c r="KX92" s="28">
        <f>IF(KY92,KY92/KW92,0)</f>
        <v>0.7</v>
      </c>
      <c r="KY92" s="29">
        <f t="shared" ref="KY92:KZ96" si="2229">GL92+HV92+JF92+KP92</f>
        <v>28</v>
      </c>
      <c r="KZ92" s="27">
        <f t="shared" si="2229"/>
        <v>40</v>
      </c>
      <c r="LA92" s="28">
        <f>IF(LB92,LB92/KZ92,0)</f>
        <v>0.7</v>
      </c>
      <c r="LB92" s="29">
        <f>GO92+HY92+JI92+KS92</f>
        <v>28</v>
      </c>
      <c r="LC92" s="27">
        <f t="shared" ref="LC92:LE96" si="2230">KW92-KZ92</f>
        <v>0</v>
      </c>
      <c r="LD92" s="28">
        <f t="shared" si="2230"/>
        <v>0</v>
      </c>
      <c r="LE92" s="29">
        <f t="shared" si="2230"/>
        <v>0</v>
      </c>
    </row>
    <row r="93" spans="2:317" ht="20.25" hidden="1" customHeight="1" outlineLevel="3">
      <c r="B93" s="14" t="s">
        <v>250</v>
      </c>
      <c r="C93" s="13" t="s">
        <v>253</v>
      </c>
      <c r="D93" s="13"/>
      <c r="E93" s="13" t="s">
        <v>183</v>
      </c>
      <c r="F93" s="16" t="s">
        <v>211</v>
      </c>
      <c r="G93" s="239"/>
      <c r="H93" s="240"/>
      <c r="I93" s="241">
        <f>G93*H93</f>
        <v>0</v>
      </c>
      <c r="J93" s="239"/>
      <c r="K93" s="240"/>
      <c r="L93" s="241">
        <f>J93*K93</f>
        <v>0</v>
      </c>
      <c r="M93" s="41">
        <f t="shared" si="2148"/>
        <v>0</v>
      </c>
      <c r="N93" s="42">
        <f t="shared" si="2149"/>
        <v>0</v>
      </c>
      <c r="O93" s="43">
        <f t="shared" si="2150"/>
        <v>0</v>
      </c>
      <c r="P93" s="239"/>
      <c r="Q93" s="240"/>
      <c r="R93" s="241">
        <f>P93*Q93</f>
        <v>0</v>
      </c>
      <c r="S93" s="239"/>
      <c r="T93" s="240"/>
      <c r="U93" s="241">
        <f>S93*T93</f>
        <v>0</v>
      </c>
      <c r="V93" s="41">
        <f t="shared" si="2151"/>
        <v>0</v>
      </c>
      <c r="W93" s="42">
        <f t="shared" si="2152"/>
        <v>0</v>
      </c>
      <c r="X93" s="43">
        <f t="shared" si="2153"/>
        <v>0</v>
      </c>
      <c r="Y93" s="239"/>
      <c r="Z93" s="240"/>
      <c r="AA93" s="241">
        <f>Y93*Z93</f>
        <v>0</v>
      </c>
      <c r="AB93" s="385"/>
      <c r="AC93" s="89"/>
      <c r="AD93" s="241">
        <f>AB93*AC93</f>
        <v>0</v>
      </c>
      <c r="AE93" s="236">
        <f t="shared" si="2154"/>
        <v>0</v>
      </c>
      <c r="AF93" s="232">
        <f t="shared" si="2155"/>
        <v>0</v>
      </c>
      <c r="AG93" s="233">
        <f t="shared" si="2156"/>
        <v>0</v>
      </c>
      <c r="AH93" s="456">
        <f>G93+P93+Y93</f>
        <v>0</v>
      </c>
      <c r="AI93" s="450">
        <f>IF(AJ93,AJ93/AH93,0)</f>
        <v>0</v>
      </c>
      <c r="AJ93" s="457">
        <f t="shared" si="2157"/>
        <v>0</v>
      </c>
      <c r="AK93" s="456">
        <f t="shared" si="2158"/>
        <v>0</v>
      </c>
      <c r="AL93" s="450">
        <f>IF(AM93,AM93/AK93,0)</f>
        <v>0</v>
      </c>
      <c r="AM93" s="457">
        <f>L93+U93+AD93</f>
        <v>0</v>
      </c>
      <c r="AN93" s="234">
        <f t="shared" si="2159"/>
        <v>0</v>
      </c>
      <c r="AO93" s="235">
        <f t="shared" si="2160"/>
        <v>0</v>
      </c>
      <c r="AP93" s="235">
        <f t="shared" si="2161"/>
        <v>0</v>
      </c>
      <c r="AQ93" s="88"/>
      <c r="AR93" s="100"/>
      <c r="AS93" s="90">
        <f>AQ93*AR93</f>
        <v>0</v>
      </c>
      <c r="AT93" s="88"/>
      <c r="AU93" s="100"/>
      <c r="AV93" s="90">
        <f>AT93*AU93</f>
        <v>0</v>
      </c>
      <c r="AW93" s="236">
        <f t="shared" si="2162"/>
        <v>0</v>
      </c>
      <c r="AX93" s="232">
        <f t="shared" si="2163"/>
        <v>0</v>
      </c>
      <c r="AY93" s="233">
        <f t="shared" si="2164"/>
        <v>0</v>
      </c>
      <c r="AZ93" s="88"/>
      <c r="BA93" s="100"/>
      <c r="BB93" s="90">
        <f>AZ93*BA93</f>
        <v>0</v>
      </c>
      <c r="BC93" s="88"/>
      <c r="BD93" s="100"/>
      <c r="BE93" s="90">
        <f>BC93*BD93</f>
        <v>0</v>
      </c>
      <c r="BF93" s="236">
        <f t="shared" si="2165"/>
        <v>0</v>
      </c>
      <c r="BG93" s="232">
        <f t="shared" si="2166"/>
        <v>0</v>
      </c>
      <c r="BH93" s="233">
        <f t="shared" si="2167"/>
        <v>0</v>
      </c>
      <c r="BI93" s="88"/>
      <c r="BJ93" s="100"/>
      <c r="BK93" s="90">
        <f>BI93*BJ93</f>
        <v>0</v>
      </c>
      <c r="BL93" s="88"/>
      <c r="BM93" s="100"/>
      <c r="BN93" s="90">
        <f>BL93*BM93</f>
        <v>0</v>
      </c>
      <c r="BO93" s="236">
        <f t="shared" si="2168"/>
        <v>0</v>
      </c>
      <c r="BP93" s="232">
        <f t="shared" si="2169"/>
        <v>0</v>
      </c>
      <c r="BQ93" s="233">
        <f t="shared" si="2170"/>
        <v>0</v>
      </c>
      <c r="BR93" s="44">
        <f>AQ93+AZ93+BI93</f>
        <v>0</v>
      </c>
      <c r="BS93" s="45">
        <f>IF(BT93,BT93/BR93,0)</f>
        <v>0</v>
      </c>
      <c r="BT93" s="46">
        <f t="shared" si="2171"/>
        <v>0</v>
      </c>
      <c r="BU93" s="44">
        <f t="shared" si="2172"/>
        <v>0</v>
      </c>
      <c r="BV93" s="45">
        <f>IF(BW93,BW93/BU93,0)</f>
        <v>0</v>
      </c>
      <c r="BW93" s="46">
        <f>AV93+BE93+BN93</f>
        <v>0</v>
      </c>
      <c r="BX93" s="234">
        <f t="shared" si="2173"/>
        <v>0</v>
      </c>
      <c r="BY93" s="235">
        <f t="shared" si="2174"/>
        <v>0</v>
      </c>
      <c r="BZ93" s="235">
        <f t="shared" si="2175"/>
        <v>0</v>
      </c>
      <c r="CA93" s="239"/>
      <c r="CB93" s="240"/>
      <c r="CC93" s="241">
        <f>CA93*CB93</f>
        <v>0</v>
      </c>
      <c r="CD93" s="239"/>
      <c r="CE93" s="240"/>
      <c r="CF93" s="241">
        <f>CD93*CE93</f>
        <v>0</v>
      </c>
      <c r="CG93" s="236">
        <f t="shared" si="2176"/>
        <v>0</v>
      </c>
      <c r="CH93" s="232">
        <f t="shared" si="2177"/>
        <v>0</v>
      </c>
      <c r="CI93" s="233">
        <f t="shared" si="2178"/>
        <v>0</v>
      </c>
      <c r="CJ93" s="239"/>
      <c r="CK93" s="240"/>
      <c r="CL93" s="241">
        <f>CJ93*CK93</f>
        <v>0</v>
      </c>
      <c r="CM93" s="239"/>
      <c r="CN93" s="240"/>
      <c r="CO93" s="241">
        <f>CM93*CN93</f>
        <v>0</v>
      </c>
      <c r="CP93" s="236">
        <f t="shared" si="2179"/>
        <v>0</v>
      </c>
      <c r="CQ93" s="232">
        <f t="shared" si="2180"/>
        <v>0</v>
      </c>
      <c r="CR93" s="233">
        <f t="shared" si="2181"/>
        <v>0</v>
      </c>
      <c r="CS93" s="239"/>
      <c r="CT93" s="240"/>
      <c r="CU93" s="241">
        <f>CS93*CT93</f>
        <v>0</v>
      </c>
      <c r="CV93" s="239"/>
      <c r="CW93" s="240"/>
      <c r="CX93" s="241">
        <f>CV93*CW93</f>
        <v>0</v>
      </c>
      <c r="CY93" s="236">
        <f t="shared" si="2182"/>
        <v>0</v>
      </c>
      <c r="CZ93" s="232">
        <f t="shared" si="2183"/>
        <v>0</v>
      </c>
      <c r="DA93" s="233">
        <f t="shared" si="2184"/>
        <v>0</v>
      </c>
      <c r="DB93" s="456">
        <f>CA93+CJ93+CS93</f>
        <v>0</v>
      </c>
      <c r="DC93" s="450">
        <f>IF(DD93,DD93/DB93,0)</f>
        <v>0</v>
      </c>
      <c r="DD93" s="457">
        <f t="shared" si="2185"/>
        <v>0</v>
      </c>
      <c r="DE93" s="456">
        <f t="shared" si="2186"/>
        <v>0</v>
      </c>
      <c r="DF93" s="450">
        <f>IF(DG93,DG93/DE93,0)</f>
        <v>0</v>
      </c>
      <c r="DG93" s="457">
        <f>CF93+CO93+CX93</f>
        <v>0</v>
      </c>
      <c r="DH93" s="234">
        <f t="shared" si="2187"/>
        <v>0</v>
      </c>
      <c r="DI93" s="235">
        <f t="shared" si="2188"/>
        <v>0</v>
      </c>
      <c r="DJ93" s="235">
        <f t="shared" si="2189"/>
        <v>0</v>
      </c>
      <c r="DK93" s="88"/>
      <c r="DL93" s="100"/>
      <c r="DM93" s="90">
        <f>DK93*DL93</f>
        <v>0</v>
      </c>
      <c r="DN93" s="88"/>
      <c r="DO93" s="100"/>
      <c r="DP93" s="90">
        <f>DN93*DO93</f>
        <v>0</v>
      </c>
      <c r="DQ93" s="236">
        <f t="shared" si="2190"/>
        <v>0</v>
      </c>
      <c r="DR93" s="232">
        <f t="shared" si="2191"/>
        <v>0</v>
      </c>
      <c r="DS93" s="233">
        <f t="shared" si="2192"/>
        <v>0</v>
      </c>
      <c r="DT93" s="88"/>
      <c r="DU93" s="100"/>
      <c r="DV93" s="90">
        <f>DT93*DU93</f>
        <v>0</v>
      </c>
      <c r="DW93" s="88"/>
      <c r="DX93" s="100"/>
      <c r="DY93" s="90">
        <f>DW93*DX93</f>
        <v>0</v>
      </c>
      <c r="DZ93" s="236">
        <f t="shared" si="2193"/>
        <v>0</v>
      </c>
      <c r="EA93" s="232">
        <f t="shared" si="2194"/>
        <v>0</v>
      </c>
      <c r="EB93" s="233">
        <f t="shared" si="2195"/>
        <v>0</v>
      </c>
      <c r="EC93" s="88"/>
      <c r="ED93" s="100"/>
      <c r="EE93" s="90">
        <f>EC93*ED93</f>
        <v>0</v>
      </c>
      <c r="EF93" s="88"/>
      <c r="EG93" s="100"/>
      <c r="EH93" s="90">
        <f>EF93*EG93</f>
        <v>0</v>
      </c>
      <c r="EI93" s="41">
        <f t="shared" si="2196"/>
        <v>0</v>
      </c>
      <c r="EJ93" s="42">
        <f t="shared" si="2197"/>
        <v>0</v>
      </c>
      <c r="EK93" s="43">
        <f t="shared" si="2198"/>
        <v>0</v>
      </c>
      <c r="EL93" s="44">
        <f>DK93+DT93+EC93</f>
        <v>0</v>
      </c>
      <c r="EM93" s="45">
        <f>IF(EN93,EN93/EL93,0)</f>
        <v>0</v>
      </c>
      <c r="EN93" s="46">
        <f t="shared" si="2199"/>
        <v>0</v>
      </c>
      <c r="EO93" s="44">
        <f t="shared" si="2200"/>
        <v>0</v>
      </c>
      <c r="EP93" s="45">
        <f>IF(EQ93,EQ93/EO93,0)</f>
        <v>0</v>
      </c>
      <c r="EQ93" s="46">
        <f>DP93+DY93+EH93</f>
        <v>0</v>
      </c>
      <c r="ER93" s="82">
        <f t="shared" si="2201"/>
        <v>0</v>
      </c>
      <c r="ES93" s="47">
        <f t="shared" si="2202"/>
        <v>0</v>
      </c>
      <c r="ET93" s="47">
        <f t="shared" si="2203"/>
        <v>0</v>
      </c>
      <c r="EU93" s="27">
        <f>AH93+BR93+DB93+EL93</f>
        <v>0</v>
      </c>
      <c r="EV93" s="28">
        <f>IF(EW93,EW93/EU93,0)</f>
        <v>0</v>
      </c>
      <c r="EW93" s="29">
        <f t="shared" si="2204"/>
        <v>0</v>
      </c>
      <c r="EX93" s="27">
        <f t="shared" si="2205"/>
        <v>0</v>
      </c>
      <c r="EY93" s="28">
        <f>IF(EZ93,EZ93/EX93,0)</f>
        <v>0</v>
      </c>
      <c r="EZ93" s="29">
        <f>AM93+BW93+DG93+EQ93</f>
        <v>0</v>
      </c>
      <c r="FA93" s="27">
        <f t="shared" si="2206"/>
        <v>0</v>
      </c>
      <c r="FB93" s="28">
        <f t="shared" si="2207"/>
        <v>0</v>
      </c>
      <c r="FC93" s="29">
        <f t="shared" si="2208"/>
        <v>0</v>
      </c>
      <c r="FE93" s="14" t="s">
        <v>250</v>
      </c>
      <c r="FF93" s="13" t="s">
        <v>253</v>
      </c>
      <c r="FG93" s="13" t="s">
        <v>183</v>
      </c>
      <c r="FH93" s="16" t="s">
        <v>211</v>
      </c>
      <c r="FI93" s="481"/>
      <c r="FJ93" s="240"/>
      <c r="FK93" s="241">
        <f>FI93*FJ93</f>
        <v>0</v>
      </c>
      <c r="FL93" s="239"/>
      <c r="FM93" s="240"/>
      <c r="FN93" s="241">
        <f>FL93*FM93</f>
        <v>0</v>
      </c>
      <c r="FO93" s="41">
        <f t="shared" si="2209"/>
        <v>0</v>
      </c>
      <c r="FP93" s="42">
        <f t="shared" si="2209"/>
        <v>0</v>
      </c>
      <c r="FQ93" s="43">
        <f t="shared" si="2209"/>
        <v>0</v>
      </c>
      <c r="FR93" s="239"/>
      <c r="FS93" s="240"/>
      <c r="FT93" s="241">
        <f>FR93*FS93</f>
        <v>0</v>
      </c>
      <c r="FU93" s="239"/>
      <c r="FV93" s="240"/>
      <c r="FW93" s="241">
        <f>FU93*FV93</f>
        <v>0</v>
      </c>
      <c r="FX93" s="41">
        <f t="shared" si="2210"/>
        <v>0</v>
      </c>
      <c r="FY93" s="42">
        <f t="shared" si="2210"/>
        <v>0</v>
      </c>
      <c r="FZ93" s="43">
        <f t="shared" si="2210"/>
        <v>0</v>
      </c>
      <c r="GA93" s="239"/>
      <c r="GB93" s="240"/>
      <c r="GC93" s="241">
        <f>GA93*GB93</f>
        <v>0</v>
      </c>
      <c r="GD93" s="385"/>
      <c r="GE93" s="89"/>
      <c r="GF93" s="241">
        <f>GD93*GE93</f>
        <v>0</v>
      </c>
      <c r="GG93" s="236">
        <f t="shared" si="2211"/>
        <v>0</v>
      </c>
      <c r="GH93" s="232">
        <f t="shared" si="2211"/>
        <v>0</v>
      </c>
      <c r="GI93" s="233">
        <f t="shared" si="2211"/>
        <v>0</v>
      </c>
      <c r="GJ93" s="456">
        <f>FI93+FR93+GA93</f>
        <v>0</v>
      </c>
      <c r="GK93" s="450">
        <f>IF(GL93,GL93/GJ93,0)</f>
        <v>0</v>
      </c>
      <c r="GL93" s="457">
        <f t="shared" si="2212"/>
        <v>0</v>
      </c>
      <c r="GM93" s="456">
        <f t="shared" si="2212"/>
        <v>0</v>
      </c>
      <c r="GN93" s="450">
        <f>IF(GO93,GO93/GM93,0)</f>
        <v>0</v>
      </c>
      <c r="GO93" s="457">
        <f>FN93+FW93+GF93</f>
        <v>0</v>
      </c>
      <c r="GP93" s="234">
        <f t="shared" si="2213"/>
        <v>0</v>
      </c>
      <c r="GQ93" s="235">
        <f t="shared" si="2213"/>
        <v>0</v>
      </c>
      <c r="GR93" s="235">
        <f t="shared" si="2213"/>
        <v>0</v>
      </c>
      <c r="GS93" s="88"/>
      <c r="GT93" s="100"/>
      <c r="GU93" s="90">
        <f>GS93*GT93</f>
        <v>0</v>
      </c>
      <c r="GV93" s="88"/>
      <c r="GW93" s="100"/>
      <c r="GX93" s="90">
        <f>GV93*GW93</f>
        <v>0</v>
      </c>
      <c r="GY93" s="236">
        <f t="shared" si="2214"/>
        <v>0</v>
      </c>
      <c r="GZ93" s="232">
        <f t="shared" si="2214"/>
        <v>0</v>
      </c>
      <c r="HA93" s="233">
        <f t="shared" si="2214"/>
        <v>0</v>
      </c>
      <c r="HB93" s="88"/>
      <c r="HC93" s="100"/>
      <c r="HD93" s="90">
        <f>HB93*HC93</f>
        <v>0</v>
      </c>
      <c r="HE93" s="88"/>
      <c r="HF93" s="100"/>
      <c r="HG93" s="90">
        <f>HE93*HF93</f>
        <v>0</v>
      </c>
      <c r="HH93" s="236">
        <f t="shared" si="2215"/>
        <v>0</v>
      </c>
      <c r="HI93" s="232">
        <f t="shared" si="2215"/>
        <v>0</v>
      </c>
      <c r="HJ93" s="233">
        <f t="shared" si="2215"/>
        <v>0</v>
      </c>
      <c r="HK93" s="88"/>
      <c r="HL93" s="100"/>
      <c r="HM93" s="90">
        <f>HK93*HL93</f>
        <v>0</v>
      </c>
      <c r="HN93" s="88"/>
      <c r="HO93" s="100"/>
      <c r="HP93" s="90">
        <f>HN93*HO93</f>
        <v>0</v>
      </c>
      <c r="HQ93" s="236">
        <f t="shared" si="2216"/>
        <v>0</v>
      </c>
      <c r="HR93" s="232">
        <f t="shared" si="2216"/>
        <v>0</v>
      </c>
      <c r="HS93" s="233">
        <f t="shared" si="2216"/>
        <v>0</v>
      </c>
      <c r="HT93" s="44">
        <f>GS93+HB93+HK93</f>
        <v>0</v>
      </c>
      <c r="HU93" s="45">
        <f>IF(HV93,HV93/HT93,0)</f>
        <v>0</v>
      </c>
      <c r="HV93" s="46">
        <f t="shared" si="2217"/>
        <v>0</v>
      </c>
      <c r="HW93" s="44">
        <f t="shared" si="2217"/>
        <v>0</v>
      </c>
      <c r="HX93" s="45">
        <f>IF(HY93,HY93/HW93,0)</f>
        <v>0</v>
      </c>
      <c r="HY93" s="46">
        <f>GX93+HG93+HP93</f>
        <v>0</v>
      </c>
      <c r="HZ93" s="234">
        <f t="shared" si="2218"/>
        <v>0</v>
      </c>
      <c r="IA93" s="235">
        <f t="shared" si="2218"/>
        <v>0</v>
      </c>
      <c r="IB93" s="235">
        <f t="shared" si="2218"/>
        <v>0</v>
      </c>
      <c r="IC93" s="239"/>
      <c r="ID93" s="240"/>
      <c r="IE93" s="241">
        <f>IC93*ID93</f>
        <v>0</v>
      </c>
      <c r="IF93" s="239"/>
      <c r="IG93" s="240"/>
      <c r="IH93" s="241">
        <f>IF93*IG93</f>
        <v>0</v>
      </c>
      <c r="II93" s="236">
        <f t="shared" si="2219"/>
        <v>0</v>
      </c>
      <c r="IJ93" s="232">
        <f t="shared" si="2219"/>
        <v>0</v>
      </c>
      <c r="IK93" s="233">
        <f t="shared" si="2219"/>
        <v>0</v>
      </c>
      <c r="IL93" s="239"/>
      <c r="IM93" s="240"/>
      <c r="IN93" s="241">
        <f>IL93*IM93</f>
        <v>0</v>
      </c>
      <c r="IO93" s="239"/>
      <c r="IP93" s="240"/>
      <c r="IQ93" s="241">
        <f>IO93*IP93</f>
        <v>0</v>
      </c>
      <c r="IR93" s="236">
        <f t="shared" si="2220"/>
        <v>0</v>
      </c>
      <c r="IS93" s="232">
        <f t="shared" si="2220"/>
        <v>0</v>
      </c>
      <c r="IT93" s="233">
        <f t="shared" si="2220"/>
        <v>0</v>
      </c>
      <c r="IU93" s="239"/>
      <c r="IV93" s="240"/>
      <c r="IW93" s="241">
        <f>IU93*IV93</f>
        <v>0</v>
      </c>
      <c r="IX93" s="239"/>
      <c r="IY93" s="240"/>
      <c r="IZ93" s="241">
        <f>IX93*IY93</f>
        <v>0</v>
      </c>
      <c r="JA93" s="236">
        <f t="shared" si="2221"/>
        <v>0</v>
      </c>
      <c r="JB93" s="232">
        <f t="shared" si="2221"/>
        <v>0</v>
      </c>
      <c r="JC93" s="233">
        <f t="shared" si="2221"/>
        <v>0</v>
      </c>
      <c r="JD93" s="456">
        <f>IC93+IL93+IU93</f>
        <v>0</v>
      </c>
      <c r="JE93" s="450">
        <f>IF(JF93,JF93/JD93,0)</f>
        <v>0</v>
      </c>
      <c r="JF93" s="457">
        <f t="shared" si="2222"/>
        <v>0</v>
      </c>
      <c r="JG93" s="456">
        <f t="shared" si="2222"/>
        <v>0</v>
      </c>
      <c r="JH93" s="450">
        <f>IF(JI93,JI93/JG93,0)</f>
        <v>0</v>
      </c>
      <c r="JI93" s="457">
        <f>IH93+IQ93+IZ93</f>
        <v>0</v>
      </c>
      <c r="JJ93" s="234">
        <f t="shared" si="2223"/>
        <v>0</v>
      </c>
      <c r="JK93" s="235">
        <f t="shared" si="2223"/>
        <v>0</v>
      </c>
      <c r="JL93" s="235">
        <f t="shared" si="2223"/>
        <v>0</v>
      </c>
      <c r="JM93" s="88"/>
      <c r="JN93" s="100"/>
      <c r="JO93" s="90">
        <f>JM93*JN93</f>
        <v>0</v>
      </c>
      <c r="JP93" s="88"/>
      <c r="JQ93" s="100"/>
      <c r="JR93" s="90">
        <f>JP93*JQ93</f>
        <v>0</v>
      </c>
      <c r="JS93" s="236">
        <f t="shared" si="2224"/>
        <v>0</v>
      </c>
      <c r="JT93" s="232">
        <f t="shared" si="2224"/>
        <v>0</v>
      </c>
      <c r="JU93" s="233">
        <f t="shared" si="2224"/>
        <v>0</v>
      </c>
      <c r="JV93" s="88"/>
      <c r="JW93" s="100"/>
      <c r="JX93" s="90">
        <f>JV93*JW93</f>
        <v>0</v>
      </c>
      <c r="JY93" s="88"/>
      <c r="JZ93" s="100"/>
      <c r="KA93" s="90">
        <f>JY93*JZ93</f>
        <v>0</v>
      </c>
      <c r="KB93" s="236">
        <f t="shared" si="2225"/>
        <v>0</v>
      </c>
      <c r="KC93" s="232">
        <f t="shared" si="2225"/>
        <v>0</v>
      </c>
      <c r="KD93" s="233">
        <f t="shared" si="2225"/>
        <v>0</v>
      </c>
      <c r="KE93" s="88"/>
      <c r="KF93" s="100"/>
      <c r="KG93" s="90">
        <f>KE93*KF93</f>
        <v>0</v>
      </c>
      <c r="KH93" s="88"/>
      <c r="KI93" s="100"/>
      <c r="KJ93" s="90">
        <f>KH93*KI93</f>
        <v>0</v>
      </c>
      <c r="KK93" s="41">
        <f t="shared" si="2226"/>
        <v>0</v>
      </c>
      <c r="KL93" s="42">
        <f t="shared" si="2226"/>
        <v>0</v>
      </c>
      <c r="KM93" s="43">
        <f t="shared" si="2226"/>
        <v>0</v>
      </c>
      <c r="KN93" s="44">
        <f>JM93+JV93+KE93</f>
        <v>0</v>
      </c>
      <c r="KO93" s="45">
        <f>IF(KP93,KP93/KN93,0)</f>
        <v>0</v>
      </c>
      <c r="KP93" s="46">
        <f t="shared" si="2227"/>
        <v>0</v>
      </c>
      <c r="KQ93" s="44">
        <f t="shared" si="2227"/>
        <v>0</v>
      </c>
      <c r="KR93" s="45">
        <f>IF(KS93,KS93/KQ93,0)</f>
        <v>0</v>
      </c>
      <c r="KS93" s="46">
        <f>JR93+KA93+KJ93</f>
        <v>0</v>
      </c>
      <c r="KT93" s="82">
        <f t="shared" si="2228"/>
        <v>0</v>
      </c>
      <c r="KU93" s="47">
        <f t="shared" si="2228"/>
        <v>0</v>
      </c>
      <c r="KV93" s="47">
        <f t="shared" si="2228"/>
        <v>0</v>
      </c>
      <c r="KW93" s="27">
        <f>GJ93+HT93+JD93+KN93</f>
        <v>0</v>
      </c>
      <c r="KX93" s="28">
        <f>IF(KY93,KY93/KW93,0)</f>
        <v>0</v>
      </c>
      <c r="KY93" s="29">
        <f t="shared" si="2229"/>
        <v>0</v>
      </c>
      <c r="KZ93" s="27">
        <f t="shared" si="2229"/>
        <v>0</v>
      </c>
      <c r="LA93" s="28">
        <f>IF(LB93,LB93/KZ93,0)</f>
        <v>0</v>
      </c>
      <c r="LB93" s="29">
        <f>GO93+HY93+JI93+KS93</f>
        <v>0</v>
      </c>
      <c r="LC93" s="27">
        <f t="shared" si="2230"/>
        <v>0</v>
      </c>
      <c r="LD93" s="28">
        <f t="shared" si="2230"/>
        <v>0</v>
      </c>
      <c r="LE93" s="29">
        <f t="shared" si="2230"/>
        <v>0</v>
      </c>
    </row>
    <row r="94" spans="2:317" ht="20.25" hidden="1" customHeight="1" outlineLevel="3">
      <c r="B94" s="14" t="s">
        <v>250</v>
      </c>
      <c r="C94" s="13" t="s">
        <v>254</v>
      </c>
      <c r="D94" s="13"/>
      <c r="E94" s="13"/>
      <c r="F94" s="16" t="s">
        <v>211</v>
      </c>
      <c r="G94" s="812">
        <v>50</v>
      </c>
      <c r="H94" s="240">
        <v>0.35</v>
      </c>
      <c r="I94" s="241">
        <f>G94*H94</f>
        <v>17.5</v>
      </c>
      <c r="J94" s="812">
        <v>50</v>
      </c>
      <c r="K94" s="240">
        <v>0.35</v>
      </c>
      <c r="L94" s="241">
        <f>J94*K94</f>
        <v>17.5</v>
      </c>
      <c r="M94" s="41">
        <f t="shared" si="2148"/>
        <v>0</v>
      </c>
      <c r="N94" s="42">
        <f t="shared" si="2149"/>
        <v>0</v>
      </c>
      <c r="O94" s="43">
        <f t="shared" si="2150"/>
        <v>0</v>
      </c>
      <c r="P94" s="239"/>
      <c r="Q94" s="240"/>
      <c r="R94" s="241">
        <f>P94*Q94</f>
        <v>0</v>
      </c>
      <c r="S94" s="239"/>
      <c r="T94" s="240"/>
      <c r="U94" s="241">
        <f>S94*T94</f>
        <v>0</v>
      </c>
      <c r="V94" s="41">
        <f t="shared" si="2151"/>
        <v>0</v>
      </c>
      <c r="W94" s="42">
        <f t="shared" si="2152"/>
        <v>0</v>
      </c>
      <c r="X94" s="43">
        <f t="shared" si="2153"/>
        <v>0</v>
      </c>
      <c r="Y94" s="239"/>
      <c r="Z94" s="240"/>
      <c r="AA94" s="241">
        <f>Y94*Z94</f>
        <v>0</v>
      </c>
      <c r="AB94" s="239"/>
      <c r="AC94" s="240"/>
      <c r="AD94" s="241">
        <f>AB94*AC94</f>
        <v>0</v>
      </c>
      <c r="AE94" s="236">
        <f t="shared" si="2154"/>
        <v>0</v>
      </c>
      <c r="AF94" s="232">
        <f t="shared" si="2155"/>
        <v>0</v>
      </c>
      <c r="AG94" s="233">
        <f t="shared" si="2156"/>
        <v>0</v>
      </c>
      <c r="AH94" s="456">
        <f>G94+P94+Y94</f>
        <v>50</v>
      </c>
      <c r="AI94" s="450">
        <f>IF(AJ94,AJ94/AH94,0)</f>
        <v>0.35</v>
      </c>
      <c r="AJ94" s="457">
        <f t="shared" si="2157"/>
        <v>17.5</v>
      </c>
      <c r="AK94" s="456">
        <f t="shared" si="2158"/>
        <v>50</v>
      </c>
      <c r="AL94" s="450">
        <f>IF(AM94,AM94/AK94,0)</f>
        <v>0.35</v>
      </c>
      <c r="AM94" s="457">
        <f>L94+U94+AD94</f>
        <v>17.5</v>
      </c>
      <c r="AN94" s="234">
        <f t="shared" si="2159"/>
        <v>0</v>
      </c>
      <c r="AO94" s="235">
        <f t="shared" si="2160"/>
        <v>0</v>
      </c>
      <c r="AP94" s="235">
        <f t="shared" si="2161"/>
        <v>0</v>
      </c>
      <c r="AQ94" s="448">
        <v>50</v>
      </c>
      <c r="AR94" s="240">
        <v>0.35</v>
      </c>
      <c r="AS94" s="90">
        <f>AQ94*AR94</f>
        <v>17.5</v>
      </c>
      <c r="AT94" s="481"/>
      <c r="AU94" s="240"/>
      <c r="AV94" s="90">
        <f>AT94*AU94</f>
        <v>0</v>
      </c>
      <c r="AW94" s="236">
        <f t="shared" si="2162"/>
        <v>50</v>
      </c>
      <c r="AX94" s="232">
        <f t="shared" si="2163"/>
        <v>0.35</v>
      </c>
      <c r="AY94" s="233">
        <f t="shared" si="2164"/>
        <v>17.5</v>
      </c>
      <c r="AZ94" s="88"/>
      <c r="BA94" s="100"/>
      <c r="BB94" s="90">
        <f>AZ94*BA94</f>
        <v>0</v>
      </c>
      <c r="BC94" s="88"/>
      <c r="BD94" s="100"/>
      <c r="BE94" s="90">
        <f>BC94*BD94</f>
        <v>0</v>
      </c>
      <c r="BF94" s="236">
        <f t="shared" si="2165"/>
        <v>0</v>
      </c>
      <c r="BG94" s="232">
        <f t="shared" si="2166"/>
        <v>0</v>
      </c>
      <c r="BH94" s="233">
        <f t="shared" si="2167"/>
        <v>0</v>
      </c>
      <c r="BI94" s="481"/>
      <c r="BJ94" s="240"/>
      <c r="BK94" s="90">
        <f>BI94*BJ94</f>
        <v>0</v>
      </c>
      <c r="BL94" s="88"/>
      <c r="BM94" s="100"/>
      <c r="BN94" s="90">
        <f>BL94*BM94</f>
        <v>0</v>
      </c>
      <c r="BO94" s="236">
        <f t="shared" si="2168"/>
        <v>0</v>
      </c>
      <c r="BP94" s="232">
        <f t="shared" si="2169"/>
        <v>0</v>
      </c>
      <c r="BQ94" s="233">
        <f t="shared" si="2170"/>
        <v>0</v>
      </c>
      <c r="BR94" s="44">
        <f>AQ94+AZ94+BI94</f>
        <v>50</v>
      </c>
      <c r="BS94" s="45">
        <f>IF(BT94,BT94/BR94,0)</f>
        <v>0.35</v>
      </c>
      <c r="BT94" s="46">
        <f t="shared" si="2171"/>
        <v>17.5</v>
      </c>
      <c r="BU94" s="44">
        <f t="shared" si="2172"/>
        <v>0</v>
      </c>
      <c r="BV94" s="45">
        <f>IF(BW94,BW94/BU94,0)</f>
        <v>0</v>
      </c>
      <c r="BW94" s="46">
        <f>AV94+BE94+BN94</f>
        <v>0</v>
      </c>
      <c r="BX94" s="234">
        <f t="shared" si="2173"/>
        <v>50</v>
      </c>
      <c r="BY94" s="235">
        <f t="shared" si="2174"/>
        <v>0.35</v>
      </c>
      <c r="BZ94" s="235">
        <f t="shared" si="2175"/>
        <v>17.5</v>
      </c>
      <c r="CA94" s="448"/>
      <c r="CB94" s="240"/>
      <c r="CC94" s="241">
        <f>CA94*CB94</f>
        <v>0</v>
      </c>
      <c r="CD94" s="448">
        <v>50</v>
      </c>
      <c r="CE94" s="240">
        <v>0.35</v>
      </c>
      <c r="CF94" s="241">
        <f>CD94*CE94</f>
        <v>17.5</v>
      </c>
      <c r="CG94" s="236">
        <f t="shared" si="2176"/>
        <v>-50</v>
      </c>
      <c r="CH94" s="232">
        <f t="shared" si="2177"/>
        <v>-0.35</v>
      </c>
      <c r="CI94" s="233">
        <f t="shared" si="2178"/>
        <v>-17.5</v>
      </c>
      <c r="CJ94" s="239"/>
      <c r="CK94" s="240"/>
      <c r="CL94" s="241">
        <f>CJ94*CK94</f>
        <v>0</v>
      </c>
      <c r="CM94" s="239"/>
      <c r="CN94" s="240"/>
      <c r="CO94" s="241">
        <f>CM94*CN94</f>
        <v>0</v>
      </c>
      <c r="CP94" s="236">
        <f t="shared" si="2179"/>
        <v>0</v>
      </c>
      <c r="CQ94" s="232">
        <f t="shared" si="2180"/>
        <v>0</v>
      </c>
      <c r="CR94" s="233">
        <f t="shared" si="2181"/>
        <v>0</v>
      </c>
      <c r="CS94" s="481"/>
      <c r="CT94" s="240"/>
      <c r="CU94" s="241">
        <f>CS94*CT94</f>
        <v>0</v>
      </c>
      <c r="CV94" s="448"/>
      <c r="CW94" s="240"/>
      <c r="CX94" s="241">
        <f>CV94*CW94</f>
        <v>0</v>
      </c>
      <c r="CY94" s="236">
        <f t="shared" si="2182"/>
        <v>0</v>
      </c>
      <c r="CZ94" s="232">
        <f t="shared" si="2183"/>
        <v>0</v>
      </c>
      <c r="DA94" s="233">
        <f t="shared" si="2184"/>
        <v>0</v>
      </c>
      <c r="DB94" s="456">
        <f>CA94+CJ94+CS94</f>
        <v>0</v>
      </c>
      <c r="DC94" s="450">
        <f>IF(DD94,DD94/DB94,0)</f>
        <v>0</v>
      </c>
      <c r="DD94" s="457">
        <f t="shared" si="2185"/>
        <v>0</v>
      </c>
      <c r="DE94" s="456">
        <f t="shared" si="2186"/>
        <v>50</v>
      </c>
      <c r="DF94" s="450">
        <f>IF(DG94,DG94/DE94,0)</f>
        <v>0.35</v>
      </c>
      <c r="DG94" s="457">
        <f>CF94+CO94+CX94</f>
        <v>17.5</v>
      </c>
      <c r="DH94" s="234">
        <f t="shared" si="2187"/>
        <v>-50</v>
      </c>
      <c r="DI94" s="235">
        <f t="shared" si="2188"/>
        <v>-0.35</v>
      </c>
      <c r="DJ94" s="235">
        <f t="shared" si="2189"/>
        <v>-17.5</v>
      </c>
      <c r="DK94" s="448">
        <v>50</v>
      </c>
      <c r="DL94" s="240">
        <v>0.35</v>
      </c>
      <c r="DM94" s="90">
        <f>DK94*DL94</f>
        <v>17.5</v>
      </c>
      <c r="DN94" s="88"/>
      <c r="DO94" s="100"/>
      <c r="DP94" s="90">
        <f>DN94*DO94</f>
        <v>0</v>
      </c>
      <c r="DQ94" s="236">
        <f t="shared" si="2190"/>
        <v>50</v>
      </c>
      <c r="DR94" s="232">
        <f t="shared" si="2191"/>
        <v>0.35</v>
      </c>
      <c r="DS94" s="233">
        <f t="shared" si="2192"/>
        <v>17.5</v>
      </c>
      <c r="DT94" s="88"/>
      <c r="DU94" s="100"/>
      <c r="DV94" s="90">
        <f>DT94*DU94</f>
        <v>0</v>
      </c>
      <c r="DW94" s="88"/>
      <c r="DX94" s="100"/>
      <c r="DY94" s="90">
        <f>DW94*DX94</f>
        <v>0</v>
      </c>
      <c r="DZ94" s="236">
        <f t="shared" si="2193"/>
        <v>0</v>
      </c>
      <c r="EA94" s="232">
        <f t="shared" si="2194"/>
        <v>0</v>
      </c>
      <c r="EB94" s="233">
        <f t="shared" si="2195"/>
        <v>0</v>
      </c>
      <c r="EC94" s="88"/>
      <c r="ED94" s="100"/>
      <c r="EE94" s="90">
        <f>EC94*ED94</f>
        <v>0</v>
      </c>
      <c r="EF94" s="88"/>
      <c r="EG94" s="100"/>
      <c r="EH94" s="90">
        <f>EF94*EG94</f>
        <v>0</v>
      </c>
      <c r="EI94" s="41">
        <f t="shared" si="2196"/>
        <v>0</v>
      </c>
      <c r="EJ94" s="42">
        <f t="shared" si="2197"/>
        <v>0</v>
      </c>
      <c r="EK94" s="43">
        <f t="shared" si="2198"/>
        <v>0</v>
      </c>
      <c r="EL94" s="44">
        <f>DK94+DT94+EC94</f>
        <v>50</v>
      </c>
      <c r="EM94" s="45">
        <f>IF(EN94,EN94/EL94,0)</f>
        <v>0.35</v>
      </c>
      <c r="EN94" s="46">
        <f t="shared" si="2199"/>
        <v>17.5</v>
      </c>
      <c r="EO94" s="44">
        <f t="shared" si="2200"/>
        <v>0</v>
      </c>
      <c r="EP94" s="45">
        <f>IF(EQ94,EQ94/EO94,0)</f>
        <v>0</v>
      </c>
      <c r="EQ94" s="46">
        <f>DP94+DY94+EH94</f>
        <v>0</v>
      </c>
      <c r="ER94" s="82">
        <f t="shared" si="2201"/>
        <v>50</v>
      </c>
      <c r="ES94" s="47">
        <f t="shared" si="2202"/>
        <v>0.35</v>
      </c>
      <c r="ET94" s="47">
        <f t="shared" si="2203"/>
        <v>17.5</v>
      </c>
      <c r="EU94" s="27">
        <f>AH94+BR94+DB94+EL94</f>
        <v>150</v>
      </c>
      <c r="EV94" s="28">
        <f>IF(EW94,EW94/EU94,0)</f>
        <v>0.35</v>
      </c>
      <c r="EW94" s="29">
        <f t="shared" si="2204"/>
        <v>52.5</v>
      </c>
      <c r="EX94" s="27">
        <f t="shared" si="2205"/>
        <v>100</v>
      </c>
      <c r="EY94" s="28">
        <f>IF(EZ94,EZ94/EX94,0)</f>
        <v>0.35</v>
      </c>
      <c r="EZ94" s="29">
        <f>AM94+BW94+DG94+EQ94</f>
        <v>35</v>
      </c>
      <c r="FA94" s="27">
        <f t="shared" si="2206"/>
        <v>50</v>
      </c>
      <c r="FB94" s="28">
        <f t="shared" si="2207"/>
        <v>0</v>
      </c>
      <c r="FC94" s="29">
        <f t="shared" si="2208"/>
        <v>17.5</v>
      </c>
      <c r="FE94" s="14"/>
      <c r="FF94" s="13"/>
      <c r="FG94" s="13"/>
      <c r="FH94" s="16"/>
      <c r="FI94" s="812"/>
      <c r="FJ94" s="240"/>
      <c r="FK94" s="241">
        <f>FI94*FJ94</f>
        <v>0</v>
      </c>
      <c r="FL94" s="812">
        <v>50</v>
      </c>
      <c r="FM94" s="240">
        <v>0.35</v>
      </c>
      <c r="FN94" s="241">
        <f>FL94*FM94</f>
        <v>17.5</v>
      </c>
      <c r="FO94" s="41">
        <f t="shared" si="2209"/>
        <v>-50</v>
      </c>
      <c r="FP94" s="42">
        <f t="shared" si="2209"/>
        <v>-0.35</v>
      </c>
      <c r="FQ94" s="43">
        <f t="shared" si="2209"/>
        <v>-17.5</v>
      </c>
      <c r="FR94" s="239"/>
      <c r="FS94" s="240"/>
      <c r="FT94" s="241">
        <f>FR94*FS94</f>
        <v>0</v>
      </c>
      <c r="FU94" s="239"/>
      <c r="FV94" s="240"/>
      <c r="FW94" s="241">
        <f>FU94*FV94</f>
        <v>0</v>
      </c>
      <c r="FX94" s="41">
        <f t="shared" si="2210"/>
        <v>0</v>
      </c>
      <c r="FY94" s="42">
        <f t="shared" si="2210"/>
        <v>0</v>
      </c>
      <c r="FZ94" s="43">
        <f t="shared" si="2210"/>
        <v>0</v>
      </c>
      <c r="GA94" s="239"/>
      <c r="GB94" s="240"/>
      <c r="GC94" s="241">
        <f>GA94*GB94</f>
        <v>0</v>
      </c>
      <c r="GD94" s="239"/>
      <c r="GE94" s="240"/>
      <c r="GF94" s="241">
        <f>GD94*GE94</f>
        <v>0</v>
      </c>
      <c r="GG94" s="236">
        <f t="shared" si="2211"/>
        <v>0</v>
      </c>
      <c r="GH94" s="232">
        <f t="shared" si="2211"/>
        <v>0</v>
      </c>
      <c r="GI94" s="233">
        <f t="shared" si="2211"/>
        <v>0</v>
      </c>
      <c r="GJ94" s="456">
        <f>FI94+FR94+GA94</f>
        <v>0</v>
      </c>
      <c r="GK94" s="450">
        <f>IF(GL94,GL94/GJ94,0)</f>
        <v>0</v>
      </c>
      <c r="GL94" s="457">
        <f t="shared" si="2212"/>
        <v>0</v>
      </c>
      <c r="GM94" s="456">
        <f t="shared" si="2212"/>
        <v>50</v>
      </c>
      <c r="GN94" s="450">
        <f>IF(GO94,GO94/GM94,0)</f>
        <v>0.35</v>
      </c>
      <c r="GO94" s="457">
        <f>FN94+FW94+GF94</f>
        <v>17.5</v>
      </c>
      <c r="GP94" s="234">
        <f t="shared" si="2213"/>
        <v>-50</v>
      </c>
      <c r="GQ94" s="235">
        <f t="shared" si="2213"/>
        <v>-0.35</v>
      </c>
      <c r="GR94" s="235">
        <f t="shared" si="2213"/>
        <v>-17.5</v>
      </c>
      <c r="GS94" s="481"/>
      <c r="GT94" s="240"/>
      <c r="GU94" s="90">
        <f>GS94*GT94</f>
        <v>0</v>
      </c>
      <c r="GV94" s="481"/>
      <c r="GW94" s="240"/>
      <c r="GX94" s="90">
        <f>GV94*GW94</f>
        <v>0</v>
      </c>
      <c r="GY94" s="236">
        <f t="shared" si="2214"/>
        <v>0</v>
      </c>
      <c r="GZ94" s="232">
        <f t="shared" si="2214"/>
        <v>0</v>
      </c>
      <c r="HA94" s="233">
        <f t="shared" si="2214"/>
        <v>0</v>
      </c>
      <c r="HB94" s="88"/>
      <c r="HC94" s="100"/>
      <c r="HD94" s="90">
        <f>HB94*HC94</f>
        <v>0</v>
      </c>
      <c r="HE94" s="88"/>
      <c r="HF94" s="100"/>
      <c r="HG94" s="90">
        <f>HE94*HF94</f>
        <v>0</v>
      </c>
      <c r="HH94" s="236">
        <f t="shared" si="2215"/>
        <v>0</v>
      </c>
      <c r="HI94" s="232">
        <f t="shared" si="2215"/>
        <v>0</v>
      </c>
      <c r="HJ94" s="233">
        <f t="shared" si="2215"/>
        <v>0</v>
      </c>
      <c r="HK94" s="448"/>
      <c r="HL94" s="240"/>
      <c r="HM94" s="90">
        <f>HK94*HL94</f>
        <v>0</v>
      </c>
      <c r="HN94" s="88"/>
      <c r="HO94" s="100"/>
      <c r="HP94" s="90">
        <f>HN94*HO94</f>
        <v>0</v>
      </c>
      <c r="HQ94" s="236">
        <f t="shared" si="2216"/>
        <v>0</v>
      </c>
      <c r="HR94" s="232">
        <f t="shared" si="2216"/>
        <v>0</v>
      </c>
      <c r="HS94" s="233">
        <f t="shared" si="2216"/>
        <v>0</v>
      </c>
      <c r="HT94" s="44">
        <f>GS94+HB94+HK94</f>
        <v>0</v>
      </c>
      <c r="HU94" s="45">
        <f>IF(HV94,HV94/HT94,0)</f>
        <v>0</v>
      </c>
      <c r="HV94" s="46">
        <f t="shared" si="2217"/>
        <v>0</v>
      </c>
      <c r="HW94" s="44">
        <f t="shared" si="2217"/>
        <v>0</v>
      </c>
      <c r="HX94" s="45">
        <f>IF(HY94,HY94/HW94,0)</f>
        <v>0</v>
      </c>
      <c r="HY94" s="46">
        <f>GX94+HG94+HP94</f>
        <v>0</v>
      </c>
      <c r="HZ94" s="234">
        <f t="shared" si="2218"/>
        <v>0</v>
      </c>
      <c r="IA94" s="235">
        <f t="shared" si="2218"/>
        <v>0</v>
      </c>
      <c r="IB94" s="235">
        <f t="shared" si="2218"/>
        <v>0</v>
      </c>
      <c r="IC94" s="448">
        <v>50</v>
      </c>
      <c r="ID94" s="240">
        <v>0.35</v>
      </c>
      <c r="IE94" s="241">
        <f>IC94*ID94</f>
        <v>17.5</v>
      </c>
      <c r="IF94" s="448">
        <v>50</v>
      </c>
      <c r="IG94" s="240">
        <v>0.35</v>
      </c>
      <c r="IH94" s="241">
        <f>IF94*IG94</f>
        <v>17.5</v>
      </c>
      <c r="II94" s="236">
        <f t="shared" si="2219"/>
        <v>0</v>
      </c>
      <c r="IJ94" s="232">
        <f t="shared" si="2219"/>
        <v>0</v>
      </c>
      <c r="IK94" s="233">
        <f t="shared" si="2219"/>
        <v>0</v>
      </c>
      <c r="IL94" s="239"/>
      <c r="IM94" s="240"/>
      <c r="IN94" s="241">
        <f>IL94*IM94</f>
        <v>0</v>
      </c>
      <c r="IO94" s="239"/>
      <c r="IP94" s="240"/>
      <c r="IQ94" s="241">
        <f>IO94*IP94</f>
        <v>0</v>
      </c>
      <c r="IR94" s="236">
        <f t="shared" si="2220"/>
        <v>0</v>
      </c>
      <c r="IS94" s="232">
        <f t="shared" si="2220"/>
        <v>0</v>
      </c>
      <c r="IT94" s="233">
        <f t="shared" si="2220"/>
        <v>0</v>
      </c>
      <c r="IU94" s="481"/>
      <c r="IV94" s="240"/>
      <c r="IW94" s="241">
        <f>IU94*IV94</f>
        <v>0</v>
      </c>
      <c r="IX94" s="448"/>
      <c r="IY94" s="240"/>
      <c r="IZ94" s="241">
        <f>IX94*IY94</f>
        <v>0</v>
      </c>
      <c r="JA94" s="236">
        <f t="shared" si="2221"/>
        <v>0</v>
      </c>
      <c r="JB94" s="232">
        <f t="shared" si="2221"/>
        <v>0</v>
      </c>
      <c r="JC94" s="233">
        <f t="shared" si="2221"/>
        <v>0</v>
      </c>
      <c r="JD94" s="456">
        <f>IC94+IL94+IU94</f>
        <v>50</v>
      </c>
      <c r="JE94" s="450">
        <f>IF(JF94,JF94/JD94,0)</f>
        <v>0.35</v>
      </c>
      <c r="JF94" s="457">
        <f t="shared" si="2222"/>
        <v>17.5</v>
      </c>
      <c r="JG94" s="456">
        <f t="shared" si="2222"/>
        <v>50</v>
      </c>
      <c r="JH94" s="450">
        <f>IF(JI94,JI94/JG94,0)</f>
        <v>0.35</v>
      </c>
      <c r="JI94" s="457">
        <f>IH94+IQ94+IZ94</f>
        <v>17.5</v>
      </c>
      <c r="JJ94" s="234">
        <f t="shared" si="2223"/>
        <v>0</v>
      </c>
      <c r="JK94" s="235">
        <f t="shared" si="2223"/>
        <v>0</v>
      </c>
      <c r="JL94" s="235">
        <f t="shared" si="2223"/>
        <v>0</v>
      </c>
      <c r="JM94" s="88"/>
      <c r="JN94" s="100"/>
      <c r="JO94" s="90">
        <f>JM94*JN94</f>
        <v>0</v>
      </c>
      <c r="JP94" s="88"/>
      <c r="JQ94" s="100"/>
      <c r="JR94" s="90">
        <f>JP94*JQ94</f>
        <v>0</v>
      </c>
      <c r="JS94" s="236">
        <f t="shared" si="2224"/>
        <v>0</v>
      </c>
      <c r="JT94" s="232">
        <f t="shared" si="2224"/>
        <v>0</v>
      </c>
      <c r="JU94" s="233">
        <f t="shared" si="2224"/>
        <v>0</v>
      </c>
      <c r="JV94" s="88"/>
      <c r="JW94" s="100"/>
      <c r="JX94" s="90">
        <f>JV94*JW94</f>
        <v>0</v>
      </c>
      <c r="JY94" s="88"/>
      <c r="JZ94" s="100"/>
      <c r="KA94" s="90">
        <f>JY94*JZ94</f>
        <v>0</v>
      </c>
      <c r="KB94" s="236">
        <f t="shared" si="2225"/>
        <v>0</v>
      </c>
      <c r="KC94" s="232">
        <f t="shared" si="2225"/>
        <v>0</v>
      </c>
      <c r="KD94" s="233">
        <f t="shared" si="2225"/>
        <v>0</v>
      </c>
      <c r="KE94" s="88"/>
      <c r="KF94" s="100"/>
      <c r="KG94" s="90">
        <f>KE94*KF94</f>
        <v>0</v>
      </c>
      <c r="KH94" s="88"/>
      <c r="KI94" s="100"/>
      <c r="KJ94" s="90">
        <f>KH94*KI94</f>
        <v>0</v>
      </c>
      <c r="KK94" s="41">
        <f t="shared" si="2226"/>
        <v>0</v>
      </c>
      <c r="KL94" s="42">
        <f t="shared" si="2226"/>
        <v>0</v>
      </c>
      <c r="KM94" s="43">
        <f t="shared" si="2226"/>
        <v>0</v>
      </c>
      <c r="KN94" s="44">
        <f>JM94+JV94+KE94</f>
        <v>0</v>
      </c>
      <c r="KO94" s="45">
        <f>IF(KP94,KP94/KN94,0)</f>
        <v>0</v>
      </c>
      <c r="KP94" s="46">
        <f t="shared" si="2227"/>
        <v>0</v>
      </c>
      <c r="KQ94" s="44">
        <f t="shared" si="2227"/>
        <v>0</v>
      </c>
      <c r="KR94" s="45">
        <f>IF(KS94,KS94/KQ94,0)</f>
        <v>0</v>
      </c>
      <c r="KS94" s="46">
        <f>JR94+KA94+KJ94</f>
        <v>0</v>
      </c>
      <c r="KT94" s="82">
        <f t="shared" si="2228"/>
        <v>0</v>
      </c>
      <c r="KU94" s="47">
        <f t="shared" si="2228"/>
        <v>0</v>
      </c>
      <c r="KV94" s="47">
        <f t="shared" si="2228"/>
        <v>0</v>
      </c>
      <c r="KW94" s="27">
        <f>GJ94+HT94+JD94+KN94</f>
        <v>50</v>
      </c>
      <c r="KX94" s="28">
        <f>IF(KY94,KY94/KW94,0)</f>
        <v>0.35</v>
      </c>
      <c r="KY94" s="29">
        <f t="shared" si="2229"/>
        <v>17.5</v>
      </c>
      <c r="KZ94" s="27">
        <f t="shared" si="2229"/>
        <v>100</v>
      </c>
      <c r="LA94" s="28">
        <f>IF(LB94,LB94/KZ94,0)</f>
        <v>0.35</v>
      </c>
      <c r="LB94" s="29">
        <f>GO94+HY94+JI94+KS94</f>
        <v>35</v>
      </c>
      <c r="LC94" s="27">
        <f t="shared" si="2230"/>
        <v>-50</v>
      </c>
      <c r="LD94" s="28">
        <f t="shared" si="2230"/>
        <v>0</v>
      </c>
      <c r="LE94" s="29">
        <f t="shared" si="2230"/>
        <v>-17.5</v>
      </c>
    </row>
    <row r="95" spans="2:317" ht="20.25" hidden="1" customHeight="1" outlineLevel="3">
      <c r="B95" s="14"/>
      <c r="C95" s="13"/>
      <c r="D95" s="13"/>
      <c r="E95" s="13"/>
      <c r="F95" s="16"/>
      <c r="G95" s="239"/>
      <c r="H95" s="240"/>
      <c r="I95" s="241">
        <f>G95*H95</f>
        <v>0</v>
      </c>
      <c r="J95" s="239"/>
      <c r="K95" s="240"/>
      <c r="L95" s="241">
        <f>J95*K95</f>
        <v>0</v>
      </c>
      <c r="M95" s="41">
        <f t="shared" si="2148"/>
        <v>0</v>
      </c>
      <c r="N95" s="42">
        <f t="shared" si="2149"/>
        <v>0</v>
      </c>
      <c r="O95" s="43">
        <f t="shared" si="2150"/>
        <v>0</v>
      </c>
      <c r="P95" s="239"/>
      <c r="Q95" s="240"/>
      <c r="R95" s="241">
        <f>P95*Q95</f>
        <v>0</v>
      </c>
      <c r="S95" s="239"/>
      <c r="T95" s="240"/>
      <c r="U95" s="241">
        <f>S95*T95</f>
        <v>0</v>
      </c>
      <c r="V95" s="41">
        <f t="shared" si="2151"/>
        <v>0</v>
      </c>
      <c r="W95" s="42">
        <f t="shared" si="2152"/>
        <v>0</v>
      </c>
      <c r="X95" s="43">
        <f t="shared" si="2153"/>
        <v>0</v>
      </c>
      <c r="Y95" s="239"/>
      <c r="Z95" s="240"/>
      <c r="AA95" s="241">
        <f>Y95*Z95</f>
        <v>0</v>
      </c>
      <c r="AB95" s="239"/>
      <c r="AC95" s="240"/>
      <c r="AD95" s="241">
        <f>AB95*AC95</f>
        <v>0</v>
      </c>
      <c r="AE95" s="236">
        <f t="shared" si="2154"/>
        <v>0</v>
      </c>
      <c r="AF95" s="232">
        <f t="shared" si="2155"/>
        <v>0</v>
      </c>
      <c r="AG95" s="233">
        <f t="shared" si="2156"/>
        <v>0</v>
      </c>
      <c r="AH95" s="456">
        <f>G95+P95+Y95</f>
        <v>0</v>
      </c>
      <c r="AI95" s="450">
        <f>IF(AJ95,AJ95/AH95,0)</f>
        <v>0</v>
      </c>
      <c r="AJ95" s="457">
        <f t="shared" si="2157"/>
        <v>0</v>
      </c>
      <c r="AK95" s="456">
        <f t="shared" si="2158"/>
        <v>0</v>
      </c>
      <c r="AL95" s="450">
        <f>IF(AM95,AM95/AK95,0)</f>
        <v>0</v>
      </c>
      <c r="AM95" s="457">
        <f>L95+U95+AD95</f>
        <v>0</v>
      </c>
      <c r="AN95" s="234">
        <f t="shared" si="2159"/>
        <v>0</v>
      </c>
      <c r="AO95" s="235">
        <f t="shared" si="2160"/>
        <v>0</v>
      </c>
      <c r="AP95" s="235">
        <f t="shared" si="2161"/>
        <v>0</v>
      </c>
      <c r="AQ95" s="88"/>
      <c r="AR95" s="100"/>
      <c r="AS95" s="90">
        <f>AQ95*AR95</f>
        <v>0</v>
      </c>
      <c r="AT95" s="88"/>
      <c r="AU95" s="100"/>
      <c r="AV95" s="90">
        <f>AT95*AU95</f>
        <v>0</v>
      </c>
      <c r="AW95" s="236">
        <f t="shared" si="2162"/>
        <v>0</v>
      </c>
      <c r="AX95" s="232">
        <f t="shared" si="2163"/>
        <v>0</v>
      </c>
      <c r="AY95" s="233">
        <f t="shared" si="2164"/>
        <v>0</v>
      </c>
      <c r="AZ95" s="88"/>
      <c r="BA95" s="100"/>
      <c r="BB95" s="90">
        <f>AZ95*BA95</f>
        <v>0</v>
      </c>
      <c r="BC95" s="88"/>
      <c r="BD95" s="100"/>
      <c r="BE95" s="90">
        <f>BC95*BD95</f>
        <v>0</v>
      </c>
      <c r="BF95" s="236">
        <f t="shared" si="2165"/>
        <v>0</v>
      </c>
      <c r="BG95" s="232">
        <f t="shared" si="2166"/>
        <v>0</v>
      </c>
      <c r="BH95" s="233">
        <f t="shared" si="2167"/>
        <v>0</v>
      </c>
      <c r="BI95" s="88"/>
      <c r="BJ95" s="100"/>
      <c r="BK95" s="90">
        <f>BI95*BJ95</f>
        <v>0</v>
      </c>
      <c r="BL95" s="88"/>
      <c r="BM95" s="100"/>
      <c r="BN95" s="90">
        <f>BL95*BM95</f>
        <v>0</v>
      </c>
      <c r="BO95" s="236">
        <f t="shared" si="2168"/>
        <v>0</v>
      </c>
      <c r="BP95" s="232">
        <f t="shared" si="2169"/>
        <v>0</v>
      </c>
      <c r="BQ95" s="233">
        <f t="shared" si="2170"/>
        <v>0</v>
      </c>
      <c r="BR95" s="44">
        <f>AQ95+AZ95+BI95</f>
        <v>0</v>
      </c>
      <c r="BS95" s="45">
        <f>IF(BT95,BT95/BR95,0)</f>
        <v>0</v>
      </c>
      <c r="BT95" s="46">
        <f t="shared" si="2171"/>
        <v>0</v>
      </c>
      <c r="BU95" s="44">
        <f t="shared" si="2172"/>
        <v>0</v>
      </c>
      <c r="BV95" s="45">
        <f>IF(BW95,BW95/BU95,0)</f>
        <v>0</v>
      </c>
      <c r="BW95" s="46">
        <f>AV95+BE95+BN95</f>
        <v>0</v>
      </c>
      <c r="BX95" s="234">
        <f t="shared" si="2173"/>
        <v>0</v>
      </c>
      <c r="BY95" s="235">
        <f t="shared" si="2174"/>
        <v>0</v>
      </c>
      <c r="BZ95" s="235">
        <f t="shared" si="2175"/>
        <v>0</v>
      </c>
      <c r="CA95" s="239"/>
      <c r="CB95" s="240"/>
      <c r="CC95" s="241">
        <f>CA95*CB95</f>
        <v>0</v>
      </c>
      <c r="CD95" s="239"/>
      <c r="CE95" s="240"/>
      <c r="CF95" s="241">
        <f>CD95*CE95</f>
        <v>0</v>
      </c>
      <c r="CG95" s="236">
        <f t="shared" si="2176"/>
        <v>0</v>
      </c>
      <c r="CH95" s="232">
        <f t="shared" si="2177"/>
        <v>0</v>
      </c>
      <c r="CI95" s="233">
        <f t="shared" si="2178"/>
        <v>0</v>
      </c>
      <c r="CJ95" s="239"/>
      <c r="CK95" s="240"/>
      <c r="CL95" s="241">
        <f>CJ95*CK95</f>
        <v>0</v>
      </c>
      <c r="CM95" s="239"/>
      <c r="CN95" s="240"/>
      <c r="CO95" s="241">
        <f>CM95*CN95</f>
        <v>0</v>
      </c>
      <c r="CP95" s="236">
        <f t="shared" si="2179"/>
        <v>0</v>
      </c>
      <c r="CQ95" s="232">
        <f t="shared" si="2180"/>
        <v>0</v>
      </c>
      <c r="CR95" s="233">
        <f t="shared" si="2181"/>
        <v>0</v>
      </c>
      <c r="CS95" s="239"/>
      <c r="CT95" s="240"/>
      <c r="CU95" s="241">
        <f>CS95*CT95</f>
        <v>0</v>
      </c>
      <c r="CV95" s="239"/>
      <c r="CW95" s="240"/>
      <c r="CX95" s="241">
        <f>CV95*CW95</f>
        <v>0</v>
      </c>
      <c r="CY95" s="236">
        <f t="shared" si="2182"/>
        <v>0</v>
      </c>
      <c r="CZ95" s="232">
        <f t="shared" si="2183"/>
        <v>0</v>
      </c>
      <c r="DA95" s="233">
        <f t="shared" si="2184"/>
        <v>0</v>
      </c>
      <c r="DB95" s="456">
        <f>CA95+CJ95+CS95</f>
        <v>0</v>
      </c>
      <c r="DC95" s="450">
        <f>IF(DD95,DD95/DB95,0)</f>
        <v>0</v>
      </c>
      <c r="DD95" s="457">
        <f t="shared" si="2185"/>
        <v>0</v>
      </c>
      <c r="DE95" s="456">
        <f t="shared" si="2186"/>
        <v>0</v>
      </c>
      <c r="DF95" s="450">
        <f>IF(DG95,DG95/DE95,0)</f>
        <v>0</v>
      </c>
      <c r="DG95" s="457">
        <f>CF95+CO95+CX95</f>
        <v>0</v>
      </c>
      <c r="DH95" s="234">
        <f t="shared" si="2187"/>
        <v>0</v>
      </c>
      <c r="DI95" s="235">
        <f t="shared" si="2188"/>
        <v>0</v>
      </c>
      <c r="DJ95" s="235">
        <f t="shared" si="2189"/>
        <v>0</v>
      </c>
      <c r="DK95" s="88"/>
      <c r="DL95" s="100"/>
      <c r="DM95" s="90">
        <f>DK95*DL95</f>
        <v>0</v>
      </c>
      <c r="DN95" s="88"/>
      <c r="DO95" s="100"/>
      <c r="DP95" s="90">
        <f>DN95*DO95</f>
        <v>0</v>
      </c>
      <c r="DQ95" s="236">
        <f t="shared" si="2190"/>
        <v>0</v>
      </c>
      <c r="DR95" s="232">
        <f t="shared" si="2191"/>
        <v>0</v>
      </c>
      <c r="DS95" s="233">
        <f t="shared" si="2192"/>
        <v>0</v>
      </c>
      <c r="DT95" s="88"/>
      <c r="DU95" s="100"/>
      <c r="DV95" s="90">
        <f>DT95*DU95</f>
        <v>0</v>
      </c>
      <c r="DW95" s="88"/>
      <c r="DX95" s="100"/>
      <c r="DY95" s="90">
        <f>DW95*DX95</f>
        <v>0</v>
      </c>
      <c r="DZ95" s="236">
        <f t="shared" si="2193"/>
        <v>0</v>
      </c>
      <c r="EA95" s="232">
        <f t="shared" si="2194"/>
        <v>0</v>
      </c>
      <c r="EB95" s="233">
        <f t="shared" si="2195"/>
        <v>0</v>
      </c>
      <c r="EC95" s="88"/>
      <c r="ED95" s="100"/>
      <c r="EE95" s="90">
        <f>EC95*ED95</f>
        <v>0</v>
      </c>
      <c r="EF95" s="88"/>
      <c r="EG95" s="100"/>
      <c r="EH95" s="90">
        <f>EF95*EG95</f>
        <v>0</v>
      </c>
      <c r="EI95" s="41">
        <f t="shared" si="2196"/>
        <v>0</v>
      </c>
      <c r="EJ95" s="42">
        <f t="shared" si="2197"/>
        <v>0</v>
      </c>
      <c r="EK95" s="43">
        <f t="shared" si="2198"/>
        <v>0</v>
      </c>
      <c r="EL95" s="44">
        <f>DK95+DT95+EC95</f>
        <v>0</v>
      </c>
      <c r="EM95" s="45">
        <f>IF(EN95,EN95/EL95,0)</f>
        <v>0</v>
      </c>
      <c r="EN95" s="46">
        <f t="shared" si="2199"/>
        <v>0</v>
      </c>
      <c r="EO95" s="44">
        <f t="shared" si="2200"/>
        <v>0</v>
      </c>
      <c r="EP95" s="45">
        <f>IF(EQ95,EQ95/EO95,0)</f>
        <v>0</v>
      </c>
      <c r="EQ95" s="46">
        <f>DP95+DY95+EH95</f>
        <v>0</v>
      </c>
      <c r="ER95" s="82">
        <f t="shared" si="2201"/>
        <v>0</v>
      </c>
      <c r="ES95" s="47">
        <f t="shared" si="2202"/>
        <v>0</v>
      </c>
      <c r="ET95" s="47">
        <f t="shared" si="2203"/>
        <v>0</v>
      </c>
      <c r="EU95" s="27">
        <f>AH95+BR95+DB95+EL95</f>
        <v>0</v>
      </c>
      <c r="EV95" s="28">
        <f>IF(EW95,EW95/EU95,0)</f>
        <v>0</v>
      </c>
      <c r="EW95" s="29">
        <f t="shared" si="2204"/>
        <v>0</v>
      </c>
      <c r="EX95" s="27">
        <f t="shared" si="2205"/>
        <v>0</v>
      </c>
      <c r="EY95" s="28">
        <f>IF(EZ95,EZ95/EX95,0)</f>
        <v>0</v>
      </c>
      <c r="EZ95" s="29">
        <f>AM95+BW95+DG95+EQ95</f>
        <v>0</v>
      </c>
      <c r="FA95" s="27">
        <f t="shared" si="2206"/>
        <v>0</v>
      </c>
      <c r="FB95" s="28">
        <f t="shared" si="2207"/>
        <v>0</v>
      </c>
      <c r="FC95" s="29">
        <f t="shared" si="2208"/>
        <v>0</v>
      </c>
      <c r="FE95" s="14"/>
      <c r="FF95" s="13"/>
      <c r="FG95" s="13"/>
      <c r="FH95" s="16"/>
      <c r="FI95" s="239"/>
      <c r="FJ95" s="240"/>
      <c r="FK95" s="241">
        <f>FI95*FJ95</f>
        <v>0</v>
      </c>
      <c r="FL95" s="239"/>
      <c r="FM95" s="240"/>
      <c r="FN95" s="241">
        <f>FL95*FM95</f>
        <v>0</v>
      </c>
      <c r="FO95" s="41">
        <f t="shared" si="2209"/>
        <v>0</v>
      </c>
      <c r="FP95" s="42">
        <f t="shared" si="2209"/>
        <v>0</v>
      </c>
      <c r="FQ95" s="43">
        <f t="shared" si="2209"/>
        <v>0</v>
      </c>
      <c r="FR95" s="239"/>
      <c r="FS95" s="240"/>
      <c r="FT95" s="241">
        <f>FR95*FS95</f>
        <v>0</v>
      </c>
      <c r="FU95" s="239"/>
      <c r="FV95" s="240"/>
      <c r="FW95" s="241">
        <f>FU95*FV95</f>
        <v>0</v>
      </c>
      <c r="FX95" s="41">
        <f t="shared" si="2210"/>
        <v>0</v>
      </c>
      <c r="FY95" s="42">
        <f t="shared" si="2210"/>
        <v>0</v>
      </c>
      <c r="FZ95" s="43">
        <f t="shared" si="2210"/>
        <v>0</v>
      </c>
      <c r="GA95" s="239"/>
      <c r="GB95" s="240"/>
      <c r="GC95" s="241">
        <f>GA95*GB95</f>
        <v>0</v>
      </c>
      <c r="GD95" s="239"/>
      <c r="GE95" s="240"/>
      <c r="GF95" s="241">
        <f>GD95*GE95</f>
        <v>0</v>
      </c>
      <c r="GG95" s="236">
        <f t="shared" si="2211"/>
        <v>0</v>
      </c>
      <c r="GH95" s="232">
        <f t="shared" si="2211"/>
        <v>0</v>
      </c>
      <c r="GI95" s="233">
        <f t="shared" si="2211"/>
        <v>0</v>
      </c>
      <c r="GJ95" s="456">
        <f>FI95+FR95+GA95</f>
        <v>0</v>
      </c>
      <c r="GK95" s="450">
        <f>IF(GL95,GL95/GJ95,0)</f>
        <v>0</v>
      </c>
      <c r="GL95" s="457">
        <f t="shared" si="2212"/>
        <v>0</v>
      </c>
      <c r="GM95" s="456">
        <f t="shared" si="2212"/>
        <v>0</v>
      </c>
      <c r="GN95" s="450">
        <f>IF(GO95,GO95/GM95,0)</f>
        <v>0</v>
      </c>
      <c r="GO95" s="457">
        <f>FN95+FW95+GF95</f>
        <v>0</v>
      </c>
      <c r="GP95" s="234">
        <f t="shared" si="2213"/>
        <v>0</v>
      </c>
      <c r="GQ95" s="235">
        <f t="shared" si="2213"/>
        <v>0</v>
      </c>
      <c r="GR95" s="235">
        <f t="shared" si="2213"/>
        <v>0</v>
      </c>
      <c r="GS95" s="88"/>
      <c r="GT95" s="100"/>
      <c r="GU95" s="90">
        <f>GS95*GT95</f>
        <v>0</v>
      </c>
      <c r="GV95" s="88"/>
      <c r="GW95" s="100"/>
      <c r="GX95" s="90">
        <f>GV95*GW95</f>
        <v>0</v>
      </c>
      <c r="GY95" s="236">
        <f t="shared" si="2214"/>
        <v>0</v>
      </c>
      <c r="GZ95" s="232">
        <f t="shared" si="2214"/>
        <v>0</v>
      </c>
      <c r="HA95" s="233">
        <f t="shared" si="2214"/>
        <v>0</v>
      </c>
      <c r="HB95" s="88"/>
      <c r="HC95" s="100"/>
      <c r="HD95" s="90">
        <f>HB95*HC95</f>
        <v>0</v>
      </c>
      <c r="HE95" s="88"/>
      <c r="HF95" s="100"/>
      <c r="HG95" s="90">
        <f>HE95*HF95</f>
        <v>0</v>
      </c>
      <c r="HH95" s="236">
        <f t="shared" si="2215"/>
        <v>0</v>
      </c>
      <c r="HI95" s="232">
        <f t="shared" si="2215"/>
        <v>0</v>
      </c>
      <c r="HJ95" s="233">
        <f t="shared" si="2215"/>
        <v>0</v>
      </c>
      <c r="HK95" s="88"/>
      <c r="HL95" s="100"/>
      <c r="HM95" s="90">
        <f>HK95*HL95</f>
        <v>0</v>
      </c>
      <c r="HN95" s="88"/>
      <c r="HO95" s="100"/>
      <c r="HP95" s="90">
        <f>HN95*HO95</f>
        <v>0</v>
      </c>
      <c r="HQ95" s="236">
        <f t="shared" si="2216"/>
        <v>0</v>
      </c>
      <c r="HR95" s="232">
        <f t="shared" si="2216"/>
        <v>0</v>
      </c>
      <c r="HS95" s="233">
        <f t="shared" si="2216"/>
        <v>0</v>
      </c>
      <c r="HT95" s="44">
        <f>GS95+HB95+HK95</f>
        <v>0</v>
      </c>
      <c r="HU95" s="45">
        <f>IF(HV95,HV95/HT95,0)</f>
        <v>0</v>
      </c>
      <c r="HV95" s="46">
        <f t="shared" si="2217"/>
        <v>0</v>
      </c>
      <c r="HW95" s="44">
        <f t="shared" si="2217"/>
        <v>0</v>
      </c>
      <c r="HX95" s="45">
        <f>IF(HY95,HY95/HW95,0)</f>
        <v>0</v>
      </c>
      <c r="HY95" s="46">
        <f>GX95+HG95+HP95</f>
        <v>0</v>
      </c>
      <c r="HZ95" s="234">
        <f t="shared" si="2218"/>
        <v>0</v>
      </c>
      <c r="IA95" s="235">
        <f t="shared" si="2218"/>
        <v>0</v>
      </c>
      <c r="IB95" s="235">
        <f t="shared" si="2218"/>
        <v>0</v>
      </c>
      <c r="IC95" s="239"/>
      <c r="ID95" s="240"/>
      <c r="IE95" s="241">
        <f>IC95*ID95</f>
        <v>0</v>
      </c>
      <c r="IF95" s="239"/>
      <c r="IG95" s="240"/>
      <c r="IH95" s="241">
        <f>IF95*IG95</f>
        <v>0</v>
      </c>
      <c r="II95" s="236">
        <f t="shared" si="2219"/>
        <v>0</v>
      </c>
      <c r="IJ95" s="232">
        <f t="shared" si="2219"/>
        <v>0</v>
      </c>
      <c r="IK95" s="233">
        <f t="shared" si="2219"/>
        <v>0</v>
      </c>
      <c r="IL95" s="239"/>
      <c r="IM95" s="240"/>
      <c r="IN95" s="241">
        <f>IL95*IM95</f>
        <v>0</v>
      </c>
      <c r="IO95" s="239"/>
      <c r="IP95" s="240"/>
      <c r="IQ95" s="241">
        <f>IO95*IP95</f>
        <v>0</v>
      </c>
      <c r="IR95" s="236">
        <f t="shared" si="2220"/>
        <v>0</v>
      </c>
      <c r="IS95" s="232">
        <f t="shared" si="2220"/>
        <v>0</v>
      </c>
      <c r="IT95" s="233">
        <f t="shared" si="2220"/>
        <v>0</v>
      </c>
      <c r="IU95" s="239"/>
      <c r="IV95" s="240"/>
      <c r="IW95" s="241">
        <f>IU95*IV95</f>
        <v>0</v>
      </c>
      <c r="IX95" s="239"/>
      <c r="IY95" s="240"/>
      <c r="IZ95" s="241">
        <f>IX95*IY95</f>
        <v>0</v>
      </c>
      <c r="JA95" s="236">
        <f t="shared" si="2221"/>
        <v>0</v>
      </c>
      <c r="JB95" s="232">
        <f t="shared" si="2221"/>
        <v>0</v>
      </c>
      <c r="JC95" s="233">
        <f t="shared" si="2221"/>
        <v>0</v>
      </c>
      <c r="JD95" s="456">
        <f>IC95+IL95+IU95</f>
        <v>0</v>
      </c>
      <c r="JE95" s="450">
        <f>IF(JF95,JF95/JD95,0)</f>
        <v>0</v>
      </c>
      <c r="JF95" s="457">
        <f t="shared" si="2222"/>
        <v>0</v>
      </c>
      <c r="JG95" s="456">
        <f t="shared" si="2222"/>
        <v>0</v>
      </c>
      <c r="JH95" s="450">
        <f>IF(JI95,JI95/JG95,0)</f>
        <v>0</v>
      </c>
      <c r="JI95" s="457">
        <f>IH95+IQ95+IZ95</f>
        <v>0</v>
      </c>
      <c r="JJ95" s="234">
        <f t="shared" si="2223"/>
        <v>0</v>
      </c>
      <c r="JK95" s="235">
        <f t="shared" si="2223"/>
        <v>0</v>
      </c>
      <c r="JL95" s="235">
        <f t="shared" si="2223"/>
        <v>0</v>
      </c>
      <c r="JM95" s="88"/>
      <c r="JN95" s="100"/>
      <c r="JO95" s="90">
        <f>JM95*JN95</f>
        <v>0</v>
      </c>
      <c r="JP95" s="88"/>
      <c r="JQ95" s="100"/>
      <c r="JR95" s="90">
        <f>JP95*JQ95</f>
        <v>0</v>
      </c>
      <c r="JS95" s="236">
        <f t="shared" si="2224"/>
        <v>0</v>
      </c>
      <c r="JT95" s="232">
        <f t="shared" si="2224"/>
        <v>0</v>
      </c>
      <c r="JU95" s="233">
        <f t="shared" si="2224"/>
        <v>0</v>
      </c>
      <c r="JV95" s="88"/>
      <c r="JW95" s="100"/>
      <c r="JX95" s="90">
        <f>JV95*JW95</f>
        <v>0</v>
      </c>
      <c r="JY95" s="88"/>
      <c r="JZ95" s="100"/>
      <c r="KA95" s="90">
        <f>JY95*JZ95</f>
        <v>0</v>
      </c>
      <c r="KB95" s="236">
        <f t="shared" si="2225"/>
        <v>0</v>
      </c>
      <c r="KC95" s="232">
        <f t="shared" si="2225"/>
        <v>0</v>
      </c>
      <c r="KD95" s="233">
        <f t="shared" si="2225"/>
        <v>0</v>
      </c>
      <c r="KE95" s="88"/>
      <c r="KF95" s="100"/>
      <c r="KG95" s="90">
        <f>KE95*KF95</f>
        <v>0</v>
      </c>
      <c r="KH95" s="88"/>
      <c r="KI95" s="100"/>
      <c r="KJ95" s="90">
        <f>KH95*KI95</f>
        <v>0</v>
      </c>
      <c r="KK95" s="41">
        <f t="shared" si="2226"/>
        <v>0</v>
      </c>
      <c r="KL95" s="42">
        <f t="shared" si="2226"/>
        <v>0</v>
      </c>
      <c r="KM95" s="43">
        <f t="shared" si="2226"/>
        <v>0</v>
      </c>
      <c r="KN95" s="44">
        <f>JM95+JV95+KE95</f>
        <v>0</v>
      </c>
      <c r="KO95" s="45">
        <f>IF(KP95,KP95/KN95,0)</f>
        <v>0</v>
      </c>
      <c r="KP95" s="46">
        <f t="shared" si="2227"/>
        <v>0</v>
      </c>
      <c r="KQ95" s="44">
        <f t="shared" si="2227"/>
        <v>0</v>
      </c>
      <c r="KR95" s="45">
        <f>IF(KS95,KS95/KQ95,0)</f>
        <v>0</v>
      </c>
      <c r="KS95" s="46">
        <f>JR95+KA95+KJ95</f>
        <v>0</v>
      </c>
      <c r="KT95" s="82">
        <f t="shared" si="2228"/>
        <v>0</v>
      </c>
      <c r="KU95" s="47">
        <f t="shared" si="2228"/>
        <v>0</v>
      </c>
      <c r="KV95" s="47">
        <f t="shared" si="2228"/>
        <v>0</v>
      </c>
      <c r="KW95" s="27">
        <f>GJ95+HT95+JD95+KN95</f>
        <v>0</v>
      </c>
      <c r="KX95" s="28">
        <f>IF(KY95,KY95/KW95,0)</f>
        <v>0</v>
      </c>
      <c r="KY95" s="29">
        <f t="shared" si="2229"/>
        <v>0</v>
      </c>
      <c r="KZ95" s="27">
        <f t="shared" si="2229"/>
        <v>0</v>
      </c>
      <c r="LA95" s="28">
        <f>IF(LB95,LB95/KZ95,0)</f>
        <v>0</v>
      </c>
      <c r="LB95" s="29">
        <f>GO95+HY95+JI95+KS95</f>
        <v>0</v>
      </c>
      <c r="LC95" s="27">
        <f t="shared" si="2230"/>
        <v>0</v>
      </c>
      <c r="LD95" s="28">
        <f t="shared" si="2230"/>
        <v>0</v>
      </c>
      <c r="LE95" s="29">
        <f t="shared" si="2230"/>
        <v>0</v>
      </c>
    </row>
    <row r="96" spans="2:317" ht="20.25" hidden="1" customHeight="1" outlineLevel="3">
      <c r="B96" s="14"/>
      <c r="C96" s="13"/>
      <c r="D96" s="13"/>
      <c r="E96" s="13"/>
      <c r="F96" s="16"/>
      <c r="G96" s="239"/>
      <c r="H96" s="240"/>
      <c r="I96" s="241">
        <f>G96*H96</f>
        <v>0</v>
      </c>
      <c r="J96" s="239"/>
      <c r="K96" s="240"/>
      <c r="L96" s="241">
        <f>J96*K96</f>
        <v>0</v>
      </c>
      <c r="M96" s="41">
        <f t="shared" si="2148"/>
        <v>0</v>
      </c>
      <c r="N96" s="42">
        <f t="shared" si="2149"/>
        <v>0</v>
      </c>
      <c r="O96" s="43">
        <f t="shared" si="2150"/>
        <v>0</v>
      </c>
      <c r="P96" s="239"/>
      <c r="Q96" s="240"/>
      <c r="R96" s="241">
        <f>P96*Q96</f>
        <v>0</v>
      </c>
      <c r="S96" s="239"/>
      <c r="T96" s="240"/>
      <c r="U96" s="241">
        <f>S96*T96</f>
        <v>0</v>
      </c>
      <c r="V96" s="41">
        <f t="shared" si="2151"/>
        <v>0</v>
      </c>
      <c r="W96" s="42">
        <f t="shared" si="2152"/>
        <v>0</v>
      </c>
      <c r="X96" s="43">
        <f t="shared" si="2153"/>
        <v>0</v>
      </c>
      <c r="Y96" s="239"/>
      <c r="Z96" s="240"/>
      <c r="AA96" s="241">
        <f>Y96*Z96</f>
        <v>0</v>
      </c>
      <c r="AB96" s="239"/>
      <c r="AC96" s="240"/>
      <c r="AD96" s="241">
        <f>AB96*AC96</f>
        <v>0</v>
      </c>
      <c r="AE96" s="236">
        <f t="shared" si="2154"/>
        <v>0</v>
      </c>
      <c r="AF96" s="232">
        <f t="shared" si="2155"/>
        <v>0</v>
      </c>
      <c r="AG96" s="233">
        <f t="shared" si="2156"/>
        <v>0</v>
      </c>
      <c r="AH96" s="456">
        <f>G96+P96+Y96</f>
        <v>0</v>
      </c>
      <c r="AI96" s="450">
        <f>IF(AJ96,AJ96/AH96,0)</f>
        <v>0</v>
      </c>
      <c r="AJ96" s="457">
        <f t="shared" si="2157"/>
        <v>0</v>
      </c>
      <c r="AK96" s="456">
        <f t="shared" si="2158"/>
        <v>0</v>
      </c>
      <c r="AL96" s="450">
        <f>IF(AM96,AM96/AK96,0)</f>
        <v>0</v>
      </c>
      <c r="AM96" s="457">
        <f>L96+U96+AD96</f>
        <v>0</v>
      </c>
      <c r="AN96" s="234">
        <f t="shared" si="2159"/>
        <v>0</v>
      </c>
      <c r="AO96" s="235">
        <f t="shared" si="2160"/>
        <v>0</v>
      </c>
      <c r="AP96" s="235">
        <f t="shared" si="2161"/>
        <v>0</v>
      </c>
      <c r="AQ96" s="88"/>
      <c r="AR96" s="100"/>
      <c r="AS96" s="90">
        <f>AQ96*AR96</f>
        <v>0</v>
      </c>
      <c r="AT96" s="88"/>
      <c r="AU96" s="100"/>
      <c r="AV96" s="90">
        <f>AT96*AU96</f>
        <v>0</v>
      </c>
      <c r="AW96" s="236">
        <f t="shared" si="2162"/>
        <v>0</v>
      </c>
      <c r="AX96" s="232">
        <f t="shared" si="2163"/>
        <v>0</v>
      </c>
      <c r="AY96" s="233">
        <f t="shared" si="2164"/>
        <v>0</v>
      </c>
      <c r="AZ96" s="88"/>
      <c r="BA96" s="100"/>
      <c r="BB96" s="90">
        <f>AZ96*BA96</f>
        <v>0</v>
      </c>
      <c r="BC96" s="88"/>
      <c r="BD96" s="100"/>
      <c r="BE96" s="90">
        <f>BC96*BD96</f>
        <v>0</v>
      </c>
      <c r="BF96" s="236">
        <f t="shared" si="2165"/>
        <v>0</v>
      </c>
      <c r="BG96" s="232">
        <f t="shared" si="2166"/>
        <v>0</v>
      </c>
      <c r="BH96" s="233">
        <f t="shared" si="2167"/>
        <v>0</v>
      </c>
      <c r="BI96" s="88"/>
      <c r="BJ96" s="100"/>
      <c r="BK96" s="90">
        <f>BI96*BJ96</f>
        <v>0</v>
      </c>
      <c r="BL96" s="88"/>
      <c r="BM96" s="100"/>
      <c r="BN96" s="90">
        <f>BL96*BM96</f>
        <v>0</v>
      </c>
      <c r="BO96" s="236">
        <f t="shared" si="2168"/>
        <v>0</v>
      </c>
      <c r="BP96" s="232">
        <f t="shared" si="2169"/>
        <v>0</v>
      </c>
      <c r="BQ96" s="233">
        <f t="shared" si="2170"/>
        <v>0</v>
      </c>
      <c r="BR96" s="44">
        <f>AQ96+AZ96+BI96</f>
        <v>0</v>
      </c>
      <c r="BS96" s="45">
        <f>IF(BT96,BT96/BR96,0)</f>
        <v>0</v>
      </c>
      <c r="BT96" s="46">
        <f t="shared" si="2171"/>
        <v>0</v>
      </c>
      <c r="BU96" s="44">
        <f t="shared" si="2172"/>
        <v>0</v>
      </c>
      <c r="BV96" s="45">
        <f>IF(BW96,BW96/BU96,0)</f>
        <v>0</v>
      </c>
      <c r="BW96" s="46">
        <f>AV96+BE96+BN96</f>
        <v>0</v>
      </c>
      <c r="BX96" s="234">
        <f t="shared" si="2173"/>
        <v>0</v>
      </c>
      <c r="BY96" s="235">
        <f t="shared" si="2174"/>
        <v>0</v>
      </c>
      <c r="BZ96" s="235">
        <f t="shared" si="2175"/>
        <v>0</v>
      </c>
      <c r="CA96" s="239"/>
      <c r="CB96" s="240"/>
      <c r="CC96" s="241">
        <f>CA96*CB96</f>
        <v>0</v>
      </c>
      <c r="CD96" s="239"/>
      <c r="CE96" s="240"/>
      <c r="CF96" s="241">
        <f>CD96*CE96</f>
        <v>0</v>
      </c>
      <c r="CG96" s="236">
        <f t="shared" si="2176"/>
        <v>0</v>
      </c>
      <c r="CH96" s="232">
        <f t="shared" si="2177"/>
        <v>0</v>
      </c>
      <c r="CI96" s="233">
        <f t="shared" si="2178"/>
        <v>0</v>
      </c>
      <c r="CJ96" s="239"/>
      <c r="CK96" s="240"/>
      <c r="CL96" s="241">
        <f>CJ96*CK96</f>
        <v>0</v>
      </c>
      <c r="CM96" s="239"/>
      <c r="CN96" s="240"/>
      <c r="CO96" s="241">
        <f>CM96*CN96</f>
        <v>0</v>
      </c>
      <c r="CP96" s="236">
        <f t="shared" si="2179"/>
        <v>0</v>
      </c>
      <c r="CQ96" s="232">
        <f t="shared" si="2180"/>
        <v>0</v>
      </c>
      <c r="CR96" s="233">
        <f t="shared" si="2181"/>
        <v>0</v>
      </c>
      <c r="CS96" s="239"/>
      <c r="CT96" s="240"/>
      <c r="CU96" s="241">
        <f>CS96*CT96</f>
        <v>0</v>
      </c>
      <c r="CV96" s="239"/>
      <c r="CW96" s="240"/>
      <c r="CX96" s="241">
        <f>CV96*CW96</f>
        <v>0</v>
      </c>
      <c r="CY96" s="236">
        <f t="shared" si="2182"/>
        <v>0</v>
      </c>
      <c r="CZ96" s="232">
        <f t="shared" si="2183"/>
        <v>0</v>
      </c>
      <c r="DA96" s="233">
        <f t="shared" si="2184"/>
        <v>0</v>
      </c>
      <c r="DB96" s="456">
        <f>CA96+CJ96+CS96</f>
        <v>0</v>
      </c>
      <c r="DC96" s="450">
        <f>IF(DD96,DD96/DB96,0)</f>
        <v>0</v>
      </c>
      <c r="DD96" s="457">
        <f t="shared" si="2185"/>
        <v>0</v>
      </c>
      <c r="DE96" s="456">
        <f t="shared" si="2186"/>
        <v>0</v>
      </c>
      <c r="DF96" s="450">
        <f>IF(DG96,DG96/DE96,0)</f>
        <v>0</v>
      </c>
      <c r="DG96" s="457">
        <f>CF96+CO96+CX96</f>
        <v>0</v>
      </c>
      <c r="DH96" s="234">
        <f t="shared" si="2187"/>
        <v>0</v>
      </c>
      <c r="DI96" s="235">
        <f t="shared" si="2188"/>
        <v>0</v>
      </c>
      <c r="DJ96" s="235">
        <f t="shared" si="2189"/>
        <v>0</v>
      </c>
      <c r="DK96" s="88"/>
      <c r="DL96" s="100"/>
      <c r="DM96" s="90">
        <f>DK96*DL96</f>
        <v>0</v>
      </c>
      <c r="DN96" s="88"/>
      <c r="DO96" s="100"/>
      <c r="DP96" s="90">
        <f>DN96*DO96</f>
        <v>0</v>
      </c>
      <c r="DQ96" s="236">
        <f t="shared" si="2190"/>
        <v>0</v>
      </c>
      <c r="DR96" s="232">
        <f t="shared" si="2191"/>
        <v>0</v>
      </c>
      <c r="DS96" s="233">
        <f t="shared" si="2192"/>
        <v>0</v>
      </c>
      <c r="DT96" s="88"/>
      <c r="DU96" s="100"/>
      <c r="DV96" s="90">
        <f>DT96*DU96</f>
        <v>0</v>
      </c>
      <c r="DW96" s="88"/>
      <c r="DX96" s="100"/>
      <c r="DY96" s="90">
        <f>DW96*DX96</f>
        <v>0</v>
      </c>
      <c r="DZ96" s="236">
        <f t="shared" si="2193"/>
        <v>0</v>
      </c>
      <c r="EA96" s="232">
        <f t="shared" si="2194"/>
        <v>0</v>
      </c>
      <c r="EB96" s="233">
        <f t="shared" si="2195"/>
        <v>0</v>
      </c>
      <c r="EC96" s="88"/>
      <c r="ED96" s="100"/>
      <c r="EE96" s="90">
        <f>EC96*ED96</f>
        <v>0</v>
      </c>
      <c r="EF96" s="88"/>
      <c r="EG96" s="100"/>
      <c r="EH96" s="90">
        <f>EF96*EG96</f>
        <v>0</v>
      </c>
      <c r="EI96" s="41">
        <f t="shared" si="2196"/>
        <v>0</v>
      </c>
      <c r="EJ96" s="42">
        <f t="shared" si="2197"/>
        <v>0</v>
      </c>
      <c r="EK96" s="43">
        <f t="shared" si="2198"/>
        <v>0</v>
      </c>
      <c r="EL96" s="44">
        <f>DK96+DT96+EC96</f>
        <v>0</v>
      </c>
      <c r="EM96" s="45">
        <f>IF(EN96,EN96/EL96,0)</f>
        <v>0</v>
      </c>
      <c r="EN96" s="46">
        <f t="shared" si="2199"/>
        <v>0</v>
      </c>
      <c r="EO96" s="44">
        <f t="shared" si="2200"/>
        <v>0</v>
      </c>
      <c r="EP96" s="45">
        <f>IF(EQ96,EQ96/EO96,0)</f>
        <v>0</v>
      </c>
      <c r="EQ96" s="46">
        <f>DP96+DY96+EH96</f>
        <v>0</v>
      </c>
      <c r="ER96" s="82">
        <f t="shared" si="2201"/>
        <v>0</v>
      </c>
      <c r="ES96" s="47">
        <f t="shared" si="2202"/>
        <v>0</v>
      </c>
      <c r="ET96" s="47">
        <f t="shared" si="2203"/>
        <v>0</v>
      </c>
      <c r="EU96" s="27">
        <f>AH96+BR96+DB96+EL96</f>
        <v>0</v>
      </c>
      <c r="EV96" s="28">
        <f>IF(EW96,EW96/EU96,0)</f>
        <v>0</v>
      </c>
      <c r="EW96" s="29">
        <f t="shared" si="2204"/>
        <v>0</v>
      </c>
      <c r="EX96" s="27">
        <f t="shared" si="2205"/>
        <v>0</v>
      </c>
      <c r="EY96" s="28">
        <f>IF(EZ96,EZ96/EX96,0)</f>
        <v>0</v>
      </c>
      <c r="EZ96" s="29">
        <f>AM96+BW96+DG96+EQ96</f>
        <v>0</v>
      </c>
      <c r="FA96" s="27">
        <f t="shared" si="2206"/>
        <v>0</v>
      </c>
      <c r="FB96" s="28">
        <f t="shared" si="2207"/>
        <v>0</v>
      </c>
      <c r="FC96" s="29">
        <f t="shared" si="2208"/>
        <v>0</v>
      </c>
      <c r="FE96" s="14"/>
      <c r="FF96" s="13"/>
      <c r="FG96" s="13"/>
      <c r="FH96" s="16"/>
      <c r="FI96" s="239"/>
      <c r="FJ96" s="240"/>
      <c r="FK96" s="241">
        <f>FI96*FJ96</f>
        <v>0</v>
      </c>
      <c r="FL96" s="239"/>
      <c r="FM96" s="240"/>
      <c r="FN96" s="241">
        <f>FL96*FM96</f>
        <v>0</v>
      </c>
      <c r="FO96" s="41">
        <f t="shared" si="2209"/>
        <v>0</v>
      </c>
      <c r="FP96" s="42">
        <f t="shared" si="2209"/>
        <v>0</v>
      </c>
      <c r="FQ96" s="43">
        <f t="shared" si="2209"/>
        <v>0</v>
      </c>
      <c r="FR96" s="239"/>
      <c r="FS96" s="240"/>
      <c r="FT96" s="241">
        <f>FR96*FS96</f>
        <v>0</v>
      </c>
      <c r="FU96" s="239"/>
      <c r="FV96" s="240"/>
      <c r="FW96" s="241">
        <f>FU96*FV96</f>
        <v>0</v>
      </c>
      <c r="FX96" s="41">
        <f t="shared" si="2210"/>
        <v>0</v>
      </c>
      <c r="FY96" s="42">
        <f t="shared" si="2210"/>
        <v>0</v>
      </c>
      <c r="FZ96" s="43">
        <f t="shared" si="2210"/>
        <v>0</v>
      </c>
      <c r="GA96" s="239"/>
      <c r="GB96" s="240"/>
      <c r="GC96" s="241">
        <f>GA96*GB96</f>
        <v>0</v>
      </c>
      <c r="GD96" s="239"/>
      <c r="GE96" s="240"/>
      <c r="GF96" s="241">
        <f>GD96*GE96</f>
        <v>0</v>
      </c>
      <c r="GG96" s="236">
        <f t="shared" si="2211"/>
        <v>0</v>
      </c>
      <c r="GH96" s="232">
        <f t="shared" si="2211"/>
        <v>0</v>
      </c>
      <c r="GI96" s="233">
        <f t="shared" si="2211"/>
        <v>0</v>
      </c>
      <c r="GJ96" s="456">
        <f>FI96+FR96+GA96</f>
        <v>0</v>
      </c>
      <c r="GK96" s="450">
        <f>IF(GL96,GL96/GJ96,0)</f>
        <v>0</v>
      </c>
      <c r="GL96" s="457">
        <f t="shared" si="2212"/>
        <v>0</v>
      </c>
      <c r="GM96" s="456">
        <f t="shared" si="2212"/>
        <v>0</v>
      </c>
      <c r="GN96" s="450">
        <f>IF(GO96,GO96/GM96,0)</f>
        <v>0</v>
      </c>
      <c r="GO96" s="457">
        <f>FN96+FW96+GF96</f>
        <v>0</v>
      </c>
      <c r="GP96" s="234">
        <f t="shared" si="2213"/>
        <v>0</v>
      </c>
      <c r="GQ96" s="235">
        <f t="shared" si="2213"/>
        <v>0</v>
      </c>
      <c r="GR96" s="235">
        <f t="shared" si="2213"/>
        <v>0</v>
      </c>
      <c r="GS96" s="88"/>
      <c r="GT96" s="100"/>
      <c r="GU96" s="90">
        <f>GS96*GT96</f>
        <v>0</v>
      </c>
      <c r="GV96" s="88"/>
      <c r="GW96" s="100"/>
      <c r="GX96" s="90">
        <f>GV96*GW96</f>
        <v>0</v>
      </c>
      <c r="GY96" s="236">
        <f t="shared" si="2214"/>
        <v>0</v>
      </c>
      <c r="GZ96" s="232">
        <f t="shared" si="2214"/>
        <v>0</v>
      </c>
      <c r="HA96" s="233">
        <f t="shared" si="2214"/>
        <v>0</v>
      </c>
      <c r="HB96" s="88"/>
      <c r="HC96" s="100"/>
      <c r="HD96" s="90">
        <f>HB96*HC96</f>
        <v>0</v>
      </c>
      <c r="HE96" s="88"/>
      <c r="HF96" s="100"/>
      <c r="HG96" s="90">
        <f>HE96*HF96</f>
        <v>0</v>
      </c>
      <c r="HH96" s="236">
        <f t="shared" si="2215"/>
        <v>0</v>
      </c>
      <c r="HI96" s="232">
        <f t="shared" si="2215"/>
        <v>0</v>
      </c>
      <c r="HJ96" s="233">
        <f t="shared" si="2215"/>
        <v>0</v>
      </c>
      <c r="HK96" s="88"/>
      <c r="HL96" s="100"/>
      <c r="HM96" s="90">
        <f>HK96*HL96</f>
        <v>0</v>
      </c>
      <c r="HN96" s="88"/>
      <c r="HO96" s="100"/>
      <c r="HP96" s="90">
        <f>HN96*HO96</f>
        <v>0</v>
      </c>
      <c r="HQ96" s="236">
        <f t="shared" si="2216"/>
        <v>0</v>
      </c>
      <c r="HR96" s="232">
        <f t="shared" si="2216"/>
        <v>0</v>
      </c>
      <c r="HS96" s="233">
        <f t="shared" si="2216"/>
        <v>0</v>
      </c>
      <c r="HT96" s="44">
        <f>GS96+HB96+HK96</f>
        <v>0</v>
      </c>
      <c r="HU96" s="45">
        <f>IF(HV96,HV96/HT96,0)</f>
        <v>0</v>
      </c>
      <c r="HV96" s="46">
        <f t="shared" si="2217"/>
        <v>0</v>
      </c>
      <c r="HW96" s="44">
        <f t="shared" si="2217"/>
        <v>0</v>
      </c>
      <c r="HX96" s="45">
        <f>IF(HY96,HY96/HW96,0)</f>
        <v>0</v>
      </c>
      <c r="HY96" s="46">
        <f>GX96+HG96+HP96</f>
        <v>0</v>
      </c>
      <c r="HZ96" s="234">
        <f t="shared" si="2218"/>
        <v>0</v>
      </c>
      <c r="IA96" s="235">
        <f t="shared" si="2218"/>
        <v>0</v>
      </c>
      <c r="IB96" s="235">
        <f t="shared" si="2218"/>
        <v>0</v>
      </c>
      <c r="IC96" s="239"/>
      <c r="ID96" s="240"/>
      <c r="IE96" s="241">
        <f>IC96*ID96</f>
        <v>0</v>
      </c>
      <c r="IF96" s="239"/>
      <c r="IG96" s="240"/>
      <c r="IH96" s="241">
        <f>IF96*IG96</f>
        <v>0</v>
      </c>
      <c r="II96" s="236">
        <f t="shared" si="2219"/>
        <v>0</v>
      </c>
      <c r="IJ96" s="232">
        <f t="shared" si="2219"/>
        <v>0</v>
      </c>
      <c r="IK96" s="233">
        <f t="shared" si="2219"/>
        <v>0</v>
      </c>
      <c r="IL96" s="239"/>
      <c r="IM96" s="240"/>
      <c r="IN96" s="241">
        <f>IL96*IM96</f>
        <v>0</v>
      </c>
      <c r="IO96" s="239"/>
      <c r="IP96" s="240"/>
      <c r="IQ96" s="241">
        <f>IO96*IP96</f>
        <v>0</v>
      </c>
      <c r="IR96" s="236">
        <f t="shared" si="2220"/>
        <v>0</v>
      </c>
      <c r="IS96" s="232">
        <f t="shared" si="2220"/>
        <v>0</v>
      </c>
      <c r="IT96" s="233">
        <f t="shared" si="2220"/>
        <v>0</v>
      </c>
      <c r="IU96" s="239"/>
      <c r="IV96" s="240"/>
      <c r="IW96" s="241">
        <f>IU96*IV96</f>
        <v>0</v>
      </c>
      <c r="IX96" s="239"/>
      <c r="IY96" s="240"/>
      <c r="IZ96" s="241">
        <f>IX96*IY96</f>
        <v>0</v>
      </c>
      <c r="JA96" s="236">
        <f t="shared" si="2221"/>
        <v>0</v>
      </c>
      <c r="JB96" s="232">
        <f t="shared" si="2221"/>
        <v>0</v>
      </c>
      <c r="JC96" s="233">
        <f t="shared" si="2221"/>
        <v>0</v>
      </c>
      <c r="JD96" s="456">
        <f>IC96+IL96+IU96</f>
        <v>0</v>
      </c>
      <c r="JE96" s="450">
        <f>IF(JF96,JF96/JD96,0)</f>
        <v>0</v>
      </c>
      <c r="JF96" s="457">
        <f t="shared" si="2222"/>
        <v>0</v>
      </c>
      <c r="JG96" s="456">
        <f t="shared" si="2222"/>
        <v>0</v>
      </c>
      <c r="JH96" s="450">
        <f>IF(JI96,JI96/JG96,0)</f>
        <v>0</v>
      </c>
      <c r="JI96" s="457">
        <f>IH96+IQ96+IZ96</f>
        <v>0</v>
      </c>
      <c r="JJ96" s="234">
        <f t="shared" si="2223"/>
        <v>0</v>
      </c>
      <c r="JK96" s="235">
        <f t="shared" si="2223"/>
        <v>0</v>
      </c>
      <c r="JL96" s="235">
        <f t="shared" si="2223"/>
        <v>0</v>
      </c>
      <c r="JM96" s="88"/>
      <c r="JN96" s="100"/>
      <c r="JO96" s="90">
        <f>JM96*JN96</f>
        <v>0</v>
      </c>
      <c r="JP96" s="88"/>
      <c r="JQ96" s="100"/>
      <c r="JR96" s="90">
        <f>JP96*JQ96</f>
        <v>0</v>
      </c>
      <c r="JS96" s="236">
        <f t="shared" si="2224"/>
        <v>0</v>
      </c>
      <c r="JT96" s="232">
        <f t="shared" si="2224"/>
        <v>0</v>
      </c>
      <c r="JU96" s="233">
        <f t="shared" si="2224"/>
        <v>0</v>
      </c>
      <c r="JV96" s="88"/>
      <c r="JW96" s="100"/>
      <c r="JX96" s="90">
        <f>JV96*JW96</f>
        <v>0</v>
      </c>
      <c r="JY96" s="88"/>
      <c r="JZ96" s="100"/>
      <c r="KA96" s="90">
        <f>JY96*JZ96</f>
        <v>0</v>
      </c>
      <c r="KB96" s="236">
        <f t="shared" si="2225"/>
        <v>0</v>
      </c>
      <c r="KC96" s="232">
        <f t="shared" si="2225"/>
        <v>0</v>
      </c>
      <c r="KD96" s="233">
        <f t="shared" si="2225"/>
        <v>0</v>
      </c>
      <c r="KE96" s="88"/>
      <c r="KF96" s="100"/>
      <c r="KG96" s="90">
        <f>KE96*KF96</f>
        <v>0</v>
      </c>
      <c r="KH96" s="88"/>
      <c r="KI96" s="100"/>
      <c r="KJ96" s="90">
        <f>KH96*KI96</f>
        <v>0</v>
      </c>
      <c r="KK96" s="41">
        <f t="shared" si="2226"/>
        <v>0</v>
      </c>
      <c r="KL96" s="42">
        <f t="shared" si="2226"/>
        <v>0</v>
      </c>
      <c r="KM96" s="43">
        <f t="shared" si="2226"/>
        <v>0</v>
      </c>
      <c r="KN96" s="44">
        <f>JM96+JV96+KE96</f>
        <v>0</v>
      </c>
      <c r="KO96" s="45">
        <f>IF(KP96,KP96/KN96,0)</f>
        <v>0</v>
      </c>
      <c r="KP96" s="46">
        <f t="shared" si="2227"/>
        <v>0</v>
      </c>
      <c r="KQ96" s="44">
        <f t="shared" si="2227"/>
        <v>0</v>
      </c>
      <c r="KR96" s="45">
        <f>IF(KS96,KS96/KQ96,0)</f>
        <v>0</v>
      </c>
      <c r="KS96" s="46">
        <f>JR96+KA96+KJ96</f>
        <v>0</v>
      </c>
      <c r="KT96" s="82">
        <f t="shared" si="2228"/>
        <v>0</v>
      </c>
      <c r="KU96" s="47">
        <f t="shared" si="2228"/>
        <v>0</v>
      </c>
      <c r="KV96" s="47">
        <f t="shared" si="2228"/>
        <v>0</v>
      </c>
      <c r="KW96" s="27">
        <f>GJ96+HT96+JD96+KN96</f>
        <v>0</v>
      </c>
      <c r="KX96" s="28">
        <f>IF(KY96,KY96/KW96,0)</f>
        <v>0</v>
      </c>
      <c r="KY96" s="29">
        <f t="shared" si="2229"/>
        <v>0</v>
      </c>
      <c r="KZ96" s="27">
        <f t="shared" si="2229"/>
        <v>0</v>
      </c>
      <c r="LA96" s="28">
        <f>IF(LB96,LB96/KZ96,0)</f>
        <v>0</v>
      </c>
      <c r="LB96" s="29">
        <f>GO96+HY96+JI96+KS96</f>
        <v>0</v>
      </c>
      <c r="LC96" s="27">
        <f t="shared" si="2230"/>
        <v>0</v>
      </c>
      <c r="LD96" s="28">
        <f t="shared" si="2230"/>
        <v>0</v>
      </c>
      <c r="LE96" s="29">
        <f t="shared" si="2230"/>
        <v>0</v>
      </c>
    </row>
    <row r="97" spans="2:317" s="129" customFormat="1" ht="20.25" hidden="1" customHeight="1" outlineLevel="2">
      <c r="B97" s="119" t="s">
        <v>255</v>
      </c>
      <c r="C97" s="120"/>
      <c r="D97" s="120"/>
      <c r="E97" s="120"/>
      <c r="F97" s="121"/>
      <c r="G97" s="412">
        <f>SUBTOTAL(9,G92:G96)</f>
        <v>60</v>
      </c>
      <c r="H97" s="420"/>
      <c r="I97" s="414">
        <f>SUBTOTAL(9,I92:I96)</f>
        <v>24.5</v>
      </c>
      <c r="J97" s="412">
        <f>SUBTOTAL(9,J92:J96)</f>
        <v>60</v>
      </c>
      <c r="K97" s="420"/>
      <c r="L97" s="414">
        <f>SUBTOTAL(9,L92:L96)</f>
        <v>24.5</v>
      </c>
      <c r="M97" s="91">
        <f>SUBTOTAL(9,M92:M96)</f>
        <v>0</v>
      </c>
      <c r="N97" s="92"/>
      <c r="O97" s="93">
        <f>SUBTOTAL(9,O92:O96)</f>
        <v>0</v>
      </c>
      <c r="P97" s="412">
        <f>SUBTOTAL(9,P92:P96)</f>
        <v>0</v>
      </c>
      <c r="Q97" s="420"/>
      <c r="R97" s="414">
        <f>SUBTOTAL(9,R92:R96)</f>
        <v>0</v>
      </c>
      <c r="S97" s="412">
        <f>SUBTOTAL(9,S92:S96)</f>
        <v>0</v>
      </c>
      <c r="T97" s="420"/>
      <c r="U97" s="414">
        <f>SUBTOTAL(9,U92:U96)</f>
        <v>0</v>
      </c>
      <c r="V97" s="91">
        <f>SUBTOTAL(9,V92:V96)</f>
        <v>0</v>
      </c>
      <c r="W97" s="92"/>
      <c r="X97" s="93">
        <f>SUBTOTAL(9,X92:X96)</f>
        <v>0</v>
      </c>
      <c r="Y97" s="412">
        <f>SUBTOTAL(9,Y92:Y96)</f>
        <v>0</v>
      </c>
      <c r="Z97" s="420"/>
      <c r="AA97" s="414">
        <f>SUBTOTAL(9,AA92:AA96)</f>
        <v>0</v>
      </c>
      <c r="AB97" s="412">
        <f>SUBTOTAL(9,AB92:AB96)</f>
        <v>0</v>
      </c>
      <c r="AC97" s="420"/>
      <c r="AD97" s="414">
        <f>SUBTOTAL(9,AD92:AD96)</f>
        <v>0</v>
      </c>
      <c r="AE97" s="255">
        <f>SUBTOTAL(9,AE92:AE96)</f>
        <v>0</v>
      </c>
      <c r="AF97" s="256"/>
      <c r="AG97" s="257">
        <f>SUBTOTAL(9,AG92:AG96)</f>
        <v>0</v>
      </c>
      <c r="AH97" s="452">
        <f>SUBTOTAL(9,AH92:AH96)</f>
        <v>60</v>
      </c>
      <c r="AI97" s="458">
        <f>IF(AJ97,AJ97/AH97,"")</f>
        <v>0.40833333333333333</v>
      </c>
      <c r="AJ97" s="454">
        <f>SUBTOTAL(9,AJ92:AJ96)</f>
        <v>24.5</v>
      </c>
      <c r="AK97" s="452">
        <f>SUBTOTAL(9,AK92:AK96)</f>
        <v>60</v>
      </c>
      <c r="AL97" s="458">
        <f>IF(AM97,AM97/AK97,"")</f>
        <v>0.40833333333333333</v>
      </c>
      <c r="AM97" s="455">
        <f>SUBTOTAL(9,AM92:AM96)</f>
        <v>24.5</v>
      </c>
      <c r="AN97" s="259">
        <f>SUBTOTAL(9,AN92:AN96)</f>
        <v>0</v>
      </c>
      <c r="AO97" s="258"/>
      <c r="AP97" s="258">
        <f>SUBTOTAL(9,AP92:AP96)</f>
        <v>0</v>
      </c>
      <c r="AQ97" s="91">
        <f>SUBTOTAL(9,AQ92:AQ96)</f>
        <v>50</v>
      </c>
      <c r="AR97" s="101"/>
      <c r="AS97" s="93">
        <f>SUBTOTAL(9,AS92:AS96)</f>
        <v>17.5</v>
      </c>
      <c r="AT97" s="91">
        <f>SUBTOTAL(9,AT92:AT96)</f>
        <v>0</v>
      </c>
      <c r="AU97" s="101"/>
      <c r="AV97" s="93">
        <f>SUBTOTAL(9,AV92:AV96)</f>
        <v>0</v>
      </c>
      <c r="AW97" s="255">
        <f>SUBTOTAL(9,AW92:AW96)</f>
        <v>50</v>
      </c>
      <c r="AX97" s="256"/>
      <c r="AY97" s="257">
        <f>SUBTOTAL(9,AY92:AY96)</f>
        <v>17.5</v>
      </c>
      <c r="AZ97" s="91">
        <f>SUBTOTAL(9,AZ92:AZ96)</f>
        <v>0</v>
      </c>
      <c r="BA97" s="101"/>
      <c r="BB97" s="93">
        <f>SUBTOTAL(9,BB92:BB96)</f>
        <v>0</v>
      </c>
      <c r="BC97" s="91">
        <f>SUBTOTAL(9,BC92:BC96)</f>
        <v>0</v>
      </c>
      <c r="BD97" s="101"/>
      <c r="BE97" s="93">
        <f>SUBTOTAL(9,BE92:BE96)</f>
        <v>0</v>
      </c>
      <c r="BF97" s="255">
        <f>SUBTOTAL(9,BF92:BF96)</f>
        <v>0</v>
      </c>
      <c r="BG97" s="256"/>
      <c r="BH97" s="257">
        <f>SUBTOTAL(9,BH92:BH96)</f>
        <v>0</v>
      </c>
      <c r="BI97" s="91">
        <f>SUBTOTAL(9,BI92:BI96)</f>
        <v>10</v>
      </c>
      <c r="BJ97" s="101"/>
      <c r="BK97" s="93">
        <f>SUBTOTAL(9,BK92:BK96)</f>
        <v>7</v>
      </c>
      <c r="BL97" s="91">
        <f>SUBTOTAL(9,BL92:BL96)</f>
        <v>10</v>
      </c>
      <c r="BM97" s="101"/>
      <c r="BN97" s="93">
        <f>SUBTOTAL(9,BN92:BN96)</f>
        <v>7</v>
      </c>
      <c r="BO97" s="255">
        <f>SUBTOTAL(9,BO92:BO96)</f>
        <v>0</v>
      </c>
      <c r="BP97" s="256"/>
      <c r="BQ97" s="257">
        <f>SUBTOTAL(9,BQ92:BQ96)</f>
        <v>0</v>
      </c>
      <c r="BR97" s="122">
        <f>SUBTOTAL(9,BR92:BR96)</f>
        <v>60</v>
      </c>
      <c r="BS97" s="130">
        <f>IF(BT97,BT97/BR97,"")</f>
        <v>0.40833333333333333</v>
      </c>
      <c r="BT97" s="124">
        <f>SUBTOTAL(9,BT92:BT96)</f>
        <v>24.5</v>
      </c>
      <c r="BU97" s="122">
        <f>SUBTOTAL(9,BU92:BU96)</f>
        <v>10</v>
      </c>
      <c r="BV97" s="130">
        <f>IF(BW97,BW97/BU97,"")</f>
        <v>0.7</v>
      </c>
      <c r="BW97" s="496">
        <f>SUBTOTAL(9,BW92:BW96)</f>
        <v>7</v>
      </c>
      <c r="BX97" s="259">
        <f>SUBTOTAL(9,BX92:BX96)</f>
        <v>50</v>
      </c>
      <c r="BY97" s="258"/>
      <c r="BZ97" s="258">
        <f>SUBTOTAL(9,BZ92:BZ96)</f>
        <v>17.5</v>
      </c>
      <c r="CA97" s="412">
        <f>SUBTOTAL(9,CA92:CA96)</f>
        <v>0</v>
      </c>
      <c r="CB97" s="420"/>
      <c r="CC97" s="414">
        <f>SUBTOTAL(9,CC92:CC96)</f>
        <v>0</v>
      </c>
      <c r="CD97" s="412">
        <f>SUBTOTAL(9,CD92:CD96)</f>
        <v>50</v>
      </c>
      <c r="CE97" s="420"/>
      <c r="CF97" s="414">
        <f>SUBTOTAL(9,CF92:CF96)</f>
        <v>17.5</v>
      </c>
      <c r="CG97" s="255">
        <f>SUBTOTAL(9,CG92:CG96)</f>
        <v>-50</v>
      </c>
      <c r="CH97" s="256"/>
      <c r="CI97" s="257">
        <f>SUBTOTAL(9,CI92:CI96)</f>
        <v>-17.5</v>
      </c>
      <c r="CJ97" s="412">
        <f>SUBTOTAL(9,CJ92:CJ96)</f>
        <v>0</v>
      </c>
      <c r="CK97" s="420"/>
      <c r="CL97" s="414">
        <f>SUBTOTAL(9,CL92:CL96)</f>
        <v>0</v>
      </c>
      <c r="CM97" s="412">
        <f>SUBTOTAL(9,CM92:CM96)</f>
        <v>0</v>
      </c>
      <c r="CN97" s="420"/>
      <c r="CO97" s="414">
        <f>SUBTOTAL(9,CO92:CO96)</f>
        <v>0</v>
      </c>
      <c r="CP97" s="255">
        <f>SUBTOTAL(9,CP92:CP96)</f>
        <v>0</v>
      </c>
      <c r="CQ97" s="256"/>
      <c r="CR97" s="257">
        <f>SUBTOTAL(9,CR92:CR96)</f>
        <v>0</v>
      </c>
      <c r="CS97" s="412">
        <f>SUBTOTAL(9,CS92:CS96)</f>
        <v>10</v>
      </c>
      <c r="CT97" s="420"/>
      <c r="CU97" s="414">
        <f>SUBTOTAL(9,CU92:CU96)</f>
        <v>7</v>
      </c>
      <c r="CV97" s="412">
        <f>SUBTOTAL(9,CV92:CV96)</f>
        <v>10</v>
      </c>
      <c r="CW97" s="420"/>
      <c r="CX97" s="414">
        <f>SUBTOTAL(9,CX92:CX96)</f>
        <v>7</v>
      </c>
      <c r="CY97" s="255">
        <f>SUBTOTAL(9,CY92:CY96)</f>
        <v>0</v>
      </c>
      <c r="CZ97" s="256"/>
      <c r="DA97" s="257">
        <f>SUBTOTAL(9,DA92:DA96)</f>
        <v>0</v>
      </c>
      <c r="DB97" s="452">
        <f>SUBTOTAL(9,DB92:DB96)</f>
        <v>10</v>
      </c>
      <c r="DC97" s="458">
        <f>IF(DD97,DD97/DB97,"")</f>
        <v>0.7</v>
      </c>
      <c r="DD97" s="454">
        <f>SUBTOTAL(9,DD92:DD96)</f>
        <v>7</v>
      </c>
      <c r="DE97" s="452">
        <f>SUBTOTAL(9,DE92:DE96)</f>
        <v>60</v>
      </c>
      <c r="DF97" s="458">
        <f>IF(DG97,DG97/DE97,"")</f>
        <v>0.40833333333333333</v>
      </c>
      <c r="DG97" s="455">
        <f>SUBTOTAL(9,DG92:DG96)</f>
        <v>24.5</v>
      </c>
      <c r="DH97" s="259">
        <f>SUBTOTAL(9,DH92:DH96)</f>
        <v>-50</v>
      </c>
      <c r="DI97" s="258"/>
      <c r="DJ97" s="258">
        <f>SUBTOTAL(9,DJ92:DJ96)</f>
        <v>-17.5</v>
      </c>
      <c r="DK97" s="91">
        <f>SUBTOTAL(9,DK92:DK96)</f>
        <v>50</v>
      </c>
      <c r="DL97" s="101"/>
      <c r="DM97" s="93">
        <f>SUBTOTAL(9,DM92:DM96)</f>
        <v>17.5</v>
      </c>
      <c r="DN97" s="91">
        <f>SUBTOTAL(9,DN92:DN96)</f>
        <v>0</v>
      </c>
      <c r="DO97" s="101"/>
      <c r="DP97" s="93">
        <f>SUBTOTAL(9,DP92:DP96)</f>
        <v>0</v>
      </c>
      <c r="DQ97" s="255">
        <f>SUBTOTAL(9,DQ92:DQ96)</f>
        <v>50</v>
      </c>
      <c r="DR97" s="256"/>
      <c r="DS97" s="257">
        <f>SUBTOTAL(9,DS92:DS96)</f>
        <v>17.5</v>
      </c>
      <c r="DT97" s="91">
        <f>SUBTOTAL(9,DT92:DT96)</f>
        <v>0</v>
      </c>
      <c r="DU97" s="101"/>
      <c r="DV97" s="93">
        <f>SUBTOTAL(9,DV92:DV96)</f>
        <v>0</v>
      </c>
      <c r="DW97" s="91">
        <f>SUBTOTAL(9,DW92:DW96)</f>
        <v>0</v>
      </c>
      <c r="DX97" s="101"/>
      <c r="DY97" s="93">
        <f>SUBTOTAL(9,DY92:DY96)</f>
        <v>0</v>
      </c>
      <c r="DZ97" s="255">
        <f>SUBTOTAL(9,DZ92:DZ96)</f>
        <v>0</v>
      </c>
      <c r="EA97" s="256"/>
      <c r="EB97" s="257">
        <f>SUBTOTAL(9,EB92:EB96)</f>
        <v>0</v>
      </c>
      <c r="EC97" s="91">
        <f>SUBTOTAL(9,EC92:EC96)</f>
        <v>10</v>
      </c>
      <c r="ED97" s="101"/>
      <c r="EE97" s="93">
        <f>SUBTOTAL(9,EE92:EE96)</f>
        <v>7</v>
      </c>
      <c r="EF97" s="91">
        <f>SUBTOTAL(9,EF92:EF96)</f>
        <v>10</v>
      </c>
      <c r="EG97" s="101"/>
      <c r="EH97" s="93">
        <f>SUBTOTAL(9,EH92:EH96)</f>
        <v>7</v>
      </c>
      <c r="EI97" s="91">
        <f>SUBTOTAL(9,EI92:EI96)</f>
        <v>0</v>
      </c>
      <c r="EJ97" s="92"/>
      <c r="EK97" s="93">
        <f>SUBTOTAL(9,EK92:EK96)</f>
        <v>0</v>
      </c>
      <c r="EL97" s="122">
        <f>SUBTOTAL(9,EL92:EL96)</f>
        <v>60</v>
      </c>
      <c r="EM97" s="130">
        <f>IF(EN97,EN97/EL97,"")</f>
        <v>0.40833333333333333</v>
      </c>
      <c r="EN97" s="124">
        <f>SUBTOTAL(9,EN92:EN96)</f>
        <v>24.5</v>
      </c>
      <c r="EO97" s="122">
        <f>SUBTOTAL(9,EO92:EO96)</f>
        <v>10</v>
      </c>
      <c r="EP97" s="130">
        <f>IF(EQ97,EQ97/EO97,"")</f>
        <v>0.7</v>
      </c>
      <c r="EQ97" s="496">
        <f>SUBTOTAL(9,EQ92:EQ96)</f>
        <v>7</v>
      </c>
      <c r="ER97" s="125">
        <f>SUBTOTAL(9,ER92:ER96)</f>
        <v>50</v>
      </c>
      <c r="ES97" s="124"/>
      <c r="ET97" s="124">
        <f>SUBTOTAL(9,ET92:ET96)</f>
        <v>17.5</v>
      </c>
      <c r="EU97" s="126">
        <f>SUBTOTAL(9,EU92:EU96)</f>
        <v>190</v>
      </c>
      <c r="EV97" s="127">
        <f>IF(EW97,EW97/EU97,"")</f>
        <v>0.42368421052631577</v>
      </c>
      <c r="EW97" s="128">
        <f>SUBTOTAL(9,EW92:EW96)</f>
        <v>80.5</v>
      </c>
      <c r="EX97" s="126">
        <f>SUBTOTAL(9,EX92:EX96)</f>
        <v>140</v>
      </c>
      <c r="EY97" s="127">
        <f>IF(EZ97,EZ97/EX97,"")</f>
        <v>0.45</v>
      </c>
      <c r="EZ97" s="128">
        <f>SUBTOTAL(9,EZ92:EZ96)</f>
        <v>63</v>
      </c>
      <c r="FA97" s="126">
        <f>SUBTOTAL(9,FA92:FA96)</f>
        <v>50</v>
      </c>
      <c r="FB97" s="127"/>
      <c r="FC97" s="128">
        <f>SUBTOTAL(9,FC92:FC96)</f>
        <v>17.5</v>
      </c>
      <c r="FE97" s="119" t="s">
        <v>255</v>
      </c>
      <c r="FF97" s="120"/>
      <c r="FG97" s="120"/>
      <c r="FH97" s="121"/>
      <c r="FI97" s="412">
        <f>SUBTOTAL(9,FI92:FI96)</f>
        <v>10</v>
      </c>
      <c r="FJ97" s="420"/>
      <c r="FK97" s="414">
        <f>SUBTOTAL(9,FK92:FK96)</f>
        <v>7</v>
      </c>
      <c r="FL97" s="412">
        <f>SUBTOTAL(9,FL92:FL96)</f>
        <v>60</v>
      </c>
      <c r="FM97" s="420"/>
      <c r="FN97" s="414">
        <f>SUBTOTAL(9,FN92:FN96)</f>
        <v>24.5</v>
      </c>
      <c r="FO97" s="91">
        <f>SUBTOTAL(9,FO92:FO96)</f>
        <v>-50</v>
      </c>
      <c r="FP97" s="92"/>
      <c r="FQ97" s="93">
        <f>SUBTOTAL(9,FQ92:FQ96)</f>
        <v>-17.5</v>
      </c>
      <c r="FR97" s="412">
        <f>SUBTOTAL(9,FR92:FR96)</f>
        <v>0</v>
      </c>
      <c r="FS97" s="420"/>
      <c r="FT97" s="414">
        <f>SUBTOTAL(9,FT92:FT96)</f>
        <v>0</v>
      </c>
      <c r="FU97" s="412">
        <f>SUBTOTAL(9,FU92:FU96)</f>
        <v>0</v>
      </c>
      <c r="FV97" s="420"/>
      <c r="FW97" s="414">
        <f>SUBTOTAL(9,FW92:FW96)</f>
        <v>0</v>
      </c>
      <c r="FX97" s="91">
        <f>SUBTOTAL(9,FX92:FX96)</f>
        <v>0</v>
      </c>
      <c r="FY97" s="92"/>
      <c r="FZ97" s="93">
        <f>SUBTOTAL(9,FZ92:FZ96)</f>
        <v>0</v>
      </c>
      <c r="GA97" s="412">
        <f>SUBTOTAL(9,GA92:GA96)</f>
        <v>0</v>
      </c>
      <c r="GB97" s="420"/>
      <c r="GC97" s="414">
        <f>SUBTOTAL(9,GC92:GC96)</f>
        <v>0</v>
      </c>
      <c r="GD97" s="412">
        <f>SUBTOTAL(9,GD92:GD96)</f>
        <v>0</v>
      </c>
      <c r="GE97" s="420"/>
      <c r="GF97" s="414">
        <f>SUBTOTAL(9,GF92:GF96)</f>
        <v>0</v>
      </c>
      <c r="GG97" s="255">
        <f>SUBTOTAL(9,GG92:GG96)</f>
        <v>0</v>
      </c>
      <c r="GH97" s="256"/>
      <c r="GI97" s="257">
        <f>SUBTOTAL(9,GI92:GI96)</f>
        <v>0</v>
      </c>
      <c r="GJ97" s="452">
        <f>SUBTOTAL(9,GJ92:GJ96)</f>
        <v>10</v>
      </c>
      <c r="GK97" s="458">
        <f>IF(GL97,GL97/GJ97,"")</f>
        <v>0.7</v>
      </c>
      <c r="GL97" s="454">
        <f>SUBTOTAL(9,GL92:GL96)</f>
        <v>7</v>
      </c>
      <c r="GM97" s="452">
        <f>SUBTOTAL(9,GM92:GM96)</f>
        <v>60</v>
      </c>
      <c r="GN97" s="458">
        <f>IF(GO97,GO97/GM97,"")</f>
        <v>0.40833333333333333</v>
      </c>
      <c r="GO97" s="455">
        <f>SUBTOTAL(9,GO92:GO96)</f>
        <v>24.5</v>
      </c>
      <c r="GP97" s="259">
        <f>SUBTOTAL(9,GP92:GP96)</f>
        <v>-50</v>
      </c>
      <c r="GQ97" s="258"/>
      <c r="GR97" s="258">
        <f>SUBTOTAL(9,GR92:GR96)</f>
        <v>-17.5</v>
      </c>
      <c r="GS97" s="91">
        <f>SUBTOTAL(9,GS92:GS96)</f>
        <v>0</v>
      </c>
      <c r="GT97" s="101"/>
      <c r="GU97" s="93">
        <f>SUBTOTAL(9,GU92:GU96)</f>
        <v>0</v>
      </c>
      <c r="GV97" s="91">
        <f>SUBTOTAL(9,GV92:GV96)</f>
        <v>0</v>
      </c>
      <c r="GW97" s="101"/>
      <c r="GX97" s="93">
        <f>SUBTOTAL(9,GX92:GX96)</f>
        <v>0</v>
      </c>
      <c r="GY97" s="255">
        <f>SUBTOTAL(9,GY92:GY96)</f>
        <v>0</v>
      </c>
      <c r="GZ97" s="256"/>
      <c r="HA97" s="257">
        <f>SUBTOTAL(9,HA92:HA96)</f>
        <v>0</v>
      </c>
      <c r="HB97" s="91">
        <f>SUBTOTAL(9,HB92:HB96)</f>
        <v>0</v>
      </c>
      <c r="HC97" s="101"/>
      <c r="HD97" s="93">
        <f>SUBTOTAL(9,HD92:HD96)</f>
        <v>0</v>
      </c>
      <c r="HE97" s="91">
        <f>SUBTOTAL(9,HE92:HE96)</f>
        <v>0</v>
      </c>
      <c r="HF97" s="101"/>
      <c r="HG97" s="93">
        <f>SUBTOTAL(9,HG92:HG96)</f>
        <v>0</v>
      </c>
      <c r="HH97" s="255">
        <f>SUBTOTAL(9,HH92:HH96)</f>
        <v>0</v>
      </c>
      <c r="HI97" s="256"/>
      <c r="HJ97" s="257">
        <f>SUBTOTAL(9,HJ92:HJ96)</f>
        <v>0</v>
      </c>
      <c r="HK97" s="91">
        <f>SUBTOTAL(9,HK92:HK96)</f>
        <v>10</v>
      </c>
      <c r="HL97" s="101"/>
      <c r="HM97" s="93">
        <f>SUBTOTAL(9,HM92:HM96)</f>
        <v>7</v>
      </c>
      <c r="HN97" s="91">
        <f>SUBTOTAL(9,HN92:HN96)</f>
        <v>10</v>
      </c>
      <c r="HO97" s="101"/>
      <c r="HP97" s="93">
        <f>SUBTOTAL(9,HP92:HP96)</f>
        <v>7</v>
      </c>
      <c r="HQ97" s="255">
        <f>SUBTOTAL(9,HQ92:HQ96)</f>
        <v>0</v>
      </c>
      <c r="HR97" s="256"/>
      <c r="HS97" s="257">
        <f>SUBTOTAL(9,HS92:HS96)</f>
        <v>0</v>
      </c>
      <c r="HT97" s="122">
        <f>SUBTOTAL(9,HT92:HT96)</f>
        <v>10</v>
      </c>
      <c r="HU97" s="130">
        <f>IF(HV97,HV97/HT97,"")</f>
        <v>0.7</v>
      </c>
      <c r="HV97" s="124">
        <f>SUBTOTAL(9,HV92:HV96)</f>
        <v>7</v>
      </c>
      <c r="HW97" s="122">
        <f>SUBTOTAL(9,HW92:HW96)</f>
        <v>10</v>
      </c>
      <c r="HX97" s="130">
        <f>IF(HY97,HY97/HW97,"")</f>
        <v>0.7</v>
      </c>
      <c r="HY97" s="496">
        <f>SUBTOTAL(9,HY92:HY96)</f>
        <v>7</v>
      </c>
      <c r="HZ97" s="259">
        <f>SUBTOTAL(9,HZ92:HZ96)</f>
        <v>0</v>
      </c>
      <c r="IA97" s="258"/>
      <c r="IB97" s="258">
        <f>SUBTOTAL(9,IB92:IB96)</f>
        <v>0</v>
      </c>
      <c r="IC97" s="412">
        <f>SUBTOTAL(9,IC92:IC96)</f>
        <v>50</v>
      </c>
      <c r="ID97" s="420"/>
      <c r="IE97" s="414">
        <f>SUBTOTAL(9,IE92:IE96)</f>
        <v>17.5</v>
      </c>
      <c r="IF97" s="412">
        <f>SUBTOTAL(9,IF92:IF96)</f>
        <v>50</v>
      </c>
      <c r="IG97" s="420"/>
      <c r="IH97" s="414">
        <f>SUBTOTAL(9,IH92:IH96)</f>
        <v>17.5</v>
      </c>
      <c r="II97" s="255">
        <f>SUBTOTAL(9,II92:II96)</f>
        <v>0</v>
      </c>
      <c r="IJ97" s="256"/>
      <c r="IK97" s="257">
        <f>SUBTOTAL(9,IK92:IK96)</f>
        <v>0</v>
      </c>
      <c r="IL97" s="412">
        <f>SUBTOTAL(9,IL92:IL96)</f>
        <v>0</v>
      </c>
      <c r="IM97" s="420"/>
      <c r="IN97" s="414">
        <f>SUBTOTAL(9,IN92:IN96)</f>
        <v>0</v>
      </c>
      <c r="IO97" s="412">
        <f>SUBTOTAL(9,IO92:IO96)</f>
        <v>0</v>
      </c>
      <c r="IP97" s="420"/>
      <c r="IQ97" s="414">
        <f>SUBTOTAL(9,IQ92:IQ96)</f>
        <v>0</v>
      </c>
      <c r="IR97" s="255">
        <f>SUBTOTAL(9,IR92:IR96)</f>
        <v>0</v>
      </c>
      <c r="IS97" s="256"/>
      <c r="IT97" s="257">
        <f>SUBTOTAL(9,IT92:IT96)</f>
        <v>0</v>
      </c>
      <c r="IU97" s="412">
        <f>SUBTOTAL(9,IU92:IU96)</f>
        <v>10</v>
      </c>
      <c r="IV97" s="420"/>
      <c r="IW97" s="414">
        <f>SUBTOTAL(9,IW92:IW96)</f>
        <v>7</v>
      </c>
      <c r="IX97" s="412">
        <f>SUBTOTAL(9,IX92:IX96)</f>
        <v>10</v>
      </c>
      <c r="IY97" s="420"/>
      <c r="IZ97" s="414">
        <f>SUBTOTAL(9,IZ92:IZ96)</f>
        <v>7</v>
      </c>
      <c r="JA97" s="255">
        <f>SUBTOTAL(9,JA92:JA96)</f>
        <v>0</v>
      </c>
      <c r="JB97" s="256"/>
      <c r="JC97" s="257">
        <f>SUBTOTAL(9,JC92:JC96)</f>
        <v>0</v>
      </c>
      <c r="JD97" s="452">
        <f>SUBTOTAL(9,JD92:JD96)</f>
        <v>60</v>
      </c>
      <c r="JE97" s="458">
        <f>IF(JF97,JF97/JD97,"")</f>
        <v>0.40833333333333333</v>
      </c>
      <c r="JF97" s="454">
        <f>SUBTOTAL(9,JF92:JF96)</f>
        <v>24.5</v>
      </c>
      <c r="JG97" s="452">
        <f>SUBTOTAL(9,JG92:JG96)</f>
        <v>60</v>
      </c>
      <c r="JH97" s="458">
        <f>IF(JI97,JI97/JG97,"")</f>
        <v>0.40833333333333333</v>
      </c>
      <c r="JI97" s="455">
        <f>SUBTOTAL(9,JI92:JI96)</f>
        <v>24.5</v>
      </c>
      <c r="JJ97" s="259">
        <f>SUBTOTAL(9,JJ92:JJ96)</f>
        <v>0</v>
      </c>
      <c r="JK97" s="258"/>
      <c r="JL97" s="258">
        <f>SUBTOTAL(9,JL92:JL96)</f>
        <v>0</v>
      </c>
      <c r="JM97" s="91">
        <f>SUBTOTAL(9,JM92:JM96)</f>
        <v>0</v>
      </c>
      <c r="JN97" s="101"/>
      <c r="JO97" s="93">
        <f>SUBTOTAL(9,JO92:JO96)</f>
        <v>0</v>
      </c>
      <c r="JP97" s="91">
        <f>SUBTOTAL(9,JP92:JP96)</f>
        <v>0</v>
      </c>
      <c r="JQ97" s="101"/>
      <c r="JR97" s="93">
        <f>SUBTOTAL(9,JR92:JR96)</f>
        <v>0</v>
      </c>
      <c r="JS97" s="255">
        <f>SUBTOTAL(9,JS92:JS96)</f>
        <v>0</v>
      </c>
      <c r="JT97" s="256"/>
      <c r="JU97" s="257">
        <f>SUBTOTAL(9,JU92:JU96)</f>
        <v>0</v>
      </c>
      <c r="JV97" s="91">
        <f>SUBTOTAL(9,JV92:JV96)</f>
        <v>0</v>
      </c>
      <c r="JW97" s="101"/>
      <c r="JX97" s="93">
        <f>SUBTOTAL(9,JX92:JX96)</f>
        <v>0</v>
      </c>
      <c r="JY97" s="91">
        <f>SUBTOTAL(9,JY92:JY96)</f>
        <v>0</v>
      </c>
      <c r="JZ97" s="101"/>
      <c r="KA97" s="93">
        <f>SUBTOTAL(9,KA92:KA96)</f>
        <v>0</v>
      </c>
      <c r="KB97" s="255">
        <f>SUBTOTAL(9,KB92:KB96)</f>
        <v>0</v>
      </c>
      <c r="KC97" s="256"/>
      <c r="KD97" s="257">
        <f>SUBTOTAL(9,KD92:KD96)</f>
        <v>0</v>
      </c>
      <c r="KE97" s="91">
        <f>SUBTOTAL(9,KE92:KE96)</f>
        <v>10</v>
      </c>
      <c r="KF97" s="101"/>
      <c r="KG97" s="93">
        <f>SUBTOTAL(9,KG92:KG96)</f>
        <v>7</v>
      </c>
      <c r="KH97" s="91">
        <f>SUBTOTAL(9,KH92:KH96)</f>
        <v>10</v>
      </c>
      <c r="KI97" s="101"/>
      <c r="KJ97" s="93">
        <f>SUBTOTAL(9,KJ92:KJ96)</f>
        <v>7</v>
      </c>
      <c r="KK97" s="91">
        <f>SUBTOTAL(9,KK92:KK96)</f>
        <v>0</v>
      </c>
      <c r="KL97" s="92"/>
      <c r="KM97" s="93">
        <f>SUBTOTAL(9,KM92:KM96)</f>
        <v>0</v>
      </c>
      <c r="KN97" s="122">
        <f>SUBTOTAL(9,KN92:KN96)</f>
        <v>10</v>
      </c>
      <c r="KO97" s="130">
        <f>IF(KP97,KP97/KN97,"")</f>
        <v>0.7</v>
      </c>
      <c r="KP97" s="124">
        <f>SUBTOTAL(9,KP92:KP96)</f>
        <v>7</v>
      </c>
      <c r="KQ97" s="122">
        <f>SUBTOTAL(9,KQ92:KQ96)</f>
        <v>10</v>
      </c>
      <c r="KR97" s="130">
        <f>IF(KS97,KS97/KQ97,"")</f>
        <v>0.7</v>
      </c>
      <c r="KS97" s="496">
        <f>SUBTOTAL(9,KS92:KS96)</f>
        <v>7</v>
      </c>
      <c r="KT97" s="125">
        <f>SUBTOTAL(9,KT92:KT96)</f>
        <v>0</v>
      </c>
      <c r="KU97" s="124"/>
      <c r="KV97" s="124">
        <f>SUBTOTAL(9,KV92:KV96)</f>
        <v>0</v>
      </c>
      <c r="KW97" s="126">
        <f>SUBTOTAL(9,KW92:KW96)</f>
        <v>90</v>
      </c>
      <c r="KX97" s="127">
        <f>IF(KY97,KY97/KW97,"")</f>
        <v>0.50555555555555554</v>
      </c>
      <c r="KY97" s="128">
        <f>SUBTOTAL(9,KY92:KY96)</f>
        <v>45.5</v>
      </c>
      <c r="KZ97" s="126">
        <f>SUBTOTAL(9,KZ92:KZ96)</f>
        <v>140</v>
      </c>
      <c r="LA97" s="127">
        <f>IF(LB97,LB97/KZ97,"")</f>
        <v>0.45</v>
      </c>
      <c r="LB97" s="128">
        <f>SUBTOTAL(9,LB92:LB96)</f>
        <v>63</v>
      </c>
      <c r="LC97" s="126">
        <f>SUBTOTAL(9,LC92:LC96)</f>
        <v>-50</v>
      </c>
      <c r="LD97" s="127"/>
      <c r="LE97" s="128">
        <f>SUBTOTAL(9,LE92:LE96)</f>
        <v>-17.5</v>
      </c>
    </row>
    <row r="98" spans="2:317" s="129" customFormat="1" ht="20.25" customHeight="1" outlineLevel="1" collapsed="1">
      <c r="B98" s="220" t="s">
        <v>256</v>
      </c>
      <c r="C98" s="220"/>
      <c r="D98" s="220"/>
      <c r="E98" s="220"/>
      <c r="F98" s="145"/>
      <c r="G98" s="417">
        <f>SUBTOTAL(9,G72:G97)</f>
        <v>60</v>
      </c>
      <c r="H98" s="421"/>
      <c r="I98" s="419">
        <f>SUBTOTAL(9,I72:I97)</f>
        <v>24.5</v>
      </c>
      <c r="J98" s="417">
        <f>SUBTOTAL(9,J72:J97)</f>
        <v>60</v>
      </c>
      <c r="K98" s="421"/>
      <c r="L98" s="419">
        <f>SUBTOTAL(9,L72:L97)</f>
        <v>24.5</v>
      </c>
      <c r="M98" s="97">
        <f>SUBTOTAL(9,M72:M97)</f>
        <v>0</v>
      </c>
      <c r="N98" s="98"/>
      <c r="O98" s="99">
        <f>SUBTOTAL(9,O72:O97)</f>
        <v>0</v>
      </c>
      <c r="P98" s="417">
        <f>SUBTOTAL(9,P72:P97)</f>
        <v>0</v>
      </c>
      <c r="Q98" s="421"/>
      <c r="R98" s="419">
        <f>SUBTOTAL(9,R72:R97)</f>
        <v>0</v>
      </c>
      <c r="S98" s="417">
        <f>SUBTOTAL(9,S72:S97)</f>
        <v>0</v>
      </c>
      <c r="T98" s="421"/>
      <c r="U98" s="419">
        <f>SUBTOTAL(9,U72:U97)</f>
        <v>0</v>
      </c>
      <c r="V98" s="97">
        <f>SUBTOTAL(9,V72:V97)</f>
        <v>0</v>
      </c>
      <c r="W98" s="98"/>
      <c r="X98" s="99">
        <f>SUBTOTAL(9,X72:X97)</f>
        <v>0</v>
      </c>
      <c r="Y98" s="417">
        <f>SUBTOTAL(9,Y72:Y97)</f>
        <v>0</v>
      </c>
      <c r="Z98" s="421"/>
      <c r="AA98" s="419">
        <f>SUBTOTAL(9,AA72:AA97)</f>
        <v>0</v>
      </c>
      <c r="AB98" s="417">
        <f>SUBTOTAL(9,AB72:AB97)</f>
        <v>0</v>
      </c>
      <c r="AC98" s="421"/>
      <c r="AD98" s="419">
        <f>SUBTOTAL(9,AD72:AD97)</f>
        <v>0</v>
      </c>
      <c r="AE98" s="260">
        <f>SUBTOTAL(9,AE72:AE97)</f>
        <v>0</v>
      </c>
      <c r="AF98" s="261"/>
      <c r="AG98" s="262">
        <f>SUBTOTAL(9,AG72:AG97)</f>
        <v>0</v>
      </c>
      <c r="AH98" s="459">
        <f>SUBTOTAL(9,AH72:AH97)</f>
        <v>60</v>
      </c>
      <c r="AI98" s="460">
        <f>IF(AJ98,AJ98/AH98,"")</f>
        <v>0.40833333333333333</v>
      </c>
      <c r="AJ98" s="461">
        <f>SUBTOTAL(9,AJ72:AJ97)</f>
        <v>24.5</v>
      </c>
      <c r="AK98" s="459">
        <f>SUBTOTAL(9,AK72:AK97)</f>
        <v>60</v>
      </c>
      <c r="AL98" s="460">
        <f>IF(AM98,AM98/AK98,"")</f>
        <v>0.40833333333333333</v>
      </c>
      <c r="AM98" s="461">
        <f>SUBTOTAL(9,AM72:AM97)</f>
        <v>24.5</v>
      </c>
      <c r="AN98" s="263">
        <f>SUBTOTAL(9,AN72:AN97)</f>
        <v>0</v>
      </c>
      <c r="AO98" s="263"/>
      <c r="AP98" s="264">
        <f>SUBTOTAL(9,AP72:AP97)</f>
        <v>0</v>
      </c>
      <c r="AQ98" s="97">
        <f>SUBTOTAL(9,AQ72:AQ97)</f>
        <v>50</v>
      </c>
      <c r="AR98" s="102"/>
      <c r="AS98" s="99">
        <f>SUBTOTAL(9,AS72:AS97)</f>
        <v>17.5</v>
      </c>
      <c r="AT98" s="97">
        <f>SUBTOTAL(9,AT72:AT97)</f>
        <v>0</v>
      </c>
      <c r="AU98" s="102"/>
      <c r="AV98" s="99">
        <f>SUBTOTAL(9,AV72:AV97)</f>
        <v>0</v>
      </c>
      <c r="AW98" s="260">
        <f>SUBTOTAL(9,AW72:AW97)</f>
        <v>50</v>
      </c>
      <c r="AX98" s="261"/>
      <c r="AY98" s="262">
        <f>SUBTOTAL(9,AY72:AY97)</f>
        <v>17.5</v>
      </c>
      <c r="AZ98" s="97">
        <f>SUBTOTAL(9,AZ72:AZ97)</f>
        <v>0</v>
      </c>
      <c r="BA98" s="102"/>
      <c r="BB98" s="99">
        <f>SUBTOTAL(9,BB72:BB97)</f>
        <v>0</v>
      </c>
      <c r="BC98" s="97">
        <f>SUBTOTAL(9,BC72:BC97)</f>
        <v>0</v>
      </c>
      <c r="BD98" s="102"/>
      <c r="BE98" s="99">
        <f>SUBTOTAL(9,BE72:BE97)</f>
        <v>0</v>
      </c>
      <c r="BF98" s="260">
        <f>SUBTOTAL(9,BF72:BF97)</f>
        <v>0</v>
      </c>
      <c r="BG98" s="261"/>
      <c r="BH98" s="262">
        <f>SUBTOTAL(9,BH72:BH97)</f>
        <v>0</v>
      </c>
      <c r="BI98" s="97">
        <f>SUBTOTAL(9,BI72:BI97)</f>
        <v>10</v>
      </c>
      <c r="BJ98" s="102"/>
      <c r="BK98" s="99">
        <f>SUBTOTAL(9,BK72:BK97)</f>
        <v>7</v>
      </c>
      <c r="BL98" s="97">
        <f>SUBTOTAL(9,BL72:BL97)</f>
        <v>10</v>
      </c>
      <c r="BM98" s="102"/>
      <c r="BN98" s="99">
        <f>SUBTOTAL(9,BN72:BN97)</f>
        <v>7</v>
      </c>
      <c r="BO98" s="260">
        <f>SUBTOTAL(9,BO72:BO97)</f>
        <v>0</v>
      </c>
      <c r="BP98" s="261"/>
      <c r="BQ98" s="262">
        <f>SUBTOTAL(9,BQ72:BQ97)</f>
        <v>0</v>
      </c>
      <c r="BR98" s="146">
        <f>SUBTOTAL(9,BR72:BR97)</f>
        <v>60</v>
      </c>
      <c r="BS98" s="147">
        <f>IF(BT98,BT98/BR98,"")</f>
        <v>0.40833333333333333</v>
      </c>
      <c r="BT98" s="148">
        <f>SUBTOTAL(9,BT72:BT97)</f>
        <v>24.5</v>
      </c>
      <c r="BU98" s="146">
        <f>SUBTOTAL(9,BU72:BU97)</f>
        <v>10</v>
      </c>
      <c r="BV98" s="147">
        <f>IF(BW98,BW98/BU98,"")</f>
        <v>0.7</v>
      </c>
      <c r="BW98" s="148">
        <f>SUBTOTAL(9,BW72:BW97)</f>
        <v>7</v>
      </c>
      <c r="BX98" s="263">
        <f>SUBTOTAL(9,BX72:BX97)</f>
        <v>50</v>
      </c>
      <c r="BY98" s="263"/>
      <c r="BZ98" s="264">
        <f>SUBTOTAL(9,BZ72:BZ97)</f>
        <v>17.5</v>
      </c>
      <c r="CA98" s="417">
        <f>SUBTOTAL(9,CA72:CA97)</f>
        <v>0</v>
      </c>
      <c r="CB98" s="421"/>
      <c r="CC98" s="419">
        <f>SUBTOTAL(9,CC72:CC97)</f>
        <v>0</v>
      </c>
      <c r="CD98" s="417">
        <f>SUBTOTAL(9,CD72:CD97)</f>
        <v>50</v>
      </c>
      <c r="CE98" s="421"/>
      <c r="CF98" s="419">
        <f>SUBTOTAL(9,CF72:CF97)</f>
        <v>17.5</v>
      </c>
      <c r="CG98" s="260">
        <f>SUBTOTAL(9,CG72:CG97)</f>
        <v>-50</v>
      </c>
      <c r="CH98" s="261"/>
      <c r="CI98" s="262">
        <f>SUBTOTAL(9,CI72:CI97)</f>
        <v>-17.5</v>
      </c>
      <c r="CJ98" s="417">
        <f>SUBTOTAL(9,CJ72:CJ97)</f>
        <v>0</v>
      </c>
      <c r="CK98" s="421"/>
      <c r="CL98" s="419">
        <f>SUBTOTAL(9,CL72:CL97)</f>
        <v>0</v>
      </c>
      <c r="CM98" s="417">
        <f>SUBTOTAL(9,CM72:CM97)</f>
        <v>0</v>
      </c>
      <c r="CN98" s="421"/>
      <c r="CO98" s="419">
        <f>SUBTOTAL(9,CO72:CO97)</f>
        <v>0</v>
      </c>
      <c r="CP98" s="260">
        <f>SUBTOTAL(9,CP72:CP97)</f>
        <v>0</v>
      </c>
      <c r="CQ98" s="261"/>
      <c r="CR98" s="262">
        <f>SUBTOTAL(9,CR72:CR97)</f>
        <v>0</v>
      </c>
      <c r="CS98" s="417">
        <f>SUBTOTAL(9,CS72:CS97)</f>
        <v>10</v>
      </c>
      <c r="CT98" s="421"/>
      <c r="CU98" s="419">
        <f>SUBTOTAL(9,CU72:CU97)</f>
        <v>7</v>
      </c>
      <c r="CV98" s="417">
        <f>SUBTOTAL(9,CV72:CV97)</f>
        <v>10</v>
      </c>
      <c r="CW98" s="421"/>
      <c r="CX98" s="419">
        <f>SUBTOTAL(9,CX72:CX97)</f>
        <v>7</v>
      </c>
      <c r="CY98" s="260">
        <f>SUBTOTAL(9,CY72:CY97)</f>
        <v>0</v>
      </c>
      <c r="CZ98" s="261"/>
      <c r="DA98" s="262">
        <f>SUBTOTAL(9,DA72:DA97)</f>
        <v>0</v>
      </c>
      <c r="DB98" s="459">
        <f>SUBTOTAL(9,DB72:DB97)</f>
        <v>10</v>
      </c>
      <c r="DC98" s="460">
        <f>IF(DD98,DD98/DB98,"")</f>
        <v>0.7</v>
      </c>
      <c r="DD98" s="461">
        <f>SUBTOTAL(9,DD72:DD97)</f>
        <v>7</v>
      </c>
      <c r="DE98" s="459">
        <f>SUBTOTAL(9,DE72:DE97)</f>
        <v>60</v>
      </c>
      <c r="DF98" s="460">
        <f>IF(DG98,DG98/DE98,"")</f>
        <v>0.40833333333333333</v>
      </c>
      <c r="DG98" s="461">
        <f>SUBTOTAL(9,DG72:DG97)</f>
        <v>24.5</v>
      </c>
      <c r="DH98" s="263">
        <f>SUBTOTAL(9,DH72:DH97)</f>
        <v>-50</v>
      </c>
      <c r="DI98" s="263"/>
      <c r="DJ98" s="264">
        <f>SUBTOTAL(9,DJ72:DJ97)</f>
        <v>-17.5</v>
      </c>
      <c r="DK98" s="97">
        <f>SUBTOTAL(9,DK72:DK97)</f>
        <v>50</v>
      </c>
      <c r="DL98" s="102"/>
      <c r="DM98" s="99">
        <f>SUBTOTAL(9,DM72:DM97)</f>
        <v>17.5</v>
      </c>
      <c r="DN98" s="97">
        <f>SUBTOTAL(9,DN72:DN97)</f>
        <v>0</v>
      </c>
      <c r="DO98" s="102"/>
      <c r="DP98" s="99">
        <f>SUBTOTAL(9,DP72:DP97)</f>
        <v>0</v>
      </c>
      <c r="DQ98" s="260">
        <f>SUBTOTAL(9,DQ72:DQ97)</f>
        <v>50</v>
      </c>
      <c r="DR98" s="261"/>
      <c r="DS98" s="262">
        <f>SUBTOTAL(9,DS72:DS97)</f>
        <v>17.5</v>
      </c>
      <c r="DT98" s="97">
        <f>SUBTOTAL(9,DT72:DT97)</f>
        <v>0</v>
      </c>
      <c r="DU98" s="102"/>
      <c r="DV98" s="99">
        <f>SUBTOTAL(9,DV72:DV97)</f>
        <v>0</v>
      </c>
      <c r="DW98" s="97">
        <f>SUBTOTAL(9,DW72:DW97)</f>
        <v>0</v>
      </c>
      <c r="DX98" s="102"/>
      <c r="DY98" s="99">
        <f>SUBTOTAL(9,DY72:DY97)</f>
        <v>0</v>
      </c>
      <c r="DZ98" s="260">
        <f>SUBTOTAL(9,DZ72:DZ97)</f>
        <v>0</v>
      </c>
      <c r="EA98" s="261"/>
      <c r="EB98" s="262">
        <f>SUBTOTAL(9,EB72:EB97)</f>
        <v>0</v>
      </c>
      <c r="EC98" s="97">
        <f>SUBTOTAL(9,EC72:EC97)</f>
        <v>10</v>
      </c>
      <c r="ED98" s="102"/>
      <c r="EE98" s="99">
        <f>SUBTOTAL(9,EE72:EE97)</f>
        <v>7</v>
      </c>
      <c r="EF98" s="97">
        <f>SUBTOTAL(9,EF72:EF97)</f>
        <v>10</v>
      </c>
      <c r="EG98" s="102"/>
      <c r="EH98" s="99">
        <f>SUBTOTAL(9,EH72:EH97)</f>
        <v>7</v>
      </c>
      <c r="EI98" s="97">
        <f>SUBTOTAL(9,EI72:EI97)</f>
        <v>0</v>
      </c>
      <c r="EJ98" s="98"/>
      <c r="EK98" s="99">
        <f>SUBTOTAL(9,EK72:EK97)</f>
        <v>0</v>
      </c>
      <c r="EL98" s="146">
        <f>SUBTOTAL(9,EL72:EL97)</f>
        <v>60</v>
      </c>
      <c r="EM98" s="147">
        <f>IF(EN98,EN98/EL98,"")</f>
        <v>0.40833333333333333</v>
      </c>
      <c r="EN98" s="148">
        <f>SUBTOTAL(9,EN72:EN97)</f>
        <v>24.5</v>
      </c>
      <c r="EO98" s="146">
        <f>SUBTOTAL(9,EO72:EO97)</f>
        <v>10</v>
      </c>
      <c r="EP98" s="147">
        <f>IF(EQ98,EQ98/EO98,"")</f>
        <v>0.7</v>
      </c>
      <c r="EQ98" s="148">
        <f>SUBTOTAL(9,EQ72:EQ97)</f>
        <v>7</v>
      </c>
      <c r="ER98" s="146">
        <f>SUBTOTAL(9,ER72:ER97)</f>
        <v>50</v>
      </c>
      <c r="ES98" s="146"/>
      <c r="ET98" s="148">
        <f>SUBTOTAL(9,ET72:ET97)</f>
        <v>17.5</v>
      </c>
      <c r="EU98" s="214">
        <f>SUBTOTAL(9,EU72:EU97)</f>
        <v>190</v>
      </c>
      <c r="EV98" s="147">
        <f>IF(EW98,EW98/EU98,"")</f>
        <v>0.42368421052631577</v>
      </c>
      <c r="EW98" s="150">
        <f>SUBTOTAL(9,EW72:EW97)</f>
        <v>80.5</v>
      </c>
      <c r="EX98" s="149">
        <f>SUBTOTAL(9,EX72:EX97)</f>
        <v>140</v>
      </c>
      <c r="EY98" s="147">
        <f>IF(EZ98,EZ98/EX98,"")</f>
        <v>0.45</v>
      </c>
      <c r="EZ98" s="150">
        <f>SUBTOTAL(9,EZ72:EZ97)</f>
        <v>63</v>
      </c>
      <c r="FA98" s="149">
        <f>SUBTOTAL(9,FA72:FA97)</f>
        <v>50</v>
      </c>
      <c r="FB98" s="147"/>
      <c r="FC98" s="150">
        <f>SUBTOTAL(9,FC72:FC97)</f>
        <v>17.5</v>
      </c>
      <c r="FE98" s="220" t="s">
        <v>256</v>
      </c>
      <c r="FF98" s="220"/>
      <c r="FG98" s="220"/>
      <c r="FH98" s="145"/>
      <c r="FI98" s="417">
        <f>SUBTOTAL(9,FI72:FI97)</f>
        <v>10</v>
      </c>
      <c r="FJ98" s="421"/>
      <c r="FK98" s="419">
        <f>SUBTOTAL(9,FK72:FK97)</f>
        <v>7</v>
      </c>
      <c r="FL98" s="417">
        <f>SUBTOTAL(9,FL72:FL97)</f>
        <v>60</v>
      </c>
      <c r="FM98" s="421"/>
      <c r="FN98" s="419">
        <f>SUBTOTAL(9,FN72:FN97)</f>
        <v>24.5</v>
      </c>
      <c r="FO98" s="97">
        <f>SUBTOTAL(9,FO72:FO97)</f>
        <v>-50</v>
      </c>
      <c r="FP98" s="98"/>
      <c r="FQ98" s="99">
        <f>SUBTOTAL(9,FQ72:FQ97)</f>
        <v>-17.5</v>
      </c>
      <c r="FR98" s="417">
        <f>SUBTOTAL(9,FR72:FR97)</f>
        <v>0</v>
      </c>
      <c r="FS98" s="421"/>
      <c r="FT98" s="419">
        <f>SUBTOTAL(9,FT72:FT97)</f>
        <v>0</v>
      </c>
      <c r="FU98" s="417">
        <f>SUBTOTAL(9,FU72:FU97)</f>
        <v>0</v>
      </c>
      <c r="FV98" s="421"/>
      <c r="FW98" s="419">
        <f>SUBTOTAL(9,FW72:FW97)</f>
        <v>0</v>
      </c>
      <c r="FX98" s="97">
        <f>SUBTOTAL(9,FX72:FX97)</f>
        <v>0</v>
      </c>
      <c r="FY98" s="98"/>
      <c r="FZ98" s="99">
        <f>SUBTOTAL(9,FZ72:FZ97)</f>
        <v>0</v>
      </c>
      <c r="GA98" s="417">
        <f>SUBTOTAL(9,GA72:GA97)</f>
        <v>0</v>
      </c>
      <c r="GB98" s="421"/>
      <c r="GC98" s="419">
        <f>SUBTOTAL(9,GC72:GC97)</f>
        <v>0</v>
      </c>
      <c r="GD98" s="417">
        <f>SUBTOTAL(9,GD72:GD97)</f>
        <v>0</v>
      </c>
      <c r="GE98" s="421"/>
      <c r="GF98" s="419">
        <f>SUBTOTAL(9,GF72:GF97)</f>
        <v>0</v>
      </c>
      <c r="GG98" s="260">
        <f>SUBTOTAL(9,GG72:GG97)</f>
        <v>0</v>
      </c>
      <c r="GH98" s="261"/>
      <c r="GI98" s="262">
        <f>SUBTOTAL(9,GI72:GI97)</f>
        <v>0</v>
      </c>
      <c r="GJ98" s="459">
        <f>SUBTOTAL(9,GJ72:GJ97)</f>
        <v>10</v>
      </c>
      <c r="GK98" s="460">
        <f>IF(GL98,GL98/GJ98,"")</f>
        <v>0.7</v>
      </c>
      <c r="GL98" s="461">
        <f>SUBTOTAL(9,GL72:GL97)</f>
        <v>7</v>
      </c>
      <c r="GM98" s="459">
        <f>SUBTOTAL(9,GM72:GM97)</f>
        <v>60</v>
      </c>
      <c r="GN98" s="460">
        <f>IF(GO98,GO98/GM98,"")</f>
        <v>0.40833333333333333</v>
      </c>
      <c r="GO98" s="461">
        <f>SUBTOTAL(9,GO72:GO97)</f>
        <v>24.5</v>
      </c>
      <c r="GP98" s="263">
        <f>SUBTOTAL(9,GP72:GP97)</f>
        <v>-50</v>
      </c>
      <c r="GQ98" s="263"/>
      <c r="GR98" s="264">
        <f>SUBTOTAL(9,GR72:GR97)</f>
        <v>-17.5</v>
      </c>
      <c r="GS98" s="97">
        <f>SUBTOTAL(9,GS72:GS97)</f>
        <v>0</v>
      </c>
      <c r="GT98" s="102"/>
      <c r="GU98" s="99">
        <f>SUBTOTAL(9,GU72:GU97)</f>
        <v>0</v>
      </c>
      <c r="GV98" s="97">
        <f>SUBTOTAL(9,GV72:GV97)</f>
        <v>0</v>
      </c>
      <c r="GW98" s="102"/>
      <c r="GX98" s="99">
        <f>SUBTOTAL(9,GX72:GX97)</f>
        <v>0</v>
      </c>
      <c r="GY98" s="260">
        <f>SUBTOTAL(9,GY72:GY97)</f>
        <v>0</v>
      </c>
      <c r="GZ98" s="261"/>
      <c r="HA98" s="262">
        <f>SUBTOTAL(9,HA72:HA97)</f>
        <v>0</v>
      </c>
      <c r="HB98" s="97">
        <f>SUBTOTAL(9,HB72:HB97)</f>
        <v>0</v>
      </c>
      <c r="HC98" s="102"/>
      <c r="HD98" s="99">
        <f>SUBTOTAL(9,HD72:HD97)</f>
        <v>0</v>
      </c>
      <c r="HE98" s="97">
        <f>SUBTOTAL(9,HE72:HE97)</f>
        <v>0</v>
      </c>
      <c r="HF98" s="102"/>
      <c r="HG98" s="99">
        <f>SUBTOTAL(9,HG72:HG97)</f>
        <v>0</v>
      </c>
      <c r="HH98" s="260">
        <f>SUBTOTAL(9,HH72:HH97)</f>
        <v>0</v>
      </c>
      <c r="HI98" s="261"/>
      <c r="HJ98" s="262">
        <f>SUBTOTAL(9,HJ72:HJ97)</f>
        <v>0</v>
      </c>
      <c r="HK98" s="97">
        <f>SUBTOTAL(9,HK72:HK97)</f>
        <v>10</v>
      </c>
      <c r="HL98" s="102"/>
      <c r="HM98" s="99">
        <f>SUBTOTAL(9,HM72:HM97)</f>
        <v>7</v>
      </c>
      <c r="HN98" s="97">
        <f>SUBTOTAL(9,HN72:HN97)</f>
        <v>10</v>
      </c>
      <c r="HO98" s="102"/>
      <c r="HP98" s="99">
        <f>SUBTOTAL(9,HP72:HP97)</f>
        <v>7</v>
      </c>
      <c r="HQ98" s="260">
        <f>SUBTOTAL(9,HQ72:HQ97)</f>
        <v>0</v>
      </c>
      <c r="HR98" s="261"/>
      <c r="HS98" s="262">
        <f>SUBTOTAL(9,HS72:HS97)</f>
        <v>0</v>
      </c>
      <c r="HT98" s="146">
        <f>SUBTOTAL(9,HT72:HT97)</f>
        <v>10</v>
      </c>
      <c r="HU98" s="147">
        <f>IF(HV98,HV98/HT98,"")</f>
        <v>0.7</v>
      </c>
      <c r="HV98" s="148">
        <f>SUBTOTAL(9,HV72:HV97)</f>
        <v>7</v>
      </c>
      <c r="HW98" s="146">
        <f>SUBTOTAL(9,HW72:HW97)</f>
        <v>10</v>
      </c>
      <c r="HX98" s="147">
        <f>IF(HY98,HY98/HW98,"")</f>
        <v>0.7</v>
      </c>
      <c r="HY98" s="148">
        <f>SUBTOTAL(9,HY72:HY97)</f>
        <v>7</v>
      </c>
      <c r="HZ98" s="263">
        <f>SUBTOTAL(9,HZ72:HZ97)</f>
        <v>0</v>
      </c>
      <c r="IA98" s="263"/>
      <c r="IB98" s="264">
        <f>SUBTOTAL(9,IB72:IB97)</f>
        <v>0</v>
      </c>
      <c r="IC98" s="417">
        <f>SUBTOTAL(9,IC72:IC97)</f>
        <v>50</v>
      </c>
      <c r="ID98" s="421"/>
      <c r="IE98" s="419">
        <f>SUBTOTAL(9,IE72:IE97)</f>
        <v>17.5</v>
      </c>
      <c r="IF98" s="417">
        <f>SUBTOTAL(9,IF72:IF97)</f>
        <v>50</v>
      </c>
      <c r="IG98" s="421"/>
      <c r="IH98" s="419">
        <f>SUBTOTAL(9,IH72:IH97)</f>
        <v>17.5</v>
      </c>
      <c r="II98" s="260">
        <f>SUBTOTAL(9,II72:II97)</f>
        <v>0</v>
      </c>
      <c r="IJ98" s="261"/>
      <c r="IK98" s="262">
        <f>SUBTOTAL(9,IK72:IK97)</f>
        <v>0</v>
      </c>
      <c r="IL98" s="417">
        <f>SUBTOTAL(9,IL72:IL97)</f>
        <v>0</v>
      </c>
      <c r="IM98" s="421"/>
      <c r="IN98" s="419">
        <f>SUBTOTAL(9,IN72:IN97)</f>
        <v>0</v>
      </c>
      <c r="IO98" s="417">
        <f>SUBTOTAL(9,IO72:IO97)</f>
        <v>0</v>
      </c>
      <c r="IP98" s="421"/>
      <c r="IQ98" s="419">
        <f>SUBTOTAL(9,IQ72:IQ97)</f>
        <v>0</v>
      </c>
      <c r="IR98" s="260">
        <f>SUBTOTAL(9,IR72:IR97)</f>
        <v>0</v>
      </c>
      <c r="IS98" s="261"/>
      <c r="IT98" s="262">
        <f>SUBTOTAL(9,IT72:IT97)</f>
        <v>0</v>
      </c>
      <c r="IU98" s="417">
        <f>SUBTOTAL(9,IU72:IU97)</f>
        <v>10</v>
      </c>
      <c r="IV98" s="421"/>
      <c r="IW98" s="419">
        <f>SUBTOTAL(9,IW72:IW97)</f>
        <v>7</v>
      </c>
      <c r="IX98" s="417">
        <f>SUBTOTAL(9,IX72:IX97)</f>
        <v>10</v>
      </c>
      <c r="IY98" s="421"/>
      <c r="IZ98" s="419">
        <f>SUBTOTAL(9,IZ72:IZ97)</f>
        <v>7</v>
      </c>
      <c r="JA98" s="260">
        <f>SUBTOTAL(9,JA72:JA97)</f>
        <v>0</v>
      </c>
      <c r="JB98" s="261"/>
      <c r="JC98" s="262">
        <f>SUBTOTAL(9,JC72:JC97)</f>
        <v>0</v>
      </c>
      <c r="JD98" s="459">
        <f>SUBTOTAL(9,JD72:JD97)</f>
        <v>60</v>
      </c>
      <c r="JE98" s="460">
        <f>IF(JF98,JF98/JD98,"")</f>
        <v>0.40833333333333333</v>
      </c>
      <c r="JF98" s="461">
        <f>SUBTOTAL(9,JF72:JF97)</f>
        <v>24.5</v>
      </c>
      <c r="JG98" s="459">
        <f>SUBTOTAL(9,JG72:JG97)</f>
        <v>60</v>
      </c>
      <c r="JH98" s="460">
        <f>IF(JI98,JI98/JG98,"")</f>
        <v>0.40833333333333333</v>
      </c>
      <c r="JI98" s="461">
        <f>SUBTOTAL(9,JI72:JI97)</f>
        <v>24.5</v>
      </c>
      <c r="JJ98" s="263">
        <f>SUBTOTAL(9,JJ72:JJ97)</f>
        <v>0</v>
      </c>
      <c r="JK98" s="263"/>
      <c r="JL98" s="264">
        <f>SUBTOTAL(9,JL72:JL97)</f>
        <v>0</v>
      </c>
      <c r="JM98" s="97">
        <f>SUBTOTAL(9,JM72:JM97)</f>
        <v>0</v>
      </c>
      <c r="JN98" s="102"/>
      <c r="JO98" s="99">
        <f>SUBTOTAL(9,JO72:JO97)</f>
        <v>0</v>
      </c>
      <c r="JP98" s="97">
        <f>SUBTOTAL(9,JP72:JP97)</f>
        <v>0</v>
      </c>
      <c r="JQ98" s="102"/>
      <c r="JR98" s="99">
        <f>SUBTOTAL(9,JR72:JR97)</f>
        <v>0</v>
      </c>
      <c r="JS98" s="260">
        <f>SUBTOTAL(9,JS72:JS97)</f>
        <v>0</v>
      </c>
      <c r="JT98" s="261"/>
      <c r="JU98" s="262">
        <f>SUBTOTAL(9,JU72:JU97)</f>
        <v>0</v>
      </c>
      <c r="JV98" s="97">
        <f>SUBTOTAL(9,JV72:JV97)</f>
        <v>0</v>
      </c>
      <c r="JW98" s="102"/>
      <c r="JX98" s="99">
        <f>SUBTOTAL(9,JX72:JX97)</f>
        <v>0</v>
      </c>
      <c r="JY98" s="97">
        <f>SUBTOTAL(9,JY72:JY97)</f>
        <v>0</v>
      </c>
      <c r="JZ98" s="102"/>
      <c r="KA98" s="99">
        <f>SUBTOTAL(9,KA72:KA97)</f>
        <v>0</v>
      </c>
      <c r="KB98" s="260">
        <f>SUBTOTAL(9,KB72:KB97)</f>
        <v>0</v>
      </c>
      <c r="KC98" s="261"/>
      <c r="KD98" s="262">
        <f>SUBTOTAL(9,KD72:KD97)</f>
        <v>0</v>
      </c>
      <c r="KE98" s="97">
        <f>SUBTOTAL(9,KE72:KE97)</f>
        <v>10</v>
      </c>
      <c r="KF98" s="102"/>
      <c r="KG98" s="99">
        <f>SUBTOTAL(9,KG72:KG97)</f>
        <v>7</v>
      </c>
      <c r="KH98" s="97">
        <f>SUBTOTAL(9,KH72:KH97)</f>
        <v>10</v>
      </c>
      <c r="KI98" s="102"/>
      <c r="KJ98" s="99">
        <f>SUBTOTAL(9,KJ72:KJ97)</f>
        <v>7</v>
      </c>
      <c r="KK98" s="97">
        <f>SUBTOTAL(9,KK72:KK97)</f>
        <v>0</v>
      </c>
      <c r="KL98" s="98"/>
      <c r="KM98" s="99">
        <f>SUBTOTAL(9,KM72:KM97)</f>
        <v>0</v>
      </c>
      <c r="KN98" s="146">
        <f>SUBTOTAL(9,KN72:KN97)</f>
        <v>10</v>
      </c>
      <c r="KO98" s="147">
        <f>IF(KP98,KP98/KN98,"")</f>
        <v>0.7</v>
      </c>
      <c r="KP98" s="148">
        <f>SUBTOTAL(9,KP72:KP97)</f>
        <v>7</v>
      </c>
      <c r="KQ98" s="146">
        <f>SUBTOTAL(9,KQ72:KQ97)</f>
        <v>10</v>
      </c>
      <c r="KR98" s="147">
        <f>IF(KS98,KS98/KQ98,"")</f>
        <v>0.7</v>
      </c>
      <c r="KS98" s="148">
        <f>SUBTOTAL(9,KS72:KS97)</f>
        <v>7</v>
      </c>
      <c r="KT98" s="146">
        <f>SUBTOTAL(9,KT72:KT97)</f>
        <v>0</v>
      </c>
      <c r="KU98" s="146"/>
      <c r="KV98" s="148">
        <f>SUBTOTAL(9,KV72:KV97)</f>
        <v>0</v>
      </c>
      <c r="KW98" s="214">
        <f>SUBTOTAL(9,KW72:KW97)</f>
        <v>90</v>
      </c>
      <c r="KX98" s="147">
        <f>IF(KY98,KY98/KW98,"")</f>
        <v>0.50555555555555554</v>
      </c>
      <c r="KY98" s="150">
        <f>SUBTOTAL(9,KY72:KY97)</f>
        <v>45.5</v>
      </c>
      <c r="KZ98" s="149">
        <f>SUBTOTAL(9,KZ72:KZ97)</f>
        <v>140</v>
      </c>
      <c r="LA98" s="147">
        <f>IF(LB98,LB98/KZ98,"")</f>
        <v>0.45</v>
      </c>
      <c r="LB98" s="150">
        <f>SUBTOTAL(9,LB72:LB97)</f>
        <v>63</v>
      </c>
      <c r="LC98" s="149">
        <f>SUBTOTAL(9,LC72:LC97)</f>
        <v>-50</v>
      </c>
      <c r="LD98" s="147"/>
      <c r="LE98" s="150">
        <f>SUBTOTAL(9,LE72:LE97)</f>
        <v>-17.5</v>
      </c>
    </row>
    <row r="99" spans="2:317" s="129" customFormat="1" ht="20.25" customHeight="1">
      <c r="B99" s="222" t="s">
        <v>257</v>
      </c>
      <c r="C99" s="223"/>
      <c r="D99" s="223"/>
      <c r="E99" s="224"/>
      <c r="F99" s="225"/>
      <c r="G99" s="422">
        <f>SUBTOTAL(9,G8:G98)</f>
        <v>60</v>
      </c>
      <c r="H99" s="423"/>
      <c r="I99" s="424">
        <f>SUBTOTAL(9,I8:I98)</f>
        <v>24.5</v>
      </c>
      <c r="J99" s="422">
        <f>SUBTOTAL(9,J8:J98)</f>
        <v>60</v>
      </c>
      <c r="K99" s="423"/>
      <c r="L99" s="424">
        <f>SUBTOTAL(9,L8:L98)</f>
        <v>24.5</v>
      </c>
      <c r="M99" s="226">
        <f>SUBTOTAL(9,M8:M98)</f>
        <v>0</v>
      </c>
      <c r="N99" s="491"/>
      <c r="O99" s="510">
        <f>SUBTOTAL(9,O8:O98)</f>
        <v>0</v>
      </c>
      <c r="P99" s="422">
        <f>SUBTOTAL(9,P8:P98)</f>
        <v>60</v>
      </c>
      <c r="Q99" s="441"/>
      <c r="R99" s="442">
        <f>SUBTOTAL(9,R8:R98)</f>
        <v>59.22</v>
      </c>
      <c r="S99" s="422">
        <f>SUBTOTAL(9,S8:S98)</f>
        <v>249.501</v>
      </c>
      <c r="T99" s="441"/>
      <c r="U99" s="442">
        <f>SUBTOTAL(9,U8:U98)</f>
        <v>134.41390000000001</v>
      </c>
      <c r="V99" s="226">
        <f>SUBTOTAL(9,V8:V98)</f>
        <v>-189.501</v>
      </c>
      <c r="W99" s="491"/>
      <c r="X99" s="510">
        <f>SUBTOTAL(9,X8:X98)</f>
        <v>-75.193899999999999</v>
      </c>
      <c r="Y99" s="422">
        <f>SUBTOTAL(9,Y8:Y98)</f>
        <v>149.501</v>
      </c>
      <c r="Z99" s="423"/>
      <c r="AA99" s="424">
        <f>SUBTOTAL(9,AA8:AA98)</f>
        <v>35.713899999999995</v>
      </c>
      <c r="AB99" s="422">
        <f>SUBTOTAL(9,AB8:AB98)</f>
        <v>100</v>
      </c>
      <c r="AC99" s="423"/>
      <c r="AD99" s="424">
        <f>SUBTOTAL(9,AD8:AD98)</f>
        <v>98.7</v>
      </c>
      <c r="AE99" s="271">
        <f>SUBTOTAL(9,AE8:AE98)</f>
        <v>49.501000000000005</v>
      </c>
      <c r="AF99" s="273"/>
      <c r="AG99" s="274">
        <f>SUBTOTAL(9,AG8:AG98)</f>
        <v>-62.986100000000008</v>
      </c>
      <c r="AH99" s="466">
        <f>SUBTOTAL(9,AH8:AH98)</f>
        <v>269.50099999999998</v>
      </c>
      <c r="AI99" s="467">
        <f>IF(AJ99,AJ99/AH99,"")</f>
        <v>0.4431668157075484</v>
      </c>
      <c r="AJ99" s="468">
        <f>SUBTOTAL(9,AJ8:AJ98)</f>
        <v>119.43389999999999</v>
      </c>
      <c r="AK99" s="466">
        <f>SUBTOTAL(9,AK8:AK98)</f>
        <v>409.50099999999998</v>
      </c>
      <c r="AL99" s="467">
        <f>IF(AM99,AM99/AK99,"")</f>
        <v>0.62909223664899483</v>
      </c>
      <c r="AM99" s="468">
        <f>SUBTOTAL(9,AM8:AM98)</f>
        <v>257.6139</v>
      </c>
      <c r="AN99" s="275">
        <f>SUBTOTAL(9,AN8:AN98)</f>
        <v>-140</v>
      </c>
      <c r="AO99" s="275"/>
      <c r="AP99" s="276">
        <f>SUBTOTAL(9,AP8:AP98)</f>
        <v>-138.18</v>
      </c>
      <c r="AQ99" s="226">
        <f>SUBTOTAL(9,AQ8:AQ98)</f>
        <v>130</v>
      </c>
      <c r="AR99" s="491"/>
      <c r="AS99" s="492">
        <f>SUBTOTAL(9,AS8:AS98)</f>
        <v>96.46</v>
      </c>
      <c r="AT99" s="226">
        <f>SUBTOTAL(9,AT8:AT98)</f>
        <v>249.501</v>
      </c>
      <c r="AU99" s="491"/>
      <c r="AV99" s="492">
        <f>SUBTOTAL(9,AV8:AV98)</f>
        <v>134.41390000000001</v>
      </c>
      <c r="AW99" s="271">
        <f>SUBTOTAL(9,AW8:AW98)</f>
        <v>-119.501</v>
      </c>
      <c r="AX99" s="273"/>
      <c r="AY99" s="274">
        <f>SUBTOTAL(9,AY8:AY98)</f>
        <v>-37.953900000000004</v>
      </c>
      <c r="AZ99" s="226">
        <f>SUBTOTAL(9,AZ8:AZ98)</f>
        <v>80</v>
      </c>
      <c r="BA99" s="227"/>
      <c r="BB99" s="228">
        <f>SUBTOTAL(9,BB8:BB98)</f>
        <v>78.959999999999994</v>
      </c>
      <c r="BC99" s="226">
        <f>SUBTOTAL(9,BC8:BC98)</f>
        <v>275</v>
      </c>
      <c r="BD99" s="227"/>
      <c r="BE99" s="228">
        <f>SUBTOTAL(9,BE8:BE98)</f>
        <v>276.5</v>
      </c>
      <c r="BF99" s="271">
        <f>SUBTOTAL(9,BF8:BF98)</f>
        <v>-195</v>
      </c>
      <c r="BG99" s="272"/>
      <c r="BH99" s="277">
        <f>SUBTOTAL(9,BH8:BH98)</f>
        <v>-197.54000000000002</v>
      </c>
      <c r="BI99" s="226">
        <f>SUBTOTAL(9,BI8:BI98)</f>
        <v>277.50099999999998</v>
      </c>
      <c r="BJ99" s="227"/>
      <c r="BK99" s="228">
        <f>SUBTOTAL(9,BK8:BK98)</f>
        <v>156.86189999999999</v>
      </c>
      <c r="BL99" s="226">
        <f>SUBTOTAL(9,BL8:BL98)</f>
        <v>401.50099999999998</v>
      </c>
      <c r="BM99" s="227"/>
      <c r="BN99" s="228">
        <f>SUBTOTAL(9,BN8:BN98)</f>
        <v>272.90590000000003</v>
      </c>
      <c r="BO99" s="271">
        <f>SUBTOTAL(9,BO8:BO98)</f>
        <v>-124</v>
      </c>
      <c r="BP99" s="273"/>
      <c r="BQ99" s="274">
        <f>SUBTOTAL(9,BQ8:BQ98)</f>
        <v>-116.04400000000003</v>
      </c>
      <c r="BR99" s="499">
        <f>SUBTOTAL(9,BR8:BR98)</f>
        <v>487.50099999999998</v>
      </c>
      <c r="BS99" s="500"/>
      <c r="BT99" s="501">
        <f>SUBTOTAL(9,BT8:BT98)</f>
        <v>332.28190000000001</v>
      </c>
      <c r="BU99" s="499">
        <f>SUBTOTAL(9,BU8:BU98)</f>
        <v>926.00199999999995</v>
      </c>
      <c r="BV99" s="500"/>
      <c r="BW99" s="501">
        <f>SUBTOTAL(9,BW8:BW98)</f>
        <v>683.81979999999999</v>
      </c>
      <c r="BX99" s="275">
        <f>SUBTOTAL(9,BX8:BX98)</f>
        <v>-438.50099999999998</v>
      </c>
      <c r="BY99" s="275"/>
      <c r="BZ99" s="276">
        <f>SUBTOTAL(9,BZ8:BZ98)</f>
        <v>-351.53790000000004</v>
      </c>
      <c r="CA99" s="422">
        <f>SUBTOTAL(9,CA8:CA98)</f>
        <v>80</v>
      </c>
      <c r="CB99" s="423"/>
      <c r="CC99" s="424">
        <f>SUBTOTAL(9,CC8:CC98)</f>
        <v>78.959999999999994</v>
      </c>
      <c r="CD99" s="422">
        <f>SUBTOTAL(9,CD8:CD98)</f>
        <v>150</v>
      </c>
      <c r="CE99" s="423"/>
      <c r="CF99" s="424">
        <f>SUBTOTAL(9,CF8:CF98)</f>
        <v>116.2</v>
      </c>
      <c r="CG99" s="271"/>
      <c r="CH99" s="273"/>
      <c r="CI99" s="274"/>
      <c r="CJ99" s="422">
        <f>SUBTOTAL(9,CJ8:CJ98)</f>
        <v>229.501</v>
      </c>
      <c r="CK99" s="423"/>
      <c r="CL99" s="424">
        <f>SUBTOTAL(9,CL8:CL98)</f>
        <v>114.67389999999999</v>
      </c>
      <c r="CM99" s="422">
        <f>SUBTOTAL(9,CM8:CM98)</f>
        <v>249.501</v>
      </c>
      <c r="CN99" s="423"/>
      <c r="CO99" s="424">
        <f>SUBTOTAL(9,CO8:CO98)</f>
        <v>134.41390000000001</v>
      </c>
      <c r="CP99" s="271"/>
      <c r="CQ99" s="273"/>
      <c r="CR99" s="274"/>
      <c r="CS99" s="422">
        <f>SUBTOTAL(9,CS8:CS98)</f>
        <v>90</v>
      </c>
      <c r="CT99" s="423"/>
      <c r="CU99" s="424">
        <f>SUBTOTAL(9,CU8:CU98)</f>
        <v>85.96</v>
      </c>
      <c r="CV99" s="422">
        <f>SUBTOTAL(9,CV8:CV98)</f>
        <v>285</v>
      </c>
      <c r="CW99" s="423"/>
      <c r="CX99" s="424">
        <f>SUBTOTAL(9,CX8:CX98)</f>
        <v>283.5</v>
      </c>
      <c r="CY99" s="271">
        <f>SUBTOTAL(9,CY8:CY98)</f>
        <v>-195</v>
      </c>
      <c r="CZ99" s="273"/>
      <c r="DA99" s="274">
        <f>SUBTOTAL(9,DA8:DA98)</f>
        <v>-197.54000000000002</v>
      </c>
      <c r="DB99" s="466">
        <f>SUBTOTAL(9,DB8:DB98)</f>
        <v>399.50099999999998</v>
      </c>
      <c r="DC99" s="467"/>
      <c r="DD99" s="468">
        <f>SUBTOTAL(9,DD8:DD98)</f>
        <v>279.59389999999996</v>
      </c>
      <c r="DE99" s="466">
        <f>SUBTOTAL(9,DE8:DE98)</f>
        <v>684.50099999999998</v>
      </c>
      <c r="DF99" s="467"/>
      <c r="DG99" s="468">
        <f>SUBTOTAL(9,DG8:DG98)</f>
        <v>534.11390000000006</v>
      </c>
      <c r="DH99" s="275">
        <f>SUBTOTAL(9,DH8:DH98)</f>
        <v>-285</v>
      </c>
      <c r="DI99" s="275"/>
      <c r="DJ99" s="276">
        <f>SUBTOTAL(9,DJ8:DJ98)</f>
        <v>-254.52000000000004</v>
      </c>
      <c r="DK99" s="226">
        <f>SUBTOTAL(9,DK8:DK98)</f>
        <v>130</v>
      </c>
      <c r="DL99" s="227"/>
      <c r="DM99" s="228">
        <f>SUBTOTAL(9,DM8:DM98)</f>
        <v>96.46</v>
      </c>
      <c r="DN99" s="226">
        <f>SUBTOTAL(9,DN8:DN98)</f>
        <v>399.00200000000001</v>
      </c>
      <c r="DO99" s="227"/>
      <c r="DP99" s="228">
        <f>SUBTOTAL(9,DP8:DP98)</f>
        <v>170.12779999999998</v>
      </c>
      <c r="DQ99" s="271"/>
      <c r="DR99" s="273"/>
      <c r="DS99" s="274"/>
      <c r="DT99" s="226">
        <f>SUBTOTAL(9,DT8:DT98)</f>
        <v>80</v>
      </c>
      <c r="DU99" s="227"/>
      <c r="DV99" s="228">
        <f>SUBTOTAL(9,DV8:DV98)</f>
        <v>78.959999999999994</v>
      </c>
      <c r="DW99" s="226">
        <f>SUBTOTAL(9,DW8:DW98)</f>
        <v>100</v>
      </c>
      <c r="DX99" s="227"/>
      <c r="DY99" s="228">
        <f>SUBTOTAL(9,DY8:DY98)</f>
        <v>98.7</v>
      </c>
      <c r="DZ99" s="271">
        <f>SUBTOTAL(9,DZ8:DZ98)</f>
        <v>-20</v>
      </c>
      <c r="EA99" s="272"/>
      <c r="EB99" s="271">
        <f>SUBTOTAL(9,EB8:EB98)</f>
        <v>-19.740000000000009</v>
      </c>
      <c r="EC99" s="226">
        <f>SUBTOTAL(9,EC8:EC98)</f>
        <v>130</v>
      </c>
      <c r="ED99" s="227"/>
      <c r="EE99" s="228">
        <f>SUBTOTAL(9,EE8:EE98)</f>
        <v>123</v>
      </c>
      <c r="EF99" s="226">
        <f>SUBTOTAL(9,EF8:EF98)</f>
        <v>285</v>
      </c>
      <c r="EG99" s="227"/>
      <c r="EH99" s="228">
        <f>SUBTOTAL(9,EH8:EH98)</f>
        <v>283.5</v>
      </c>
      <c r="EI99" s="226">
        <f>SUBTOTAL(9,EI8:EI98)</f>
        <v>-155</v>
      </c>
      <c r="EJ99" s="227"/>
      <c r="EK99" s="228">
        <f>SUBTOTAL(9,EK8:EK98)</f>
        <v>-160.50000000000003</v>
      </c>
      <c r="EL99" s="226">
        <f>SUBTOTAL(9,EL8:EL98)</f>
        <v>340</v>
      </c>
      <c r="EM99" s="227"/>
      <c r="EN99" s="228">
        <f>SUBTOTAL(9,EN8:EN98)</f>
        <v>298.42</v>
      </c>
      <c r="EO99" s="226">
        <f>SUBTOTAL(9,EO8:EO98)</f>
        <v>784.00199999999995</v>
      </c>
      <c r="EP99" s="227"/>
      <c r="EQ99" s="228">
        <f>SUBTOTAL(9,EQ8:EQ98)</f>
        <v>552.32780000000002</v>
      </c>
      <c r="ER99" s="226">
        <f>SUBTOTAL(9,ER8:ER98)</f>
        <v>-444.00200000000001</v>
      </c>
      <c r="ES99" s="227"/>
      <c r="ET99" s="228">
        <f>SUBTOTAL(9,ET8:ET98)</f>
        <v>-253.90780000000007</v>
      </c>
      <c r="EU99" s="546">
        <f>SUBTOTAL(9,EU8:EU98)</f>
        <v>1496.5029999999999</v>
      </c>
      <c r="EV99" s="545"/>
      <c r="EW99" s="228">
        <f>SUBTOTAL(9,EW8:EW98)</f>
        <v>1029.7296999999999</v>
      </c>
      <c r="EX99" s="547">
        <f>SUBTOTAL(9,EX8:EX98)</f>
        <v>2804.0059999999999</v>
      </c>
      <c r="EY99" s="545"/>
      <c r="EZ99" s="228">
        <f>SUBTOTAL(9,EZ8:EZ98)</f>
        <v>2027.8754000000001</v>
      </c>
      <c r="FA99" s="546">
        <f>SUBTOTAL(9,FA8:FA98)</f>
        <v>-1307.5029999999999</v>
      </c>
      <c r="FB99" s="545"/>
      <c r="FC99" s="548">
        <f>SUBTOTAL(9,FC8:FC98)</f>
        <v>-998.14570000000015</v>
      </c>
      <c r="FE99" s="222" t="s">
        <v>257</v>
      </c>
      <c r="FF99" s="223"/>
      <c r="FG99" s="224"/>
      <c r="FH99" s="225"/>
      <c r="FI99" s="422">
        <f>SUBTOTAL(9,FI8:FI98)</f>
        <v>90</v>
      </c>
      <c r="FJ99" s="423"/>
      <c r="FK99" s="424">
        <f>SUBTOTAL(9,FK8:FK98)</f>
        <v>85.96</v>
      </c>
      <c r="FL99" s="422">
        <f>SUBTOTAL(9,FL8:FL98)</f>
        <v>60</v>
      </c>
      <c r="FM99" s="423"/>
      <c r="FN99" s="424">
        <f>SUBTOTAL(9,FN8:FN98)</f>
        <v>24.5</v>
      </c>
      <c r="FO99" s="226">
        <f>SUBTOTAL(9,FO8:FO98)</f>
        <v>30</v>
      </c>
      <c r="FP99" s="491"/>
      <c r="FQ99" s="510">
        <f>SUBTOTAL(9,FQ8:FQ98)</f>
        <v>61.459999999999994</v>
      </c>
      <c r="FR99" s="422">
        <f>SUBTOTAL(9,FR8:FR98)</f>
        <v>229.501</v>
      </c>
      <c r="FS99" s="441"/>
      <c r="FT99" s="442">
        <f>SUBTOTAL(9,FT8:FT98)</f>
        <v>114.67389999999999</v>
      </c>
      <c r="FU99" s="422">
        <f>SUBTOTAL(9,FU8:FU98)</f>
        <v>249.501</v>
      </c>
      <c r="FV99" s="441"/>
      <c r="FW99" s="442">
        <f>SUBTOTAL(9,FW8:FW98)</f>
        <v>134.41390000000001</v>
      </c>
      <c r="FX99" s="226">
        <f>SUBTOTAL(9,FX8:FX98)</f>
        <v>-20</v>
      </c>
      <c r="FY99" s="491"/>
      <c r="FZ99" s="510">
        <f>SUBTOTAL(9,FZ8:FZ98)</f>
        <v>-19.740000000000009</v>
      </c>
      <c r="GA99" s="422">
        <f>SUBTOTAL(9,GA8:GA98)</f>
        <v>80</v>
      </c>
      <c r="GB99" s="423"/>
      <c r="GC99" s="424">
        <f>SUBTOTAL(9,GC8:GC98)</f>
        <v>78.959999999999994</v>
      </c>
      <c r="GD99" s="422">
        <f>SUBTOTAL(9,GD8:GD98)</f>
        <v>100</v>
      </c>
      <c r="GE99" s="423"/>
      <c r="GF99" s="424">
        <f>SUBTOTAL(9,GF8:GF98)</f>
        <v>98.7</v>
      </c>
      <c r="GG99" s="271">
        <f>SUBTOTAL(9,GG8:GG98)</f>
        <v>-20</v>
      </c>
      <c r="GH99" s="273"/>
      <c r="GI99" s="274">
        <f>SUBTOTAL(9,GI8:GI98)</f>
        <v>-19.740000000000009</v>
      </c>
      <c r="GJ99" s="466">
        <f>SUBTOTAL(9,GJ8:GJ98)</f>
        <v>399.50099999999998</v>
      </c>
      <c r="GK99" s="467">
        <f>IF(GL99,GL99/GJ99,"")</f>
        <v>0.69985782263373553</v>
      </c>
      <c r="GL99" s="468">
        <f>SUBTOTAL(9,GL8:GL98)</f>
        <v>279.59389999999996</v>
      </c>
      <c r="GM99" s="466">
        <f>SUBTOTAL(9,GM8:GM98)</f>
        <v>409.50099999999998</v>
      </c>
      <c r="GN99" s="467">
        <f>IF(GO99,GO99/GM99,"")</f>
        <v>0.62909223664899483</v>
      </c>
      <c r="GO99" s="468">
        <f>SUBTOTAL(9,GO8:GO98)</f>
        <v>257.6139</v>
      </c>
      <c r="GP99" s="275">
        <f>SUBTOTAL(9,GP8:GP98)</f>
        <v>-10</v>
      </c>
      <c r="GQ99" s="275"/>
      <c r="GR99" s="276">
        <f>SUBTOTAL(9,GR8:GR98)</f>
        <v>21.97999999999999</v>
      </c>
      <c r="GS99" s="226">
        <f>SUBTOTAL(9,GS8:GS98)</f>
        <v>80</v>
      </c>
      <c r="GT99" s="491"/>
      <c r="GU99" s="492">
        <f>SUBTOTAL(9,GU8:GU98)</f>
        <v>78.959999999999994</v>
      </c>
      <c r="GV99" s="226">
        <f>SUBTOTAL(9,GV8:GV98)</f>
        <v>249.501</v>
      </c>
      <c r="GW99" s="491"/>
      <c r="GX99" s="492">
        <f>SUBTOTAL(9,GX8:GX98)</f>
        <v>134.41390000000001</v>
      </c>
      <c r="GY99" s="271">
        <f>SUBTOTAL(9,GY8:GY98)</f>
        <v>-169.501</v>
      </c>
      <c r="GZ99" s="273"/>
      <c r="HA99" s="274">
        <f>SUBTOTAL(9,HA8:HA98)</f>
        <v>-55.453900000000004</v>
      </c>
      <c r="HB99" s="226">
        <f>SUBTOTAL(9,HB8:HB98)</f>
        <v>80</v>
      </c>
      <c r="HC99" s="227"/>
      <c r="HD99" s="228">
        <f>SUBTOTAL(9,HD8:HD98)</f>
        <v>78.959999999999994</v>
      </c>
      <c r="HE99" s="226">
        <f>SUBTOTAL(9,HE8:HE98)</f>
        <v>275</v>
      </c>
      <c r="HF99" s="227"/>
      <c r="HG99" s="228">
        <f>SUBTOTAL(9,HG8:HG98)</f>
        <v>276.5</v>
      </c>
      <c r="HH99" s="271">
        <f>SUBTOTAL(9,HH8:HH98)</f>
        <v>-195</v>
      </c>
      <c r="HI99" s="272"/>
      <c r="HJ99" s="277">
        <f>SUBTOTAL(9,HJ8:HJ98)</f>
        <v>-197.54000000000002</v>
      </c>
      <c r="HK99" s="226">
        <f>SUBTOTAL(9,HK8:HK98)</f>
        <v>277.50099999999998</v>
      </c>
      <c r="HL99" s="227"/>
      <c r="HM99" s="228">
        <f>SUBTOTAL(9,HM8:HM98)</f>
        <v>156.86189999999999</v>
      </c>
      <c r="HN99" s="226">
        <f>SUBTOTAL(9,HN8:HN98)</f>
        <v>401.50099999999998</v>
      </c>
      <c r="HO99" s="227"/>
      <c r="HP99" s="228">
        <f>SUBTOTAL(9,HP8:HP98)</f>
        <v>272.90590000000003</v>
      </c>
      <c r="HQ99" s="271">
        <f>SUBTOTAL(9,HQ8:HQ98)</f>
        <v>-124</v>
      </c>
      <c r="HR99" s="273"/>
      <c r="HS99" s="274">
        <f>SUBTOTAL(9,HS8:HS98)</f>
        <v>-116.04400000000003</v>
      </c>
      <c r="HT99" s="499">
        <f>SUBTOTAL(9,HT8:HT98)</f>
        <v>437.50099999999998</v>
      </c>
      <c r="HU99" s="500"/>
      <c r="HV99" s="501">
        <f>SUBTOTAL(9,HV8:HV98)</f>
        <v>314.78190000000001</v>
      </c>
      <c r="HW99" s="499">
        <f>SUBTOTAL(9,HW8:HW98)</f>
        <v>926.00199999999995</v>
      </c>
      <c r="HX99" s="500"/>
      <c r="HY99" s="501">
        <f>SUBTOTAL(9,HY8:HY98)</f>
        <v>683.81979999999999</v>
      </c>
      <c r="HZ99" s="275">
        <f>SUBTOTAL(9,HZ8:HZ98)</f>
        <v>-488.50099999999998</v>
      </c>
      <c r="IA99" s="275"/>
      <c r="IB99" s="276">
        <f>SUBTOTAL(9,IB8:IB98)</f>
        <v>-369.03790000000004</v>
      </c>
      <c r="IC99" s="422">
        <f>SUBTOTAL(9,IC8:IC98)</f>
        <v>130</v>
      </c>
      <c r="ID99" s="423"/>
      <c r="IE99" s="424">
        <f>SUBTOTAL(9,IE8:IE98)</f>
        <v>96.46</v>
      </c>
      <c r="IF99" s="422">
        <f>SUBTOTAL(9,IF8:IF98)</f>
        <v>150</v>
      </c>
      <c r="IG99" s="423"/>
      <c r="IH99" s="424">
        <f>SUBTOTAL(9,IH8:IH98)</f>
        <v>116.2</v>
      </c>
      <c r="II99" s="271"/>
      <c r="IJ99" s="273"/>
      <c r="IK99" s="274"/>
      <c r="IL99" s="422">
        <f>SUBTOTAL(9,IL8:IL98)</f>
        <v>229.501</v>
      </c>
      <c r="IM99" s="423"/>
      <c r="IN99" s="424">
        <f>SUBTOTAL(9,IN8:IN98)</f>
        <v>114.67389999999999</v>
      </c>
      <c r="IO99" s="422">
        <f>SUBTOTAL(9,IO8:IO98)</f>
        <v>249.501</v>
      </c>
      <c r="IP99" s="423"/>
      <c r="IQ99" s="424">
        <f>SUBTOTAL(9,IQ8:IQ98)</f>
        <v>134.41390000000001</v>
      </c>
      <c r="IR99" s="271"/>
      <c r="IS99" s="273"/>
      <c r="IT99" s="274"/>
      <c r="IU99" s="422">
        <f>SUBTOTAL(9,IU8:IU98)</f>
        <v>90</v>
      </c>
      <c r="IV99" s="423"/>
      <c r="IW99" s="424">
        <f>SUBTOTAL(9,IW8:IW98)</f>
        <v>85.96</v>
      </c>
      <c r="IX99" s="422">
        <f>SUBTOTAL(9,IX8:IX98)</f>
        <v>285</v>
      </c>
      <c r="IY99" s="423"/>
      <c r="IZ99" s="424">
        <f>SUBTOTAL(9,IZ8:IZ98)</f>
        <v>283.5</v>
      </c>
      <c r="JA99" s="271">
        <f>SUBTOTAL(9,JA8:JA98)</f>
        <v>-195</v>
      </c>
      <c r="JB99" s="273"/>
      <c r="JC99" s="274">
        <f>SUBTOTAL(9,JC8:JC98)</f>
        <v>-197.54000000000002</v>
      </c>
      <c r="JD99" s="466">
        <f>SUBTOTAL(9,JD8:JD98)</f>
        <v>449.50099999999998</v>
      </c>
      <c r="JE99" s="467"/>
      <c r="JF99" s="468">
        <f>SUBTOTAL(9,JF8:JF98)</f>
        <v>297.09389999999996</v>
      </c>
      <c r="JG99" s="466">
        <f>SUBTOTAL(9,JG8:JG98)</f>
        <v>684.50099999999998</v>
      </c>
      <c r="JH99" s="467"/>
      <c r="JI99" s="468">
        <f>SUBTOTAL(9,JI8:JI98)</f>
        <v>534.11390000000006</v>
      </c>
      <c r="JJ99" s="275">
        <f>SUBTOTAL(9,JJ8:JJ98)</f>
        <v>-235</v>
      </c>
      <c r="JK99" s="275"/>
      <c r="JL99" s="276">
        <f>SUBTOTAL(9,JL8:JL98)</f>
        <v>-237.02000000000004</v>
      </c>
      <c r="JM99" s="226">
        <f>SUBTOTAL(9,JM8:JM98)</f>
        <v>80</v>
      </c>
      <c r="JN99" s="227"/>
      <c r="JO99" s="228">
        <f>SUBTOTAL(9,JO8:JO98)</f>
        <v>78.959999999999994</v>
      </c>
      <c r="JP99" s="226">
        <f>SUBTOTAL(9,JP8:JP98)</f>
        <v>399.00200000000001</v>
      </c>
      <c r="JQ99" s="227"/>
      <c r="JR99" s="228">
        <f>SUBTOTAL(9,JR8:JR98)</f>
        <v>170.12779999999998</v>
      </c>
      <c r="JS99" s="271"/>
      <c r="JT99" s="273"/>
      <c r="JU99" s="274"/>
      <c r="JV99" s="226">
        <f>SUBTOTAL(9,JV8:JV98)</f>
        <v>80</v>
      </c>
      <c r="JW99" s="227"/>
      <c r="JX99" s="228">
        <f>SUBTOTAL(9,JX8:JX98)</f>
        <v>78.959999999999994</v>
      </c>
      <c r="JY99" s="226">
        <f>SUBTOTAL(9,JY8:JY98)</f>
        <v>100</v>
      </c>
      <c r="JZ99" s="227"/>
      <c r="KA99" s="228">
        <f>SUBTOTAL(9,KA8:KA98)</f>
        <v>98.7</v>
      </c>
      <c r="KB99" s="271">
        <f>SUBTOTAL(9,KB8:KB98)</f>
        <v>-20</v>
      </c>
      <c r="KC99" s="272"/>
      <c r="KD99" s="271">
        <f>SUBTOTAL(9,KD8:KD98)</f>
        <v>-19.740000000000009</v>
      </c>
      <c r="KE99" s="226">
        <f>SUBTOTAL(9,KE8:KE98)</f>
        <v>305</v>
      </c>
      <c r="KF99" s="227"/>
      <c r="KG99" s="228">
        <f>SUBTOTAL(9,KG8:KG98)</f>
        <v>300.8</v>
      </c>
      <c r="KH99" s="226">
        <f>SUBTOTAL(9,KH8:KH98)</f>
        <v>285</v>
      </c>
      <c r="KI99" s="227"/>
      <c r="KJ99" s="228">
        <f>SUBTOTAL(9,KJ8:KJ98)</f>
        <v>283.5</v>
      </c>
      <c r="KK99" s="226">
        <f>SUBTOTAL(9,KK8:KK98)</f>
        <v>20</v>
      </c>
      <c r="KL99" s="227"/>
      <c r="KM99" s="228">
        <f>SUBTOTAL(9,KM8:KM98)</f>
        <v>17.29999999999999</v>
      </c>
      <c r="KN99" s="226">
        <f>SUBTOTAL(9,KN8:KN98)</f>
        <v>465</v>
      </c>
      <c r="KO99" s="227"/>
      <c r="KP99" s="228">
        <f>SUBTOTAL(9,KP8:KP98)</f>
        <v>458.72</v>
      </c>
      <c r="KQ99" s="226">
        <f>SUBTOTAL(9,KQ8:KQ98)</f>
        <v>784.00199999999995</v>
      </c>
      <c r="KR99" s="227"/>
      <c r="KS99" s="228">
        <f>SUBTOTAL(9,KS8:KS98)</f>
        <v>552.32780000000002</v>
      </c>
      <c r="KT99" s="226">
        <f>SUBTOTAL(9,KT8:KT98)</f>
        <v>-319.00200000000001</v>
      </c>
      <c r="KU99" s="227"/>
      <c r="KV99" s="228">
        <f>SUBTOTAL(9,KV8:KV98)</f>
        <v>-93.607800000000026</v>
      </c>
      <c r="KW99" s="546">
        <f>SUBTOTAL(9,KW8:KW98)</f>
        <v>1751.5029999999999</v>
      </c>
      <c r="KX99" s="545"/>
      <c r="KY99" s="228">
        <f>SUBTOTAL(9,KY8:KY98)</f>
        <v>1350.1896999999999</v>
      </c>
      <c r="KZ99" s="547">
        <f>SUBTOTAL(9,KZ8:KZ98)</f>
        <v>2804.0059999999999</v>
      </c>
      <c r="LA99" s="545"/>
      <c r="LB99" s="228">
        <f>SUBTOTAL(9,LB8:LB98)</f>
        <v>2027.8754000000001</v>
      </c>
      <c r="LC99" s="546">
        <f>SUBTOTAL(9,LC8:LC98)</f>
        <v>-1052.5029999999999</v>
      </c>
      <c r="LD99" s="545"/>
      <c r="LE99" s="548">
        <f>SUBTOTAL(9,LE8:LE98)</f>
        <v>-677.68570000000022</v>
      </c>
    </row>
    <row r="100" spans="2:317" ht="20.25" hidden="1" customHeight="1" outlineLevel="3">
      <c r="B100" s="84"/>
      <c r="C100" s="176"/>
      <c r="D100" s="176"/>
      <c r="E100" s="176"/>
      <c r="F100" s="84"/>
      <c r="G100" s="425"/>
      <c r="H100" s="426"/>
      <c r="I100" s="241">
        <f>G100*H100</f>
        <v>0</v>
      </c>
      <c r="J100" s="425"/>
      <c r="K100" s="426"/>
      <c r="L100" s="241">
        <f>J100*K100</f>
        <v>0</v>
      </c>
      <c r="M100" s="41">
        <f t="shared" ref="M100:M104" si="2231">G100-J100</f>
        <v>0</v>
      </c>
      <c r="N100" s="42">
        <f t="shared" ref="N100:N104" si="2232">H100-K100</f>
        <v>0</v>
      </c>
      <c r="O100" s="43">
        <f t="shared" ref="O100:O104" si="2233">I100-L100</f>
        <v>0</v>
      </c>
      <c r="P100" s="425"/>
      <c r="Q100" s="426"/>
      <c r="R100" s="241">
        <f>P100*Q100</f>
        <v>0</v>
      </c>
      <c r="S100" s="425"/>
      <c r="T100" s="426"/>
      <c r="U100" s="241">
        <f>S100*T100</f>
        <v>0</v>
      </c>
      <c r="V100" s="41">
        <f t="shared" ref="V100:V104" si="2234">P100-S100</f>
        <v>0</v>
      </c>
      <c r="W100" s="42">
        <f t="shared" ref="W100:W104" si="2235">Q100-T100</f>
        <v>0</v>
      </c>
      <c r="X100" s="43">
        <f t="shared" ref="X100:X104" si="2236">R100-U100</f>
        <v>0</v>
      </c>
      <c r="Y100" s="425"/>
      <c r="Z100" s="426"/>
      <c r="AA100" s="241">
        <f>Y100*Z100</f>
        <v>0</v>
      </c>
      <c r="AB100" s="425"/>
      <c r="AC100" s="426"/>
      <c r="AD100" s="241">
        <f>AB100*AC100</f>
        <v>0</v>
      </c>
      <c r="AE100" s="236">
        <f t="shared" ref="AE100:AE104" si="2237">Y100-AB100</f>
        <v>0</v>
      </c>
      <c r="AF100" s="232">
        <f t="shared" ref="AF100:AF104" si="2238">Z100-AC100</f>
        <v>0</v>
      </c>
      <c r="AG100" s="233">
        <f t="shared" ref="AG100:AG104" si="2239">AA100-AD100</f>
        <v>0</v>
      </c>
      <c r="AH100" s="449">
        <f>G100+P100+Y100</f>
        <v>0</v>
      </c>
      <c r="AI100" s="450">
        <f>IF(AJ100,AJ100/AH100,0)</f>
        <v>0</v>
      </c>
      <c r="AJ100" s="451">
        <f t="shared" ref="AJ100:AJ104" si="2240">I100+R100+AA100</f>
        <v>0</v>
      </c>
      <c r="AK100" s="449">
        <f t="shared" ref="AK100:AK104" si="2241">J100+S100+AB100</f>
        <v>0</v>
      </c>
      <c r="AL100" s="450">
        <f>IF(AM100,AM100/AK100,0)</f>
        <v>0</v>
      </c>
      <c r="AM100" s="451">
        <f>L100+U100+AD100</f>
        <v>0</v>
      </c>
      <c r="AN100" s="252">
        <f t="shared" ref="AN100:AN104" si="2242">AH100-AK100</f>
        <v>0</v>
      </c>
      <c r="AO100" s="253">
        <f t="shared" ref="AO100:AO104" si="2243">AI100-AL100</f>
        <v>0</v>
      </c>
      <c r="AP100" s="253">
        <f t="shared" ref="AP100:AP104" si="2244">AJ100-AM100</f>
        <v>0</v>
      </c>
      <c r="AQ100" s="185"/>
      <c r="AR100" s="177"/>
      <c r="AS100" s="90">
        <f>AQ100*AR100</f>
        <v>0</v>
      </c>
      <c r="AT100" s="185"/>
      <c r="AU100" s="177"/>
      <c r="AV100" s="90">
        <f>AT100*AU100</f>
        <v>0</v>
      </c>
      <c r="AW100" s="236">
        <f t="shared" ref="AW100:AW104" si="2245">AQ100-AT100</f>
        <v>0</v>
      </c>
      <c r="AX100" s="232">
        <f t="shared" ref="AX100:AX104" si="2246">AR100-AU100</f>
        <v>0</v>
      </c>
      <c r="AY100" s="233">
        <f t="shared" ref="AY100:AY104" si="2247">AS100-AV100</f>
        <v>0</v>
      </c>
      <c r="AZ100" s="185"/>
      <c r="BA100" s="177"/>
      <c r="BB100" s="90">
        <f>AZ100*BA100</f>
        <v>0</v>
      </c>
      <c r="BC100" s="185"/>
      <c r="BD100" s="177"/>
      <c r="BE100" s="90">
        <f>BC100*BD100</f>
        <v>0</v>
      </c>
      <c r="BF100" s="236">
        <f t="shared" ref="BF100:BF104" si="2248">AZ100-BC100</f>
        <v>0</v>
      </c>
      <c r="BG100" s="232">
        <f t="shared" ref="BG100:BG104" si="2249">BA100-BD100</f>
        <v>0</v>
      </c>
      <c r="BH100" s="233">
        <f t="shared" ref="BH100:BH104" si="2250">BB100-BE100</f>
        <v>0</v>
      </c>
      <c r="BI100" s="185"/>
      <c r="BJ100" s="177"/>
      <c r="BK100" s="90">
        <f>BI100*BJ100</f>
        <v>0</v>
      </c>
      <c r="BL100" s="185"/>
      <c r="BM100" s="177"/>
      <c r="BN100" s="90">
        <f>BL100*BM100</f>
        <v>0</v>
      </c>
      <c r="BO100" s="236">
        <f t="shared" ref="BO100:BO104" si="2251">BI100-BL100</f>
        <v>0</v>
      </c>
      <c r="BP100" s="232">
        <f t="shared" ref="BP100:BP104" si="2252">BJ100-BM100</f>
        <v>0</v>
      </c>
      <c r="BQ100" s="233">
        <f t="shared" ref="BQ100:BQ104" si="2253">BK100-BN100</f>
        <v>0</v>
      </c>
      <c r="BR100" s="50">
        <f>AQ100+AZ100+BI100</f>
        <v>0</v>
      </c>
      <c r="BS100" s="45">
        <f>IF(BT100,BT100/BR100,0)</f>
        <v>0</v>
      </c>
      <c r="BT100" s="51">
        <f t="shared" ref="BT100:BT104" si="2254">AS100+BB100+BK100</f>
        <v>0</v>
      </c>
      <c r="BU100" s="50">
        <f t="shared" ref="BU100:BU104" si="2255">AT100+BC100+BL100</f>
        <v>0</v>
      </c>
      <c r="BV100" s="45">
        <f>IF(BW100,BW100/BU100,0)</f>
        <v>0</v>
      </c>
      <c r="BW100" s="51">
        <f>AV100+BE100+BN100</f>
        <v>0</v>
      </c>
      <c r="BX100" s="252">
        <f t="shared" ref="BX100:BX104" si="2256">BR100-BU100</f>
        <v>0</v>
      </c>
      <c r="BY100" s="253">
        <f t="shared" ref="BY100:BY104" si="2257">BS100-BV100</f>
        <v>0</v>
      </c>
      <c r="BZ100" s="253">
        <f t="shared" ref="BZ100:BZ104" si="2258">BT100-BW100</f>
        <v>0</v>
      </c>
      <c r="CA100" s="425"/>
      <c r="CB100" s="426"/>
      <c r="CC100" s="241">
        <f>CA100*CB100</f>
        <v>0</v>
      </c>
      <c r="CD100" s="425"/>
      <c r="CE100" s="426"/>
      <c r="CF100" s="241">
        <f>CD100*CE100</f>
        <v>0</v>
      </c>
      <c r="CG100" s="236">
        <f t="shared" ref="CG100:CG104" si="2259">CA100-CD100</f>
        <v>0</v>
      </c>
      <c r="CH100" s="232">
        <f t="shared" ref="CH100:CH104" si="2260">CB100-CE100</f>
        <v>0</v>
      </c>
      <c r="CI100" s="233">
        <f t="shared" ref="CI100:CI104" si="2261">CC100-CF100</f>
        <v>0</v>
      </c>
      <c r="CJ100" s="425"/>
      <c r="CK100" s="426"/>
      <c r="CL100" s="241">
        <f>CJ100*CK100</f>
        <v>0</v>
      </c>
      <c r="CM100" s="425"/>
      <c r="CN100" s="426"/>
      <c r="CO100" s="241">
        <f>CM100*CN100</f>
        <v>0</v>
      </c>
      <c r="CP100" s="236">
        <f t="shared" ref="CP100:CP104" si="2262">CJ100-CM100</f>
        <v>0</v>
      </c>
      <c r="CQ100" s="232">
        <f t="shared" ref="CQ100:CQ104" si="2263">CK100-CN100</f>
        <v>0</v>
      </c>
      <c r="CR100" s="233">
        <f t="shared" ref="CR100:CR104" si="2264">CL100-CO100</f>
        <v>0</v>
      </c>
      <c r="CS100" s="425"/>
      <c r="CT100" s="426"/>
      <c r="CU100" s="241">
        <f>CS100*CT100</f>
        <v>0</v>
      </c>
      <c r="CV100" s="425"/>
      <c r="CW100" s="426"/>
      <c r="CX100" s="241">
        <f>CV100*CW100</f>
        <v>0</v>
      </c>
      <c r="CY100" s="236">
        <f t="shared" ref="CY100:CY104" si="2265">CS100-CV100</f>
        <v>0</v>
      </c>
      <c r="CZ100" s="232">
        <f t="shared" ref="CZ100:CZ104" si="2266">CT100-CW100</f>
        <v>0</v>
      </c>
      <c r="DA100" s="233">
        <f t="shared" ref="DA100:DA104" si="2267">CU100-CX100</f>
        <v>0</v>
      </c>
      <c r="DB100" s="449">
        <f>CA100+CJ100+CS100</f>
        <v>0</v>
      </c>
      <c r="DC100" s="450">
        <f>IF(DD100,DD100/DB100,0)</f>
        <v>0</v>
      </c>
      <c r="DD100" s="451">
        <f t="shared" ref="DD100:DD104" si="2268">CC100+CL100+CU100</f>
        <v>0</v>
      </c>
      <c r="DE100" s="449">
        <f t="shared" ref="DE100:DE104" si="2269">CD100+CM100+CV100</f>
        <v>0</v>
      </c>
      <c r="DF100" s="450">
        <f>IF(DG100,DG100/DE100,0)</f>
        <v>0</v>
      </c>
      <c r="DG100" s="451">
        <f>CF100+CO100+CX100</f>
        <v>0</v>
      </c>
      <c r="DH100" s="252">
        <f t="shared" ref="DH100:DH104" si="2270">DB100-DE100</f>
        <v>0</v>
      </c>
      <c r="DI100" s="253">
        <f t="shared" ref="DI100:DI104" si="2271">DC100-DF100</f>
        <v>0</v>
      </c>
      <c r="DJ100" s="253">
        <f t="shared" ref="DJ100:DJ104" si="2272">DD100-DG100</f>
        <v>0</v>
      </c>
      <c r="DK100" s="185"/>
      <c r="DL100" s="177"/>
      <c r="DM100" s="90">
        <f>DK100*DL100</f>
        <v>0</v>
      </c>
      <c r="DN100" s="185"/>
      <c r="DO100" s="177"/>
      <c r="DP100" s="90">
        <f>DN100*DO100</f>
        <v>0</v>
      </c>
      <c r="DQ100" s="236">
        <f t="shared" ref="DQ100:DQ104" si="2273">DK100-DN100</f>
        <v>0</v>
      </c>
      <c r="DR100" s="232">
        <f t="shared" ref="DR100:DR104" si="2274">DL100-DO100</f>
        <v>0</v>
      </c>
      <c r="DS100" s="233">
        <f t="shared" ref="DS100:DS104" si="2275">DM100-DP100</f>
        <v>0</v>
      </c>
      <c r="DT100" s="185"/>
      <c r="DU100" s="177"/>
      <c r="DV100" s="90">
        <f>DT100*DU100</f>
        <v>0</v>
      </c>
      <c r="DW100" s="185"/>
      <c r="DX100" s="177"/>
      <c r="DY100" s="90">
        <f>DW100*DX100</f>
        <v>0</v>
      </c>
      <c r="DZ100" s="236">
        <f t="shared" ref="DZ100:DZ104" si="2276">DT100-DW100</f>
        <v>0</v>
      </c>
      <c r="EA100" s="232">
        <f t="shared" ref="EA100:EA104" si="2277">DU100-DX100</f>
        <v>0</v>
      </c>
      <c r="EB100" s="233">
        <f t="shared" ref="EB100:EB104" si="2278">DV100-DY100</f>
        <v>0</v>
      </c>
      <c r="EC100" s="185"/>
      <c r="ED100" s="177"/>
      <c r="EE100" s="90">
        <f>EC100*ED100</f>
        <v>0</v>
      </c>
      <c r="EF100" s="185"/>
      <c r="EG100" s="177"/>
      <c r="EH100" s="90">
        <f>EF100*EG100</f>
        <v>0</v>
      </c>
      <c r="EI100" s="41">
        <f t="shared" ref="EI100:EI104" si="2279">EC100-EF100</f>
        <v>0</v>
      </c>
      <c r="EJ100" s="42">
        <f t="shared" ref="EJ100:EJ104" si="2280">ED100-EG100</f>
        <v>0</v>
      </c>
      <c r="EK100" s="43">
        <f t="shared" ref="EK100:EK104" si="2281">EE100-EH100</f>
        <v>0</v>
      </c>
      <c r="EL100" s="50">
        <f>DK100+DT100+EC100</f>
        <v>0</v>
      </c>
      <c r="EM100" s="45">
        <f>IF(EN100,EN100/EL100,0)</f>
        <v>0</v>
      </c>
      <c r="EN100" s="51">
        <f t="shared" ref="EN100:EN104" si="2282">DM100+DV100+EE100</f>
        <v>0</v>
      </c>
      <c r="EO100" s="50">
        <f t="shared" ref="EO100:EO104" si="2283">DN100+DW100+EF100</f>
        <v>0</v>
      </c>
      <c r="EP100" s="45">
        <f>IF(EQ100,EQ100/EO100,0)</f>
        <v>0</v>
      </c>
      <c r="EQ100" s="51">
        <f>DP100+DY100+EH100</f>
        <v>0</v>
      </c>
      <c r="ER100" s="81">
        <f t="shared" ref="ER100:ER104" si="2284">EL100-EO100</f>
        <v>0</v>
      </c>
      <c r="ES100" s="52">
        <f t="shared" ref="ES100:ES104" si="2285">EM100-EP100</f>
        <v>0</v>
      </c>
      <c r="ET100" s="52">
        <f t="shared" ref="ET100:ET104" si="2286">EN100-EQ100</f>
        <v>0</v>
      </c>
      <c r="EU100" s="178">
        <f>AH100+BR100+DB100+EL100</f>
        <v>0</v>
      </c>
      <c r="EV100" s="28">
        <f>IF(EW100,EW100/EU100,0)</f>
        <v>0</v>
      </c>
      <c r="EW100" s="29">
        <f t="shared" ref="EW100:EW104" si="2287">AJ100+BT100+DD100+EN100</f>
        <v>0</v>
      </c>
      <c r="EX100" s="27">
        <f t="shared" ref="EX100:EX104" si="2288">AK100+BU100+DE100+EO100</f>
        <v>0</v>
      </c>
      <c r="EY100" s="28">
        <f>IF(EZ100,EZ100/EX100,0)</f>
        <v>0</v>
      </c>
      <c r="EZ100" s="29">
        <f>AM100+BW100+DG100+EQ100</f>
        <v>0</v>
      </c>
      <c r="FA100" s="178">
        <f t="shared" ref="FA100:FA104" si="2289">EU100-EX100</f>
        <v>0</v>
      </c>
      <c r="FB100" s="28">
        <f t="shared" ref="FB100:FB104" si="2290">EV100-EY100</f>
        <v>0</v>
      </c>
      <c r="FC100" s="29">
        <f t="shared" ref="FC100:FC104" si="2291">EW100-EZ100</f>
        <v>0</v>
      </c>
      <c r="FE100" s="84"/>
      <c r="FF100" s="176"/>
      <c r="FG100" s="176"/>
      <c r="FH100" s="84"/>
      <c r="FI100" s="425"/>
      <c r="FJ100" s="426"/>
      <c r="FK100" s="241">
        <f>FI100*FJ100</f>
        <v>0</v>
      </c>
      <c r="FL100" s="425"/>
      <c r="FM100" s="426"/>
      <c r="FN100" s="241">
        <f>FL100*FM100</f>
        <v>0</v>
      </c>
      <c r="FO100" s="41">
        <f t="shared" ref="FO100:FQ104" si="2292">FI100-FL100</f>
        <v>0</v>
      </c>
      <c r="FP100" s="42">
        <f t="shared" si="2292"/>
        <v>0</v>
      </c>
      <c r="FQ100" s="43">
        <f t="shared" si="2292"/>
        <v>0</v>
      </c>
      <c r="FR100" s="425"/>
      <c r="FS100" s="426"/>
      <c r="FT100" s="241">
        <f>FR100*FS100</f>
        <v>0</v>
      </c>
      <c r="FU100" s="425"/>
      <c r="FV100" s="426"/>
      <c r="FW100" s="241">
        <f>FU100*FV100</f>
        <v>0</v>
      </c>
      <c r="FX100" s="41">
        <f t="shared" ref="FX100:FZ104" si="2293">FR100-FU100</f>
        <v>0</v>
      </c>
      <c r="FY100" s="42">
        <f t="shared" si="2293"/>
        <v>0</v>
      </c>
      <c r="FZ100" s="43">
        <f t="shared" si="2293"/>
        <v>0</v>
      </c>
      <c r="GA100" s="425"/>
      <c r="GB100" s="426"/>
      <c r="GC100" s="241">
        <f>GA100*GB100</f>
        <v>0</v>
      </c>
      <c r="GD100" s="425"/>
      <c r="GE100" s="426"/>
      <c r="GF100" s="241">
        <f>GD100*GE100</f>
        <v>0</v>
      </c>
      <c r="GG100" s="236">
        <f t="shared" ref="GG100:GI104" si="2294">GA100-GD100</f>
        <v>0</v>
      </c>
      <c r="GH100" s="232">
        <f t="shared" si="2294"/>
        <v>0</v>
      </c>
      <c r="GI100" s="233">
        <f t="shared" si="2294"/>
        <v>0</v>
      </c>
      <c r="GJ100" s="449">
        <f>FI100+FR100+GA100</f>
        <v>0</v>
      </c>
      <c r="GK100" s="450">
        <f>IF(GL100,GL100/GJ100,0)</f>
        <v>0</v>
      </c>
      <c r="GL100" s="451">
        <f t="shared" ref="GL100:GM104" si="2295">FK100+FT100+GC100</f>
        <v>0</v>
      </c>
      <c r="GM100" s="449">
        <f t="shared" si="2295"/>
        <v>0</v>
      </c>
      <c r="GN100" s="450">
        <f>IF(GO100,GO100/GM100,0)</f>
        <v>0</v>
      </c>
      <c r="GO100" s="451">
        <f>FN100+FW100+GF100</f>
        <v>0</v>
      </c>
      <c r="GP100" s="252">
        <f t="shared" ref="GP100:GR104" si="2296">GJ100-GM100</f>
        <v>0</v>
      </c>
      <c r="GQ100" s="253">
        <f t="shared" si="2296"/>
        <v>0</v>
      </c>
      <c r="GR100" s="253">
        <f t="shared" si="2296"/>
        <v>0</v>
      </c>
      <c r="GS100" s="185"/>
      <c r="GT100" s="177"/>
      <c r="GU100" s="90">
        <f>GS100*GT100</f>
        <v>0</v>
      </c>
      <c r="GV100" s="185"/>
      <c r="GW100" s="177"/>
      <c r="GX100" s="90">
        <f>GV100*GW100</f>
        <v>0</v>
      </c>
      <c r="GY100" s="236">
        <f t="shared" ref="GY100:HA104" si="2297">GS100-GV100</f>
        <v>0</v>
      </c>
      <c r="GZ100" s="232">
        <f t="shared" si="2297"/>
        <v>0</v>
      </c>
      <c r="HA100" s="233">
        <f t="shared" si="2297"/>
        <v>0</v>
      </c>
      <c r="HB100" s="185"/>
      <c r="HC100" s="177"/>
      <c r="HD100" s="90">
        <f>HB100*HC100</f>
        <v>0</v>
      </c>
      <c r="HE100" s="185"/>
      <c r="HF100" s="177"/>
      <c r="HG100" s="90">
        <f>HE100*HF100</f>
        <v>0</v>
      </c>
      <c r="HH100" s="236">
        <f t="shared" ref="HH100:HJ104" si="2298">HB100-HE100</f>
        <v>0</v>
      </c>
      <c r="HI100" s="232">
        <f t="shared" si="2298"/>
        <v>0</v>
      </c>
      <c r="HJ100" s="233">
        <f t="shared" si="2298"/>
        <v>0</v>
      </c>
      <c r="HK100" s="185"/>
      <c r="HL100" s="177"/>
      <c r="HM100" s="90">
        <f>HK100*HL100</f>
        <v>0</v>
      </c>
      <c r="HN100" s="185"/>
      <c r="HO100" s="177"/>
      <c r="HP100" s="90">
        <f>HN100*HO100</f>
        <v>0</v>
      </c>
      <c r="HQ100" s="236">
        <f t="shared" ref="HQ100:HS104" si="2299">HK100-HN100</f>
        <v>0</v>
      </c>
      <c r="HR100" s="232">
        <f t="shared" si="2299"/>
        <v>0</v>
      </c>
      <c r="HS100" s="233">
        <f t="shared" si="2299"/>
        <v>0</v>
      </c>
      <c r="HT100" s="50">
        <f>GS100+HB100+HK100</f>
        <v>0</v>
      </c>
      <c r="HU100" s="45">
        <f>IF(HV100,HV100/HT100,0)</f>
        <v>0</v>
      </c>
      <c r="HV100" s="51">
        <f t="shared" ref="HV100:HW104" si="2300">GU100+HD100+HM100</f>
        <v>0</v>
      </c>
      <c r="HW100" s="50">
        <f t="shared" si="2300"/>
        <v>0</v>
      </c>
      <c r="HX100" s="45">
        <f>IF(HY100,HY100/HW100,0)</f>
        <v>0</v>
      </c>
      <c r="HY100" s="51">
        <f>GX100+HG100+HP100</f>
        <v>0</v>
      </c>
      <c r="HZ100" s="252">
        <f t="shared" ref="HZ100:IB104" si="2301">HT100-HW100</f>
        <v>0</v>
      </c>
      <c r="IA100" s="253">
        <f t="shared" si="2301"/>
        <v>0</v>
      </c>
      <c r="IB100" s="253">
        <f t="shared" si="2301"/>
        <v>0</v>
      </c>
      <c r="IC100" s="425"/>
      <c r="ID100" s="426"/>
      <c r="IE100" s="241">
        <f>IC100*ID100</f>
        <v>0</v>
      </c>
      <c r="IF100" s="425"/>
      <c r="IG100" s="426"/>
      <c r="IH100" s="241">
        <f>IF100*IG100</f>
        <v>0</v>
      </c>
      <c r="II100" s="236">
        <f t="shared" ref="II100:IK104" si="2302">IC100-IF100</f>
        <v>0</v>
      </c>
      <c r="IJ100" s="232">
        <f t="shared" si="2302"/>
        <v>0</v>
      </c>
      <c r="IK100" s="233">
        <f t="shared" si="2302"/>
        <v>0</v>
      </c>
      <c r="IL100" s="425"/>
      <c r="IM100" s="426"/>
      <c r="IN100" s="241">
        <f>IL100*IM100</f>
        <v>0</v>
      </c>
      <c r="IO100" s="425"/>
      <c r="IP100" s="426"/>
      <c r="IQ100" s="241">
        <f>IO100*IP100</f>
        <v>0</v>
      </c>
      <c r="IR100" s="236">
        <f t="shared" ref="IR100:IT104" si="2303">IL100-IO100</f>
        <v>0</v>
      </c>
      <c r="IS100" s="232">
        <f t="shared" si="2303"/>
        <v>0</v>
      </c>
      <c r="IT100" s="233">
        <f t="shared" si="2303"/>
        <v>0</v>
      </c>
      <c r="IU100" s="425"/>
      <c r="IV100" s="426"/>
      <c r="IW100" s="241">
        <f>IU100*IV100</f>
        <v>0</v>
      </c>
      <c r="IX100" s="425"/>
      <c r="IY100" s="426"/>
      <c r="IZ100" s="241">
        <f>IX100*IY100</f>
        <v>0</v>
      </c>
      <c r="JA100" s="236">
        <f t="shared" ref="JA100:JC104" si="2304">IU100-IX100</f>
        <v>0</v>
      </c>
      <c r="JB100" s="232">
        <f t="shared" si="2304"/>
        <v>0</v>
      </c>
      <c r="JC100" s="233">
        <f t="shared" si="2304"/>
        <v>0</v>
      </c>
      <c r="JD100" s="449">
        <f>IC100+IL100+IU100</f>
        <v>0</v>
      </c>
      <c r="JE100" s="450">
        <f>IF(JF100,JF100/JD100,0)</f>
        <v>0</v>
      </c>
      <c r="JF100" s="451">
        <f t="shared" ref="JF100:JG104" si="2305">IE100+IN100+IW100</f>
        <v>0</v>
      </c>
      <c r="JG100" s="449">
        <f t="shared" si="2305"/>
        <v>0</v>
      </c>
      <c r="JH100" s="450">
        <f>IF(JI100,JI100/JG100,0)</f>
        <v>0</v>
      </c>
      <c r="JI100" s="451">
        <f>IH100+IQ100+IZ100</f>
        <v>0</v>
      </c>
      <c r="JJ100" s="252">
        <f t="shared" ref="JJ100:JL104" si="2306">JD100-JG100</f>
        <v>0</v>
      </c>
      <c r="JK100" s="253">
        <f t="shared" si="2306"/>
        <v>0</v>
      </c>
      <c r="JL100" s="253">
        <f t="shared" si="2306"/>
        <v>0</v>
      </c>
      <c r="JM100" s="185"/>
      <c r="JN100" s="177"/>
      <c r="JO100" s="90">
        <f>JM100*JN100</f>
        <v>0</v>
      </c>
      <c r="JP100" s="185"/>
      <c r="JQ100" s="177"/>
      <c r="JR100" s="90">
        <f>JP100*JQ100</f>
        <v>0</v>
      </c>
      <c r="JS100" s="236">
        <f t="shared" ref="JS100:JU104" si="2307">JM100-JP100</f>
        <v>0</v>
      </c>
      <c r="JT100" s="232">
        <f t="shared" si="2307"/>
        <v>0</v>
      </c>
      <c r="JU100" s="233">
        <f t="shared" si="2307"/>
        <v>0</v>
      </c>
      <c r="JV100" s="185"/>
      <c r="JW100" s="177"/>
      <c r="JX100" s="90">
        <f>JV100*JW100</f>
        <v>0</v>
      </c>
      <c r="JY100" s="185"/>
      <c r="JZ100" s="177"/>
      <c r="KA100" s="90">
        <f>JY100*JZ100</f>
        <v>0</v>
      </c>
      <c r="KB100" s="236">
        <f t="shared" ref="KB100:KD104" si="2308">JV100-JY100</f>
        <v>0</v>
      </c>
      <c r="KC100" s="232">
        <f t="shared" si="2308"/>
        <v>0</v>
      </c>
      <c r="KD100" s="233">
        <f t="shared" si="2308"/>
        <v>0</v>
      </c>
      <c r="KE100" s="185"/>
      <c r="KF100" s="177"/>
      <c r="KG100" s="90">
        <f>KE100*KF100</f>
        <v>0</v>
      </c>
      <c r="KH100" s="185"/>
      <c r="KI100" s="177"/>
      <c r="KJ100" s="90">
        <f>KH100*KI100</f>
        <v>0</v>
      </c>
      <c r="KK100" s="41">
        <f t="shared" ref="KK100:KM104" si="2309">KE100-KH100</f>
        <v>0</v>
      </c>
      <c r="KL100" s="42">
        <f t="shared" si="2309"/>
        <v>0</v>
      </c>
      <c r="KM100" s="43">
        <f t="shared" si="2309"/>
        <v>0</v>
      </c>
      <c r="KN100" s="50">
        <f>JM100+JV100+KE100</f>
        <v>0</v>
      </c>
      <c r="KO100" s="45">
        <f>IF(KP100,KP100/KN100,0)</f>
        <v>0</v>
      </c>
      <c r="KP100" s="51">
        <f t="shared" ref="KP100:KQ104" si="2310">JO100+JX100+KG100</f>
        <v>0</v>
      </c>
      <c r="KQ100" s="50">
        <f t="shared" si="2310"/>
        <v>0</v>
      </c>
      <c r="KR100" s="45">
        <f>IF(KS100,KS100/KQ100,0)</f>
        <v>0</v>
      </c>
      <c r="KS100" s="51">
        <f>JR100+KA100+KJ100</f>
        <v>0</v>
      </c>
      <c r="KT100" s="81">
        <f t="shared" ref="KT100:KV104" si="2311">KN100-KQ100</f>
        <v>0</v>
      </c>
      <c r="KU100" s="52">
        <f t="shared" si="2311"/>
        <v>0</v>
      </c>
      <c r="KV100" s="52">
        <f t="shared" si="2311"/>
        <v>0</v>
      </c>
      <c r="KW100" s="178">
        <f>GJ100+HT100+JD100+KN100</f>
        <v>0</v>
      </c>
      <c r="KX100" s="28">
        <f>IF(KY100,KY100/KW100,0)</f>
        <v>0</v>
      </c>
      <c r="KY100" s="29">
        <f t="shared" ref="KY100:KZ104" si="2312">GL100+HV100+JF100+KP100</f>
        <v>0</v>
      </c>
      <c r="KZ100" s="27">
        <f t="shared" si="2312"/>
        <v>0</v>
      </c>
      <c r="LA100" s="28">
        <f>IF(LB100,LB100/KZ100,0)</f>
        <v>0</v>
      </c>
      <c r="LB100" s="29">
        <f>GO100+HY100+JI100+KS100</f>
        <v>0</v>
      </c>
      <c r="LC100" s="178">
        <f t="shared" ref="LC100:LE104" si="2313">KW100-KZ100</f>
        <v>0</v>
      </c>
      <c r="LD100" s="28">
        <f t="shared" si="2313"/>
        <v>0</v>
      </c>
      <c r="LE100" s="29">
        <f t="shared" si="2313"/>
        <v>0</v>
      </c>
    </row>
    <row r="101" spans="2:317" ht="20.25" hidden="1" customHeight="1" outlineLevel="3">
      <c r="B101" s="84"/>
      <c r="C101" s="176"/>
      <c r="D101" s="176"/>
      <c r="E101" s="176"/>
      <c r="F101" s="84"/>
      <c r="G101" s="425"/>
      <c r="H101" s="240"/>
      <c r="I101" s="241">
        <f>G101*H101</f>
        <v>0</v>
      </c>
      <c r="J101" s="425"/>
      <c r="K101" s="240"/>
      <c r="L101" s="241">
        <f>J101*K101</f>
        <v>0</v>
      </c>
      <c r="M101" s="41">
        <f t="shared" si="2231"/>
        <v>0</v>
      </c>
      <c r="N101" s="42">
        <f t="shared" si="2232"/>
        <v>0</v>
      </c>
      <c r="O101" s="43">
        <f t="shared" si="2233"/>
        <v>0</v>
      </c>
      <c r="P101" s="425"/>
      <c r="Q101" s="240"/>
      <c r="R101" s="241">
        <f>P101*Q101</f>
        <v>0</v>
      </c>
      <c r="S101" s="425"/>
      <c r="T101" s="240"/>
      <c r="U101" s="241">
        <f>S101*T101</f>
        <v>0</v>
      </c>
      <c r="V101" s="41">
        <f t="shared" si="2234"/>
        <v>0</v>
      </c>
      <c r="W101" s="42">
        <f t="shared" si="2235"/>
        <v>0</v>
      </c>
      <c r="X101" s="43">
        <f t="shared" si="2236"/>
        <v>0</v>
      </c>
      <c r="Y101" s="425"/>
      <c r="Z101" s="240"/>
      <c r="AA101" s="241">
        <f>Y101*Z101</f>
        <v>0</v>
      </c>
      <c r="AB101" s="425"/>
      <c r="AC101" s="240"/>
      <c r="AD101" s="241">
        <f>AB101*AC101</f>
        <v>0</v>
      </c>
      <c r="AE101" s="236">
        <f t="shared" si="2237"/>
        <v>0</v>
      </c>
      <c r="AF101" s="232">
        <f t="shared" si="2238"/>
        <v>0</v>
      </c>
      <c r="AG101" s="233">
        <f t="shared" si="2239"/>
        <v>0</v>
      </c>
      <c r="AH101" s="449">
        <f>G101+P101+Y101</f>
        <v>0</v>
      </c>
      <c r="AI101" s="450">
        <f>IF(AJ101,AJ101/AH101,0)</f>
        <v>0</v>
      </c>
      <c r="AJ101" s="451">
        <f t="shared" si="2240"/>
        <v>0</v>
      </c>
      <c r="AK101" s="449">
        <f t="shared" si="2241"/>
        <v>0</v>
      </c>
      <c r="AL101" s="450">
        <f>IF(AM101,AM101/AK101,0)</f>
        <v>0</v>
      </c>
      <c r="AM101" s="451">
        <f>L101+U101+AD101</f>
        <v>0</v>
      </c>
      <c r="AN101" s="252">
        <f t="shared" si="2242"/>
        <v>0</v>
      </c>
      <c r="AO101" s="253">
        <f t="shared" si="2243"/>
        <v>0</v>
      </c>
      <c r="AP101" s="253">
        <f t="shared" si="2244"/>
        <v>0</v>
      </c>
      <c r="AQ101" s="185"/>
      <c r="AR101" s="100"/>
      <c r="AS101" s="90">
        <f>AQ101*AR101</f>
        <v>0</v>
      </c>
      <c r="AT101" s="185"/>
      <c r="AU101" s="100"/>
      <c r="AV101" s="90">
        <f>AT101*AU101</f>
        <v>0</v>
      </c>
      <c r="AW101" s="236">
        <f t="shared" si="2245"/>
        <v>0</v>
      </c>
      <c r="AX101" s="232">
        <f t="shared" si="2246"/>
        <v>0</v>
      </c>
      <c r="AY101" s="233">
        <f t="shared" si="2247"/>
        <v>0</v>
      </c>
      <c r="AZ101" s="185"/>
      <c r="BA101" s="100"/>
      <c r="BB101" s="90">
        <f>AZ101*BA101</f>
        <v>0</v>
      </c>
      <c r="BC101" s="185"/>
      <c r="BD101" s="100"/>
      <c r="BE101" s="90">
        <f>BC101*BD101</f>
        <v>0</v>
      </c>
      <c r="BF101" s="236">
        <f t="shared" si="2248"/>
        <v>0</v>
      </c>
      <c r="BG101" s="232">
        <f t="shared" si="2249"/>
        <v>0</v>
      </c>
      <c r="BH101" s="233">
        <f t="shared" si="2250"/>
        <v>0</v>
      </c>
      <c r="BI101" s="185"/>
      <c r="BJ101" s="100"/>
      <c r="BK101" s="90">
        <f>BI101*BJ101</f>
        <v>0</v>
      </c>
      <c r="BL101" s="185"/>
      <c r="BM101" s="100"/>
      <c r="BN101" s="90">
        <f>BL101*BM101</f>
        <v>0</v>
      </c>
      <c r="BO101" s="236">
        <f t="shared" si="2251"/>
        <v>0</v>
      </c>
      <c r="BP101" s="232">
        <f t="shared" si="2252"/>
        <v>0</v>
      </c>
      <c r="BQ101" s="233">
        <f t="shared" si="2253"/>
        <v>0</v>
      </c>
      <c r="BR101" s="50">
        <f>AQ101+AZ101+BI101</f>
        <v>0</v>
      </c>
      <c r="BS101" s="45">
        <f>IF(BT101,BT101/BR101,0)</f>
        <v>0</v>
      </c>
      <c r="BT101" s="51">
        <f t="shared" si="2254"/>
        <v>0</v>
      </c>
      <c r="BU101" s="50">
        <f t="shared" si="2255"/>
        <v>0</v>
      </c>
      <c r="BV101" s="45">
        <f>IF(BW101,BW101/BU101,0)</f>
        <v>0</v>
      </c>
      <c r="BW101" s="51">
        <f>AV101+BE101+BN101</f>
        <v>0</v>
      </c>
      <c r="BX101" s="252">
        <f t="shared" si="2256"/>
        <v>0</v>
      </c>
      <c r="BY101" s="253">
        <f t="shared" si="2257"/>
        <v>0</v>
      </c>
      <c r="BZ101" s="253">
        <f t="shared" si="2258"/>
        <v>0</v>
      </c>
      <c r="CA101" s="425"/>
      <c r="CB101" s="240"/>
      <c r="CC101" s="241">
        <f>CA101*CB101</f>
        <v>0</v>
      </c>
      <c r="CD101" s="425"/>
      <c r="CE101" s="240"/>
      <c r="CF101" s="241">
        <f>CD101*CE101</f>
        <v>0</v>
      </c>
      <c r="CG101" s="236">
        <f t="shared" si="2259"/>
        <v>0</v>
      </c>
      <c r="CH101" s="232">
        <f t="shared" si="2260"/>
        <v>0</v>
      </c>
      <c r="CI101" s="233">
        <f t="shared" si="2261"/>
        <v>0</v>
      </c>
      <c r="CJ101" s="425"/>
      <c r="CK101" s="240"/>
      <c r="CL101" s="241">
        <f>CJ101*CK101</f>
        <v>0</v>
      </c>
      <c r="CM101" s="425"/>
      <c r="CN101" s="240"/>
      <c r="CO101" s="241">
        <f>CM101*CN101</f>
        <v>0</v>
      </c>
      <c r="CP101" s="236">
        <f t="shared" si="2262"/>
        <v>0</v>
      </c>
      <c r="CQ101" s="232">
        <f t="shared" si="2263"/>
        <v>0</v>
      </c>
      <c r="CR101" s="233">
        <f t="shared" si="2264"/>
        <v>0</v>
      </c>
      <c r="CS101" s="425"/>
      <c r="CT101" s="240"/>
      <c r="CU101" s="241">
        <f>CS101*CT101</f>
        <v>0</v>
      </c>
      <c r="CV101" s="425"/>
      <c r="CW101" s="240"/>
      <c r="CX101" s="241">
        <f>CV101*CW101</f>
        <v>0</v>
      </c>
      <c r="CY101" s="236">
        <f t="shared" si="2265"/>
        <v>0</v>
      </c>
      <c r="CZ101" s="232">
        <f t="shared" si="2266"/>
        <v>0</v>
      </c>
      <c r="DA101" s="233">
        <f t="shared" si="2267"/>
        <v>0</v>
      </c>
      <c r="DB101" s="449">
        <f>CA101+CJ101+CS101</f>
        <v>0</v>
      </c>
      <c r="DC101" s="450">
        <f>IF(DD101,DD101/DB101,0)</f>
        <v>0</v>
      </c>
      <c r="DD101" s="451">
        <f t="shared" si="2268"/>
        <v>0</v>
      </c>
      <c r="DE101" s="449">
        <f t="shared" si="2269"/>
        <v>0</v>
      </c>
      <c r="DF101" s="450">
        <f>IF(DG101,DG101/DE101,0)</f>
        <v>0</v>
      </c>
      <c r="DG101" s="451">
        <f>CF101+CO101+CX101</f>
        <v>0</v>
      </c>
      <c r="DH101" s="252">
        <f t="shared" si="2270"/>
        <v>0</v>
      </c>
      <c r="DI101" s="253">
        <f t="shared" si="2271"/>
        <v>0</v>
      </c>
      <c r="DJ101" s="253">
        <f t="shared" si="2272"/>
        <v>0</v>
      </c>
      <c r="DK101" s="185"/>
      <c r="DL101" s="100"/>
      <c r="DM101" s="90">
        <f>DK101*DL101</f>
        <v>0</v>
      </c>
      <c r="DN101" s="185"/>
      <c r="DO101" s="100"/>
      <c r="DP101" s="90">
        <f>DN101*DO101</f>
        <v>0</v>
      </c>
      <c r="DQ101" s="236">
        <f t="shared" si="2273"/>
        <v>0</v>
      </c>
      <c r="DR101" s="232">
        <f t="shared" si="2274"/>
        <v>0</v>
      </c>
      <c r="DS101" s="233">
        <f t="shared" si="2275"/>
        <v>0</v>
      </c>
      <c r="DT101" s="185"/>
      <c r="DU101" s="100"/>
      <c r="DV101" s="90">
        <f>DT101*DU101</f>
        <v>0</v>
      </c>
      <c r="DW101" s="185"/>
      <c r="DX101" s="100"/>
      <c r="DY101" s="90">
        <f>DW101*DX101</f>
        <v>0</v>
      </c>
      <c r="DZ101" s="236">
        <f t="shared" si="2276"/>
        <v>0</v>
      </c>
      <c r="EA101" s="232">
        <f t="shared" si="2277"/>
        <v>0</v>
      </c>
      <c r="EB101" s="233">
        <f t="shared" si="2278"/>
        <v>0</v>
      </c>
      <c r="EC101" s="185"/>
      <c r="ED101" s="100"/>
      <c r="EE101" s="90">
        <f>EC101*ED101</f>
        <v>0</v>
      </c>
      <c r="EF101" s="185"/>
      <c r="EG101" s="100"/>
      <c r="EH101" s="90">
        <f>EF101*EG101</f>
        <v>0</v>
      </c>
      <c r="EI101" s="41">
        <f t="shared" si="2279"/>
        <v>0</v>
      </c>
      <c r="EJ101" s="42">
        <f t="shared" si="2280"/>
        <v>0</v>
      </c>
      <c r="EK101" s="43">
        <f t="shared" si="2281"/>
        <v>0</v>
      </c>
      <c r="EL101" s="50">
        <f>DK101+DT101+EC101</f>
        <v>0</v>
      </c>
      <c r="EM101" s="45">
        <f>IF(EN101,EN101/EL101,0)</f>
        <v>0</v>
      </c>
      <c r="EN101" s="51">
        <f t="shared" si="2282"/>
        <v>0</v>
      </c>
      <c r="EO101" s="50">
        <f t="shared" si="2283"/>
        <v>0</v>
      </c>
      <c r="EP101" s="45">
        <f>IF(EQ101,EQ101/EO101,0)</f>
        <v>0</v>
      </c>
      <c r="EQ101" s="51">
        <f>DP101+DY101+EH101</f>
        <v>0</v>
      </c>
      <c r="ER101" s="81">
        <f t="shared" si="2284"/>
        <v>0</v>
      </c>
      <c r="ES101" s="52">
        <f t="shared" si="2285"/>
        <v>0</v>
      </c>
      <c r="ET101" s="52">
        <f t="shared" si="2286"/>
        <v>0</v>
      </c>
      <c r="EU101" s="178">
        <f>AH101+BR101+DB101+EL101</f>
        <v>0</v>
      </c>
      <c r="EV101" s="28">
        <f>IF(EW101,EW101/EU101,0)</f>
        <v>0</v>
      </c>
      <c r="EW101" s="29">
        <f t="shared" si="2287"/>
        <v>0</v>
      </c>
      <c r="EX101" s="27">
        <f t="shared" si="2288"/>
        <v>0</v>
      </c>
      <c r="EY101" s="28">
        <f>IF(EZ101,EZ101/EX101,0)</f>
        <v>0</v>
      </c>
      <c r="EZ101" s="29">
        <f>AM101+BW101+DG101+EQ101</f>
        <v>0</v>
      </c>
      <c r="FA101" s="178">
        <f t="shared" si="2289"/>
        <v>0</v>
      </c>
      <c r="FB101" s="28">
        <f t="shared" si="2290"/>
        <v>0</v>
      </c>
      <c r="FC101" s="29">
        <f t="shared" si="2291"/>
        <v>0</v>
      </c>
      <c r="FE101" s="84"/>
      <c r="FF101" s="176"/>
      <c r="FG101" s="176"/>
      <c r="FH101" s="84"/>
      <c r="FI101" s="425"/>
      <c r="FJ101" s="240"/>
      <c r="FK101" s="241">
        <f>FI101*FJ101</f>
        <v>0</v>
      </c>
      <c r="FL101" s="425"/>
      <c r="FM101" s="240"/>
      <c r="FN101" s="241">
        <f>FL101*FM101</f>
        <v>0</v>
      </c>
      <c r="FO101" s="41">
        <f t="shared" si="2292"/>
        <v>0</v>
      </c>
      <c r="FP101" s="42">
        <f t="shared" si="2292"/>
        <v>0</v>
      </c>
      <c r="FQ101" s="43">
        <f t="shared" si="2292"/>
        <v>0</v>
      </c>
      <c r="FR101" s="425"/>
      <c r="FS101" s="240"/>
      <c r="FT101" s="241">
        <f>FR101*FS101</f>
        <v>0</v>
      </c>
      <c r="FU101" s="425"/>
      <c r="FV101" s="240"/>
      <c r="FW101" s="241">
        <f>FU101*FV101</f>
        <v>0</v>
      </c>
      <c r="FX101" s="41">
        <f t="shared" si="2293"/>
        <v>0</v>
      </c>
      <c r="FY101" s="42">
        <f t="shared" si="2293"/>
        <v>0</v>
      </c>
      <c r="FZ101" s="43">
        <f t="shared" si="2293"/>
        <v>0</v>
      </c>
      <c r="GA101" s="425"/>
      <c r="GB101" s="240"/>
      <c r="GC101" s="241">
        <f>GA101*GB101</f>
        <v>0</v>
      </c>
      <c r="GD101" s="425"/>
      <c r="GE101" s="240"/>
      <c r="GF101" s="241">
        <f>GD101*GE101</f>
        <v>0</v>
      </c>
      <c r="GG101" s="236">
        <f t="shared" si="2294"/>
        <v>0</v>
      </c>
      <c r="GH101" s="232">
        <f t="shared" si="2294"/>
        <v>0</v>
      </c>
      <c r="GI101" s="233">
        <f t="shared" si="2294"/>
        <v>0</v>
      </c>
      <c r="GJ101" s="449">
        <f>FI101+FR101+GA101</f>
        <v>0</v>
      </c>
      <c r="GK101" s="450">
        <f>IF(GL101,GL101/GJ101,0)</f>
        <v>0</v>
      </c>
      <c r="GL101" s="451">
        <f t="shared" si="2295"/>
        <v>0</v>
      </c>
      <c r="GM101" s="449">
        <f t="shared" si="2295"/>
        <v>0</v>
      </c>
      <c r="GN101" s="450">
        <f>IF(GO101,GO101/GM101,0)</f>
        <v>0</v>
      </c>
      <c r="GO101" s="451">
        <f>FN101+FW101+GF101</f>
        <v>0</v>
      </c>
      <c r="GP101" s="252">
        <f t="shared" si="2296"/>
        <v>0</v>
      </c>
      <c r="GQ101" s="253">
        <f t="shared" si="2296"/>
        <v>0</v>
      </c>
      <c r="GR101" s="253">
        <f t="shared" si="2296"/>
        <v>0</v>
      </c>
      <c r="GS101" s="185"/>
      <c r="GT101" s="100"/>
      <c r="GU101" s="90">
        <f>GS101*GT101</f>
        <v>0</v>
      </c>
      <c r="GV101" s="185"/>
      <c r="GW101" s="100"/>
      <c r="GX101" s="90">
        <f>GV101*GW101</f>
        <v>0</v>
      </c>
      <c r="GY101" s="236">
        <f t="shared" si="2297"/>
        <v>0</v>
      </c>
      <c r="GZ101" s="232">
        <f t="shared" si="2297"/>
        <v>0</v>
      </c>
      <c r="HA101" s="233">
        <f t="shared" si="2297"/>
        <v>0</v>
      </c>
      <c r="HB101" s="185"/>
      <c r="HC101" s="100"/>
      <c r="HD101" s="90">
        <f>HB101*HC101</f>
        <v>0</v>
      </c>
      <c r="HE101" s="185"/>
      <c r="HF101" s="100"/>
      <c r="HG101" s="90">
        <f>HE101*HF101</f>
        <v>0</v>
      </c>
      <c r="HH101" s="236">
        <f t="shared" si="2298"/>
        <v>0</v>
      </c>
      <c r="HI101" s="232">
        <f t="shared" si="2298"/>
        <v>0</v>
      </c>
      <c r="HJ101" s="233">
        <f t="shared" si="2298"/>
        <v>0</v>
      </c>
      <c r="HK101" s="185"/>
      <c r="HL101" s="100"/>
      <c r="HM101" s="90">
        <f>HK101*HL101</f>
        <v>0</v>
      </c>
      <c r="HN101" s="185"/>
      <c r="HO101" s="100"/>
      <c r="HP101" s="90">
        <f>HN101*HO101</f>
        <v>0</v>
      </c>
      <c r="HQ101" s="236">
        <f t="shared" si="2299"/>
        <v>0</v>
      </c>
      <c r="HR101" s="232">
        <f t="shared" si="2299"/>
        <v>0</v>
      </c>
      <c r="HS101" s="233">
        <f t="shared" si="2299"/>
        <v>0</v>
      </c>
      <c r="HT101" s="50">
        <f>GS101+HB101+HK101</f>
        <v>0</v>
      </c>
      <c r="HU101" s="45">
        <f>IF(HV101,HV101/HT101,0)</f>
        <v>0</v>
      </c>
      <c r="HV101" s="51">
        <f t="shared" si="2300"/>
        <v>0</v>
      </c>
      <c r="HW101" s="50">
        <f t="shared" si="2300"/>
        <v>0</v>
      </c>
      <c r="HX101" s="45">
        <f>IF(HY101,HY101/HW101,0)</f>
        <v>0</v>
      </c>
      <c r="HY101" s="51">
        <f>GX101+HG101+HP101</f>
        <v>0</v>
      </c>
      <c r="HZ101" s="252">
        <f t="shared" si="2301"/>
        <v>0</v>
      </c>
      <c r="IA101" s="253">
        <f t="shared" si="2301"/>
        <v>0</v>
      </c>
      <c r="IB101" s="253">
        <f t="shared" si="2301"/>
        <v>0</v>
      </c>
      <c r="IC101" s="425"/>
      <c r="ID101" s="240"/>
      <c r="IE101" s="241">
        <f>IC101*ID101</f>
        <v>0</v>
      </c>
      <c r="IF101" s="425"/>
      <c r="IG101" s="240"/>
      <c r="IH101" s="241">
        <f>IF101*IG101</f>
        <v>0</v>
      </c>
      <c r="II101" s="236">
        <f t="shared" si="2302"/>
        <v>0</v>
      </c>
      <c r="IJ101" s="232">
        <f t="shared" si="2302"/>
        <v>0</v>
      </c>
      <c r="IK101" s="233">
        <f t="shared" si="2302"/>
        <v>0</v>
      </c>
      <c r="IL101" s="425"/>
      <c r="IM101" s="240"/>
      <c r="IN101" s="241">
        <f>IL101*IM101</f>
        <v>0</v>
      </c>
      <c r="IO101" s="425"/>
      <c r="IP101" s="240"/>
      <c r="IQ101" s="241">
        <f>IO101*IP101</f>
        <v>0</v>
      </c>
      <c r="IR101" s="236">
        <f t="shared" si="2303"/>
        <v>0</v>
      </c>
      <c r="IS101" s="232">
        <f t="shared" si="2303"/>
        <v>0</v>
      </c>
      <c r="IT101" s="233">
        <f t="shared" si="2303"/>
        <v>0</v>
      </c>
      <c r="IU101" s="425"/>
      <c r="IV101" s="240"/>
      <c r="IW101" s="241">
        <f>IU101*IV101</f>
        <v>0</v>
      </c>
      <c r="IX101" s="425"/>
      <c r="IY101" s="240"/>
      <c r="IZ101" s="241">
        <f>IX101*IY101</f>
        <v>0</v>
      </c>
      <c r="JA101" s="236">
        <f t="shared" si="2304"/>
        <v>0</v>
      </c>
      <c r="JB101" s="232">
        <f t="shared" si="2304"/>
        <v>0</v>
      </c>
      <c r="JC101" s="233">
        <f t="shared" si="2304"/>
        <v>0</v>
      </c>
      <c r="JD101" s="449">
        <f>IC101+IL101+IU101</f>
        <v>0</v>
      </c>
      <c r="JE101" s="450">
        <f>IF(JF101,JF101/JD101,0)</f>
        <v>0</v>
      </c>
      <c r="JF101" s="451">
        <f t="shared" si="2305"/>
        <v>0</v>
      </c>
      <c r="JG101" s="449">
        <f t="shared" si="2305"/>
        <v>0</v>
      </c>
      <c r="JH101" s="450">
        <f>IF(JI101,JI101/JG101,0)</f>
        <v>0</v>
      </c>
      <c r="JI101" s="451">
        <f>IH101+IQ101+IZ101</f>
        <v>0</v>
      </c>
      <c r="JJ101" s="252">
        <f t="shared" si="2306"/>
        <v>0</v>
      </c>
      <c r="JK101" s="253">
        <f t="shared" si="2306"/>
        <v>0</v>
      </c>
      <c r="JL101" s="253">
        <f t="shared" si="2306"/>
        <v>0</v>
      </c>
      <c r="JM101" s="185"/>
      <c r="JN101" s="100"/>
      <c r="JO101" s="90">
        <f>JM101*JN101</f>
        <v>0</v>
      </c>
      <c r="JP101" s="185"/>
      <c r="JQ101" s="100"/>
      <c r="JR101" s="90">
        <f>JP101*JQ101</f>
        <v>0</v>
      </c>
      <c r="JS101" s="236">
        <f t="shared" si="2307"/>
        <v>0</v>
      </c>
      <c r="JT101" s="232">
        <f t="shared" si="2307"/>
        <v>0</v>
      </c>
      <c r="JU101" s="233">
        <f t="shared" si="2307"/>
        <v>0</v>
      </c>
      <c r="JV101" s="185"/>
      <c r="JW101" s="100"/>
      <c r="JX101" s="90">
        <f>JV101*JW101</f>
        <v>0</v>
      </c>
      <c r="JY101" s="185"/>
      <c r="JZ101" s="100"/>
      <c r="KA101" s="90">
        <f>JY101*JZ101</f>
        <v>0</v>
      </c>
      <c r="KB101" s="236">
        <f t="shared" si="2308"/>
        <v>0</v>
      </c>
      <c r="KC101" s="232">
        <f t="shared" si="2308"/>
        <v>0</v>
      </c>
      <c r="KD101" s="233">
        <f t="shared" si="2308"/>
        <v>0</v>
      </c>
      <c r="KE101" s="185"/>
      <c r="KF101" s="100"/>
      <c r="KG101" s="90">
        <f>KE101*KF101</f>
        <v>0</v>
      </c>
      <c r="KH101" s="185"/>
      <c r="KI101" s="100"/>
      <c r="KJ101" s="90">
        <f>KH101*KI101</f>
        <v>0</v>
      </c>
      <c r="KK101" s="41">
        <f t="shared" si="2309"/>
        <v>0</v>
      </c>
      <c r="KL101" s="42">
        <f t="shared" si="2309"/>
        <v>0</v>
      </c>
      <c r="KM101" s="43">
        <f t="shared" si="2309"/>
        <v>0</v>
      </c>
      <c r="KN101" s="50">
        <f>JM101+JV101+KE101</f>
        <v>0</v>
      </c>
      <c r="KO101" s="45">
        <f>IF(KP101,KP101/KN101,0)</f>
        <v>0</v>
      </c>
      <c r="KP101" s="51">
        <f t="shared" si="2310"/>
        <v>0</v>
      </c>
      <c r="KQ101" s="50">
        <f t="shared" si="2310"/>
        <v>0</v>
      </c>
      <c r="KR101" s="45">
        <f>IF(KS101,KS101/KQ101,0)</f>
        <v>0</v>
      </c>
      <c r="KS101" s="51">
        <f>JR101+KA101+KJ101</f>
        <v>0</v>
      </c>
      <c r="KT101" s="81">
        <f t="shared" si="2311"/>
        <v>0</v>
      </c>
      <c r="KU101" s="52">
        <f t="shared" si="2311"/>
        <v>0</v>
      </c>
      <c r="KV101" s="52">
        <f t="shared" si="2311"/>
        <v>0</v>
      </c>
      <c r="KW101" s="178">
        <f>GJ101+HT101+JD101+KN101</f>
        <v>0</v>
      </c>
      <c r="KX101" s="28">
        <f>IF(KY101,KY101/KW101,0)</f>
        <v>0</v>
      </c>
      <c r="KY101" s="29">
        <f t="shared" si="2312"/>
        <v>0</v>
      </c>
      <c r="KZ101" s="27">
        <f t="shared" si="2312"/>
        <v>0</v>
      </c>
      <c r="LA101" s="28">
        <f>IF(LB101,LB101/KZ101,0)</f>
        <v>0</v>
      </c>
      <c r="LB101" s="29">
        <f>GO101+HY101+JI101+KS101</f>
        <v>0</v>
      </c>
      <c r="LC101" s="178">
        <f t="shared" si="2313"/>
        <v>0</v>
      </c>
      <c r="LD101" s="28">
        <f t="shared" si="2313"/>
        <v>0</v>
      </c>
      <c r="LE101" s="29">
        <f t="shared" si="2313"/>
        <v>0</v>
      </c>
    </row>
    <row r="102" spans="2:317" ht="20.25" hidden="1" customHeight="1" outlineLevel="3">
      <c r="B102" s="84"/>
      <c r="C102" s="176"/>
      <c r="D102" s="176"/>
      <c r="E102" s="176"/>
      <c r="F102" s="84"/>
      <c r="G102" s="425"/>
      <c r="H102" s="240"/>
      <c r="I102" s="241">
        <f>G102*H102</f>
        <v>0</v>
      </c>
      <c r="J102" s="425"/>
      <c r="K102" s="240"/>
      <c r="L102" s="241">
        <f>J102*K102</f>
        <v>0</v>
      </c>
      <c r="M102" s="41">
        <f t="shared" si="2231"/>
        <v>0</v>
      </c>
      <c r="N102" s="42">
        <f t="shared" si="2232"/>
        <v>0</v>
      </c>
      <c r="O102" s="43">
        <f t="shared" si="2233"/>
        <v>0</v>
      </c>
      <c r="P102" s="425"/>
      <c r="Q102" s="240"/>
      <c r="R102" s="241">
        <f>P102*Q102</f>
        <v>0</v>
      </c>
      <c r="S102" s="425"/>
      <c r="T102" s="240"/>
      <c r="U102" s="241">
        <f>S102*T102</f>
        <v>0</v>
      </c>
      <c r="V102" s="41">
        <f t="shared" si="2234"/>
        <v>0</v>
      </c>
      <c r="W102" s="42">
        <f t="shared" si="2235"/>
        <v>0</v>
      </c>
      <c r="X102" s="43">
        <f t="shared" si="2236"/>
        <v>0</v>
      </c>
      <c r="Y102" s="425"/>
      <c r="Z102" s="240"/>
      <c r="AA102" s="241">
        <f>Y102*Z102</f>
        <v>0</v>
      </c>
      <c r="AB102" s="425"/>
      <c r="AC102" s="240"/>
      <c r="AD102" s="241">
        <f>AB102*AC102</f>
        <v>0</v>
      </c>
      <c r="AE102" s="236">
        <f t="shared" si="2237"/>
        <v>0</v>
      </c>
      <c r="AF102" s="232">
        <f t="shared" si="2238"/>
        <v>0</v>
      </c>
      <c r="AG102" s="233">
        <f t="shared" si="2239"/>
        <v>0</v>
      </c>
      <c r="AH102" s="449">
        <f>G102+P102+Y102</f>
        <v>0</v>
      </c>
      <c r="AI102" s="450">
        <f>IF(AJ102,AJ102/AH102,0)</f>
        <v>0</v>
      </c>
      <c r="AJ102" s="451">
        <f t="shared" si="2240"/>
        <v>0</v>
      </c>
      <c r="AK102" s="449">
        <f t="shared" si="2241"/>
        <v>0</v>
      </c>
      <c r="AL102" s="450">
        <f>IF(AM102,AM102/AK102,0)</f>
        <v>0</v>
      </c>
      <c r="AM102" s="451">
        <f>L102+U102+AD102</f>
        <v>0</v>
      </c>
      <c r="AN102" s="252">
        <f t="shared" si="2242"/>
        <v>0</v>
      </c>
      <c r="AO102" s="253">
        <f t="shared" si="2243"/>
        <v>0</v>
      </c>
      <c r="AP102" s="253">
        <f t="shared" si="2244"/>
        <v>0</v>
      </c>
      <c r="AQ102" s="185"/>
      <c r="AR102" s="100"/>
      <c r="AS102" s="90">
        <f>AQ102*AR102</f>
        <v>0</v>
      </c>
      <c r="AT102" s="185"/>
      <c r="AU102" s="100"/>
      <c r="AV102" s="90">
        <f>AT102*AU102</f>
        <v>0</v>
      </c>
      <c r="AW102" s="236">
        <f t="shared" si="2245"/>
        <v>0</v>
      </c>
      <c r="AX102" s="232">
        <f t="shared" si="2246"/>
        <v>0</v>
      </c>
      <c r="AY102" s="233">
        <f t="shared" si="2247"/>
        <v>0</v>
      </c>
      <c r="AZ102" s="185"/>
      <c r="BA102" s="100"/>
      <c r="BB102" s="90">
        <f>AZ102*BA102</f>
        <v>0</v>
      </c>
      <c r="BC102" s="185"/>
      <c r="BD102" s="100"/>
      <c r="BE102" s="90">
        <f>BC102*BD102</f>
        <v>0</v>
      </c>
      <c r="BF102" s="236">
        <f t="shared" si="2248"/>
        <v>0</v>
      </c>
      <c r="BG102" s="232">
        <f t="shared" si="2249"/>
        <v>0</v>
      </c>
      <c r="BH102" s="233">
        <f t="shared" si="2250"/>
        <v>0</v>
      </c>
      <c r="BI102" s="185"/>
      <c r="BJ102" s="100"/>
      <c r="BK102" s="90">
        <f>BI102*BJ102</f>
        <v>0</v>
      </c>
      <c r="BL102" s="185"/>
      <c r="BM102" s="100"/>
      <c r="BN102" s="90">
        <f>BL102*BM102</f>
        <v>0</v>
      </c>
      <c r="BO102" s="236">
        <f t="shared" si="2251"/>
        <v>0</v>
      </c>
      <c r="BP102" s="232">
        <f t="shared" si="2252"/>
        <v>0</v>
      </c>
      <c r="BQ102" s="233">
        <f t="shared" si="2253"/>
        <v>0</v>
      </c>
      <c r="BR102" s="50">
        <f>AQ102+AZ102+BI102</f>
        <v>0</v>
      </c>
      <c r="BS102" s="45">
        <f>IF(BT102,BT102/BR102,0)</f>
        <v>0</v>
      </c>
      <c r="BT102" s="51">
        <f t="shared" si="2254"/>
        <v>0</v>
      </c>
      <c r="BU102" s="50">
        <f t="shared" si="2255"/>
        <v>0</v>
      </c>
      <c r="BV102" s="45">
        <f>IF(BW102,BW102/BU102,0)</f>
        <v>0</v>
      </c>
      <c r="BW102" s="51">
        <f>AV102+BE102+BN102</f>
        <v>0</v>
      </c>
      <c r="BX102" s="252">
        <f t="shared" si="2256"/>
        <v>0</v>
      </c>
      <c r="BY102" s="253">
        <f t="shared" si="2257"/>
        <v>0</v>
      </c>
      <c r="BZ102" s="253">
        <f t="shared" si="2258"/>
        <v>0</v>
      </c>
      <c r="CA102" s="425"/>
      <c r="CB102" s="240"/>
      <c r="CC102" s="241">
        <f>CA102*CB102</f>
        <v>0</v>
      </c>
      <c r="CD102" s="425"/>
      <c r="CE102" s="240"/>
      <c r="CF102" s="241">
        <f>CD102*CE102</f>
        <v>0</v>
      </c>
      <c r="CG102" s="236">
        <f t="shared" si="2259"/>
        <v>0</v>
      </c>
      <c r="CH102" s="232">
        <f t="shared" si="2260"/>
        <v>0</v>
      </c>
      <c r="CI102" s="233">
        <f t="shared" si="2261"/>
        <v>0</v>
      </c>
      <c r="CJ102" s="425"/>
      <c r="CK102" s="240"/>
      <c r="CL102" s="241">
        <f>CJ102*CK102</f>
        <v>0</v>
      </c>
      <c r="CM102" s="425"/>
      <c r="CN102" s="240"/>
      <c r="CO102" s="241">
        <f>CM102*CN102</f>
        <v>0</v>
      </c>
      <c r="CP102" s="236">
        <f t="shared" si="2262"/>
        <v>0</v>
      </c>
      <c r="CQ102" s="232">
        <f t="shared" si="2263"/>
        <v>0</v>
      </c>
      <c r="CR102" s="233">
        <f t="shared" si="2264"/>
        <v>0</v>
      </c>
      <c r="CS102" s="425"/>
      <c r="CT102" s="240"/>
      <c r="CU102" s="241">
        <f>CS102*CT102</f>
        <v>0</v>
      </c>
      <c r="CV102" s="425"/>
      <c r="CW102" s="240"/>
      <c r="CX102" s="241">
        <f>CV102*CW102</f>
        <v>0</v>
      </c>
      <c r="CY102" s="236">
        <f t="shared" si="2265"/>
        <v>0</v>
      </c>
      <c r="CZ102" s="232">
        <f t="shared" si="2266"/>
        <v>0</v>
      </c>
      <c r="DA102" s="233">
        <f t="shared" si="2267"/>
        <v>0</v>
      </c>
      <c r="DB102" s="449">
        <f>CA102+CJ102+CS102</f>
        <v>0</v>
      </c>
      <c r="DC102" s="450">
        <f>IF(DD102,DD102/DB102,0)</f>
        <v>0</v>
      </c>
      <c r="DD102" s="451">
        <f t="shared" si="2268"/>
        <v>0</v>
      </c>
      <c r="DE102" s="449">
        <f t="shared" si="2269"/>
        <v>0</v>
      </c>
      <c r="DF102" s="450">
        <f>IF(DG102,DG102/DE102,0)</f>
        <v>0</v>
      </c>
      <c r="DG102" s="451">
        <f>CF102+CO102+CX102</f>
        <v>0</v>
      </c>
      <c r="DH102" s="252">
        <f t="shared" si="2270"/>
        <v>0</v>
      </c>
      <c r="DI102" s="253">
        <f t="shared" si="2271"/>
        <v>0</v>
      </c>
      <c r="DJ102" s="253">
        <f t="shared" si="2272"/>
        <v>0</v>
      </c>
      <c r="DK102" s="185"/>
      <c r="DL102" s="100"/>
      <c r="DM102" s="90">
        <f>DK102*DL102</f>
        <v>0</v>
      </c>
      <c r="DN102" s="185"/>
      <c r="DO102" s="100"/>
      <c r="DP102" s="90">
        <f>DN102*DO102</f>
        <v>0</v>
      </c>
      <c r="DQ102" s="236">
        <f t="shared" si="2273"/>
        <v>0</v>
      </c>
      <c r="DR102" s="232">
        <f t="shared" si="2274"/>
        <v>0</v>
      </c>
      <c r="DS102" s="233">
        <f t="shared" si="2275"/>
        <v>0</v>
      </c>
      <c r="DT102" s="185"/>
      <c r="DU102" s="100"/>
      <c r="DV102" s="90">
        <f>DT102*DU102</f>
        <v>0</v>
      </c>
      <c r="DW102" s="185"/>
      <c r="DX102" s="100"/>
      <c r="DY102" s="90">
        <f>DW102*DX102</f>
        <v>0</v>
      </c>
      <c r="DZ102" s="236">
        <f t="shared" si="2276"/>
        <v>0</v>
      </c>
      <c r="EA102" s="232">
        <f t="shared" si="2277"/>
        <v>0</v>
      </c>
      <c r="EB102" s="233">
        <f t="shared" si="2278"/>
        <v>0</v>
      </c>
      <c r="EC102" s="185"/>
      <c r="ED102" s="100"/>
      <c r="EE102" s="90">
        <f>EC102*ED102</f>
        <v>0</v>
      </c>
      <c r="EF102" s="185"/>
      <c r="EG102" s="100"/>
      <c r="EH102" s="90">
        <f>EF102*EG102</f>
        <v>0</v>
      </c>
      <c r="EI102" s="41">
        <f t="shared" si="2279"/>
        <v>0</v>
      </c>
      <c r="EJ102" s="42">
        <f t="shared" si="2280"/>
        <v>0</v>
      </c>
      <c r="EK102" s="43">
        <f t="shared" si="2281"/>
        <v>0</v>
      </c>
      <c r="EL102" s="50">
        <f>DK102+DT102+EC102</f>
        <v>0</v>
      </c>
      <c r="EM102" s="45">
        <f>IF(EN102,EN102/EL102,0)</f>
        <v>0</v>
      </c>
      <c r="EN102" s="51">
        <f t="shared" si="2282"/>
        <v>0</v>
      </c>
      <c r="EO102" s="50">
        <f t="shared" si="2283"/>
        <v>0</v>
      </c>
      <c r="EP102" s="45">
        <f>IF(EQ102,EQ102/EO102,0)</f>
        <v>0</v>
      </c>
      <c r="EQ102" s="51">
        <f>DP102+DY102+EH102</f>
        <v>0</v>
      </c>
      <c r="ER102" s="81">
        <f t="shared" si="2284"/>
        <v>0</v>
      </c>
      <c r="ES102" s="52">
        <f t="shared" si="2285"/>
        <v>0</v>
      </c>
      <c r="ET102" s="52">
        <f t="shared" si="2286"/>
        <v>0</v>
      </c>
      <c r="EU102" s="178">
        <f>AH102+BR102+DB102+EL102</f>
        <v>0</v>
      </c>
      <c r="EV102" s="28">
        <f>IF(EW102,EW102/EU102,0)</f>
        <v>0</v>
      </c>
      <c r="EW102" s="29">
        <f t="shared" si="2287"/>
        <v>0</v>
      </c>
      <c r="EX102" s="27">
        <f t="shared" si="2288"/>
        <v>0</v>
      </c>
      <c r="EY102" s="28">
        <f>IF(EZ102,EZ102/EX102,0)</f>
        <v>0</v>
      </c>
      <c r="EZ102" s="29">
        <f>AM102+BW102+DG102+EQ102</f>
        <v>0</v>
      </c>
      <c r="FA102" s="178">
        <f t="shared" si="2289"/>
        <v>0</v>
      </c>
      <c r="FB102" s="28">
        <f t="shared" si="2290"/>
        <v>0</v>
      </c>
      <c r="FC102" s="29">
        <f t="shared" si="2291"/>
        <v>0</v>
      </c>
      <c r="FE102" s="84"/>
      <c r="FF102" s="176"/>
      <c r="FG102" s="176"/>
      <c r="FH102" s="84"/>
      <c r="FI102" s="425"/>
      <c r="FJ102" s="240"/>
      <c r="FK102" s="241">
        <f>FI102*FJ102</f>
        <v>0</v>
      </c>
      <c r="FL102" s="425"/>
      <c r="FM102" s="240"/>
      <c r="FN102" s="241">
        <f>FL102*FM102</f>
        <v>0</v>
      </c>
      <c r="FO102" s="41">
        <f t="shared" si="2292"/>
        <v>0</v>
      </c>
      <c r="FP102" s="42">
        <f t="shared" si="2292"/>
        <v>0</v>
      </c>
      <c r="FQ102" s="43">
        <f t="shared" si="2292"/>
        <v>0</v>
      </c>
      <c r="FR102" s="425"/>
      <c r="FS102" s="240"/>
      <c r="FT102" s="241">
        <f>FR102*FS102</f>
        <v>0</v>
      </c>
      <c r="FU102" s="425"/>
      <c r="FV102" s="240"/>
      <c r="FW102" s="241">
        <f>FU102*FV102</f>
        <v>0</v>
      </c>
      <c r="FX102" s="41">
        <f t="shared" si="2293"/>
        <v>0</v>
      </c>
      <c r="FY102" s="42">
        <f t="shared" si="2293"/>
        <v>0</v>
      </c>
      <c r="FZ102" s="43">
        <f t="shared" si="2293"/>
        <v>0</v>
      </c>
      <c r="GA102" s="425"/>
      <c r="GB102" s="240"/>
      <c r="GC102" s="241">
        <f>GA102*GB102</f>
        <v>0</v>
      </c>
      <c r="GD102" s="425"/>
      <c r="GE102" s="240"/>
      <c r="GF102" s="241">
        <f>GD102*GE102</f>
        <v>0</v>
      </c>
      <c r="GG102" s="236">
        <f t="shared" si="2294"/>
        <v>0</v>
      </c>
      <c r="GH102" s="232">
        <f t="shared" si="2294"/>
        <v>0</v>
      </c>
      <c r="GI102" s="233">
        <f t="shared" si="2294"/>
        <v>0</v>
      </c>
      <c r="GJ102" s="449">
        <f>FI102+FR102+GA102</f>
        <v>0</v>
      </c>
      <c r="GK102" s="450">
        <f>IF(GL102,GL102/GJ102,0)</f>
        <v>0</v>
      </c>
      <c r="GL102" s="451">
        <f t="shared" si="2295"/>
        <v>0</v>
      </c>
      <c r="GM102" s="449">
        <f t="shared" si="2295"/>
        <v>0</v>
      </c>
      <c r="GN102" s="450">
        <f>IF(GO102,GO102/GM102,0)</f>
        <v>0</v>
      </c>
      <c r="GO102" s="451">
        <f>FN102+FW102+GF102</f>
        <v>0</v>
      </c>
      <c r="GP102" s="252">
        <f t="shared" si="2296"/>
        <v>0</v>
      </c>
      <c r="GQ102" s="253">
        <f t="shared" si="2296"/>
        <v>0</v>
      </c>
      <c r="GR102" s="253">
        <f t="shared" si="2296"/>
        <v>0</v>
      </c>
      <c r="GS102" s="185"/>
      <c r="GT102" s="100"/>
      <c r="GU102" s="90">
        <f>GS102*GT102</f>
        <v>0</v>
      </c>
      <c r="GV102" s="185"/>
      <c r="GW102" s="100"/>
      <c r="GX102" s="90">
        <f>GV102*GW102</f>
        <v>0</v>
      </c>
      <c r="GY102" s="236">
        <f t="shared" si="2297"/>
        <v>0</v>
      </c>
      <c r="GZ102" s="232">
        <f t="shared" si="2297"/>
        <v>0</v>
      </c>
      <c r="HA102" s="233">
        <f t="shared" si="2297"/>
        <v>0</v>
      </c>
      <c r="HB102" s="185"/>
      <c r="HC102" s="100"/>
      <c r="HD102" s="90">
        <f>HB102*HC102</f>
        <v>0</v>
      </c>
      <c r="HE102" s="185"/>
      <c r="HF102" s="100"/>
      <c r="HG102" s="90">
        <f>HE102*HF102</f>
        <v>0</v>
      </c>
      <c r="HH102" s="236">
        <f t="shared" si="2298"/>
        <v>0</v>
      </c>
      <c r="HI102" s="232">
        <f t="shared" si="2298"/>
        <v>0</v>
      </c>
      <c r="HJ102" s="233">
        <f t="shared" si="2298"/>
        <v>0</v>
      </c>
      <c r="HK102" s="185"/>
      <c r="HL102" s="100"/>
      <c r="HM102" s="90">
        <f>HK102*HL102</f>
        <v>0</v>
      </c>
      <c r="HN102" s="185"/>
      <c r="HO102" s="100"/>
      <c r="HP102" s="90">
        <f>HN102*HO102</f>
        <v>0</v>
      </c>
      <c r="HQ102" s="236">
        <f t="shared" si="2299"/>
        <v>0</v>
      </c>
      <c r="HR102" s="232">
        <f t="shared" si="2299"/>
        <v>0</v>
      </c>
      <c r="HS102" s="233">
        <f t="shared" si="2299"/>
        <v>0</v>
      </c>
      <c r="HT102" s="50">
        <f>GS102+HB102+HK102</f>
        <v>0</v>
      </c>
      <c r="HU102" s="45">
        <f>IF(HV102,HV102/HT102,0)</f>
        <v>0</v>
      </c>
      <c r="HV102" s="51">
        <f t="shared" si="2300"/>
        <v>0</v>
      </c>
      <c r="HW102" s="50">
        <f t="shared" si="2300"/>
        <v>0</v>
      </c>
      <c r="HX102" s="45">
        <f>IF(HY102,HY102/HW102,0)</f>
        <v>0</v>
      </c>
      <c r="HY102" s="51">
        <f>GX102+HG102+HP102</f>
        <v>0</v>
      </c>
      <c r="HZ102" s="252">
        <f t="shared" si="2301"/>
        <v>0</v>
      </c>
      <c r="IA102" s="253">
        <f t="shared" si="2301"/>
        <v>0</v>
      </c>
      <c r="IB102" s="253">
        <f t="shared" si="2301"/>
        <v>0</v>
      </c>
      <c r="IC102" s="425"/>
      <c r="ID102" s="240"/>
      <c r="IE102" s="241">
        <f>IC102*ID102</f>
        <v>0</v>
      </c>
      <c r="IF102" s="425"/>
      <c r="IG102" s="240"/>
      <c r="IH102" s="241">
        <f>IF102*IG102</f>
        <v>0</v>
      </c>
      <c r="II102" s="236">
        <f t="shared" si="2302"/>
        <v>0</v>
      </c>
      <c r="IJ102" s="232">
        <f t="shared" si="2302"/>
        <v>0</v>
      </c>
      <c r="IK102" s="233">
        <f t="shared" si="2302"/>
        <v>0</v>
      </c>
      <c r="IL102" s="425"/>
      <c r="IM102" s="240"/>
      <c r="IN102" s="241">
        <f>IL102*IM102</f>
        <v>0</v>
      </c>
      <c r="IO102" s="425"/>
      <c r="IP102" s="240"/>
      <c r="IQ102" s="241">
        <f>IO102*IP102</f>
        <v>0</v>
      </c>
      <c r="IR102" s="236">
        <f t="shared" si="2303"/>
        <v>0</v>
      </c>
      <c r="IS102" s="232">
        <f t="shared" si="2303"/>
        <v>0</v>
      </c>
      <c r="IT102" s="233">
        <f t="shared" si="2303"/>
        <v>0</v>
      </c>
      <c r="IU102" s="425"/>
      <c r="IV102" s="240"/>
      <c r="IW102" s="241">
        <f>IU102*IV102</f>
        <v>0</v>
      </c>
      <c r="IX102" s="425"/>
      <c r="IY102" s="240"/>
      <c r="IZ102" s="241">
        <f>IX102*IY102</f>
        <v>0</v>
      </c>
      <c r="JA102" s="236">
        <f t="shared" si="2304"/>
        <v>0</v>
      </c>
      <c r="JB102" s="232">
        <f t="shared" si="2304"/>
        <v>0</v>
      </c>
      <c r="JC102" s="233">
        <f t="shared" si="2304"/>
        <v>0</v>
      </c>
      <c r="JD102" s="449">
        <f>IC102+IL102+IU102</f>
        <v>0</v>
      </c>
      <c r="JE102" s="450">
        <f>IF(JF102,JF102/JD102,0)</f>
        <v>0</v>
      </c>
      <c r="JF102" s="451">
        <f t="shared" si="2305"/>
        <v>0</v>
      </c>
      <c r="JG102" s="449">
        <f t="shared" si="2305"/>
        <v>0</v>
      </c>
      <c r="JH102" s="450">
        <f>IF(JI102,JI102/JG102,0)</f>
        <v>0</v>
      </c>
      <c r="JI102" s="451">
        <f>IH102+IQ102+IZ102</f>
        <v>0</v>
      </c>
      <c r="JJ102" s="252">
        <f t="shared" si="2306"/>
        <v>0</v>
      </c>
      <c r="JK102" s="253">
        <f t="shared" si="2306"/>
        <v>0</v>
      </c>
      <c r="JL102" s="253">
        <f t="shared" si="2306"/>
        <v>0</v>
      </c>
      <c r="JM102" s="185"/>
      <c r="JN102" s="100"/>
      <c r="JO102" s="90">
        <f>JM102*JN102</f>
        <v>0</v>
      </c>
      <c r="JP102" s="185"/>
      <c r="JQ102" s="100"/>
      <c r="JR102" s="90">
        <f>JP102*JQ102</f>
        <v>0</v>
      </c>
      <c r="JS102" s="236">
        <f t="shared" si="2307"/>
        <v>0</v>
      </c>
      <c r="JT102" s="232">
        <f t="shared" si="2307"/>
        <v>0</v>
      </c>
      <c r="JU102" s="233">
        <f t="shared" si="2307"/>
        <v>0</v>
      </c>
      <c r="JV102" s="185"/>
      <c r="JW102" s="100"/>
      <c r="JX102" s="90">
        <f>JV102*JW102</f>
        <v>0</v>
      </c>
      <c r="JY102" s="185"/>
      <c r="JZ102" s="100"/>
      <c r="KA102" s="90">
        <f>JY102*JZ102</f>
        <v>0</v>
      </c>
      <c r="KB102" s="236">
        <f t="shared" si="2308"/>
        <v>0</v>
      </c>
      <c r="KC102" s="232">
        <f t="shared" si="2308"/>
        <v>0</v>
      </c>
      <c r="KD102" s="233">
        <f t="shared" si="2308"/>
        <v>0</v>
      </c>
      <c r="KE102" s="185"/>
      <c r="KF102" s="100"/>
      <c r="KG102" s="90">
        <f>KE102*KF102</f>
        <v>0</v>
      </c>
      <c r="KH102" s="185"/>
      <c r="KI102" s="100"/>
      <c r="KJ102" s="90">
        <f>KH102*KI102</f>
        <v>0</v>
      </c>
      <c r="KK102" s="41">
        <f t="shared" si="2309"/>
        <v>0</v>
      </c>
      <c r="KL102" s="42">
        <f t="shared" si="2309"/>
        <v>0</v>
      </c>
      <c r="KM102" s="43">
        <f t="shared" si="2309"/>
        <v>0</v>
      </c>
      <c r="KN102" s="50">
        <f>JM102+JV102+KE102</f>
        <v>0</v>
      </c>
      <c r="KO102" s="45">
        <f>IF(KP102,KP102/KN102,0)</f>
        <v>0</v>
      </c>
      <c r="KP102" s="51">
        <f t="shared" si="2310"/>
        <v>0</v>
      </c>
      <c r="KQ102" s="50">
        <f t="shared" si="2310"/>
        <v>0</v>
      </c>
      <c r="KR102" s="45">
        <f>IF(KS102,KS102/KQ102,0)</f>
        <v>0</v>
      </c>
      <c r="KS102" s="51">
        <f>JR102+KA102+KJ102</f>
        <v>0</v>
      </c>
      <c r="KT102" s="81">
        <f t="shared" si="2311"/>
        <v>0</v>
      </c>
      <c r="KU102" s="52">
        <f t="shared" si="2311"/>
        <v>0</v>
      </c>
      <c r="KV102" s="52">
        <f t="shared" si="2311"/>
        <v>0</v>
      </c>
      <c r="KW102" s="178">
        <f>GJ102+HT102+JD102+KN102</f>
        <v>0</v>
      </c>
      <c r="KX102" s="28">
        <f>IF(KY102,KY102/KW102,0)</f>
        <v>0</v>
      </c>
      <c r="KY102" s="29">
        <f t="shared" si="2312"/>
        <v>0</v>
      </c>
      <c r="KZ102" s="27">
        <f t="shared" si="2312"/>
        <v>0</v>
      </c>
      <c r="LA102" s="28">
        <f>IF(LB102,LB102/KZ102,0)</f>
        <v>0</v>
      </c>
      <c r="LB102" s="29">
        <f>GO102+HY102+JI102+KS102</f>
        <v>0</v>
      </c>
      <c r="LC102" s="178">
        <f t="shared" si="2313"/>
        <v>0</v>
      </c>
      <c r="LD102" s="28">
        <f t="shared" si="2313"/>
        <v>0</v>
      </c>
      <c r="LE102" s="29">
        <f t="shared" si="2313"/>
        <v>0</v>
      </c>
    </row>
    <row r="103" spans="2:317" ht="20.25" hidden="1" customHeight="1" outlineLevel="3">
      <c r="B103" s="84"/>
      <c r="C103" s="176"/>
      <c r="D103" s="176"/>
      <c r="E103" s="176"/>
      <c r="F103" s="84"/>
      <c r="G103" s="425"/>
      <c r="H103" s="240"/>
      <c r="I103" s="241">
        <f>G103*H103</f>
        <v>0</v>
      </c>
      <c r="J103" s="425"/>
      <c r="K103" s="240"/>
      <c r="L103" s="241">
        <f>J103*K103</f>
        <v>0</v>
      </c>
      <c r="M103" s="41">
        <f t="shared" si="2231"/>
        <v>0</v>
      </c>
      <c r="N103" s="42">
        <f t="shared" si="2232"/>
        <v>0</v>
      </c>
      <c r="O103" s="43">
        <f t="shared" si="2233"/>
        <v>0</v>
      </c>
      <c r="P103" s="425"/>
      <c r="Q103" s="240"/>
      <c r="R103" s="241">
        <f>P103*Q103</f>
        <v>0</v>
      </c>
      <c r="S103" s="425"/>
      <c r="T103" s="240"/>
      <c r="U103" s="241">
        <f>S103*T103</f>
        <v>0</v>
      </c>
      <c r="V103" s="41">
        <f t="shared" si="2234"/>
        <v>0</v>
      </c>
      <c r="W103" s="42">
        <f t="shared" si="2235"/>
        <v>0</v>
      </c>
      <c r="X103" s="43">
        <f t="shared" si="2236"/>
        <v>0</v>
      </c>
      <c r="Y103" s="425"/>
      <c r="Z103" s="240"/>
      <c r="AA103" s="241">
        <f>Y103*Z103</f>
        <v>0</v>
      </c>
      <c r="AB103" s="425"/>
      <c r="AC103" s="240"/>
      <c r="AD103" s="241">
        <f>AB103*AC103</f>
        <v>0</v>
      </c>
      <c r="AE103" s="236">
        <f t="shared" si="2237"/>
        <v>0</v>
      </c>
      <c r="AF103" s="232">
        <f t="shared" si="2238"/>
        <v>0</v>
      </c>
      <c r="AG103" s="233">
        <f t="shared" si="2239"/>
        <v>0</v>
      </c>
      <c r="AH103" s="449">
        <f>G103+P103+Y103</f>
        <v>0</v>
      </c>
      <c r="AI103" s="450">
        <f>IF(AJ103,AJ103/AH103,0)</f>
        <v>0</v>
      </c>
      <c r="AJ103" s="451">
        <f t="shared" si="2240"/>
        <v>0</v>
      </c>
      <c r="AK103" s="449">
        <f t="shared" si="2241"/>
        <v>0</v>
      </c>
      <c r="AL103" s="450">
        <f>IF(AM103,AM103/AK103,0)</f>
        <v>0</v>
      </c>
      <c r="AM103" s="451">
        <f>L103+U103+AD103</f>
        <v>0</v>
      </c>
      <c r="AN103" s="252">
        <f t="shared" si="2242"/>
        <v>0</v>
      </c>
      <c r="AO103" s="253">
        <f t="shared" si="2243"/>
        <v>0</v>
      </c>
      <c r="AP103" s="253">
        <f t="shared" si="2244"/>
        <v>0</v>
      </c>
      <c r="AQ103" s="185"/>
      <c r="AR103" s="100"/>
      <c r="AS103" s="90">
        <f>AQ103*AR103</f>
        <v>0</v>
      </c>
      <c r="AT103" s="185"/>
      <c r="AU103" s="100"/>
      <c r="AV103" s="90">
        <f>AT103*AU103</f>
        <v>0</v>
      </c>
      <c r="AW103" s="236">
        <f t="shared" si="2245"/>
        <v>0</v>
      </c>
      <c r="AX103" s="232">
        <f t="shared" si="2246"/>
        <v>0</v>
      </c>
      <c r="AY103" s="233">
        <f t="shared" si="2247"/>
        <v>0</v>
      </c>
      <c r="AZ103" s="185"/>
      <c r="BA103" s="100"/>
      <c r="BB103" s="90">
        <f>AZ103*BA103</f>
        <v>0</v>
      </c>
      <c r="BC103" s="185"/>
      <c r="BD103" s="100"/>
      <c r="BE103" s="90">
        <f>BC103*BD103</f>
        <v>0</v>
      </c>
      <c r="BF103" s="236">
        <f t="shared" si="2248"/>
        <v>0</v>
      </c>
      <c r="BG103" s="232">
        <f t="shared" si="2249"/>
        <v>0</v>
      </c>
      <c r="BH103" s="233">
        <f t="shared" si="2250"/>
        <v>0</v>
      </c>
      <c r="BI103" s="185"/>
      <c r="BJ103" s="100"/>
      <c r="BK103" s="90">
        <f>BI103*BJ103</f>
        <v>0</v>
      </c>
      <c r="BL103" s="185"/>
      <c r="BM103" s="100"/>
      <c r="BN103" s="90">
        <f>BL103*BM103</f>
        <v>0</v>
      </c>
      <c r="BO103" s="236">
        <f t="shared" si="2251"/>
        <v>0</v>
      </c>
      <c r="BP103" s="232">
        <f t="shared" si="2252"/>
        <v>0</v>
      </c>
      <c r="BQ103" s="233">
        <f t="shared" si="2253"/>
        <v>0</v>
      </c>
      <c r="BR103" s="50">
        <f>AQ103+AZ103+BI103</f>
        <v>0</v>
      </c>
      <c r="BS103" s="45">
        <f>IF(BT103,BT103/BR103,0)</f>
        <v>0</v>
      </c>
      <c r="BT103" s="51">
        <f t="shared" si="2254"/>
        <v>0</v>
      </c>
      <c r="BU103" s="50">
        <f t="shared" si="2255"/>
        <v>0</v>
      </c>
      <c r="BV103" s="45">
        <f>IF(BW103,BW103/BU103,0)</f>
        <v>0</v>
      </c>
      <c r="BW103" s="51">
        <f>AV103+BE103+BN103</f>
        <v>0</v>
      </c>
      <c r="BX103" s="252">
        <f t="shared" si="2256"/>
        <v>0</v>
      </c>
      <c r="BY103" s="253">
        <f t="shared" si="2257"/>
        <v>0</v>
      </c>
      <c r="BZ103" s="253">
        <f t="shared" si="2258"/>
        <v>0</v>
      </c>
      <c r="CA103" s="425"/>
      <c r="CB103" s="240"/>
      <c r="CC103" s="241">
        <f>CA103*CB103</f>
        <v>0</v>
      </c>
      <c r="CD103" s="425"/>
      <c r="CE103" s="240"/>
      <c r="CF103" s="241">
        <f>CD103*CE103</f>
        <v>0</v>
      </c>
      <c r="CG103" s="236">
        <f t="shared" si="2259"/>
        <v>0</v>
      </c>
      <c r="CH103" s="232">
        <f t="shared" si="2260"/>
        <v>0</v>
      </c>
      <c r="CI103" s="233">
        <f t="shared" si="2261"/>
        <v>0</v>
      </c>
      <c r="CJ103" s="425"/>
      <c r="CK103" s="240"/>
      <c r="CL103" s="241">
        <f>CJ103*CK103</f>
        <v>0</v>
      </c>
      <c r="CM103" s="425"/>
      <c r="CN103" s="240"/>
      <c r="CO103" s="241">
        <f>CM103*CN103</f>
        <v>0</v>
      </c>
      <c r="CP103" s="236">
        <f t="shared" si="2262"/>
        <v>0</v>
      </c>
      <c r="CQ103" s="232">
        <f t="shared" si="2263"/>
        <v>0</v>
      </c>
      <c r="CR103" s="233">
        <f t="shared" si="2264"/>
        <v>0</v>
      </c>
      <c r="CS103" s="425"/>
      <c r="CT103" s="240"/>
      <c r="CU103" s="241">
        <f>CS103*CT103</f>
        <v>0</v>
      </c>
      <c r="CV103" s="425"/>
      <c r="CW103" s="240"/>
      <c r="CX103" s="241">
        <f>CV103*CW103</f>
        <v>0</v>
      </c>
      <c r="CY103" s="236">
        <f t="shared" si="2265"/>
        <v>0</v>
      </c>
      <c r="CZ103" s="232">
        <f t="shared" si="2266"/>
        <v>0</v>
      </c>
      <c r="DA103" s="233">
        <f t="shared" si="2267"/>
        <v>0</v>
      </c>
      <c r="DB103" s="449">
        <f>CA103+CJ103+CS103</f>
        <v>0</v>
      </c>
      <c r="DC103" s="450">
        <f>IF(DD103,DD103/DB103,0)</f>
        <v>0</v>
      </c>
      <c r="DD103" s="451">
        <f t="shared" si="2268"/>
        <v>0</v>
      </c>
      <c r="DE103" s="449">
        <f t="shared" si="2269"/>
        <v>0</v>
      </c>
      <c r="DF103" s="450">
        <f>IF(DG103,DG103/DE103,0)</f>
        <v>0</v>
      </c>
      <c r="DG103" s="451">
        <f>CF103+CO103+CX103</f>
        <v>0</v>
      </c>
      <c r="DH103" s="252">
        <f t="shared" si="2270"/>
        <v>0</v>
      </c>
      <c r="DI103" s="253">
        <f t="shared" si="2271"/>
        <v>0</v>
      </c>
      <c r="DJ103" s="253">
        <f t="shared" si="2272"/>
        <v>0</v>
      </c>
      <c r="DK103" s="185"/>
      <c r="DL103" s="100"/>
      <c r="DM103" s="90">
        <f>DK103*DL103</f>
        <v>0</v>
      </c>
      <c r="DN103" s="185"/>
      <c r="DO103" s="100"/>
      <c r="DP103" s="90">
        <f>DN103*DO103</f>
        <v>0</v>
      </c>
      <c r="DQ103" s="236">
        <f t="shared" si="2273"/>
        <v>0</v>
      </c>
      <c r="DR103" s="232">
        <f t="shared" si="2274"/>
        <v>0</v>
      </c>
      <c r="DS103" s="233">
        <f t="shared" si="2275"/>
        <v>0</v>
      </c>
      <c r="DT103" s="185"/>
      <c r="DU103" s="100"/>
      <c r="DV103" s="90">
        <f>DT103*DU103</f>
        <v>0</v>
      </c>
      <c r="DW103" s="185"/>
      <c r="DX103" s="100"/>
      <c r="DY103" s="90">
        <f>DW103*DX103</f>
        <v>0</v>
      </c>
      <c r="DZ103" s="236">
        <f t="shared" si="2276"/>
        <v>0</v>
      </c>
      <c r="EA103" s="232">
        <f t="shared" si="2277"/>
        <v>0</v>
      </c>
      <c r="EB103" s="233">
        <f t="shared" si="2278"/>
        <v>0</v>
      </c>
      <c r="EC103" s="185"/>
      <c r="ED103" s="100"/>
      <c r="EE103" s="90">
        <f>EC103*ED103</f>
        <v>0</v>
      </c>
      <c r="EF103" s="185"/>
      <c r="EG103" s="100"/>
      <c r="EH103" s="90">
        <f>EF103*EG103</f>
        <v>0</v>
      </c>
      <c r="EI103" s="41">
        <f t="shared" si="2279"/>
        <v>0</v>
      </c>
      <c r="EJ103" s="42">
        <f t="shared" si="2280"/>
        <v>0</v>
      </c>
      <c r="EK103" s="43">
        <f t="shared" si="2281"/>
        <v>0</v>
      </c>
      <c r="EL103" s="50">
        <f>DK103+DT103+EC103</f>
        <v>0</v>
      </c>
      <c r="EM103" s="45">
        <f>IF(EN103,EN103/EL103,0)</f>
        <v>0</v>
      </c>
      <c r="EN103" s="51">
        <f t="shared" si="2282"/>
        <v>0</v>
      </c>
      <c r="EO103" s="50">
        <f t="shared" si="2283"/>
        <v>0</v>
      </c>
      <c r="EP103" s="45">
        <f>IF(EQ103,EQ103/EO103,0)</f>
        <v>0</v>
      </c>
      <c r="EQ103" s="51">
        <f>DP103+DY103+EH103</f>
        <v>0</v>
      </c>
      <c r="ER103" s="81">
        <f t="shared" si="2284"/>
        <v>0</v>
      </c>
      <c r="ES103" s="52">
        <f t="shared" si="2285"/>
        <v>0</v>
      </c>
      <c r="ET103" s="52">
        <f t="shared" si="2286"/>
        <v>0</v>
      </c>
      <c r="EU103" s="178">
        <f>AH103+BR103+DB103+EL103</f>
        <v>0</v>
      </c>
      <c r="EV103" s="28">
        <f>IF(EW103,EW103/EU103,0)</f>
        <v>0</v>
      </c>
      <c r="EW103" s="29">
        <f t="shared" si="2287"/>
        <v>0</v>
      </c>
      <c r="EX103" s="27">
        <f t="shared" si="2288"/>
        <v>0</v>
      </c>
      <c r="EY103" s="28">
        <f>IF(EZ103,EZ103/EX103,0)</f>
        <v>0</v>
      </c>
      <c r="EZ103" s="29">
        <f>AM103+BW103+DG103+EQ103</f>
        <v>0</v>
      </c>
      <c r="FA103" s="178">
        <f t="shared" si="2289"/>
        <v>0</v>
      </c>
      <c r="FB103" s="28">
        <f t="shared" si="2290"/>
        <v>0</v>
      </c>
      <c r="FC103" s="29">
        <f t="shared" si="2291"/>
        <v>0</v>
      </c>
      <c r="FE103" s="84"/>
      <c r="FF103" s="176"/>
      <c r="FG103" s="176"/>
      <c r="FH103" s="84"/>
      <c r="FI103" s="425"/>
      <c r="FJ103" s="240"/>
      <c r="FK103" s="241">
        <f>FI103*FJ103</f>
        <v>0</v>
      </c>
      <c r="FL103" s="425"/>
      <c r="FM103" s="240"/>
      <c r="FN103" s="241">
        <f>FL103*FM103</f>
        <v>0</v>
      </c>
      <c r="FO103" s="41">
        <f t="shared" si="2292"/>
        <v>0</v>
      </c>
      <c r="FP103" s="42">
        <f t="shared" si="2292"/>
        <v>0</v>
      </c>
      <c r="FQ103" s="43">
        <f t="shared" si="2292"/>
        <v>0</v>
      </c>
      <c r="FR103" s="425"/>
      <c r="FS103" s="240"/>
      <c r="FT103" s="241">
        <f>FR103*FS103</f>
        <v>0</v>
      </c>
      <c r="FU103" s="425"/>
      <c r="FV103" s="240"/>
      <c r="FW103" s="241">
        <f>FU103*FV103</f>
        <v>0</v>
      </c>
      <c r="FX103" s="41">
        <f t="shared" si="2293"/>
        <v>0</v>
      </c>
      <c r="FY103" s="42">
        <f t="shared" si="2293"/>
        <v>0</v>
      </c>
      <c r="FZ103" s="43">
        <f t="shared" si="2293"/>
        <v>0</v>
      </c>
      <c r="GA103" s="425"/>
      <c r="GB103" s="240"/>
      <c r="GC103" s="241">
        <f>GA103*GB103</f>
        <v>0</v>
      </c>
      <c r="GD103" s="425"/>
      <c r="GE103" s="240"/>
      <c r="GF103" s="241">
        <f>GD103*GE103</f>
        <v>0</v>
      </c>
      <c r="GG103" s="236">
        <f t="shared" si="2294"/>
        <v>0</v>
      </c>
      <c r="GH103" s="232">
        <f t="shared" si="2294"/>
        <v>0</v>
      </c>
      <c r="GI103" s="233">
        <f t="shared" si="2294"/>
        <v>0</v>
      </c>
      <c r="GJ103" s="449">
        <f>FI103+FR103+GA103</f>
        <v>0</v>
      </c>
      <c r="GK103" s="450">
        <f>IF(GL103,GL103/GJ103,0)</f>
        <v>0</v>
      </c>
      <c r="GL103" s="451">
        <f t="shared" si="2295"/>
        <v>0</v>
      </c>
      <c r="GM103" s="449">
        <f t="shared" si="2295"/>
        <v>0</v>
      </c>
      <c r="GN103" s="450">
        <f>IF(GO103,GO103/GM103,0)</f>
        <v>0</v>
      </c>
      <c r="GO103" s="451">
        <f>FN103+FW103+GF103</f>
        <v>0</v>
      </c>
      <c r="GP103" s="252">
        <f t="shared" si="2296"/>
        <v>0</v>
      </c>
      <c r="GQ103" s="253">
        <f t="shared" si="2296"/>
        <v>0</v>
      </c>
      <c r="GR103" s="253">
        <f t="shared" si="2296"/>
        <v>0</v>
      </c>
      <c r="GS103" s="185"/>
      <c r="GT103" s="100"/>
      <c r="GU103" s="90">
        <f>GS103*GT103</f>
        <v>0</v>
      </c>
      <c r="GV103" s="185"/>
      <c r="GW103" s="100"/>
      <c r="GX103" s="90">
        <f>GV103*GW103</f>
        <v>0</v>
      </c>
      <c r="GY103" s="236">
        <f t="shared" si="2297"/>
        <v>0</v>
      </c>
      <c r="GZ103" s="232">
        <f t="shared" si="2297"/>
        <v>0</v>
      </c>
      <c r="HA103" s="233">
        <f t="shared" si="2297"/>
        <v>0</v>
      </c>
      <c r="HB103" s="185"/>
      <c r="HC103" s="100"/>
      <c r="HD103" s="90">
        <f>HB103*HC103</f>
        <v>0</v>
      </c>
      <c r="HE103" s="185"/>
      <c r="HF103" s="100"/>
      <c r="HG103" s="90">
        <f>HE103*HF103</f>
        <v>0</v>
      </c>
      <c r="HH103" s="236">
        <f t="shared" si="2298"/>
        <v>0</v>
      </c>
      <c r="HI103" s="232">
        <f t="shared" si="2298"/>
        <v>0</v>
      </c>
      <c r="HJ103" s="233">
        <f t="shared" si="2298"/>
        <v>0</v>
      </c>
      <c r="HK103" s="185"/>
      <c r="HL103" s="100"/>
      <c r="HM103" s="90">
        <f>HK103*HL103</f>
        <v>0</v>
      </c>
      <c r="HN103" s="185"/>
      <c r="HO103" s="100"/>
      <c r="HP103" s="90">
        <f>HN103*HO103</f>
        <v>0</v>
      </c>
      <c r="HQ103" s="236">
        <f t="shared" si="2299"/>
        <v>0</v>
      </c>
      <c r="HR103" s="232">
        <f t="shared" si="2299"/>
        <v>0</v>
      </c>
      <c r="HS103" s="233">
        <f t="shared" si="2299"/>
        <v>0</v>
      </c>
      <c r="HT103" s="50">
        <f>GS103+HB103+HK103</f>
        <v>0</v>
      </c>
      <c r="HU103" s="45">
        <f>IF(HV103,HV103/HT103,0)</f>
        <v>0</v>
      </c>
      <c r="HV103" s="51">
        <f t="shared" si="2300"/>
        <v>0</v>
      </c>
      <c r="HW103" s="50">
        <f t="shared" si="2300"/>
        <v>0</v>
      </c>
      <c r="HX103" s="45">
        <f>IF(HY103,HY103/HW103,0)</f>
        <v>0</v>
      </c>
      <c r="HY103" s="51">
        <f>GX103+HG103+HP103</f>
        <v>0</v>
      </c>
      <c r="HZ103" s="252">
        <f t="shared" si="2301"/>
        <v>0</v>
      </c>
      <c r="IA103" s="253">
        <f t="shared" si="2301"/>
        <v>0</v>
      </c>
      <c r="IB103" s="253">
        <f t="shared" si="2301"/>
        <v>0</v>
      </c>
      <c r="IC103" s="425"/>
      <c r="ID103" s="240"/>
      <c r="IE103" s="241">
        <f>IC103*ID103</f>
        <v>0</v>
      </c>
      <c r="IF103" s="425"/>
      <c r="IG103" s="240"/>
      <c r="IH103" s="241">
        <f>IF103*IG103</f>
        <v>0</v>
      </c>
      <c r="II103" s="236">
        <f t="shared" si="2302"/>
        <v>0</v>
      </c>
      <c r="IJ103" s="232">
        <f t="shared" si="2302"/>
        <v>0</v>
      </c>
      <c r="IK103" s="233">
        <f t="shared" si="2302"/>
        <v>0</v>
      </c>
      <c r="IL103" s="425"/>
      <c r="IM103" s="240"/>
      <c r="IN103" s="241">
        <f>IL103*IM103</f>
        <v>0</v>
      </c>
      <c r="IO103" s="425"/>
      <c r="IP103" s="240"/>
      <c r="IQ103" s="241">
        <f>IO103*IP103</f>
        <v>0</v>
      </c>
      <c r="IR103" s="236">
        <f t="shared" si="2303"/>
        <v>0</v>
      </c>
      <c r="IS103" s="232">
        <f t="shared" si="2303"/>
        <v>0</v>
      </c>
      <c r="IT103" s="233">
        <f t="shared" si="2303"/>
        <v>0</v>
      </c>
      <c r="IU103" s="425"/>
      <c r="IV103" s="240"/>
      <c r="IW103" s="241">
        <f>IU103*IV103</f>
        <v>0</v>
      </c>
      <c r="IX103" s="425"/>
      <c r="IY103" s="240"/>
      <c r="IZ103" s="241">
        <f>IX103*IY103</f>
        <v>0</v>
      </c>
      <c r="JA103" s="236">
        <f t="shared" si="2304"/>
        <v>0</v>
      </c>
      <c r="JB103" s="232">
        <f t="shared" si="2304"/>
        <v>0</v>
      </c>
      <c r="JC103" s="233">
        <f t="shared" si="2304"/>
        <v>0</v>
      </c>
      <c r="JD103" s="449">
        <f>IC103+IL103+IU103</f>
        <v>0</v>
      </c>
      <c r="JE103" s="450">
        <f>IF(JF103,JF103/JD103,0)</f>
        <v>0</v>
      </c>
      <c r="JF103" s="451">
        <f t="shared" si="2305"/>
        <v>0</v>
      </c>
      <c r="JG103" s="449">
        <f t="shared" si="2305"/>
        <v>0</v>
      </c>
      <c r="JH103" s="450">
        <f>IF(JI103,JI103/JG103,0)</f>
        <v>0</v>
      </c>
      <c r="JI103" s="451">
        <f>IH103+IQ103+IZ103</f>
        <v>0</v>
      </c>
      <c r="JJ103" s="252">
        <f t="shared" si="2306"/>
        <v>0</v>
      </c>
      <c r="JK103" s="253">
        <f t="shared" si="2306"/>
        <v>0</v>
      </c>
      <c r="JL103" s="253">
        <f t="shared" si="2306"/>
        <v>0</v>
      </c>
      <c r="JM103" s="185"/>
      <c r="JN103" s="100"/>
      <c r="JO103" s="90">
        <f>JM103*JN103</f>
        <v>0</v>
      </c>
      <c r="JP103" s="185"/>
      <c r="JQ103" s="100"/>
      <c r="JR103" s="90">
        <f>JP103*JQ103</f>
        <v>0</v>
      </c>
      <c r="JS103" s="236">
        <f t="shared" si="2307"/>
        <v>0</v>
      </c>
      <c r="JT103" s="232">
        <f t="shared" si="2307"/>
        <v>0</v>
      </c>
      <c r="JU103" s="233">
        <f t="shared" si="2307"/>
        <v>0</v>
      </c>
      <c r="JV103" s="185"/>
      <c r="JW103" s="100"/>
      <c r="JX103" s="90">
        <f>JV103*JW103</f>
        <v>0</v>
      </c>
      <c r="JY103" s="185"/>
      <c r="JZ103" s="100"/>
      <c r="KA103" s="90">
        <f>JY103*JZ103</f>
        <v>0</v>
      </c>
      <c r="KB103" s="236">
        <f t="shared" si="2308"/>
        <v>0</v>
      </c>
      <c r="KC103" s="232">
        <f t="shared" si="2308"/>
        <v>0</v>
      </c>
      <c r="KD103" s="233">
        <f t="shared" si="2308"/>
        <v>0</v>
      </c>
      <c r="KE103" s="185"/>
      <c r="KF103" s="100"/>
      <c r="KG103" s="90">
        <f>KE103*KF103</f>
        <v>0</v>
      </c>
      <c r="KH103" s="185"/>
      <c r="KI103" s="100"/>
      <c r="KJ103" s="90">
        <f>KH103*KI103</f>
        <v>0</v>
      </c>
      <c r="KK103" s="41">
        <f t="shared" si="2309"/>
        <v>0</v>
      </c>
      <c r="KL103" s="42">
        <f t="shared" si="2309"/>
        <v>0</v>
      </c>
      <c r="KM103" s="43">
        <f t="shared" si="2309"/>
        <v>0</v>
      </c>
      <c r="KN103" s="50">
        <f>JM103+JV103+KE103</f>
        <v>0</v>
      </c>
      <c r="KO103" s="45">
        <f>IF(KP103,KP103/KN103,0)</f>
        <v>0</v>
      </c>
      <c r="KP103" s="51">
        <f t="shared" si="2310"/>
        <v>0</v>
      </c>
      <c r="KQ103" s="50">
        <f t="shared" si="2310"/>
        <v>0</v>
      </c>
      <c r="KR103" s="45">
        <f>IF(KS103,KS103/KQ103,0)</f>
        <v>0</v>
      </c>
      <c r="KS103" s="51">
        <f>JR103+KA103+KJ103</f>
        <v>0</v>
      </c>
      <c r="KT103" s="81">
        <f t="shared" si="2311"/>
        <v>0</v>
      </c>
      <c r="KU103" s="52">
        <f t="shared" si="2311"/>
        <v>0</v>
      </c>
      <c r="KV103" s="52">
        <f t="shared" si="2311"/>
        <v>0</v>
      </c>
      <c r="KW103" s="178">
        <f>GJ103+HT103+JD103+KN103</f>
        <v>0</v>
      </c>
      <c r="KX103" s="28">
        <f>IF(KY103,KY103/KW103,0)</f>
        <v>0</v>
      </c>
      <c r="KY103" s="29">
        <f t="shared" si="2312"/>
        <v>0</v>
      </c>
      <c r="KZ103" s="27">
        <f t="shared" si="2312"/>
        <v>0</v>
      </c>
      <c r="LA103" s="28">
        <f>IF(LB103,LB103/KZ103,0)</f>
        <v>0</v>
      </c>
      <c r="LB103" s="29">
        <f>GO103+HY103+JI103+KS103</f>
        <v>0</v>
      </c>
      <c r="LC103" s="178">
        <f t="shared" si="2313"/>
        <v>0</v>
      </c>
      <c r="LD103" s="28">
        <f t="shared" si="2313"/>
        <v>0</v>
      </c>
      <c r="LE103" s="29">
        <f t="shared" si="2313"/>
        <v>0</v>
      </c>
    </row>
    <row r="104" spans="2:317" ht="20.25" hidden="1" customHeight="1" outlineLevel="3">
      <c r="B104" s="84"/>
      <c r="C104" s="176"/>
      <c r="D104" s="176"/>
      <c r="E104" s="176"/>
      <c r="F104" s="84"/>
      <c r="G104" s="425"/>
      <c r="H104" s="240"/>
      <c r="I104" s="241">
        <f>G104*H104</f>
        <v>0</v>
      </c>
      <c r="J104" s="425"/>
      <c r="K104" s="240"/>
      <c r="L104" s="241">
        <f>J104*K104</f>
        <v>0</v>
      </c>
      <c r="M104" s="41">
        <f t="shared" si="2231"/>
        <v>0</v>
      </c>
      <c r="N104" s="42">
        <f t="shared" si="2232"/>
        <v>0</v>
      </c>
      <c r="O104" s="43">
        <f t="shared" si="2233"/>
        <v>0</v>
      </c>
      <c r="P104" s="425"/>
      <c r="Q104" s="240"/>
      <c r="R104" s="241">
        <f>P104*Q104</f>
        <v>0</v>
      </c>
      <c r="S104" s="425"/>
      <c r="T104" s="240"/>
      <c r="U104" s="241">
        <f>S104*T104</f>
        <v>0</v>
      </c>
      <c r="V104" s="41">
        <f t="shared" si="2234"/>
        <v>0</v>
      </c>
      <c r="W104" s="42">
        <f t="shared" si="2235"/>
        <v>0</v>
      </c>
      <c r="X104" s="43">
        <f t="shared" si="2236"/>
        <v>0</v>
      </c>
      <c r="Y104" s="425"/>
      <c r="Z104" s="240"/>
      <c r="AA104" s="241">
        <f>Y104*Z104</f>
        <v>0</v>
      </c>
      <c r="AB104" s="425"/>
      <c r="AC104" s="240"/>
      <c r="AD104" s="241">
        <f>AB104*AC104</f>
        <v>0</v>
      </c>
      <c r="AE104" s="236">
        <f t="shared" si="2237"/>
        <v>0</v>
      </c>
      <c r="AF104" s="232">
        <f t="shared" si="2238"/>
        <v>0</v>
      </c>
      <c r="AG104" s="233">
        <f t="shared" si="2239"/>
        <v>0</v>
      </c>
      <c r="AH104" s="449">
        <f>G104+P104+Y104</f>
        <v>0</v>
      </c>
      <c r="AI104" s="450">
        <f>IF(AJ104,AJ104/AH104,0)</f>
        <v>0</v>
      </c>
      <c r="AJ104" s="451">
        <f t="shared" si="2240"/>
        <v>0</v>
      </c>
      <c r="AK104" s="449">
        <f t="shared" si="2241"/>
        <v>0</v>
      </c>
      <c r="AL104" s="450">
        <f>IF(AM104,AM104/AK104,0)</f>
        <v>0</v>
      </c>
      <c r="AM104" s="451">
        <f>L104+U104+AD104</f>
        <v>0</v>
      </c>
      <c r="AN104" s="252">
        <f t="shared" si="2242"/>
        <v>0</v>
      </c>
      <c r="AO104" s="253">
        <f t="shared" si="2243"/>
        <v>0</v>
      </c>
      <c r="AP104" s="253">
        <f t="shared" si="2244"/>
        <v>0</v>
      </c>
      <c r="AQ104" s="185"/>
      <c r="AR104" s="100"/>
      <c r="AS104" s="90">
        <f>AQ104*AR104</f>
        <v>0</v>
      </c>
      <c r="AT104" s="185"/>
      <c r="AU104" s="100"/>
      <c r="AV104" s="90">
        <f>AT104*AU104</f>
        <v>0</v>
      </c>
      <c r="AW104" s="236">
        <f t="shared" si="2245"/>
        <v>0</v>
      </c>
      <c r="AX104" s="232">
        <f t="shared" si="2246"/>
        <v>0</v>
      </c>
      <c r="AY104" s="233">
        <f t="shared" si="2247"/>
        <v>0</v>
      </c>
      <c r="AZ104" s="185"/>
      <c r="BA104" s="100"/>
      <c r="BB104" s="90">
        <f>AZ104*BA104</f>
        <v>0</v>
      </c>
      <c r="BC104" s="185"/>
      <c r="BD104" s="100"/>
      <c r="BE104" s="90">
        <f>BC104*BD104</f>
        <v>0</v>
      </c>
      <c r="BF104" s="236">
        <f t="shared" si="2248"/>
        <v>0</v>
      </c>
      <c r="BG104" s="232">
        <f t="shared" si="2249"/>
        <v>0</v>
      </c>
      <c r="BH104" s="233">
        <f t="shared" si="2250"/>
        <v>0</v>
      </c>
      <c r="BI104" s="185"/>
      <c r="BJ104" s="100"/>
      <c r="BK104" s="90">
        <f>BI104*BJ104</f>
        <v>0</v>
      </c>
      <c r="BL104" s="185"/>
      <c r="BM104" s="100"/>
      <c r="BN104" s="90">
        <f>BL104*BM104</f>
        <v>0</v>
      </c>
      <c r="BO104" s="236">
        <f t="shared" si="2251"/>
        <v>0</v>
      </c>
      <c r="BP104" s="232">
        <f t="shared" si="2252"/>
        <v>0</v>
      </c>
      <c r="BQ104" s="233">
        <f t="shared" si="2253"/>
        <v>0</v>
      </c>
      <c r="BR104" s="50">
        <f>AQ104+AZ104+BI104</f>
        <v>0</v>
      </c>
      <c r="BS104" s="45">
        <f>IF(BT104,BT104/BR104,0)</f>
        <v>0</v>
      </c>
      <c r="BT104" s="51">
        <f t="shared" si="2254"/>
        <v>0</v>
      </c>
      <c r="BU104" s="50">
        <f t="shared" si="2255"/>
        <v>0</v>
      </c>
      <c r="BV104" s="45">
        <f>IF(BW104,BW104/BU104,0)</f>
        <v>0</v>
      </c>
      <c r="BW104" s="51">
        <f>AV104+BE104+BN104</f>
        <v>0</v>
      </c>
      <c r="BX104" s="252">
        <f t="shared" si="2256"/>
        <v>0</v>
      </c>
      <c r="BY104" s="253">
        <f t="shared" si="2257"/>
        <v>0</v>
      </c>
      <c r="BZ104" s="253">
        <f t="shared" si="2258"/>
        <v>0</v>
      </c>
      <c r="CA104" s="425"/>
      <c r="CB104" s="240"/>
      <c r="CC104" s="241">
        <f>CA104*CB104</f>
        <v>0</v>
      </c>
      <c r="CD104" s="425"/>
      <c r="CE104" s="240"/>
      <c r="CF104" s="241">
        <f>CD104*CE104</f>
        <v>0</v>
      </c>
      <c r="CG104" s="236">
        <f t="shared" si="2259"/>
        <v>0</v>
      </c>
      <c r="CH104" s="232">
        <f t="shared" si="2260"/>
        <v>0</v>
      </c>
      <c r="CI104" s="233">
        <f t="shared" si="2261"/>
        <v>0</v>
      </c>
      <c r="CJ104" s="425"/>
      <c r="CK104" s="240"/>
      <c r="CL104" s="241">
        <f>CJ104*CK104</f>
        <v>0</v>
      </c>
      <c r="CM104" s="425"/>
      <c r="CN104" s="240"/>
      <c r="CO104" s="241">
        <f>CM104*CN104</f>
        <v>0</v>
      </c>
      <c r="CP104" s="236">
        <f t="shared" si="2262"/>
        <v>0</v>
      </c>
      <c r="CQ104" s="232">
        <f t="shared" si="2263"/>
        <v>0</v>
      </c>
      <c r="CR104" s="233">
        <f t="shared" si="2264"/>
        <v>0</v>
      </c>
      <c r="CS104" s="425"/>
      <c r="CT104" s="240"/>
      <c r="CU104" s="241">
        <f>CS104*CT104</f>
        <v>0</v>
      </c>
      <c r="CV104" s="425"/>
      <c r="CW104" s="240"/>
      <c r="CX104" s="241">
        <f>CV104*CW104</f>
        <v>0</v>
      </c>
      <c r="CY104" s="236">
        <f t="shared" si="2265"/>
        <v>0</v>
      </c>
      <c r="CZ104" s="232">
        <f t="shared" si="2266"/>
        <v>0</v>
      </c>
      <c r="DA104" s="233">
        <f t="shared" si="2267"/>
        <v>0</v>
      </c>
      <c r="DB104" s="449">
        <f>CA104+CJ104+CS104</f>
        <v>0</v>
      </c>
      <c r="DC104" s="450">
        <f>IF(DD104,DD104/DB104,0)</f>
        <v>0</v>
      </c>
      <c r="DD104" s="451">
        <f t="shared" si="2268"/>
        <v>0</v>
      </c>
      <c r="DE104" s="449">
        <f t="shared" si="2269"/>
        <v>0</v>
      </c>
      <c r="DF104" s="450">
        <f>IF(DG104,DG104/DE104,0)</f>
        <v>0</v>
      </c>
      <c r="DG104" s="451">
        <f>CF104+CO104+CX104</f>
        <v>0</v>
      </c>
      <c r="DH104" s="252">
        <f t="shared" si="2270"/>
        <v>0</v>
      </c>
      <c r="DI104" s="253">
        <f t="shared" si="2271"/>
        <v>0</v>
      </c>
      <c r="DJ104" s="253">
        <f t="shared" si="2272"/>
        <v>0</v>
      </c>
      <c r="DK104" s="185"/>
      <c r="DL104" s="100"/>
      <c r="DM104" s="90">
        <f>DK104*DL104</f>
        <v>0</v>
      </c>
      <c r="DN104" s="185"/>
      <c r="DO104" s="100"/>
      <c r="DP104" s="90">
        <f>DN104*DO104</f>
        <v>0</v>
      </c>
      <c r="DQ104" s="236">
        <f t="shared" si="2273"/>
        <v>0</v>
      </c>
      <c r="DR104" s="232">
        <f t="shared" si="2274"/>
        <v>0</v>
      </c>
      <c r="DS104" s="233">
        <f t="shared" si="2275"/>
        <v>0</v>
      </c>
      <c r="DT104" s="185"/>
      <c r="DU104" s="100"/>
      <c r="DV104" s="90">
        <f>DT104*DU104</f>
        <v>0</v>
      </c>
      <c r="DW104" s="185"/>
      <c r="DX104" s="100"/>
      <c r="DY104" s="90">
        <f>DW104*DX104</f>
        <v>0</v>
      </c>
      <c r="DZ104" s="236">
        <f t="shared" si="2276"/>
        <v>0</v>
      </c>
      <c r="EA104" s="232">
        <f t="shared" si="2277"/>
        <v>0</v>
      </c>
      <c r="EB104" s="233">
        <f t="shared" si="2278"/>
        <v>0</v>
      </c>
      <c r="EC104" s="185"/>
      <c r="ED104" s="100"/>
      <c r="EE104" s="90">
        <f>EC104*ED104</f>
        <v>0</v>
      </c>
      <c r="EF104" s="185"/>
      <c r="EG104" s="100"/>
      <c r="EH104" s="90">
        <f>EF104*EG104</f>
        <v>0</v>
      </c>
      <c r="EI104" s="41">
        <f t="shared" si="2279"/>
        <v>0</v>
      </c>
      <c r="EJ104" s="42">
        <f t="shared" si="2280"/>
        <v>0</v>
      </c>
      <c r="EK104" s="43">
        <f t="shared" si="2281"/>
        <v>0</v>
      </c>
      <c r="EL104" s="50">
        <f>DK104+DT104+EC104</f>
        <v>0</v>
      </c>
      <c r="EM104" s="45">
        <f>IF(EN104,EN104/EL104,0)</f>
        <v>0</v>
      </c>
      <c r="EN104" s="51">
        <f t="shared" si="2282"/>
        <v>0</v>
      </c>
      <c r="EO104" s="50">
        <f t="shared" si="2283"/>
        <v>0</v>
      </c>
      <c r="EP104" s="45">
        <f>IF(EQ104,EQ104/EO104,0)</f>
        <v>0</v>
      </c>
      <c r="EQ104" s="51">
        <f>DP104+DY104+EH104</f>
        <v>0</v>
      </c>
      <c r="ER104" s="81">
        <f t="shared" si="2284"/>
        <v>0</v>
      </c>
      <c r="ES104" s="52">
        <f t="shared" si="2285"/>
        <v>0</v>
      </c>
      <c r="ET104" s="52">
        <f t="shared" si="2286"/>
        <v>0</v>
      </c>
      <c r="EU104" s="178">
        <f>AH104+BR104+DB104+EL104</f>
        <v>0</v>
      </c>
      <c r="EV104" s="28">
        <f>IF(EW104,EW104/EU104,0)</f>
        <v>0</v>
      </c>
      <c r="EW104" s="29">
        <f t="shared" si="2287"/>
        <v>0</v>
      </c>
      <c r="EX104" s="27">
        <f t="shared" si="2288"/>
        <v>0</v>
      </c>
      <c r="EY104" s="28">
        <f>IF(EZ104,EZ104/EX104,0)</f>
        <v>0</v>
      </c>
      <c r="EZ104" s="29">
        <f>AM104+BW104+DG104+EQ104</f>
        <v>0</v>
      </c>
      <c r="FA104" s="178">
        <f t="shared" si="2289"/>
        <v>0</v>
      </c>
      <c r="FB104" s="28">
        <f t="shared" si="2290"/>
        <v>0</v>
      </c>
      <c r="FC104" s="29">
        <f t="shared" si="2291"/>
        <v>0</v>
      </c>
      <c r="FE104" s="84"/>
      <c r="FF104" s="176"/>
      <c r="FG104" s="176"/>
      <c r="FH104" s="84"/>
      <c r="FI104" s="425"/>
      <c r="FJ104" s="240"/>
      <c r="FK104" s="241">
        <f>FI104*FJ104</f>
        <v>0</v>
      </c>
      <c r="FL104" s="425"/>
      <c r="FM104" s="240"/>
      <c r="FN104" s="241">
        <f>FL104*FM104</f>
        <v>0</v>
      </c>
      <c r="FO104" s="41">
        <f t="shared" si="2292"/>
        <v>0</v>
      </c>
      <c r="FP104" s="42">
        <f t="shared" si="2292"/>
        <v>0</v>
      </c>
      <c r="FQ104" s="43">
        <f t="shared" si="2292"/>
        <v>0</v>
      </c>
      <c r="FR104" s="425"/>
      <c r="FS104" s="240"/>
      <c r="FT104" s="241">
        <f>FR104*FS104</f>
        <v>0</v>
      </c>
      <c r="FU104" s="425"/>
      <c r="FV104" s="240"/>
      <c r="FW104" s="241">
        <f>FU104*FV104</f>
        <v>0</v>
      </c>
      <c r="FX104" s="41">
        <f t="shared" si="2293"/>
        <v>0</v>
      </c>
      <c r="FY104" s="42">
        <f t="shared" si="2293"/>
        <v>0</v>
      </c>
      <c r="FZ104" s="43">
        <f t="shared" si="2293"/>
        <v>0</v>
      </c>
      <c r="GA104" s="425"/>
      <c r="GB104" s="240"/>
      <c r="GC104" s="241">
        <f>GA104*GB104</f>
        <v>0</v>
      </c>
      <c r="GD104" s="425"/>
      <c r="GE104" s="240"/>
      <c r="GF104" s="241">
        <f>GD104*GE104</f>
        <v>0</v>
      </c>
      <c r="GG104" s="236">
        <f t="shared" si="2294"/>
        <v>0</v>
      </c>
      <c r="GH104" s="232">
        <f t="shared" si="2294"/>
        <v>0</v>
      </c>
      <c r="GI104" s="233">
        <f t="shared" si="2294"/>
        <v>0</v>
      </c>
      <c r="GJ104" s="449">
        <f>FI104+FR104+GA104</f>
        <v>0</v>
      </c>
      <c r="GK104" s="450">
        <f>IF(GL104,GL104/GJ104,0)</f>
        <v>0</v>
      </c>
      <c r="GL104" s="451">
        <f t="shared" si="2295"/>
        <v>0</v>
      </c>
      <c r="GM104" s="449">
        <f t="shared" si="2295"/>
        <v>0</v>
      </c>
      <c r="GN104" s="450">
        <f>IF(GO104,GO104/GM104,0)</f>
        <v>0</v>
      </c>
      <c r="GO104" s="451">
        <f>FN104+FW104+GF104</f>
        <v>0</v>
      </c>
      <c r="GP104" s="252">
        <f t="shared" si="2296"/>
        <v>0</v>
      </c>
      <c r="GQ104" s="253">
        <f t="shared" si="2296"/>
        <v>0</v>
      </c>
      <c r="GR104" s="253">
        <f t="shared" si="2296"/>
        <v>0</v>
      </c>
      <c r="GS104" s="185"/>
      <c r="GT104" s="100"/>
      <c r="GU104" s="90">
        <f>GS104*GT104</f>
        <v>0</v>
      </c>
      <c r="GV104" s="185"/>
      <c r="GW104" s="100"/>
      <c r="GX104" s="90">
        <f>GV104*GW104</f>
        <v>0</v>
      </c>
      <c r="GY104" s="236">
        <f t="shared" si="2297"/>
        <v>0</v>
      </c>
      <c r="GZ104" s="232">
        <f t="shared" si="2297"/>
        <v>0</v>
      </c>
      <c r="HA104" s="233">
        <f t="shared" si="2297"/>
        <v>0</v>
      </c>
      <c r="HB104" s="185"/>
      <c r="HC104" s="100"/>
      <c r="HD104" s="90">
        <f>HB104*HC104</f>
        <v>0</v>
      </c>
      <c r="HE104" s="185"/>
      <c r="HF104" s="100"/>
      <c r="HG104" s="90">
        <f>HE104*HF104</f>
        <v>0</v>
      </c>
      <c r="HH104" s="236">
        <f t="shared" si="2298"/>
        <v>0</v>
      </c>
      <c r="HI104" s="232">
        <f t="shared" si="2298"/>
        <v>0</v>
      </c>
      <c r="HJ104" s="233">
        <f t="shared" si="2298"/>
        <v>0</v>
      </c>
      <c r="HK104" s="185"/>
      <c r="HL104" s="100"/>
      <c r="HM104" s="90">
        <f>HK104*HL104</f>
        <v>0</v>
      </c>
      <c r="HN104" s="185"/>
      <c r="HO104" s="100"/>
      <c r="HP104" s="90">
        <f>HN104*HO104</f>
        <v>0</v>
      </c>
      <c r="HQ104" s="236">
        <f t="shared" si="2299"/>
        <v>0</v>
      </c>
      <c r="HR104" s="232">
        <f t="shared" si="2299"/>
        <v>0</v>
      </c>
      <c r="HS104" s="233">
        <f t="shared" si="2299"/>
        <v>0</v>
      </c>
      <c r="HT104" s="50">
        <f>GS104+HB104+HK104</f>
        <v>0</v>
      </c>
      <c r="HU104" s="45">
        <f>IF(HV104,HV104/HT104,0)</f>
        <v>0</v>
      </c>
      <c r="HV104" s="51">
        <f t="shared" si="2300"/>
        <v>0</v>
      </c>
      <c r="HW104" s="50">
        <f t="shared" si="2300"/>
        <v>0</v>
      </c>
      <c r="HX104" s="45">
        <f>IF(HY104,HY104/HW104,0)</f>
        <v>0</v>
      </c>
      <c r="HY104" s="51">
        <f>GX104+HG104+HP104</f>
        <v>0</v>
      </c>
      <c r="HZ104" s="252">
        <f t="shared" si="2301"/>
        <v>0</v>
      </c>
      <c r="IA104" s="253">
        <f t="shared" si="2301"/>
        <v>0</v>
      </c>
      <c r="IB104" s="253">
        <f t="shared" si="2301"/>
        <v>0</v>
      </c>
      <c r="IC104" s="425"/>
      <c r="ID104" s="240"/>
      <c r="IE104" s="241">
        <f>IC104*ID104</f>
        <v>0</v>
      </c>
      <c r="IF104" s="425"/>
      <c r="IG104" s="240"/>
      <c r="IH104" s="241">
        <f>IF104*IG104</f>
        <v>0</v>
      </c>
      <c r="II104" s="236">
        <f t="shared" si="2302"/>
        <v>0</v>
      </c>
      <c r="IJ104" s="232">
        <f t="shared" si="2302"/>
        <v>0</v>
      </c>
      <c r="IK104" s="233">
        <f t="shared" si="2302"/>
        <v>0</v>
      </c>
      <c r="IL104" s="425"/>
      <c r="IM104" s="240"/>
      <c r="IN104" s="241">
        <f>IL104*IM104</f>
        <v>0</v>
      </c>
      <c r="IO104" s="425"/>
      <c r="IP104" s="240"/>
      <c r="IQ104" s="241">
        <f>IO104*IP104</f>
        <v>0</v>
      </c>
      <c r="IR104" s="236">
        <f t="shared" si="2303"/>
        <v>0</v>
      </c>
      <c r="IS104" s="232">
        <f t="shared" si="2303"/>
        <v>0</v>
      </c>
      <c r="IT104" s="233">
        <f t="shared" si="2303"/>
        <v>0</v>
      </c>
      <c r="IU104" s="425"/>
      <c r="IV104" s="240"/>
      <c r="IW104" s="241">
        <f>IU104*IV104</f>
        <v>0</v>
      </c>
      <c r="IX104" s="425"/>
      <c r="IY104" s="240"/>
      <c r="IZ104" s="241">
        <f>IX104*IY104</f>
        <v>0</v>
      </c>
      <c r="JA104" s="236">
        <f t="shared" si="2304"/>
        <v>0</v>
      </c>
      <c r="JB104" s="232">
        <f t="shared" si="2304"/>
        <v>0</v>
      </c>
      <c r="JC104" s="233">
        <f t="shared" si="2304"/>
        <v>0</v>
      </c>
      <c r="JD104" s="449">
        <f>IC104+IL104+IU104</f>
        <v>0</v>
      </c>
      <c r="JE104" s="450">
        <f>IF(JF104,JF104/JD104,0)</f>
        <v>0</v>
      </c>
      <c r="JF104" s="451">
        <f t="shared" si="2305"/>
        <v>0</v>
      </c>
      <c r="JG104" s="449">
        <f t="shared" si="2305"/>
        <v>0</v>
      </c>
      <c r="JH104" s="450">
        <f>IF(JI104,JI104/JG104,0)</f>
        <v>0</v>
      </c>
      <c r="JI104" s="451">
        <f>IH104+IQ104+IZ104</f>
        <v>0</v>
      </c>
      <c r="JJ104" s="252">
        <f t="shared" si="2306"/>
        <v>0</v>
      </c>
      <c r="JK104" s="253">
        <f t="shared" si="2306"/>
        <v>0</v>
      </c>
      <c r="JL104" s="253">
        <f t="shared" si="2306"/>
        <v>0</v>
      </c>
      <c r="JM104" s="185"/>
      <c r="JN104" s="100"/>
      <c r="JO104" s="90">
        <f>JM104*JN104</f>
        <v>0</v>
      </c>
      <c r="JP104" s="185"/>
      <c r="JQ104" s="100"/>
      <c r="JR104" s="90">
        <f>JP104*JQ104</f>
        <v>0</v>
      </c>
      <c r="JS104" s="236">
        <f t="shared" si="2307"/>
        <v>0</v>
      </c>
      <c r="JT104" s="232">
        <f t="shared" si="2307"/>
        <v>0</v>
      </c>
      <c r="JU104" s="233">
        <f t="shared" si="2307"/>
        <v>0</v>
      </c>
      <c r="JV104" s="185"/>
      <c r="JW104" s="100"/>
      <c r="JX104" s="90">
        <f>JV104*JW104</f>
        <v>0</v>
      </c>
      <c r="JY104" s="185"/>
      <c r="JZ104" s="100"/>
      <c r="KA104" s="90">
        <f>JY104*JZ104</f>
        <v>0</v>
      </c>
      <c r="KB104" s="236">
        <f t="shared" si="2308"/>
        <v>0</v>
      </c>
      <c r="KC104" s="232">
        <f t="shared" si="2308"/>
        <v>0</v>
      </c>
      <c r="KD104" s="233">
        <f t="shared" si="2308"/>
        <v>0</v>
      </c>
      <c r="KE104" s="185"/>
      <c r="KF104" s="100"/>
      <c r="KG104" s="90">
        <f>KE104*KF104</f>
        <v>0</v>
      </c>
      <c r="KH104" s="185"/>
      <c r="KI104" s="100"/>
      <c r="KJ104" s="90">
        <f>KH104*KI104</f>
        <v>0</v>
      </c>
      <c r="KK104" s="41">
        <f t="shared" si="2309"/>
        <v>0</v>
      </c>
      <c r="KL104" s="42">
        <f t="shared" si="2309"/>
        <v>0</v>
      </c>
      <c r="KM104" s="43">
        <f t="shared" si="2309"/>
        <v>0</v>
      </c>
      <c r="KN104" s="50">
        <f>JM104+JV104+KE104</f>
        <v>0</v>
      </c>
      <c r="KO104" s="45">
        <f>IF(KP104,KP104/KN104,0)</f>
        <v>0</v>
      </c>
      <c r="KP104" s="51">
        <f t="shared" si="2310"/>
        <v>0</v>
      </c>
      <c r="KQ104" s="50">
        <f t="shared" si="2310"/>
        <v>0</v>
      </c>
      <c r="KR104" s="45">
        <f>IF(KS104,KS104/KQ104,0)</f>
        <v>0</v>
      </c>
      <c r="KS104" s="51">
        <f>JR104+KA104+KJ104</f>
        <v>0</v>
      </c>
      <c r="KT104" s="81">
        <f t="shared" si="2311"/>
        <v>0</v>
      </c>
      <c r="KU104" s="52">
        <f t="shared" si="2311"/>
        <v>0</v>
      </c>
      <c r="KV104" s="52">
        <f t="shared" si="2311"/>
        <v>0</v>
      </c>
      <c r="KW104" s="178">
        <f>GJ104+HT104+JD104+KN104</f>
        <v>0</v>
      </c>
      <c r="KX104" s="28">
        <f>IF(KY104,KY104/KW104,0)</f>
        <v>0</v>
      </c>
      <c r="KY104" s="29">
        <f t="shared" si="2312"/>
        <v>0</v>
      </c>
      <c r="KZ104" s="27">
        <f t="shared" si="2312"/>
        <v>0</v>
      </c>
      <c r="LA104" s="28">
        <f>IF(LB104,LB104/KZ104,0)</f>
        <v>0</v>
      </c>
      <c r="LB104" s="29">
        <f>GO104+HY104+JI104+KS104</f>
        <v>0</v>
      </c>
      <c r="LC104" s="178">
        <f t="shared" si="2313"/>
        <v>0</v>
      </c>
      <c r="LD104" s="28">
        <f t="shared" si="2313"/>
        <v>0</v>
      </c>
      <c r="LE104" s="29">
        <f t="shared" si="2313"/>
        <v>0</v>
      </c>
    </row>
    <row r="105" spans="2:317" s="129" customFormat="1" ht="20.25" hidden="1" customHeight="1" outlineLevel="2">
      <c r="B105" s="119" t="s">
        <v>258</v>
      </c>
      <c r="C105" s="120"/>
      <c r="D105" s="120"/>
      <c r="E105" s="120"/>
      <c r="F105" s="121"/>
      <c r="G105" s="412">
        <f>SUBTOTAL(9,G100:G104)</f>
        <v>0</v>
      </c>
      <c r="H105" s="420"/>
      <c r="I105" s="414">
        <f>SUBTOTAL(9,I100:I104)</f>
        <v>0</v>
      </c>
      <c r="J105" s="412">
        <f>SUBTOTAL(9,J100:J104)</f>
        <v>0</v>
      </c>
      <c r="K105" s="420"/>
      <c r="L105" s="414">
        <f>SUBTOTAL(9,L100:L104)</f>
        <v>0</v>
      </c>
      <c r="M105" s="91">
        <f>SUBTOTAL(9,M100:M104)</f>
        <v>0</v>
      </c>
      <c r="N105" s="92"/>
      <c r="O105" s="93">
        <f>SUBTOTAL(9,O100:O104)</f>
        <v>0</v>
      </c>
      <c r="P105" s="412">
        <f>SUBTOTAL(9,P100:P104)</f>
        <v>0</v>
      </c>
      <c r="Q105" s="420"/>
      <c r="R105" s="414">
        <f>SUBTOTAL(9,R100:R104)</f>
        <v>0</v>
      </c>
      <c r="S105" s="412">
        <f>SUBTOTAL(9,S100:S104)</f>
        <v>0</v>
      </c>
      <c r="T105" s="420"/>
      <c r="U105" s="414">
        <f>SUBTOTAL(9,U100:U104)</f>
        <v>0</v>
      </c>
      <c r="V105" s="91">
        <f>SUBTOTAL(9,V100:V104)</f>
        <v>0</v>
      </c>
      <c r="W105" s="92"/>
      <c r="X105" s="93">
        <f>SUBTOTAL(9,X100:X104)</f>
        <v>0</v>
      </c>
      <c r="Y105" s="412">
        <f>SUBTOTAL(9,Y100:Y104)</f>
        <v>0</v>
      </c>
      <c r="Z105" s="420"/>
      <c r="AA105" s="414">
        <f>SUBTOTAL(9,AA100:AA104)</f>
        <v>0</v>
      </c>
      <c r="AB105" s="412">
        <f>SUBTOTAL(9,AB100:AB104)</f>
        <v>0</v>
      </c>
      <c r="AC105" s="420"/>
      <c r="AD105" s="414">
        <f>SUBTOTAL(9,AD100:AD104)</f>
        <v>0</v>
      </c>
      <c r="AE105" s="255">
        <f>SUBTOTAL(9,AE100:AE104)</f>
        <v>0</v>
      </c>
      <c r="AF105" s="256"/>
      <c r="AG105" s="257">
        <f>SUBTOTAL(9,AG100:AG104)</f>
        <v>0</v>
      </c>
      <c r="AH105" s="452">
        <f>SUBTOTAL(9,AH100:AH104)</f>
        <v>0</v>
      </c>
      <c r="AI105" s="458" t="str">
        <f>IF(AJ105,AJ105/AH105,"")</f>
        <v/>
      </c>
      <c r="AJ105" s="454">
        <f>SUBTOTAL(9,AJ100:AJ104)</f>
        <v>0</v>
      </c>
      <c r="AK105" s="452">
        <f>SUBTOTAL(9,AK100:AK104)</f>
        <v>0</v>
      </c>
      <c r="AL105" s="458" t="str">
        <f>IF(AM105,AM105/AK105,"")</f>
        <v/>
      </c>
      <c r="AM105" s="455">
        <f>SUBTOTAL(9,AM100:AM104)</f>
        <v>0</v>
      </c>
      <c r="AN105" s="259">
        <f>SUBTOTAL(9,AN100:AN104)</f>
        <v>0</v>
      </c>
      <c r="AO105" s="258"/>
      <c r="AP105" s="258">
        <f>SUBTOTAL(9,AP100:AP104)</f>
        <v>0</v>
      </c>
      <c r="AQ105" s="91">
        <f>SUBTOTAL(9,AQ100:AQ104)</f>
        <v>0</v>
      </c>
      <c r="AR105" s="101"/>
      <c r="AS105" s="93">
        <f>SUBTOTAL(9,AS100:AS104)</f>
        <v>0</v>
      </c>
      <c r="AT105" s="91">
        <f>SUBTOTAL(9,AT100:AT104)</f>
        <v>0</v>
      </c>
      <c r="AU105" s="101"/>
      <c r="AV105" s="93">
        <f>SUBTOTAL(9,AV100:AV104)</f>
        <v>0</v>
      </c>
      <c r="AW105" s="255">
        <f>SUBTOTAL(9,AW100:AW104)</f>
        <v>0</v>
      </c>
      <c r="AX105" s="256"/>
      <c r="AY105" s="257">
        <f>SUBTOTAL(9,AY100:AY104)</f>
        <v>0</v>
      </c>
      <c r="AZ105" s="91">
        <f>SUBTOTAL(9,AZ100:AZ104)</f>
        <v>0</v>
      </c>
      <c r="BA105" s="101"/>
      <c r="BB105" s="93">
        <f>SUBTOTAL(9,BB100:BB104)</f>
        <v>0</v>
      </c>
      <c r="BC105" s="91">
        <f>SUBTOTAL(9,BC100:BC104)</f>
        <v>0</v>
      </c>
      <c r="BD105" s="101"/>
      <c r="BE105" s="93">
        <f>SUBTOTAL(9,BE100:BE104)</f>
        <v>0</v>
      </c>
      <c r="BF105" s="255">
        <f>SUBTOTAL(9,BF100:BF104)</f>
        <v>0</v>
      </c>
      <c r="BG105" s="256"/>
      <c r="BH105" s="257">
        <f>SUBTOTAL(9,BH100:BH104)</f>
        <v>0</v>
      </c>
      <c r="BI105" s="91">
        <f>SUBTOTAL(9,BI100:BI104)</f>
        <v>0</v>
      </c>
      <c r="BJ105" s="101"/>
      <c r="BK105" s="93">
        <f>SUBTOTAL(9,BK100:BK104)</f>
        <v>0</v>
      </c>
      <c r="BL105" s="91">
        <f>SUBTOTAL(9,BL100:BL104)</f>
        <v>0</v>
      </c>
      <c r="BM105" s="101"/>
      <c r="BN105" s="93">
        <f>SUBTOTAL(9,BN100:BN104)</f>
        <v>0</v>
      </c>
      <c r="BO105" s="255">
        <f>SUBTOTAL(9,BO100:BO104)</f>
        <v>0</v>
      </c>
      <c r="BP105" s="256"/>
      <c r="BQ105" s="257">
        <f>SUBTOTAL(9,BQ100:BQ104)</f>
        <v>0</v>
      </c>
      <c r="BR105" s="122">
        <f>SUBTOTAL(9,BR100:BR104)</f>
        <v>0</v>
      </c>
      <c r="BS105" s="130" t="str">
        <f>IF(BT105,BT105/BR105,"")</f>
        <v/>
      </c>
      <c r="BT105" s="124">
        <f>SUBTOTAL(9,BT100:BT104)</f>
        <v>0</v>
      </c>
      <c r="BU105" s="122">
        <f>SUBTOTAL(9,BU100:BU104)</f>
        <v>0</v>
      </c>
      <c r="BV105" s="130" t="str">
        <f>IF(BW105,BW105/BU105,"")</f>
        <v/>
      </c>
      <c r="BW105" s="496">
        <f>SUBTOTAL(9,BW100:BW104)</f>
        <v>0</v>
      </c>
      <c r="BX105" s="259">
        <f>SUBTOTAL(9,BX100:BX104)</f>
        <v>0</v>
      </c>
      <c r="BY105" s="258"/>
      <c r="BZ105" s="258">
        <f>SUBTOTAL(9,BZ100:BZ104)</f>
        <v>0</v>
      </c>
      <c r="CA105" s="412">
        <f>SUBTOTAL(9,CA100:CA104)</f>
        <v>0</v>
      </c>
      <c r="CB105" s="420"/>
      <c r="CC105" s="414">
        <f>SUBTOTAL(9,CC100:CC104)</f>
        <v>0</v>
      </c>
      <c r="CD105" s="412">
        <f>SUBTOTAL(9,CD100:CD104)</f>
        <v>0</v>
      </c>
      <c r="CE105" s="420"/>
      <c r="CF105" s="414">
        <f>SUBTOTAL(9,CF100:CF104)</f>
        <v>0</v>
      </c>
      <c r="CG105" s="255">
        <f>SUBTOTAL(9,CG100:CG104)</f>
        <v>0</v>
      </c>
      <c r="CH105" s="256"/>
      <c r="CI105" s="257">
        <f>SUBTOTAL(9,CI100:CI104)</f>
        <v>0</v>
      </c>
      <c r="CJ105" s="412">
        <f>SUBTOTAL(9,CJ100:CJ104)</f>
        <v>0</v>
      </c>
      <c r="CK105" s="420"/>
      <c r="CL105" s="414">
        <f>SUBTOTAL(9,CL100:CL104)</f>
        <v>0</v>
      </c>
      <c r="CM105" s="412">
        <f>SUBTOTAL(9,CM100:CM104)</f>
        <v>0</v>
      </c>
      <c r="CN105" s="420"/>
      <c r="CO105" s="414">
        <f>SUBTOTAL(9,CO100:CO104)</f>
        <v>0</v>
      </c>
      <c r="CP105" s="255">
        <f>SUBTOTAL(9,CP100:CP104)</f>
        <v>0</v>
      </c>
      <c r="CQ105" s="256"/>
      <c r="CR105" s="257">
        <f>SUBTOTAL(9,CR100:CR104)</f>
        <v>0</v>
      </c>
      <c r="CS105" s="412">
        <f>SUBTOTAL(9,CS100:CS104)</f>
        <v>0</v>
      </c>
      <c r="CT105" s="420"/>
      <c r="CU105" s="414">
        <f>SUBTOTAL(9,CU100:CU104)</f>
        <v>0</v>
      </c>
      <c r="CV105" s="412">
        <f>SUBTOTAL(9,CV100:CV104)</f>
        <v>0</v>
      </c>
      <c r="CW105" s="420"/>
      <c r="CX105" s="414">
        <f>SUBTOTAL(9,CX100:CX104)</f>
        <v>0</v>
      </c>
      <c r="CY105" s="255">
        <f>SUBTOTAL(9,CY100:CY104)</f>
        <v>0</v>
      </c>
      <c r="CZ105" s="256"/>
      <c r="DA105" s="257">
        <f>SUBTOTAL(9,DA100:DA104)</f>
        <v>0</v>
      </c>
      <c r="DB105" s="452">
        <f>SUBTOTAL(9,DB100:DB104)</f>
        <v>0</v>
      </c>
      <c r="DC105" s="458" t="str">
        <f>IF(DD105,DD105/DB105,"")</f>
        <v/>
      </c>
      <c r="DD105" s="454">
        <f>SUBTOTAL(9,DD100:DD104)</f>
        <v>0</v>
      </c>
      <c r="DE105" s="452">
        <f>SUBTOTAL(9,DE100:DE104)</f>
        <v>0</v>
      </c>
      <c r="DF105" s="458" t="str">
        <f>IF(DG105,DG105/DE105,"")</f>
        <v/>
      </c>
      <c r="DG105" s="455">
        <f>SUBTOTAL(9,DG100:DG104)</f>
        <v>0</v>
      </c>
      <c r="DH105" s="259">
        <f>SUBTOTAL(9,DH100:DH104)</f>
        <v>0</v>
      </c>
      <c r="DI105" s="258"/>
      <c r="DJ105" s="258">
        <f>SUBTOTAL(9,DJ100:DJ104)</f>
        <v>0</v>
      </c>
      <c r="DK105" s="91">
        <f>SUBTOTAL(9,DK100:DK104)</f>
        <v>0</v>
      </c>
      <c r="DL105" s="101"/>
      <c r="DM105" s="93">
        <f>SUBTOTAL(9,DM100:DM104)</f>
        <v>0</v>
      </c>
      <c r="DN105" s="91">
        <f>SUBTOTAL(9,DN100:DN104)</f>
        <v>0</v>
      </c>
      <c r="DO105" s="101"/>
      <c r="DP105" s="93">
        <f>SUBTOTAL(9,DP100:DP104)</f>
        <v>0</v>
      </c>
      <c r="DQ105" s="255">
        <f>SUBTOTAL(9,DQ100:DQ104)</f>
        <v>0</v>
      </c>
      <c r="DR105" s="256"/>
      <c r="DS105" s="257">
        <f>SUBTOTAL(9,DS100:DS104)</f>
        <v>0</v>
      </c>
      <c r="DT105" s="91">
        <f>SUBTOTAL(9,DT100:DT104)</f>
        <v>0</v>
      </c>
      <c r="DU105" s="101"/>
      <c r="DV105" s="93">
        <f>SUBTOTAL(9,DV100:DV104)</f>
        <v>0</v>
      </c>
      <c r="DW105" s="91">
        <f>SUBTOTAL(9,DW100:DW104)</f>
        <v>0</v>
      </c>
      <c r="DX105" s="101"/>
      <c r="DY105" s="93">
        <f>SUBTOTAL(9,DY100:DY104)</f>
        <v>0</v>
      </c>
      <c r="DZ105" s="255">
        <f>SUBTOTAL(9,DZ100:DZ104)</f>
        <v>0</v>
      </c>
      <c r="EA105" s="256"/>
      <c r="EB105" s="257">
        <f>SUBTOTAL(9,EB100:EB104)</f>
        <v>0</v>
      </c>
      <c r="EC105" s="91">
        <f>SUBTOTAL(9,EC100:EC104)</f>
        <v>0</v>
      </c>
      <c r="ED105" s="101"/>
      <c r="EE105" s="93">
        <f>SUBTOTAL(9,EE100:EE104)</f>
        <v>0</v>
      </c>
      <c r="EF105" s="91">
        <f>SUBTOTAL(9,EF100:EF104)</f>
        <v>0</v>
      </c>
      <c r="EG105" s="101"/>
      <c r="EH105" s="93">
        <f>SUBTOTAL(9,EH100:EH104)</f>
        <v>0</v>
      </c>
      <c r="EI105" s="91">
        <f>SUBTOTAL(9,EI100:EI104)</f>
        <v>0</v>
      </c>
      <c r="EJ105" s="92"/>
      <c r="EK105" s="93">
        <f>SUBTOTAL(9,EK100:EK104)</f>
        <v>0</v>
      </c>
      <c r="EL105" s="122">
        <f>SUBTOTAL(9,EL100:EL104)</f>
        <v>0</v>
      </c>
      <c r="EM105" s="130" t="str">
        <f>IF(EN105,EN105/EL105,"")</f>
        <v/>
      </c>
      <c r="EN105" s="124">
        <f>SUBTOTAL(9,EN100:EN104)</f>
        <v>0</v>
      </c>
      <c r="EO105" s="122">
        <f>SUBTOTAL(9,EO100:EO104)</f>
        <v>0</v>
      </c>
      <c r="EP105" s="130" t="str">
        <f>IF(EQ105,EQ105/EO105,"")</f>
        <v/>
      </c>
      <c r="EQ105" s="496">
        <f>SUBTOTAL(9,EQ100:EQ104)</f>
        <v>0</v>
      </c>
      <c r="ER105" s="125">
        <f>SUBTOTAL(9,ER100:ER104)</f>
        <v>0</v>
      </c>
      <c r="ES105" s="124"/>
      <c r="ET105" s="124">
        <f>SUBTOTAL(9,ET100:ET104)</f>
        <v>0</v>
      </c>
      <c r="EU105" s="179">
        <f>SUBTOTAL(9,EU100:EU104)</f>
        <v>0</v>
      </c>
      <c r="EV105" s="127" t="str">
        <f>IF(EW105,EW105/EU105,"")</f>
        <v/>
      </c>
      <c r="EW105" s="128">
        <f>SUBTOTAL(9,EW100:EW104)</f>
        <v>0</v>
      </c>
      <c r="EX105" s="126">
        <f>SUBTOTAL(9,EX100:EX104)</f>
        <v>0</v>
      </c>
      <c r="EY105" s="127" t="str">
        <f>IF(EZ105,EZ105/EX105,"")</f>
        <v/>
      </c>
      <c r="EZ105" s="128">
        <f>SUBTOTAL(9,EZ100:EZ104)</f>
        <v>0</v>
      </c>
      <c r="FA105" s="179">
        <f>SUBTOTAL(9,FA100:FA104)</f>
        <v>0</v>
      </c>
      <c r="FB105" s="127"/>
      <c r="FC105" s="128">
        <f>SUBTOTAL(9,FC100:FC104)</f>
        <v>0</v>
      </c>
      <c r="FE105" s="119" t="s">
        <v>258</v>
      </c>
      <c r="FF105" s="120"/>
      <c r="FG105" s="120"/>
      <c r="FH105" s="121"/>
      <c r="FI105" s="412">
        <f>SUBTOTAL(9,FI100:FI104)</f>
        <v>0</v>
      </c>
      <c r="FJ105" s="420"/>
      <c r="FK105" s="414">
        <f>SUBTOTAL(9,FK100:FK104)</f>
        <v>0</v>
      </c>
      <c r="FL105" s="412">
        <f>SUBTOTAL(9,FL100:FL104)</f>
        <v>0</v>
      </c>
      <c r="FM105" s="420"/>
      <c r="FN105" s="414">
        <f>SUBTOTAL(9,FN100:FN104)</f>
        <v>0</v>
      </c>
      <c r="FO105" s="91">
        <f>SUBTOTAL(9,FO100:FO104)</f>
        <v>0</v>
      </c>
      <c r="FP105" s="92"/>
      <c r="FQ105" s="93">
        <f>SUBTOTAL(9,FQ100:FQ104)</f>
        <v>0</v>
      </c>
      <c r="FR105" s="412">
        <f>SUBTOTAL(9,FR100:FR104)</f>
        <v>0</v>
      </c>
      <c r="FS105" s="420"/>
      <c r="FT105" s="414">
        <f>SUBTOTAL(9,FT100:FT104)</f>
        <v>0</v>
      </c>
      <c r="FU105" s="412">
        <f>SUBTOTAL(9,FU100:FU104)</f>
        <v>0</v>
      </c>
      <c r="FV105" s="420"/>
      <c r="FW105" s="414">
        <f>SUBTOTAL(9,FW100:FW104)</f>
        <v>0</v>
      </c>
      <c r="FX105" s="91">
        <f>SUBTOTAL(9,FX100:FX104)</f>
        <v>0</v>
      </c>
      <c r="FY105" s="92"/>
      <c r="FZ105" s="93">
        <f>SUBTOTAL(9,FZ100:FZ104)</f>
        <v>0</v>
      </c>
      <c r="GA105" s="412">
        <f>SUBTOTAL(9,GA100:GA104)</f>
        <v>0</v>
      </c>
      <c r="GB105" s="420"/>
      <c r="GC105" s="414">
        <f>SUBTOTAL(9,GC100:GC104)</f>
        <v>0</v>
      </c>
      <c r="GD105" s="412">
        <f>SUBTOTAL(9,GD100:GD104)</f>
        <v>0</v>
      </c>
      <c r="GE105" s="420"/>
      <c r="GF105" s="414">
        <f>SUBTOTAL(9,GF100:GF104)</f>
        <v>0</v>
      </c>
      <c r="GG105" s="255">
        <f>SUBTOTAL(9,GG100:GG104)</f>
        <v>0</v>
      </c>
      <c r="GH105" s="256"/>
      <c r="GI105" s="257">
        <f>SUBTOTAL(9,GI100:GI104)</f>
        <v>0</v>
      </c>
      <c r="GJ105" s="452">
        <f>SUBTOTAL(9,GJ100:GJ104)</f>
        <v>0</v>
      </c>
      <c r="GK105" s="458" t="str">
        <f>IF(GL105,GL105/GJ105,"")</f>
        <v/>
      </c>
      <c r="GL105" s="454">
        <f>SUBTOTAL(9,GL100:GL104)</f>
        <v>0</v>
      </c>
      <c r="GM105" s="452">
        <f>SUBTOTAL(9,GM100:GM104)</f>
        <v>0</v>
      </c>
      <c r="GN105" s="458" t="str">
        <f>IF(GO105,GO105/GM105,"")</f>
        <v/>
      </c>
      <c r="GO105" s="455">
        <f>SUBTOTAL(9,GO100:GO104)</f>
        <v>0</v>
      </c>
      <c r="GP105" s="259">
        <f>SUBTOTAL(9,GP100:GP104)</f>
        <v>0</v>
      </c>
      <c r="GQ105" s="258"/>
      <c r="GR105" s="258">
        <f>SUBTOTAL(9,GR100:GR104)</f>
        <v>0</v>
      </c>
      <c r="GS105" s="91">
        <f>SUBTOTAL(9,GS100:GS104)</f>
        <v>0</v>
      </c>
      <c r="GT105" s="101"/>
      <c r="GU105" s="93">
        <f>SUBTOTAL(9,GU100:GU104)</f>
        <v>0</v>
      </c>
      <c r="GV105" s="91">
        <f>SUBTOTAL(9,GV100:GV104)</f>
        <v>0</v>
      </c>
      <c r="GW105" s="101"/>
      <c r="GX105" s="93">
        <f>SUBTOTAL(9,GX100:GX104)</f>
        <v>0</v>
      </c>
      <c r="GY105" s="255">
        <f>SUBTOTAL(9,GY100:GY104)</f>
        <v>0</v>
      </c>
      <c r="GZ105" s="256"/>
      <c r="HA105" s="257">
        <f>SUBTOTAL(9,HA100:HA104)</f>
        <v>0</v>
      </c>
      <c r="HB105" s="91">
        <f>SUBTOTAL(9,HB100:HB104)</f>
        <v>0</v>
      </c>
      <c r="HC105" s="101"/>
      <c r="HD105" s="93">
        <f>SUBTOTAL(9,HD100:HD104)</f>
        <v>0</v>
      </c>
      <c r="HE105" s="91">
        <f>SUBTOTAL(9,HE100:HE104)</f>
        <v>0</v>
      </c>
      <c r="HF105" s="101"/>
      <c r="HG105" s="93">
        <f>SUBTOTAL(9,HG100:HG104)</f>
        <v>0</v>
      </c>
      <c r="HH105" s="255">
        <f>SUBTOTAL(9,HH100:HH104)</f>
        <v>0</v>
      </c>
      <c r="HI105" s="256"/>
      <c r="HJ105" s="257">
        <f>SUBTOTAL(9,HJ100:HJ104)</f>
        <v>0</v>
      </c>
      <c r="HK105" s="91">
        <f>SUBTOTAL(9,HK100:HK104)</f>
        <v>0</v>
      </c>
      <c r="HL105" s="101"/>
      <c r="HM105" s="93">
        <f>SUBTOTAL(9,HM100:HM104)</f>
        <v>0</v>
      </c>
      <c r="HN105" s="91">
        <f>SUBTOTAL(9,HN100:HN104)</f>
        <v>0</v>
      </c>
      <c r="HO105" s="101"/>
      <c r="HP105" s="93">
        <f>SUBTOTAL(9,HP100:HP104)</f>
        <v>0</v>
      </c>
      <c r="HQ105" s="255">
        <f>SUBTOTAL(9,HQ100:HQ104)</f>
        <v>0</v>
      </c>
      <c r="HR105" s="256"/>
      <c r="HS105" s="257">
        <f>SUBTOTAL(9,HS100:HS104)</f>
        <v>0</v>
      </c>
      <c r="HT105" s="122">
        <f>SUBTOTAL(9,HT100:HT104)</f>
        <v>0</v>
      </c>
      <c r="HU105" s="130" t="str">
        <f>IF(HV105,HV105/HT105,"")</f>
        <v/>
      </c>
      <c r="HV105" s="124">
        <f>SUBTOTAL(9,HV100:HV104)</f>
        <v>0</v>
      </c>
      <c r="HW105" s="122">
        <f>SUBTOTAL(9,HW100:HW104)</f>
        <v>0</v>
      </c>
      <c r="HX105" s="130" t="str">
        <f>IF(HY105,HY105/HW105,"")</f>
        <v/>
      </c>
      <c r="HY105" s="496">
        <f>SUBTOTAL(9,HY100:HY104)</f>
        <v>0</v>
      </c>
      <c r="HZ105" s="259">
        <f>SUBTOTAL(9,HZ100:HZ104)</f>
        <v>0</v>
      </c>
      <c r="IA105" s="258"/>
      <c r="IB105" s="258">
        <f>SUBTOTAL(9,IB100:IB104)</f>
        <v>0</v>
      </c>
      <c r="IC105" s="412">
        <f>SUBTOTAL(9,IC100:IC104)</f>
        <v>0</v>
      </c>
      <c r="ID105" s="420"/>
      <c r="IE105" s="414">
        <f>SUBTOTAL(9,IE100:IE104)</f>
        <v>0</v>
      </c>
      <c r="IF105" s="412">
        <f>SUBTOTAL(9,IF100:IF104)</f>
        <v>0</v>
      </c>
      <c r="IG105" s="420"/>
      <c r="IH105" s="414">
        <f>SUBTOTAL(9,IH100:IH104)</f>
        <v>0</v>
      </c>
      <c r="II105" s="255">
        <f>SUBTOTAL(9,II100:II104)</f>
        <v>0</v>
      </c>
      <c r="IJ105" s="256"/>
      <c r="IK105" s="257">
        <f>SUBTOTAL(9,IK100:IK104)</f>
        <v>0</v>
      </c>
      <c r="IL105" s="412">
        <f>SUBTOTAL(9,IL100:IL104)</f>
        <v>0</v>
      </c>
      <c r="IM105" s="420"/>
      <c r="IN105" s="414">
        <f>SUBTOTAL(9,IN100:IN104)</f>
        <v>0</v>
      </c>
      <c r="IO105" s="412">
        <f>SUBTOTAL(9,IO100:IO104)</f>
        <v>0</v>
      </c>
      <c r="IP105" s="420"/>
      <c r="IQ105" s="414">
        <f>SUBTOTAL(9,IQ100:IQ104)</f>
        <v>0</v>
      </c>
      <c r="IR105" s="255">
        <f>SUBTOTAL(9,IR100:IR104)</f>
        <v>0</v>
      </c>
      <c r="IS105" s="256"/>
      <c r="IT105" s="257">
        <f>SUBTOTAL(9,IT100:IT104)</f>
        <v>0</v>
      </c>
      <c r="IU105" s="412">
        <f>SUBTOTAL(9,IU100:IU104)</f>
        <v>0</v>
      </c>
      <c r="IV105" s="420"/>
      <c r="IW105" s="414">
        <f>SUBTOTAL(9,IW100:IW104)</f>
        <v>0</v>
      </c>
      <c r="IX105" s="412">
        <f>SUBTOTAL(9,IX100:IX104)</f>
        <v>0</v>
      </c>
      <c r="IY105" s="420"/>
      <c r="IZ105" s="414">
        <f>SUBTOTAL(9,IZ100:IZ104)</f>
        <v>0</v>
      </c>
      <c r="JA105" s="255">
        <f>SUBTOTAL(9,JA100:JA104)</f>
        <v>0</v>
      </c>
      <c r="JB105" s="256"/>
      <c r="JC105" s="257">
        <f>SUBTOTAL(9,JC100:JC104)</f>
        <v>0</v>
      </c>
      <c r="JD105" s="452">
        <f>SUBTOTAL(9,JD100:JD104)</f>
        <v>0</v>
      </c>
      <c r="JE105" s="458" t="str">
        <f>IF(JF105,JF105/JD105,"")</f>
        <v/>
      </c>
      <c r="JF105" s="454">
        <f>SUBTOTAL(9,JF100:JF104)</f>
        <v>0</v>
      </c>
      <c r="JG105" s="452">
        <f>SUBTOTAL(9,JG100:JG104)</f>
        <v>0</v>
      </c>
      <c r="JH105" s="458" t="str">
        <f>IF(JI105,JI105/JG105,"")</f>
        <v/>
      </c>
      <c r="JI105" s="455">
        <f>SUBTOTAL(9,JI100:JI104)</f>
        <v>0</v>
      </c>
      <c r="JJ105" s="259">
        <f>SUBTOTAL(9,JJ100:JJ104)</f>
        <v>0</v>
      </c>
      <c r="JK105" s="258"/>
      <c r="JL105" s="258">
        <f>SUBTOTAL(9,JL100:JL104)</f>
        <v>0</v>
      </c>
      <c r="JM105" s="91">
        <f>SUBTOTAL(9,JM100:JM104)</f>
        <v>0</v>
      </c>
      <c r="JN105" s="101"/>
      <c r="JO105" s="93">
        <f>SUBTOTAL(9,JO100:JO104)</f>
        <v>0</v>
      </c>
      <c r="JP105" s="91">
        <f>SUBTOTAL(9,JP100:JP104)</f>
        <v>0</v>
      </c>
      <c r="JQ105" s="101"/>
      <c r="JR105" s="93">
        <f>SUBTOTAL(9,JR100:JR104)</f>
        <v>0</v>
      </c>
      <c r="JS105" s="255">
        <f>SUBTOTAL(9,JS100:JS104)</f>
        <v>0</v>
      </c>
      <c r="JT105" s="256"/>
      <c r="JU105" s="257">
        <f>SUBTOTAL(9,JU100:JU104)</f>
        <v>0</v>
      </c>
      <c r="JV105" s="91">
        <f>SUBTOTAL(9,JV100:JV104)</f>
        <v>0</v>
      </c>
      <c r="JW105" s="101"/>
      <c r="JX105" s="93">
        <f>SUBTOTAL(9,JX100:JX104)</f>
        <v>0</v>
      </c>
      <c r="JY105" s="91">
        <f>SUBTOTAL(9,JY100:JY104)</f>
        <v>0</v>
      </c>
      <c r="JZ105" s="101"/>
      <c r="KA105" s="93">
        <f>SUBTOTAL(9,KA100:KA104)</f>
        <v>0</v>
      </c>
      <c r="KB105" s="255">
        <f>SUBTOTAL(9,KB100:KB104)</f>
        <v>0</v>
      </c>
      <c r="KC105" s="256"/>
      <c r="KD105" s="257">
        <f>SUBTOTAL(9,KD100:KD104)</f>
        <v>0</v>
      </c>
      <c r="KE105" s="91">
        <f>SUBTOTAL(9,KE100:KE104)</f>
        <v>0</v>
      </c>
      <c r="KF105" s="101"/>
      <c r="KG105" s="93">
        <f>SUBTOTAL(9,KG100:KG104)</f>
        <v>0</v>
      </c>
      <c r="KH105" s="91">
        <f>SUBTOTAL(9,KH100:KH104)</f>
        <v>0</v>
      </c>
      <c r="KI105" s="101"/>
      <c r="KJ105" s="93">
        <f>SUBTOTAL(9,KJ100:KJ104)</f>
        <v>0</v>
      </c>
      <c r="KK105" s="91">
        <f>SUBTOTAL(9,KK100:KK104)</f>
        <v>0</v>
      </c>
      <c r="KL105" s="92"/>
      <c r="KM105" s="93">
        <f>SUBTOTAL(9,KM100:KM104)</f>
        <v>0</v>
      </c>
      <c r="KN105" s="122">
        <f>SUBTOTAL(9,KN100:KN104)</f>
        <v>0</v>
      </c>
      <c r="KO105" s="130" t="str">
        <f>IF(KP105,KP105/KN105,"")</f>
        <v/>
      </c>
      <c r="KP105" s="124">
        <f>SUBTOTAL(9,KP100:KP104)</f>
        <v>0</v>
      </c>
      <c r="KQ105" s="122">
        <f>SUBTOTAL(9,KQ100:KQ104)</f>
        <v>0</v>
      </c>
      <c r="KR105" s="130" t="str">
        <f>IF(KS105,KS105/KQ105,"")</f>
        <v/>
      </c>
      <c r="KS105" s="496">
        <f>SUBTOTAL(9,KS100:KS104)</f>
        <v>0</v>
      </c>
      <c r="KT105" s="125">
        <f>SUBTOTAL(9,KT100:KT104)</f>
        <v>0</v>
      </c>
      <c r="KU105" s="124"/>
      <c r="KV105" s="124">
        <f>SUBTOTAL(9,KV100:KV104)</f>
        <v>0</v>
      </c>
      <c r="KW105" s="179">
        <f>SUBTOTAL(9,KW100:KW104)</f>
        <v>0</v>
      </c>
      <c r="KX105" s="127" t="str">
        <f>IF(KY105,KY105/KW105,"")</f>
        <v/>
      </c>
      <c r="KY105" s="128">
        <f>SUBTOTAL(9,KY100:KY104)</f>
        <v>0</v>
      </c>
      <c r="KZ105" s="126">
        <f>SUBTOTAL(9,KZ100:KZ104)</f>
        <v>0</v>
      </c>
      <c r="LA105" s="127" t="str">
        <f>IF(LB105,LB105/KZ105,"")</f>
        <v/>
      </c>
      <c r="LB105" s="128">
        <f>SUBTOTAL(9,LB100:LB104)</f>
        <v>0</v>
      </c>
      <c r="LC105" s="179">
        <f>SUBTOTAL(9,LC100:LC104)</f>
        <v>0</v>
      </c>
      <c r="LD105" s="127"/>
      <c r="LE105" s="128">
        <f>SUBTOTAL(9,LE100:LE104)</f>
        <v>0</v>
      </c>
    </row>
    <row r="106" spans="2:317" ht="20.25" hidden="1" customHeight="1" outlineLevel="3">
      <c r="B106" s="84" t="s">
        <v>259</v>
      </c>
      <c r="C106" s="176" t="s">
        <v>260</v>
      </c>
      <c r="D106" s="176" t="s">
        <v>261</v>
      </c>
      <c r="E106" s="176" t="s">
        <v>262</v>
      </c>
      <c r="F106" s="84" t="s">
        <v>211</v>
      </c>
      <c r="G106" s="444"/>
      <c r="H106" s="387"/>
      <c r="I106" s="443">
        <f>G106*H106</f>
        <v>0</v>
      </c>
      <c r="J106" s="481"/>
      <c r="K106" s="482"/>
      <c r="L106" s="443">
        <f>J106*K106</f>
        <v>0</v>
      </c>
      <c r="M106" s="41">
        <f t="shared" ref="M106:M142" si="2314">G106-J106</f>
        <v>0</v>
      </c>
      <c r="N106" s="42">
        <f t="shared" ref="N106:N142" si="2315">H106-K106</f>
        <v>0</v>
      </c>
      <c r="O106" s="43">
        <f t="shared" ref="O106:O142" si="2316">I106-L106</f>
        <v>0</v>
      </c>
      <c r="P106" s="481"/>
      <c r="Q106" s="387"/>
      <c r="R106" s="443">
        <f>P106*Q106</f>
        <v>0</v>
      </c>
      <c r="S106" s="483"/>
      <c r="T106" s="600"/>
      <c r="U106" s="443">
        <f>S106*T106</f>
        <v>0</v>
      </c>
      <c r="V106" s="41">
        <f t="shared" ref="V106:V142" si="2317">P106-S106</f>
        <v>0</v>
      </c>
      <c r="W106" s="42">
        <f t="shared" ref="W106:W142" si="2318">Q106-T106</f>
        <v>0</v>
      </c>
      <c r="X106" s="43">
        <f t="shared" ref="X106:X142" si="2319">R106-U106</f>
        <v>0</v>
      </c>
      <c r="Y106" s="481"/>
      <c r="Z106" s="387"/>
      <c r="AA106" s="443">
        <f>Y106*Z106</f>
        <v>0</v>
      </c>
      <c r="AB106" s="481"/>
      <c r="AC106" s="387"/>
      <c r="AD106" s="443">
        <f>AB106*AC106</f>
        <v>0</v>
      </c>
      <c r="AE106" s="236">
        <f t="shared" ref="AE106:AE142" si="2320">Y106-AB106</f>
        <v>0</v>
      </c>
      <c r="AF106" s="232">
        <f t="shared" ref="AF106:AF142" si="2321">Z106-AC106</f>
        <v>0</v>
      </c>
      <c r="AG106" s="233">
        <f t="shared" ref="AG106:AG142" si="2322">AA106-AD106</f>
        <v>0</v>
      </c>
      <c r="AH106" s="449">
        <f t="shared" ref="AH106:AH126" si="2323">G106+P106+Y106</f>
        <v>0</v>
      </c>
      <c r="AI106" s="450">
        <f t="shared" ref="AI106:AI142" si="2324">IF(AJ106,AJ106/AH106,0)</f>
        <v>0</v>
      </c>
      <c r="AJ106" s="451">
        <f t="shared" ref="AJ106:AJ142" si="2325">I106+R106+AA106</f>
        <v>0</v>
      </c>
      <c r="AK106" s="449">
        <f t="shared" ref="AK106:AK142" si="2326">J106+S106+AB106</f>
        <v>0</v>
      </c>
      <c r="AL106" s="450">
        <f t="shared" ref="AL106:AL142" si="2327">IF(AM106,AM106/AK106,0)</f>
        <v>0</v>
      </c>
      <c r="AM106" s="451">
        <f t="shared" ref="AM106:AM142" si="2328">L106+U106+AD106</f>
        <v>0</v>
      </c>
      <c r="AN106" s="252">
        <f t="shared" ref="AN106:AN142" si="2329">AH106-AK106</f>
        <v>0</v>
      </c>
      <c r="AO106" s="253">
        <f t="shared" ref="AO106:AO142" si="2330">AI106-AL106</f>
        <v>0</v>
      </c>
      <c r="AP106" s="253">
        <f t="shared" ref="AP106:AP142" si="2331">AJ106-AM106</f>
        <v>0</v>
      </c>
      <c r="AQ106" s="481"/>
      <c r="AR106" s="387"/>
      <c r="AS106" s="388">
        <f>AQ106*AR106</f>
        <v>0</v>
      </c>
      <c r="AT106" s="481"/>
      <c r="AU106" s="482"/>
      <c r="AV106" s="388">
        <f>AT106*AU106</f>
        <v>0</v>
      </c>
      <c r="AW106" s="236">
        <f t="shared" ref="AW106:AW142" si="2332">AQ106-AT106</f>
        <v>0</v>
      </c>
      <c r="AX106" s="232">
        <f t="shared" ref="AX106:AX142" si="2333">AR106-AU106</f>
        <v>0</v>
      </c>
      <c r="AY106" s="233">
        <f t="shared" ref="AY106:AY142" si="2334">AS106-AV106</f>
        <v>0</v>
      </c>
      <c r="AZ106" s="444"/>
      <c r="BA106" s="387"/>
      <c r="BB106" s="388">
        <f>AZ106*BA106</f>
        <v>0</v>
      </c>
      <c r="BC106" s="444"/>
      <c r="BD106" s="387"/>
      <c r="BE106" s="388">
        <f>BC106*BD106</f>
        <v>0</v>
      </c>
      <c r="BF106" s="236">
        <f t="shared" ref="BF106:BF142" si="2335">AZ106-BC106</f>
        <v>0</v>
      </c>
      <c r="BG106" s="232">
        <f t="shared" ref="BG106:BG142" si="2336">BA106-BD106</f>
        <v>0</v>
      </c>
      <c r="BH106" s="233">
        <f t="shared" ref="BH106:BH142" si="2337">BB106-BE106</f>
        <v>0</v>
      </c>
      <c r="BI106" s="444"/>
      <c r="BJ106" s="387"/>
      <c r="BK106" s="388">
        <f>BI106*BJ106</f>
        <v>0</v>
      </c>
      <c r="BL106" s="444"/>
      <c r="BM106" s="387"/>
      <c r="BN106" s="388">
        <f>BL106*BM106</f>
        <v>0</v>
      </c>
      <c r="BO106" s="236">
        <f t="shared" ref="BO106:BO142" si="2338">BI106-BL106</f>
        <v>0</v>
      </c>
      <c r="BP106" s="232">
        <f t="shared" ref="BP106:BP142" si="2339">BJ106-BM106</f>
        <v>0</v>
      </c>
      <c r="BQ106" s="233">
        <f t="shared" ref="BQ106:BQ142" si="2340">BK106-BN106</f>
        <v>0</v>
      </c>
      <c r="BR106" s="50">
        <f t="shared" ref="BR106:BR142" si="2341">AQ106+AZ106+BI106</f>
        <v>0</v>
      </c>
      <c r="BS106" s="45">
        <f t="shared" ref="BS106:BS142" si="2342">IF(BT106,BT106/BR106,0)</f>
        <v>0</v>
      </c>
      <c r="BT106" s="51">
        <f t="shared" ref="BT106:BT142" si="2343">AS106+BB106+BK106</f>
        <v>0</v>
      </c>
      <c r="BU106" s="50">
        <f t="shared" ref="BU106:BU142" si="2344">AT106+BC106+BL106</f>
        <v>0</v>
      </c>
      <c r="BV106" s="45">
        <f t="shared" ref="BV106:BV142" si="2345">IF(BW106,BW106/BU106,0)</f>
        <v>0</v>
      </c>
      <c r="BW106" s="51">
        <f t="shared" ref="BW106:BW142" si="2346">AV106+BE106+BN106</f>
        <v>0</v>
      </c>
      <c r="BX106" s="252">
        <f t="shared" ref="BX106:BX126" si="2347">BR106-BU106</f>
        <v>0</v>
      </c>
      <c r="BY106" s="253">
        <f t="shared" ref="BY106:BY142" si="2348">BS106-BV106</f>
        <v>0</v>
      </c>
      <c r="BZ106" s="253">
        <f t="shared" ref="BZ106:BZ142" si="2349">BT106-BW106</f>
        <v>0</v>
      </c>
      <c r="CA106" s="481"/>
      <c r="CB106" s="387"/>
      <c r="CC106" s="443">
        <f>CA106*CB106</f>
        <v>0</v>
      </c>
      <c r="CD106" s="483"/>
      <c r="CE106" s="600"/>
      <c r="CF106" s="443">
        <f>CD106*CE106</f>
        <v>0</v>
      </c>
      <c r="CG106" s="236">
        <f t="shared" ref="CG106:CG142" si="2350">CA106-CD106</f>
        <v>0</v>
      </c>
      <c r="CH106" s="232">
        <f t="shared" ref="CH106:CH142" si="2351">CB106-CE106</f>
        <v>0</v>
      </c>
      <c r="CI106" s="233">
        <f t="shared" ref="CI106:CI142" si="2352">CC106-CF106</f>
        <v>0</v>
      </c>
      <c r="CJ106" s="444"/>
      <c r="CK106" s="387"/>
      <c r="CL106" s="443">
        <f>CJ106*CK106</f>
        <v>0</v>
      </c>
      <c r="CM106" s="385"/>
      <c r="CN106" s="387"/>
      <c r="CO106" s="443">
        <f>CM106*CN106</f>
        <v>0</v>
      </c>
      <c r="CP106" s="236">
        <f t="shared" ref="CP106:CP142" si="2353">CJ106-CM106</f>
        <v>0</v>
      </c>
      <c r="CQ106" s="232">
        <f t="shared" ref="CQ106:CQ142" si="2354">CK106-CN106</f>
        <v>0</v>
      </c>
      <c r="CR106" s="233">
        <f t="shared" ref="CR106:CR142" si="2355">CL106-CO106</f>
        <v>0</v>
      </c>
      <c r="CS106" s="481"/>
      <c r="CT106" s="387"/>
      <c r="CU106" s="443">
        <f>CS106*CT106</f>
        <v>0</v>
      </c>
      <c r="CV106" s="481"/>
      <c r="CW106" s="387"/>
      <c r="CX106" s="443">
        <f>CV106*CW106</f>
        <v>0</v>
      </c>
      <c r="CY106" s="236">
        <f t="shared" ref="CY106:CY142" si="2356">CS106-CV106</f>
        <v>0</v>
      </c>
      <c r="CZ106" s="232">
        <f t="shared" ref="CZ106:CZ142" si="2357">CT106-CW106</f>
        <v>0</v>
      </c>
      <c r="DA106" s="233">
        <f t="shared" ref="DA106:DA142" si="2358">CU106-CX106</f>
        <v>0</v>
      </c>
      <c r="DB106" s="449">
        <f t="shared" ref="DB106:DB142" si="2359">CA106+CJ106+CS106</f>
        <v>0</v>
      </c>
      <c r="DC106" s="450">
        <f t="shared" ref="DC106:DC142" si="2360">IF(DD106,DD106/DB106,0)</f>
        <v>0</v>
      </c>
      <c r="DD106" s="451">
        <f t="shared" ref="DD106:DD142" si="2361">CC106+CL106+CU106</f>
        <v>0</v>
      </c>
      <c r="DE106" s="449">
        <f t="shared" ref="DE106:DE142" si="2362">CD106+CM106+CV106</f>
        <v>0</v>
      </c>
      <c r="DF106" s="450">
        <f t="shared" ref="DF106:DF142" si="2363">IF(DG106,DG106/DE106,0)</f>
        <v>0</v>
      </c>
      <c r="DG106" s="451">
        <f t="shared" ref="DG106:DG142" si="2364">CF106+CO106+CX106</f>
        <v>0</v>
      </c>
      <c r="DH106" s="252">
        <f t="shared" ref="DH106:DH142" si="2365">DB106-DE106</f>
        <v>0</v>
      </c>
      <c r="DI106" s="253">
        <f t="shared" ref="DI106:DI142" si="2366">DC106-DF106</f>
        <v>0</v>
      </c>
      <c r="DJ106" s="253">
        <f t="shared" ref="DJ106:DJ142" si="2367">DD106-DG106</f>
        <v>0</v>
      </c>
      <c r="DK106" s="313"/>
      <c r="DL106" s="387"/>
      <c r="DM106" s="388">
        <f>DK106*DL106</f>
        <v>0</v>
      </c>
      <c r="DN106" s="313"/>
      <c r="DO106" s="387"/>
      <c r="DP106" s="388">
        <f>DN106*DO106</f>
        <v>0</v>
      </c>
      <c r="DQ106" s="236">
        <f t="shared" ref="DQ106:DQ142" si="2368">DK106-DN106</f>
        <v>0</v>
      </c>
      <c r="DR106" s="232">
        <f t="shared" ref="DR106:DR142" si="2369">DL106-DO106</f>
        <v>0</v>
      </c>
      <c r="DS106" s="233">
        <f t="shared" ref="DS106:DS142" si="2370">DM106-DP106</f>
        <v>0</v>
      </c>
      <c r="DT106" s="313"/>
      <c r="DU106" s="387"/>
      <c r="DV106" s="388">
        <f>DT106*DU106</f>
        <v>0</v>
      </c>
      <c r="DW106" s="313"/>
      <c r="DX106" s="387"/>
      <c r="DY106" s="388">
        <f>DW106*DX106</f>
        <v>0</v>
      </c>
      <c r="DZ106" s="236">
        <f t="shared" ref="DZ106:DZ142" si="2371">DT106-DW106</f>
        <v>0</v>
      </c>
      <c r="EA106" s="232">
        <f t="shared" ref="EA106:EA142" si="2372">DU106-DX106</f>
        <v>0</v>
      </c>
      <c r="EB106" s="233">
        <f t="shared" ref="EB106:EB142" si="2373">DV106-DY106</f>
        <v>0</v>
      </c>
      <c r="EC106" s="313"/>
      <c r="ED106" s="387"/>
      <c r="EE106" s="388">
        <f>EC106*ED106</f>
        <v>0</v>
      </c>
      <c r="EF106" s="481"/>
      <c r="EG106" s="108"/>
      <c r="EH106" s="90">
        <f>EF106*EG106</f>
        <v>0</v>
      </c>
      <c r="EI106" s="41">
        <f t="shared" ref="EI106:EI142" si="2374">EC106-EF106</f>
        <v>0</v>
      </c>
      <c r="EJ106" s="42">
        <f t="shared" ref="EJ106:EJ142" si="2375">ED106-EG106</f>
        <v>0</v>
      </c>
      <c r="EK106" s="43">
        <f t="shared" ref="EK106:EK142" si="2376">EE106-EH106</f>
        <v>0</v>
      </c>
      <c r="EL106" s="50">
        <f t="shared" ref="EL106:EL142" si="2377">DK106+DT106+EC106</f>
        <v>0</v>
      </c>
      <c r="EM106" s="45">
        <f t="shared" ref="EM106:EM142" si="2378">IF(EN106,EN106/EL106,0)</f>
        <v>0</v>
      </c>
      <c r="EN106" s="51">
        <f t="shared" ref="EN106:EN142" si="2379">DM106+DV106+EE106</f>
        <v>0</v>
      </c>
      <c r="EO106" s="50">
        <f t="shared" ref="EO106:EO142" si="2380">DN106+DW106+EF106</f>
        <v>0</v>
      </c>
      <c r="EP106" s="45">
        <f t="shared" ref="EP106:EP142" si="2381">IF(EQ106,EQ106/EO106,0)</f>
        <v>0</v>
      </c>
      <c r="EQ106" s="51">
        <f t="shared" ref="EQ106:EQ142" si="2382">DP106+DY106+EH106</f>
        <v>0</v>
      </c>
      <c r="ER106" s="81">
        <f t="shared" ref="ER106:ER142" si="2383">EL106-EO106</f>
        <v>0</v>
      </c>
      <c r="ES106" s="52">
        <f t="shared" ref="ES106:ES142" si="2384">EM106-EP106</f>
        <v>0</v>
      </c>
      <c r="ET106" s="52">
        <f t="shared" ref="ET106:ET142" si="2385">EN106-EQ106</f>
        <v>0</v>
      </c>
      <c r="EU106" s="27">
        <f t="shared" ref="EU106:EU142" si="2386">AH106+BR106+DB106+EL106</f>
        <v>0</v>
      </c>
      <c r="EV106" s="28">
        <f t="shared" ref="EV106:EV142" si="2387">IF(EW106,EW106/EU106,0)</f>
        <v>0</v>
      </c>
      <c r="EW106" s="29">
        <f>AJ106+BT106+DD106+EN106</f>
        <v>0</v>
      </c>
      <c r="EX106" s="27">
        <f t="shared" ref="EX106:EX140" si="2388">AK106+BU106+DE106+EO106</f>
        <v>0</v>
      </c>
      <c r="EY106" s="28">
        <f t="shared" ref="EY106:EY140" si="2389">IF(EZ106,EZ106/EX106,0)</f>
        <v>0</v>
      </c>
      <c r="EZ106" s="29">
        <f t="shared" ref="EZ106:EZ140" si="2390">AM106+BW106+DG106+EQ106</f>
        <v>0</v>
      </c>
      <c r="FA106" s="178">
        <f t="shared" ref="FA106:FA142" si="2391">EU106-EX106</f>
        <v>0</v>
      </c>
      <c r="FB106" s="28">
        <f t="shared" ref="FB106:FB142" si="2392">EV106-EY106</f>
        <v>0</v>
      </c>
      <c r="FC106" s="29">
        <f t="shared" ref="FC106:FC142" si="2393">EW106-EZ106</f>
        <v>0</v>
      </c>
      <c r="FE106" s="84" t="s">
        <v>259</v>
      </c>
      <c r="FF106" s="176" t="s">
        <v>263</v>
      </c>
      <c r="FG106" s="176" t="s">
        <v>262</v>
      </c>
      <c r="FH106" s="84" t="s">
        <v>211</v>
      </c>
      <c r="FI106" s="444"/>
      <c r="FJ106" s="387"/>
      <c r="FK106" s="443">
        <f>FI106*FJ106</f>
        <v>0</v>
      </c>
      <c r="FL106" s="481"/>
      <c r="FM106" s="482"/>
      <c r="FN106" s="443">
        <f>FL106*FM106</f>
        <v>0</v>
      </c>
      <c r="FO106" s="41">
        <f t="shared" ref="FO106:FO142" si="2394">FI106-FL106</f>
        <v>0</v>
      </c>
      <c r="FP106" s="42">
        <f t="shared" ref="FP106:FP142" si="2395">FJ106-FM106</f>
        <v>0</v>
      </c>
      <c r="FQ106" s="43">
        <f t="shared" ref="FQ106:FQ142" si="2396">FK106-FN106</f>
        <v>0</v>
      </c>
      <c r="FR106" s="481"/>
      <c r="FS106" s="387"/>
      <c r="FT106" s="443">
        <f>FR106*FS106</f>
        <v>0</v>
      </c>
      <c r="FU106" s="483"/>
      <c r="FV106" s="600"/>
      <c r="FW106" s="443">
        <f>FU106*FV106</f>
        <v>0</v>
      </c>
      <c r="FX106" s="41">
        <f t="shared" ref="FX106:FX142" si="2397">FR106-FU106</f>
        <v>0</v>
      </c>
      <c r="FY106" s="42">
        <f t="shared" ref="FY106:FY142" si="2398">FS106-FV106</f>
        <v>0</v>
      </c>
      <c r="FZ106" s="43">
        <f t="shared" ref="FZ106:FZ142" si="2399">FT106-FW106</f>
        <v>0</v>
      </c>
      <c r="GA106" s="481"/>
      <c r="GB106" s="387"/>
      <c r="GC106" s="443">
        <f>GA106*GB106</f>
        <v>0</v>
      </c>
      <c r="GD106" s="481"/>
      <c r="GE106" s="387"/>
      <c r="GF106" s="443">
        <f>GD106*GE106</f>
        <v>0</v>
      </c>
      <c r="GG106" s="236">
        <f t="shared" ref="GG106:GG142" si="2400">GA106-GD106</f>
        <v>0</v>
      </c>
      <c r="GH106" s="232">
        <f t="shared" ref="GH106:GH142" si="2401">GB106-GE106</f>
        <v>0</v>
      </c>
      <c r="GI106" s="233">
        <f t="shared" ref="GI106:GI142" si="2402">GC106-GF106</f>
        <v>0</v>
      </c>
      <c r="GJ106" s="449">
        <f t="shared" ref="GJ106:GJ142" si="2403">FI106+FR106+GA106</f>
        <v>0</v>
      </c>
      <c r="GK106" s="450">
        <f t="shared" ref="GK106:GK142" si="2404">IF(GL106,GL106/GJ106,0)</f>
        <v>0</v>
      </c>
      <c r="GL106" s="451">
        <f t="shared" ref="GL106:GL142" si="2405">FK106+FT106+GC106</f>
        <v>0</v>
      </c>
      <c r="GM106" s="449">
        <f t="shared" ref="GM106:GM142" si="2406">FL106+FU106+GD106</f>
        <v>0</v>
      </c>
      <c r="GN106" s="450">
        <f t="shared" ref="GN106:GN142" si="2407">IF(GO106,GO106/GM106,0)</f>
        <v>0</v>
      </c>
      <c r="GO106" s="451">
        <f t="shared" ref="GO106:GO142" si="2408">FN106+FW106+GF106</f>
        <v>0</v>
      </c>
      <c r="GP106" s="252">
        <f t="shared" ref="GP106:GP142" si="2409">GJ106-GM106</f>
        <v>0</v>
      </c>
      <c r="GQ106" s="253">
        <f t="shared" ref="GQ106:GQ142" si="2410">GK106-GN106</f>
        <v>0</v>
      </c>
      <c r="GR106" s="253">
        <f t="shared" ref="GR106:GR142" si="2411">GL106-GO106</f>
        <v>0</v>
      </c>
      <c r="GS106" s="481"/>
      <c r="GT106" s="387"/>
      <c r="GU106" s="388">
        <f>GS106*GT106</f>
        <v>0</v>
      </c>
      <c r="GV106" s="481"/>
      <c r="GW106" s="482"/>
      <c r="GX106" s="388">
        <f>GV106*GW106</f>
        <v>0</v>
      </c>
      <c r="GY106" s="236">
        <f t="shared" ref="GY106:GY142" si="2412">GS106-GV106</f>
        <v>0</v>
      </c>
      <c r="GZ106" s="232">
        <f t="shared" ref="GZ106:GZ142" si="2413">GT106-GW106</f>
        <v>0</v>
      </c>
      <c r="HA106" s="233">
        <f t="shared" ref="HA106:HA142" si="2414">GU106-GX106</f>
        <v>0</v>
      </c>
      <c r="HB106" s="444"/>
      <c r="HC106" s="387"/>
      <c r="HD106" s="388">
        <f>HB106*HC106</f>
        <v>0</v>
      </c>
      <c r="HE106" s="444"/>
      <c r="HF106" s="387"/>
      <c r="HG106" s="388">
        <f>HE106*HF106</f>
        <v>0</v>
      </c>
      <c r="HH106" s="236">
        <f t="shared" ref="HH106:HH142" si="2415">HB106-HE106</f>
        <v>0</v>
      </c>
      <c r="HI106" s="232">
        <f t="shared" ref="HI106:HI142" si="2416">HC106-HF106</f>
        <v>0</v>
      </c>
      <c r="HJ106" s="233">
        <f t="shared" ref="HJ106:HJ142" si="2417">HD106-HG106</f>
        <v>0</v>
      </c>
      <c r="HK106" s="444"/>
      <c r="HL106" s="387"/>
      <c r="HM106" s="388">
        <f>HK106*HL106</f>
        <v>0</v>
      </c>
      <c r="HN106" s="444"/>
      <c r="HO106" s="387"/>
      <c r="HP106" s="388">
        <f>HN106*HO106</f>
        <v>0</v>
      </c>
      <c r="HQ106" s="236">
        <f t="shared" ref="HQ106:HQ142" si="2418">HK106-HN106</f>
        <v>0</v>
      </c>
      <c r="HR106" s="232">
        <f t="shared" ref="HR106:HR142" si="2419">HL106-HO106</f>
        <v>0</v>
      </c>
      <c r="HS106" s="233">
        <f t="shared" ref="HS106:HS142" si="2420">HM106-HP106</f>
        <v>0</v>
      </c>
      <c r="HT106" s="50">
        <f t="shared" ref="HT106:HT142" si="2421">GS106+HB106+HK106</f>
        <v>0</v>
      </c>
      <c r="HU106" s="45">
        <f t="shared" ref="HU106:HU142" si="2422">IF(HV106,HV106/HT106,0)</f>
        <v>0</v>
      </c>
      <c r="HV106" s="51">
        <f t="shared" ref="HV106:HV142" si="2423">GU106+HD106+HM106</f>
        <v>0</v>
      </c>
      <c r="HW106" s="50">
        <f t="shared" ref="HW106:HW142" si="2424">GV106+HE106+HN106</f>
        <v>0</v>
      </c>
      <c r="HX106" s="45">
        <f t="shared" ref="HX106:HX142" si="2425">IF(HY106,HY106/HW106,0)</f>
        <v>0</v>
      </c>
      <c r="HY106" s="51">
        <f t="shared" ref="HY106:HY142" si="2426">GX106+HG106+HP106</f>
        <v>0</v>
      </c>
      <c r="HZ106" s="252">
        <f t="shared" ref="HZ106:HZ142" si="2427">HT106-HW106</f>
        <v>0</v>
      </c>
      <c r="IA106" s="253">
        <f t="shared" ref="IA106:IA142" si="2428">HU106-HX106</f>
        <v>0</v>
      </c>
      <c r="IB106" s="253">
        <f t="shared" ref="IB106:IB142" si="2429">HV106-HY106</f>
        <v>0</v>
      </c>
      <c r="IC106" s="481"/>
      <c r="ID106" s="387"/>
      <c r="IE106" s="443">
        <f>IC106*ID106</f>
        <v>0</v>
      </c>
      <c r="IF106" s="483"/>
      <c r="IG106" s="600"/>
      <c r="IH106" s="443">
        <f>IF106*IG106</f>
        <v>0</v>
      </c>
      <c r="II106" s="236">
        <f t="shared" ref="II106:II142" si="2430">IC106-IF106</f>
        <v>0</v>
      </c>
      <c r="IJ106" s="232">
        <f t="shared" ref="IJ106:IJ142" si="2431">ID106-IG106</f>
        <v>0</v>
      </c>
      <c r="IK106" s="233">
        <f t="shared" ref="IK106:IK142" si="2432">IE106-IH106</f>
        <v>0</v>
      </c>
      <c r="IL106" s="444"/>
      <c r="IM106" s="387"/>
      <c r="IN106" s="443">
        <f>IL106*IM106</f>
        <v>0</v>
      </c>
      <c r="IO106" s="385"/>
      <c r="IP106" s="387"/>
      <c r="IQ106" s="443">
        <f>IO106*IP106</f>
        <v>0</v>
      </c>
      <c r="IR106" s="236">
        <f t="shared" ref="IR106:IR142" si="2433">IL106-IO106</f>
        <v>0</v>
      </c>
      <c r="IS106" s="232">
        <f t="shared" ref="IS106:IS142" si="2434">IM106-IP106</f>
        <v>0</v>
      </c>
      <c r="IT106" s="233">
        <f t="shared" ref="IT106:IT142" si="2435">IN106-IQ106</f>
        <v>0</v>
      </c>
      <c r="IU106" s="481"/>
      <c r="IV106" s="387"/>
      <c r="IW106" s="443">
        <f>IU106*IV106</f>
        <v>0</v>
      </c>
      <c r="IX106" s="481"/>
      <c r="IY106" s="387"/>
      <c r="IZ106" s="443">
        <f>IX106*IY106</f>
        <v>0</v>
      </c>
      <c r="JA106" s="236">
        <f t="shared" ref="JA106:JA142" si="2436">IU106-IX106</f>
        <v>0</v>
      </c>
      <c r="JB106" s="232">
        <f t="shared" ref="JB106:JB142" si="2437">IV106-IY106</f>
        <v>0</v>
      </c>
      <c r="JC106" s="233">
        <f t="shared" ref="JC106:JC142" si="2438">IW106-IZ106</f>
        <v>0</v>
      </c>
      <c r="JD106" s="449">
        <f t="shared" ref="JD106:JD142" si="2439">IC106+IL106+IU106</f>
        <v>0</v>
      </c>
      <c r="JE106" s="450">
        <f t="shared" ref="JE106:JE142" si="2440">IF(JF106,JF106/JD106,0)</f>
        <v>0</v>
      </c>
      <c r="JF106" s="451">
        <f t="shared" ref="JF106:JF142" si="2441">IE106+IN106+IW106</f>
        <v>0</v>
      </c>
      <c r="JG106" s="449">
        <f t="shared" ref="JG106:JG142" si="2442">IF106+IO106+IX106</f>
        <v>0</v>
      </c>
      <c r="JH106" s="450">
        <f t="shared" ref="JH106:JH142" si="2443">IF(JI106,JI106/JG106,0)</f>
        <v>0</v>
      </c>
      <c r="JI106" s="451">
        <f t="shared" ref="JI106:JI142" si="2444">IH106+IQ106+IZ106</f>
        <v>0</v>
      </c>
      <c r="JJ106" s="252">
        <f t="shared" ref="JJ106:JJ142" si="2445">JD106-JG106</f>
        <v>0</v>
      </c>
      <c r="JK106" s="253">
        <f t="shared" ref="JK106:JK142" si="2446">JE106-JH106</f>
        <v>0</v>
      </c>
      <c r="JL106" s="253">
        <f t="shared" ref="JL106:JL142" si="2447">JF106-JI106</f>
        <v>0</v>
      </c>
      <c r="JM106" s="313"/>
      <c r="JN106" s="387"/>
      <c r="JO106" s="388">
        <f>JM106*JN106</f>
        <v>0</v>
      </c>
      <c r="JP106" s="313"/>
      <c r="JQ106" s="387"/>
      <c r="JR106" s="388">
        <f>JP106*JQ106</f>
        <v>0</v>
      </c>
      <c r="JS106" s="236">
        <f t="shared" ref="JS106:JS142" si="2448">JM106-JP106</f>
        <v>0</v>
      </c>
      <c r="JT106" s="232">
        <f t="shared" ref="JT106:JT142" si="2449">JN106-JQ106</f>
        <v>0</v>
      </c>
      <c r="JU106" s="233">
        <f t="shared" ref="JU106:JU142" si="2450">JO106-JR106</f>
        <v>0</v>
      </c>
      <c r="JV106" s="313"/>
      <c r="JW106" s="387"/>
      <c r="JX106" s="388">
        <f>JV106*JW106</f>
        <v>0</v>
      </c>
      <c r="JY106" s="313"/>
      <c r="JZ106" s="387"/>
      <c r="KA106" s="388">
        <f>JY106*JZ106</f>
        <v>0</v>
      </c>
      <c r="KB106" s="236">
        <f t="shared" ref="KB106:KB142" si="2451">JV106-JY106</f>
        <v>0</v>
      </c>
      <c r="KC106" s="232">
        <f t="shared" ref="KC106:KC142" si="2452">JW106-JZ106</f>
        <v>0</v>
      </c>
      <c r="KD106" s="233">
        <f t="shared" ref="KD106:KD142" si="2453">JX106-KA106</f>
        <v>0</v>
      </c>
      <c r="KE106" s="313"/>
      <c r="KF106" s="387"/>
      <c r="KG106" s="388">
        <f>KE106*KF106</f>
        <v>0</v>
      </c>
      <c r="KH106" s="481"/>
      <c r="KI106" s="108"/>
      <c r="KJ106" s="90">
        <f>KH106*KI106</f>
        <v>0</v>
      </c>
      <c r="KK106" s="41">
        <f t="shared" ref="KK106:KK142" si="2454">KE106-KH106</f>
        <v>0</v>
      </c>
      <c r="KL106" s="42">
        <f t="shared" ref="KL106:KL142" si="2455">KF106-KI106</f>
        <v>0</v>
      </c>
      <c r="KM106" s="43">
        <f t="shared" ref="KM106:KM142" si="2456">KG106-KJ106</f>
        <v>0</v>
      </c>
      <c r="KN106" s="50">
        <f t="shared" ref="KN106:KN142" si="2457">JM106+JV106+KE106</f>
        <v>0</v>
      </c>
      <c r="KO106" s="45">
        <f t="shared" ref="KO106:KO142" si="2458">IF(KP106,KP106/KN106,0)</f>
        <v>0</v>
      </c>
      <c r="KP106" s="51">
        <f t="shared" ref="KP106:KP142" si="2459">JO106+JX106+KG106</f>
        <v>0</v>
      </c>
      <c r="KQ106" s="50">
        <f t="shared" ref="KQ106:KQ142" si="2460">JP106+JY106+KH106</f>
        <v>0</v>
      </c>
      <c r="KR106" s="45">
        <f t="shared" ref="KR106:KR142" si="2461">IF(KS106,KS106/KQ106,0)</f>
        <v>0</v>
      </c>
      <c r="KS106" s="51">
        <f t="shared" ref="KS106:KS142" si="2462">JR106+KA106+KJ106</f>
        <v>0</v>
      </c>
      <c r="KT106" s="81">
        <f t="shared" ref="KT106:KT142" si="2463">KN106-KQ106</f>
        <v>0</v>
      </c>
      <c r="KU106" s="52">
        <f t="shared" ref="KU106:KU142" si="2464">KO106-KR106</f>
        <v>0</v>
      </c>
      <c r="KV106" s="52">
        <f t="shared" ref="KV106:KV142" si="2465">KP106-KS106</f>
        <v>0</v>
      </c>
      <c r="KW106" s="27">
        <f t="shared" ref="KW106:KW142" si="2466">GJ106+HT106+JD106+KN106</f>
        <v>0</v>
      </c>
      <c r="KX106" s="28">
        <f t="shared" ref="KX106:KX142" si="2467">IF(KY106,KY106/KW106,0)</f>
        <v>0</v>
      </c>
      <c r="KY106" s="29">
        <f>GL106+HV106+JF106+KP106</f>
        <v>0</v>
      </c>
      <c r="KZ106" s="27">
        <f t="shared" ref="KZ106:KZ142" si="2468">GM106+HW106+JG106+KQ106</f>
        <v>0</v>
      </c>
      <c r="LA106" s="28">
        <f t="shared" ref="LA106:LA142" si="2469">IF(LB106,LB106/KZ106,0)</f>
        <v>0</v>
      </c>
      <c r="LB106" s="29">
        <f t="shared" ref="LB106:LB142" si="2470">GO106+HY106+JI106+KS106</f>
        <v>0</v>
      </c>
      <c r="LC106" s="178">
        <f t="shared" ref="LC106:LC142" si="2471">KW106-KZ106</f>
        <v>0</v>
      </c>
      <c r="LD106" s="28">
        <f t="shared" ref="LD106:LD142" si="2472">KX106-LA106</f>
        <v>0</v>
      </c>
      <c r="LE106" s="29">
        <f t="shared" ref="LE106:LE142" si="2473">KY106-LB106</f>
        <v>0</v>
      </c>
    </row>
    <row r="107" spans="2:317" ht="20.25" hidden="1" customHeight="1" outlineLevel="3">
      <c r="B107" s="84" t="s">
        <v>259</v>
      </c>
      <c r="C107" s="176" t="s">
        <v>264</v>
      </c>
      <c r="D107" s="176" t="s">
        <v>261</v>
      </c>
      <c r="E107" s="176" t="s">
        <v>262</v>
      </c>
      <c r="F107" s="84" t="s">
        <v>211</v>
      </c>
      <c r="G107" s="385"/>
      <c r="H107" s="482"/>
      <c r="I107" s="443">
        <f t="shared" ref="I107:I142" si="2474">G107*H107</f>
        <v>0</v>
      </c>
      <c r="J107" s="313"/>
      <c r="K107" s="482"/>
      <c r="L107" s="443">
        <f t="shared" ref="L107:L142" si="2475">J107*K107</f>
        <v>0</v>
      </c>
      <c r="M107" s="41">
        <f t="shared" si="2314"/>
        <v>0</v>
      </c>
      <c r="N107" s="42">
        <f t="shared" si="2315"/>
        <v>0</v>
      </c>
      <c r="O107" s="43">
        <f t="shared" si="2316"/>
        <v>0</v>
      </c>
      <c r="P107" s="313"/>
      <c r="Q107" s="482"/>
      <c r="R107" s="443">
        <f t="shared" ref="R107:R142" si="2476">P107*Q107</f>
        <v>0</v>
      </c>
      <c r="S107" s="385"/>
      <c r="T107" s="482"/>
      <c r="U107" s="443">
        <f t="shared" ref="U107:U142" si="2477">S107*T107</f>
        <v>0</v>
      </c>
      <c r="V107" s="41">
        <f t="shared" si="2317"/>
        <v>0</v>
      </c>
      <c r="W107" s="42">
        <f t="shared" si="2318"/>
        <v>0</v>
      </c>
      <c r="X107" s="43">
        <f t="shared" si="2319"/>
        <v>0</v>
      </c>
      <c r="Y107" s="238"/>
      <c r="Z107" s="482"/>
      <c r="AA107" s="443">
        <f t="shared" ref="AA107:AA142" si="2478">Y107*Z107</f>
        <v>0</v>
      </c>
      <c r="AB107" s="385">
        <v>1</v>
      </c>
      <c r="AC107" s="482">
        <v>25</v>
      </c>
      <c r="AD107" s="443">
        <f t="shared" ref="AD107:AD142" si="2479">AB107*AC107</f>
        <v>25</v>
      </c>
      <c r="AE107" s="236">
        <f t="shared" si="2320"/>
        <v>-1</v>
      </c>
      <c r="AF107" s="232">
        <f t="shared" si="2321"/>
        <v>-25</v>
      </c>
      <c r="AG107" s="233">
        <f t="shared" si="2322"/>
        <v>-25</v>
      </c>
      <c r="AH107" s="449">
        <f t="shared" si="2323"/>
        <v>0</v>
      </c>
      <c r="AI107" s="450">
        <f t="shared" si="2324"/>
        <v>0</v>
      </c>
      <c r="AJ107" s="451">
        <f t="shared" si="2325"/>
        <v>0</v>
      </c>
      <c r="AK107" s="449">
        <f t="shared" si="2326"/>
        <v>1</v>
      </c>
      <c r="AL107" s="450">
        <f t="shared" si="2327"/>
        <v>25</v>
      </c>
      <c r="AM107" s="451">
        <f t="shared" si="2328"/>
        <v>25</v>
      </c>
      <c r="AN107" s="252">
        <f t="shared" si="2329"/>
        <v>-1</v>
      </c>
      <c r="AO107" s="253">
        <f t="shared" si="2330"/>
        <v>-25</v>
      </c>
      <c r="AP107" s="253">
        <f t="shared" si="2331"/>
        <v>-25</v>
      </c>
      <c r="AQ107" s="385"/>
      <c r="AR107" s="482"/>
      <c r="AS107" s="388">
        <f t="shared" ref="AS107:AS142" si="2480">AQ107*AR107</f>
        <v>0</v>
      </c>
      <c r="AT107" s="385"/>
      <c r="AU107" s="482"/>
      <c r="AV107" s="388">
        <f t="shared" ref="AV107:AV142" si="2481">AT107*AU107</f>
        <v>0</v>
      </c>
      <c r="AW107" s="236">
        <f t="shared" si="2332"/>
        <v>0</v>
      </c>
      <c r="AX107" s="232">
        <f t="shared" si="2333"/>
        <v>0</v>
      </c>
      <c r="AY107" s="233">
        <f t="shared" si="2334"/>
        <v>0</v>
      </c>
      <c r="AZ107" s="385"/>
      <c r="BA107" s="482"/>
      <c r="BB107" s="388">
        <f t="shared" ref="BB107:BB142" si="2482">AZ107*BA107</f>
        <v>0</v>
      </c>
      <c r="BC107" s="385"/>
      <c r="BD107" s="482"/>
      <c r="BE107" s="388">
        <f t="shared" ref="BE107:BE142" si="2483">BC107*BD107</f>
        <v>0</v>
      </c>
      <c r="BF107" s="236">
        <f t="shared" si="2335"/>
        <v>0</v>
      </c>
      <c r="BG107" s="232">
        <f t="shared" si="2336"/>
        <v>0</v>
      </c>
      <c r="BH107" s="233">
        <f t="shared" si="2337"/>
        <v>0</v>
      </c>
      <c r="BI107" s="238">
        <v>1</v>
      </c>
      <c r="BJ107" s="482">
        <v>25</v>
      </c>
      <c r="BK107" s="388">
        <f t="shared" ref="BK107:BK142" si="2484">BI107*BJ107</f>
        <v>25</v>
      </c>
      <c r="BL107" s="385">
        <v>3</v>
      </c>
      <c r="BM107" s="482">
        <v>25</v>
      </c>
      <c r="BN107" s="388">
        <f t="shared" ref="BN107:BN142" si="2485">BL107*BM107</f>
        <v>75</v>
      </c>
      <c r="BO107" s="236">
        <f t="shared" si="2338"/>
        <v>-2</v>
      </c>
      <c r="BP107" s="232">
        <f t="shared" si="2339"/>
        <v>0</v>
      </c>
      <c r="BQ107" s="233">
        <f t="shared" si="2340"/>
        <v>-50</v>
      </c>
      <c r="BR107" s="50">
        <f t="shared" si="2341"/>
        <v>1</v>
      </c>
      <c r="BS107" s="45">
        <f t="shared" si="2342"/>
        <v>25</v>
      </c>
      <c r="BT107" s="51">
        <f t="shared" si="2343"/>
        <v>25</v>
      </c>
      <c r="BU107" s="50">
        <f t="shared" si="2344"/>
        <v>3</v>
      </c>
      <c r="BV107" s="45">
        <f t="shared" si="2345"/>
        <v>25</v>
      </c>
      <c r="BW107" s="51">
        <f t="shared" si="2346"/>
        <v>75</v>
      </c>
      <c r="BX107" s="252">
        <f t="shared" si="2347"/>
        <v>-2</v>
      </c>
      <c r="BY107" s="253">
        <f t="shared" si="2348"/>
        <v>0</v>
      </c>
      <c r="BZ107" s="253">
        <f t="shared" si="2349"/>
        <v>-50</v>
      </c>
      <c r="CA107" s="385"/>
      <c r="CB107" s="482"/>
      <c r="CC107" s="443">
        <f t="shared" ref="CC107:CC142" si="2486">CA107*CB107</f>
        <v>0</v>
      </c>
      <c r="CD107" s="385"/>
      <c r="CE107" s="482"/>
      <c r="CF107" s="443">
        <f t="shared" ref="CF107:CF142" si="2487">CD107*CE107</f>
        <v>0</v>
      </c>
      <c r="CG107" s="236">
        <f t="shared" si="2350"/>
        <v>0</v>
      </c>
      <c r="CH107" s="232">
        <f t="shared" si="2351"/>
        <v>0</v>
      </c>
      <c r="CI107" s="233">
        <f t="shared" si="2352"/>
        <v>0</v>
      </c>
      <c r="CJ107" s="385">
        <v>2</v>
      </c>
      <c r="CK107" s="482">
        <v>25</v>
      </c>
      <c r="CL107" s="443">
        <f t="shared" ref="CL107:CL142" si="2488">CJ107*CK107</f>
        <v>50</v>
      </c>
      <c r="CM107" s="385">
        <v>3</v>
      </c>
      <c r="CN107" s="482">
        <v>25</v>
      </c>
      <c r="CO107" s="443">
        <f t="shared" ref="CO107:CO142" si="2489">CM107*CN107</f>
        <v>75</v>
      </c>
      <c r="CP107" s="236">
        <f t="shared" si="2353"/>
        <v>-1</v>
      </c>
      <c r="CQ107" s="232">
        <f t="shared" si="2354"/>
        <v>0</v>
      </c>
      <c r="CR107" s="233">
        <f t="shared" si="2355"/>
        <v>-25</v>
      </c>
      <c r="CS107" s="385"/>
      <c r="CT107" s="482"/>
      <c r="CU107" s="443">
        <f t="shared" ref="CU107:CU142" si="2490">CS107*CT107</f>
        <v>0</v>
      </c>
      <c r="CV107" s="385"/>
      <c r="CW107" s="482"/>
      <c r="CX107" s="443">
        <f t="shared" ref="CX107:CX142" si="2491">CV107*CW107</f>
        <v>0</v>
      </c>
      <c r="CY107" s="236">
        <f t="shared" si="2356"/>
        <v>0</v>
      </c>
      <c r="CZ107" s="232">
        <f t="shared" si="2357"/>
        <v>0</v>
      </c>
      <c r="DA107" s="233">
        <f t="shared" si="2358"/>
        <v>0</v>
      </c>
      <c r="DB107" s="449">
        <f t="shared" si="2359"/>
        <v>2</v>
      </c>
      <c r="DC107" s="450">
        <f t="shared" si="2360"/>
        <v>25</v>
      </c>
      <c r="DD107" s="451">
        <f t="shared" si="2361"/>
        <v>50</v>
      </c>
      <c r="DE107" s="449">
        <f t="shared" si="2362"/>
        <v>3</v>
      </c>
      <c r="DF107" s="450">
        <f t="shared" si="2363"/>
        <v>25</v>
      </c>
      <c r="DG107" s="451">
        <f t="shared" si="2364"/>
        <v>75</v>
      </c>
      <c r="DH107" s="252">
        <f t="shared" si="2365"/>
        <v>-1</v>
      </c>
      <c r="DI107" s="253">
        <f t="shared" si="2366"/>
        <v>0</v>
      </c>
      <c r="DJ107" s="253">
        <f t="shared" si="2367"/>
        <v>-25</v>
      </c>
      <c r="DK107" s="385">
        <v>2</v>
      </c>
      <c r="DL107" s="482">
        <v>25</v>
      </c>
      <c r="DM107" s="388">
        <f t="shared" ref="DM107:DM142" si="2492">DK107*DL107</f>
        <v>50</v>
      </c>
      <c r="DN107" s="385">
        <v>3</v>
      </c>
      <c r="DO107" s="482">
        <v>25</v>
      </c>
      <c r="DP107" s="388">
        <f t="shared" ref="DP107:DP142" si="2493">DN107*DO107</f>
        <v>75</v>
      </c>
      <c r="DQ107" s="236">
        <f t="shared" si="2368"/>
        <v>-1</v>
      </c>
      <c r="DR107" s="232">
        <f t="shared" si="2369"/>
        <v>0</v>
      </c>
      <c r="DS107" s="233">
        <f t="shared" si="2370"/>
        <v>-25</v>
      </c>
      <c r="DT107" s="88"/>
      <c r="DU107" s="100"/>
      <c r="DV107" s="388">
        <f t="shared" ref="DV107:DV142" si="2494">DT107*DU107</f>
        <v>0</v>
      </c>
      <c r="DW107" s="88"/>
      <c r="DX107" s="100"/>
      <c r="DY107" s="388">
        <f t="shared" ref="DY107" si="2495">DW107*DX107</f>
        <v>0</v>
      </c>
      <c r="DZ107" s="236">
        <f t="shared" si="2371"/>
        <v>0</v>
      </c>
      <c r="EA107" s="232">
        <f t="shared" si="2372"/>
        <v>0</v>
      </c>
      <c r="EB107" s="233">
        <f t="shared" si="2373"/>
        <v>0</v>
      </c>
      <c r="EC107" s="385">
        <v>2</v>
      </c>
      <c r="ED107" s="482">
        <v>25</v>
      </c>
      <c r="EE107" s="388">
        <f t="shared" ref="EE107:EE142" si="2496">EC107*ED107</f>
        <v>50</v>
      </c>
      <c r="EF107" s="385">
        <v>3</v>
      </c>
      <c r="EG107" s="482">
        <v>25</v>
      </c>
      <c r="EH107" s="90">
        <f t="shared" ref="EH107:EH142" si="2497">EF107*EG107</f>
        <v>75</v>
      </c>
      <c r="EI107" s="41">
        <f t="shared" si="2374"/>
        <v>-1</v>
      </c>
      <c r="EJ107" s="42">
        <f t="shared" si="2375"/>
        <v>0</v>
      </c>
      <c r="EK107" s="43">
        <f t="shared" si="2376"/>
        <v>-25</v>
      </c>
      <c r="EL107" s="50">
        <f t="shared" si="2377"/>
        <v>4</v>
      </c>
      <c r="EM107" s="45">
        <f t="shared" si="2378"/>
        <v>25</v>
      </c>
      <c r="EN107" s="51">
        <f t="shared" si="2379"/>
        <v>100</v>
      </c>
      <c r="EO107" s="50">
        <f t="shared" si="2380"/>
        <v>6</v>
      </c>
      <c r="EP107" s="45">
        <f t="shared" si="2381"/>
        <v>25</v>
      </c>
      <c r="EQ107" s="51">
        <f t="shared" si="2382"/>
        <v>150</v>
      </c>
      <c r="ER107" s="81">
        <f t="shared" si="2383"/>
        <v>-2</v>
      </c>
      <c r="ES107" s="52">
        <f t="shared" si="2384"/>
        <v>0</v>
      </c>
      <c r="ET107" s="52">
        <f t="shared" si="2385"/>
        <v>-50</v>
      </c>
      <c r="EU107" s="27">
        <f t="shared" si="2386"/>
        <v>7</v>
      </c>
      <c r="EV107" s="28">
        <f t="shared" si="2387"/>
        <v>25</v>
      </c>
      <c r="EW107" s="29">
        <f t="shared" ref="EW107:EW142" si="2498">AJ107+BT107+DD107+EN107</f>
        <v>175</v>
      </c>
      <c r="EX107" s="27">
        <f t="shared" si="2388"/>
        <v>13</v>
      </c>
      <c r="EY107" s="28">
        <f t="shared" si="2389"/>
        <v>25</v>
      </c>
      <c r="EZ107" s="29">
        <f t="shared" si="2390"/>
        <v>325</v>
      </c>
      <c r="FA107" s="178">
        <f t="shared" si="2391"/>
        <v>-6</v>
      </c>
      <c r="FB107" s="28">
        <f t="shared" si="2392"/>
        <v>0</v>
      </c>
      <c r="FC107" s="29">
        <f t="shared" si="2393"/>
        <v>-150</v>
      </c>
      <c r="FE107" s="84" t="s">
        <v>265</v>
      </c>
      <c r="FF107" s="176" t="s">
        <v>264</v>
      </c>
      <c r="FG107" s="176" t="s">
        <v>262</v>
      </c>
      <c r="FH107" s="84" t="s">
        <v>211</v>
      </c>
      <c r="FI107" s="385"/>
      <c r="FJ107" s="482"/>
      <c r="FK107" s="443">
        <f t="shared" ref="FK107:FK142" si="2499">FI107*FJ107</f>
        <v>0</v>
      </c>
      <c r="FL107" s="313"/>
      <c r="FM107" s="482"/>
      <c r="FN107" s="443">
        <f t="shared" ref="FN107:FN142" si="2500">FL107*FM107</f>
        <v>0</v>
      </c>
      <c r="FO107" s="41">
        <f t="shared" si="2394"/>
        <v>0</v>
      </c>
      <c r="FP107" s="42">
        <f t="shared" si="2395"/>
        <v>0</v>
      </c>
      <c r="FQ107" s="43">
        <f t="shared" si="2396"/>
        <v>0</v>
      </c>
      <c r="FR107" s="238">
        <v>2</v>
      </c>
      <c r="FS107" s="482">
        <v>25</v>
      </c>
      <c r="FT107" s="443">
        <f t="shared" ref="FT107:FT142" si="2501">FR107*FS107</f>
        <v>50</v>
      </c>
      <c r="FU107" s="385"/>
      <c r="FV107" s="482"/>
      <c r="FW107" s="443">
        <f t="shared" ref="FW107:FW142" si="2502">FU107*FV107</f>
        <v>0</v>
      </c>
      <c r="FX107" s="41">
        <f t="shared" si="2397"/>
        <v>2</v>
      </c>
      <c r="FY107" s="42">
        <f t="shared" si="2398"/>
        <v>25</v>
      </c>
      <c r="FZ107" s="43">
        <f t="shared" si="2399"/>
        <v>50</v>
      </c>
      <c r="GA107" s="238">
        <v>1</v>
      </c>
      <c r="GB107" s="482">
        <v>25</v>
      </c>
      <c r="GC107" s="443">
        <f t="shared" ref="GC107:GC142" si="2503">GA107*GB107</f>
        <v>25</v>
      </c>
      <c r="GD107" s="385">
        <v>1</v>
      </c>
      <c r="GE107" s="482">
        <v>25</v>
      </c>
      <c r="GF107" s="443">
        <f t="shared" ref="GF107:GF142" si="2504">GD107*GE107</f>
        <v>25</v>
      </c>
      <c r="GG107" s="236">
        <f t="shared" si="2400"/>
        <v>0</v>
      </c>
      <c r="GH107" s="232">
        <f t="shared" si="2401"/>
        <v>0</v>
      </c>
      <c r="GI107" s="233">
        <f t="shared" si="2402"/>
        <v>0</v>
      </c>
      <c r="GJ107" s="449">
        <f t="shared" si="2403"/>
        <v>3</v>
      </c>
      <c r="GK107" s="450">
        <f t="shared" si="2404"/>
        <v>25</v>
      </c>
      <c r="GL107" s="451">
        <f t="shared" si="2405"/>
        <v>75</v>
      </c>
      <c r="GM107" s="449">
        <f t="shared" si="2406"/>
        <v>1</v>
      </c>
      <c r="GN107" s="450">
        <f t="shared" si="2407"/>
        <v>25</v>
      </c>
      <c r="GO107" s="451">
        <f t="shared" si="2408"/>
        <v>25</v>
      </c>
      <c r="GP107" s="252">
        <f t="shared" si="2409"/>
        <v>2</v>
      </c>
      <c r="GQ107" s="253">
        <f t="shared" si="2410"/>
        <v>0</v>
      </c>
      <c r="GR107" s="253">
        <f t="shared" si="2411"/>
        <v>50</v>
      </c>
      <c r="GS107" s="238"/>
      <c r="GT107" s="482"/>
      <c r="GU107" s="388">
        <f t="shared" ref="GU107:GU142" si="2505">GS107*GT107</f>
        <v>0</v>
      </c>
      <c r="GV107" s="385"/>
      <c r="GW107" s="482"/>
      <c r="GX107" s="388">
        <f t="shared" ref="GX107:GX142" si="2506">GV107*GW107</f>
        <v>0</v>
      </c>
      <c r="GY107" s="236">
        <f t="shared" si="2412"/>
        <v>0</v>
      </c>
      <c r="GZ107" s="232">
        <f t="shared" si="2413"/>
        <v>0</v>
      </c>
      <c r="HA107" s="233">
        <f t="shared" si="2414"/>
        <v>0</v>
      </c>
      <c r="HB107" s="385"/>
      <c r="HC107" s="482"/>
      <c r="HD107" s="388">
        <f t="shared" ref="HD107:HD142" si="2507">HB107*HC107</f>
        <v>0</v>
      </c>
      <c r="HE107" s="385"/>
      <c r="HF107" s="482"/>
      <c r="HG107" s="388">
        <f t="shared" ref="HG107:HG142" si="2508">HE107*HF107</f>
        <v>0</v>
      </c>
      <c r="HH107" s="236">
        <f t="shared" si="2415"/>
        <v>0</v>
      </c>
      <c r="HI107" s="232">
        <f t="shared" si="2416"/>
        <v>0</v>
      </c>
      <c r="HJ107" s="233">
        <f t="shared" si="2417"/>
        <v>0</v>
      </c>
      <c r="HK107" s="238">
        <v>2</v>
      </c>
      <c r="HL107" s="482">
        <v>25</v>
      </c>
      <c r="HM107" s="388">
        <f t="shared" ref="HM107:HM142" si="2509">HK107*HL107</f>
        <v>50</v>
      </c>
      <c r="HN107" s="385">
        <v>3</v>
      </c>
      <c r="HO107" s="482">
        <v>25</v>
      </c>
      <c r="HP107" s="388">
        <f t="shared" ref="HP107:HP142" si="2510">HN107*HO107</f>
        <v>75</v>
      </c>
      <c r="HQ107" s="236">
        <f t="shared" si="2418"/>
        <v>-1</v>
      </c>
      <c r="HR107" s="232">
        <f t="shared" si="2419"/>
        <v>0</v>
      </c>
      <c r="HS107" s="233">
        <f t="shared" si="2420"/>
        <v>-25</v>
      </c>
      <c r="HT107" s="50">
        <f t="shared" si="2421"/>
        <v>2</v>
      </c>
      <c r="HU107" s="45">
        <f t="shared" si="2422"/>
        <v>25</v>
      </c>
      <c r="HV107" s="51">
        <f t="shared" si="2423"/>
        <v>50</v>
      </c>
      <c r="HW107" s="50">
        <f t="shared" si="2424"/>
        <v>3</v>
      </c>
      <c r="HX107" s="45">
        <f t="shared" si="2425"/>
        <v>25</v>
      </c>
      <c r="HY107" s="51">
        <f t="shared" si="2426"/>
        <v>75</v>
      </c>
      <c r="HZ107" s="252">
        <f t="shared" si="2427"/>
        <v>-1</v>
      </c>
      <c r="IA107" s="253">
        <f t="shared" si="2428"/>
        <v>0</v>
      </c>
      <c r="IB107" s="253">
        <f t="shared" si="2429"/>
        <v>-25</v>
      </c>
      <c r="IC107" s="238"/>
      <c r="ID107" s="482"/>
      <c r="IE107" s="443">
        <f t="shared" ref="IE107:IE142" si="2511">IC107*ID107</f>
        <v>0</v>
      </c>
      <c r="IF107" s="385"/>
      <c r="IG107" s="482"/>
      <c r="IH107" s="443">
        <f t="shared" ref="IH107:IH142" si="2512">IF107*IG107</f>
        <v>0</v>
      </c>
      <c r="II107" s="236">
        <f t="shared" si="2430"/>
        <v>0</v>
      </c>
      <c r="IJ107" s="232">
        <f t="shared" si="2431"/>
        <v>0</v>
      </c>
      <c r="IK107" s="233">
        <f t="shared" si="2432"/>
        <v>0</v>
      </c>
      <c r="IL107" s="238">
        <v>2</v>
      </c>
      <c r="IM107" s="482">
        <v>25</v>
      </c>
      <c r="IN107" s="443">
        <f t="shared" ref="IN107:IN142" si="2513">IL107*IM107</f>
        <v>50</v>
      </c>
      <c r="IO107" s="385">
        <v>3</v>
      </c>
      <c r="IP107" s="482">
        <v>25</v>
      </c>
      <c r="IQ107" s="443">
        <f t="shared" ref="IQ107:IQ142" si="2514">IO107*IP107</f>
        <v>75</v>
      </c>
      <c r="IR107" s="236">
        <f t="shared" si="2433"/>
        <v>-1</v>
      </c>
      <c r="IS107" s="232">
        <f t="shared" si="2434"/>
        <v>0</v>
      </c>
      <c r="IT107" s="233">
        <f t="shared" si="2435"/>
        <v>-25</v>
      </c>
      <c r="IU107" s="385"/>
      <c r="IV107" s="482"/>
      <c r="IW107" s="443">
        <f t="shared" ref="IW107:IW142" si="2515">IU107*IV107</f>
        <v>0</v>
      </c>
      <c r="IX107" s="385"/>
      <c r="IY107" s="482"/>
      <c r="IZ107" s="443">
        <f t="shared" ref="IZ107:IZ142" si="2516">IX107*IY107</f>
        <v>0</v>
      </c>
      <c r="JA107" s="236">
        <f t="shared" si="2436"/>
        <v>0</v>
      </c>
      <c r="JB107" s="232">
        <f t="shared" si="2437"/>
        <v>0</v>
      </c>
      <c r="JC107" s="233">
        <f t="shared" si="2438"/>
        <v>0</v>
      </c>
      <c r="JD107" s="449">
        <f t="shared" si="2439"/>
        <v>2</v>
      </c>
      <c r="JE107" s="450">
        <f t="shared" si="2440"/>
        <v>25</v>
      </c>
      <c r="JF107" s="451">
        <f t="shared" si="2441"/>
        <v>50</v>
      </c>
      <c r="JG107" s="449">
        <f t="shared" si="2442"/>
        <v>3</v>
      </c>
      <c r="JH107" s="450">
        <f t="shared" si="2443"/>
        <v>25</v>
      </c>
      <c r="JI107" s="451">
        <f t="shared" si="2444"/>
        <v>75</v>
      </c>
      <c r="JJ107" s="252">
        <f t="shared" si="2445"/>
        <v>-1</v>
      </c>
      <c r="JK107" s="253">
        <f t="shared" si="2446"/>
        <v>0</v>
      </c>
      <c r="JL107" s="253">
        <f t="shared" si="2447"/>
        <v>-25</v>
      </c>
      <c r="JM107" s="385">
        <v>2</v>
      </c>
      <c r="JN107" s="482">
        <v>25</v>
      </c>
      <c r="JO107" s="388">
        <f t="shared" ref="JO107:JO142" si="2517">JM107*JN107</f>
        <v>50</v>
      </c>
      <c r="JP107" s="385">
        <v>3</v>
      </c>
      <c r="JQ107" s="482">
        <v>25</v>
      </c>
      <c r="JR107" s="388">
        <f t="shared" ref="JR107:JR142" si="2518">JP107*JQ107</f>
        <v>75</v>
      </c>
      <c r="JS107" s="236">
        <f t="shared" si="2448"/>
        <v>-1</v>
      </c>
      <c r="JT107" s="232">
        <f t="shared" si="2449"/>
        <v>0</v>
      </c>
      <c r="JU107" s="233">
        <f t="shared" si="2450"/>
        <v>-25</v>
      </c>
      <c r="JV107" s="88"/>
      <c r="JW107" s="100"/>
      <c r="JX107" s="388">
        <f t="shared" ref="JX107:JX142" si="2519">JV107*JW107</f>
        <v>0</v>
      </c>
      <c r="JY107" s="88"/>
      <c r="JZ107" s="100"/>
      <c r="KA107" s="388">
        <f t="shared" ref="KA107:KA142" si="2520">JY107*JZ107</f>
        <v>0</v>
      </c>
      <c r="KB107" s="236">
        <f t="shared" si="2451"/>
        <v>0</v>
      </c>
      <c r="KC107" s="232">
        <f t="shared" si="2452"/>
        <v>0</v>
      </c>
      <c r="KD107" s="233">
        <f t="shared" si="2453"/>
        <v>0</v>
      </c>
      <c r="KE107" s="238">
        <v>2</v>
      </c>
      <c r="KF107" s="482">
        <v>25</v>
      </c>
      <c r="KG107" s="388">
        <f t="shared" ref="KG107:KG142" si="2521">KE107*KF107</f>
        <v>50</v>
      </c>
      <c r="KH107" s="385">
        <v>3</v>
      </c>
      <c r="KI107" s="482">
        <v>25</v>
      </c>
      <c r="KJ107" s="90">
        <f t="shared" ref="KJ107:KJ142" si="2522">KH107*KI107</f>
        <v>75</v>
      </c>
      <c r="KK107" s="41">
        <f t="shared" si="2454"/>
        <v>-1</v>
      </c>
      <c r="KL107" s="42">
        <f t="shared" si="2455"/>
        <v>0</v>
      </c>
      <c r="KM107" s="43">
        <f t="shared" si="2456"/>
        <v>-25</v>
      </c>
      <c r="KN107" s="50">
        <f t="shared" si="2457"/>
        <v>4</v>
      </c>
      <c r="KO107" s="45">
        <f t="shared" si="2458"/>
        <v>25</v>
      </c>
      <c r="KP107" s="51">
        <f t="shared" si="2459"/>
        <v>100</v>
      </c>
      <c r="KQ107" s="50">
        <f t="shared" si="2460"/>
        <v>6</v>
      </c>
      <c r="KR107" s="45">
        <f t="shared" si="2461"/>
        <v>25</v>
      </c>
      <c r="KS107" s="51">
        <f t="shared" si="2462"/>
        <v>150</v>
      </c>
      <c r="KT107" s="81">
        <f t="shared" si="2463"/>
        <v>-2</v>
      </c>
      <c r="KU107" s="52">
        <f t="shared" si="2464"/>
        <v>0</v>
      </c>
      <c r="KV107" s="52">
        <f t="shared" si="2465"/>
        <v>-50</v>
      </c>
      <c r="KW107" s="27">
        <f t="shared" si="2466"/>
        <v>11</v>
      </c>
      <c r="KX107" s="28">
        <f t="shared" si="2467"/>
        <v>25</v>
      </c>
      <c r="KY107" s="29">
        <f t="shared" ref="KY107:KY142" si="2523">GL107+HV107+JF107+KP107</f>
        <v>275</v>
      </c>
      <c r="KZ107" s="27">
        <f t="shared" si="2468"/>
        <v>13</v>
      </c>
      <c r="LA107" s="28">
        <f t="shared" si="2469"/>
        <v>25</v>
      </c>
      <c r="LB107" s="29">
        <f t="shared" si="2470"/>
        <v>325</v>
      </c>
      <c r="LC107" s="178">
        <f t="shared" si="2471"/>
        <v>-2</v>
      </c>
      <c r="LD107" s="28">
        <f t="shared" si="2472"/>
        <v>0</v>
      </c>
      <c r="LE107" s="29">
        <f t="shared" si="2473"/>
        <v>-50</v>
      </c>
    </row>
    <row r="108" spans="2:317" ht="20.25" hidden="1" customHeight="1" outlineLevel="3">
      <c r="B108" s="84" t="s">
        <v>259</v>
      </c>
      <c r="C108" s="176" t="s">
        <v>266</v>
      </c>
      <c r="D108" s="176" t="s">
        <v>261</v>
      </c>
      <c r="E108" s="176" t="s">
        <v>262</v>
      </c>
      <c r="F108" s="84" t="s">
        <v>211</v>
      </c>
      <c r="G108" s="444"/>
      <c r="H108" s="482"/>
      <c r="I108" s="443">
        <f t="shared" si="2474"/>
        <v>0</v>
      </c>
      <c r="J108" s="444"/>
      <c r="K108" s="482"/>
      <c r="L108" s="443">
        <f t="shared" si="2475"/>
        <v>0</v>
      </c>
      <c r="M108" s="41">
        <f t="shared" si="2314"/>
        <v>0</v>
      </c>
      <c r="N108" s="42">
        <f t="shared" si="2315"/>
        <v>0</v>
      </c>
      <c r="O108" s="43">
        <f t="shared" si="2316"/>
        <v>0</v>
      </c>
      <c r="P108" s="481"/>
      <c r="Q108" s="482"/>
      <c r="R108" s="443">
        <f t="shared" si="2476"/>
        <v>0</v>
      </c>
      <c r="S108" s="481"/>
      <c r="T108" s="482"/>
      <c r="U108" s="443">
        <f t="shared" si="2477"/>
        <v>0</v>
      </c>
      <c r="V108" s="41">
        <f t="shared" si="2317"/>
        <v>0</v>
      </c>
      <c r="W108" s="42">
        <f t="shared" si="2318"/>
        <v>0</v>
      </c>
      <c r="X108" s="43">
        <f t="shared" si="2319"/>
        <v>0</v>
      </c>
      <c r="Y108" s="444"/>
      <c r="Z108" s="482"/>
      <c r="AA108" s="443">
        <f t="shared" si="2478"/>
        <v>0</v>
      </c>
      <c r="AB108" s="444"/>
      <c r="AC108" s="482"/>
      <c r="AD108" s="443">
        <f t="shared" si="2479"/>
        <v>0</v>
      </c>
      <c r="AE108" s="236">
        <f t="shared" si="2320"/>
        <v>0</v>
      </c>
      <c r="AF108" s="232">
        <f t="shared" si="2321"/>
        <v>0</v>
      </c>
      <c r="AG108" s="233">
        <f t="shared" si="2322"/>
        <v>0</v>
      </c>
      <c r="AH108" s="449">
        <f t="shared" si="2323"/>
        <v>0</v>
      </c>
      <c r="AI108" s="450">
        <f t="shared" si="2324"/>
        <v>0</v>
      </c>
      <c r="AJ108" s="451">
        <f t="shared" si="2325"/>
        <v>0</v>
      </c>
      <c r="AK108" s="449">
        <f t="shared" si="2326"/>
        <v>0</v>
      </c>
      <c r="AL108" s="450">
        <f t="shared" si="2327"/>
        <v>0</v>
      </c>
      <c r="AM108" s="451">
        <f t="shared" si="2328"/>
        <v>0</v>
      </c>
      <c r="AN108" s="252">
        <f t="shared" si="2329"/>
        <v>0</v>
      </c>
      <c r="AO108" s="253">
        <f t="shared" si="2330"/>
        <v>0</v>
      </c>
      <c r="AP108" s="253">
        <f t="shared" si="2331"/>
        <v>0</v>
      </c>
      <c r="AQ108" s="385"/>
      <c r="AR108" s="89"/>
      <c r="AS108" s="388">
        <f t="shared" si="2480"/>
        <v>0</v>
      </c>
      <c r="AT108" s="88"/>
      <c r="AU108" s="89"/>
      <c r="AV108" s="388">
        <f t="shared" si="2481"/>
        <v>0</v>
      </c>
      <c r="AW108" s="236">
        <f t="shared" si="2332"/>
        <v>0</v>
      </c>
      <c r="AX108" s="232">
        <f t="shared" si="2333"/>
        <v>0</v>
      </c>
      <c r="AY108" s="233">
        <f t="shared" si="2334"/>
        <v>0</v>
      </c>
      <c r="AZ108" s="481"/>
      <c r="BA108" s="482"/>
      <c r="BB108" s="388">
        <f t="shared" si="2482"/>
        <v>0</v>
      </c>
      <c r="BC108" s="385"/>
      <c r="BD108" s="387"/>
      <c r="BE108" s="388">
        <f t="shared" si="2483"/>
        <v>0</v>
      </c>
      <c r="BF108" s="236">
        <f t="shared" si="2335"/>
        <v>0</v>
      </c>
      <c r="BG108" s="232">
        <f t="shared" si="2336"/>
        <v>0</v>
      </c>
      <c r="BH108" s="233">
        <f t="shared" si="2337"/>
        <v>0</v>
      </c>
      <c r="BI108" s="385"/>
      <c r="BJ108" s="89"/>
      <c r="BK108" s="388">
        <f t="shared" si="2484"/>
        <v>0</v>
      </c>
      <c r="BL108" s="444"/>
      <c r="BM108" s="482"/>
      <c r="BN108" s="388">
        <f t="shared" si="2485"/>
        <v>0</v>
      </c>
      <c r="BO108" s="236">
        <f t="shared" si="2338"/>
        <v>0</v>
      </c>
      <c r="BP108" s="232">
        <f t="shared" si="2339"/>
        <v>0</v>
      </c>
      <c r="BQ108" s="233">
        <f t="shared" si="2340"/>
        <v>0</v>
      </c>
      <c r="BR108" s="50">
        <f t="shared" si="2341"/>
        <v>0</v>
      </c>
      <c r="BS108" s="45">
        <f t="shared" si="2342"/>
        <v>0</v>
      </c>
      <c r="BT108" s="51">
        <f t="shared" si="2343"/>
        <v>0</v>
      </c>
      <c r="BU108" s="50">
        <f t="shared" si="2344"/>
        <v>0</v>
      </c>
      <c r="BV108" s="45">
        <f t="shared" si="2345"/>
        <v>0</v>
      </c>
      <c r="BW108" s="51">
        <f t="shared" si="2346"/>
        <v>0</v>
      </c>
      <c r="BX108" s="252">
        <f t="shared" si="2347"/>
        <v>0</v>
      </c>
      <c r="BY108" s="253">
        <f t="shared" si="2348"/>
        <v>0</v>
      </c>
      <c r="BZ108" s="253">
        <f t="shared" si="2349"/>
        <v>0</v>
      </c>
      <c r="CA108" s="385"/>
      <c r="CB108" s="89"/>
      <c r="CC108" s="443">
        <f t="shared" si="2486"/>
        <v>0</v>
      </c>
      <c r="CD108" s="88"/>
      <c r="CE108" s="89"/>
      <c r="CF108" s="443">
        <f t="shared" si="2487"/>
        <v>0</v>
      </c>
      <c r="CG108" s="236">
        <f t="shared" si="2350"/>
        <v>0</v>
      </c>
      <c r="CH108" s="232">
        <f t="shared" si="2351"/>
        <v>0</v>
      </c>
      <c r="CI108" s="233">
        <f t="shared" si="2352"/>
        <v>0</v>
      </c>
      <c r="CJ108" s="444"/>
      <c r="CK108" s="482"/>
      <c r="CL108" s="443">
        <f t="shared" si="2488"/>
        <v>0</v>
      </c>
      <c r="CM108" s="88"/>
      <c r="CN108" s="100"/>
      <c r="CO108" s="443">
        <f t="shared" si="2489"/>
        <v>0</v>
      </c>
      <c r="CP108" s="236">
        <f t="shared" si="2353"/>
        <v>0</v>
      </c>
      <c r="CQ108" s="232">
        <f t="shared" si="2354"/>
        <v>0</v>
      </c>
      <c r="CR108" s="233">
        <f t="shared" si="2355"/>
        <v>0</v>
      </c>
      <c r="CS108" s="481"/>
      <c r="CT108" s="482"/>
      <c r="CU108" s="443">
        <f t="shared" si="2490"/>
        <v>0</v>
      </c>
      <c r="CV108" s="481"/>
      <c r="CW108" s="482"/>
      <c r="CX108" s="443">
        <f t="shared" si="2491"/>
        <v>0</v>
      </c>
      <c r="CY108" s="236">
        <f t="shared" si="2356"/>
        <v>0</v>
      </c>
      <c r="CZ108" s="232">
        <f t="shared" si="2357"/>
        <v>0</v>
      </c>
      <c r="DA108" s="233">
        <f t="shared" si="2358"/>
        <v>0</v>
      </c>
      <c r="DB108" s="449">
        <f t="shared" si="2359"/>
        <v>0</v>
      </c>
      <c r="DC108" s="450">
        <f t="shared" si="2360"/>
        <v>0</v>
      </c>
      <c r="DD108" s="451">
        <f t="shared" si="2361"/>
        <v>0</v>
      </c>
      <c r="DE108" s="449">
        <f t="shared" si="2362"/>
        <v>0</v>
      </c>
      <c r="DF108" s="450">
        <f t="shared" si="2363"/>
        <v>0</v>
      </c>
      <c r="DG108" s="451">
        <f t="shared" si="2364"/>
        <v>0</v>
      </c>
      <c r="DH108" s="252">
        <f t="shared" si="2365"/>
        <v>0</v>
      </c>
      <c r="DI108" s="253">
        <f t="shared" si="2366"/>
        <v>0</v>
      </c>
      <c r="DJ108" s="253">
        <f t="shared" si="2367"/>
        <v>0</v>
      </c>
      <c r="DK108" s="385"/>
      <c r="DL108" s="100"/>
      <c r="DM108" s="388">
        <f t="shared" si="2492"/>
        <v>0</v>
      </c>
      <c r="DN108" s="88"/>
      <c r="DO108" s="100"/>
      <c r="DP108" s="388">
        <f t="shared" si="2493"/>
        <v>0</v>
      </c>
      <c r="DQ108" s="236">
        <f t="shared" si="2368"/>
        <v>0</v>
      </c>
      <c r="DR108" s="232">
        <f t="shared" si="2369"/>
        <v>0</v>
      </c>
      <c r="DS108" s="233">
        <f t="shared" si="2370"/>
        <v>0</v>
      </c>
      <c r="DT108" s="444"/>
      <c r="DU108" s="482"/>
      <c r="DV108" s="388">
        <f t="shared" si="2494"/>
        <v>0</v>
      </c>
      <c r="DW108" s="444"/>
      <c r="DX108" s="482"/>
      <c r="DY108" s="385">
        <f>DW108*DX108</f>
        <v>0</v>
      </c>
      <c r="DZ108" s="236">
        <f t="shared" si="2371"/>
        <v>0</v>
      </c>
      <c r="EA108" s="232">
        <f t="shared" si="2372"/>
        <v>0</v>
      </c>
      <c r="EB108" s="233">
        <f t="shared" si="2373"/>
        <v>0</v>
      </c>
      <c r="EC108" s="444"/>
      <c r="ED108" s="482"/>
      <c r="EE108" s="388">
        <f t="shared" si="2496"/>
        <v>0</v>
      </c>
      <c r="EF108" s="444"/>
      <c r="EG108" s="482"/>
      <c r="EH108" s="90">
        <f t="shared" si="2497"/>
        <v>0</v>
      </c>
      <c r="EI108" s="41">
        <f t="shared" si="2374"/>
        <v>0</v>
      </c>
      <c r="EJ108" s="42">
        <f t="shared" si="2375"/>
        <v>0</v>
      </c>
      <c r="EK108" s="43">
        <f t="shared" si="2376"/>
        <v>0</v>
      </c>
      <c r="EL108" s="50">
        <f t="shared" si="2377"/>
        <v>0</v>
      </c>
      <c r="EM108" s="45">
        <f t="shared" si="2378"/>
        <v>0</v>
      </c>
      <c r="EN108" s="51">
        <f t="shared" si="2379"/>
        <v>0</v>
      </c>
      <c r="EO108" s="50">
        <f t="shared" si="2380"/>
        <v>0</v>
      </c>
      <c r="EP108" s="45">
        <f t="shared" si="2381"/>
        <v>0</v>
      </c>
      <c r="EQ108" s="51">
        <f t="shared" si="2382"/>
        <v>0</v>
      </c>
      <c r="ER108" s="81">
        <f t="shared" si="2383"/>
        <v>0</v>
      </c>
      <c r="ES108" s="52">
        <f t="shared" si="2384"/>
        <v>0</v>
      </c>
      <c r="ET108" s="52">
        <f t="shared" si="2385"/>
        <v>0</v>
      </c>
      <c r="EU108" s="27">
        <f t="shared" si="2386"/>
        <v>0</v>
      </c>
      <c r="EV108" s="28">
        <f t="shared" si="2387"/>
        <v>0</v>
      </c>
      <c r="EW108" s="29">
        <f t="shared" si="2498"/>
        <v>0</v>
      </c>
      <c r="EX108" s="27">
        <f t="shared" si="2388"/>
        <v>0</v>
      </c>
      <c r="EY108" s="28">
        <f t="shared" si="2389"/>
        <v>0</v>
      </c>
      <c r="EZ108" s="29">
        <f t="shared" si="2390"/>
        <v>0</v>
      </c>
      <c r="FA108" s="178">
        <f t="shared" si="2391"/>
        <v>0</v>
      </c>
      <c r="FB108" s="28">
        <f t="shared" si="2392"/>
        <v>0</v>
      </c>
      <c r="FC108" s="29">
        <f t="shared" si="2393"/>
        <v>0</v>
      </c>
      <c r="FE108" s="84" t="s">
        <v>259</v>
      </c>
      <c r="FF108" s="176" t="s">
        <v>266</v>
      </c>
      <c r="FG108" s="176" t="s">
        <v>262</v>
      </c>
      <c r="FH108" s="84" t="s">
        <v>211</v>
      </c>
      <c r="FI108" s="444"/>
      <c r="FJ108" s="482"/>
      <c r="FK108" s="443">
        <f t="shared" si="2499"/>
        <v>0</v>
      </c>
      <c r="FL108" s="444"/>
      <c r="FM108" s="482"/>
      <c r="FN108" s="443">
        <f t="shared" si="2500"/>
        <v>0</v>
      </c>
      <c r="FO108" s="41">
        <f t="shared" si="2394"/>
        <v>0</v>
      </c>
      <c r="FP108" s="42">
        <f t="shared" si="2395"/>
        <v>0</v>
      </c>
      <c r="FQ108" s="43">
        <f t="shared" si="2396"/>
        <v>0</v>
      </c>
      <c r="FR108" s="481"/>
      <c r="FS108" s="482"/>
      <c r="FT108" s="443">
        <f t="shared" si="2501"/>
        <v>0</v>
      </c>
      <c r="FU108" s="481"/>
      <c r="FV108" s="482"/>
      <c r="FW108" s="443">
        <f t="shared" si="2502"/>
        <v>0</v>
      </c>
      <c r="FX108" s="41">
        <f t="shared" si="2397"/>
        <v>0</v>
      </c>
      <c r="FY108" s="42">
        <f t="shared" si="2398"/>
        <v>0</v>
      </c>
      <c r="FZ108" s="43">
        <f t="shared" si="2399"/>
        <v>0</v>
      </c>
      <c r="GA108" s="444"/>
      <c r="GB108" s="482"/>
      <c r="GC108" s="443">
        <f t="shared" si="2503"/>
        <v>0</v>
      </c>
      <c r="GD108" s="444"/>
      <c r="GE108" s="482"/>
      <c r="GF108" s="443">
        <f t="shared" si="2504"/>
        <v>0</v>
      </c>
      <c r="GG108" s="236">
        <f t="shared" si="2400"/>
        <v>0</v>
      </c>
      <c r="GH108" s="232">
        <f t="shared" si="2401"/>
        <v>0</v>
      </c>
      <c r="GI108" s="233">
        <f t="shared" si="2402"/>
        <v>0</v>
      </c>
      <c r="GJ108" s="449">
        <f t="shared" si="2403"/>
        <v>0</v>
      </c>
      <c r="GK108" s="450">
        <f t="shared" si="2404"/>
        <v>0</v>
      </c>
      <c r="GL108" s="451">
        <f t="shared" si="2405"/>
        <v>0</v>
      </c>
      <c r="GM108" s="449">
        <f t="shared" si="2406"/>
        <v>0</v>
      </c>
      <c r="GN108" s="450">
        <f t="shared" si="2407"/>
        <v>0</v>
      </c>
      <c r="GO108" s="451">
        <f t="shared" si="2408"/>
        <v>0</v>
      </c>
      <c r="GP108" s="252">
        <f t="shared" si="2409"/>
        <v>0</v>
      </c>
      <c r="GQ108" s="253">
        <f t="shared" si="2410"/>
        <v>0</v>
      </c>
      <c r="GR108" s="253">
        <f t="shared" si="2411"/>
        <v>0</v>
      </c>
      <c r="GS108" s="385"/>
      <c r="GT108" s="89"/>
      <c r="GU108" s="388">
        <f t="shared" si="2505"/>
        <v>0</v>
      </c>
      <c r="GV108" s="88"/>
      <c r="GW108" s="89"/>
      <c r="GX108" s="388">
        <f t="shared" si="2506"/>
        <v>0</v>
      </c>
      <c r="GY108" s="236">
        <f t="shared" si="2412"/>
        <v>0</v>
      </c>
      <c r="GZ108" s="232">
        <f t="shared" si="2413"/>
        <v>0</v>
      </c>
      <c r="HA108" s="233">
        <f t="shared" si="2414"/>
        <v>0</v>
      </c>
      <c r="HB108" s="481"/>
      <c r="HC108" s="482"/>
      <c r="HD108" s="388">
        <f t="shared" si="2507"/>
        <v>0</v>
      </c>
      <c r="HE108" s="385"/>
      <c r="HF108" s="387"/>
      <c r="HG108" s="388">
        <f t="shared" si="2508"/>
        <v>0</v>
      </c>
      <c r="HH108" s="236">
        <f t="shared" si="2415"/>
        <v>0</v>
      </c>
      <c r="HI108" s="232">
        <f t="shared" si="2416"/>
        <v>0</v>
      </c>
      <c r="HJ108" s="233">
        <f t="shared" si="2417"/>
        <v>0</v>
      </c>
      <c r="HK108" s="385"/>
      <c r="HL108" s="89"/>
      <c r="HM108" s="388">
        <f t="shared" si="2509"/>
        <v>0</v>
      </c>
      <c r="HN108" s="444"/>
      <c r="HO108" s="482"/>
      <c r="HP108" s="388">
        <f t="shared" si="2510"/>
        <v>0</v>
      </c>
      <c r="HQ108" s="236">
        <f t="shared" si="2418"/>
        <v>0</v>
      </c>
      <c r="HR108" s="232">
        <f t="shared" si="2419"/>
        <v>0</v>
      </c>
      <c r="HS108" s="233">
        <f t="shared" si="2420"/>
        <v>0</v>
      </c>
      <c r="HT108" s="50">
        <f t="shared" si="2421"/>
        <v>0</v>
      </c>
      <c r="HU108" s="45">
        <f t="shared" si="2422"/>
        <v>0</v>
      </c>
      <c r="HV108" s="51">
        <f t="shared" si="2423"/>
        <v>0</v>
      </c>
      <c r="HW108" s="50">
        <f t="shared" si="2424"/>
        <v>0</v>
      </c>
      <c r="HX108" s="45">
        <f t="shared" si="2425"/>
        <v>0</v>
      </c>
      <c r="HY108" s="51">
        <f t="shared" si="2426"/>
        <v>0</v>
      </c>
      <c r="HZ108" s="252">
        <f t="shared" si="2427"/>
        <v>0</v>
      </c>
      <c r="IA108" s="253">
        <f t="shared" si="2428"/>
        <v>0</v>
      </c>
      <c r="IB108" s="253">
        <f t="shared" si="2429"/>
        <v>0</v>
      </c>
      <c r="IC108" s="385"/>
      <c r="ID108" s="89"/>
      <c r="IE108" s="443">
        <f t="shared" si="2511"/>
        <v>0</v>
      </c>
      <c r="IF108" s="88"/>
      <c r="IG108" s="89"/>
      <c r="IH108" s="443">
        <f t="shared" si="2512"/>
        <v>0</v>
      </c>
      <c r="II108" s="236">
        <f t="shared" si="2430"/>
        <v>0</v>
      </c>
      <c r="IJ108" s="232">
        <f t="shared" si="2431"/>
        <v>0</v>
      </c>
      <c r="IK108" s="233">
        <f t="shared" si="2432"/>
        <v>0</v>
      </c>
      <c r="IL108" s="444"/>
      <c r="IM108" s="482"/>
      <c r="IN108" s="443">
        <f t="shared" si="2513"/>
        <v>0</v>
      </c>
      <c r="IO108" s="88"/>
      <c r="IP108" s="100"/>
      <c r="IQ108" s="443">
        <f t="shared" si="2514"/>
        <v>0</v>
      </c>
      <c r="IR108" s="236">
        <f t="shared" si="2433"/>
        <v>0</v>
      </c>
      <c r="IS108" s="232">
        <f t="shared" si="2434"/>
        <v>0</v>
      </c>
      <c r="IT108" s="233">
        <f t="shared" si="2435"/>
        <v>0</v>
      </c>
      <c r="IU108" s="481"/>
      <c r="IV108" s="482"/>
      <c r="IW108" s="443">
        <f t="shared" si="2515"/>
        <v>0</v>
      </c>
      <c r="IX108" s="481"/>
      <c r="IY108" s="482"/>
      <c r="IZ108" s="443">
        <f t="shared" si="2516"/>
        <v>0</v>
      </c>
      <c r="JA108" s="236">
        <f t="shared" si="2436"/>
        <v>0</v>
      </c>
      <c r="JB108" s="232">
        <f t="shared" si="2437"/>
        <v>0</v>
      </c>
      <c r="JC108" s="233">
        <f t="shared" si="2438"/>
        <v>0</v>
      </c>
      <c r="JD108" s="449">
        <f t="shared" si="2439"/>
        <v>0</v>
      </c>
      <c r="JE108" s="450">
        <f t="shared" si="2440"/>
        <v>0</v>
      </c>
      <c r="JF108" s="451">
        <f t="shared" si="2441"/>
        <v>0</v>
      </c>
      <c r="JG108" s="449">
        <f t="shared" si="2442"/>
        <v>0</v>
      </c>
      <c r="JH108" s="450">
        <f t="shared" si="2443"/>
        <v>0</v>
      </c>
      <c r="JI108" s="451">
        <f t="shared" si="2444"/>
        <v>0</v>
      </c>
      <c r="JJ108" s="252">
        <f t="shared" si="2445"/>
        <v>0</v>
      </c>
      <c r="JK108" s="253">
        <f t="shared" si="2446"/>
        <v>0</v>
      </c>
      <c r="JL108" s="253">
        <f t="shared" si="2447"/>
        <v>0</v>
      </c>
      <c r="JM108" s="385"/>
      <c r="JN108" s="100"/>
      <c r="JO108" s="388">
        <f t="shared" si="2517"/>
        <v>0</v>
      </c>
      <c r="JP108" s="88"/>
      <c r="JQ108" s="100"/>
      <c r="JR108" s="388">
        <f t="shared" si="2518"/>
        <v>0</v>
      </c>
      <c r="JS108" s="236">
        <f t="shared" si="2448"/>
        <v>0</v>
      </c>
      <c r="JT108" s="232">
        <f t="shared" si="2449"/>
        <v>0</v>
      </c>
      <c r="JU108" s="233">
        <f t="shared" si="2450"/>
        <v>0</v>
      </c>
      <c r="JV108" s="444"/>
      <c r="JW108" s="482"/>
      <c r="JX108" s="388">
        <f t="shared" si="2519"/>
        <v>0</v>
      </c>
      <c r="JY108" s="444"/>
      <c r="JZ108" s="482"/>
      <c r="KA108" s="385">
        <f>JY108*JZ108</f>
        <v>0</v>
      </c>
      <c r="KB108" s="236">
        <f t="shared" si="2451"/>
        <v>0</v>
      </c>
      <c r="KC108" s="232">
        <f t="shared" si="2452"/>
        <v>0</v>
      </c>
      <c r="KD108" s="233">
        <f t="shared" si="2453"/>
        <v>0</v>
      </c>
      <c r="KE108" s="444"/>
      <c r="KF108" s="482"/>
      <c r="KG108" s="388">
        <f t="shared" si="2521"/>
        <v>0</v>
      </c>
      <c r="KH108" s="444"/>
      <c r="KI108" s="482"/>
      <c r="KJ108" s="90">
        <f t="shared" si="2522"/>
        <v>0</v>
      </c>
      <c r="KK108" s="41">
        <f t="shared" si="2454"/>
        <v>0</v>
      </c>
      <c r="KL108" s="42">
        <f t="shared" si="2455"/>
        <v>0</v>
      </c>
      <c r="KM108" s="43">
        <f t="shared" si="2456"/>
        <v>0</v>
      </c>
      <c r="KN108" s="50">
        <f t="shared" si="2457"/>
        <v>0</v>
      </c>
      <c r="KO108" s="45">
        <f t="shared" si="2458"/>
        <v>0</v>
      </c>
      <c r="KP108" s="51">
        <f t="shared" si="2459"/>
        <v>0</v>
      </c>
      <c r="KQ108" s="50">
        <f t="shared" si="2460"/>
        <v>0</v>
      </c>
      <c r="KR108" s="45">
        <f t="shared" si="2461"/>
        <v>0</v>
      </c>
      <c r="KS108" s="51">
        <f t="shared" si="2462"/>
        <v>0</v>
      </c>
      <c r="KT108" s="81">
        <f t="shared" si="2463"/>
        <v>0</v>
      </c>
      <c r="KU108" s="52">
        <f t="shared" si="2464"/>
        <v>0</v>
      </c>
      <c r="KV108" s="52">
        <f t="shared" si="2465"/>
        <v>0</v>
      </c>
      <c r="KW108" s="27">
        <f t="shared" si="2466"/>
        <v>0</v>
      </c>
      <c r="KX108" s="28">
        <f t="shared" si="2467"/>
        <v>0</v>
      </c>
      <c r="KY108" s="29">
        <f t="shared" si="2523"/>
        <v>0</v>
      </c>
      <c r="KZ108" s="27">
        <f t="shared" si="2468"/>
        <v>0</v>
      </c>
      <c r="LA108" s="28">
        <f t="shared" si="2469"/>
        <v>0</v>
      </c>
      <c r="LB108" s="29">
        <f t="shared" si="2470"/>
        <v>0</v>
      </c>
      <c r="LC108" s="178">
        <f t="shared" si="2471"/>
        <v>0</v>
      </c>
      <c r="LD108" s="28">
        <f t="shared" si="2472"/>
        <v>0</v>
      </c>
      <c r="LE108" s="29">
        <f t="shared" si="2473"/>
        <v>0</v>
      </c>
    </row>
    <row r="109" spans="2:317" ht="20.25" hidden="1" customHeight="1" outlineLevel="3">
      <c r="B109" s="84" t="s">
        <v>259</v>
      </c>
      <c r="C109" s="176" t="s">
        <v>267</v>
      </c>
      <c r="D109" s="176" t="s">
        <v>261</v>
      </c>
      <c r="E109" s="176" t="s">
        <v>262</v>
      </c>
      <c r="F109" s="84" t="s">
        <v>211</v>
      </c>
      <c r="G109" s="444"/>
      <c r="H109" s="602"/>
      <c r="I109" s="443">
        <f t="shared" si="2474"/>
        <v>0</v>
      </c>
      <c r="J109" s="483"/>
      <c r="K109" s="600"/>
      <c r="L109" s="443">
        <f t="shared" si="2475"/>
        <v>0</v>
      </c>
      <c r="M109" s="41">
        <f t="shared" si="2314"/>
        <v>0</v>
      </c>
      <c r="N109" s="42">
        <f t="shared" si="2315"/>
        <v>0</v>
      </c>
      <c r="O109" s="43">
        <f t="shared" si="2316"/>
        <v>0</v>
      </c>
      <c r="P109" s="481"/>
      <c r="Q109" s="602"/>
      <c r="R109" s="443">
        <f t="shared" si="2476"/>
        <v>0</v>
      </c>
      <c r="S109" s="483"/>
      <c r="T109" s="600"/>
      <c r="U109" s="443">
        <f t="shared" si="2477"/>
        <v>0</v>
      </c>
      <c r="V109" s="41">
        <f t="shared" si="2317"/>
        <v>0</v>
      </c>
      <c r="W109" s="42">
        <f t="shared" si="2318"/>
        <v>0</v>
      </c>
      <c r="X109" s="43">
        <f t="shared" si="2319"/>
        <v>0</v>
      </c>
      <c r="Y109" s="385"/>
      <c r="Z109" s="89"/>
      <c r="AA109" s="443">
        <f t="shared" si="2478"/>
        <v>0</v>
      </c>
      <c r="AB109" s="444"/>
      <c r="AC109" s="482"/>
      <c r="AD109" s="443">
        <f t="shared" si="2479"/>
        <v>0</v>
      </c>
      <c r="AE109" s="236">
        <f t="shared" si="2320"/>
        <v>0</v>
      </c>
      <c r="AF109" s="232">
        <f t="shared" si="2321"/>
        <v>0</v>
      </c>
      <c r="AG109" s="233">
        <f t="shared" si="2322"/>
        <v>0</v>
      </c>
      <c r="AH109" s="449">
        <f t="shared" si="2323"/>
        <v>0</v>
      </c>
      <c r="AI109" s="450">
        <f t="shared" si="2324"/>
        <v>0</v>
      </c>
      <c r="AJ109" s="451">
        <f t="shared" si="2325"/>
        <v>0</v>
      </c>
      <c r="AK109" s="449">
        <f t="shared" si="2326"/>
        <v>0</v>
      </c>
      <c r="AL109" s="450">
        <f t="shared" si="2327"/>
        <v>0</v>
      </c>
      <c r="AM109" s="451">
        <f t="shared" si="2328"/>
        <v>0</v>
      </c>
      <c r="AN109" s="252">
        <f t="shared" si="2329"/>
        <v>0</v>
      </c>
      <c r="AO109" s="253">
        <f t="shared" si="2330"/>
        <v>0</v>
      </c>
      <c r="AP109" s="253">
        <f t="shared" si="2331"/>
        <v>0</v>
      </c>
      <c r="AQ109" s="385"/>
      <c r="AR109" s="89"/>
      <c r="AS109" s="388">
        <f t="shared" si="2480"/>
        <v>0</v>
      </c>
      <c r="AT109" s="88"/>
      <c r="AU109" s="89"/>
      <c r="AV109" s="388">
        <f t="shared" si="2481"/>
        <v>0</v>
      </c>
      <c r="AW109" s="236">
        <f t="shared" si="2332"/>
        <v>0</v>
      </c>
      <c r="AX109" s="232">
        <f t="shared" si="2333"/>
        <v>0</v>
      </c>
      <c r="AY109" s="233">
        <f t="shared" si="2334"/>
        <v>0</v>
      </c>
      <c r="AZ109" s="389"/>
      <c r="BA109" s="390"/>
      <c r="BB109" s="388">
        <f t="shared" si="2482"/>
        <v>0</v>
      </c>
      <c r="BC109" s="389"/>
      <c r="BD109" s="390"/>
      <c r="BE109" s="388">
        <f t="shared" si="2483"/>
        <v>0</v>
      </c>
      <c r="BF109" s="236">
        <f t="shared" si="2335"/>
        <v>0</v>
      </c>
      <c r="BG109" s="232">
        <f t="shared" si="2336"/>
        <v>0</v>
      </c>
      <c r="BH109" s="233">
        <f t="shared" si="2337"/>
        <v>0</v>
      </c>
      <c r="BI109" s="385"/>
      <c r="BJ109" s="89"/>
      <c r="BK109" s="388">
        <f t="shared" si="2484"/>
        <v>0</v>
      </c>
      <c r="BL109" s="385"/>
      <c r="BM109" s="89"/>
      <c r="BN109" s="388">
        <f t="shared" si="2485"/>
        <v>0</v>
      </c>
      <c r="BO109" s="236">
        <f t="shared" si="2338"/>
        <v>0</v>
      </c>
      <c r="BP109" s="232">
        <f t="shared" si="2339"/>
        <v>0</v>
      </c>
      <c r="BQ109" s="233">
        <f t="shared" si="2340"/>
        <v>0</v>
      </c>
      <c r="BR109" s="50">
        <f t="shared" si="2341"/>
        <v>0</v>
      </c>
      <c r="BS109" s="45">
        <f t="shared" si="2342"/>
        <v>0</v>
      </c>
      <c r="BT109" s="51">
        <f t="shared" si="2343"/>
        <v>0</v>
      </c>
      <c r="BU109" s="50">
        <f t="shared" si="2344"/>
        <v>0</v>
      </c>
      <c r="BV109" s="45">
        <f t="shared" si="2345"/>
        <v>0</v>
      </c>
      <c r="BW109" s="51">
        <f t="shared" si="2346"/>
        <v>0</v>
      </c>
      <c r="BX109" s="252">
        <f t="shared" si="2347"/>
        <v>0</v>
      </c>
      <c r="BY109" s="253">
        <f t="shared" si="2348"/>
        <v>0</v>
      </c>
      <c r="BZ109" s="253">
        <f t="shared" si="2349"/>
        <v>0</v>
      </c>
      <c r="CA109" s="385"/>
      <c r="CB109" s="89"/>
      <c r="CC109" s="443">
        <f t="shared" si="2486"/>
        <v>0</v>
      </c>
      <c r="CD109" s="88"/>
      <c r="CE109" s="89"/>
      <c r="CF109" s="443">
        <f t="shared" si="2487"/>
        <v>0</v>
      </c>
      <c r="CG109" s="236">
        <f t="shared" si="2350"/>
        <v>0</v>
      </c>
      <c r="CH109" s="232">
        <f t="shared" si="2351"/>
        <v>0</v>
      </c>
      <c r="CI109" s="233">
        <f t="shared" si="2352"/>
        <v>0</v>
      </c>
      <c r="CJ109" s="385"/>
      <c r="CK109" s="387"/>
      <c r="CL109" s="443">
        <f t="shared" si="2488"/>
        <v>0</v>
      </c>
      <c r="CM109" s="385"/>
      <c r="CN109" s="387"/>
      <c r="CO109" s="443">
        <f t="shared" si="2489"/>
        <v>0</v>
      </c>
      <c r="CP109" s="236">
        <f t="shared" si="2353"/>
        <v>0</v>
      </c>
      <c r="CQ109" s="232">
        <f t="shared" si="2354"/>
        <v>0</v>
      </c>
      <c r="CR109" s="233">
        <f t="shared" si="2355"/>
        <v>0</v>
      </c>
      <c r="CS109" s="481"/>
      <c r="CT109" s="482"/>
      <c r="CU109" s="443">
        <f t="shared" si="2490"/>
        <v>0</v>
      </c>
      <c r="CV109" s="481"/>
      <c r="CW109" s="482"/>
      <c r="CX109" s="443">
        <f t="shared" si="2491"/>
        <v>0</v>
      </c>
      <c r="CY109" s="236">
        <f t="shared" si="2356"/>
        <v>0</v>
      </c>
      <c r="CZ109" s="232">
        <f t="shared" si="2357"/>
        <v>0</v>
      </c>
      <c r="DA109" s="233">
        <f t="shared" si="2358"/>
        <v>0</v>
      </c>
      <c r="DB109" s="449">
        <f t="shared" si="2359"/>
        <v>0</v>
      </c>
      <c r="DC109" s="450">
        <f t="shared" si="2360"/>
        <v>0</v>
      </c>
      <c r="DD109" s="451">
        <f t="shared" si="2361"/>
        <v>0</v>
      </c>
      <c r="DE109" s="449">
        <f t="shared" si="2362"/>
        <v>0</v>
      </c>
      <c r="DF109" s="450">
        <f t="shared" si="2363"/>
        <v>0</v>
      </c>
      <c r="DG109" s="451">
        <f t="shared" si="2364"/>
        <v>0</v>
      </c>
      <c r="DH109" s="252">
        <f t="shared" si="2365"/>
        <v>0</v>
      </c>
      <c r="DI109" s="253">
        <f t="shared" si="2366"/>
        <v>0</v>
      </c>
      <c r="DJ109" s="253">
        <f t="shared" si="2367"/>
        <v>0</v>
      </c>
      <c r="DK109" s="444"/>
      <c r="DL109" s="482"/>
      <c r="DM109" s="388">
        <f t="shared" si="2492"/>
        <v>0</v>
      </c>
      <c r="DN109" s="313"/>
      <c r="DO109" s="387"/>
      <c r="DP109" s="388">
        <f t="shared" si="2493"/>
        <v>0</v>
      </c>
      <c r="DQ109" s="236">
        <f t="shared" si="2368"/>
        <v>0</v>
      </c>
      <c r="DR109" s="232">
        <f t="shared" si="2369"/>
        <v>0</v>
      </c>
      <c r="DS109" s="233">
        <f t="shared" si="2370"/>
        <v>0</v>
      </c>
      <c r="DT109" s="385"/>
      <c r="DU109" s="387"/>
      <c r="DV109" s="388">
        <f t="shared" si="2494"/>
        <v>0</v>
      </c>
      <c r="DW109" s="385"/>
      <c r="DX109" s="387"/>
      <c r="DY109" s="388">
        <f t="shared" ref="DY109:DY112" si="2524">DW109*DX109</f>
        <v>0</v>
      </c>
      <c r="DZ109" s="236">
        <f t="shared" si="2371"/>
        <v>0</v>
      </c>
      <c r="EA109" s="232">
        <f t="shared" si="2372"/>
        <v>0</v>
      </c>
      <c r="EB109" s="233">
        <f t="shared" si="2373"/>
        <v>0</v>
      </c>
      <c r="EC109" s="385"/>
      <c r="ED109" s="387"/>
      <c r="EE109" s="388">
        <f t="shared" si="2496"/>
        <v>0</v>
      </c>
      <c r="EF109" s="313"/>
      <c r="EG109" s="108"/>
      <c r="EH109" s="90">
        <f t="shared" si="2497"/>
        <v>0</v>
      </c>
      <c r="EI109" s="41">
        <f t="shared" si="2374"/>
        <v>0</v>
      </c>
      <c r="EJ109" s="42">
        <f t="shared" si="2375"/>
        <v>0</v>
      </c>
      <c r="EK109" s="43">
        <f t="shared" si="2376"/>
        <v>0</v>
      </c>
      <c r="EL109" s="50">
        <f t="shared" si="2377"/>
        <v>0</v>
      </c>
      <c r="EM109" s="45">
        <f t="shared" si="2378"/>
        <v>0</v>
      </c>
      <c r="EN109" s="51">
        <f t="shared" si="2379"/>
        <v>0</v>
      </c>
      <c r="EO109" s="50">
        <f t="shared" si="2380"/>
        <v>0</v>
      </c>
      <c r="EP109" s="45">
        <f t="shared" si="2381"/>
        <v>0</v>
      </c>
      <c r="EQ109" s="51">
        <f t="shared" si="2382"/>
        <v>0</v>
      </c>
      <c r="ER109" s="81">
        <f t="shared" si="2383"/>
        <v>0</v>
      </c>
      <c r="ES109" s="52">
        <f t="shared" si="2384"/>
        <v>0</v>
      </c>
      <c r="ET109" s="52">
        <f t="shared" si="2385"/>
        <v>0</v>
      </c>
      <c r="EU109" s="27">
        <f t="shared" si="2386"/>
        <v>0</v>
      </c>
      <c r="EV109" s="28">
        <f t="shared" si="2387"/>
        <v>0</v>
      </c>
      <c r="EW109" s="29">
        <f t="shared" si="2498"/>
        <v>0</v>
      </c>
      <c r="EX109" s="27">
        <f t="shared" si="2388"/>
        <v>0</v>
      </c>
      <c r="EY109" s="28">
        <f t="shared" si="2389"/>
        <v>0</v>
      </c>
      <c r="EZ109" s="29">
        <f t="shared" si="2390"/>
        <v>0</v>
      </c>
      <c r="FA109" s="178">
        <f t="shared" si="2391"/>
        <v>0</v>
      </c>
      <c r="FB109" s="28">
        <f t="shared" si="2392"/>
        <v>0</v>
      </c>
      <c r="FC109" s="29">
        <f t="shared" si="2393"/>
        <v>0</v>
      </c>
      <c r="FE109" s="84" t="s">
        <v>259</v>
      </c>
      <c r="FF109" s="176" t="s">
        <v>267</v>
      </c>
      <c r="FG109" s="176" t="s">
        <v>262</v>
      </c>
      <c r="FH109" s="84" t="s">
        <v>211</v>
      </c>
      <c r="FI109" s="444"/>
      <c r="FJ109" s="602"/>
      <c r="FK109" s="443">
        <f t="shared" si="2499"/>
        <v>0</v>
      </c>
      <c r="FL109" s="483"/>
      <c r="FM109" s="600"/>
      <c r="FN109" s="443">
        <f t="shared" si="2500"/>
        <v>0</v>
      </c>
      <c r="FO109" s="41">
        <f t="shared" si="2394"/>
        <v>0</v>
      </c>
      <c r="FP109" s="42">
        <f t="shared" si="2395"/>
        <v>0</v>
      </c>
      <c r="FQ109" s="43">
        <f t="shared" si="2396"/>
        <v>0</v>
      </c>
      <c r="FR109" s="481"/>
      <c r="FS109" s="602"/>
      <c r="FT109" s="443">
        <f t="shared" si="2501"/>
        <v>0</v>
      </c>
      <c r="FU109" s="483"/>
      <c r="FV109" s="600"/>
      <c r="FW109" s="443">
        <f t="shared" si="2502"/>
        <v>0</v>
      </c>
      <c r="FX109" s="41">
        <f t="shared" si="2397"/>
        <v>0</v>
      </c>
      <c r="FY109" s="42">
        <f t="shared" si="2398"/>
        <v>0</v>
      </c>
      <c r="FZ109" s="43">
        <f t="shared" si="2399"/>
        <v>0</v>
      </c>
      <c r="GA109" s="385"/>
      <c r="GB109" s="89"/>
      <c r="GC109" s="443">
        <f t="shared" si="2503"/>
        <v>0</v>
      </c>
      <c r="GD109" s="444"/>
      <c r="GE109" s="482"/>
      <c r="GF109" s="443">
        <f t="shared" si="2504"/>
        <v>0</v>
      </c>
      <c r="GG109" s="236">
        <f t="shared" si="2400"/>
        <v>0</v>
      </c>
      <c r="GH109" s="232">
        <f t="shared" si="2401"/>
        <v>0</v>
      </c>
      <c r="GI109" s="233">
        <f t="shared" si="2402"/>
        <v>0</v>
      </c>
      <c r="GJ109" s="449">
        <f t="shared" si="2403"/>
        <v>0</v>
      </c>
      <c r="GK109" s="450">
        <f t="shared" si="2404"/>
        <v>0</v>
      </c>
      <c r="GL109" s="451">
        <f t="shared" si="2405"/>
        <v>0</v>
      </c>
      <c r="GM109" s="449">
        <f t="shared" si="2406"/>
        <v>0</v>
      </c>
      <c r="GN109" s="450">
        <f t="shared" si="2407"/>
        <v>0</v>
      </c>
      <c r="GO109" s="451">
        <f t="shared" si="2408"/>
        <v>0</v>
      </c>
      <c r="GP109" s="252">
        <f t="shared" si="2409"/>
        <v>0</v>
      </c>
      <c r="GQ109" s="253">
        <f t="shared" si="2410"/>
        <v>0</v>
      </c>
      <c r="GR109" s="253">
        <f t="shared" si="2411"/>
        <v>0</v>
      </c>
      <c r="GS109" s="385"/>
      <c r="GT109" s="89"/>
      <c r="GU109" s="388">
        <f t="shared" si="2505"/>
        <v>0</v>
      </c>
      <c r="GV109" s="88"/>
      <c r="GW109" s="89"/>
      <c r="GX109" s="388">
        <f t="shared" si="2506"/>
        <v>0</v>
      </c>
      <c r="GY109" s="236">
        <f t="shared" si="2412"/>
        <v>0</v>
      </c>
      <c r="GZ109" s="232">
        <f t="shared" si="2413"/>
        <v>0</v>
      </c>
      <c r="HA109" s="233">
        <f t="shared" si="2414"/>
        <v>0</v>
      </c>
      <c r="HB109" s="389"/>
      <c r="HC109" s="390"/>
      <c r="HD109" s="388">
        <f t="shared" si="2507"/>
        <v>0</v>
      </c>
      <c r="HE109" s="389"/>
      <c r="HF109" s="390"/>
      <c r="HG109" s="388">
        <f t="shared" si="2508"/>
        <v>0</v>
      </c>
      <c r="HH109" s="236">
        <f t="shared" si="2415"/>
        <v>0</v>
      </c>
      <c r="HI109" s="232">
        <f t="shared" si="2416"/>
        <v>0</v>
      </c>
      <c r="HJ109" s="233">
        <f t="shared" si="2417"/>
        <v>0</v>
      </c>
      <c r="HK109" s="385"/>
      <c r="HL109" s="89"/>
      <c r="HM109" s="388">
        <f t="shared" si="2509"/>
        <v>0</v>
      </c>
      <c r="HN109" s="385"/>
      <c r="HO109" s="89"/>
      <c r="HP109" s="388">
        <f t="shared" si="2510"/>
        <v>0</v>
      </c>
      <c r="HQ109" s="236">
        <f t="shared" si="2418"/>
        <v>0</v>
      </c>
      <c r="HR109" s="232">
        <f t="shared" si="2419"/>
        <v>0</v>
      </c>
      <c r="HS109" s="233">
        <f t="shared" si="2420"/>
        <v>0</v>
      </c>
      <c r="HT109" s="50">
        <f t="shared" si="2421"/>
        <v>0</v>
      </c>
      <c r="HU109" s="45">
        <f t="shared" si="2422"/>
        <v>0</v>
      </c>
      <c r="HV109" s="51">
        <f t="shared" si="2423"/>
        <v>0</v>
      </c>
      <c r="HW109" s="50">
        <f t="shared" si="2424"/>
        <v>0</v>
      </c>
      <c r="HX109" s="45">
        <f t="shared" si="2425"/>
        <v>0</v>
      </c>
      <c r="HY109" s="51">
        <f t="shared" si="2426"/>
        <v>0</v>
      </c>
      <c r="HZ109" s="252">
        <f t="shared" si="2427"/>
        <v>0</v>
      </c>
      <c r="IA109" s="253">
        <f t="shared" si="2428"/>
        <v>0</v>
      </c>
      <c r="IB109" s="253">
        <f t="shared" si="2429"/>
        <v>0</v>
      </c>
      <c r="IC109" s="385"/>
      <c r="ID109" s="89"/>
      <c r="IE109" s="443">
        <f t="shared" si="2511"/>
        <v>0</v>
      </c>
      <c r="IF109" s="88"/>
      <c r="IG109" s="89"/>
      <c r="IH109" s="443">
        <f t="shared" si="2512"/>
        <v>0</v>
      </c>
      <c r="II109" s="236">
        <f t="shared" si="2430"/>
        <v>0</v>
      </c>
      <c r="IJ109" s="232">
        <f t="shared" si="2431"/>
        <v>0</v>
      </c>
      <c r="IK109" s="233">
        <f t="shared" si="2432"/>
        <v>0</v>
      </c>
      <c r="IL109" s="385"/>
      <c r="IM109" s="387"/>
      <c r="IN109" s="443">
        <f t="shared" si="2513"/>
        <v>0</v>
      </c>
      <c r="IO109" s="385"/>
      <c r="IP109" s="387"/>
      <c r="IQ109" s="443">
        <f t="shared" si="2514"/>
        <v>0</v>
      </c>
      <c r="IR109" s="236">
        <f t="shared" si="2433"/>
        <v>0</v>
      </c>
      <c r="IS109" s="232">
        <f t="shared" si="2434"/>
        <v>0</v>
      </c>
      <c r="IT109" s="233">
        <f t="shared" si="2435"/>
        <v>0</v>
      </c>
      <c r="IU109" s="481"/>
      <c r="IV109" s="482"/>
      <c r="IW109" s="443">
        <f t="shared" si="2515"/>
        <v>0</v>
      </c>
      <c r="IX109" s="481"/>
      <c r="IY109" s="482"/>
      <c r="IZ109" s="443">
        <f t="shared" si="2516"/>
        <v>0</v>
      </c>
      <c r="JA109" s="236">
        <f t="shared" si="2436"/>
        <v>0</v>
      </c>
      <c r="JB109" s="232">
        <f t="shared" si="2437"/>
        <v>0</v>
      </c>
      <c r="JC109" s="233">
        <f t="shared" si="2438"/>
        <v>0</v>
      </c>
      <c r="JD109" s="449">
        <f t="shared" si="2439"/>
        <v>0</v>
      </c>
      <c r="JE109" s="450">
        <f t="shared" si="2440"/>
        <v>0</v>
      </c>
      <c r="JF109" s="451">
        <f t="shared" si="2441"/>
        <v>0</v>
      </c>
      <c r="JG109" s="449">
        <f t="shared" si="2442"/>
        <v>0</v>
      </c>
      <c r="JH109" s="450">
        <f t="shared" si="2443"/>
        <v>0</v>
      </c>
      <c r="JI109" s="451">
        <f t="shared" si="2444"/>
        <v>0</v>
      </c>
      <c r="JJ109" s="252">
        <f t="shared" si="2445"/>
        <v>0</v>
      </c>
      <c r="JK109" s="253">
        <f t="shared" si="2446"/>
        <v>0</v>
      </c>
      <c r="JL109" s="253">
        <f t="shared" si="2447"/>
        <v>0</v>
      </c>
      <c r="JM109" s="444"/>
      <c r="JN109" s="482"/>
      <c r="JO109" s="388">
        <f t="shared" si="2517"/>
        <v>0</v>
      </c>
      <c r="JP109" s="313"/>
      <c r="JQ109" s="387"/>
      <c r="JR109" s="388">
        <f t="shared" si="2518"/>
        <v>0</v>
      </c>
      <c r="JS109" s="236">
        <f t="shared" si="2448"/>
        <v>0</v>
      </c>
      <c r="JT109" s="232">
        <f t="shared" si="2449"/>
        <v>0</v>
      </c>
      <c r="JU109" s="233">
        <f t="shared" si="2450"/>
        <v>0</v>
      </c>
      <c r="JV109" s="385"/>
      <c r="JW109" s="387"/>
      <c r="JX109" s="388">
        <f t="shared" si="2519"/>
        <v>0</v>
      </c>
      <c r="JY109" s="385"/>
      <c r="JZ109" s="387"/>
      <c r="KA109" s="388">
        <f t="shared" si="2520"/>
        <v>0</v>
      </c>
      <c r="KB109" s="236">
        <f t="shared" si="2451"/>
        <v>0</v>
      </c>
      <c r="KC109" s="232">
        <f t="shared" si="2452"/>
        <v>0</v>
      </c>
      <c r="KD109" s="233">
        <f t="shared" si="2453"/>
        <v>0</v>
      </c>
      <c r="KE109" s="385"/>
      <c r="KF109" s="387"/>
      <c r="KG109" s="388">
        <f t="shared" si="2521"/>
        <v>0</v>
      </c>
      <c r="KH109" s="313"/>
      <c r="KI109" s="108"/>
      <c r="KJ109" s="90">
        <f t="shared" si="2522"/>
        <v>0</v>
      </c>
      <c r="KK109" s="41">
        <f t="shared" si="2454"/>
        <v>0</v>
      </c>
      <c r="KL109" s="42">
        <f t="shared" si="2455"/>
        <v>0</v>
      </c>
      <c r="KM109" s="43">
        <f t="shared" si="2456"/>
        <v>0</v>
      </c>
      <c r="KN109" s="50">
        <f t="shared" si="2457"/>
        <v>0</v>
      </c>
      <c r="KO109" s="45">
        <f t="shared" si="2458"/>
        <v>0</v>
      </c>
      <c r="KP109" s="51">
        <f t="shared" si="2459"/>
        <v>0</v>
      </c>
      <c r="KQ109" s="50">
        <f t="shared" si="2460"/>
        <v>0</v>
      </c>
      <c r="KR109" s="45">
        <f t="shared" si="2461"/>
        <v>0</v>
      </c>
      <c r="KS109" s="51">
        <f t="shared" si="2462"/>
        <v>0</v>
      </c>
      <c r="KT109" s="81">
        <f t="shared" si="2463"/>
        <v>0</v>
      </c>
      <c r="KU109" s="52">
        <f t="shared" si="2464"/>
        <v>0</v>
      </c>
      <c r="KV109" s="52">
        <f t="shared" si="2465"/>
        <v>0</v>
      </c>
      <c r="KW109" s="27">
        <f t="shared" si="2466"/>
        <v>0</v>
      </c>
      <c r="KX109" s="28">
        <f t="shared" si="2467"/>
        <v>0</v>
      </c>
      <c r="KY109" s="29">
        <f t="shared" si="2523"/>
        <v>0</v>
      </c>
      <c r="KZ109" s="27">
        <f t="shared" si="2468"/>
        <v>0</v>
      </c>
      <c r="LA109" s="28">
        <f t="shared" si="2469"/>
        <v>0</v>
      </c>
      <c r="LB109" s="29">
        <f t="shared" si="2470"/>
        <v>0</v>
      </c>
      <c r="LC109" s="178">
        <f t="shared" si="2471"/>
        <v>0</v>
      </c>
      <c r="LD109" s="28">
        <f t="shared" si="2472"/>
        <v>0</v>
      </c>
      <c r="LE109" s="29">
        <f t="shared" si="2473"/>
        <v>0</v>
      </c>
    </row>
    <row r="110" spans="2:317" ht="20.25" hidden="1" customHeight="1" outlineLevel="3">
      <c r="B110" s="84" t="s">
        <v>259</v>
      </c>
      <c r="C110" s="176" t="s">
        <v>268</v>
      </c>
      <c r="D110" s="176" t="s">
        <v>261</v>
      </c>
      <c r="E110" s="176" t="s">
        <v>269</v>
      </c>
      <c r="F110" s="84" t="s">
        <v>211</v>
      </c>
      <c r="G110" s="483"/>
      <c r="H110" s="600"/>
      <c r="I110" s="443">
        <f t="shared" si="2474"/>
        <v>0</v>
      </c>
      <c r="J110" s="483"/>
      <c r="K110" s="600"/>
      <c r="L110" s="443">
        <f t="shared" si="2475"/>
        <v>0</v>
      </c>
      <c r="M110" s="41">
        <f t="shared" si="2314"/>
        <v>0</v>
      </c>
      <c r="N110" s="42">
        <f t="shared" si="2315"/>
        <v>0</v>
      </c>
      <c r="O110" s="43">
        <f t="shared" si="2316"/>
        <v>0</v>
      </c>
      <c r="P110" s="483"/>
      <c r="Q110" s="600"/>
      <c r="R110" s="443">
        <f t="shared" si="2476"/>
        <v>0</v>
      </c>
      <c r="S110" s="481"/>
      <c r="T110" s="482"/>
      <c r="U110" s="443">
        <f t="shared" si="2477"/>
        <v>0</v>
      </c>
      <c r="V110" s="41">
        <f t="shared" si="2317"/>
        <v>0</v>
      </c>
      <c r="W110" s="42">
        <f t="shared" si="2318"/>
        <v>0</v>
      </c>
      <c r="X110" s="43">
        <f t="shared" si="2319"/>
        <v>0</v>
      </c>
      <c r="Y110" s="385"/>
      <c r="Z110" s="89"/>
      <c r="AA110" s="443">
        <f t="shared" si="2478"/>
        <v>0</v>
      </c>
      <c r="AB110" s="444"/>
      <c r="AC110" s="482"/>
      <c r="AD110" s="443">
        <f t="shared" si="2479"/>
        <v>0</v>
      </c>
      <c r="AE110" s="236">
        <f t="shared" si="2320"/>
        <v>0</v>
      </c>
      <c r="AF110" s="232">
        <f t="shared" si="2321"/>
        <v>0</v>
      </c>
      <c r="AG110" s="233">
        <f t="shared" si="2322"/>
        <v>0</v>
      </c>
      <c r="AH110" s="449">
        <f t="shared" si="2323"/>
        <v>0</v>
      </c>
      <c r="AI110" s="450">
        <f t="shared" si="2324"/>
        <v>0</v>
      </c>
      <c r="AJ110" s="451">
        <f t="shared" si="2325"/>
        <v>0</v>
      </c>
      <c r="AK110" s="449">
        <f t="shared" si="2326"/>
        <v>0</v>
      </c>
      <c r="AL110" s="450">
        <f t="shared" si="2327"/>
        <v>0</v>
      </c>
      <c r="AM110" s="451">
        <f t="shared" si="2328"/>
        <v>0</v>
      </c>
      <c r="AN110" s="252">
        <f t="shared" si="2329"/>
        <v>0</v>
      </c>
      <c r="AO110" s="253">
        <f t="shared" si="2330"/>
        <v>0</v>
      </c>
      <c r="AP110" s="253">
        <f t="shared" si="2331"/>
        <v>0</v>
      </c>
      <c r="AQ110" s="385"/>
      <c r="AR110" s="89"/>
      <c r="AS110" s="388">
        <f t="shared" si="2480"/>
        <v>0</v>
      </c>
      <c r="AT110" s="88"/>
      <c r="AU110" s="89"/>
      <c r="AV110" s="388">
        <f t="shared" si="2481"/>
        <v>0</v>
      </c>
      <c r="AW110" s="236">
        <f t="shared" si="2332"/>
        <v>0</v>
      </c>
      <c r="AX110" s="232">
        <f t="shared" si="2333"/>
        <v>0</v>
      </c>
      <c r="AY110" s="233">
        <f t="shared" si="2334"/>
        <v>0</v>
      </c>
      <c r="AZ110" s="389"/>
      <c r="BA110" s="390"/>
      <c r="BB110" s="388">
        <f t="shared" si="2482"/>
        <v>0</v>
      </c>
      <c r="BC110" s="389"/>
      <c r="BD110" s="390"/>
      <c r="BE110" s="388">
        <f t="shared" si="2483"/>
        <v>0</v>
      </c>
      <c r="BF110" s="236">
        <f t="shared" si="2335"/>
        <v>0</v>
      </c>
      <c r="BG110" s="232">
        <f t="shared" si="2336"/>
        <v>0</v>
      </c>
      <c r="BH110" s="233">
        <f t="shared" si="2337"/>
        <v>0</v>
      </c>
      <c r="BI110" s="385"/>
      <c r="BJ110" s="89"/>
      <c r="BK110" s="388">
        <f t="shared" si="2484"/>
        <v>0</v>
      </c>
      <c r="BL110" s="385"/>
      <c r="BM110" s="89"/>
      <c r="BN110" s="388">
        <f t="shared" si="2485"/>
        <v>0</v>
      </c>
      <c r="BO110" s="236">
        <f t="shared" si="2338"/>
        <v>0</v>
      </c>
      <c r="BP110" s="232">
        <f t="shared" si="2339"/>
        <v>0</v>
      </c>
      <c r="BQ110" s="233">
        <f t="shared" si="2340"/>
        <v>0</v>
      </c>
      <c r="BR110" s="50">
        <f t="shared" si="2341"/>
        <v>0</v>
      </c>
      <c r="BS110" s="45">
        <f t="shared" si="2342"/>
        <v>0</v>
      </c>
      <c r="BT110" s="51">
        <f t="shared" si="2343"/>
        <v>0</v>
      </c>
      <c r="BU110" s="50">
        <f t="shared" si="2344"/>
        <v>0</v>
      </c>
      <c r="BV110" s="45">
        <f t="shared" si="2345"/>
        <v>0</v>
      </c>
      <c r="BW110" s="51">
        <f t="shared" si="2346"/>
        <v>0</v>
      </c>
      <c r="BX110" s="252">
        <f t="shared" si="2347"/>
        <v>0</v>
      </c>
      <c r="BY110" s="253">
        <f t="shared" si="2348"/>
        <v>0</v>
      </c>
      <c r="BZ110" s="253">
        <f t="shared" si="2349"/>
        <v>0</v>
      </c>
      <c r="CA110" s="385"/>
      <c r="CB110" s="89"/>
      <c r="CC110" s="443">
        <f t="shared" si="2486"/>
        <v>0</v>
      </c>
      <c r="CD110" s="88"/>
      <c r="CE110" s="89"/>
      <c r="CF110" s="443">
        <f t="shared" si="2487"/>
        <v>0</v>
      </c>
      <c r="CG110" s="236">
        <f t="shared" si="2350"/>
        <v>0</v>
      </c>
      <c r="CH110" s="232">
        <f t="shared" si="2351"/>
        <v>0</v>
      </c>
      <c r="CI110" s="233">
        <f t="shared" si="2352"/>
        <v>0</v>
      </c>
      <c r="CJ110" s="385"/>
      <c r="CK110" s="387"/>
      <c r="CL110" s="443">
        <f t="shared" si="2488"/>
        <v>0</v>
      </c>
      <c r="CM110" s="385"/>
      <c r="CN110" s="387"/>
      <c r="CO110" s="443">
        <f t="shared" si="2489"/>
        <v>0</v>
      </c>
      <c r="CP110" s="236">
        <f t="shared" si="2353"/>
        <v>0</v>
      </c>
      <c r="CQ110" s="232">
        <f t="shared" si="2354"/>
        <v>0</v>
      </c>
      <c r="CR110" s="233">
        <f t="shared" si="2355"/>
        <v>0</v>
      </c>
      <c r="CS110" s="483"/>
      <c r="CT110" s="600"/>
      <c r="CU110" s="443">
        <f t="shared" si="2490"/>
        <v>0</v>
      </c>
      <c r="CV110" s="483"/>
      <c r="CW110" s="600"/>
      <c r="CX110" s="443">
        <f t="shared" si="2491"/>
        <v>0</v>
      </c>
      <c r="CY110" s="236">
        <f t="shared" si="2356"/>
        <v>0</v>
      </c>
      <c r="CZ110" s="232">
        <f t="shared" si="2357"/>
        <v>0</v>
      </c>
      <c r="DA110" s="233">
        <f t="shared" si="2358"/>
        <v>0</v>
      </c>
      <c r="DB110" s="449">
        <f t="shared" si="2359"/>
        <v>0</v>
      </c>
      <c r="DC110" s="450">
        <f t="shared" si="2360"/>
        <v>0</v>
      </c>
      <c r="DD110" s="451">
        <f t="shared" si="2361"/>
        <v>0</v>
      </c>
      <c r="DE110" s="449">
        <f t="shared" si="2362"/>
        <v>0</v>
      </c>
      <c r="DF110" s="450">
        <f t="shared" si="2363"/>
        <v>0</v>
      </c>
      <c r="DG110" s="451">
        <f t="shared" si="2364"/>
        <v>0</v>
      </c>
      <c r="DH110" s="252">
        <f t="shared" si="2365"/>
        <v>0</v>
      </c>
      <c r="DI110" s="253">
        <f t="shared" si="2366"/>
        <v>0</v>
      </c>
      <c r="DJ110" s="253">
        <f t="shared" si="2367"/>
        <v>0</v>
      </c>
      <c r="DK110" s="385"/>
      <c r="DL110" s="387"/>
      <c r="DM110" s="388">
        <f t="shared" si="2492"/>
        <v>0</v>
      </c>
      <c r="DN110" s="385"/>
      <c r="DO110" s="387"/>
      <c r="DP110" s="388">
        <f t="shared" si="2493"/>
        <v>0</v>
      </c>
      <c r="DQ110" s="236">
        <f t="shared" si="2368"/>
        <v>0</v>
      </c>
      <c r="DR110" s="232">
        <f t="shared" si="2369"/>
        <v>0</v>
      </c>
      <c r="DS110" s="233">
        <f t="shared" si="2370"/>
        <v>0</v>
      </c>
      <c r="DT110" s="389"/>
      <c r="DU110" s="390"/>
      <c r="DV110" s="388">
        <f t="shared" si="2494"/>
        <v>0</v>
      </c>
      <c r="DW110" s="389"/>
      <c r="DX110" s="390"/>
      <c r="DY110" s="388">
        <f t="shared" si="2524"/>
        <v>0</v>
      </c>
      <c r="DZ110" s="236">
        <f t="shared" si="2371"/>
        <v>0</v>
      </c>
      <c r="EA110" s="232">
        <f t="shared" si="2372"/>
        <v>0</v>
      </c>
      <c r="EB110" s="233">
        <f t="shared" si="2373"/>
        <v>0</v>
      </c>
      <c r="EC110" s="385"/>
      <c r="ED110" s="387"/>
      <c r="EE110" s="388">
        <f t="shared" si="2496"/>
        <v>0</v>
      </c>
      <c r="EF110" s="385"/>
      <c r="EG110" s="108"/>
      <c r="EH110" s="90">
        <f t="shared" si="2497"/>
        <v>0</v>
      </c>
      <c r="EI110" s="41">
        <f t="shared" si="2374"/>
        <v>0</v>
      </c>
      <c r="EJ110" s="42">
        <f t="shared" si="2375"/>
        <v>0</v>
      </c>
      <c r="EK110" s="43">
        <f t="shared" si="2376"/>
        <v>0</v>
      </c>
      <c r="EL110" s="50">
        <f t="shared" si="2377"/>
        <v>0</v>
      </c>
      <c r="EM110" s="45">
        <f t="shared" si="2378"/>
        <v>0</v>
      </c>
      <c r="EN110" s="51">
        <f t="shared" si="2379"/>
        <v>0</v>
      </c>
      <c r="EO110" s="50">
        <f t="shared" si="2380"/>
        <v>0</v>
      </c>
      <c r="EP110" s="45">
        <f t="shared" si="2381"/>
        <v>0</v>
      </c>
      <c r="EQ110" s="51">
        <f t="shared" si="2382"/>
        <v>0</v>
      </c>
      <c r="ER110" s="81">
        <f t="shared" si="2383"/>
        <v>0</v>
      </c>
      <c r="ES110" s="52">
        <f t="shared" si="2384"/>
        <v>0</v>
      </c>
      <c r="ET110" s="52">
        <f t="shared" si="2385"/>
        <v>0</v>
      </c>
      <c r="EU110" s="27">
        <f t="shared" si="2386"/>
        <v>0</v>
      </c>
      <c r="EV110" s="28">
        <f t="shared" si="2387"/>
        <v>0</v>
      </c>
      <c r="EW110" s="29">
        <f t="shared" si="2498"/>
        <v>0</v>
      </c>
      <c r="EX110" s="27">
        <f t="shared" si="2388"/>
        <v>0</v>
      </c>
      <c r="EY110" s="28">
        <f t="shared" si="2389"/>
        <v>0</v>
      </c>
      <c r="EZ110" s="29">
        <f t="shared" si="2390"/>
        <v>0</v>
      </c>
      <c r="FA110" s="178">
        <f t="shared" si="2391"/>
        <v>0</v>
      </c>
      <c r="FB110" s="28">
        <f t="shared" si="2392"/>
        <v>0</v>
      </c>
      <c r="FC110" s="29">
        <f t="shared" si="2393"/>
        <v>0</v>
      </c>
      <c r="FE110" s="84" t="s">
        <v>259</v>
      </c>
      <c r="FF110" s="176" t="s">
        <v>268</v>
      </c>
      <c r="FG110" s="176" t="s">
        <v>269</v>
      </c>
      <c r="FH110" s="84" t="s">
        <v>211</v>
      </c>
      <c r="FI110" s="483"/>
      <c r="FJ110" s="600"/>
      <c r="FK110" s="443">
        <f t="shared" si="2499"/>
        <v>0</v>
      </c>
      <c r="FL110" s="483"/>
      <c r="FM110" s="600"/>
      <c r="FN110" s="443">
        <f t="shared" si="2500"/>
        <v>0</v>
      </c>
      <c r="FO110" s="41">
        <f t="shared" si="2394"/>
        <v>0</v>
      </c>
      <c r="FP110" s="42">
        <f t="shared" si="2395"/>
        <v>0</v>
      </c>
      <c r="FQ110" s="43">
        <f t="shared" si="2396"/>
        <v>0</v>
      </c>
      <c r="FR110" s="483"/>
      <c r="FS110" s="600"/>
      <c r="FT110" s="443">
        <f t="shared" si="2501"/>
        <v>0</v>
      </c>
      <c r="FU110" s="481"/>
      <c r="FV110" s="482"/>
      <c r="FW110" s="443">
        <f t="shared" si="2502"/>
        <v>0</v>
      </c>
      <c r="FX110" s="41">
        <f t="shared" si="2397"/>
        <v>0</v>
      </c>
      <c r="FY110" s="42">
        <f t="shared" si="2398"/>
        <v>0</v>
      </c>
      <c r="FZ110" s="43">
        <f t="shared" si="2399"/>
        <v>0</v>
      </c>
      <c r="GA110" s="385"/>
      <c r="GB110" s="89"/>
      <c r="GC110" s="443">
        <f t="shared" si="2503"/>
        <v>0</v>
      </c>
      <c r="GD110" s="444"/>
      <c r="GE110" s="482"/>
      <c r="GF110" s="443">
        <f t="shared" si="2504"/>
        <v>0</v>
      </c>
      <c r="GG110" s="236">
        <f t="shared" si="2400"/>
        <v>0</v>
      </c>
      <c r="GH110" s="232">
        <f t="shared" si="2401"/>
        <v>0</v>
      </c>
      <c r="GI110" s="233">
        <f t="shared" si="2402"/>
        <v>0</v>
      </c>
      <c r="GJ110" s="449">
        <f t="shared" si="2403"/>
        <v>0</v>
      </c>
      <c r="GK110" s="450">
        <f t="shared" si="2404"/>
        <v>0</v>
      </c>
      <c r="GL110" s="451">
        <f t="shared" si="2405"/>
        <v>0</v>
      </c>
      <c r="GM110" s="449">
        <f t="shared" si="2406"/>
        <v>0</v>
      </c>
      <c r="GN110" s="450">
        <f t="shared" si="2407"/>
        <v>0</v>
      </c>
      <c r="GO110" s="451">
        <f t="shared" si="2408"/>
        <v>0</v>
      </c>
      <c r="GP110" s="252">
        <f t="shared" si="2409"/>
        <v>0</v>
      </c>
      <c r="GQ110" s="253">
        <f t="shared" si="2410"/>
        <v>0</v>
      </c>
      <c r="GR110" s="253">
        <f t="shared" si="2411"/>
        <v>0</v>
      </c>
      <c r="GS110" s="385"/>
      <c r="GT110" s="89"/>
      <c r="GU110" s="388">
        <f t="shared" si="2505"/>
        <v>0</v>
      </c>
      <c r="GV110" s="88"/>
      <c r="GW110" s="89"/>
      <c r="GX110" s="388">
        <f t="shared" si="2506"/>
        <v>0</v>
      </c>
      <c r="GY110" s="236">
        <f t="shared" si="2412"/>
        <v>0</v>
      </c>
      <c r="GZ110" s="232">
        <f t="shared" si="2413"/>
        <v>0</v>
      </c>
      <c r="HA110" s="233">
        <f t="shared" si="2414"/>
        <v>0</v>
      </c>
      <c r="HB110" s="389"/>
      <c r="HC110" s="390"/>
      <c r="HD110" s="388">
        <f t="shared" si="2507"/>
        <v>0</v>
      </c>
      <c r="HE110" s="389"/>
      <c r="HF110" s="390"/>
      <c r="HG110" s="388">
        <f t="shared" si="2508"/>
        <v>0</v>
      </c>
      <c r="HH110" s="236">
        <f t="shared" si="2415"/>
        <v>0</v>
      </c>
      <c r="HI110" s="232">
        <f t="shared" si="2416"/>
        <v>0</v>
      </c>
      <c r="HJ110" s="233">
        <f t="shared" si="2417"/>
        <v>0</v>
      </c>
      <c r="HK110" s="385"/>
      <c r="HL110" s="89"/>
      <c r="HM110" s="388">
        <f t="shared" si="2509"/>
        <v>0</v>
      </c>
      <c r="HN110" s="385"/>
      <c r="HO110" s="89"/>
      <c r="HP110" s="388">
        <f t="shared" si="2510"/>
        <v>0</v>
      </c>
      <c r="HQ110" s="236">
        <f t="shared" si="2418"/>
        <v>0</v>
      </c>
      <c r="HR110" s="232">
        <f t="shared" si="2419"/>
        <v>0</v>
      </c>
      <c r="HS110" s="233">
        <f t="shared" si="2420"/>
        <v>0</v>
      </c>
      <c r="HT110" s="50">
        <f t="shared" si="2421"/>
        <v>0</v>
      </c>
      <c r="HU110" s="45">
        <f t="shared" si="2422"/>
        <v>0</v>
      </c>
      <c r="HV110" s="51">
        <f t="shared" si="2423"/>
        <v>0</v>
      </c>
      <c r="HW110" s="50">
        <f t="shared" si="2424"/>
        <v>0</v>
      </c>
      <c r="HX110" s="45">
        <f t="shared" si="2425"/>
        <v>0</v>
      </c>
      <c r="HY110" s="51">
        <f t="shared" si="2426"/>
        <v>0</v>
      </c>
      <c r="HZ110" s="252">
        <f t="shared" si="2427"/>
        <v>0</v>
      </c>
      <c r="IA110" s="253">
        <f t="shared" si="2428"/>
        <v>0</v>
      </c>
      <c r="IB110" s="253">
        <f t="shared" si="2429"/>
        <v>0</v>
      </c>
      <c r="IC110" s="385"/>
      <c r="ID110" s="89"/>
      <c r="IE110" s="443">
        <f t="shared" si="2511"/>
        <v>0</v>
      </c>
      <c r="IF110" s="88"/>
      <c r="IG110" s="89"/>
      <c r="IH110" s="443">
        <f t="shared" si="2512"/>
        <v>0</v>
      </c>
      <c r="II110" s="236">
        <f t="shared" si="2430"/>
        <v>0</v>
      </c>
      <c r="IJ110" s="232">
        <f t="shared" si="2431"/>
        <v>0</v>
      </c>
      <c r="IK110" s="233">
        <f t="shared" si="2432"/>
        <v>0</v>
      </c>
      <c r="IL110" s="385"/>
      <c r="IM110" s="387"/>
      <c r="IN110" s="443">
        <f t="shared" si="2513"/>
        <v>0</v>
      </c>
      <c r="IO110" s="385"/>
      <c r="IP110" s="387"/>
      <c r="IQ110" s="443">
        <f t="shared" si="2514"/>
        <v>0</v>
      </c>
      <c r="IR110" s="236">
        <f t="shared" si="2433"/>
        <v>0</v>
      </c>
      <c r="IS110" s="232">
        <f t="shared" si="2434"/>
        <v>0</v>
      </c>
      <c r="IT110" s="233">
        <f t="shared" si="2435"/>
        <v>0</v>
      </c>
      <c r="IU110" s="483"/>
      <c r="IV110" s="600"/>
      <c r="IW110" s="443">
        <f t="shared" si="2515"/>
        <v>0</v>
      </c>
      <c r="IX110" s="483"/>
      <c r="IY110" s="600"/>
      <c r="IZ110" s="443">
        <f t="shared" si="2516"/>
        <v>0</v>
      </c>
      <c r="JA110" s="236">
        <f t="shared" si="2436"/>
        <v>0</v>
      </c>
      <c r="JB110" s="232">
        <f t="shared" si="2437"/>
        <v>0</v>
      </c>
      <c r="JC110" s="233">
        <f t="shared" si="2438"/>
        <v>0</v>
      </c>
      <c r="JD110" s="449">
        <f t="shared" si="2439"/>
        <v>0</v>
      </c>
      <c r="JE110" s="450">
        <f t="shared" si="2440"/>
        <v>0</v>
      </c>
      <c r="JF110" s="451">
        <f t="shared" si="2441"/>
        <v>0</v>
      </c>
      <c r="JG110" s="449">
        <f t="shared" si="2442"/>
        <v>0</v>
      </c>
      <c r="JH110" s="450">
        <f t="shared" si="2443"/>
        <v>0</v>
      </c>
      <c r="JI110" s="451">
        <f t="shared" si="2444"/>
        <v>0</v>
      </c>
      <c r="JJ110" s="252">
        <f t="shared" si="2445"/>
        <v>0</v>
      </c>
      <c r="JK110" s="253">
        <f t="shared" si="2446"/>
        <v>0</v>
      </c>
      <c r="JL110" s="253">
        <f t="shared" si="2447"/>
        <v>0</v>
      </c>
      <c r="JM110" s="385"/>
      <c r="JN110" s="387"/>
      <c r="JO110" s="388">
        <f t="shared" si="2517"/>
        <v>0</v>
      </c>
      <c r="JP110" s="385"/>
      <c r="JQ110" s="387"/>
      <c r="JR110" s="388">
        <f t="shared" si="2518"/>
        <v>0</v>
      </c>
      <c r="JS110" s="236">
        <f t="shared" si="2448"/>
        <v>0</v>
      </c>
      <c r="JT110" s="232">
        <f t="shared" si="2449"/>
        <v>0</v>
      </c>
      <c r="JU110" s="233">
        <f t="shared" si="2450"/>
        <v>0</v>
      </c>
      <c r="JV110" s="389"/>
      <c r="JW110" s="390"/>
      <c r="JX110" s="388">
        <f t="shared" si="2519"/>
        <v>0</v>
      </c>
      <c r="JY110" s="389"/>
      <c r="JZ110" s="390"/>
      <c r="KA110" s="388">
        <f t="shared" si="2520"/>
        <v>0</v>
      </c>
      <c r="KB110" s="236">
        <f t="shared" si="2451"/>
        <v>0</v>
      </c>
      <c r="KC110" s="232">
        <f t="shared" si="2452"/>
        <v>0</v>
      </c>
      <c r="KD110" s="233">
        <f t="shared" si="2453"/>
        <v>0</v>
      </c>
      <c r="KE110" s="385"/>
      <c r="KF110" s="387"/>
      <c r="KG110" s="388">
        <f t="shared" si="2521"/>
        <v>0</v>
      </c>
      <c r="KH110" s="385"/>
      <c r="KI110" s="108"/>
      <c r="KJ110" s="90">
        <f t="shared" si="2522"/>
        <v>0</v>
      </c>
      <c r="KK110" s="41">
        <f t="shared" si="2454"/>
        <v>0</v>
      </c>
      <c r="KL110" s="42">
        <f t="shared" si="2455"/>
        <v>0</v>
      </c>
      <c r="KM110" s="43">
        <f t="shared" si="2456"/>
        <v>0</v>
      </c>
      <c r="KN110" s="50">
        <f t="shared" si="2457"/>
        <v>0</v>
      </c>
      <c r="KO110" s="45">
        <f t="shared" si="2458"/>
        <v>0</v>
      </c>
      <c r="KP110" s="51">
        <f t="shared" si="2459"/>
        <v>0</v>
      </c>
      <c r="KQ110" s="50">
        <f t="shared" si="2460"/>
        <v>0</v>
      </c>
      <c r="KR110" s="45">
        <f t="shared" si="2461"/>
        <v>0</v>
      </c>
      <c r="KS110" s="51">
        <f t="shared" si="2462"/>
        <v>0</v>
      </c>
      <c r="KT110" s="81">
        <f t="shared" si="2463"/>
        <v>0</v>
      </c>
      <c r="KU110" s="52">
        <f t="shared" si="2464"/>
        <v>0</v>
      </c>
      <c r="KV110" s="52">
        <f t="shared" si="2465"/>
        <v>0</v>
      </c>
      <c r="KW110" s="27">
        <f t="shared" si="2466"/>
        <v>0</v>
      </c>
      <c r="KX110" s="28">
        <f t="shared" si="2467"/>
        <v>0</v>
      </c>
      <c r="KY110" s="29">
        <f t="shared" si="2523"/>
        <v>0</v>
      </c>
      <c r="KZ110" s="27">
        <f t="shared" si="2468"/>
        <v>0</v>
      </c>
      <c r="LA110" s="28">
        <f t="shared" si="2469"/>
        <v>0</v>
      </c>
      <c r="LB110" s="29">
        <f t="shared" si="2470"/>
        <v>0</v>
      </c>
      <c r="LC110" s="178">
        <f t="shared" si="2471"/>
        <v>0</v>
      </c>
      <c r="LD110" s="28">
        <f t="shared" si="2472"/>
        <v>0</v>
      </c>
      <c r="LE110" s="29">
        <f t="shared" si="2473"/>
        <v>0</v>
      </c>
    </row>
    <row r="111" spans="2:317" ht="20.25" hidden="1" customHeight="1" outlineLevel="3">
      <c r="B111" s="84" t="s">
        <v>259</v>
      </c>
      <c r="C111" s="176" t="s">
        <v>270</v>
      </c>
      <c r="D111" s="176" t="s">
        <v>261</v>
      </c>
      <c r="E111" s="176" t="s">
        <v>262</v>
      </c>
      <c r="F111" s="84" t="s">
        <v>211</v>
      </c>
      <c r="G111" s="483"/>
      <c r="H111" s="600"/>
      <c r="I111" s="443">
        <f t="shared" si="2474"/>
        <v>0</v>
      </c>
      <c r="J111" s="483"/>
      <c r="K111" s="600"/>
      <c r="L111" s="443">
        <f t="shared" si="2475"/>
        <v>0</v>
      </c>
      <c r="M111" s="41">
        <f t="shared" si="2314"/>
        <v>0</v>
      </c>
      <c r="N111" s="42">
        <f t="shared" si="2315"/>
        <v>0</v>
      </c>
      <c r="O111" s="43">
        <f t="shared" si="2316"/>
        <v>0</v>
      </c>
      <c r="P111" s="483"/>
      <c r="Q111" s="600"/>
      <c r="R111" s="443">
        <f t="shared" si="2476"/>
        <v>0</v>
      </c>
      <c r="S111" s="483"/>
      <c r="T111" s="600"/>
      <c r="U111" s="443">
        <f t="shared" si="2477"/>
        <v>0</v>
      </c>
      <c r="V111" s="41">
        <f t="shared" si="2317"/>
        <v>0</v>
      </c>
      <c r="W111" s="42">
        <f t="shared" si="2318"/>
        <v>0</v>
      </c>
      <c r="X111" s="43">
        <f t="shared" si="2319"/>
        <v>0</v>
      </c>
      <c r="Y111" s="385"/>
      <c r="Z111" s="89"/>
      <c r="AA111" s="443">
        <f t="shared" si="2478"/>
        <v>0</v>
      </c>
      <c r="AB111" s="483"/>
      <c r="AC111" s="600"/>
      <c r="AD111" s="443">
        <f t="shared" si="2479"/>
        <v>0</v>
      </c>
      <c r="AE111" s="236">
        <f t="shared" si="2320"/>
        <v>0</v>
      </c>
      <c r="AF111" s="232">
        <f t="shared" si="2321"/>
        <v>0</v>
      </c>
      <c r="AG111" s="233">
        <f t="shared" si="2322"/>
        <v>0</v>
      </c>
      <c r="AH111" s="449">
        <f t="shared" si="2323"/>
        <v>0</v>
      </c>
      <c r="AI111" s="450">
        <f t="shared" si="2324"/>
        <v>0</v>
      </c>
      <c r="AJ111" s="451">
        <f t="shared" si="2325"/>
        <v>0</v>
      </c>
      <c r="AK111" s="449">
        <f t="shared" si="2326"/>
        <v>0</v>
      </c>
      <c r="AL111" s="450">
        <f t="shared" si="2327"/>
        <v>0</v>
      </c>
      <c r="AM111" s="451">
        <f t="shared" si="2328"/>
        <v>0</v>
      </c>
      <c r="AN111" s="252">
        <f t="shared" si="2329"/>
        <v>0</v>
      </c>
      <c r="AO111" s="253">
        <f t="shared" si="2330"/>
        <v>0</v>
      </c>
      <c r="AP111" s="253">
        <f t="shared" si="2331"/>
        <v>0</v>
      </c>
      <c r="AQ111" s="385"/>
      <c r="AR111" s="89"/>
      <c r="AS111" s="388">
        <f t="shared" si="2480"/>
        <v>0</v>
      </c>
      <c r="AT111" s="88"/>
      <c r="AU111" s="89"/>
      <c r="AV111" s="388">
        <f t="shared" si="2481"/>
        <v>0</v>
      </c>
      <c r="AW111" s="236">
        <f t="shared" si="2332"/>
        <v>0</v>
      </c>
      <c r="AX111" s="232">
        <f t="shared" si="2333"/>
        <v>0</v>
      </c>
      <c r="AY111" s="233">
        <f t="shared" si="2334"/>
        <v>0</v>
      </c>
      <c r="AZ111" s="389"/>
      <c r="BA111" s="390"/>
      <c r="BB111" s="388">
        <f t="shared" si="2482"/>
        <v>0</v>
      </c>
      <c r="BC111" s="389"/>
      <c r="BD111" s="390"/>
      <c r="BE111" s="388">
        <f t="shared" si="2483"/>
        <v>0</v>
      </c>
      <c r="BF111" s="236">
        <f t="shared" si="2335"/>
        <v>0</v>
      </c>
      <c r="BG111" s="232">
        <f t="shared" si="2336"/>
        <v>0</v>
      </c>
      <c r="BH111" s="233">
        <f t="shared" si="2337"/>
        <v>0</v>
      </c>
      <c r="BI111" s="385"/>
      <c r="BJ111" s="89"/>
      <c r="BK111" s="388">
        <f t="shared" si="2484"/>
        <v>0</v>
      </c>
      <c r="BL111" s="385"/>
      <c r="BM111" s="89"/>
      <c r="BN111" s="388">
        <f t="shared" si="2485"/>
        <v>0</v>
      </c>
      <c r="BO111" s="236">
        <f t="shared" si="2338"/>
        <v>0</v>
      </c>
      <c r="BP111" s="232">
        <f t="shared" si="2339"/>
        <v>0</v>
      </c>
      <c r="BQ111" s="233">
        <f t="shared" si="2340"/>
        <v>0</v>
      </c>
      <c r="BR111" s="50">
        <f t="shared" si="2341"/>
        <v>0</v>
      </c>
      <c r="BS111" s="45">
        <f t="shared" si="2342"/>
        <v>0</v>
      </c>
      <c r="BT111" s="51">
        <f t="shared" si="2343"/>
        <v>0</v>
      </c>
      <c r="BU111" s="50">
        <f t="shared" si="2344"/>
        <v>0</v>
      </c>
      <c r="BV111" s="45">
        <f t="shared" si="2345"/>
        <v>0</v>
      </c>
      <c r="BW111" s="51">
        <f t="shared" si="2346"/>
        <v>0</v>
      </c>
      <c r="BX111" s="252">
        <f t="shared" si="2347"/>
        <v>0</v>
      </c>
      <c r="BY111" s="253">
        <f t="shared" si="2348"/>
        <v>0</v>
      </c>
      <c r="BZ111" s="253">
        <f t="shared" si="2349"/>
        <v>0</v>
      </c>
      <c r="CA111" s="385"/>
      <c r="CB111" s="89"/>
      <c r="CC111" s="443">
        <f t="shared" si="2486"/>
        <v>0</v>
      </c>
      <c r="CD111" s="88"/>
      <c r="CE111" s="89"/>
      <c r="CF111" s="443">
        <f t="shared" si="2487"/>
        <v>0</v>
      </c>
      <c r="CG111" s="236">
        <f t="shared" si="2350"/>
        <v>0</v>
      </c>
      <c r="CH111" s="232">
        <f t="shared" si="2351"/>
        <v>0</v>
      </c>
      <c r="CI111" s="233">
        <f t="shared" si="2352"/>
        <v>0</v>
      </c>
      <c r="CJ111" s="389"/>
      <c r="CK111" s="390"/>
      <c r="CL111" s="443">
        <f t="shared" si="2488"/>
        <v>0</v>
      </c>
      <c r="CM111" s="389"/>
      <c r="CN111" s="390"/>
      <c r="CO111" s="443">
        <f t="shared" si="2489"/>
        <v>0</v>
      </c>
      <c r="CP111" s="236">
        <f t="shared" si="2353"/>
        <v>0</v>
      </c>
      <c r="CQ111" s="232">
        <f t="shared" si="2354"/>
        <v>0</v>
      </c>
      <c r="CR111" s="233">
        <f t="shared" si="2355"/>
        <v>0</v>
      </c>
      <c r="CS111" s="483"/>
      <c r="CT111" s="600"/>
      <c r="CU111" s="443">
        <f t="shared" si="2490"/>
        <v>0</v>
      </c>
      <c r="CV111" s="483"/>
      <c r="CW111" s="600"/>
      <c r="CX111" s="443">
        <f t="shared" si="2491"/>
        <v>0</v>
      </c>
      <c r="CY111" s="236">
        <f t="shared" si="2356"/>
        <v>0</v>
      </c>
      <c r="CZ111" s="232">
        <f t="shared" si="2357"/>
        <v>0</v>
      </c>
      <c r="DA111" s="233">
        <f t="shared" si="2358"/>
        <v>0</v>
      </c>
      <c r="DB111" s="449">
        <f t="shared" si="2359"/>
        <v>0</v>
      </c>
      <c r="DC111" s="450">
        <f t="shared" si="2360"/>
        <v>0</v>
      </c>
      <c r="DD111" s="451">
        <f t="shared" si="2361"/>
        <v>0</v>
      </c>
      <c r="DE111" s="449">
        <f t="shared" si="2362"/>
        <v>0</v>
      </c>
      <c r="DF111" s="450">
        <f t="shared" si="2363"/>
        <v>0</v>
      </c>
      <c r="DG111" s="451">
        <f t="shared" si="2364"/>
        <v>0</v>
      </c>
      <c r="DH111" s="252">
        <f t="shared" si="2365"/>
        <v>0</v>
      </c>
      <c r="DI111" s="253">
        <f t="shared" si="2366"/>
        <v>0</v>
      </c>
      <c r="DJ111" s="253">
        <f t="shared" si="2367"/>
        <v>0</v>
      </c>
      <c r="DK111" s="389"/>
      <c r="DL111" s="390"/>
      <c r="DM111" s="388">
        <f t="shared" si="2492"/>
        <v>0</v>
      </c>
      <c r="DN111" s="389"/>
      <c r="DO111" s="390"/>
      <c r="DP111" s="388">
        <f t="shared" si="2493"/>
        <v>0</v>
      </c>
      <c r="DQ111" s="236">
        <f t="shared" si="2368"/>
        <v>0</v>
      </c>
      <c r="DR111" s="232">
        <f t="shared" si="2369"/>
        <v>0</v>
      </c>
      <c r="DS111" s="233">
        <f t="shared" si="2370"/>
        <v>0</v>
      </c>
      <c r="DT111" s="389"/>
      <c r="DU111" s="390"/>
      <c r="DV111" s="388">
        <f t="shared" si="2494"/>
        <v>0</v>
      </c>
      <c r="DW111" s="389"/>
      <c r="DX111" s="390"/>
      <c r="DY111" s="388">
        <f t="shared" si="2524"/>
        <v>0</v>
      </c>
      <c r="DZ111" s="236">
        <f t="shared" si="2371"/>
        <v>0</v>
      </c>
      <c r="EA111" s="232">
        <f t="shared" si="2372"/>
        <v>0</v>
      </c>
      <c r="EB111" s="233">
        <f t="shared" si="2373"/>
        <v>0</v>
      </c>
      <c r="EC111" s="389"/>
      <c r="ED111" s="390"/>
      <c r="EE111" s="388">
        <f t="shared" si="2496"/>
        <v>0</v>
      </c>
      <c r="EF111" s="389"/>
      <c r="EG111" s="100"/>
      <c r="EH111" s="90">
        <f t="shared" si="2497"/>
        <v>0</v>
      </c>
      <c r="EI111" s="41">
        <f t="shared" si="2374"/>
        <v>0</v>
      </c>
      <c r="EJ111" s="42">
        <f t="shared" si="2375"/>
        <v>0</v>
      </c>
      <c r="EK111" s="43">
        <f t="shared" si="2376"/>
        <v>0</v>
      </c>
      <c r="EL111" s="50">
        <f t="shared" si="2377"/>
        <v>0</v>
      </c>
      <c r="EM111" s="45">
        <f t="shared" si="2378"/>
        <v>0</v>
      </c>
      <c r="EN111" s="51">
        <f t="shared" si="2379"/>
        <v>0</v>
      </c>
      <c r="EO111" s="50">
        <f t="shared" si="2380"/>
        <v>0</v>
      </c>
      <c r="EP111" s="45">
        <f t="shared" si="2381"/>
        <v>0</v>
      </c>
      <c r="EQ111" s="51">
        <f t="shared" si="2382"/>
        <v>0</v>
      </c>
      <c r="ER111" s="81">
        <f t="shared" si="2383"/>
        <v>0</v>
      </c>
      <c r="ES111" s="52">
        <f t="shared" si="2384"/>
        <v>0</v>
      </c>
      <c r="ET111" s="52">
        <f t="shared" si="2385"/>
        <v>0</v>
      </c>
      <c r="EU111" s="27">
        <f t="shared" si="2386"/>
        <v>0</v>
      </c>
      <c r="EV111" s="28">
        <f t="shared" si="2387"/>
        <v>0</v>
      </c>
      <c r="EW111" s="29">
        <f t="shared" si="2498"/>
        <v>0</v>
      </c>
      <c r="EX111" s="27">
        <f t="shared" si="2388"/>
        <v>0</v>
      </c>
      <c r="EY111" s="28">
        <f t="shared" si="2389"/>
        <v>0</v>
      </c>
      <c r="EZ111" s="29">
        <f t="shared" si="2390"/>
        <v>0</v>
      </c>
      <c r="FA111" s="178">
        <f t="shared" si="2391"/>
        <v>0</v>
      </c>
      <c r="FB111" s="28">
        <f t="shared" si="2392"/>
        <v>0</v>
      </c>
      <c r="FC111" s="29">
        <f t="shared" si="2393"/>
        <v>0</v>
      </c>
      <c r="FE111" s="84" t="s">
        <v>265</v>
      </c>
      <c r="FF111" s="176" t="s">
        <v>270</v>
      </c>
      <c r="FG111" s="176" t="s">
        <v>262</v>
      </c>
      <c r="FH111" s="84" t="s">
        <v>211</v>
      </c>
      <c r="FI111" s="483"/>
      <c r="FJ111" s="600"/>
      <c r="FK111" s="443">
        <f t="shared" si="2499"/>
        <v>0</v>
      </c>
      <c r="FL111" s="483"/>
      <c r="FM111" s="600"/>
      <c r="FN111" s="443">
        <f t="shared" si="2500"/>
        <v>0</v>
      </c>
      <c r="FO111" s="41">
        <f t="shared" si="2394"/>
        <v>0</v>
      </c>
      <c r="FP111" s="42">
        <f t="shared" si="2395"/>
        <v>0</v>
      </c>
      <c r="FQ111" s="43">
        <f t="shared" si="2396"/>
        <v>0</v>
      </c>
      <c r="FR111" s="483"/>
      <c r="FS111" s="600"/>
      <c r="FT111" s="443">
        <f t="shared" si="2501"/>
        <v>0</v>
      </c>
      <c r="FU111" s="483"/>
      <c r="FV111" s="600"/>
      <c r="FW111" s="443">
        <f t="shared" si="2502"/>
        <v>0</v>
      </c>
      <c r="FX111" s="41">
        <f t="shared" si="2397"/>
        <v>0</v>
      </c>
      <c r="FY111" s="42">
        <f t="shared" si="2398"/>
        <v>0</v>
      </c>
      <c r="FZ111" s="43">
        <f t="shared" si="2399"/>
        <v>0</v>
      </c>
      <c r="GA111" s="385"/>
      <c r="GB111" s="89"/>
      <c r="GC111" s="443">
        <f t="shared" si="2503"/>
        <v>0</v>
      </c>
      <c r="GD111" s="483"/>
      <c r="GE111" s="600"/>
      <c r="GF111" s="443">
        <f t="shared" si="2504"/>
        <v>0</v>
      </c>
      <c r="GG111" s="236">
        <f t="shared" si="2400"/>
        <v>0</v>
      </c>
      <c r="GH111" s="232">
        <f t="shared" si="2401"/>
        <v>0</v>
      </c>
      <c r="GI111" s="233">
        <f t="shared" si="2402"/>
        <v>0</v>
      </c>
      <c r="GJ111" s="449">
        <f t="shared" si="2403"/>
        <v>0</v>
      </c>
      <c r="GK111" s="450">
        <f t="shared" si="2404"/>
        <v>0</v>
      </c>
      <c r="GL111" s="451">
        <f t="shared" si="2405"/>
        <v>0</v>
      </c>
      <c r="GM111" s="449">
        <f t="shared" si="2406"/>
        <v>0</v>
      </c>
      <c r="GN111" s="450">
        <f t="shared" si="2407"/>
        <v>0</v>
      </c>
      <c r="GO111" s="451">
        <f t="shared" si="2408"/>
        <v>0</v>
      </c>
      <c r="GP111" s="252">
        <f t="shared" si="2409"/>
        <v>0</v>
      </c>
      <c r="GQ111" s="253">
        <f t="shared" si="2410"/>
        <v>0</v>
      </c>
      <c r="GR111" s="253">
        <f t="shared" si="2411"/>
        <v>0</v>
      </c>
      <c r="GS111" s="385"/>
      <c r="GT111" s="89"/>
      <c r="GU111" s="388">
        <f t="shared" si="2505"/>
        <v>0</v>
      </c>
      <c r="GV111" s="88"/>
      <c r="GW111" s="89"/>
      <c r="GX111" s="388">
        <f t="shared" si="2506"/>
        <v>0</v>
      </c>
      <c r="GY111" s="236">
        <f t="shared" si="2412"/>
        <v>0</v>
      </c>
      <c r="GZ111" s="232">
        <f t="shared" si="2413"/>
        <v>0</v>
      </c>
      <c r="HA111" s="233">
        <f t="shared" si="2414"/>
        <v>0</v>
      </c>
      <c r="HB111" s="389"/>
      <c r="HC111" s="390"/>
      <c r="HD111" s="388">
        <f t="shared" si="2507"/>
        <v>0</v>
      </c>
      <c r="HE111" s="389"/>
      <c r="HF111" s="390"/>
      <c r="HG111" s="388">
        <f t="shared" si="2508"/>
        <v>0</v>
      </c>
      <c r="HH111" s="236">
        <f t="shared" si="2415"/>
        <v>0</v>
      </c>
      <c r="HI111" s="232">
        <f t="shared" si="2416"/>
        <v>0</v>
      </c>
      <c r="HJ111" s="233">
        <f t="shared" si="2417"/>
        <v>0</v>
      </c>
      <c r="HK111" s="385"/>
      <c r="HL111" s="89"/>
      <c r="HM111" s="388">
        <f t="shared" si="2509"/>
        <v>0</v>
      </c>
      <c r="HN111" s="385"/>
      <c r="HO111" s="89"/>
      <c r="HP111" s="388">
        <f t="shared" si="2510"/>
        <v>0</v>
      </c>
      <c r="HQ111" s="236">
        <f t="shared" si="2418"/>
        <v>0</v>
      </c>
      <c r="HR111" s="232">
        <f t="shared" si="2419"/>
        <v>0</v>
      </c>
      <c r="HS111" s="233">
        <f t="shared" si="2420"/>
        <v>0</v>
      </c>
      <c r="HT111" s="50">
        <f t="shared" si="2421"/>
        <v>0</v>
      </c>
      <c r="HU111" s="45">
        <f t="shared" si="2422"/>
        <v>0</v>
      </c>
      <c r="HV111" s="51">
        <f t="shared" si="2423"/>
        <v>0</v>
      </c>
      <c r="HW111" s="50">
        <f t="shared" si="2424"/>
        <v>0</v>
      </c>
      <c r="HX111" s="45">
        <f t="shared" si="2425"/>
        <v>0</v>
      </c>
      <c r="HY111" s="51">
        <f t="shared" si="2426"/>
        <v>0</v>
      </c>
      <c r="HZ111" s="252">
        <f t="shared" si="2427"/>
        <v>0</v>
      </c>
      <c r="IA111" s="253">
        <f t="shared" si="2428"/>
        <v>0</v>
      </c>
      <c r="IB111" s="253">
        <f t="shared" si="2429"/>
        <v>0</v>
      </c>
      <c r="IC111" s="385"/>
      <c r="ID111" s="89"/>
      <c r="IE111" s="443">
        <f t="shared" si="2511"/>
        <v>0</v>
      </c>
      <c r="IF111" s="88"/>
      <c r="IG111" s="89"/>
      <c r="IH111" s="443">
        <f t="shared" si="2512"/>
        <v>0</v>
      </c>
      <c r="II111" s="236">
        <f t="shared" si="2430"/>
        <v>0</v>
      </c>
      <c r="IJ111" s="232">
        <f t="shared" si="2431"/>
        <v>0</v>
      </c>
      <c r="IK111" s="233">
        <f t="shared" si="2432"/>
        <v>0</v>
      </c>
      <c r="IL111" s="389"/>
      <c r="IM111" s="390"/>
      <c r="IN111" s="443">
        <f t="shared" si="2513"/>
        <v>0</v>
      </c>
      <c r="IO111" s="389"/>
      <c r="IP111" s="390"/>
      <c r="IQ111" s="443">
        <f t="shared" si="2514"/>
        <v>0</v>
      </c>
      <c r="IR111" s="236">
        <f t="shared" si="2433"/>
        <v>0</v>
      </c>
      <c r="IS111" s="232">
        <f t="shared" si="2434"/>
        <v>0</v>
      </c>
      <c r="IT111" s="233">
        <f t="shared" si="2435"/>
        <v>0</v>
      </c>
      <c r="IU111" s="483"/>
      <c r="IV111" s="600"/>
      <c r="IW111" s="443">
        <f t="shared" si="2515"/>
        <v>0</v>
      </c>
      <c r="IX111" s="483"/>
      <c r="IY111" s="600"/>
      <c r="IZ111" s="443">
        <f t="shared" si="2516"/>
        <v>0</v>
      </c>
      <c r="JA111" s="236">
        <f t="shared" si="2436"/>
        <v>0</v>
      </c>
      <c r="JB111" s="232">
        <f t="shared" si="2437"/>
        <v>0</v>
      </c>
      <c r="JC111" s="233">
        <f t="shared" si="2438"/>
        <v>0</v>
      </c>
      <c r="JD111" s="449">
        <f t="shared" si="2439"/>
        <v>0</v>
      </c>
      <c r="JE111" s="450">
        <f t="shared" si="2440"/>
        <v>0</v>
      </c>
      <c r="JF111" s="451">
        <f t="shared" si="2441"/>
        <v>0</v>
      </c>
      <c r="JG111" s="449">
        <f t="shared" si="2442"/>
        <v>0</v>
      </c>
      <c r="JH111" s="450">
        <f t="shared" si="2443"/>
        <v>0</v>
      </c>
      <c r="JI111" s="451">
        <f t="shared" si="2444"/>
        <v>0</v>
      </c>
      <c r="JJ111" s="252">
        <f t="shared" si="2445"/>
        <v>0</v>
      </c>
      <c r="JK111" s="253">
        <f t="shared" si="2446"/>
        <v>0</v>
      </c>
      <c r="JL111" s="253">
        <f t="shared" si="2447"/>
        <v>0</v>
      </c>
      <c r="JM111" s="389"/>
      <c r="JN111" s="390"/>
      <c r="JO111" s="388">
        <f t="shared" si="2517"/>
        <v>0</v>
      </c>
      <c r="JP111" s="389"/>
      <c r="JQ111" s="390"/>
      <c r="JR111" s="388">
        <f t="shared" si="2518"/>
        <v>0</v>
      </c>
      <c r="JS111" s="236">
        <f t="shared" si="2448"/>
        <v>0</v>
      </c>
      <c r="JT111" s="232">
        <f t="shared" si="2449"/>
        <v>0</v>
      </c>
      <c r="JU111" s="233">
        <f t="shared" si="2450"/>
        <v>0</v>
      </c>
      <c r="JV111" s="389"/>
      <c r="JW111" s="390"/>
      <c r="JX111" s="388">
        <f t="shared" si="2519"/>
        <v>0</v>
      </c>
      <c r="JY111" s="389"/>
      <c r="JZ111" s="390"/>
      <c r="KA111" s="388">
        <f t="shared" si="2520"/>
        <v>0</v>
      </c>
      <c r="KB111" s="236">
        <f t="shared" si="2451"/>
        <v>0</v>
      </c>
      <c r="KC111" s="232">
        <f t="shared" si="2452"/>
        <v>0</v>
      </c>
      <c r="KD111" s="233">
        <f t="shared" si="2453"/>
        <v>0</v>
      </c>
      <c r="KE111" s="389"/>
      <c r="KF111" s="390"/>
      <c r="KG111" s="388">
        <f t="shared" si="2521"/>
        <v>0</v>
      </c>
      <c r="KH111" s="389"/>
      <c r="KI111" s="100"/>
      <c r="KJ111" s="90">
        <f t="shared" si="2522"/>
        <v>0</v>
      </c>
      <c r="KK111" s="41">
        <f t="shared" si="2454"/>
        <v>0</v>
      </c>
      <c r="KL111" s="42">
        <f t="shared" si="2455"/>
        <v>0</v>
      </c>
      <c r="KM111" s="43">
        <f t="shared" si="2456"/>
        <v>0</v>
      </c>
      <c r="KN111" s="50">
        <f t="shared" si="2457"/>
        <v>0</v>
      </c>
      <c r="KO111" s="45">
        <f t="shared" si="2458"/>
        <v>0</v>
      </c>
      <c r="KP111" s="51">
        <f t="shared" si="2459"/>
        <v>0</v>
      </c>
      <c r="KQ111" s="50">
        <f t="shared" si="2460"/>
        <v>0</v>
      </c>
      <c r="KR111" s="45">
        <f t="shared" si="2461"/>
        <v>0</v>
      </c>
      <c r="KS111" s="51">
        <f t="shared" si="2462"/>
        <v>0</v>
      </c>
      <c r="KT111" s="81">
        <f t="shared" si="2463"/>
        <v>0</v>
      </c>
      <c r="KU111" s="52">
        <f t="shared" si="2464"/>
        <v>0</v>
      </c>
      <c r="KV111" s="52">
        <f t="shared" si="2465"/>
        <v>0</v>
      </c>
      <c r="KW111" s="27">
        <f t="shared" si="2466"/>
        <v>0</v>
      </c>
      <c r="KX111" s="28">
        <f t="shared" si="2467"/>
        <v>0</v>
      </c>
      <c r="KY111" s="29">
        <f t="shared" si="2523"/>
        <v>0</v>
      </c>
      <c r="KZ111" s="27">
        <f t="shared" si="2468"/>
        <v>0</v>
      </c>
      <c r="LA111" s="28">
        <f t="shared" si="2469"/>
        <v>0</v>
      </c>
      <c r="LB111" s="29">
        <f t="shared" si="2470"/>
        <v>0</v>
      </c>
      <c r="LC111" s="178">
        <f t="shared" si="2471"/>
        <v>0</v>
      </c>
      <c r="LD111" s="28">
        <f t="shared" si="2472"/>
        <v>0</v>
      </c>
      <c r="LE111" s="29">
        <f t="shared" si="2473"/>
        <v>0</v>
      </c>
    </row>
    <row r="112" spans="2:317" ht="20.25" hidden="1" customHeight="1" outlineLevel="3">
      <c r="B112" s="84" t="s">
        <v>259</v>
      </c>
      <c r="C112" s="176" t="s">
        <v>271</v>
      </c>
      <c r="D112" s="176" t="s">
        <v>261</v>
      </c>
      <c r="E112" s="176" t="s">
        <v>262</v>
      </c>
      <c r="F112" s="84" t="s">
        <v>211</v>
      </c>
      <c r="G112" s="444"/>
      <c r="H112" s="482"/>
      <c r="I112" s="443">
        <f t="shared" si="2474"/>
        <v>0</v>
      </c>
      <c r="J112" s="481"/>
      <c r="K112" s="482"/>
      <c r="L112" s="443">
        <f t="shared" si="2475"/>
        <v>0</v>
      </c>
      <c r="M112" s="41">
        <f t="shared" si="2314"/>
        <v>0</v>
      </c>
      <c r="N112" s="42">
        <f t="shared" si="2315"/>
        <v>0</v>
      </c>
      <c r="O112" s="43">
        <f t="shared" si="2316"/>
        <v>0</v>
      </c>
      <c r="P112" s="594"/>
      <c r="Q112" s="482"/>
      <c r="R112" s="443">
        <f t="shared" si="2476"/>
        <v>0</v>
      </c>
      <c r="S112" s="594"/>
      <c r="T112" s="482"/>
      <c r="U112" s="443">
        <f t="shared" si="2477"/>
        <v>0</v>
      </c>
      <c r="V112" s="41">
        <f t="shared" si="2317"/>
        <v>0</v>
      </c>
      <c r="W112" s="42">
        <f t="shared" si="2318"/>
        <v>0</v>
      </c>
      <c r="X112" s="43">
        <f t="shared" si="2319"/>
        <v>0</v>
      </c>
      <c r="Y112" s="444"/>
      <c r="Z112" s="482"/>
      <c r="AA112" s="443">
        <f t="shared" si="2478"/>
        <v>0</v>
      </c>
      <c r="AB112" s="594"/>
      <c r="AC112" s="482"/>
      <c r="AD112" s="443">
        <f t="shared" si="2479"/>
        <v>0</v>
      </c>
      <c r="AE112" s="236">
        <f t="shared" si="2320"/>
        <v>0</v>
      </c>
      <c r="AF112" s="232">
        <f t="shared" si="2321"/>
        <v>0</v>
      </c>
      <c r="AG112" s="233">
        <f t="shared" si="2322"/>
        <v>0</v>
      </c>
      <c r="AH112" s="449">
        <f t="shared" si="2323"/>
        <v>0</v>
      </c>
      <c r="AI112" s="450">
        <f t="shared" si="2324"/>
        <v>0</v>
      </c>
      <c r="AJ112" s="451">
        <f t="shared" si="2325"/>
        <v>0</v>
      </c>
      <c r="AK112" s="449">
        <f t="shared" si="2326"/>
        <v>0</v>
      </c>
      <c r="AL112" s="450">
        <f t="shared" si="2327"/>
        <v>0</v>
      </c>
      <c r="AM112" s="451">
        <f t="shared" si="2328"/>
        <v>0</v>
      </c>
      <c r="AN112" s="252">
        <f t="shared" si="2329"/>
        <v>0</v>
      </c>
      <c r="AO112" s="253">
        <f t="shared" si="2330"/>
        <v>0</v>
      </c>
      <c r="AP112" s="253">
        <f t="shared" si="2331"/>
        <v>0</v>
      </c>
      <c r="AQ112" s="444"/>
      <c r="AR112" s="387"/>
      <c r="AS112" s="388">
        <f t="shared" si="2480"/>
        <v>0</v>
      </c>
      <c r="AT112" s="88"/>
      <c r="AU112" s="89"/>
      <c r="AV112" s="388">
        <f t="shared" si="2481"/>
        <v>0</v>
      </c>
      <c r="AW112" s="236">
        <f t="shared" si="2332"/>
        <v>0</v>
      </c>
      <c r="AX112" s="232">
        <f t="shared" si="2333"/>
        <v>0</v>
      </c>
      <c r="AY112" s="233">
        <f t="shared" si="2334"/>
        <v>0</v>
      </c>
      <c r="AZ112" s="594"/>
      <c r="BA112" s="482"/>
      <c r="BB112" s="388">
        <f t="shared" si="2482"/>
        <v>0</v>
      </c>
      <c r="BC112" s="444">
        <v>0.5</v>
      </c>
      <c r="BD112" s="387">
        <v>25</v>
      </c>
      <c r="BE112" s="388">
        <f t="shared" si="2483"/>
        <v>12.5</v>
      </c>
      <c r="BF112" s="236">
        <f t="shared" si="2335"/>
        <v>-0.5</v>
      </c>
      <c r="BG112" s="232">
        <f t="shared" si="2336"/>
        <v>-25</v>
      </c>
      <c r="BH112" s="233">
        <f t="shared" si="2337"/>
        <v>-12.5</v>
      </c>
      <c r="BI112" s="385"/>
      <c r="BJ112" s="89"/>
      <c r="BK112" s="388">
        <f t="shared" si="2484"/>
        <v>0</v>
      </c>
      <c r="BL112" s="385"/>
      <c r="BM112" s="89"/>
      <c r="BN112" s="388">
        <f t="shared" si="2485"/>
        <v>0</v>
      </c>
      <c r="BO112" s="236">
        <f t="shared" si="2338"/>
        <v>0</v>
      </c>
      <c r="BP112" s="232">
        <f t="shared" si="2339"/>
        <v>0</v>
      </c>
      <c r="BQ112" s="233">
        <f t="shared" si="2340"/>
        <v>0</v>
      </c>
      <c r="BR112" s="50">
        <f t="shared" si="2341"/>
        <v>0</v>
      </c>
      <c r="BS112" s="45">
        <f t="shared" si="2342"/>
        <v>0</v>
      </c>
      <c r="BT112" s="51">
        <f t="shared" si="2343"/>
        <v>0</v>
      </c>
      <c r="BU112" s="50">
        <f t="shared" si="2344"/>
        <v>0.5</v>
      </c>
      <c r="BV112" s="45">
        <f t="shared" si="2345"/>
        <v>25</v>
      </c>
      <c r="BW112" s="51">
        <f t="shared" si="2346"/>
        <v>12.5</v>
      </c>
      <c r="BX112" s="252">
        <f t="shared" si="2347"/>
        <v>-0.5</v>
      </c>
      <c r="BY112" s="253">
        <f t="shared" si="2348"/>
        <v>-25</v>
      </c>
      <c r="BZ112" s="253">
        <f t="shared" si="2349"/>
        <v>-12.5</v>
      </c>
      <c r="CA112" s="481"/>
      <c r="CB112" s="387"/>
      <c r="CC112" s="443">
        <f t="shared" si="2486"/>
        <v>0</v>
      </c>
      <c r="CD112" s="88"/>
      <c r="CE112" s="89"/>
      <c r="CF112" s="443">
        <f t="shared" si="2487"/>
        <v>0</v>
      </c>
      <c r="CG112" s="236">
        <f t="shared" si="2350"/>
        <v>0</v>
      </c>
      <c r="CH112" s="232">
        <f t="shared" si="2351"/>
        <v>0</v>
      </c>
      <c r="CI112" s="233">
        <f t="shared" si="2352"/>
        <v>0</v>
      </c>
      <c r="CJ112" s="444"/>
      <c r="CK112" s="482"/>
      <c r="CL112" s="443">
        <f t="shared" si="2488"/>
        <v>0</v>
      </c>
      <c r="CM112" s="448"/>
      <c r="CN112" s="387"/>
      <c r="CO112" s="443">
        <f t="shared" si="2489"/>
        <v>0</v>
      </c>
      <c r="CP112" s="236">
        <f t="shared" si="2353"/>
        <v>0</v>
      </c>
      <c r="CQ112" s="232">
        <f t="shared" si="2354"/>
        <v>0</v>
      </c>
      <c r="CR112" s="233">
        <f t="shared" si="2355"/>
        <v>0</v>
      </c>
      <c r="CS112" s="594"/>
      <c r="CT112" s="482"/>
      <c r="CU112" s="443">
        <f t="shared" si="2490"/>
        <v>0</v>
      </c>
      <c r="CV112" s="806">
        <v>1</v>
      </c>
      <c r="CW112" s="482">
        <v>28</v>
      </c>
      <c r="CX112" s="443">
        <f t="shared" si="2491"/>
        <v>28</v>
      </c>
      <c r="CY112" s="236">
        <f t="shared" si="2356"/>
        <v>-1</v>
      </c>
      <c r="CZ112" s="232">
        <f t="shared" si="2357"/>
        <v>-28</v>
      </c>
      <c r="DA112" s="233">
        <f t="shared" si="2358"/>
        <v>-28</v>
      </c>
      <c r="DB112" s="449">
        <f t="shared" si="2359"/>
        <v>0</v>
      </c>
      <c r="DC112" s="450">
        <f t="shared" si="2360"/>
        <v>0</v>
      </c>
      <c r="DD112" s="451">
        <f t="shared" si="2361"/>
        <v>0</v>
      </c>
      <c r="DE112" s="449">
        <f t="shared" si="2362"/>
        <v>1</v>
      </c>
      <c r="DF112" s="450">
        <f t="shared" si="2363"/>
        <v>28</v>
      </c>
      <c r="DG112" s="451">
        <f t="shared" si="2364"/>
        <v>28</v>
      </c>
      <c r="DH112" s="252">
        <f t="shared" si="2365"/>
        <v>-1</v>
      </c>
      <c r="DI112" s="253">
        <f t="shared" si="2366"/>
        <v>-28</v>
      </c>
      <c r="DJ112" s="253">
        <f t="shared" si="2367"/>
        <v>-28</v>
      </c>
      <c r="DK112" s="385"/>
      <c r="DL112" s="387"/>
      <c r="DM112" s="388">
        <f t="shared" si="2492"/>
        <v>0</v>
      </c>
      <c r="DN112" s="385"/>
      <c r="DO112" s="387"/>
      <c r="DP112" s="388">
        <f t="shared" si="2493"/>
        <v>0</v>
      </c>
      <c r="DQ112" s="236">
        <f t="shared" si="2368"/>
        <v>0</v>
      </c>
      <c r="DR112" s="232">
        <f t="shared" si="2369"/>
        <v>0</v>
      </c>
      <c r="DS112" s="233">
        <f t="shared" si="2370"/>
        <v>0</v>
      </c>
      <c r="DT112" s="389"/>
      <c r="DU112" s="390"/>
      <c r="DV112" s="388">
        <f t="shared" si="2494"/>
        <v>0</v>
      </c>
      <c r="DW112" s="385"/>
      <c r="DX112" s="390"/>
      <c r="DY112" s="388">
        <f t="shared" si="2524"/>
        <v>0</v>
      </c>
      <c r="DZ112" s="236">
        <f t="shared" si="2371"/>
        <v>0</v>
      </c>
      <c r="EA112" s="232">
        <f t="shared" si="2372"/>
        <v>0</v>
      </c>
      <c r="EB112" s="233">
        <f t="shared" si="2373"/>
        <v>0</v>
      </c>
      <c r="EC112" s="385"/>
      <c r="ED112" s="387"/>
      <c r="EE112" s="388">
        <f t="shared" si="2496"/>
        <v>0</v>
      </c>
      <c r="EF112" s="806">
        <v>1</v>
      </c>
      <c r="EG112" s="482">
        <v>28</v>
      </c>
      <c r="EH112" s="90">
        <f t="shared" si="2497"/>
        <v>28</v>
      </c>
      <c r="EI112" s="41">
        <f t="shared" si="2374"/>
        <v>-1</v>
      </c>
      <c r="EJ112" s="42">
        <f t="shared" si="2375"/>
        <v>-28</v>
      </c>
      <c r="EK112" s="43">
        <f t="shared" si="2376"/>
        <v>-28</v>
      </c>
      <c r="EL112" s="50">
        <f t="shared" si="2377"/>
        <v>0</v>
      </c>
      <c r="EM112" s="45">
        <f t="shared" si="2378"/>
        <v>0</v>
      </c>
      <c r="EN112" s="51">
        <f t="shared" si="2379"/>
        <v>0</v>
      </c>
      <c r="EO112" s="50">
        <f t="shared" si="2380"/>
        <v>1</v>
      </c>
      <c r="EP112" s="45">
        <f t="shared" si="2381"/>
        <v>28</v>
      </c>
      <c r="EQ112" s="51">
        <f t="shared" si="2382"/>
        <v>28</v>
      </c>
      <c r="ER112" s="81">
        <f t="shared" si="2383"/>
        <v>-1</v>
      </c>
      <c r="ES112" s="52">
        <f t="shared" si="2384"/>
        <v>-28</v>
      </c>
      <c r="ET112" s="52">
        <f t="shared" si="2385"/>
        <v>-28</v>
      </c>
      <c r="EU112" s="27">
        <f t="shared" si="2386"/>
        <v>0</v>
      </c>
      <c r="EV112" s="28">
        <f t="shared" si="2387"/>
        <v>0</v>
      </c>
      <c r="EW112" s="29">
        <f t="shared" si="2498"/>
        <v>0</v>
      </c>
      <c r="EX112" s="27">
        <f t="shared" si="2388"/>
        <v>2.5</v>
      </c>
      <c r="EY112" s="28">
        <f t="shared" si="2389"/>
        <v>27.4</v>
      </c>
      <c r="EZ112" s="29">
        <f t="shared" si="2390"/>
        <v>68.5</v>
      </c>
      <c r="FA112" s="178">
        <f t="shared" si="2391"/>
        <v>-2.5</v>
      </c>
      <c r="FB112" s="28">
        <f t="shared" si="2392"/>
        <v>-27.4</v>
      </c>
      <c r="FC112" s="29">
        <f t="shared" si="2393"/>
        <v>-68.5</v>
      </c>
      <c r="FE112" s="84" t="s">
        <v>259</v>
      </c>
      <c r="FF112" s="176" t="s">
        <v>271</v>
      </c>
      <c r="FG112" s="176" t="s">
        <v>269</v>
      </c>
      <c r="FH112" s="84" t="s">
        <v>211</v>
      </c>
      <c r="FI112" s="444"/>
      <c r="FJ112" s="482"/>
      <c r="FK112" s="443">
        <f t="shared" si="2499"/>
        <v>0</v>
      </c>
      <c r="FL112" s="481"/>
      <c r="FM112" s="482"/>
      <c r="FN112" s="443">
        <f t="shared" si="2500"/>
        <v>0</v>
      </c>
      <c r="FO112" s="41">
        <f t="shared" si="2394"/>
        <v>0</v>
      </c>
      <c r="FP112" s="42">
        <f t="shared" si="2395"/>
        <v>0</v>
      </c>
      <c r="FQ112" s="43">
        <f t="shared" si="2396"/>
        <v>0</v>
      </c>
      <c r="FR112" s="594"/>
      <c r="FS112" s="482"/>
      <c r="FT112" s="443">
        <f t="shared" si="2501"/>
        <v>0</v>
      </c>
      <c r="FU112" s="594"/>
      <c r="FV112" s="482"/>
      <c r="FW112" s="443">
        <f t="shared" si="2502"/>
        <v>0</v>
      </c>
      <c r="FX112" s="41">
        <f t="shared" si="2397"/>
        <v>0</v>
      </c>
      <c r="FY112" s="42">
        <f t="shared" si="2398"/>
        <v>0</v>
      </c>
      <c r="FZ112" s="43">
        <f t="shared" si="2399"/>
        <v>0</v>
      </c>
      <c r="GA112" s="444"/>
      <c r="GB112" s="482"/>
      <c r="GC112" s="443">
        <f t="shared" si="2503"/>
        <v>0</v>
      </c>
      <c r="GD112" s="594"/>
      <c r="GE112" s="482"/>
      <c r="GF112" s="443">
        <f t="shared" si="2504"/>
        <v>0</v>
      </c>
      <c r="GG112" s="236">
        <f t="shared" si="2400"/>
        <v>0</v>
      </c>
      <c r="GH112" s="232">
        <f t="shared" si="2401"/>
        <v>0</v>
      </c>
      <c r="GI112" s="233">
        <f t="shared" si="2402"/>
        <v>0</v>
      </c>
      <c r="GJ112" s="449">
        <f t="shared" si="2403"/>
        <v>0</v>
      </c>
      <c r="GK112" s="450">
        <f t="shared" si="2404"/>
        <v>0</v>
      </c>
      <c r="GL112" s="451">
        <f t="shared" si="2405"/>
        <v>0</v>
      </c>
      <c r="GM112" s="449">
        <f t="shared" si="2406"/>
        <v>0</v>
      </c>
      <c r="GN112" s="450">
        <f t="shared" si="2407"/>
        <v>0</v>
      </c>
      <c r="GO112" s="451">
        <f t="shared" si="2408"/>
        <v>0</v>
      </c>
      <c r="GP112" s="252">
        <f t="shared" si="2409"/>
        <v>0</v>
      </c>
      <c r="GQ112" s="253">
        <f t="shared" si="2410"/>
        <v>0</v>
      </c>
      <c r="GR112" s="253">
        <f t="shared" si="2411"/>
        <v>0</v>
      </c>
      <c r="GS112" s="444"/>
      <c r="GT112" s="387"/>
      <c r="GU112" s="388">
        <f t="shared" si="2505"/>
        <v>0</v>
      </c>
      <c r="GV112" s="88"/>
      <c r="GW112" s="89"/>
      <c r="GX112" s="388">
        <f t="shared" si="2506"/>
        <v>0</v>
      </c>
      <c r="GY112" s="236">
        <f t="shared" si="2412"/>
        <v>0</v>
      </c>
      <c r="GZ112" s="232">
        <f t="shared" si="2413"/>
        <v>0</v>
      </c>
      <c r="HA112" s="233">
        <f t="shared" si="2414"/>
        <v>0</v>
      </c>
      <c r="HB112" s="594"/>
      <c r="HC112" s="482"/>
      <c r="HD112" s="388">
        <f t="shared" si="2507"/>
        <v>0</v>
      </c>
      <c r="HE112" s="444">
        <v>0.5</v>
      </c>
      <c r="HF112" s="387">
        <v>25</v>
      </c>
      <c r="HG112" s="388">
        <f t="shared" si="2508"/>
        <v>12.5</v>
      </c>
      <c r="HH112" s="236">
        <f t="shared" si="2415"/>
        <v>-0.5</v>
      </c>
      <c r="HI112" s="232">
        <f t="shared" si="2416"/>
        <v>-25</v>
      </c>
      <c r="HJ112" s="233">
        <f t="shared" si="2417"/>
        <v>-12.5</v>
      </c>
      <c r="HK112" s="385"/>
      <c r="HL112" s="89"/>
      <c r="HM112" s="388">
        <f t="shared" si="2509"/>
        <v>0</v>
      </c>
      <c r="HN112" s="385"/>
      <c r="HO112" s="89"/>
      <c r="HP112" s="388">
        <f t="shared" si="2510"/>
        <v>0</v>
      </c>
      <c r="HQ112" s="236">
        <f t="shared" si="2418"/>
        <v>0</v>
      </c>
      <c r="HR112" s="232">
        <f t="shared" si="2419"/>
        <v>0</v>
      </c>
      <c r="HS112" s="233">
        <f t="shared" si="2420"/>
        <v>0</v>
      </c>
      <c r="HT112" s="50">
        <f t="shared" si="2421"/>
        <v>0</v>
      </c>
      <c r="HU112" s="45">
        <f t="shared" si="2422"/>
        <v>0</v>
      </c>
      <c r="HV112" s="51">
        <f t="shared" si="2423"/>
        <v>0</v>
      </c>
      <c r="HW112" s="50">
        <f t="shared" si="2424"/>
        <v>0.5</v>
      </c>
      <c r="HX112" s="45">
        <f t="shared" si="2425"/>
        <v>25</v>
      </c>
      <c r="HY112" s="51">
        <f t="shared" si="2426"/>
        <v>12.5</v>
      </c>
      <c r="HZ112" s="252">
        <f t="shared" si="2427"/>
        <v>-0.5</v>
      </c>
      <c r="IA112" s="253">
        <f t="shared" si="2428"/>
        <v>-25</v>
      </c>
      <c r="IB112" s="253">
        <f t="shared" si="2429"/>
        <v>-12.5</v>
      </c>
      <c r="IC112" s="481"/>
      <c r="ID112" s="387"/>
      <c r="IE112" s="443">
        <f t="shared" si="2511"/>
        <v>0</v>
      </c>
      <c r="IF112" s="88"/>
      <c r="IG112" s="89"/>
      <c r="IH112" s="443">
        <f t="shared" si="2512"/>
        <v>0</v>
      </c>
      <c r="II112" s="236">
        <f t="shared" si="2430"/>
        <v>0</v>
      </c>
      <c r="IJ112" s="232">
        <f t="shared" si="2431"/>
        <v>0</v>
      </c>
      <c r="IK112" s="233">
        <f t="shared" si="2432"/>
        <v>0</v>
      </c>
      <c r="IL112" s="444"/>
      <c r="IM112" s="482"/>
      <c r="IN112" s="443">
        <f t="shared" si="2513"/>
        <v>0</v>
      </c>
      <c r="IO112" s="448"/>
      <c r="IP112" s="387"/>
      <c r="IQ112" s="443">
        <f t="shared" si="2514"/>
        <v>0</v>
      </c>
      <c r="IR112" s="236">
        <f t="shared" si="2433"/>
        <v>0</v>
      </c>
      <c r="IS112" s="232">
        <f t="shared" si="2434"/>
        <v>0</v>
      </c>
      <c r="IT112" s="233">
        <f t="shared" si="2435"/>
        <v>0</v>
      </c>
      <c r="IU112" s="594"/>
      <c r="IV112" s="482"/>
      <c r="IW112" s="443">
        <f t="shared" si="2515"/>
        <v>0</v>
      </c>
      <c r="IX112" s="806">
        <v>1</v>
      </c>
      <c r="IY112" s="482">
        <v>28</v>
      </c>
      <c r="IZ112" s="443">
        <f t="shared" si="2516"/>
        <v>28</v>
      </c>
      <c r="JA112" s="236">
        <f t="shared" si="2436"/>
        <v>-1</v>
      </c>
      <c r="JB112" s="232">
        <f t="shared" si="2437"/>
        <v>-28</v>
      </c>
      <c r="JC112" s="233">
        <f t="shared" si="2438"/>
        <v>-28</v>
      </c>
      <c r="JD112" s="449">
        <f t="shared" si="2439"/>
        <v>0</v>
      </c>
      <c r="JE112" s="450">
        <f t="shared" si="2440"/>
        <v>0</v>
      </c>
      <c r="JF112" s="451">
        <f t="shared" si="2441"/>
        <v>0</v>
      </c>
      <c r="JG112" s="449">
        <f t="shared" si="2442"/>
        <v>1</v>
      </c>
      <c r="JH112" s="450">
        <f t="shared" si="2443"/>
        <v>28</v>
      </c>
      <c r="JI112" s="451">
        <f t="shared" si="2444"/>
        <v>28</v>
      </c>
      <c r="JJ112" s="252">
        <f t="shared" si="2445"/>
        <v>-1</v>
      </c>
      <c r="JK112" s="253">
        <f t="shared" si="2446"/>
        <v>-28</v>
      </c>
      <c r="JL112" s="253">
        <f t="shared" si="2447"/>
        <v>-28</v>
      </c>
      <c r="JM112" s="385"/>
      <c r="JN112" s="387"/>
      <c r="JO112" s="388">
        <f t="shared" si="2517"/>
        <v>0</v>
      </c>
      <c r="JP112" s="385"/>
      <c r="JQ112" s="387"/>
      <c r="JR112" s="388">
        <f t="shared" si="2518"/>
        <v>0</v>
      </c>
      <c r="JS112" s="236">
        <f t="shared" si="2448"/>
        <v>0</v>
      </c>
      <c r="JT112" s="232">
        <f t="shared" si="2449"/>
        <v>0</v>
      </c>
      <c r="JU112" s="233">
        <f t="shared" si="2450"/>
        <v>0</v>
      </c>
      <c r="JV112" s="389"/>
      <c r="JW112" s="390"/>
      <c r="JX112" s="388">
        <f t="shared" si="2519"/>
        <v>0</v>
      </c>
      <c r="JY112" s="385"/>
      <c r="JZ112" s="390"/>
      <c r="KA112" s="388">
        <f t="shared" si="2520"/>
        <v>0</v>
      </c>
      <c r="KB112" s="236">
        <f t="shared" si="2451"/>
        <v>0</v>
      </c>
      <c r="KC112" s="232">
        <f t="shared" si="2452"/>
        <v>0</v>
      </c>
      <c r="KD112" s="233">
        <f t="shared" si="2453"/>
        <v>0</v>
      </c>
      <c r="KE112" s="385"/>
      <c r="KF112" s="387"/>
      <c r="KG112" s="388">
        <f t="shared" si="2521"/>
        <v>0</v>
      </c>
      <c r="KH112" s="806">
        <v>1</v>
      </c>
      <c r="KI112" s="482">
        <v>28</v>
      </c>
      <c r="KJ112" s="90">
        <f t="shared" si="2522"/>
        <v>28</v>
      </c>
      <c r="KK112" s="41">
        <f t="shared" si="2454"/>
        <v>-1</v>
      </c>
      <c r="KL112" s="42">
        <f t="shared" si="2455"/>
        <v>-28</v>
      </c>
      <c r="KM112" s="43">
        <f t="shared" si="2456"/>
        <v>-28</v>
      </c>
      <c r="KN112" s="50">
        <f t="shared" si="2457"/>
        <v>0</v>
      </c>
      <c r="KO112" s="45">
        <f t="shared" si="2458"/>
        <v>0</v>
      </c>
      <c r="KP112" s="51">
        <f t="shared" si="2459"/>
        <v>0</v>
      </c>
      <c r="KQ112" s="50">
        <f t="shared" si="2460"/>
        <v>1</v>
      </c>
      <c r="KR112" s="45">
        <f t="shared" si="2461"/>
        <v>28</v>
      </c>
      <c r="KS112" s="51">
        <f t="shared" si="2462"/>
        <v>28</v>
      </c>
      <c r="KT112" s="81">
        <f t="shared" si="2463"/>
        <v>-1</v>
      </c>
      <c r="KU112" s="52">
        <f t="shared" si="2464"/>
        <v>-28</v>
      </c>
      <c r="KV112" s="52">
        <f t="shared" si="2465"/>
        <v>-28</v>
      </c>
      <c r="KW112" s="27">
        <f t="shared" si="2466"/>
        <v>0</v>
      </c>
      <c r="KX112" s="28">
        <f t="shared" si="2467"/>
        <v>0</v>
      </c>
      <c r="KY112" s="29">
        <f t="shared" si="2523"/>
        <v>0</v>
      </c>
      <c r="KZ112" s="27">
        <f t="shared" si="2468"/>
        <v>2.5</v>
      </c>
      <c r="LA112" s="28">
        <f t="shared" si="2469"/>
        <v>27.4</v>
      </c>
      <c r="LB112" s="29">
        <f t="shared" si="2470"/>
        <v>68.5</v>
      </c>
      <c r="LC112" s="178">
        <f t="shared" si="2471"/>
        <v>-2.5</v>
      </c>
      <c r="LD112" s="28">
        <f t="shared" si="2472"/>
        <v>-27.4</v>
      </c>
      <c r="LE112" s="29">
        <f t="shared" si="2473"/>
        <v>-68.5</v>
      </c>
    </row>
    <row r="113" spans="2:317" ht="20.25" hidden="1" customHeight="1" outlineLevel="3">
      <c r="B113" s="84" t="s">
        <v>259</v>
      </c>
      <c r="C113" s="176" t="s">
        <v>272</v>
      </c>
      <c r="D113" s="176" t="s">
        <v>261</v>
      </c>
      <c r="E113" s="176" t="s">
        <v>262</v>
      </c>
      <c r="F113" s="84" t="s">
        <v>211</v>
      </c>
      <c r="G113" s="386"/>
      <c r="H113" s="387"/>
      <c r="I113" s="443">
        <f t="shared" si="2474"/>
        <v>0</v>
      </c>
      <c r="J113" s="386"/>
      <c r="K113" s="387"/>
      <c r="L113" s="443">
        <f t="shared" si="2475"/>
        <v>0</v>
      </c>
      <c r="M113" s="41">
        <f t="shared" si="2314"/>
        <v>0</v>
      </c>
      <c r="N113" s="42">
        <f t="shared" si="2315"/>
        <v>0</v>
      </c>
      <c r="O113" s="43">
        <f t="shared" si="2316"/>
        <v>0</v>
      </c>
      <c r="P113" s="444"/>
      <c r="Q113" s="482"/>
      <c r="R113" s="443">
        <f t="shared" si="2476"/>
        <v>0</v>
      </c>
      <c r="S113" s="444"/>
      <c r="T113" s="600"/>
      <c r="U113" s="443">
        <f t="shared" si="2477"/>
        <v>0</v>
      </c>
      <c r="V113" s="41">
        <f t="shared" si="2317"/>
        <v>0</v>
      </c>
      <c r="W113" s="42">
        <f t="shared" si="2318"/>
        <v>0</v>
      </c>
      <c r="X113" s="43">
        <f t="shared" si="2319"/>
        <v>0</v>
      </c>
      <c r="Y113" s="385"/>
      <c r="Z113" s="89"/>
      <c r="AA113" s="443">
        <f t="shared" si="2478"/>
        <v>0</v>
      </c>
      <c r="AB113" s="481"/>
      <c r="AC113" s="482"/>
      <c r="AD113" s="443">
        <f t="shared" si="2479"/>
        <v>0</v>
      </c>
      <c r="AE113" s="236">
        <f t="shared" si="2320"/>
        <v>0</v>
      </c>
      <c r="AF113" s="232">
        <f t="shared" si="2321"/>
        <v>0</v>
      </c>
      <c r="AG113" s="233">
        <f t="shared" si="2322"/>
        <v>0</v>
      </c>
      <c r="AH113" s="449">
        <f t="shared" si="2323"/>
        <v>0</v>
      </c>
      <c r="AI113" s="450">
        <f t="shared" si="2324"/>
        <v>0</v>
      </c>
      <c r="AJ113" s="451">
        <f t="shared" si="2325"/>
        <v>0</v>
      </c>
      <c r="AK113" s="449">
        <f t="shared" si="2326"/>
        <v>0</v>
      </c>
      <c r="AL113" s="450">
        <f t="shared" si="2327"/>
        <v>0</v>
      </c>
      <c r="AM113" s="451">
        <f t="shared" si="2328"/>
        <v>0</v>
      </c>
      <c r="AN113" s="252">
        <f t="shared" si="2329"/>
        <v>0</v>
      </c>
      <c r="AO113" s="253">
        <f t="shared" si="2330"/>
        <v>0</v>
      </c>
      <c r="AP113" s="253">
        <f t="shared" si="2331"/>
        <v>0</v>
      </c>
      <c r="AQ113" s="385"/>
      <c r="AR113" s="89"/>
      <c r="AS113" s="388">
        <f t="shared" si="2480"/>
        <v>0</v>
      </c>
      <c r="AT113" s="88"/>
      <c r="AU113" s="89"/>
      <c r="AV113" s="388">
        <f t="shared" si="2481"/>
        <v>0</v>
      </c>
      <c r="AW113" s="236">
        <f t="shared" si="2332"/>
        <v>0</v>
      </c>
      <c r="AX113" s="232">
        <f t="shared" si="2333"/>
        <v>0</v>
      </c>
      <c r="AY113" s="233">
        <f t="shared" si="2334"/>
        <v>0</v>
      </c>
      <c r="AZ113" s="313"/>
      <c r="BA113" s="387"/>
      <c r="BB113" s="388">
        <f t="shared" si="2482"/>
        <v>0</v>
      </c>
      <c r="BC113" s="313"/>
      <c r="BD113" s="390"/>
      <c r="BE113" s="388">
        <f t="shared" si="2483"/>
        <v>0</v>
      </c>
      <c r="BF113" s="236">
        <f t="shared" si="2335"/>
        <v>0</v>
      </c>
      <c r="BG113" s="232">
        <f t="shared" si="2336"/>
        <v>0</v>
      </c>
      <c r="BH113" s="233">
        <f t="shared" si="2337"/>
        <v>0</v>
      </c>
      <c r="BI113" s="385"/>
      <c r="BJ113" s="89"/>
      <c r="BK113" s="388">
        <f t="shared" si="2484"/>
        <v>0</v>
      </c>
      <c r="BL113" s="385"/>
      <c r="BM113" s="89"/>
      <c r="BN113" s="388">
        <f t="shared" si="2485"/>
        <v>0</v>
      </c>
      <c r="BO113" s="236">
        <f t="shared" si="2338"/>
        <v>0</v>
      </c>
      <c r="BP113" s="232">
        <f t="shared" si="2339"/>
        <v>0</v>
      </c>
      <c r="BQ113" s="233">
        <f t="shared" si="2340"/>
        <v>0</v>
      </c>
      <c r="BR113" s="50">
        <f t="shared" si="2341"/>
        <v>0</v>
      </c>
      <c r="BS113" s="45">
        <f t="shared" si="2342"/>
        <v>0</v>
      </c>
      <c r="BT113" s="51">
        <f t="shared" si="2343"/>
        <v>0</v>
      </c>
      <c r="BU113" s="50">
        <f t="shared" si="2344"/>
        <v>0</v>
      </c>
      <c r="BV113" s="45">
        <f t="shared" si="2345"/>
        <v>0</v>
      </c>
      <c r="BW113" s="51">
        <f t="shared" si="2346"/>
        <v>0</v>
      </c>
      <c r="BX113" s="252">
        <f t="shared" si="2347"/>
        <v>0</v>
      </c>
      <c r="BY113" s="253">
        <f t="shared" si="2348"/>
        <v>0</v>
      </c>
      <c r="BZ113" s="253">
        <f t="shared" si="2349"/>
        <v>0</v>
      </c>
      <c r="CA113" s="385"/>
      <c r="CB113" s="89"/>
      <c r="CC113" s="443">
        <f t="shared" si="2486"/>
        <v>0</v>
      </c>
      <c r="CD113" s="88"/>
      <c r="CE113" s="89"/>
      <c r="CF113" s="443">
        <f t="shared" si="2487"/>
        <v>0</v>
      </c>
      <c r="CG113" s="236">
        <f t="shared" si="2350"/>
        <v>0</v>
      </c>
      <c r="CH113" s="232">
        <f t="shared" si="2351"/>
        <v>0</v>
      </c>
      <c r="CI113" s="233">
        <f t="shared" si="2352"/>
        <v>0</v>
      </c>
      <c r="CJ113" s="481"/>
      <c r="CK113" s="482"/>
      <c r="CL113" s="443">
        <f t="shared" si="2488"/>
        <v>0</v>
      </c>
      <c r="CM113" s="481"/>
      <c r="CN113" s="482"/>
      <c r="CO113" s="443">
        <f t="shared" si="2489"/>
        <v>0</v>
      </c>
      <c r="CP113" s="236">
        <f t="shared" si="2353"/>
        <v>0</v>
      </c>
      <c r="CQ113" s="232">
        <f t="shared" si="2354"/>
        <v>0</v>
      </c>
      <c r="CR113" s="233">
        <f t="shared" si="2355"/>
        <v>0</v>
      </c>
      <c r="CS113" s="483"/>
      <c r="CT113" s="600"/>
      <c r="CU113" s="443">
        <f t="shared" si="2490"/>
        <v>0</v>
      </c>
      <c r="CV113" s="481"/>
      <c r="CW113" s="482"/>
      <c r="CX113" s="443">
        <f t="shared" si="2491"/>
        <v>0</v>
      </c>
      <c r="CY113" s="236">
        <f t="shared" si="2356"/>
        <v>0</v>
      </c>
      <c r="CZ113" s="232">
        <f t="shared" si="2357"/>
        <v>0</v>
      </c>
      <c r="DA113" s="233">
        <f t="shared" si="2358"/>
        <v>0</v>
      </c>
      <c r="DB113" s="449">
        <f t="shared" si="2359"/>
        <v>0</v>
      </c>
      <c r="DC113" s="450">
        <f t="shared" si="2360"/>
        <v>0</v>
      </c>
      <c r="DD113" s="451">
        <f t="shared" si="2361"/>
        <v>0</v>
      </c>
      <c r="DE113" s="449">
        <f t="shared" si="2362"/>
        <v>0</v>
      </c>
      <c r="DF113" s="450">
        <f t="shared" si="2363"/>
        <v>0</v>
      </c>
      <c r="DG113" s="451">
        <f t="shared" si="2364"/>
        <v>0</v>
      </c>
      <c r="DH113" s="252">
        <f t="shared" si="2365"/>
        <v>0</v>
      </c>
      <c r="DI113" s="253">
        <f t="shared" si="2366"/>
        <v>0</v>
      </c>
      <c r="DJ113" s="253">
        <f t="shared" si="2367"/>
        <v>0</v>
      </c>
      <c r="DK113" s="481"/>
      <c r="DL113" s="482"/>
      <c r="DM113" s="388">
        <f t="shared" si="2492"/>
        <v>0</v>
      </c>
      <c r="DN113" s="481"/>
      <c r="DO113" s="482"/>
      <c r="DP113" s="388">
        <f t="shared" si="2493"/>
        <v>0</v>
      </c>
      <c r="DQ113" s="236">
        <f t="shared" si="2368"/>
        <v>0</v>
      </c>
      <c r="DR113" s="232">
        <f t="shared" si="2369"/>
        <v>0</v>
      </c>
      <c r="DS113" s="233">
        <f t="shared" si="2370"/>
        <v>0</v>
      </c>
      <c r="DT113" s="385"/>
      <c r="DU113" s="387"/>
      <c r="DV113" s="388">
        <f t="shared" si="2494"/>
        <v>0</v>
      </c>
      <c r="DW113" s="481"/>
      <c r="DX113" s="482"/>
      <c r="DY113" s="481">
        <f>DW113*DX113</f>
        <v>0</v>
      </c>
      <c r="DZ113" s="236">
        <f t="shared" si="2371"/>
        <v>0</v>
      </c>
      <c r="EA113" s="232">
        <f t="shared" si="2372"/>
        <v>0</v>
      </c>
      <c r="EB113" s="233">
        <f t="shared" si="2373"/>
        <v>0</v>
      </c>
      <c r="EC113" s="385"/>
      <c r="ED113" s="387"/>
      <c r="EE113" s="388">
        <f t="shared" si="2496"/>
        <v>0</v>
      </c>
      <c r="EF113" s="481"/>
      <c r="EG113" s="295"/>
      <c r="EH113" s="90">
        <f t="shared" si="2497"/>
        <v>0</v>
      </c>
      <c r="EI113" s="41">
        <f t="shared" si="2374"/>
        <v>0</v>
      </c>
      <c r="EJ113" s="42">
        <f t="shared" si="2375"/>
        <v>0</v>
      </c>
      <c r="EK113" s="43">
        <f t="shared" si="2376"/>
        <v>0</v>
      </c>
      <c r="EL113" s="50">
        <f t="shared" si="2377"/>
        <v>0</v>
      </c>
      <c r="EM113" s="45">
        <f t="shared" si="2378"/>
        <v>0</v>
      </c>
      <c r="EN113" s="51">
        <f t="shared" si="2379"/>
        <v>0</v>
      </c>
      <c r="EO113" s="50">
        <f t="shared" si="2380"/>
        <v>0</v>
      </c>
      <c r="EP113" s="45">
        <f t="shared" si="2381"/>
        <v>0</v>
      </c>
      <c r="EQ113" s="51">
        <f t="shared" si="2382"/>
        <v>0</v>
      </c>
      <c r="ER113" s="81">
        <f t="shared" si="2383"/>
        <v>0</v>
      </c>
      <c r="ES113" s="52">
        <f t="shared" si="2384"/>
        <v>0</v>
      </c>
      <c r="ET113" s="52">
        <f t="shared" si="2385"/>
        <v>0</v>
      </c>
      <c r="EU113" s="27">
        <f t="shared" si="2386"/>
        <v>0</v>
      </c>
      <c r="EV113" s="28">
        <f t="shared" si="2387"/>
        <v>0</v>
      </c>
      <c r="EW113" s="29">
        <f t="shared" si="2498"/>
        <v>0</v>
      </c>
      <c r="EX113" s="27">
        <f t="shared" si="2388"/>
        <v>0</v>
      </c>
      <c r="EY113" s="28">
        <f t="shared" si="2389"/>
        <v>0</v>
      </c>
      <c r="EZ113" s="29">
        <f t="shared" si="2390"/>
        <v>0</v>
      </c>
      <c r="FA113" s="178">
        <f t="shared" si="2391"/>
        <v>0</v>
      </c>
      <c r="FB113" s="28">
        <f t="shared" si="2392"/>
        <v>0</v>
      </c>
      <c r="FC113" s="29">
        <f t="shared" si="2393"/>
        <v>0</v>
      </c>
      <c r="FE113" s="84" t="s">
        <v>259</v>
      </c>
      <c r="FF113" s="176" t="s">
        <v>272</v>
      </c>
      <c r="FG113" s="176" t="s">
        <v>262</v>
      </c>
      <c r="FH113" s="84" t="s">
        <v>211</v>
      </c>
      <c r="FI113" s="386"/>
      <c r="FJ113" s="387"/>
      <c r="FK113" s="443">
        <f t="shared" si="2499"/>
        <v>0</v>
      </c>
      <c r="FL113" s="386"/>
      <c r="FM113" s="387"/>
      <c r="FN113" s="443">
        <f t="shared" si="2500"/>
        <v>0</v>
      </c>
      <c r="FO113" s="41">
        <f t="shared" si="2394"/>
        <v>0</v>
      </c>
      <c r="FP113" s="42">
        <f t="shared" si="2395"/>
        <v>0</v>
      </c>
      <c r="FQ113" s="43">
        <f t="shared" si="2396"/>
        <v>0</v>
      </c>
      <c r="FR113" s="444"/>
      <c r="FS113" s="482"/>
      <c r="FT113" s="443">
        <f t="shared" si="2501"/>
        <v>0</v>
      </c>
      <c r="FU113" s="444"/>
      <c r="FV113" s="600"/>
      <c r="FW113" s="443">
        <f t="shared" si="2502"/>
        <v>0</v>
      </c>
      <c r="FX113" s="41">
        <f t="shared" si="2397"/>
        <v>0</v>
      </c>
      <c r="FY113" s="42">
        <f t="shared" si="2398"/>
        <v>0</v>
      </c>
      <c r="FZ113" s="43">
        <f t="shared" si="2399"/>
        <v>0</v>
      </c>
      <c r="GA113" s="385"/>
      <c r="GB113" s="89"/>
      <c r="GC113" s="443">
        <f t="shared" si="2503"/>
        <v>0</v>
      </c>
      <c r="GD113" s="481"/>
      <c r="GE113" s="482"/>
      <c r="GF113" s="443">
        <f t="shared" si="2504"/>
        <v>0</v>
      </c>
      <c r="GG113" s="236">
        <f t="shared" si="2400"/>
        <v>0</v>
      </c>
      <c r="GH113" s="232">
        <f t="shared" si="2401"/>
        <v>0</v>
      </c>
      <c r="GI113" s="233">
        <f t="shared" si="2402"/>
        <v>0</v>
      </c>
      <c r="GJ113" s="449">
        <f t="shared" si="2403"/>
        <v>0</v>
      </c>
      <c r="GK113" s="450">
        <f t="shared" si="2404"/>
        <v>0</v>
      </c>
      <c r="GL113" s="451">
        <f t="shared" si="2405"/>
        <v>0</v>
      </c>
      <c r="GM113" s="449">
        <f t="shared" si="2406"/>
        <v>0</v>
      </c>
      <c r="GN113" s="450">
        <f t="shared" si="2407"/>
        <v>0</v>
      </c>
      <c r="GO113" s="451">
        <f t="shared" si="2408"/>
        <v>0</v>
      </c>
      <c r="GP113" s="252">
        <f t="shared" si="2409"/>
        <v>0</v>
      </c>
      <c r="GQ113" s="253">
        <f t="shared" si="2410"/>
        <v>0</v>
      </c>
      <c r="GR113" s="253">
        <f t="shared" si="2411"/>
        <v>0</v>
      </c>
      <c r="GS113" s="385"/>
      <c r="GT113" s="89"/>
      <c r="GU113" s="388">
        <f t="shared" si="2505"/>
        <v>0</v>
      </c>
      <c r="GV113" s="88"/>
      <c r="GW113" s="89"/>
      <c r="GX113" s="388">
        <f t="shared" si="2506"/>
        <v>0</v>
      </c>
      <c r="GY113" s="236">
        <f t="shared" si="2412"/>
        <v>0</v>
      </c>
      <c r="GZ113" s="232">
        <f t="shared" si="2413"/>
        <v>0</v>
      </c>
      <c r="HA113" s="233">
        <f t="shared" si="2414"/>
        <v>0</v>
      </c>
      <c r="HB113" s="313"/>
      <c r="HC113" s="387"/>
      <c r="HD113" s="388">
        <f t="shared" si="2507"/>
        <v>0</v>
      </c>
      <c r="HE113" s="313"/>
      <c r="HF113" s="390"/>
      <c r="HG113" s="388">
        <f t="shared" si="2508"/>
        <v>0</v>
      </c>
      <c r="HH113" s="236">
        <f t="shared" si="2415"/>
        <v>0</v>
      </c>
      <c r="HI113" s="232">
        <f t="shared" si="2416"/>
        <v>0</v>
      </c>
      <c r="HJ113" s="233">
        <f t="shared" si="2417"/>
        <v>0</v>
      </c>
      <c r="HK113" s="385"/>
      <c r="HL113" s="89"/>
      <c r="HM113" s="388">
        <f t="shared" si="2509"/>
        <v>0</v>
      </c>
      <c r="HN113" s="385"/>
      <c r="HO113" s="89"/>
      <c r="HP113" s="388">
        <f t="shared" si="2510"/>
        <v>0</v>
      </c>
      <c r="HQ113" s="236">
        <f t="shared" si="2418"/>
        <v>0</v>
      </c>
      <c r="HR113" s="232">
        <f t="shared" si="2419"/>
        <v>0</v>
      </c>
      <c r="HS113" s="233">
        <f t="shared" si="2420"/>
        <v>0</v>
      </c>
      <c r="HT113" s="50">
        <f t="shared" si="2421"/>
        <v>0</v>
      </c>
      <c r="HU113" s="45">
        <f t="shared" si="2422"/>
        <v>0</v>
      </c>
      <c r="HV113" s="51">
        <f t="shared" si="2423"/>
        <v>0</v>
      </c>
      <c r="HW113" s="50">
        <f t="shared" si="2424"/>
        <v>0</v>
      </c>
      <c r="HX113" s="45">
        <f t="shared" si="2425"/>
        <v>0</v>
      </c>
      <c r="HY113" s="51">
        <f t="shared" si="2426"/>
        <v>0</v>
      </c>
      <c r="HZ113" s="252">
        <f t="shared" si="2427"/>
        <v>0</v>
      </c>
      <c r="IA113" s="253">
        <f t="shared" si="2428"/>
        <v>0</v>
      </c>
      <c r="IB113" s="253">
        <f t="shared" si="2429"/>
        <v>0</v>
      </c>
      <c r="IC113" s="385"/>
      <c r="ID113" s="89"/>
      <c r="IE113" s="443">
        <f t="shared" si="2511"/>
        <v>0</v>
      </c>
      <c r="IF113" s="88"/>
      <c r="IG113" s="89"/>
      <c r="IH113" s="443">
        <f t="shared" si="2512"/>
        <v>0</v>
      </c>
      <c r="II113" s="236">
        <f t="shared" si="2430"/>
        <v>0</v>
      </c>
      <c r="IJ113" s="232">
        <f t="shared" si="2431"/>
        <v>0</v>
      </c>
      <c r="IK113" s="233">
        <f t="shared" si="2432"/>
        <v>0</v>
      </c>
      <c r="IL113" s="481"/>
      <c r="IM113" s="482"/>
      <c r="IN113" s="443">
        <f t="shared" si="2513"/>
        <v>0</v>
      </c>
      <c r="IO113" s="481"/>
      <c r="IP113" s="482"/>
      <c r="IQ113" s="443">
        <f t="shared" si="2514"/>
        <v>0</v>
      </c>
      <c r="IR113" s="236">
        <f t="shared" si="2433"/>
        <v>0</v>
      </c>
      <c r="IS113" s="232">
        <f t="shared" si="2434"/>
        <v>0</v>
      </c>
      <c r="IT113" s="233">
        <f t="shared" si="2435"/>
        <v>0</v>
      </c>
      <c r="IU113" s="483"/>
      <c r="IV113" s="600"/>
      <c r="IW113" s="443">
        <f t="shared" si="2515"/>
        <v>0</v>
      </c>
      <c r="IX113" s="481"/>
      <c r="IY113" s="482"/>
      <c r="IZ113" s="443">
        <f t="shared" si="2516"/>
        <v>0</v>
      </c>
      <c r="JA113" s="236">
        <f t="shared" si="2436"/>
        <v>0</v>
      </c>
      <c r="JB113" s="232">
        <f t="shared" si="2437"/>
        <v>0</v>
      </c>
      <c r="JC113" s="233">
        <f t="shared" si="2438"/>
        <v>0</v>
      </c>
      <c r="JD113" s="449">
        <f t="shared" si="2439"/>
        <v>0</v>
      </c>
      <c r="JE113" s="450">
        <f t="shared" si="2440"/>
        <v>0</v>
      </c>
      <c r="JF113" s="451">
        <f t="shared" si="2441"/>
        <v>0</v>
      </c>
      <c r="JG113" s="449">
        <f t="shared" si="2442"/>
        <v>0</v>
      </c>
      <c r="JH113" s="450">
        <f t="shared" si="2443"/>
        <v>0</v>
      </c>
      <c r="JI113" s="451">
        <f t="shared" si="2444"/>
        <v>0</v>
      </c>
      <c r="JJ113" s="252">
        <f t="shared" si="2445"/>
        <v>0</v>
      </c>
      <c r="JK113" s="253">
        <f t="shared" si="2446"/>
        <v>0</v>
      </c>
      <c r="JL113" s="253">
        <f t="shared" si="2447"/>
        <v>0</v>
      </c>
      <c r="JM113" s="481"/>
      <c r="JN113" s="482"/>
      <c r="JO113" s="388">
        <f t="shared" si="2517"/>
        <v>0</v>
      </c>
      <c r="JP113" s="481"/>
      <c r="JQ113" s="482"/>
      <c r="JR113" s="388">
        <f t="shared" si="2518"/>
        <v>0</v>
      </c>
      <c r="JS113" s="236">
        <f t="shared" si="2448"/>
        <v>0</v>
      </c>
      <c r="JT113" s="232">
        <f t="shared" si="2449"/>
        <v>0</v>
      </c>
      <c r="JU113" s="233">
        <f t="shared" si="2450"/>
        <v>0</v>
      </c>
      <c r="JV113" s="385"/>
      <c r="JW113" s="387"/>
      <c r="JX113" s="388">
        <f t="shared" si="2519"/>
        <v>0</v>
      </c>
      <c r="JY113" s="481"/>
      <c r="JZ113" s="482"/>
      <c r="KA113" s="481">
        <f>JY113*JZ113</f>
        <v>0</v>
      </c>
      <c r="KB113" s="236">
        <f t="shared" si="2451"/>
        <v>0</v>
      </c>
      <c r="KC113" s="232">
        <f t="shared" si="2452"/>
        <v>0</v>
      </c>
      <c r="KD113" s="233">
        <f t="shared" si="2453"/>
        <v>0</v>
      </c>
      <c r="KE113" s="385"/>
      <c r="KF113" s="387"/>
      <c r="KG113" s="388">
        <f t="shared" si="2521"/>
        <v>0</v>
      </c>
      <c r="KH113" s="481"/>
      <c r="KI113" s="295"/>
      <c r="KJ113" s="90">
        <f t="shared" si="2522"/>
        <v>0</v>
      </c>
      <c r="KK113" s="41">
        <f t="shared" si="2454"/>
        <v>0</v>
      </c>
      <c r="KL113" s="42">
        <f t="shared" si="2455"/>
        <v>0</v>
      </c>
      <c r="KM113" s="43">
        <f t="shared" si="2456"/>
        <v>0</v>
      </c>
      <c r="KN113" s="50">
        <f t="shared" si="2457"/>
        <v>0</v>
      </c>
      <c r="KO113" s="45">
        <f t="shared" si="2458"/>
        <v>0</v>
      </c>
      <c r="KP113" s="51">
        <f t="shared" si="2459"/>
        <v>0</v>
      </c>
      <c r="KQ113" s="50">
        <f t="shared" si="2460"/>
        <v>0</v>
      </c>
      <c r="KR113" s="45">
        <f t="shared" si="2461"/>
        <v>0</v>
      </c>
      <c r="KS113" s="51">
        <f t="shared" si="2462"/>
        <v>0</v>
      </c>
      <c r="KT113" s="81">
        <f t="shared" si="2463"/>
        <v>0</v>
      </c>
      <c r="KU113" s="52">
        <f t="shared" si="2464"/>
        <v>0</v>
      </c>
      <c r="KV113" s="52">
        <f t="shared" si="2465"/>
        <v>0</v>
      </c>
      <c r="KW113" s="27">
        <f t="shared" si="2466"/>
        <v>0</v>
      </c>
      <c r="KX113" s="28">
        <f t="shared" si="2467"/>
        <v>0</v>
      </c>
      <c r="KY113" s="29">
        <f t="shared" si="2523"/>
        <v>0</v>
      </c>
      <c r="KZ113" s="27">
        <f t="shared" si="2468"/>
        <v>0</v>
      </c>
      <c r="LA113" s="28">
        <f t="shared" si="2469"/>
        <v>0</v>
      </c>
      <c r="LB113" s="29">
        <f t="shared" si="2470"/>
        <v>0</v>
      </c>
      <c r="LC113" s="178">
        <f t="shared" si="2471"/>
        <v>0</v>
      </c>
      <c r="LD113" s="28">
        <f t="shared" si="2472"/>
        <v>0</v>
      </c>
      <c r="LE113" s="29">
        <f t="shared" si="2473"/>
        <v>0</v>
      </c>
    </row>
    <row r="114" spans="2:317" ht="20.25" hidden="1" customHeight="1" outlineLevel="3">
      <c r="B114" s="84" t="s">
        <v>259</v>
      </c>
      <c r="C114" s="176" t="s">
        <v>273</v>
      </c>
      <c r="D114" s="176" t="s">
        <v>261</v>
      </c>
      <c r="E114" s="176" t="s">
        <v>262</v>
      </c>
      <c r="F114" s="84" t="s">
        <v>211</v>
      </c>
      <c r="G114" s="385"/>
      <c r="H114" s="89"/>
      <c r="I114" s="443">
        <f t="shared" si="2474"/>
        <v>0</v>
      </c>
      <c r="J114" s="385"/>
      <c r="K114" s="799"/>
      <c r="L114" s="443">
        <f t="shared" si="2475"/>
        <v>0</v>
      </c>
      <c r="M114" s="41">
        <f t="shared" si="2314"/>
        <v>0</v>
      </c>
      <c r="N114" s="42">
        <f t="shared" si="2315"/>
        <v>0</v>
      </c>
      <c r="O114" s="43">
        <f t="shared" si="2316"/>
        <v>0</v>
      </c>
      <c r="P114" s="385"/>
      <c r="Q114" s="89"/>
      <c r="R114" s="443">
        <f t="shared" si="2476"/>
        <v>0</v>
      </c>
      <c r="S114" s="385"/>
      <c r="T114" s="799"/>
      <c r="U114" s="443">
        <f t="shared" si="2477"/>
        <v>0</v>
      </c>
      <c r="V114" s="41">
        <f t="shared" si="2317"/>
        <v>0</v>
      </c>
      <c r="W114" s="42">
        <f t="shared" si="2318"/>
        <v>0</v>
      </c>
      <c r="X114" s="43">
        <f t="shared" si="2319"/>
        <v>0</v>
      </c>
      <c r="Y114" s="385"/>
      <c r="Z114" s="89"/>
      <c r="AA114" s="443">
        <f t="shared" si="2478"/>
        <v>0</v>
      </c>
      <c r="AB114" s="481"/>
      <c r="AC114" s="482"/>
      <c r="AD114" s="443">
        <f t="shared" si="2479"/>
        <v>0</v>
      </c>
      <c r="AE114" s="236">
        <f t="shared" si="2320"/>
        <v>0</v>
      </c>
      <c r="AF114" s="232">
        <f t="shared" si="2321"/>
        <v>0</v>
      </c>
      <c r="AG114" s="233">
        <f t="shared" si="2322"/>
        <v>0</v>
      </c>
      <c r="AH114" s="449">
        <f t="shared" si="2323"/>
        <v>0</v>
      </c>
      <c r="AI114" s="450">
        <f t="shared" si="2324"/>
        <v>0</v>
      </c>
      <c r="AJ114" s="451">
        <f t="shared" si="2325"/>
        <v>0</v>
      </c>
      <c r="AK114" s="449">
        <f t="shared" si="2326"/>
        <v>0</v>
      </c>
      <c r="AL114" s="450">
        <f t="shared" si="2327"/>
        <v>0</v>
      </c>
      <c r="AM114" s="451">
        <f t="shared" si="2328"/>
        <v>0</v>
      </c>
      <c r="AN114" s="252">
        <f t="shared" si="2329"/>
        <v>0</v>
      </c>
      <c r="AO114" s="253">
        <f t="shared" si="2330"/>
        <v>0</v>
      </c>
      <c r="AP114" s="253">
        <f t="shared" si="2331"/>
        <v>0</v>
      </c>
      <c r="AQ114" s="385"/>
      <c r="AR114" s="89"/>
      <c r="AS114" s="388">
        <f t="shared" si="2480"/>
        <v>0</v>
      </c>
      <c r="AT114" s="88"/>
      <c r="AU114" s="89"/>
      <c r="AV114" s="388">
        <f t="shared" si="2481"/>
        <v>0</v>
      </c>
      <c r="AW114" s="236">
        <f t="shared" si="2332"/>
        <v>0</v>
      </c>
      <c r="AX114" s="232">
        <f t="shared" si="2333"/>
        <v>0</v>
      </c>
      <c r="AY114" s="233">
        <f t="shared" si="2334"/>
        <v>0</v>
      </c>
      <c r="AZ114" s="385"/>
      <c r="BA114" s="89"/>
      <c r="BB114" s="388">
        <f t="shared" si="2482"/>
        <v>0</v>
      </c>
      <c r="BC114" s="385"/>
      <c r="BD114" s="89"/>
      <c r="BE114" s="388">
        <f t="shared" si="2483"/>
        <v>0</v>
      </c>
      <c r="BF114" s="236">
        <f t="shared" si="2335"/>
        <v>0</v>
      </c>
      <c r="BG114" s="232">
        <f t="shared" si="2336"/>
        <v>0</v>
      </c>
      <c r="BH114" s="233">
        <f t="shared" si="2337"/>
        <v>0</v>
      </c>
      <c r="BI114" s="385"/>
      <c r="BJ114" s="89"/>
      <c r="BK114" s="388">
        <f t="shared" si="2484"/>
        <v>0</v>
      </c>
      <c r="BL114" s="385"/>
      <c r="BM114" s="89"/>
      <c r="BN114" s="388">
        <f t="shared" si="2485"/>
        <v>0</v>
      </c>
      <c r="BO114" s="236">
        <f t="shared" si="2338"/>
        <v>0</v>
      </c>
      <c r="BP114" s="232">
        <f t="shared" si="2339"/>
        <v>0</v>
      </c>
      <c r="BQ114" s="233">
        <f t="shared" si="2340"/>
        <v>0</v>
      </c>
      <c r="BR114" s="50">
        <f t="shared" si="2341"/>
        <v>0</v>
      </c>
      <c r="BS114" s="45">
        <f t="shared" si="2342"/>
        <v>0</v>
      </c>
      <c r="BT114" s="51">
        <f t="shared" si="2343"/>
        <v>0</v>
      </c>
      <c r="BU114" s="50">
        <f t="shared" si="2344"/>
        <v>0</v>
      </c>
      <c r="BV114" s="45">
        <f t="shared" si="2345"/>
        <v>0</v>
      </c>
      <c r="BW114" s="51">
        <f t="shared" si="2346"/>
        <v>0</v>
      </c>
      <c r="BX114" s="252">
        <f t="shared" si="2347"/>
        <v>0</v>
      </c>
      <c r="BY114" s="253">
        <f t="shared" si="2348"/>
        <v>0</v>
      </c>
      <c r="BZ114" s="253">
        <f t="shared" si="2349"/>
        <v>0</v>
      </c>
      <c r="CA114" s="385"/>
      <c r="CB114" s="89"/>
      <c r="CC114" s="443">
        <f t="shared" si="2486"/>
        <v>0</v>
      </c>
      <c r="CD114" s="88"/>
      <c r="CE114" s="89"/>
      <c r="CF114" s="443">
        <f t="shared" si="2487"/>
        <v>0</v>
      </c>
      <c r="CG114" s="236">
        <f t="shared" si="2350"/>
        <v>0</v>
      </c>
      <c r="CH114" s="232">
        <f t="shared" si="2351"/>
        <v>0</v>
      </c>
      <c r="CI114" s="233">
        <f t="shared" si="2352"/>
        <v>0</v>
      </c>
      <c r="CJ114" s="313"/>
      <c r="CK114" s="387"/>
      <c r="CL114" s="443">
        <f t="shared" si="2488"/>
        <v>0</v>
      </c>
      <c r="CM114" s="481"/>
      <c r="CN114" s="482"/>
      <c r="CO114" s="443">
        <f t="shared" si="2489"/>
        <v>0</v>
      </c>
      <c r="CP114" s="236">
        <f t="shared" si="2353"/>
        <v>0</v>
      </c>
      <c r="CQ114" s="232">
        <f t="shared" si="2354"/>
        <v>0</v>
      </c>
      <c r="CR114" s="233">
        <f t="shared" si="2355"/>
        <v>0</v>
      </c>
      <c r="CS114" s="385"/>
      <c r="CT114" s="100"/>
      <c r="CU114" s="443">
        <f t="shared" si="2490"/>
        <v>0</v>
      </c>
      <c r="CV114" s="88"/>
      <c r="CW114" s="100"/>
      <c r="CX114" s="443">
        <f t="shared" si="2491"/>
        <v>0</v>
      </c>
      <c r="CY114" s="236">
        <f t="shared" si="2356"/>
        <v>0</v>
      </c>
      <c r="CZ114" s="232">
        <f t="shared" si="2357"/>
        <v>0</v>
      </c>
      <c r="DA114" s="233">
        <f t="shared" si="2358"/>
        <v>0</v>
      </c>
      <c r="DB114" s="449">
        <f t="shared" si="2359"/>
        <v>0</v>
      </c>
      <c r="DC114" s="450">
        <f t="shared" si="2360"/>
        <v>0</v>
      </c>
      <c r="DD114" s="451">
        <f t="shared" si="2361"/>
        <v>0</v>
      </c>
      <c r="DE114" s="449">
        <f t="shared" si="2362"/>
        <v>0</v>
      </c>
      <c r="DF114" s="450">
        <f t="shared" si="2363"/>
        <v>0</v>
      </c>
      <c r="DG114" s="451">
        <f t="shared" si="2364"/>
        <v>0</v>
      </c>
      <c r="DH114" s="252">
        <f t="shared" si="2365"/>
        <v>0</v>
      </c>
      <c r="DI114" s="253">
        <f t="shared" si="2366"/>
        <v>0</v>
      </c>
      <c r="DJ114" s="253">
        <f t="shared" si="2367"/>
        <v>0</v>
      </c>
      <c r="DK114" s="385"/>
      <c r="DL114" s="387"/>
      <c r="DM114" s="388">
        <f t="shared" si="2492"/>
        <v>0</v>
      </c>
      <c r="DN114" s="481"/>
      <c r="DO114" s="482"/>
      <c r="DP114" s="388">
        <f t="shared" si="2493"/>
        <v>0</v>
      </c>
      <c r="DQ114" s="236">
        <f t="shared" si="2368"/>
        <v>0</v>
      </c>
      <c r="DR114" s="232">
        <f t="shared" si="2369"/>
        <v>0</v>
      </c>
      <c r="DS114" s="233">
        <f t="shared" si="2370"/>
        <v>0</v>
      </c>
      <c r="DT114" s="88"/>
      <c r="DU114" s="100"/>
      <c r="DV114" s="388">
        <f t="shared" si="2494"/>
        <v>0</v>
      </c>
      <c r="DW114" s="88"/>
      <c r="DX114" s="100"/>
      <c r="DY114" s="388">
        <f t="shared" ref="DY114:DY124" si="2525">DW114*DX114</f>
        <v>0</v>
      </c>
      <c r="DZ114" s="236">
        <f t="shared" si="2371"/>
        <v>0</v>
      </c>
      <c r="EA114" s="232">
        <f t="shared" si="2372"/>
        <v>0</v>
      </c>
      <c r="EB114" s="233">
        <f t="shared" si="2373"/>
        <v>0</v>
      </c>
      <c r="EC114" s="385"/>
      <c r="ED114" s="387"/>
      <c r="EE114" s="388">
        <f t="shared" si="2496"/>
        <v>0</v>
      </c>
      <c r="EF114" s="385"/>
      <c r="EG114" s="391"/>
      <c r="EH114" s="90">
        <f t="shared" si="2497"/>
        <v>0</v>
      </c>
      <c r="EI114" s="41">
        <f t="shared" si="2374"/>
        <v>0</v>
      </c>
      <c r="EJ114" s="42">
        <f t="shared" si="2375"/>
        <v>0</v>
      </c>
      <c r="EK114" s="43">
        <f t="shared" si="2376"/>
        <v>0</v>
      </c>
      <c r="EL114" s="50">
        <f t="shared" si="2377"/>
        <v>0</v>
      </c>
      <c r="EM114" s="45">
        <f t="shared" si="2378"/>
        <v>0</v>
      </c>
      <c r="EN114" s="51">
        <f t="shared" si="2379"/>
        <v>0</v>
      </c>
      <c r="EO114" s="50">
        <f t="shared" si="2380"/>
        <v>0</v>
      </c>
      <c r="EP114" s="45">
        <f t="shared" si="2381"/>
        <v>0</v>
      </c>
      <c r="EQ114" s="51">
        <f t="shared" si="2382"/>
        <v>0</v>
      </c>
      <c r="ER114" s="81">
        <f t="shared" si="2383"/>
        <v>0</v>
      </c>
      <c r="ES114" s="52">
        <f t="shared" si="2384"/>
        <v>0</v>
      </c>
      <c r="ET114" s="52">
        <f t="shared" si="2385"/>
        <v>0</v>
      </c>
      <c r="EU114" s="27">
        <f t="shared" si="2386"/>
        <v>0</v>
      </c>
      <c r="EV114" s="28">
        <f t="shared" si="2387"/>
        <v>0</v>
      </c>
      <c r="EW114" s="29">
        <f t="shared" si="2498"/>
        <v>0</v>
      </c>
      <c r="EX114" s="27">
        <f t="shared" si="2388"/>
        <v>0</v>
      </c>
      <c r="EY114" s="28">
        <f t="shared" si="2389"/>
        <v>0</v>
      </c>
      <c r="EZ114" s="29">
        <f t="shared" si="2390"/>
        <v>0</v>
      </c>
      <c r="FA114" s="178">
        <f t="shared" si="2391"/>
        <v>0</v>
      </c>
      <c r="FB114" s="28">
        <f t="shared" si="2392"/>
        <v>0</v>
      </c>
      <c r="FC114" s="29">
        <f t="shared" si="2393"/>
        <v>0</v>
      </c>
      <c r="FE114" s="84" t="s">
        <v>259</v>
      </c>
      <c r="FF114" s="176" t="s">
        <v>273</v>
      </c>
      <c r="FG114" s="176" t="s">
        <v>262</v>
      </c>
      <c r="FH114" s="84" t="s">
        <v>211</v>
      </c>
      <c r="FI114" s="385"/>
      <c r="FJ114" s="89"/>
      <c r="FK114" s="443">
        <f t="shared" si="2499"/>
        <v>0</v>
      </c>
      <c r="FL114" s="385"/>
      <c r="FM114" s="799"/>
      <c r="FN114" s="443">
        <f t="shared" si="2500"/>
        <v>0</v>
      </c>
      <c r="FO114" s="41">
        <f t="shared" si="2394"/>
        <v>0</v>
      </c>
      <c r="FP114" s="42">
        <f t="shared" si="2395"/>
        <v>0</v>
      </c>
      <c r="FQ114" s="43">
        <f t="shared" si="2396"/>
        <v>0</v>
      </c>
      <c r="FR114" s="385"/>
      <c r="FS114" s="89"/>
      <c r="FT114" s="443">
        <f t="shared" si="2501"/>
        <v>0</v>
      </c>
      <c r="FU114" s="385"/>
      <c r="FV114" s="799"/>
      <c r="FW114" s="443">
        <f t="shared" si="2502"/>
        <v>0</v>
      </c>
      <c r="FX114" s="41">
        <f t="shared" si="2397"/>
        <v>0</v>
      </c>
      <c r="FY114" s="42">
        <f t="shared" si="2398"/>
        <v>0</v>
      </c>
      <c r="FZ114" s="43">
        <f t="shared" si="2399"/>
        <v>0</v>
      </c>
      <c r="GA114" s="385"/>
      <c r="GB114" s="89"/>
      <c r="GC114" s="443">
        <f t="shared" si="2503"/>
        <v>0</v>
      </c>
      <c r="GD114" s="481"/>
      <c r="GE114" s="482"/>
      <c r="GF114" s="443">
        <f t="shared" si="2504"/>
        <v>0</v>
      </c>
      <c r="GG114" s="236">
        <f t="shared" si="2400"/>
        <v>0</v>
      </c>
      <c r="GH114" s="232">
        <f t="shared" si="2401"/>
        <v>0</v>
      </c>
      <c r="GI114" s="233">
        <f t="shared" si="2402"/>
        <v>0</v>
      </c>
      <c r="GJ114" s="449">
        <f t="shared" si="2403"/>
        <v>0</v>
      </c>
      <c r="GK114" s="450">
        <f t="shared" si="2404"/>
        <v>0</v>
      </c>
      <c r="GL114" s="451">
        <f t="shared" si="2405"/>
        <v>0</v>
      </c>
      <c r="GM114" s="449">
        <f t="shared" si="2406"/>
        <v>0</v>
      </c>
      <c r="GN114" s="450">
        <f t="shared" si="2407"/>
        <v>0</v>
      </c>
      <c r="GO114" s="451">
        <f t="shared" si="2408"/>
        <v>0</v>
      </c>
      <c r="GP114" s="252">
        <f t="shared" si="2409"/>
        <v>0</v>
      </c>
      <c r="GQ114" s="253">
        <f t="shared" si="2410"/>
        <v>0</v>
      </c>
      <c r="GR114" s="253">
        <f t="shared" si="2411"/>
        <v>0</v>
      </c>
      <c r="GS114" s="385"/>
      <c r="GT114" s="89"/>
      <c r="GU114" s="388">
        <f t="shared" si="2505"/>
        <v>0</v>
      </c>
      <c r="GV114" s="88"/>
      <c r="GW114" s="89"/>
      <c r="GX114" s="388">
        <f t="shared" si="2506"/>
        <v>0</v>
      </c>
      <c r="GY114" s="236">
        <f t="shared" si="2412"/>
        <v>0</v>
      </c>
      <c r="GZ114" s="232">
        <f t="shared" si="2413"/>
        <v>0</v>
      </c>
      <c r="HA114" s="233">
        <f t="shared" si="2414"/>
        <v>0</v>
      </c>
      <c r="HB114" s="385"/>
      <c r="HC114" s="89"/>
      <c r="HD114" s="388">
        <f t="shared" si="2507"/>
        <v>0</v>
      </c>
      <c r="HE114" s="385"/>
      <c r="HF114" s="89"/>
      <c r="HG114" s="388">
        <f t="shared" si="2508"/>
        <v>0</v>
      </c>
      <c r="HH114" s="236">
        <f t="shared" si="2415"/>
        <v>0</v>
      </c>
      <c r="HI114" s="232">
        <f t="shared" si="2416"/>
        <v>0</v>
      </c>
      <c r="HJ114" s="233">
        <f t="shared" si="2417"/>
        <v>0</v>
      </c>
      <c r="HK114" s="385"/>
      <c r="HL114" s="89"/>
      <c r="HM114" s="388">
        <f t="shared" si="2509"/>
        <v>0</v>
      </c>
      <c r="HN114" s="385"/>
      <c r="HO114" s="89"/>
      <c r="HP114" s="388">
        <f t="shared" si="2510"/>
        <v>0</v>
      </c>
      <c r="HQ114" s="236">
        <f t="shared" si="2418"/>
        <v>0</v>
      </c>
      <c r="HR114" s="232">
        <f t="shared" si="2419"/>
        <v>0</v>
      </c>
      <c r="HS114" s="233">
        <f t="shared" si="2420"/>
        <v>0</v>
      </c>
      <c r="HT114" s="50">
        <f t="shared" si="2421"/>
        <v>0</v>
      </c>
      <c r="HU114" s="45">
        <f t="shared" si="2422"/>
        <v>0</v>
      </c>
      <c r="HV114" s="51">
        <f t="shared" si="2423"/>
        <v>0</v>
      </c>
      <c r="HW114" s="50">
        <f t="shared" si="2424"/>
        <v>0</v>
      </c>
      <c r="HX114" s="45">
        <f t="shared" si="2425"/>
        <v>0</v>
      </c>
      <c r="HY114" s="51">
        <f t="shared" si="2426"/>
        <v>0</v>
      </c>
      <c r="HZ114" s="252">
        <f t="shared" si="2427"/>
        <v>0</v>
      </c>
      <c r="IA114" s="253">
        <f t="shared" si="2428"/>
        <v>0</v>
      </c>
      <c r="IB114" s="253">
        <f t="shared" si="2429"/>
        <v>0</v>
      </c>
      <c r="IC114" s="385"/>
      <c r="ID114" s="89"/>
      <c r="IE114" s="443">
        <f t="shared" si="2511"/>
        <v>0</v>
      </c>
      <c r="IF114" s="88"/>
      <c r="IG114" s="89"/>
      <c r="IH114" s="443">
        <f t="shared" si="2512"/>
        <v>0</v>
      </c>
      <c r="II114" s="236">
        <f t="shared" si="2430"/>
        <v>0</v>
      </c>
      <c r="IJ114" s="232">
        <f t="shared" si="2431"/>
        <v>0</v>
      </c>
      <c r="IK114" s="233">
        <f t="shared" si="2432"/>
        <v>0</v>
      </c>
      <c r="IL114" s="313"/>
      <c r="IM114" s="387"/>
      <c r="IN114" s="443">
        <f t="shared" si="2513"/>
        <v>0</v>
      </c>
      <c r="IO114" s="481"/>
      <c r="IP114" s="482"/>
      <c r="IQ114" s="443">
        <f t="shared" si="2514"/>
        <v>0</v>
      </c>
      <c r="IR114" s="236">
        <f t="shared" si="2433"/>
        <v>0</v>
      </c>
      <c r="IS114" s="232">
        <f t="shared" si="2434"/>
        <v>0</v>
      </c>
      <c r="IT114" s="233">
        <f t="shared" si="2435"/>
        <v>0</v>
      </c>
      <c r="IU114" s="385"/>
      <c r="IV114" s="100"/>
      <c r="IW114" s="443">
        <f t="shared" si="2515"/>
        <v>0</v>
      </c>
      <c r="IX114" s="88"/>
      <c r="IY114" s="100"/>
      <c r="IZ114" s="443">
        <f t="shared" si="2516"/>
        <v>0</v>
      </c>
      <c r="JA114" s="236">
        <f t="shared" si="2436"/>
        <v>0</v>
      </c>
      <c r="JB114" s="232">
        <f t="shared" si="2437"/>
        <v>0</v>
      </c>
      <c r="JC114" s="233">
        <f t="shared" si="2438"/>
        <v>0</v>
      </c>
      <c r="JD114" s="449">
        <f t="shared" si="2439"/>
        <v>0</v>
      </c>
      <c r="JE114" s="450">
        <f t="shared" si="2440"/>
        <v>0</v>
      </c>
      <c r="JF114" s="451">
        <f t="shared" si="2441"/>
        <v>0</v>
      </c>
      <c r="JG114" s="449">
        <f t="shared" si="2442"/>
        <v>0</v>
      </c>
      <c r="JH114" s="450">
        <f t="shared" si="2443"/>
        <v>0</v>
      </c>
      <c r="JI114" s="451">
        <f t="shared" si="2444"/>
        <v>0</v>
      </c>
      <c r="JJ114" s="252">
        <f t="shared" si="2445"/>
        <v>0</v>
      </c>
      <c r="JK114" s="253">
        <f t="shared" si="2446"/>
        <v>0</v>
      </c>
      <c r="JL114" s="253">
        <f t="shared" si="2447"/>
        <v>0</v>
      </c>
      <c r="JM114" s="385"/>
      <c r="JN114" s="387"/>
      <c r="JO114" s="388">
        <f t="shared" si="2517"/>
        <v>0</v>
      </c>
      <c r="JP114" s="481"/>
      <c r="JQ114" s="482"/>
      <c r="JR114" s="388">
        <f t="shared" si="2518"/>
        <v>0</v>
      </c>
      <c r="JS114" s="236">
        <f t="shared" si="2448"/>
        <v>0</v>
      </c>
      <c r="JT114" s="232">
        <f t="shared" si="2449"/>
        <v>0</v>
      </c>
      <c r="JU114" s="233">
        <f t="shared" si="2450"/>
        <v>0</v>
      </c>
      <c r="JV114" s="88"/>
      <c r="JW114" s="100"/>
      <c r="JX114" s="388">
        <f t="shared" si="2519"/>
        <v>0</v>
      </c>
      <c r="JY114" s="88"/>
      <c r="JZ114" s="100"/>
      <c r="KA114" s="388">
        <f t="shared" si="2520"/>
        <v>0</v>
      </c>
      <c r="KB114" s="236">
        <f t="shared" si="2451"/>
        <v>0</v>
      </c>
      <c r="KC114" s="232">
        <f t="shared" si="2452"/>
        <v>0</v>
      </c>
      <c r="KD114" s="233">
        <f t="shared" si="2453"/>
        <v>0</v>
      </c>
      <c r="KE114" s="385"/>
      <c r="KF114" s="387"/>
      <c r="KG114" s="388">
        <f t="shared" si="2521"/>
        <v>0</v>
      </c>
      <c r="KH114" s="385"/>
      <c r="KI114" s="391"/>
      <c r="KJ114" s="90">
        <f t="shared" si="2522"/>
        <v>0</v>
      </c>
      <c r="KK114" s="41">
        <f t="shared" si="2454"/>
        <v>0</v>
      </c>
      <c r="KL114" s="42">
        <f t="shared" si="2455"/>
        <v>0</v>
      </c>
      <c r="KM114" s="43">
        <f t="shared" si="2456"/>
        <v>0</v>
      </c>
      <c r="KN114" s="50">
        <f t="shared" si="2457"/>
        <v>0</v>
      </c>
      <c r="KO114" s="45">
        <f t="shared" si="2458"/>
        <v>0</v>
      </c>
      <c r="KP114" s="51">
        <f t="shared" si="2459"/>
        <v>0</v>
      </c>
      <c r="KQ114" s="50">
        <f t="shared" si="2460"/>
        <v>0</v>
      </c>
      <c r="KR114" s="45">
        <f t="shared" si="2461"/>
        <v>0</v>
      </c>
      <c r="KS114" s="51">
        <f t="shared" si="2462"/>
        <v>0</v>
      </c>
      <c r="KT114" s="81">
        <f t="shared" si="2463"/>
        <v>0</v>
      </c>
      <c r="KU114" s="52">
        <f t="shared" si="2464"/>
        <v>0</v>
      </c>
      <c r="KV114" s="52">
        <f t="shared" si="2465"/>
        <v>0</v>
      </c>
      <c r="KW114" s="27">
        <f t="shared" si="2466"/>
        <v>0</v>
      </c>
      <c r="KX114" s="28">
        <f t="shared" si="2467"/>
        <v>0</v>
      </c>
      <c r="KY114" s="29">
        <f t="shared" si="2523"/>
        <v>0</v>
      </c>
      <c r="KZ114" s="27">
        <f t="shared" si="2468"/>
        <v>0</v>
      </c>
      <c r="LA114" s="28">
        <f t="shared" si="2469"/>
        <v>0</v>
      </c>
      <c r="LB114" s="29">
        <f t="shared" si="2470"/>
        <v>0</v>
      </c>
      <c r="LC114" s="178">
        <f t="shared" si="2471"/>
        <v>0</v>
      </c>
      <c r="LD114" s="28">
        <f t="shared" si="2472"/>
        <v>0</v>
      </c>
      <c r="LE114" s="29">
        <f t="shared" si="2473"/>
        <v>0</v>
      </c>
    </row>
    <row r="115" spans="2:317" ht="20.25" hidden="1" customHeight="1" outlineLevel="3">
      <c r="B115" s="84" t="s">
        <v>259</v>
      </c>
      <c r="C115" s="176" t="s">
        <v>274</v>
      </c>
      <c r="D115" s="176" t="s">
        <v>261</v>
      </c>
      <c r="E115" s="176" t="s">
        <v>262</v>
      </c>
      <c r="F115" s="84" t="s">
        <v>211</v>
      </c>
      <c r="G115" s="385"/>
      <c r="H115" s="89"/>
      <c r="I115" s="443">
        <f t="shared" si="2474"/>
        <v>0</v>
      </c>
      <c r="J115" s="385"/>
      <c r="K115" s="799"/>
      <c r="L115" s="443">
        <f t="shared" si="2475"/>
        <v>0</v>
      </c>
      <c r="M115" s="41">
        <f t="shared" si="2314"/>
        <v>0</v>
      </c>
      <c r="N115" s="42">
        <f t="shared" si="2315"/>
        <v>0</v>
      </c>
      <c r="O115" s="43">
        <f t="shared" si="2316"/>
        <v>0</v>
      </c>
      <c r="P115" s="385"/>
      <c r="Q115" s="89"/>
      <c r="R115" s="443">
        <f t="shared" si="2476"/>
        <v>0</v>
      </c>
      <c r="S115" s="385"/>
      <c r="T115" s="799"/>
      <c r="U115" s="443">
        <f t="shared" si="2477"/>
        <v>0</v>
      </c>
      <c r="V115" s="41">
        <f t="shared" si="2317"/>
        <v>0</v>
      </c>
      <c r="W115" s="42">
        <f t="shared" si="2318"/>
        <v>0</v>
      </c>
      <c r="X115" s="43">
        <f t="shared" si="2319"/>
        <v>0</v>
      </c>
      <c r="Y115" s="385"/>
      <c r="Z115" s="89"/>
      <c r="AA115" s="443">
        <f t="shared" si="2478"/>
        <v>0</v>
      </c>
      <c r="AB115" s="444"/>
      <c r="AC115" s="600"/>
      <c r="AD115" s="443">
        <f t="shared" si="2479"/>
        <v>0</v>
      </c>
      <c r="AE115" s="236">
        <f t="shared" si="2320"/>
        <v>0</v>
      </c>
      <c r="AF115" s="232">
        <f t="shared" si="2321"/>
        <v>0</v>
      </c>
      <c r="AG115" s="233">
        <f t="shared" si="2322"/>
        <v>0</v>
      </c>
      <c r="AH115" s="449">
        <f t="shared" si="2323"/>
        <v>0</v>
      </c>
      <c r="AI115" s="450">
        <f t="shared" si="2324"/>
        <v>0</v>
      </c>
      <c r="AJ115" s="451">
        <f t="shared" si="2325"/>
        <v>0</v>
      </c>
      <c r="AK115" s="449">
        <f t="shared" si="2326"/>
        <v>0</v>
      </c>
      <c r="AL115" s="450">
        <f t="shared" si="2327"/>
        <v>0</v>
      </c>
      <c r="AM115" s="451">
        <f t="shared" si="2328"/>
        <v>0</v>
      </c>
      <c r="AN115" s="252">
        <f t="shared" si="2329"/>
        <v>0</v>
      </c>
      <c r="AO115" s="253">
        <f t="shared" si="2330"/>
        <v>0</v>
      </c>
      <c r="AP115" s="253">
        <f t="shared" si="2331"/>
        <v>0</v>
      </c>
      <c r="AQ115" s="385"/>
      <c r="AR115" s="89"/>
      <c r="AS115" s="388">
        <f t="shared" si="2480"/>
        <v>0</v>
      </c>
      <c r="AT115" s="88"/>
      <c r="AU115" s="89"/>
      <c r="AV115" s="388">
        <f t="shared" si="2481"/>
        <v>0</v>
      </c>
      <c r="AW115" s="236">
        <f t="shared" si="2332"/>
        <v>0</v>
      </c>
      <c r="AX115" s="232">
        <f t="shared" si="2333"/>
        <v>0</v>
      </c>
      <c r="AY115" s="233">
        <f t="shared" si="2334"/>
        <v>0</v>
      </c>
      <c r="AZ115" s="385"/>
      <c r="BA115" s="89"/>
      <c r="BB115" s="388">
        <f t="shared" si="2482"/>
        <v>0</v>
      </c>
      <c r="BC115" s="385"/>
      <c r="BD115" s="89"/>
      <c r="BE115" s="388">
        <f t="shared" si="2483"/>
        <v>0</v>
      </c>
      <c r="BF115" s="236">
        <f t="shared" si="2335"/>
        <v>0</v>
      </c>
      <c r="BG115" s="232">
        <f t="shared" si="2336"/>
        <v>0</v>
      </c>
      <c r="BH115" s="233">
        <f t="shared" si="2337"/>
        <v>0</v>
      </c>
      <c r="BI115" s="385"/>
      <c r="BJ115" s="89"/>
      <c r="BK115" s="388">
        <f t="shared" si="2484"/>
        <v>0</v>
      </c>
      <c r="BL115" s="385"/>
      <c r="BM115" s="89"/>
      <c r="BN115" s="388">
        <f t="shared" si="2485"/>
        <v>0</v>
      </c>
      <c r="BO115" s="236">
        <f t="shared" si="2338"/>
        <v>0</v>
      </c>
      <c r="BP115" s="232">
        <f t="shared" si="2339"/>
        <v>0</v>
      </c>
      <c r="BQ115" s="233">
        <f t="shared" si="2340"/>
        <v>0</v>
      </c>
      <c r="BR115" s="50">
        <f t="shared" si="2341"/>
        <v>0</v>
      </c>
      <c r="BS115" s="45">
        <f t="shared" si="2342"/>
        <v>0</v>
      </c>
      <c r="BT115" s="51">
        <f t="shared" si="2343"/>
        <v>0</v>
      </c>
      <c r="BU115" s="50">
        <f t="shared" si="2344"/>
        <v>0</v>
      </c>
      <c r="BV115" s="45">
        <f t="shared" si="2345"/>
        <v>0</v>
      </c>
      <c r="BW115" s="51">
        <f t="shared" si="2346"/>
        <v>0</v>
      </c>
      <c r="BX115" s="252">
        <f t="shared" si="2347"/>
        <v>0</v>
      </c>
      <c r="BY115" s="253">
        <f t="shared" si="2348"/>
        <v>0</v>
      </c>
      <c r="BZ115" s="253">
        <f t="shared" si="2349"/>
        <v>0</v>
      </c>
      <c r="CA115" s="385"/>
      <c r="CB115" s="89"/>
      <c r="CC115" s="443">
        <f t="shared" si="2486"/>
        <v>0</v>
      </c>
      <c r="CD115" s="88"/>
      <c r="CE115" s="89"/>
      <c r="CF115" s="443">
        <f t="shared" si="2487"/>
        <v>0</v>
      </c>
      <c r="CG115" s="236">
        <f t="shared" si="2350"/>
        <v>0</v>
      </c>
      <c r="CH115" s="232">
        <f t="shared" si="2351"/>
        <v>0</v>
      </c>
      <c r="CI115" s="233">
        <f t="shared" si="2352"/>
        <v>0</v>
      </c>
      <c r="CJ115" s="483"/>
      <c r="CK115" s="600"/>
      <c r="CL115" s="443">
        <f t="shared" si="2488"/>
        <v>0</v>
      </c>
      <c r="CM115" s="483"/>
      <c r="CN115" s="600"/>
      <c r="CO115" s="443">
        <f t="shared" si="2489"/>
        <v>0</v>
      </c>
      <c r="CP115" s="236">
        <f t="shared" si="2353"/>
        <v>0</v>
      </c>
      <c r="CQ115" s="232">
        <f t="shared" si="2354"/>
        <v>0</v>
      </c>
      <c r="CR115" s="233">
        <f t="shared" si="2355"/>
        <v>0</v>
      </c>
      <c r="CS115" s="385"/>
      <c r="CT115" s="100"/>
      <c r="CU115" s="443">
        <f t="shared" si="2490"/>
        <v>0</v>
      </c>
      <c r="CV115" s="88"/>
      <c r="CW115" s="100"/>
      <c r="CX115" s="443">
        <f t="shared" si="2491"/>
        <v>0</v>
      </c>
      <c r="CY115" s="236">
        <f t="shared" si="2356"/>
        <v>0</v>
      </c>
      <c r="CZ115" s="232">
        <f t="shared" si="2357"/>
        <v>0</v>
      </c>
      <c r="DA115" s="233">
        <f t="shared" si="2358"/>
        <v>0</v>
      </c>
      <c r="DB115" s="449">
        <f t="shared" si="2359"/>
        <v>0</v>
      </c>
      <c r="DC115" s="450">
        <f t="shared" si="2360"/>
        <v>0</v>
      </c>
      <c r="DD115" s="451">
        <f t="shared" si="2361"/>
        <v>0</v>
      </c>
      <c r="DE115" s="449">
        <f t="shared" si="2362"/>
        <v>0</v>
      </c>
      <c r="DF115" s="450">
        <f t="shared" si="2363"/>
        <v>0</v>
      </c>
      <c r="DG115" s="451">
        <f t="shared" si="2364"/>
        <v>0</v>
      </c>
      <c r="DH115" s="252">
        <f t="shared" si="2365"/>
        <v>0</v>
      </c>
      <c r="DI115" s="253">
        <f t="shared" si="2366"/>
        <v>0</v>
      </c>
      <c r="DJ115" s="253">
        <f t="shared" si="2367"/>
        <v>0</v>
      </c>
      <c r="DK115" s="389"/>
      <c r="DL115" s="390"/>
      <c r="DM115" s="388">
        <f t="shared" si="2492"/>
        <v>0</v>
      </c>
      <c r="DN115" s="385"/>
      <c r="DO115" s="387"/>
      <c r="DP115" s="388">
        <f t="shared" si="2493"/>
        <v>0</v>
      </c>
      <c r="DQ115" s="236">
        <f t="shared" si="2368"/>
        <v>0</v>
      </c>
      <c r="DR115" s="232">
        <f t="shared" si="2369"/>
        <v>0</v>
      </c>
      <c r="DS115" s="233">
        <f t="shared" si="2370"/>
        <v>0</v>
      </c>
      <c r="DT115" s="88"/>
      <c r="DU115" s="100"/>
      <c r="DV115" s="388">
        <f t="shared" si="2494"/>
        <v>0</v>
      </c>
      <c r="DW115" s="88"/>
      <c r="DX115" s="100"/>
      <c r="DY115" s="388">
        <f t="shared" si="2525"/>
        <v>0</v>
      </c>
      <c r="DZ115" s="236">
        <f t="shared" si="2371"/>
        <v>0</v>
      </c>
      <c r="EA115" s="232">
        <f t="shared" si="2372"/>
        <v>0</v>
      </c>
      <c r="EB115" s="233">
        <f t="shared" si="2373"/>
        <v>0</v>
      </c>
      <c r="EC115" s="389"/>
      <c r="ED115" s="390"/>
      <c r="EE115" s="388">
        <f t="shared" si="2496"/>
        <v>0</v>
      </c>
      <c r="EF115" s="385"/>
      <c r="EG115" s="108"/>
      <c r="EH115" s="90">
        <f t="shared" si="2497"/>
        <v>0</v>
      </c>
      <c r="EI115" s="41">
        <f t="shared" si="2374"/>
        <v>0</v>
      </c>
      <c r="EJ115" s="42">
        <f t="shared" si="2375"/>
        <v>0</v>
      </c>
      <c r="EK115" s="43">
        <f t="shared" si="2376"/>
        <v>0</v>
      </c>
      <c r="EL115" s="50">
        <f t="shared" si="2377"/>
        <v>0</v>
      </c>
      <c r="EM115" s="45">
        <f t="shared" si="2378"/>
        <v>0</v>
      </c>
      <c r="EN115" s="51">
        <f t="shared" si="2379"/>
        <v>0</v>
      </c>
      <c r="EO115" s="50">
        <f t="shared" si="2380"/>
        <v>0</v>
      </c>
      <c r="EP115" s="45">
        <f t="shared" si="2381"/>
        <v>0</v>
      </c>
      <c r="EQ115" s="51">
        <f t="shared" si="2382"/>
        <v>0</v>
      </c>
      <c r="ER115" s="81">
        <f t="shared" si="2383"/>
        <v>0</v>
      </c>
      <c r="ES115" s="52">
        <f t="shared" si="2384"/>
        <v>0</v>
      </c>
      <c r="ET115" s="52">
        <f t="shared" si="2385"/>
        <v>0</v>
      </c>
      <c r="EU115" s="27">
        <f t="shared" si="2386"/>
        <v>0</v>
      </c>
      <c r="EV115" s="28">
        <f t="shared" si="2387"/>
        <v>0</v>
      </c>
      <c r="EW115" s="29">
        <f t="shared" si="2498"/>
        <v>0</v>
      </c>
      <c r="EX115" s="27">
        <f t="shared" si="2388"/>
        <v>0</v>
      </c>
      <c r="EY115" s="28">
        <f t="shared" si="2389"/>
        <v>0</v>
      </c>
      <c r="EZ115" s="29">
        <f t="shared" si="2390"/>
        <v>0</v>
      </c>
      <c r="FA115" s="178">
        <f t="shared" si="2391"/>
        <v>0</v>
      </c>
      <c r="FB115" s="28">
        <f t="shared" si="2392"/>
        <v>0</v>
      </c>
      <c r="FC115" s="29">
        <f t="shared" si="2393"/>
        <v>0</v>
      </c>
      <c r="FE115" s="84" t="s">
        <v>259</v>
      </c>
      <c r="FF115" s="176" t="s">
        <v>274</v>
      </c>
      <c r="FG115" s="176" t="s">
        <v>262</v>
      </c>
      <c r="FH115" s="84" t="s">
        <v>211</v>
      </c>
      <c r="FI115" s="385"/>
      <c r="FJ115" s="89"/>
      <c r="FK115" s="443">
        <f t="shared" si="2499"/>
        <v>0</v>
      </c>
      <c r="FL115" s="385"/>
      <c r="FM115" s="799"/>
      <c r="FN115" s="443">
        <f t="shared" si="2500"/>
        <v>0</v>
      </c>
      <c r="FO115" s="41">
        <f t="shared" si="2394"/>
        <v>0</v>
      </c>
      <c r="FP115" s="42">
        <f t="shared" si="2395"/>
        <v>0</v>
      </c>
      <c r="FQ115" s="43">
        <f t="shared" si="2396"/>
        <v>0</v>
      </c>
      <c r="FR115" s="385"/>
      <c r="FS115" s="89"/>
      <c r="FT115" s="443">
        <f t="shared" si="2501"/>
        <v>0</v>
      </c>
      <c r="FU115" s="385"/>
      <c r="FV115" s="799"/>
      <c r="FW115" s="443">
        <f t="shared" si="2502"/>
        <v>0</v>
      </c>
      <c r="FX115" s="41">
        <f t="shared" si="2397"/>
        <v>0</v>
      </c>
      <c r="FY115" s="42">
        <f t="shared" si="2398"/>
        <v>0</v>
      </c>
      <c r="FZ115" s="43">
        <f t="shared" si="2399"/>
        <v>0</v>
      </c>
      <c r="GA115" s="385"/>
      <c r="GB115" s="89"/>
      <c r="GC115" s="443">
        <f t="shared" si="2503"/>
        <v>0</v>
      </c>
      <c r="GD115" s="444"/>
      <c r="GE115" s="600"/>
      <c r="GF115" s="443">
        <f t="shared" si="2504"/>
        <v>0</v>
      </c>
      <c r="GG115" s="236">
        <f t="shared" si="2400"/>
        <v>0</v>
      </c>
      <c r="GH115" s="232">
        <f t="shared" si="2401"/>
        <v>0</v>
      </c>
      <c r="GI115" s="233">
        <f t="shared" si="2402"/>
        <v>0</v>
      </c>
      <c r="GJ115" s="449">
        <f t="shared" si="2403"/>
        <v>0</v>
      </c>
      <c r="GK115" s="450">
        <f t="shared" si="2404"/>
        <v>0</v>
      </c>
      <c r="GL115" s="451">
        <f t="shared" si="2405"/>
        <v>0</v>
      </c>
      <c r="GM115" s="449">
        <f t="shared" si="2406"/>
        <v>0</v>
      </c>
      <c r="GN115" s="450">
        <f t="shared" si="2407"/>
        <v>0</v>
      </c>
      <c r="GO115" s="451">
        <f t="shared" si="2408"/>
        <v>0</v>
      </c>
      <c r="GP115" s="252">
        <f t="shared" si="2409"/>
        <v>0</v>
      </c>
      <c r="GQ115" s="253">
        <f t="shared" si="2410"/>
        <v>0</v>
      </c>
      <c r="GR115" s="253">
        <f t="shared" si="2411"/>
        <v>0</v>
      </c>
      <c r="GS115" s="385"/>
      <c r="GT115" s="89"/>
      <c r="GU115" s="388">
        <f t="shared" si="2505"/>
        <v>0</v>
      </c>
      <c r="GV115" s="88"/>
      <c r="GW115" s="89"/>
      <c r="GX115" s="388">
        <f t="shared" si="2506"/>
        <v>0</v>
      </c>
      <c r="GY115" s="236">
        <f t="shared" si="2412"/>
        <v>0</v>
      </c>
      <c r="GZ115" s="232">
        <f t="shared" si="2413"/>
        <v>0</v>
      </c>
      <c r="HA115" s="233">
        <f t="shared" si="2414"/>
        <v>0</v>
      </c>
      <c r="HB115" s="385"/>
      <c r="HC115" s="89"/>
      <c r="HD115" s="388">
        <f t="shared" si="2507"/>
        <v>0</v>
      </c>
      <c r="HE115" s="385"/>
      <c r="HF115" s="89"/>
      <c r="HG115" s="388">
        <f t="shared" si="2508"/>
        <v>0</v>
      </c>
      <c r="HH115" s="236">
        <f t="shared" si="2415"/>
        <v>0</v>
      </c>
      <c r="HI115" s="232">
        <f t="shared" si="2416"/>
        <v>0</v>
      </c>
      <c r="HJ115" s="233">
        <f t="shared" si="2417"/>
        <v>0</v>
      </c>
      <c r="HK115" s="385"/>
      <c r="HL115" s="89"/>
      <c r="HM115" s="388">
        <f t="shared" si="2509"/>
        <v>0</v>
      </c>
      <c r="HN115" s="385"/>
      <c r="HO115" s="89"/>
      <c r="HP115" s="388">
        <f t="shared" si="2510"/>
        <v>0</v>
      </c>
      <c r="HQ115" s="236">
        <f t="shared" si="2418"/>
        <v>0</v>
      </c>
      <c r="HR115" s="232">
        <f t="shared" si="2419"/>
        <v>0</v>
      </c>
      <c r="HS115" s="233">
        <f t="shared" si="2420"/>
        <v>0</v>
      </c>
      <c r="HT115" s="50">
        <f t="shared" si="2421"/>
        <v>0</v>
      </c>
      <c r="HU115" s="45">
        <f t="shared" si="2422"/>
        <v>0</v>
      </c>
      <c r="HV115" s="51">
        <f t="shared" si="2423"/>
        <v>0</v>
      </c>
      <c r="HW115" s="50">
        <f t="shared" si="2424"/>
        <v>0</v>
      </c>
      <c r="HX115" s="45">
        <f t="shared" si="2425"/>
        <v>0</v>
      </c>
      <c r="HY115" s="51">
        <f t="shared" si="2426"/>
        <v>0</v>
      </c>
      <c r="HZ115" s="252">
        <f t="shared" si="2427"/>
        <v>0</v>
      </c>
      <c r="IA115" s="253">
        <f t="shared" si="2428"/>
        <v>0</v>
      </c>
      <c r="IB115" s="253">
        <f t="shared" si="2429"/>
        <v>0</v>
      </c>
      <c r="IC115" s="385"/>
      <c r="ID115" s="89"/>
      <c r="IE115" s="443">
        <f t="shared" si="2511"/>
        <v>0</v>
      </c>
      <c r="IF115" s="88"/>
      <c r="IG115" s="89"/>
      <c r="IH115" s="443">
        <f t="shared" si="2512"/>
        <v>0</v>
      </c>
      <c r="II115" s="236">
        <f t="shared" si="2430"/>
        <v>0</v>
      </c>
      <c r="IJ115" s="232">
        <f t="shared" si="2431"/>
        <v>0</v>
      </c>
      <c r="IK115" s="233">
        <f t="shared" si="2432"/>
        <v>0</v>
      </c>
      <c r="IL115" s="483"/>
      <c r="IM115" s="600"/>
      <c r="IN115" s="443">
        <f t="shared" si="2513"/>
        <v>0</v>
      </c>
      <c r="IO115" s="483"/>
      <c r="IP115" s="600"/>
      <c r="IQ115" s="443">
        <f t="shared" si="2514"/>
        <v>0</v>
      </c>
      <c r="IR115" s="236">
        <f t="shared" si="2433"/>
        <v>0</v>
      </c>
      <c r="IS115" s="232">
        <f t="shared" si="2434"/>
        <v>0</v>
      </c>
      <c r="IT115" s="233">
        <f t="shared" si="2435"/>
        <v>0</v>
      </c>
      <c r="IU115" s="385"/>
      <c r="IV115" s="100"/>
      <c r="IW115" s="443">
        <f t="shared" si="2515"/>
        <v>0</v>
      </c>
      <c r="IX115" s="88"/>
      <c r="IY115" s="100"/>
      <c r="IZ115" s="443">
        <f t="shared" si="2516"/>
        <v>0</v>
      </c>
      <c r="JA115" s="236">
        <f t="shared" si="2436"/>
        <v>0</v>
      </c>
      <c r="JB115" s="232">
        <f t="shared" si="2437"/>
        <v>0</v>
      </c>
      <c r="JC115" s="233">
        <f t="shared" si="2438"/>
        <v>0</v>
      </c>
      <c r="JD115" s="449">
        <f t="shared" si="2439"/>
        <v>0</v>
      </c>
      <c r="JE115" s="450">
        <f t="shared" si="2440"/>
        <v>0</v>
      </c>
      <c r="JF115" s="451">
        <f t="shared" si="2441"/>
        <v>0</v>
      </c>
      <c r="JG115" s="449">
        <f t="shared" si="2442"/>
        <v>0</v>
      </c>
      <c r="JH115" s="450">
        <f t="shared" si="2443"/>
        <v>0</v>
      </c>
      <c r="JI115" s="451">
        <f t="shared" si="2444"/>
        <v>0</v>
      </c>
      <c r="JJ115" s="252">
        <f t="shared" si="2445"/>
        <v>0</v>
      </c>
      <c r="JK115" s="253">
        <f t="shared" si="2446"/>
        <v>0</v>
      </c>
      <c r="JL115" s="253">
        <f t="shared" si="2447"/>
        <v>0</v>
      </c>
      <c r="JM115" s="389"/>
      <c r="JN115" s="390"/>
      <c r="JO115" s="388">
        <f t="shared" si="2517"/>
        <v>0</v>
      </c>
      <c r="JP115" s="385"/>
      <c r="JQ115" s="387"/>
      <c r="JR115" s="388">
        <f t="shared" si="2518"/>
        <v>0</v>
      </c>
      <c r="JS115" s="236">
        <f t="shared" si="2448"/>
        <v>0</v>
      </c>
      <c r="JT115" s="232">
        <f t="shared" si="2449"/>
        <v>0</v>
      </c>
      <c r="JU115" s="233">
        <f t="shared" si="2450"/>
        <v>0</v>
      </c>
      <c r="JV115" s="88"/>
      <c r="JW115" s="100"/>
      <c r="JX115" s="388">
        <f t="shared" si="2519"/>
        <v>0</v>
      </c>
      <c r="JY115" s="88"/>
      <c r="JZ115" s="100"/>
      <c r="KA115" s="388">
        <f t="shared" si="2520"/>
        <v>0</v>
      </c>
      <c r="KB115" s="236">
        <f t="shared" si="2451"/>
        <v>0</v>
      </c>
      <c r="KC115" s="232">
        <f t="shared" si="2452"/>
        <v>0</v>
      </c>
      <c r="KD115" s="233">
        <f t="shared" si="2453"/>
        <v>0</v>
      </c>
      <c r="KE115" s="389"/>
      <c r="KF115" s="390"/>
      <c r="KG115" s="388">
        <f t="shared" si="2521"/>
        <v>0</v>
      </c>
      <c r="KH115" s="385"/>
      <c r="KI115" s="108"/>
      <c r="KJ115" s="90">
        <f t="shared" si="2522"/>
        <v>0</v>
      </c>
      <c r="KK115" s="41">
        <f t="shared" si="2454"/>
        <v>0</v>
      </c>
      <c r="KL115" s="42">
        <f t="shared" si="2455"/>
        <v>0</v>
      </c>
      <c r="KM115" s="43">
        <f t="shared" si="2456"/>
        <v>0</v>
      </c>
      <c r="KN115" s="50">
        <f t="shared" si="2457"/>
        <v>0</v>
      </c>
      <c r="KO115" s="45">
        <f t="shared" si="2458"/>
        <v>0</v>
      </c>
      <c r="KP115" s="51">
        <f t="shared" si="2459"/>
        <v>0</v>
      </c>
      <c r="KQ115" s="50">
        <f t="shared" si="2460"/>
        <v>0</v>
      </c>
      <c r="KR115" s="45">
        <f t="shared" si="2461"/>
        <v>0</v>
      </c>
      <c r="KS115" s="51">
        <f t="shared" si="2462"/>
        <v>0</v>
      </c>
      <c r="KT115" s="81">
        <f t="shared" si="2463"/>
        <v>0</v>
      </c>
      <c r="KU115" s="52">
        <f t="shared" si="2464"/>
        <v>0</v>
      </c>
      <c r="KV115" s="52">
        <f t="shared" si="2465"/>
        <v>0</v>
      </c>
      <c r="KW115" s="27">
        <f t="shared" si="2466"/>
        <v>0</v>
      </c>
      <c r="KX115" s="28">
        <f t="shared" si="2467"/>
        <v>0</v>
      </c>
      <c r="KY115" s="29">
        <f t="shared" si="2523"/>
        <v>0</v>
      </c>
      <c r="KZ115" s="27">
        <f t="shared" si="2468"/>
        <v>0</v>
      </c>
      <c r="LA115" s="28">
        <f t="shared" si="2469"/>
        <v>0</v>
      </c>
      <c r="LB115" s="29">
        <f t="shared" si="2470"/>
        <v>0</v>
      </c>
      <c r="LC115" s="178">
        <f t="shared" si="2471"/>
        <v>0</v>
      </c>
      <c r="LD115" s="28">
        <f t="shared" si="2472"/>
        <v>0</v>
      </c>
      <c r="LE115" s="29">
        <f t="shared" si="2473"/>
        <v>0</v>
      </c>
    </row>
    <row r="116" spans="2:317" ht="20.25" hidden="1" customHeight="1" outlineLevel="3">
      <c r="B116" s="84" t="s">
        <v>259</v>
      </c>
      <c r="C116" s="176" t="s">
        <v>275</v>
      </c>
      <c r="D116" s="176" t="s">
        <v>261</v>
      </c>
      <c r="E116" s="176" t="s">
        <v>262</v>
      </c>
      <c r="F116" s="84" t="s">
        <v>211</v>
      </c>
      <c r="G116" s="385"/>
      <c r="H116" s="89"/>
      <c r="I116" s="443">
        <f t="shared" si="2474"/>
        <v>0</v>
      </c>
      <c r="J116" s="385"/>
      <c r="K116" s="799"/>
      <c r="L116" s="443">
        <f t="shared" si="2475"/>
        <v>0</v>
      </c>
      <c r="M116" s="41">
        <f t="shared" si="2314"/>
        <v>0</v>
      </c>
      <c r="N116" s="42">
        <f t="shared" si="2315"/>
        <v>0</v>
      </c>
      <c r="O116" s="43">
        <f t="shared" si="2316"/>
        <v>0</v>
      </c>
      <c r="P116" s="385"/>
      <c r="Q116" s="89"/>
      <c r="R116" s="443">
        <f t="shared" si="2476"/>
        <v>0</v>
      </c>
      <c r="S116" s="385"/>
      <c r="T116" s="798"/>
      <c r="U116" s="443">
        <f t="shared" si="2477"/>
        <v>0</v>
      </c>
      <c r="V116" s="41">
        <f t="shared" si="2317"/>
        <v>0</v>
      </c>
      <c r="W116" s="42">
        <f t="shared" si="2318"/>
        <v>0</v>
      </c>
      <c r="X116" s="43">
        <f t="shared" si="2319"/>
        <v>0</v>
      </c>
      <c r="Y116" s="238"/>
      <c r="Z116" s="107"/>
      <c r="AA116" s="443">
        <f t="shared" si="2478"/>
        <v>0</v>
      </c>
      <c r="AB116" s="238">
        <v>1</v>
      </c>
      <c r="AC116" s="487">
        <v>25</v>
      </c>
      <c r="AD116" s="443">
        <f t="shared" si="2479"/>
        <v>25</v>
      </c>
      <c r="AE116" s="236">
        <f t="shared" si="2320"/>
        <v>-1</v>
      </c>
      <c r="AF116" s="232">
        <f t="shared" si="2321"/>
        <v>-25</v>
      </c>
      <c r="AG116" s="233">
        <f t="shared" si="2322"/>
        <v>-25</v>
      </c>
      <c r="AH116" s="449">
        <f t="shared" si="2323"/>
        <v>0</v>
      </c>
      <c r="AI116" s="450">
        <f t="shared" si="2324"/>
        <v>0</v>
      </c>
      <c r="AJ116" s="451">
        <f t="shared" si="2325"/>
        <v>0</v>
      </c>
      <c r="AK116" s="449">
        <f t="shared" si="2326"/>
        <v>1</v>
      </c>
      <c r="AL116" s="450">
        <f t="shared" si="2327"/>
        <v>25</v>
      </c>
      <c r="AM116" s="451">
        <f t="shared" si="2328"/>
        <v>25</v>
      </c>
      <c r="AN116" s="252">
        <f t="shared" si="2329"/>
        <v>-1</v>
      </c>
      <c r="AO116" s="253">
        <f t="shared" si="2330"/>
        <v>-25</v>
      </c>
      <c r="AP116" s="253">
        <f t="shared" si="2331"/>
        <v>-25</v>
      </c>
      <c r="AQ116" s="385"/>
      <c r="AR116" s="89"/>
      <c r="AS116" s="388">
        <f t="shared" si="2480"/>
        <v>0</v>
      </c>
      <c r="AT116" s="88"/>
      <c r="AU116" s="89"/>
      <c r="AV116" s="388">
        <f t="shared" si="2481"/>
        <v>0</v>
      </c>
      <c r="AW116" s="236">
        <f t="shared" si="2332"/>
        <v>0</v>
      </c>
      <c r="AX116" s="232">
        <f t="shared" si="2333"/>
        <v>0</v>
      </c>
      <c r="AY116" s="233">
        <f t="shared" si="2334"/>
        <v>0</v>
      </c>
      <c r="AZ116" s="385"/>
      <c r="BA116" s="89"/>
      <c r="BB116" s="388">
        <f t="shared" si="2482"/>
        <v>0</v>
      </c>
      <c r="BC116" s="385"/>
      <c r="BD116" s="89"/>
      <c r="BE116" s="388">
        <f t="shared" si="2483"/>
        <v>0</v>
      </c>
      <c r="BF116" s="236">
        <f t="shared" si="2335"/>
        <v>0</v>
      </c>
      <c r="BG116" s="232">
        <f t="shared" si="2336"/>
        <v>0</v>
      </c>
      <c r="BH116" s="233">
        <f t="shared" si="2337"/>
        <v>0</v>
      </c>
      <c r="BI116" s="385">
        <v>1</v>
      </c>
      <c r="BJ116" s="107">
        <v>25</v>
      </c>
      <c r="BK116" s="388">
        <f t="shared" si="2484"/>
        <v>25</v>
      </c>
      <c r="BL116" s="238">
        <v>1</v>
      </c>
      <c r="BM116" s="487">
        <v>25</v>
      </c>
      <c r="BN116" s="388">
        <f t="shared" si="2485"/>
        <v>25</v>
      </c>
      <c r="BO116" s="236">
        <f t="shared" si="2338"/>
        <v>0</v>
      </c>
      <c r="BP116" s="232">
        <f t="shared" si="2339"/>
        <v>0</v>
      </c>
      <c r="BQ116" s="233">
        <f t="shared" si="2340"/>
        <v>0</v>
      </c>
      <c r="BR116" s="50">
        <f t="shared" si="2341"/>
        <v>1</v>
      </c>
      <c r="BS116" s="45">
        <f t="shared" si="2342"/>
        <v>25</v>
      </c>
      <c r="BT116" s="51">
        <f t="shared" si="2343"/>
        <v>25</v>
      </c>
      <c r="BU116" s="50">
        <f t="shared" si="2344"/>
        <v>1</v>
      </c>
      <c r="BV116" s="45">
        <f t="shared" si="2345"/>
        <v>25</v>
      </c>
      <c r="BW116" s="51">
        <f t="shared" si="2346"/>
        <v>25</v>
      </c>
      <c r="BX116" s="252">
        <f t="shared" si="2347"/>
        <v>0</v>
      </c>
      <c r="BY116" s="253">
        <f t="shared" si="2348"/>
        <v>0</v>
      </c>
      <c r="BZ116" s="253">
        <f t="shared" si="2349"/>
        <v>0</v>
      </c>
      <c r="CA116" s="385"/>
      <c r="CB116" s="89"/>
      <c r="CC116" s="443">
        <f t="shared" si="2486"/>
        <v>0</v>
      </c>
      <c r="CD116" s="88"/>
      <c r="CE116" s="89"/>
      <c r="CF116" s="443">
        <f t="shared" si="2487"/>
        <v>0</v>
      </c>
      <c r="CG116" s="236">
        <f t="shared" si="2350"/>
        <v>0</v>
      </c>
      <c r="CH116" s="232">
        <f t="shared" si="2351"/>
        <v>0</v>
      </c>
      <c r="CI116" s="233">
        <f t="shared" si="2352"/>
        <v>0</v>
      </c>
      <c r="CJ116" s="481"/>
      <c r="CK116" s="482"/>
      <c r="CL116" s="443">
        <f t="shared" si="2488"/>
        <v>0</v>
      </c>
      <c r="CM116" s="313"/>
      <c r="CN116" s="387"/>
      <c r="CO116" s="443">
        <f t="shared" si="2489"/>
        <v>0</v>
      </c>
      <c r="CP116" s="236">
        <f t="shared" si="2353"/>
        <v>0</v>
      </c>
      <c r="CQ116" s="232">
        <f t="shared" si="2354"/>
        <v>0</v>
      </c>
      <c r="CR116" s="233">
        <f t="shared" si="2355"/>
        <v>0</v>
      </c>
      <c r="CS116" s="385">
        <v>1</v>
      </c>
      <c r="CT116" s="107">
        <v>25</v>
      </c>
      <c r="CU116" s="443">
        <f t="shared" si="2490"/>
        <v>25</v>
      </c>
      <c r="CV116" s="238">
        <v>2</v>
      </c>
      <c r="CW116" s="487">
        <v>25</v>
      </c>
      <c r="CX116" s="443">
        <f t="shared" si="2491"/>
        <v>50</v>
      </c>
      <c r="CY116" s="236">
        <f t="shared" si="2356"/>
        <v>-1</v>
      </c>
      <c r="CZ116" s="232">
        <f t="shared" si="2357"/>
        <v>0</v>
      </c>
      <c r="DA116" s="233">
        <f t="shared" si="2358"/>
        <v>-25</v>
      </c>
      <c r="DB116" s="449">
        <f t="shared" si="2359"/>
        <v>1</v>
      </c>
      <c r="DC116" s="450">
        <f t="shared" si="2360"/>
        <v>25</v>
      </c>
      <c r="DD116" s="451">
        <f t="shared" si="2361"/>
        <v>25</v>
      </c>
      <c r="DE116" s="449">
        <f t="shared" si="2362"/>
        <v>2</v>
      </c>
      <c r="DF116" s="450">
        <f t="shared" si="2363"/>
        <v>25</v>
      </c>
      <c r="DG116" s="451">
        <f t="shared" si="2364"/>
        <v>50</v>
      </c>
      <c r="DH116" s="252">
        <f t="shared" si="2365"/>
        <v>-1</v>
      </c>
      <c r="DI116" s="253">
        <f t="shared" si="2366"/>
        <v>0</v>
      </c>
      <c r="DJ116" s="253">
        <f t="shared" si="2367"/>
        <v>-25</v>
      </c>
      <c r="DK116" s="444"/>
      <c r="DL116" s="482"/>
      <c r="DM116" s="388">
        <f t="shared" si="2492"/>
        <v>0</v>
      </c>
      <c r="DN116" s="385"/>
      <c r="DO116" s="387"/>
      <c r="DP116" s="388">
        <f t="shared" si="2493"/>
        <v>0</v>
      </c>
      <c r="DQ116" s="236">
        <f t="shared" si="2368"/>
        <v>0</v>
      </c>
      <c r="DR116" s="232">
        <f t="shared" si="2369"/>
        <v>0</v>
      </c>
      <c r="DS116" s="233">
        <f t="shared" si="2370"/>
        <v>0</v>
      </c>
      <c r="DT116" s="88"/>
      <c r="DU116" s="100"/>
      <c r="DV116" s="388">
        <f t="shared" si="2494"/>
        <v>0</v>
      </c>
      <c r="DW116" s="88"/>
      <c r="DX116" s="100"/>
      <c r="DY116" s="388">
        <f t="shared" si="2525"/>
        <v>0</v>
      </c>
      <c r="DZ116" s="236">
        <f t="shared" si="2371"/>
        <v>0</v>
      </c>
      <c r="EA116" s="232">
        <f t="shared" si="2372"/>
        <v>0</v>
      </c>
      <c r="EB116" s="233">
        <f t="shared" si="2373"/>
        <v>0</v>
      </c>
      <c r="EC116" s="385">
        <v>1</v>
      </c>
      <c r="ED116" s="107">
        <v>25</v>
      </c>
      <c r="EE116" s="388">
        <f t="shared" si="2496"/>
        <v>25</v>
      </c>
      <c r="EF116" s="238">
        <v>2</v>
      </c>
      <c r="EG116" s="107">
        <v>25</v>
      </c>
      <c r="EH116" s="90">
        <f t="shared" si="2497"/>
        <v>50</v>
      </c>
      <c r="EI116" s="41">
        <f t="shared" si="2374"/>
        <v>-1</v>
      </c>
      <c r="EJ116" s="42">
        <f t="shared" si="2375"/>
        <v>0</v>
      </c>
      <c r="EK116" s="43">
        <f t="shared" si="2376"/>
        <v>-25</v>
      </c>
      <c r="EL116" s="50">
        <f t="shared" si="2377"/>
        <v>1</v>
      </c>
      <c r="EM116" s="45">
        <f t="shared" si="2378"/>
        <v>25</v>
      </c>
      <c r="EN116" s="51">
        <f t="shared" si="2379"/>
        <v>25</v>
      </c>
      <c r="EO116" s="50">
        <f t="shared" si="2380"/>
        <v>2</v>
      </c>
      <c r="EP116" s="45">
        <f t="shared" si="2381"/>
        <v>25</v>
      </c>
      <c r="EQ116" s="51">
        <f t="shared" si="2382"/>
        <v>50</v>
      </c>
      <c r="ER116" s="81">
        <f t="shared" si="2383"/>
        <v>-1</v>
      </c>
      <c r="ES116" s="52">
        <f t="shared" si="2384"/>
        <v>0</v>
      </c>
      <c r="ET116" s="52">
        <f t="shared" si="2385"/>
        <v>-25</v>
      </c>
      <c r="EU116" s="27">
        <f t="shared" si="2386"/>
        <v>3</v>
      </c>
      <c r="EV116" s="28">
        <f t="shared" si="2387"/>
        <v>25</v>
      </c>
      <c r="EW116" s="29">
        <f t="shared" si="2498"/>
        <v>75</v>
      </c>
      <c r="EX116" s="27">
        <f t="shared" si="2388"/>
        <v>6</v>
      </c>
      <c r="EY116" s="28">
        <f t="shared" si="2389"/>
        <v>25</v>
      </c>
      <c r="EZ116" s="29">
        <f t="shared" si="2390"/>
        <v>150</v>
      </c>
      <c r="FA116" s="178">
        <f t="shared" si="2391"/>
        <v>-3</v>
      </c>
      <c r="FB116" s="28">
        <f t="shared" si="2392"/>
        <v>0</v>
      </c>
      <c r="FC116" s="29">
        <f t="shared" si="2393"/>
        <v>-75</v>
      </c>
      <c r="FE116" s="84" t="s">
        <v>259</v>
      </c>
      <c r="FF116" s="176" t="s">
        <v>275</v>
      </c>
      <c r="FG116" s="176" t="s">
        <v>262</v>
      </c>
      <c r="FH116" s="84" t="s">
        <v>211</v>
      </c>
      <c r="FI116" s="385"/>
      <c r="FJ116" s="89"/>
      <c r="FK116" s="443">
        <f t="shared" si="2499"/>
        <v>0</v>
      </c>
      <c r="FL116" s="385"/>
      <c r="FM116" s="799"/>
      <c r="FN116" s="443">
        <f t="shared" si="2500"/>
        <v>0</v>
      </c>
      <c r="FO116" s="41">
        <f t="shared" si="2394"/>
        <v>0</v>
      </c>
      <c r="FP116" s="42">
        <f t="shared" si="2395"/>
        <v>0</v>
      </c>
      <c r="FQ116" s="43">
        <f t="shared" si="2396"/>
        <v>0</v>
      </c>
      <c r="FR116" s="385"/>
      <c r="FS116" s="89"/>
      <c r="FT116" s="443">
        <f t="shared" si="2501"/>
        <v>0</v>
      </c>
      <c r="FU116" s="385"/>
      <c r="FV116" s="798"/>
      <c r="FW116" s="443">
        <f t="shared" si="2502"/>
        <v>0</v>
      </c>
      <c r="FX116" s="41">
        <f t="shared" si="2397"/>
        <v>0</v>
      </c>
      <c r="FY116" s="42">
        <f t="shared" si="2398"/>
        <v>0</v>
      </c>
      <c r="FZ116" s="43">
        <f t="shared" si="2399"/>
        <v>0</v>
      </c>
      <c r="GA116" s="385">
        <v>1</v>
      </c>
      <c r="GB116" s="107">
        <v>25</v>
      </c>
      <c r="GC116" s="443">
        <f t="shared" si="2503"/>
        <v>25</v>
      </c>
      <c r="GD116" s="238">
        <v>1</v>
      </c>
      <c r="GE116" s="487">
        <v>25</v>
      </c>
      <c r="GF116" s="443">
        <f t="shared" si="2504"/>
        <v>25</v>
      </c>
      <c r="GG116" s="236">
        <f t="shared" si="2400"/>
        <v>0</v>
      </c>
      <c r="GH116" s="232">
        <f t="shared" si="2401"/>
        <v>0</v>
      </c>
      <c r="GI116" s="233">
        <f t="shared" si="2402"/>
        <v>0</v>
      </c>
      <c r="GJ116" s="449">
        <f t="shared" si="2403"/>
        <v>1</v>
      </c>
      <c r="GK116" s="450">
        <f t="shared" si="2404"/>
        <v>25</v>
      </c>
      <c r="GL116" s="451">
        <f t="shared" si="2405"/>
        <v>25</v>
      </c>
      <c r="GM116" s="449">
        <f t="shared" si="2406"/>
        <v>1</v>
      </c>
      <c r="GN116" s="450">
        <f t="shared" si="2407"/>
        <v>25</v>
      </c>
      <c r="GO116" s="451">
        <f t="shared" si="2408"/>
        <v>25</v>
      </c>
      <c r="GP116" s="252">
        <f t="shared" si="2409"/>
        <v>0</v>
      </c>
      <c r="GQ116" s="253">
        <f t="shared" si="2410"/>
        <v>0</v>
      </c>
      <c r="GR116" s="253">
        <f t="shared" si="2411"/>
        <v>0</v>
      </c>
      <c r="GS116" s="385"/>
      <c r="GT116" s="89"/>
      <c r="GU116" s="388">
        <f t="shared" si="2505"/>
        <v>0</v>
      </c>
      <c r="GV116" s="88"/>
      <c r="GW116" s="89"/>
      <c r="GX116" s="388">
        <f t="shared" si="2506"/>
        <v>0</v>
      </c>
      <c r="GY116" s="236">
        <f t="shared" si="2412"/>
        <v>0</v>
      </c>
      <c r="GZ116" s="232">
        <f t="shared" si="2413"/>
        <v>0</v>
      </c>
      <c r="HA116" s="233">
        <f t="shared" si="2414"/>
        <v>0</v>
      </c>
      <c r="HB116" s="385"/>
      <c r="HC116" s="89"/>
      <c r="HD116" s="388">
        <f t="shared" si="2507"/>
        <v>0</v>
      </c>
      <c r="HE116" s="385"/>
      <c r="HF116" s="89"/>
      <c r="HG116" s="388">
        <f t="shared" si="2508"/>
        <v>0</v>
      </c>
      <c r="HH116" s="236">
        <f t="shared" si="2415"/>
        <v>0</v>
      </c>
      <c r="HI116" s="232">
        <f t="shared" si="2416"/>
        <v>0</v>
      </c>
      <c r="HJ116" s="233">
        <f t="shared" si="2417"/>
        <v>0</v>
      </c>
      <c r="HK116" s="385">
        <v>1</v>
      </c>
      <c r="HL116" s="107">
        <v>25</v>
      </c>
      <c r="HM116" s="388">
        <f t="shared" si="2509"/>
        <v>25</v>
      </c>
      <c r="HN116" s="238">
        <v>1</v>
      </c>
      <c r="HO116" s="487">
        <v>25</v>
      </c>
      <c r="HP116" s="388">
        <f t="shared" si="2510"/>
        <v>25</v>
      </c>
      <c r="HQ116" s="236">
        <f t="shared" si="2418"/>
        <v>0</v>
      </c>
      <c r="HR116" s="232">
        <f t="shared" si="2419"/>
        <v>0</v>
      </c>
      <c r="HS116" s="233">
        <f t="shared" si="2420"/>
        <v>0</v>
      </c>
      <c r="HT116" s="50">
        <f t="shared" si="2421"/>
        <v>1</v>
      </c>
      <c r="HU116" s="45">
        <f t="shared" si="2422"/>
        <v>25</v>
      </c>
      <c r="HV116" s="51">
        <f t="shared" si="2423"/>
        <v>25</v>
      </c>
      <c r="HW116" s="50">
        <f t="shared" si="2424"/>
        <v>1</v>
      </c>
      <c r="HX116" s="45">
        <f t="shared" si="2425"/>
        <v>25</v>
      </c>
      <c r="HY116" s="51">
        <f t="shared" si="2426"/>
        <v>25</v>
      </c>
      <c r="HZ116" s="252">
        <f t="shared" si="2427"/>
        <v>0</v>
      </c>
      <c r="IA116" s="253">
        <f t="shared" si="2428"/>
        <v>0</v>
      </c>
      <c r="IB116" s="253">
        <f t="shared" si="2429"/>
        <v>0</v>
      </c>
      <c r="IC116" s="385"/>
      <c r="ID116" s="89"/>
      <c r="IE116" s="443">
        <f t="shared" si="2511"/>
        <v>0</v>
      </c>
      <c r="IF116" s="88"/>
      <c r="IG116" s="89"/>
      <c r="IH116" s="443">
        <f t="shared" si="2512"/>
        <v>0</v>
      </c>
      <c r="II116" s="236">
        <f t="shared" si="2430"/>
        <v>0</v>
      </c>
      <c r="IJ116" s="232">
        <f t="shared" si="2431"/>
        <v>0</v>
      </c>
      <c r="IK116" s="233">
        <f t="shared" si="2432"/>
        <v>0</v>
      </c>
      <c r="IL116" s="481"/>
      <c r="IM116" s="482"/>
      <c r="IN116" s="443">
        <f t="shared" si="2513"/>
        <v>0</v>
      </c>
      <c r="IO116" s="313"/>
      <c r="IP116" s="387"/>
      <c r="IQ116" s="443">
        <f t="shared" si="2514"/>
        <v>0</v>
      </c>
      <c r="IR116" s="236">
        <f t="shared" si="2433"/>
        <v>0</v>
      </c>
      <c r="IS116" s="232">
        <f t="shared" si="2434"/>
        <v>0</v>
      </c>
      <c r="IT116" s="233">
        <f t="shared" si="2435"/>
        <v>0</v>
      </c>
      <c r="IU116" s="385">
        <v>1</v>
      </c>
      <c r="IV116" s="107">
        <v>25</v>
      </c>
      <c r="IW116" s="443">
        <f t="shared" si="2515"/>
        <v>25</v>
      </c>
      <c r="IX116" s="238">
        <v>2</v>
      </c>
      <c r="IY116" s="487">
        <v>25</v>
      </c>
      <c r="IZ116" s="443">
        <f t="shared" si="2516"/>
        <v>50</v>
      </c>
      <c r="JA116" s="236">
        <f t="shared" si="2436"/>
        <v>-1</v>
      </c>
      <c r="JB116" s="232">
        <f t="shared" si="2437"/>
        <v>0</v>
      </c>
      <c r="JC116" s="233">
        <f t="shared" si="2438"/>
        <v>-25</v>
      </c>
      <c r="JD116" s="449">
        <f t="shared" si="2439"/>
        <v>1</v>
      </c>
      <c r="JE116" s="450">
        <f t="shared" si="2440"/>
        <v>25</v>
      </c>
      <c r="JF116" s="451">
        <f t="shared" si="2441"/>
        <v>25</v>
      </c>
      <c r="JG116" s="449">
        <f t="shared" si="2442"/>
        <v>2</v>
      </c>
      <c r="JH116" s="450">
        <f t="shared" si="2443"/>
        <v>25</v>
      </c>
      <c r="JI116" s="451">
        <f t="shared" si="2444"/>
        <v>50</v>
      </c>
      <c r="JJ116" s="252">
        <f t="shared" si="2445"/>
        <v>-1</v>
      </c>
      <c r="JK116" s="253">
        <f t="shared" si="2446"/>
        <v>0</v>
      </c>
      <c r="JL116" s="253">
        <f t="shared" si="2447"/>
        <v>-25</v>
      </c>
      <c r="JM116" s="444"/>
      <c r="JN116" s="482"/>
      <c r="JO116" s="388">
        <f t="shared" si="2517"/>
        <v>0</v>
      </c>
      <c r="JP116" s="385"/>
      <c r="JQ116" s="387"/>
      <c r="JR116" s="388">
        <f t="shared" si="2518"/>
        <v>0</v>
      </c>
      <c r="JS116" s="236">
        <f t="shared" si="2448"/>
        <v>0</v>
      </c>
      <c r="JT116" s="232">
        <f t="shared" si="2449"/>
        <v>0</v>
      </c>
      <c r="JU116" s="233">
        <f t="shared" si="2450"/>
        <v>0</v>
      </c>
      <c r="JV116" s="88"/>
      <c r="JW116" s="100"/>
      <c r="JX116" s="388">
        <f t="shared" si="2519"/>
        <v>0</v>
      </c>
      <c r="JY116" s="88"/>
      <c r="JZ116" s="100"/>
      <c r="KA116" s="388">
        <f t="shared" si="2520"/>
        <v>0</v>
      </c>
      <c r="KB116" s="236">
        <f t="shared" si="2451"/>
        <v>0</v>
      </c>
      <c r="KC116" s="232">
        <f t="shared" si="2452"/>
        <v>0</v>
      </c>
      <c r="KD116" s="233">
        <f t="shared" si="2453"/>
        <v>0</v>
      </c>
      <c r="KE116" s="238">
        <v>1</v>
      </c>
      <c r="KF116" s="107">
        <v>25</v>
      </c>
      <c r="KG116" s="388">
        <f t="shared" si="2521"/>
        <v>25</v>
      </c>
      <c r="KH116" s="238">
        <v>2</v>
      </c>
      <c r="KI116" s="107">
        <v>25</v>
      </c>
      <c r="KJ116" s="90">
        <f t="shared" si="2522"/>
        <v>50</v>
      </c>
      <c r="KK116" s="41">
        <f t="shared" si="2454"/>
        <v>-1</v>
      </c>
      <c r="KL116" s="42">
        <f t="shared" si="2455"/>
        <v>0</v>
      </c>
      <c r="KM116" s="43">
        <f t="shared" si="2456"/>
        <v>-25</v>
      </c>
      <c r="KN116" s="50">
        <f t="shared" si="2457"/>
        <v>1</v>
      </c>
      <c r="KO116" s="45">
        <f t="shared" si="2458"/>
        <v>25</v>
      </c>
      <c r="KP116" s="51">
        <f t="shared" si="2459"/>
        <v>25</v>
      </c>
      <c r="KQ116" s="50">
        <f t="shared" si="2460"/>
        <v>2</v>
      </c>
      <c r="KR116" s="45">
        <f t="shared" si="2461"/>
        <v>25</v>
      </c>
      <c r="KS116" s="51">
        <f t="shared" si="2462"/>
        <v>50</v>
      </c>
      <c r="KT116" s="81">
        <f t="shared" si="2463"/>
        <v>-1</v>
      </c>
      <c r="KU116" s="52">
        <f t="shared" si="2464"/>
        <v>0</v>
      </c>
      <c r="KV116" s="52">
        <f t="shared" si="2465"/>
        <v>-25</v>
      </c>
      <c r="KW116" s="27">
        <f t="shared" si="2466"/>
        <v>4</v>
      </c>
      <c r="KX116" s="28">
        <f t="shared" si="2467"/>
        <v>25</v>
      </c>
      <c r="KY116" s="29">
        <f t="shared" si="2523"/>
        <v>100</v>
      </c>
      <c r="KZ116" s="27">
        <f t="shared" si="2468"/>
        <v>6</v>
      </c>
      <c r="LA116" s="28">
        <f t="shared" si="2469"/>
        <v>25</v>
      </c>
      <c r="LB116" s="29">
        <f t="shared" si="2470"/>
        <v>150</v>
      </c>
      <c r="LC116" s="178">
        <f t="shared" si="2471"/>
        <v>-2</v>
      </c>
      <c r="LD116" s="28">
        <f t="shared" si="2472"/>
        <v>0</v>
      </c>
      <c r="LE116" s="29">
        <f t="shared" si="2473"/>
        <v>-50</v>
      </c>
    </row>
    <row r="117" spans="2:317" ht="20.25" hidden="1" customHeight="1" outlineLevel="3">
      <c r="B117" s="84" t="s">
        <v>259</v>
      </c>
      <c r="C117" s="176" t="s">
        <v>276</v>
      </c>
      <c r="D117" s="176" t="s">
        <v>261</v>
      </c>
      <c r="E117" s="176" t="s">
        <v>262</v>
      </c>
      <c r="F117" s="84" t="s">
        <v>211</v>
      </c>
      <c r="G117" s="385"/>
      <c r="H117" s="89"/>
      <c r="I117" s="443">
        <f t="shared" si="2474"/>
        <v>0</v>
      </c>
      <c r="J117" s="385"/>
      <c r="K117" s="799"/>
      <c r="L117" s="443">
        <f t="shared" si="2475"/>
        <v>0</v>
      </c>
      <c r="M117" s="41">
        <f t="shared" si="2314"/>
        <v>0</v>
      </c>
      <c r="N117" s="42">
        <f t="shared" si="2315"/>
        <v>0</v>
      </c>
      <c r="O117" s="43">
        <f t="shared" si="2316"/>
        <v>0</v>
      </c>
      <c r="P117" s="385"/>
      <c r="Q117" s="89"/>
      <c r="R117" s="443">
        <f t="shared" si="2476"/>
        <v>0</v>
      </c>
      <c r="S117" s="385"/>
      <c r="T117" s="799"/>
      <c r="U117" s="443">
        <f t="shared" si="2477"/>
        <v>0</v>
      </c>
      <c r="V117" s="41">
        <f t="shared" si="2317"/>
        <v>0</v>
      </c>
      <c r="W117" s="42">
        <f t="shared" si="2318"/>
        <v>0</v>
      </c>
      <c r="X117" s="43">
        <f t="shared" si="2319"/>
        <v>0</v>
      </c>
      <c r="Y117" s="385"/>
      <c r="Z117" s="89"/>
      <c r="AA117" s="443">
        <f t="shared" si="2478"/>
        <v>0</v>
      </c>
      <c r="AB117" s="385"/>
      <c r="AC117" s="387"/>
      <c r="AD117" s="443">
        <f t="shared" si="2479"/>
        <v>0</v>
      </c>
      <c r="AE117" s="236">
        <f t="shared" si="2320"/>
        <v>0</v>
      </c>
      <c r="AF117" s="232">
        <f t="shared" si="2321"/>
        <v>0</v>
      </c>
      <c r="AG117" s="233">
        <f t="shared" si="2322"/>
        <v>0</v>
      </c>
      <c r="AH117" s="449">
        <f t="shared" si="2323"/>
        <v>0</v>
      </c>
      <c r="AI117" s="450">
        <f t="shared" si="2324"/>
        <v>0</v>
      </c>
      <c r="AJ117" s="451">
        <f t="shared" si="2325"/>
        <v>0</v>
      </c>
      <c r="AK117" s="449">
        <f t="shared" si="2326"/>
        <v>0</v>
      </c>
      <c r="AL117" s="450">
        <f t="shared" si="2327"/>
        <v>0</v>
      </c>
      <c r="AM117" s="451">
        <f t="shared" si="2328"/>
        <v>0</v>
      </c>
      <c r="AN117" s="252">
        <f t="shared" si="2329"/>
        <v>0</v>
      </c>
      <c r="AO117" s="253">
        <f t="shared" si="2330"/>
        <v>0</v>
      </c>
      <c r="AP117" s="253">
        <f t="shared" si="2331"/>
        <v>0</v>
      </c>
      <c r="AQ117" s="385"/>
      <c r="AR117" s="89"/>
      <c r="AS117" s="388">
        <f t="shared" si="2480"/>
        <v>0</v>
      </c>
      <c r="AT117" s="88"/>
      <c r="AU117" s="89"/>
      <c r="AV117" s="388">
        <f t="shared" si="2481"/>
        <v>0</v>
      </c>
      <c r="AW117" s="236">
        <f t="shared" si="2332"/>
        <v>0</v>
      </c>
      <c r="AX117" s="232">
        <f t="shared" si="2333"/>
        <v>0</v>
      </c>
      <c r="AY117" s="233">
        <f t="shared" si="2334"/>
        <v>0</v>
      </c>
      <c r="AZ117" s="385"/>
      <c r="BA117" s="89"/>
      <c r="BB117" s="388">
        <f t="shared" si="2482"/>
        <v>0</v>
      </c>
      <c r="BC117" s="385"/>
      <c r="BD117" s="89"/>
      <c r="BE117" s="388">
        <f t="shared" si="2483"/>
        <v>0</v>
      </c>
      <c r="BF117" s="236">
        <f t="shared" si="2335"/>
        <v>0</v>
      </c>
      <c r="BG117" s="232">
        <f t="shared" si="2336"/>
        <v>0</v>
      </c>
      <c r="BH117" s="233">
        <f t="shared" si="2337"/>
        <v>0</v>
      </c>
      <c r="BI117" s="385"/>
      <c r="BJ117" s="89"/>
      <c r="BK117" s="388">
        <f t="shared" si="2484"/>
        <v>0</v>
      </c>
      <c r="BL117" s="385"/>
      <c r="BM117" s="89"/>
      <c r="BN117" s="388">
        <f t="shared" si="2485"/>
        <v>0</v>
      </c>
      <c r="BO117" s="236">
        <f t="shared" si="2338"/>
        <v>0</v>
      </c>
      <c r="BP117" s="232">
        <f t="shared" si="2339"/>
        <v>0</v>
      </c>
      <c r="BQ117" s="233">
        <f t="shared" si="2340"/>
        <v>0</v>
      </c>
      <c r="BR117" s="50">
        <f t="shared" si="2341"/>
        <v>0</v>
      </c>
      <c r="BS117" s="45">
        <f t="shared" si="2342"/>
        <v>0</v>
      </c>
      <c r="BT117" s="51">
        <f t="shared" si="2343"/>
        <v>0</v>
      </c>
      <c r="BU117" s="50">
        <f t="shared" si="2344"/>
        <v>0</v>
      </c>
      <c r="BV117" s="45">
        <f t="shared" si="2345"/>
        <v>0</v>
      </c>
      <c r="BW117" s="51">
        <f t="shared" si="2346"/>
        <v>0</v>
      </c>
      <c r="BX117" s="252">
        <f t="shared" si="2347"/>
        <v>0</v>
      </c>
      <c r="BY117" s="253">
        <f t="shared" si="2348"/>
        <v>0</v>
      </c>
      <c r="BZ117" s="253">
        <f t="shared" si="2349"/>
        <v>0</v>
      </c>
      <c r="CA117" s="385"/>
      <c r="CB117" s="89"/>
      <c r="CC117" s="443">
        <f t="shared" si="2486"/>
        <v>0</v>
      </c>
      <c r="CD117" s="88"/>
      <c r="CE117" s="89"/>
      <c r="CF117" s="443">
        <f t="shared" si="2487"/>
        <v>0</v>
      </c>
      <c r="CG117" s="236">
        <f t="shared" si="2350"/>
        <v>0</v>
      </c>
      <c r="CH117" s="232">
        <f t="shared" si="2351"/>
        <v>0</v>
      </c>
      <c r="CI117" s="233">
        <f t="shared" si="2352"/>
        <v>0</v>
      </c>
      <c r="CJ117" s="444"/>
      <c r="CK117" s="482"/>
      <c r="CL117" s="443">
        <f t="shared" si="2488"/>
        <v>0</v>
      </c>
      <c r="CM117" s="385"/>
      <c r="CN117" s="387"/>
      <c r="CO117" s="443">
        <f t="shared" si="2489"/>
        <v>0</v>
      </c>
      <c r="CP117" s="236">
        <f t="shared" si="2353"/>
        <v>0</v>
      </c>
      <c r="CQ117" s="232">
        <f t="shared" si="2354"/>
        <v>0</v>
      </c>
      <c r="CR117" s="233">
        <f t="shared" si="2355"/>
        <v>0</v>
      </c>
      <c r="CS117" s="385"/>
      <c r="CT117" s="100"/>
      <c r="CU117" s="443">
        <f t="shared" si="2490"/>
        <v>0</v>
      </c>
      <c r="CV117" s="88"/>
      <c r="CW117" s="100"/>
      <c r="CX117" s="443">
        <f t="shared" si="2491"/>
        <v>0</v>
      </c>
      <c r="CY117" s="236">
        <f t="shared" si="2356"/>
        <v>0</v>
      </c>
      <c r="CZ117" s="232">
        <f t="shared" si="2357"/>
        <v>0</v>
      </c>
      <c r="DA117" s="233">
        <f t="shared" si="2358"/>
        <v>0</v>
      </c>
      <c r="DB117" s="449">
        <f t="shared" si="2359"/>
        <v>0</v>
      </c>
      <c r="DC117" s="450">
        <f t="shared" si="2360"/>
        <v>0</v>
      </c>
      <c r="DD117" s="451">
        <f t="shared" si="2361"/>
        <v>0</v>
      </c>
      <c r="DE117" s="449">
        <f t="shared" si="2362"/>
        <v>0</v>
      </c>
      <c r="DF117" s="450">
        <f t="shared" si="2363"/>
        <v>0</v>
      </c>
      <c r="DG117" s="451">
        <f t="shared" si="2364"/>
        <v>0</v>
      </c>
      <c r="DH117" s="252">
        <f t="shared" si="2365"/>
        <v>0</v>
      </c>
      <c r="DI117" s="253">
        <f t="shared" si="2366"/>
        <v>0</v>
      </c>
      <c r="DJ117" s="253">
        <f t="shared" si="2367"/>
        <v>0</v>
      </c>
      <c r="DK117" s="389"/>
      <c r="DL117" s="390"/>
      <c r="DM117" s="388">
        <f t="shared" si="2492"/>
        <v>0</v>
      </c>
      <c r="DN117" s="385"/>
      <c r="DO117" s="387"/>
      <c r="DP117" s="388">
        <f t="shared" si="2493"/>
        <v>0</v>
      </c>
      <c r="DQ117" s="236">
        <f t="shared" si="2368"/>
        <v>0</v>
      </c>
      <c r="DR117" s="232">
        <f t="shared" si="2369"/>
        <v>0</v>
      </c>
      <c r="DS117" s="233">
        <f t="shared" si="2370"/>
        <v>0</v>
      </c>
      <c r="DT117" s="88"/>
      <c r="DU117" s="100"/>
      <c r="DV117" s="388">
        <f t="shared" si="2494"/>
        <v>0</v>
      </c>
      <c r="DW117" s="88"/>
      <c r="DX117" s="100"/>
      <c r="DY117" s="388">
        <f t="shared" si="2525"/>
        <v>0</v>
      </c>
      <c r="DZ117" s="236">
        <f t="shared" si="2371"/>
        <v>0</v>
      </c>
      <c r="EA117" s="232">
        <f t="shared" si="2372"/>
        <v>0</v>
      </c>
      <c r="EB117" s="233">
        <f t="shared" si="2373"/>
        <v>0</v>
      </c>
      <c r="EC117" s="389"/>
      <c r="ED117" s="390"/>
      <c r="EE117" s="388">
        <f t="shared" si="2496"/>
        <v>0</v>
      </c>
      <c r="EF117" s="385"/>
      <c r="EG117" s="108"/>
      <c r="EH117" s="90">
        <f t="shared" si="2497"/>
        <v>0</v>
      </c>
      <c r="EI117" s="41">
        <f t="shared" si="2374"/>
        <v>0</v>
      </c>
      <c r="EJ117" s="42">
        <f t="shared" si="2375"/>
        <v>0</v>
      </c>
      <c r="EK117" s="43">
        <f t="shared" si="2376"/>
        <v>0</v>
      </c>
      <c r="EL117" s="50">
        <f t="shared" si="2377"/>
        <v>0</v>
      </c>
      <c r="EM117" s="45">
        <f t="shared" si="2378"/>
        <v>0</v>
      </c>
      <c r="EN117" s="51">
        <f t="shared" si="2379"/>
        <v>0</v>
      </c>
      <c r="EO117" s="50">
        <f t="shared" si="2380"/>
        <v>0</v>
      </c>
      <c r="EP117" s="45">
        <f t="shared" si="2381"/>
        <v>0</v>
      </c>
      <c r="EQ117" s="51">
        <f t="shared" si="2382"/>
        <v>0</v>
      </c>
      <c r="ER117" s="81">
        <f t="shared" si="2383"/>
        <v>0</v>
      </c>
      <c r="ES117" s="52">
        <f t="shared" si="2384"/>
        <v>0</v>
      </c>
      <c r="ET117" s="52">
        <f t="shared" si="2385"/>
        <v>0</v>
      </c>
      <c r="EU117" s="542">
        <f t="shared" si="2386"/>
        <v>0</v>
      </c>
      <c r="EV117" s="28">
        <f t="shared" si="2387"/>
        <v>0</v>
      </c>
      <c r="EW117" s="29">
        <f t="shared" si="2498"/>
        <v>0</v>
      </c>
      <c r="EX117" s="27">
        <f t="shared" si="2388"/>
        <v>0</v>
      </c>
      <c r="EY117" s="28">
        <f t="shared" si="2389"/>
        <v>0</v>
      </c>
      <c r="EZ117" s="29">
        <f t="shared" si="2390"/>
        <v>0</v>
      </c>
      <c r="FA117" s="178">
        <f t="shared" si="2391"/>
        <v>0</v>
      </c>
      <c r="FB117" s="28">
        <f t="shared" si="2392"/>
        <v>0</v>
      </c>
      <c r="FC117" s="29">
        <f t="shared" si="2393"/>
        <v>0</v>
      </c>
      <c r="FE117" s="84" t="s">
        <v>259</v>
      </c>
      <c r="FF117" s="176" t="s">
        <v>277</v>
      </c>
      <c r="FG117" s="176" t="s">
        <v>262</v>
      </c>
      <c r="FH117" s="84" t="s">
        <v>211</v>
      </c>
      <c r="FI117" s="385"/>
      <c r="FJ117" s="89"/>
      <c r="FK117" s="443">
        <f t="shared" si="2499"/>
        <v>0</v>
      </c>
      <c r="FL117" s="385"/>
      <c r="FM117" s="799"/>
      <c r="FN117" s="443">
        <f t="shared" si="2500"/>
        <v>0</v>
      </c>
      <c r="FO117" s="41">
        <f t="shared" si="2394"/>
        <v>0</v>
      </c>
      <c r="FP117" s="42">
        <f t="shared" si="2395"/>
        <v>0</v>
      </c>
      <c r="FQ117" s="43">
        <f t="shared" si="2396"/>
        <v>0</v>
      </c>
      <c r="FR117" s="385"/>
      <c r="FS117" s="89"/>
      <c r="FT117" s="443">
        <f t="shared" si="2501"/>
        <v>0</v>
      </c>
      <c r="FU117" s="385"/>
      <c r="FV117" s="799"/>
      <c r="FW117" s="443">
        <f t="shared" si="2502"/>
        <v>0</v>
      </c>
      <c r="FX117" s="41">
        <f t="shared" si="2397"/>
        <v>0</v>
      </c>
      <c r="FY117" s="42">
        <f t="shared" si="2398"/>
        <v>0</v>
      </c>
      <c r="FZ117" s="43">
        <f t="shared" si="2399"/>
        <v>0</v>
      </c>
      <c r="GA117" s="385"/>
      <c r="GB117" s="89"/>
      <c r="GC117" s="443">
        <f t="shared" si="2503"/>
        <v>0</v>
      </c>
      <c r="GD117" s="385"/>
      <c r="GE117" s="387"/>
      <c r="GF117" s="443">
        <f t="shared" si="2504"/>
        <v>0</v>
      </c>
      <c r="GG117" s="236">
        <f t="shared" si="2400"/>
        <v>0</v>
      </c>
      <c r="GH117" s="232">
        <f t="shared" si="2401"/>
        <v>0</v>
      </c>
      <c r="GI117" s="233">
        <f t="shared" si="2402"/>
        <v>0</v>
      </c>
      <c r="GJ117" s="449">
        <f t="shared" si="2403"/>
        <v>0</v>
      </c>
      <c r="GK117" s="450">
        <f t="shared" si="2404"/>
        <v>0</v>
      </c>
      <c r="GL117" s="451">
        <f t="shared" si="2405"/>
        <v>0</v>
      </c>
      <c r="GM117" s="449">
        <f t="shared" si="2406"/>
        <v>0</v>
      </c>
      <c r="GN117" s="450">
        <f t="shared" si="2407"/>
        <v>0</v>
      </c>
      <c r="GO117" s="451">
        <f t="shared" si="2408"/>
        <v>0</v>
      </c>
      <c r="GP117" s="252">
        <f t="shared" si="2409"/>
        <v>0</v>
      </c>
      <c r="GQ117" s="253">
        <f t="shared" si="2410"/>
        <v>0</v>
      </c>
      <c r="GR117" s="253">
        <f t="shared" si="2411"/>
        <v>0</v>
      </c>
      <c r="GS117" s="385"/>
      <c r="GT117" s="89"/>
      <c r="GU117" s="388">
        <f t="shared" si="2505"/>
        <v>0</v>
      </c>
      <c r="GV117" s="88"/>
      <c r="GW117" s="89"/>
      <c r="GX117" s="388">
        <f t="shared" si="2506"/>
        <v>0</v>
      </c>
      <c r="GY117" s="236">
        <f t="shared" si="2412"/>
        <v>0</v>
      </c>
      <c r="GZ117" s="232">
        <f t="shared" si="2413"/>
        <v>0</v>
      </c>
      <c r="HA117" s="233">
        <f t="shared" si="2414"/>
        <v>0</v>
      </c>
      <c r="HB117" s="385"/>
      <c r="HC117" s="89"/>
      <c r="HD117" s="388">
        <f t="shared" si="2507"/>
        <v>0</v>
      </c>
      <c r="HE117" s="385"/>
      <c r="HF117" s="89"/>
      <c r="HG117" s="388">
        <f t="shared" si="2508"/>
        <v>0</v>
      </c>
      <c r="HH117" s="236">
        <f t="shared" si="2415"/>
        <v>0</v>
      </c>
      <c r="HI117" s="232">
        <f t="shared" si="2416"/>
        <v>0</v>
      </c>
      <c r="HJ117" s="233">
        <f t="shared" si="2417"/>
        <v>0</v>
      </c>
      <c r="HK117" s="385"/>
      <c r="HL117" s="89"/>
      <c r="HM117" s="388">
        <f t="shared" si="2509"/>
        <v>0</v>
      </c>
      <c r="HN117" s="385"/>
      <c r="HO117" s="89"/>
      <c r="HP117" s="388">
        <f t="shared" si="2510"/>
        <v>0</v>
      </c>
      <c r="HQ117" s="236">
        <f t="shared" si="2418"/>
        <v>0</v>
      </c>
      <c r="HR117" s="232">
        <f t="shared" si="2419"/>
        <v>0</v>
      </c>
      <c r="HS117" s="233">
        <f t="shared" si="2420"/>
        <v>0</v>
      </c>
      <c r="HT117" s="50">
        <f t="shared" si="2421"/>
        <v>0</v>
      </c>
      <c r="HU117" s="45">
        <f t="shared" si="2422"/>
        <v>0</v>
      </c>
      <c r="HV117" s="51">
        <f t="shared" si="2423"/>
        <v>0</v>
      </c>
      <c r="HW117" s="50">
        <f t="shared" si="2424"/>
        <v>0</v>
      </c>
      <c r="HX117" s="45">
        <f t="shared" si="2425"/>
        <v>0</v>
      </c>
      <c r="HY117" s="51">
        <f t="shared" si="2426"/>
        <v>0</v>
      </c>
      <c r="HZ117" s="252">
        <f t="shared" si="2427"/>
        <v>0</v>
      </c>
      <c r="IA117" s="253">
        <f t="shared" si="2428"/>
        <v>0</v>
      </c>
      <c r="IB117" s="253">
        <f t="shared" si="2429"/>
        <v>0</v>
      </c>
      <c r="IC117" s="385"/>
      <c r="ID117" s="89"/>
      <c r="IE117" s="443">
        <f t="shared" si="2511"/>
        <v>0</v>
      </c>
      <c r="IF117" s="88"/>
      <c r="IG117" s="89"/>
      <c r="IH117" s="443">
        <f t="shared" si="2512"/>
        <v>0</v>
      </c>
      <c r="II117" s="236">
        <f t="shared" si="2430"/>
        <v>0</v>
      </c>
      <c r="IJ117" s="232">
        <f t="shared" si="2431"/>
        <v>0</v>
      </c>
      <c r="IK117" s="233">
        <f t="shared" si="2432"/>
        <v>0</v>
      </c>
      <c r="IL117" s="444"/>
      <c r="IM117" s="482"/>
      <c r="IN117" s="443">
        <f t="shared" si="2513"/>
        <v>0</v>
      </c>
      <c r="IO117" s="385"/>
      <c r="IP117" s="387"/>
      <c r="IQ117" s="443">
        <f t="shared" si="2514"/>
        <v>0</v>
      </c>
      <c r="IR117" s="236">
        <f t="shared" si="2433"/>
        <v>0</v>
      </c>
      <c r="IS117" s="232">
        <f t="shared" si="2434"/>
        <v>0</v>
      </c>
      <c r="IT117" s="233">
        <f t="shared" si="2435"/>
        <v>0</v>
      </c>
      <c r="IU117" s="385"/>
      <c r="IV117" s="100"/>
      <c r="IW117" s="443">
        <f t="shared" si="2515"/>
        <v>0</v>
      </c>
      <c r="IX117" s="88"/>
      <c r="IY117" s="100"/>
      <c r="IZ117" s="443">
        <f t="shared" si="2516"/>
        <v>0</v>
      </c>
      <c r="JA117" s="236">
        <f t="shared" si="2436"/>
        <v>0</v>
      </c>
      <c r="JB117" s="232">
        <f t="shared" si="2437"/>
        <v>0</v>
      </c>
      <c r="JC117" s="233">
        <f t="shared" si="2438"/>
        <v>0</v>
      </c>
      <c r="JD117" s="449">
        <f t="shared" si="2439"/>
        <v>0</v>
      </c>
      <c r="JE117" s="450">
        <f t="shared" si="2440"/>
        <v>0</v>
      </c>
      <c r="JF117" s="451">
        <f t="shared" si="2441"/>
        <v>0</v>
      </c>
      <c r="JG117" s="449">
        <f t="shared" si="2442"/>
        <v>0</v>
      </c>
      <c r="JH117" s="450">
        <f t="shared" si="2443"/>
        <v>0</v>
      </c>
      <c r="JI117" s="451">
        <f t="shared" si="2444"/>
        <v>0</v>
      </c>
      <c r="JJ117" s="252">
        <f t="shared" si="2445"/>
        <v>0</v>
      </c>
      <c r="JK117" s="253">
        <f t="shared" si="2446"/>
        <v>0</v>
      </c>
      <c r="JL117" s="253">
        <f t="shared" si="2447"/>
        <v>0</v>
      </c>
      <c r="JM117" s="389"/>
      <c r="JN117" s="390"/>
      <c r="JO117" s="388">
        <f t="shared" si="2517"/>
        <v>0</v>
      </c>
      <c r="JP117" s="385"/>
      <c r="JQ117" s="387"/>
      <c r="JR117" s="388">
        <f t="shared" si="2518"/>
        <v>0</v>
      </c>
      <c r="JS117" s="236">
        <f t="shared" si="2448"/>
        <v>0</v>
      </c>
      <c r="JT117" s="232">
        <f t="shared" si="2449"/>
        <v>0</v>
      </c>
      <c r="JU117" s="233">
        <f t="shared" si="2450"/>
        <v>0</v>
      </c>
      <c r="JV117" s="88"/>
      <c r="JW117" s="100"/>
      <c r="JX117" s="388">
        <f t="shared" si="2519"/>
        <v>0</v>
      </c>
      <c r="JY117" s="88"/>
      <c r="JZ117" s="100"/>
      <c r="KA117" s="388">
        <f t="shared" si="2520"/>
        <v>0</v>
      </c>
      <c r="KB117" s="236">
        <f t="shared" si="2451"/>
        <v>0</v>
      </c>
      <c r="KC117" s="232">
        <f t="shared" si="2452"/>
        <v>0</v>
      </c>
      <c r="KD117" s="233">
        <f t="shared" si="2453"/>
        <v>0</v>
      </c>
      <c r="KE117" s="389"/>
      <c r="KF117" s="390"/>
      <c r="KG117" s="388">
        <f t="shared" si="2521"/>
        <v>0</v>
      </c>
      <c r="KH117" s="385"/>
      <c r="KI117" s="108"/>
      <c r="KJ117" s="90">
        <f t="shared" si="2522"/>
        <v>0</v>
      </c>
      <c r="KK117" s="41">
        <f t="shared" si="2454"/>
        <v>0</v>
      </c>
      <c r="KL117" s="42">
        <f t="shared" si="2455"/>
        <v>0</v>
      </c>
      <c r="KM117" s="43">
        <f t="shared" si="2456"/>
        <v>0</v>
      </c>
      <c r="KN117" s="50">
        <f t="shared" si="2457"/>
        <v>0</v>
      </c>
      <c r="KO117" s="45">
        <f t="shared" si="2458"/>
        <v>0</v>
      </c>
      <c r="KP117" s="51">
        <f t="shared" si="2459"/>
        <v>0</v>
      </c>
      <c r="KQ117" s="50">
        <f t="shared" si="2460"/>
        <v>0</v>
      </c>
      <c r="KR117" s="45">
        <f t="shared" si="2461"/>
        <v>0</v>
      </c>
      <c r="KS117" s="51">
        <f t="shared" si="2462"/>
        <v>0</v>
      </c>
      <c r="KT117" s="81">
        <f t="shared" si="2463"/>
        <v>0</v>
      </c>
      <c r="KU117" s="52">
        <f t="shared" si="2464"/>
        <v>0</v>
      </c>
      <c r="KV117" s="52">
        <f t="shared" si="2465"/>
        <v>0</v>
      </c>
      <c r="KW117" s="542">
        <f t="shared" si="2466"/>
        <v>0</v>
      </c>
      <c r="KX117" s="28">
        <f t="shared" si="2467"/>
        <v>0</v>
      </c>
      <c r="KY117" s="29">
        <f t="shared" si="2523"/>
        <v>0</v>
      </c>
      <c r="KZ117" s="27">
        <f t="shared" si="2468"/>
        <v>0</v>
      </c>
      <c r="LA117" s="28">
        <f t="shared" si="2469"/>
        <v>0</v>
      </c>
      <c r="LB117" s="29">
        <f t="shared" si="2470"/>
        <v>0</v>
      </c>
      <c r="LC117" s="178">
        <f t="shared" si="2471"/>
        <v>0</v>
      </c>
      <c r="LD117" s="28">
        <f t="shared" si="2472"/>
        <v>0</v>
      </c>
      <c r="LE117" s="29">
        <f t="shared" si="2473"/>
        <v>0</v>
      </c>
    </row>
    <row r="118" spans="2:317" ht="20.25" hidden="1" customHeight="1" outlineLevel="3">
      <c r="B118" s="84" t="s">
        <v>259</v>
      </c>
      <c r="C118" s="176" t="s">
        <v>278</v>
      </c>
      <c r="D118" s="176" t="s">
        <v>261</v>
      </c>
      <c r="E118" s="176" t="s">
        <v>262</v>
      </c>
      <c r="F118" s="84" t="s">
        <v>211</v>
      </c>
      <c r="G118" s="385"/>
      <c r="H118" s="89"/>
      <c r="I118" s="443">
        <f t="shared" si="2474"/>
        <v>0</v>
      </c>
      <c r="J118" s="385"/>
      <c r="K118" s="799"/>
      <c r="L118" s="443">
        <f t="shared" si="2475"/>
        <v>0</v>
      </c>
      <c r="M118" s="41">
        <f t="shared" si="2314"/>
        <v>0</v>
      </c>
      <c r="N118" s="42">
        <f t="shared" si="2315"/>
        <v>0</v>
      </c>
      <c r="O118" s="43">
        <f t="shared" si="2316"/>
        <v>0</v>
      </c>
      <c r="P118" s="385"/>
      <c r="Q118" s="89"/>
      <c r="R118" s="443">
        <f t="shared" si="2476"/>
        <v>0</v>
      </c>
      <c r="S118" s="385"/>
      <c r="T118" s="799"/>
      <c r="U118" s="443">
        <f t="shared" si="2477"/>
        <v>0</v>
      </c>
      <c r="V118" s="41">
        <f t="shared" si="2317"/>
        <v>0</v>
      </c>
      <c r="W118" s="42">
        <f t="shared" si="2318"/>
        <v>0</v>
      </c>
      <c r="X118" s="43">
        <f t="shared" si="2319"/>
        <v>0</v>
      </c>
      <c r="Y118" s="385"/>
      <c r="Z118" s="89"/>
      <c r="AA118" s="443">
        <f t="shared" si="2478"/>
        <v>0</v>
      </c>
      <c r="AB118" s="483"/>
      <c r="AC118" s="600"/>
      <c r="AD118" s="443">
        <f t="shared" si="2479"/>
        <v>0</v>
      </c>
      <c r="AE118" s="236">
        <f t="shared" si="2320"/>
        <v>0</v>
      </c>
      <c r="AF118" s="232">
        <f t="shared" si="2321"/>
        <v>0</v>
      </c>
      <c r="AG118" s="233">
        <f t="shared" si="2322"/>
        <v>0</v>
      </c>
      <c r="AH118" s="449">
        <f t="shared" si="2323"/>
        <v>0</v>
      </c>
      <c r="AI118" s="450">
        <f t="shared" si="2324"/>
        <v>0</v>
      </c>
      <c r="AJ118" s="451">
        <f t="shared" si="2325"/>
        <v>0</v>
      </c>
      <c r="AK118" s="449">
        <f t="shared" si="2326"/>
        <v>0</v>
      </c>
      <c r="AL118" s="450">
        <f t="shared" si="2327"/>
        <v>0</v>
      </c>
      <c r="AM118" s="451">
        <f t="shared" si="2328"/>
        <v>0</v>
      </c>
      <c r="AN118" s="252">
        <f t="shared" si="2329"/>
        <v>0</v>
      </c>
      <c r="AO118" s="253">
        <f t="shared" si="2330"/>
        <v>0</v>
      </c>
      <c r="AP118" s="253">
        <f t="shared" si="2331"/>
        <v>0</v>
      </c>
      <c r="AQ118" s="385"/>
      <c r="AR118" s="89"/>
      <c r="AS118" s="388">
        <f t="shared" si="2480"/>
        <v>0</v>
      </c>
      <c r="AT118" s="88"/>
      <c r="AU118" s="89"/>
      <c r="AV118" s="388">
        <f t="shared" si="2481"/>
        <v>0</v>
      </c>
      <c r="AW118" s="236">
        <f t="shared" si="2332"/>
        <v>0</v>
      </c>
      <c r="AX118" s="232">
        <f t="shared" si="2333"/>
        <v>0</v>
      </c>
      <c r="AY118" s="233">
        <f t="shared" si="2334"/>
        <v>0</v>
      </c>
      <c r="AZ118" s="385"/>
      <c r="BA118" s="89"/>
      <c r="BB118" s="388">
        <f t="shared" si="2482"/>
        <v>0</v>
      </c>
      <c r="BC118" s="385"/>
      <c r="BD118" s="89"/>
      <c r="BE118" s="388">
        <f t="shared" si="2483"/>
        <v>0</v>
      </c>
      <c r="BF118" s="236">
        <f t="shared" si="2335"/>
        <v>0</v>
      </c>
      <c r="BG118" s="232">
        <f t="shared" si="2336"/>
        <v>0</v>
      </c>
      <c r="BH118" s="233">
        <f t="shared" si="2337"/>
        <v>0</v>
      </c>
      <c r="BI118" s="385"/>
      <c r="BJ118" s="89"/>
      <c r="BK118" s="388">
        <f t="shared" si="2484"/>
        <v>0</v>
      </c>
      <c r="BL118" s="385"/>
      <c r="BM118" s="89"/>
      <c r="BN118" s="388">
        <f t="shared" si="2485"/>
        <v>0</v>
      </c>
      <c r="BO118" s="236">
        <f t="shared" si="2338"/>
        <v>0</v>
      </c>
      <c r="BP118" s="232">
        <f t="shared" si="2339"/>
        <v>0</v>
      </c>
      <c r="BQ118" s="233">
        <f t="shared" si="2340"/>
        <v>0</v>
      </c>
      <c r="BR118" s="50">
        <f t="shared" si="2341"/>
        <v>0</v>
      </c>
      <c r="BS118" s="45">
        <f t="shared" si="2342"/>
        <v>0</v>
      </c>
      <c r="BT118" s="51">
        <f t="shared" si="2343"/>
        <v>0</v>
      </c>
      <c r="BU118" s="50">
        <f t="shared" si="2344"/>
        <v>0</v>
      </c>
      <c r="BV118" s="45">
        <f t="shared" si="2345"/>
        <v>0</v>
      </c>
      <c r="BW118" s="51">
        <f t="shared" si="2346"/>
        <v>0</v>
      </c>
      <c r="BX118" s="252">
        <f t="shared" si="2347"/>
        <v>0</v>
      </c>
      <c r="BY118" s="253">
        <f t="shared" si="2348"/>
        <v>0</v>
      </c>
      <c r="BZ118" s="253">
        <f t="shared" si="2349"/>
        <v>0</v>
      </c>
      <c r="CA118" s="385"/>
      <c r="CB118" s="89"/>
      <c r="CC118" s="443">
        <f t="shared" si="2486"/>
        <v>0</v>
      </c>
      <c r="CD118" s="88"/>
      <c r="CE118" s="89"/>
      <c r="CF118" s="443">
        <f t="shared" si="2487"/>
        <v>0</v>
      </c>
      <c r="CG118" s="236">
        <f t="shared" si="2350"/>
        <v>0</v>
      </c>
      <c r="CH118" s="232">
        <f t="shared" si="2351"/>
        <v>0</v>
      </c>
      <c r="CI118" s="233">
        <f t="shared" si="2352"/>
        <v>0</v>
      </c>
      <c r="CJ118" s="483"/>
      <c r="CK118" s="600"/>
      <c r="CL118" s="443">
        <f t="shared" si="2488"/>
        <v>0</v>
      </c>
      <c r="CM118" s="483"/>
      <c r="CN118" s="600"/>
      <c r="CO118" s="443">
        <f t="shared" si="2489"/>
        <v>0</v>
      </c>
      <c r="CP118" s="236">
        <f t="shared" si="2353"/>
        <v>0</v>
      </c>
      <c r="CQ118" s="232">
        <f t="shared" si="2354"/>
        <v>0</v>
      </c>
      <c r="CR118" s="233">
        <f t="shared" si="2355"/>
        <v>0</v>
      </c>
      <c r="CS118" s="385"/>
      <c r="CT118" s="100"/>
      <c r="CU118" s="443">
        <f t="shared" si="2490"/>
        <v>0</v>
      </c>
      <c r="CV118" s="88"/>
      <c r="CW118" s="100"/>
      <c r="CX118" s="443">
        <f t="shared" si="2491"/>
        <v>0</v>
      </c>
      <c r="CY118" s="236">
        <f t="shared" si="2356"/>
        <v>0</v>
      </c>
      <c r="CZ118" s="232">
        <f t="shared" si="2357"/>
        <v>0</v>
      </c>
      <c r="DA118" s="233">
        <f t="shared" si="2358"/>
        <v>0</v>
      </c>
      <c r="DB118" s="449">
        <f t="shared" si="2359"/>
        <v>0</v>
      </c>
      <c r="DC118" s="450">
        <f t="shared" si="2360"/>
        <v>0</v>
      </c>
      <c r="DD118" s="451">
        <f t="shared" si="2361"/>
        <v>0</v>
      </c>
      <c r="DE118" s="449">
        <f t="shared" si="2362"/>
        <v>0</v>
      </c>
      <c r="DF118" s="450">
        <f t="shared" si="2363"/>
        <v>0</v>
      </c>
      <c r="DG118" s="451">
        <f t="shared" si="2364"/>
        <v>0</v>
      </c>
      <c r="DH118" s="252">
        <f t="shared" si="2365"/>
        <v>0</v>
      </c>
      <c r="DI118" s="253">
        <f t="shared" si="2366"/>
        <v>0</v>
      </c>
      <c r="DJ118" s="253">
        <f t="shared" si="2367"/>
        <v>0</v>
      </c>
      <c r="DK118" s="389"/>
      <c r="DL118" s="390"/>
      <c r="DM118" s="388">
        <f t="shared" si="2492"/>
        <v>0</v>
      </c>
      <c r="DN118" s="389"/>
      <c r="DO118" s="390"/>
      <c r="DP118" s="388">
        <f t="shared" si="2493"/>
        <v>0</v>
      </c>
      <c r="DQ118" s="236">
        <f t="shared" si="2368"/>
        <v>0</v>
      </c>
      <c r="DR118" s="232">
        <f t="shared" si="2369"/>
        <v>0</v>
      </c>
      <c r="DS118" s="233">
        <f t="shared" si="2370"/>
        <v>0</v>
      </c>
      <c r="DT118" s="88"/>
      <c r="DU118" s="100"/>
      <c r="DV118" s="388">
        <f t="shared" si="2494"/>
        <v>0</v>
      </c>
      <c r="DW118" s="88"/>
      <c r="DX118" s="100"/>
      <c r="DY118" s="388">
        <f t="shared" si="2525"/>
        <v>0</v>
      </c>
      <c r="DZ118" s="236">
        <f t="shared" si="2371"/>
        <v>0</v>
      </c>
      <c r="EA118" s="232">
        <f t="shared" si="2372"/>
        <v>0</v>
      </c>
      <c r="EB118" s="233">
        <f t="shared" si="2373"/>
        <v>0</v>
      </c>
      <c r="EC118" s="389"/>
      <c r="ED118" s="390"/>
      <c r="EE118" s="388">
        <f t="shared" si="2496"/>
        <v>0</v>
      </c>
      <c r="EF118" s="389"/>
      <c r="EG118" s="100"/>
      <c r="EH118" s="90">
        <f t="shared" si="2497"/>
        <v>0</v>
      </c>
      <c r="EI118" s="41">
        <f t="shared" si="2374"/>
        <v>0</v>
      </c>
      <c r="EJ118" s="42">
        <f t="shared" si="2375"/>
        <v>0</v>
      </c>
      <c r="EK118" s="43">
        <f t="shared" si="2376"/>
        <v>0</v>
      </c>
      <c r="EL118" s="50">
        <f t="shared" si="2377"/>
        <v>0</v>
      </c>
      <c r="EM118" s="45">
        <f t="shared" si="2378"/>
        <v>0</v>
      </c>
      <c r="EN118" s="51">
        <f t="shared" si="2379"/>
        <v>0</v>
      </c>
      <c r="EO118" s="50">
        <f t="shared" si="2380"/>
        <v>0</v>
      </c>
      <c r="EP118" s="45">
        <f t="shared" si="2381"/>
        <v>0</v>
      </c>
      <c r="EQ118" s="51">
        <f t="shared" si="2382"/>
        <v>0</v>
      </c>
      <c r="ER118" s="81">
        <f t="shared" si="2383"/>
        <v>0</v>
      </c>
      <c r="ES118" s="52">
        <f t="shared" si="2384"/>
        <v>0</v>
      </c>
      <c r="ET118" s="52">
        <f t="shared" si="2385"/>
        <v>0</v>
      </c>
      <c r="EU118" s="27">
        <f t="shared" si="2386"/>
        <v>0</v>
      </c>
      <c r="EV118" s="28">
        <f t="shared" si="2387"/>
        <v>0</v>
      </c>
      <c r="EW118" s="29">
        <f t="shared" si="2498"/>
        <v>0</v>
      </c>
      <c r="EX118" s="27">
        <f t="shared" si="2388"/>
        <v>0</v>
      </c>
      <c r="EY118" s="28">
        <f t="shared" si="2389"/>
        <v>0</v>
      </c>
      <c r="EZ118" s="29">
        <f t="shared" si="2390"/>
        <v>0</v>
      </c>
      <c r="FA118" s="178">
        <f t="shared" si="2391"/>
        <v>0</v>
      </c>
      <c r="FB118" s="28">
        <f t="shared" si="2392"/>
        <v>0</v>
      </c>
      <c r="FC118" s="29">
        <f t="shared" si="2393"/>
        <v>0</v>
      </c>
      <c r="FE118" s="84"/>
      <c r="FF118" s="176"/>
      <c r="FG118" s="176"/>
      <c r="FH118" s="84"/>
      <c r="FI118" s="385"/>
      <c r="FJ118" s="89"/>
      <c r="FK118" s="443">
        <f t="shared" si="2499"/>
        <v>0</v>
      </c>
      <c r="FL118" s="385"/>
      <c r="FM118" s="799"/>
      <c r="FN118" s="443">
        <f t="shared" si="2500"/>
        <v>0</v>
      </c>
      <c r="FO118" s="41">
        <f t="shared" si="2394"/>
        <v>0</v>
      </c>
      <c r="FP118" s="42">
        <f t="shared" si="2395"/>
        <v>0</v>
      </c>
      <c r="FQ118" s="43">
        <f t="shared" si="2396"/>
        <v>0</v>
      </c>
      <c r="FR118" s="385"/>
      <c r="FS118" s="89"/>
      <c r="FT118" s="443">
        <f t="shared" si="2501"/>
        <v>0</v>
      </c>
      <c r="FU118" s="385"/>
      <c r="FV118" s="799"/>
      <c r="FW118" s="443">
        <f t="shared" si="2502"/>
        <v>0</v>
      </c>
      <c r="FX118" s="41">
        <f t="shared" si="2397"/>
        <v>0</v>
      </c>
      <c r="FY118" s="42">
        <f t="shared" si="2398"/>
        <v>0</v>
      </c>
      <c r="FZ118" s="43">
        <f t="shared" si="2399"/>
        <v>0</v>
      </c>
      <c r="GA118" s="385"/>
      <c r="GB118" s="89"/>
      <c r="GC118" s="443">
        <f t="shared" si="2503"/>
        <v>0</v>
      </c>
      <c r="GD118" s="483"/>
      <c r="GE118" s="600"/>
      <c r="GF118" s="443">
        <f t="shared" si="2504"/>
        <v>0</v>
      </c>
      <c r="GG118" s="236">
        <f t="shared" si="2400"/>
        <v>0</v>
      </c>
      <c r="GH118" s="232">
        <f t="shared" si="2401"/>
        <v>0</v>
      </c>
      <c r="GI118" s="233">
        <f t="shared" si="2402"/>
        <v>0</v>
      </c>
      <c r="GJ118" s="449">
        <f t="shared" si="2403"/>
        <v>0</v>
      </c>
      <c r="GK118" s="450">
        <f t="shared" si="2404"/>
        <v>0</v>
      </c>
      <c r="GL118" s="451">
        <f t="shared" si="2405"/>
        <v>0</v>
      </c>
      <c r="GM118" s="449">
        <f t="shared" si="2406"/>
        <v>0</v>
      </c>
      <c r="GN118" s="450">
        <f t="shared" si="2407"/>
        <v>0</v>
      </c>
      <c r="GO118" s="451">
        <f t="shared" si="2408"/>
        <v>0</v>
      </c>
      <c r="GP118" s="252">
        <f t="shared" si="2409"/>
        <v>0</v>
      </c>
      <c r="GQ118" s="253">
        <f t="shared" si="2410"/>
        <v>0</v>
      </c>
      <c r="GR118" s="253">
        <f t="shared" si="2411"/>
        <v>0</v>
      </c>
      <c r="GS118" s="385"/>
      <c r="GT118" s="89"/>
      <c r="GU118" s="388">
        <f t="shared" si="2505"/>
        <v>0</v>
      </c>
      <c r="GV118" s="88"/>
      <c r="GW118" s="89"/>
      <c r="GX118" s="388">
        <f t="shared" si="2506"/>
        <v>0</v>
      </c>
      <c r="GY118" s="236">
        <f t="shared" si="2412"/>
        <v>0</v>
      </c>
      <c r="GZ118" s="232">
        <f t="shared" si="2413"/>
        <v>0</v>
      </c>
      <c r="HA118" s="233">
        <f t="shared" si="2414"/>
        <v>0</v>
      </c>
      <c r="HB118" s="385"/>
      <c r="HC118" s="89"/>
      <c r="HD118" s="388">
        <f t="shared" si="2507"/>
        <v>0</v>
      </c>
      <c r="HE118" s="385"/>
      <c r="HF118" s="89"/>
      <c r="HG118" s="388">
        <f t="shared" si="2508"/>
        <v>0</v>
      </c>
      <c r="HH118" s="236">
        <f t="shared" si="2415"/>
        <v>0</v>
      </c>
      <c r="HI118" s="232">
        <f t="shared" si="2416"/>
        <v>0</v>
      </c>
      <c r="HJ118" s="233">
        <f t="shared" si="2417"/>
        <v>0</v>
      </c>
      <c r="HK118" s="385"/>
      <c r="HL118" s="89"/>
      <c r="HM118" s="388">
        <f t="shared" si="2509"/>
        <v>0</v>
      </c>
      <c r="HN118" s="385"/>
      <c r="HO118" s="89"/>
      <c r="HP118" s="388">
        <f t="shared" si="2510"/>
        <v>0</v>
      </c>
      <c r="HQ118" s="236">
        <f t="shared" si="2418"/>
        <v>0</v>
      </c>
      <c r="HR118" s="232">
        <f t="shared" si="2419"/>
        <v>0</v>
      </c>
      <c r="HS118" s="233">
        <f t="shared" si="2420"/>
        <v>0</v>
      </c>
      <c r="HT118" s="50">
        <f t="shared" si="2421"/>
        <v>0</v>
      </c>
      <c r="HU118" s="45">
        <f t="shared" si="2422"/>
        <v>0</v>
      </c>
      <c r="HV118" s="51">
        <f t="shared" si="2423"/>
        <v>0</v>
      </c>
      <c r="HW118" s="50">
        <f t="shared" si="2424"/>
        <v>0</v>
      </c>
      <c r="HX118" s="45">
        <f t="shared" si="2425"/>
        <v>0</v>
      </c>
      <c r="HY118" s="51">
        <f t="shared" si="2426"/>
        <v>0</v>
      </c>
      <c r="HZ118" s="252">
        <f t="shared" si="2427"/>
        <v>0</v>
      </c>
      <c r="IA118" s="253">
        <f t="shared" si="2428"/>
        <v>0</v>
      </c>
      <c r="IB118" s="253">
        <f t="shared" si="2429"/>
        <v>0</v>
      </c>
      <c r="IC118" s="385"/>
      <c r="ID118" s="89"/>
      <c r="IE118" s="443">
        <f t="shared" si="2511"/>
        <v>0</v>
      </c>
      <c r="IF118" s="88"/>
      <c r="IG118" s="89"/>
      <c r="IH118" s="443">
        <f t="shared" si="2512"/>
        <v>0</v>
      </c>
      <c r="II118" s="236">
        <f t="shared" si="2430"/>
        <v>0</v>
      </c>
      <c r="IJ118" s="232">
        <f t="shared" si="2431"/>
        <v>0</v>
      </c>
      <c r="IK118" s="233">
        <f t="shared" si="2432"/>
        <v>0</v>
      </c>
      <c r="IL118" s="483"/>
      <c r="IM118" s="600"/>
      <c r="IN118" s="443">
        <f t="shared" si="2513"/>
        <v>0</v>
      </c>
      <c r="IO118" s="483"/>
      <c r="IP118" s="600"/>
      <c r="IQ118" s="443">
        <f t="shared" si="2514"/>
        <v>0</v>
      </c>
      <c r="IR118" s="236">
        <f t="shared" si="2433"/>
        <v>0</v>
      </c>
      <c r="IS118" s="232">
        <f t="shared" si="2434"/>
        <v>0</v>
      </c>
      <c r="IT118" s="233">
        <f t="shared" si="2435"/>
        <v>0</v>
      </c>
      <c r="IU118" s="385"/>
      <c r="IV118" s="100"/>
      <c r="IW118" s="443">
        <f t="shared" si="2515"/>
        <v>0</v>
      </c>
      <c r="IX118" s="88"/>
      <c r="IY118" s="100"/>
      <c r="IZ118" s="443">
        <f t="shared" si="2516"/>
        <v>0</v>
      </c>
      <c r="JA118" s="236">
        <f t="shared" si="2436"/>
        <v>0</v>
      </c>
      <c r="JB118" s="232">
        <f t="shared" si="2437"/>
        <v>0</v>
      </c>
      <c r="JC118" s="233">
        <f t="shared" si="2438"/>
        <v>0</v>
      </c>
      <c r="JD118" s="449">
        <f t="shared" si="2439"/>
        <v>0</v>
      </c>
      <c r="JE118" s="450">
        <f t="shared" si="2440"/>
        <v>0</v>
      </c>
      <c r="JF118" s="451">
        <f t="shared" si="2441"/>
        <v>0</v>
      </c>
      <c r="JG118" s="449">
        <f t="shared" si="2442"/>
        <v>0</v>
      </c>
      <c r="JH118" s="450">
        <f t="shared" si="2443"/>
        <v>0</v>
      </c>
      <c r="JI118" s="451">
        <f t="shared" si="2444"/>
        <v>0</v>
      </c>
      <c r="JJ118" s="252">
        <f t="shared" si="2445"/>
        <v>0</v>
      </c>
      <c r="JK118" s="253">
        <f t="shared" si="2446"/>
        <v>0</v>
      </c>
      <c r="JL118" s="253">
        <f t="shared" si="2447"/>
        <v>0</v>
      </c>
      <c r="JM118" s="389"/>
      <c r="JN118" s="390"/>
      <c r="JO118" s="388">
        <f t="shared" si="2517"/>
        <v>0</v>
      </c>
      <c r="JP118" s="389"/>
      <c r="JQ118" s="390"/>
      <c r="JR118" s="388">
        <f t="shared" si="2518"/>
        <v>0</v>
      </c>
      <c r="JS118" s="236">
        <f t="shared" si="2448"/>
        <v>0</v>
      </c>
      <c r="JT118" s="232">
        <f t="shared" si="2449"/>
        <v>0</v>
      </c>
      <c r="JU118" s="233">
        <f t="shared" si="2450"/>
        <v>0</v>
      </c>
      <c r="JV118" s="88"/>
      <c r="JW118" s="100"/>
      <c r="JX118" s="388">
        <f t="shared" si="2519"/>
        <v>0</v>
      </c>
      <c r="JY118" s="88"/>
      <c r="JZ118" s="100"/>
      <c r="KA118" s="388">
        <f t="shared" si="2520"/>
        <v>0</v>
      </c>
      <c r="KB118" s="236">
        <f t="shared" si="2451"/>
        <v>0</v>
      </c>
      <c r="KC118" s="232">
        <f t="shared" si="2452"/>
        <v>0</v>
      </c>
      <c r="KD118" s="233">
        <f t="shared" si="2453"/>
        <v>0</v>
      </c>
      <c r="KE118" s="389"/>
      <c r="KF118" s="390"/>
      <c r="KG118" s="388">
        <f t="shared" si="2521"/>
        <v>0</v>
      </c>
      <c r="KH118" s="389"/>
      <c r="KI118" s="100"/>
      <c r="KJ118" s="90">
        <f t="shared" si="2522"/>
        <v>0</v>
      </c>
      <c r="KK118" s="41">
        <f t="shared" si="2454"/>
        <v>0</v>
      </c>
      <c r="KL118" s="42">
        <f t="shared" si="2455"/>
        <v>0</v>
      </c>
      <c r="KM118" s="43">
        <f t="shared" si="2456"/>
        <v>0</v>
      </c>
      <c r="KN118" s="50">
        <f t="shared" si="2457"/>
        <v>0</v>
      </c>
      <c r="KO118" s="45">
        <f t="shared" si="2458"/>
        <v>0</v>
      </c>
      <c r="KP118" s="51">
        <f t="shared" si="2459"/>
        <v>0</v>
      </c>
      <c r="KQ118" s="50">
        <f t="shared" si="2460"/>
        <v>0</v>
      </c>
      <c r="KR118" s="45">
        <f t="shared" si="2461"/>
        <v>0</v>
      </c>
      <c r="KS118" s="51">
        <f t="shared" si="2462"/>
        <v>0</v>
      </c>
      <c r="KT118" s="81">
        <f t="shared" si="2463"/>
        <v>0</v>
      </c>
      <c r="KU118" s="52">
        <f t="shared" si="2464"/>
        <v>0</v>
      </c>
      <c r="KV118" s="52">
        <f t="shared" si="2465"/>
        <v>0</v>
      </c>
      <c r="KW118" s="27">
        <f t="shared" si="2466"/>
        <v>0</v>
      </c>
      <c r="KX118" s="28">
        <f t="shared" si="2467"/>
        <v>0</v>
      </c>
      <c r="KY118" s="29">
        <f t="shared" si="2523"/>
        <v>0</v>
      </c>
      <c r="KZ118" s="27">
        <f t="shared" si="2468"/>
        <v>0</v>
      </c>
      <c r="LA118" s="28">
        <f t="shared" si="2469"/>
        <v>0</v>
      </c>
      <c r="LB118" s="29">
        <f t="shared" si="2470"/>
        <v>0</v>
      </c>
      <c r="LC118" s="178">
        <f t="shared" si="2471"/>
        <v>0</v>
      </c>
      <c r="LD118" s="28">
        <f t="shared" si="2472"/>
        <v>0</v>
      </c>
      <c r="LE118" s="29">
        <f t="shared" si="2473"/>
        <v>0</v>
      </c>
    </row>
    <row r="119" spans="2:317" ht="20.25" hidden="1" customHeight="1" outlineLevel="3">
      <c r="B119" s="84" t="s">
        <v>259</v>
      </c>
      <c r="C119" s="176" t="s">
        <v>279</v>
      </c>
      <c r="D119" s="176" t="s">
        <v>261</v>
      </c>
      <c r="E119" s="176" t="s">
        <v>262</v>
      </c>
      <c r="F119" s="84" t="s">
        <v>211</v>
      </c>
      <c r="G119" s="385"/>
      <c r="H119" s="89"/>
      <c r="I119" s="443">
        <f t="shared" si="2474"/>
        <v>0</v>
      </c>
      <c r="J119" s="385"/>
      <c r="K119" s="799"/>
      <c r="L119" s="443">
        <f t="shared" si="2475"/>
        <v>0</v>
      </c>
      <c r="M119" s="41">
        <f t="shared" si="2314"/>
        <v>0</v>
      </c>
      <c r="N119" s="42">
        <f t="shared" si="2315"/>
        <v>0</v>
      </c>
      <c r="O119" s="43">
        <f t="shared" si="2316"/>
        <v>0</v>
      </c>
      <c r="P119" s="385"/>
      <c r="Q119" s="89"/>
      <c r="R119" s="443">
        <f t="shared" si="2476"/>
        <v>0</v>
      </c>
      <c r="S119" s="385"/>
      <c r="T119" s="799"/>
      <c r="U119" s="443">
        <f t="shared" si="2477"/>
        <v>0</v>
      </c>
      <c r="V119" s="41">
        <f t="shared" si="2317"/>
        <v>0</v>
      </c>
      <c r="W119" s="42">
        <f t="shared" si="2318"/>
        <v>0</v>
      </c>
      <c r="X119" s="43">
        <f t="shared" si="2319"/>
        <v>0</v>
      </c>
      <c r="Y119" s="385"/>
      <c r="Z119" s="89"/>
      <c r="AA119" s="443">
        <f t="shared" si="2478"/>
        <v>0</v>
      </c>
      <c r="AB119" s="483"/>
      <c r="AC119" s="600"/>
      <c r="AD119" s="443">
        <f t="shared" si="2479"/>
        <v>0</v>
      </c>
      <c r="AE119" s="236">
        <f t="shared" si="2320"/>
        <v>0</v>
      </c>
      <c r="AF119" s="232">
        <f t="shared" si="2321"/>
        <v>0</v>
      </c>
      <c r="AG119" s="233">
        <f t="shared" si="2322"/>
        <v>0</v>
      </c>
      <c r="AH119" s="449">
        <f t="shared" si="2323"/>
        <v>0</v>
      </c>
      <c r="AI119" s="450">
        <f t="shared" si="2324"/>
        <v>0</v>
      </c>
      <c r="AJ119" s="451">
        <f t="shared" si="2325"/>
        <v>0</v>
      </c>
      <c r="AK119" s="449">
        <f t="shared" si="2326"/>
        <v>0</v>
      </c>
      <c r="AL119" s="450">
        <f t="shared" si="2327"/>
        <v>0</v>
      </c>
      <c r="AM119" s="451">
        <f t="shared" si="2328"/>
        <v>0</v>
      </c>
      <c r="AN119" s="252">
        <f t="shared" si="2329"/>
        <v>0</v>
      </c>
      <c r="AO119" s="253">
        <f t="shared" si="2330"/>
        <v>0</v>
      </c>
      <c r="AP119" s="253">
        <f t="shared" si="2331"/>
        <v>0</v>
      </c>
      <c r="AQ119" s="385"/>
      <c r="AR119" s="89"/>
      <c r="AS119" s="388">
        <f t="shared" si="2480"/>
        <v>0</v>
      </c>
      <c r="AT119" s="88"/>
      <c r="AU119" s="89"/>
      <c r="AV119" s="388">
        <f t="shared" si="2481"/>
        <v>0</v>
      </c>
      <c r="AW119" s="236">
        <f t="shared" si="2332"/>
        <v>0</v>
      </c>
      <c r="AX119" s="232">
        <f t="shared" si="2333"/>
        <v>0</v>
      </c>
      <c r="AY119" s="233">
        <f t="shared" si="2334"/>
        <v>0</v>
      </c>
      <c r="AZ119" s="385"/>
      <c r="BA119" s="89"/>
      <c r="BB119" s="388">
        <f t="shared" si="2482"/>
        <v>0</v>
      </c>
      <c r="BC119" s="385"/>
      <c r="BD119" s="89"/>
      <c r="BE119" s="388">
        <f t="shared" si="2483"/>
        <v>0</v>
      </c>
      <c r="BF119" s="236">
        <f t="shared" si="2335"/>
        <v>0</v>
      </c>
      <c r="BG119" s="232">
        <f t="shared" si="2336"/>
        <v>0</v>
      </c>
      <c r="BH119" s="233">
        <f t="shared" si="2337"/>
        <v>0</v>
      </c>
      <c r="BI119" s="385"/>
      <c r="BJ119" s="89"/>
      <c r="BK119" s="388">
        <f t="shared" si="2484"/>
        <v>0</v>
      </c>
      <c r="BL119" s="385"/>
      <c r="BM119" s="89"/>
      <c r="BN119" s="388">
        <f t="shared" si="2485"/>
        <v>0</v>
      </c>
      <c r="BO119" s="236">
        <f t="shared" si="2338"/>
        <v>0</v>
      </c>
      <c r="BP119" s="232">
        <f t="shared" si="2339"/>
        <v>0</v>
      </c>
      <c r="BQ119" s="233">
        <f t="shared" si="2340"/>
        <v>0</v>
      </c>
      <c r="BR119" s="50">
        <f t="shared" si="2341"/>
        <v>0</v>
      </c>
      <c r="BS119" s="45">
        <f t="shared" si="2342"/>
        <v>0</v>
      </c>
      <c r="BT119" s="51">
        <f t="shared" si="2343"/>
        <v>0</v>
      </c>
      <c r="BU119" s="50">
        <f t="shared" si="2344"/>
        <v>0</v>
      </c>
      <c r="BV119" s="45">
        <f t="shared" si="2345"/>
        <v>0</v>
      </c>
      <c r="BW119" s="51">
        <f t="shared" si="2346"/>
        <v>0</v>
      </c>
      <c r="BX119" s="252">
        <f t="shared" si="2347"/>
        <v>0</v>
      </c>
      <c r="BY119" s="253">
        <f t="shared" si="2348"/>
        <v>0</v>
      </c>
      <c r="BZ119" s="253">
        <f t="shared" si="2349"/>
        <v>0</v>
      </c>
      <c r="CA119" s="385"/>
      <c r="CB119" s="89"/>
      <c r="CC119" s="443">
        <f t="shared" si="2486"/>
        <v>0</v>
      </c>
      <c r="CD119" s="88"/>
      <c r="CE119" s="89"/>
      <c r="CF119" s="443">
        <f t="shared" si="2487"/>
        <v>0</v>
      </c>
      <c r="CG119" s="236">
        <f t="shared" si="2350"/>
        <v>0</v>
      </c>
      <c r="CH119" s="232">
        <f t="shared" si="2351"/>
        <v>0</v>
      </c>
      <c r="CI119" s="233">
        <f t="shared" si="2352"/>
        <v>0</v>
      </c>
      <c r="CJ119" s="483"/>
      <c r="CK119" s="600"/>
      <c r="CL119" s="443">
        <f t="shared" si="2488"/>
        <v>0</v>
      </c>
      <c r="CM119" s="88"/>
      <c r="CN119" s="100"/>
      <c r="CO119" s="443">
        <f t="shared" si="2489"/>
        <v>0</v>
      </c>
      <c r="CP119" s="236">
        <f t="shared" si="2353"/>
        <v>0</v>
      </c>
      <c r="CQ119" s="232">
        <f t="shared" si="2354"/>
        <v>0</v>
      </c>
      <c r="CR119" s="233">
        <f t="shared" si="2355"/>
        <v>0</v>
      </c>
      <c r="CS119" s="385"/>
      <c r="CT119" s="100"/>
      <c r="CU119" s="443">
        <f t="shared" si="2490"/>
        <v>0</v>
      </c>
      <c r="CV119" s="88"/>
      <c r="CW119" s="100"/>
      <c r="CX119" s="443">
        <f t="shared" si="2491"/>
        <v>0</v>
      </c>
      <c r="CY119" s="236">
        <f t="shared" si="2356"/>
        <v>0</v>
      </c>
      <c r="CZ119" s="232">
        <f t="shared" si="2357"/>
        <v>0</v>
      </c>
      <c r="DA119" s="233">
        <f t="shared" si="2358"/>
        <v>0</v>
      </c>
      <c r="DB119" s="449">
        <f t="shared" si="2359"/>
        <v>0</v>
      </c>
      <c r="DC119" s="450">
        <f t="shared" si="2360"/>
        <v>0</v>
      </c>
      <c r="DD119" s="451">
        <f t="shared" si="2361"/>
        <v>0</v>
      </c>
      <c r="DE119" s="449">
        <f t="shared" si="2362"/>
        <v>0</v>
      </c>
      <c r="DF119" s="450">
        <f t="shared" si="2363"/>
        <v>0</v>
      </c>
      <c r="DG119" s="451">
        <f t="shared" si="2364"/>
        <v>0</v>
      </c>
      <c r="DH119" s="252">
        <f t="shared" si="2365"/>
        <v>0</v>
      </c>
      <c r="DI119" s="253">
        <f t="shared" si="2366"/>
        <v>0</v>
      </c>
      <c r="DJ119" s="253">
        <f t="shared" si="2367"/>
        <v>0</v>
      </c>
      <c r="DK119" s="389"/>
      <c r="DL119" s="390"/>
      <c r="DM119" s="388">
        <f t="shared" si="2492"/>
        <v>0</v>
      </c>
      <c r="DN119" s="389"/>
      <c r="DO119" s="390"/>
      <c r="DP119" s="388">
        <f t="shared" si="2493"/>
        <v>0</v>
      </c>
      <c r="DQ119" s="236">
        <f t="shared" si="2368"/>
        <v>0</v>
      </c>
      <c r="DR119" s="232">
        <f t="shared" si="2369"/>
        <v>0</v>
      </c>
      <c r="DS119" s="233">
        <f t="shared" si="2370"/>
        <v>0</v>
      </c>
      <c r="DT119" s="88"/>
      <c r="DU119" s="100"/>
      <c r="DV119" s="388">
        <f t="shared" si="2494"/>
        <v>0</v>
      </c>
      <c r="DW119" s="88"/>
      <c r="DX119" s="100"/>
      <c r="DY119" s="388">
        <f t="shared" si="2525"/>
        <v>0</v>
      </c>
      <c r="DZ119" s="236">
        <f t="shared" si="2371"/>
        <v>0</v>
      </c>
      <c r="EA119" s="232">
        <f t="shared" si="2372"/>
        <v>0</v>
      </c>
      <c r="EB119" s="233">
        <f t="shared" si="2373"/>
        <v>0</v>
      </c>
      <c r="EC119" s="389"/>
      <c r="ED119" s="390"/>
      <c r="EE119" s="388">
        <f t="shared" si="2496"/>
        <v>0</v>
      </c>
      <c r="EF119" s="389"/>
      <c r="EG119" s="100"/>
      <c r="EH119" s="90">
        <f t="shared" si="2497"/>
        <v>0</v>
      </c>
      <c r="EI119" s="41">
        <f t="shared" si="2374"/>
        <v>0</v>
      </c>
      <c r="EJ119" s="42">
        <f t="shared" si="2375"/>
        <v>0</v>
      </c>
      <c r="EK119" s="43">
        <f t="shared" si="2376"/>
        <v>0</v>
      </c>
      <c r="EL119" s="50">
        <f t="shared" si="2377"/>
        <v>0</v>
      </c>
      <c r="EM119" s="45">
        <f t="shared" si="2378"/>
        <v>0</v>
      </c>
      <c r="EN119" s="51">
        <f t="shared" si="2379"/>
        <v>0</v>
      </c>
      <c r="EO119" s="50">
        <f t="shared" si="2380"/>
        <v>0</v>
      </c>
      <c r="EP119" s="45">
        <f t="shared" si="2381"/>
        <v>0</v>
      </c>
      <c r="EQ119" s="51">
        <f t="shared" si="2382"/>
        <v>0</v>
      </c>
      <c r="ER119" s="81">
        <f t="shared" si="2383"/>
        <v>0</v>
      </c>
      <c r="ES119" s="52">
        <f t="shared" si="2384"/>
        <v>0</v>
      </c>
      <c r="ET119" s="52">
        <f t="shared" si="2385"/>
        <v>0</v>
      </c>
      <c r="EU119" s="27">
        <f t="shared" si="2386"/>
        <v>0</v>
      </c>
      <c r="EV119" s="28">
        <f t="shared" si="2387"/>
        <v>0</v>
      </c>
      <c r="EW119" s="29">
        <f t="shared" si="2498"/>
        <v>0</v>
      </c>
      <c r="EX119" s="27">
        <f t="shared" si="2388"/>
        <v>0</v>
      </c>
      <c r="EY119" s="28">
        <f t="shared" si="2389"/>
        <v>0</v>
      </c>
      <c r="EZ119" s="29">
        <f t="shared" si="2390"/>
        <v>0</v>
      </c>
      <c r="FA119" s="178">
        <f t="shared" si="2391"/>
        <v>0</v>
      </c>
      <c r="FB119" s="28">
        <f t="shared" si="2392"/>
        <v>0</v>
      </c>
      <c r="FC119" s="29">
        <f t="shared" si="2393"/>
        <v>0</v>
      </c>
      <c r="FE119" s="84"/>
      <c r="FF119" s="176" t="s">
        <v>279</v>
      </c>
      <c r="FG119" s="176" t="s">
        <v>280</v>
      </c>
      <c r="FH119" s="84" t="s">
        <v>211</v>
      </c>
      <c r="FI119" s="385"/>
      <c r="FJ119" s="89"/>
      <c r="FK119" s="443">
        <f t="shared" si="2499"/>
        <v>0</v>
      </c>
      <c r="FL119" s="385"/>
      <c r="FM119" s="799"/>
      <c r="FN119" s="443">
        <f t="shared" si="2500"/>
        <v>0</v>
      </c>
      <c r="FO119" s="41">
        <f t="shared" si="2394"/>
        <v>0</v>
      </c>
      <c r="FP119" s="42">
        <f t="shared" si="2395"/>
        <v>0</v>
      </c>
      <c r="FQ119" s="43">
        <f t="shared" si="2396"/>
        <v>0</v>
      </c>
      <c r="FR119" s="385"/>
      <c r="FS119" s="89"/>
      <c r="FT119" s="443">
        <f t="shared" si="2501"/>
        <v>0</v>
      </c>
      <c r="FU119" s="385"/>
      <c r="FV119" s="799"/>
      <c r="FW119" s="443">
        <f t="shared" si="2502"/>
        <v>0</v>
      </c>
      <c r="FX119" s="41">
        <f t="shared" si="2397"/>
        <v>0</v>
      </c>
      <c r="FY119" s="42">
        <f t="shared" si="2398"/>
        <v>0</v>
      </c>
      <c r="FZ119" s="43">
        <f t="shared" si="2399"/>
        <v>0</v>
      </c>
      <c r="GA119" s="385"/>
      <c r="GB119" s="89"/>
      <c r="GC119" s="443">
        <f t="shared" si="2503"/>
        <v>0</v>
      </c>
      <c r="GD119" s="483"/>
      <c r="GE119" s="600"/>
      <c r="GF119" s="443">
        <f t="shared" si="2504"/>
        <v>0</v>
      </c>
      <c r="GG119" s="236">
        <f t="shared" si="2400"/>
        <v>0</v>
      </c>
      <c r="GH119" s="232">
        <f t="shared" si="2401"/>
        <v>0</v>
      </c>
      <c r="GI119" s="233">
        <f t="shared" si="2402"/>
        <v>0</v>
      </c>
      <c r="GJ119" s="449">
        <f t="shared" si="2403"/>
        <v>0</v>
      </c>
      <c r="GK119" s="450">
        <f t="shared" si="2404"/>
        <v>0</v>
      </c>
      <c r="GL119" s="451">
        <f t="shared" si="2405"/>
        <v>0</v>
      </c>
      <c r="GM119" s="449">
        <f t="shared" si="2406"/>
        <v>0</v>
      </c>
      <c r="GN119" s="450">
        <f t="shared" si="2407"/>
        <v>0</v>
      </c>
      <c r="GO119" s="451">
        <f t="shared" si="2408"/>
        <v>0</v>
      </c>
      <c r="GP119" s="252">
        <f t="shared" si="2409"/>
        <v>0</v>
      </c>
      <c r="GQ119" s="253">
        <f t="shared" si="2410"/>
        <v>0</v>
      </c>
      <c r="GR119" s="253">
        <f t="shared" si="2411"/>
        <v>0</v>
      </c>
      <c r="GS119" s="385"/>
      <c r="GT119" s="89"/>
      <c r="GU119" s="388">
        <f t="shared" si="2505"/>
        <v>0</v>
      </c>
      <c r="GV119" s="88"/>
      <c r="GW119" s="89"/>
      <c r="GX119" s="388">
        <f t="shared" si="2506"/>
        <v>0</v>
      </c>
      <c r="GY119" s="236">
        <f t="shared" si="2412"/>
        <v>0</v>
      </c>
      <c r="GZ119" s="232">
        <f t="shared" si="2413"/>
        <v>0</v>
      </c>
      <c r="HA119" s="233">
        <f t="shared" si="2414"/>
        <v>0</v>
      </c>
      <c r="HB119" s="385"/>
      <c r="HC119" s="89"/>
      <c r="HD119" s="388">
        <f t="shared" si="2507"/>
        <v>0</v>
      </c>
      <c r="HE119" s="385"/>
      <c r="HF119" s="89"/>
      <c r="HG119" s="388">
        <f t="shared" si="2508"/>
        <v>0</v>
      </c>
      <c r="HH119" s="236">
        <f t="shared" si="2415"/>
        <v>0</v>
      </c>
      <c r="HI119" s="232">
        <f t="shared" si="2416"/>
        <v>0</v>
      </c>
      <c r="HJ119" s="233">
        <f t="shared" si="2417"/>
        <v>0</v>
      </c>
      <c r="HK119" s="385"/>
      <c r="HL119" s="89"/>
      <c r="HM119" s="388">
        <f t="shared" si="2509"/>
        <v>0</v>
      </c>
      <c r="HN119" s="385"/>
      <c r="HO119" s="89"/>
      <c r="HP119" s="388">
        <f t="shared" si="2510"/>
        <v>0</v>
      </c>
      <c r="HQ119" s="236">
        <f t="shared" si="2418"/>
        <v>0</v>
      </c>
      <c r="HR119" s="232">
        <f t="shared" si="2419"/>
        <v>0</v>
      </c>
      <c r="HS119" s="233">
        <f t="shared" si="2420"/>
        <v>0</v>
      </c>
      <c r="HT119" s="50">
        <f t="shared" si="2421"/>
        <v>0</v>
      </c>
      <c r="HU119" s="45">
        <f t="shared" si="2422"/>
        <v>0</v>
      </c>
      <c r="HV119" s="51">
        <f t="shared" si="2423"/>
        <v>0</v>
      </c>
      <c r="HW119" s="50">
        <f t="shared" si="2424"/>
        <v>0</v>
      </c>
      <c r="HX119" s="45">
        <f t="shared" si="2425"/>
        <v>0</v>
      </c>
      <c r="HY119" s="51">
        <f t="shared" si="2426"/>
        <v>0</v>
      </c>
      <c r="HZ119" s="252">
        <f t="shared" si="2427"/>
        <v>0</v>
      </c>
      <c r="IA119" s="253">
        <f t="shared" si="2428"/>
        <v>0</v>
      </c>
      <c r="IB119" s="253">
        <f t="shared" si="2429"/>
        <v>0</v>
      </c>
      <c r="IC119" s="385"/>
      <c r="ID119" s="89"/>
      <c r="IE119" s="443">
        <f t="shared" si="2511"/>
        <v>0</v>
      </c>
      <c r="IF119" s="88"/>
      <c r="IG119" s="89"/>
      <c r="IH119" s="443">
        <f t="shared" si="2512"/>
        <v>0</v>
      </c>
      <c r="II119" s="236">
        <f t="shared" si="2430"/>
        <v>0</v>
      </c>
      <c r="IJ119" s="232">
        <f t="shared" si="2431"/>
        <v>0</v>
      </c>
      <c r="IK119" s="233">
        <f t="shared" si="2432"/>
        <v>0</v>
      </c>
      <c r="IL119" s="483"/>
      <c r="IM119" s="600"/>
      <c r="IN119" s="443">
        <f t="shared" si="2513"/>
        <v>0</v>
      </c>
      <c r="IO119" s="88"/>
      <c r="IP119" s="100"/>
      <c r="IQ119" s="443">
        <f t="shared" si="2514"/>
        <v>0</v>
      </c>
      <c r="IR119" s="236">
        <f t="shared" si="2433"/>
        <v>0</v>
      </c>
      <c r="IS119" s="232">
        <f t="shared" si="2434"/>
        <v>0</v>
      </c>
      <c r="IT119" s="233">
        <f t="shared" si="2435"/>
        <v>0</v>
      </c>
      <c r="IU119" s="385"/>
      <c r="IV119" s="100"/>
      <c r="IW119" s="443">
        <f t="shared" si="2515"/>
        <v>0</v>
      </c>
      <c r="IX119" s="88"/>
      <c r="IY119" s="100"/>
      <c r="IZ119" s="443">
        <f t="shared" si="2516"/>
        <v>0</v>
      </c>
      <c r="JA119" s="236">
        <f t="shared" si="2436"/>
        <v>0</v>
      </c>
      <c r="JB119" s="232">
        <f t="shared" si="2437"/>
        <v>0</v>
      </c>
      <c r="JC119" s="233">
        <f t="shared" si="2438"/>
        <v>0</v>
      </c>
      <c r="JD119" s="449">
        <f t="shared" si="2439"/>
        <v>0</v>
      </c>
      <c r="JE119" s="450">
        <f t="shared" si="2440"/>
        <v>0</v>
      </c>
      <c r="JF119" s="451">
        <f t="shared" si="2441"/>
        <v>0</v>
      </c>
      <c r="JG119" s="449">
        <f t="shared" si="2442"/>
        <v>0</v>
      </c>
      <c r="JH119" s="450">
        <f t="shared" si="2443"/>
        <v>0</v>
      </c>
      <c r="JI119" s="451">
        <f t="shared" si="2444"/>
        <v>0</v>
      </c>
      <c r="JJ119" s="252">
        <f t="shared" si="2445"/>
        <v>0</v>
      </c>
      <c r="JK119" s="253">
        <f t="shared" si="2446"/>
        <v>0</v>
      </c>
      <c r="JL119" s="253">
        <f t="shared" si="2447"/>
        <v>0</v>
      </c>
      <c r="JM119" s="389"/>
      <c r="JN119" s="390"/>
      <c r="JO119" s="388">
        <f t="shared" si="2517"/>
        <v>0</v>
      </c>
      <c r="JP119" s="389"/>
      <c r="JQ119" s="390"/>
      <c r="JR119" s="388">
        <f t="shared" si="2518"/>
        <v>0</v>
      </c>
      <c r="JS119" s="236">
        <f t="shared" si="2448"/>
        <v>0</v>
      </c>
      <c r="JT119" s="232">
        <f t="shared" si="2449"/>
        <v>0</v>
      </c>
      <c r="JU119" s="233">
        <f t="shared" si="2450"/>
        <v>0</v>
      </c>
      <c r="JV119" s="88"/>
      <c r="JW119" s="100"/>
      <c r="JX119" s="388">
        <f t="shared" si="2519"/>
        <v>0</v>
      </c>
      <c r="JY119" s="88"/>
      <c r="JZ119" s="100"/>
      <c r="KA119" s="388">
        <f t="shared" si="2520"/>
        <v>0</v>
      </c>
      <c r="KB119" s="236">
        <f t="shared" si="2451"/>
        <v>0</v>
      </c>
      <c r="KC119" s="232">
        <f t="shared" si="2452"/>
        <v>0</v>
      </c>
      <c r="KD119" s="233">
        <f t="shared" si="2453"/>
        <v>0</v>
      </c>
      <c r="KE119" s="389"/>
      <c r="KF119" s="390"/>
      <c r="KG119" s="388">
        <f t="shared" si="2521"/>
        <v>0</v>
      </c>
      <c r="KH119" s="389"/>
      <c r="KI119" s="100"/>
      <c r="KJ119" s="90">
        <f t="shared" si="2522"/>
        <v>0</v>
      </c>
      <c r="KK119" s="41">
        <f t="shared" si="2454"/>
        <v>0</v>
      </c>
      <c r="KL119" s="42">
        <f t="shared" si="2455"/>
        <v>0</v>
      </c>
      <c r="KM119" s="43">
        <f t="shared" si="2456"/>
        <v>0</v>
      </c>
      <c r="KN119" s="50">
        <f t="shared" si="2457"/>
        <v>0</v>
      </c>
      <c r="KO119" s="45">
        <f t="shared" si="2458"/>
        <v>0</v>
      </c>
      <c r="KP119" s="51">
        <f t="shared" si="2459"/>
        <v>0</v>
      </c>
      <c r="KQ119" s="50">
        <f t="shared" si="2460"/>
        <v>0</v>
      </c>
      <c r="KR119" s="45">
        <f t="shared" si="2461"/>
        <v>0</v>
      </c>
      <c r="KS119" s="51">
        <f t="shared" si="2462"/>
        <v>0</v>
      </c>
      <c r="KT119" s="81">
        <f t="shared" si="2463"/>
        <v>0</v>
      </c>
      <c r="KU119" s="52">
        <f t="shared" si="2464"/>
        <v>0</v>
      </c>
      <c r="KV119" s="52">
        <f t="shared" si="2465"/>
        <v>0</v>
      </c>
      <c r="KW119" s="27">
        <f t="shared" si="2466"/>
        <v>0</v>
      </c>
      <c r="KX119" s="28">
        <f t="shared" si="2467"/>
        <v>0</v>
      </c>
      <c r="KY119" s="29">
        <f t="shared" si="2523"/>
        <v>0</v>
      </c>
      <c r="KZ119" s="27">
        <f t="shared" si="2468"/>
        <v>0</v>
      </c>
      <c r="LA119" s="28">
        <f t="shared" si="2469"/>
        <v>0</v>
      </c>
      <c r="LB119" s="29">
        <f t="shared" si="2470"/>
        <v>0</v>
      </c>
      <c r="LC119" s="178">
        <f t="shared" si="2471"/>
        <v>0</v>
      </c>
      <c r="LD119" s="28">
        <f t="shared" si="2472"/>
        <v>0</v>
      </c>
      <c r="LE119" s="29">
        <f t="shared" si="2473"/>
        <v>0</v>
      </c>
    </row>
    <row r="120" spans="2:317" ht="20.25" hidden="1" customHeight="1" outlineLevel="3">
      <c r="B120" s="84" t="s">
        <v>259</v>
      </c>
      <c r="C120" s="176" t="s">
        <v>281</v>
      </c>
      <c r="D120" s="176" t="s">
        <v>261</v>
      </c>
      <c r="E120" s="176" t="s">
        <v>262</v>
      </c>
      <c r="F120" s="84" t="s">
        <v>211</v>
      </c>
      <c r="G120" s="385"/>
      <c r="H120" s="89"/>
      <c r="I120" s="443">
        <f t="shared" si="2474"/>
        <v>0</v>
      </c>
      <c r="J120" s="385"/>
      <c r="K120" s="799"/>
      <c r="L120" s="443">
        <f t="shared" si="2475"/>
        <v>0</v>
      </c>
      <c r="M120" s="41">
        <f t="shared" si="2314"/>
        <v>0</v>
      </c>
      <c r="N120" s="42">
        <f t="shared" si="2315"/>
        <v>0</v>
      </c>
      <c r="O120" s="43">
        <f t="shared" si="2316"/>
        <v>0</v>
      </c>
      <c r="P120" s="385"/>
      <c r="Q120" s="89"/>
      <c r="R120" s="443">
        <f t="shared" si="2476"/>
        <v>0</v>
      </c>
      <c r="S120" s="385"/>
      <c r="T120" s="799"/>
      <c r="U120" s="443">
        <f t="shared" si="2477"/>
        <v>0</v>
      </c>
      <c r="V120" s="41">
        <f t="shared" si="2317"/>
        <v>0</v>
      </c>
      <c r="W120" s="42">
        <f t="shared" si="2318"/>
        <v>0</v>
      </c>
      <c r="X120" s="43">
        <f t="shared" si="2319"/>
        <v>0</v>
      </c>
      <c r="Y120" s="385"/>
      <c r="Z120" s="89"/>
      <c r="AA120" s="443">
        <f t="shared" si="2478"/>
        <v>0</v>
      </c>
      <c r="AB120" s="483"/>
      <c r="AC120" s="600"/>
      <c r="AD120" s="443">
        <f t="shared" si="2479"/>
        <v>0</v>
      </c>
      <c r="AE120" s="236">
        <f t="shared" si="2320"/>
        <v>0</v>
      </c>
      <c r="AF120" s="232">
        <f t="shared" si="2321"/>
        <v>0</v>
      </c>
      <c r="AG120" s="233">
        <f t="shared" si="2322"/>
        <v>0</v>
      </c>
      <c r="AH120" s="449">
        <f t="shared" si="2323"/>
        <v>0</v>
      </c>
      <c r="AI120" s="450">
        <f t="shared" si="2324"/>
        <v>0</v>
      </c>
      <c r="AJ120" s="451">
        <f t="shared" si="2325"/>
        <v>0</v>
      </c>
      <c r="AK120" s="449">
        <f t="shared" si="2326"/>
        <v>0</v>
      </c>
      <c r="AL120" s="450">
        <f t="shared" si="2327"/>
        <v>0</v>
      </c>
      <c r="AM120" s="451">
        <f t="shared" si="2328"/>
        <v>0</v>
      </c>
      <c r="AN120" s="252">
        <f t="shared" si="2329"/>
        <v>0</v>
      </c>
      <c r="AO120" s="253">
        <f t="shared" si="2330"/>
        <v>0</v>
      </c>
      <c r="AP120" s="253">
        <f t="shared" si="2331"/>
        <v>0</v>
      </c>
      <c r="AQ120" s="385"/>
      <c r="AR120" s="89"/>
      <c r="AS120" s="388">
        <f t="shared" si="2480"/>
        <v>0</v>
      </c>
      <c r="AT120" s="88"/>
      <c r="AU120" s="89"/>
      <c r="AV120" s="388">
        <f t="shared" si="2481"/>
        <v>0</v>
      </c>
      <c r="AW120" s="236">
        <f t="shared" si="2332"/>
        <v>0</v>
      </c>
      <c r="AX120" s="232">
        <f t="shared" si="2333"/>
        <v>0</v>
      </c>
      <c r="AY120" s="233">
        <f t="shared" si="2334"/>
        <v>0</v>
      </c>
      <c r="AZ120" s="385"/>
      <c r="BA120" s="89"/>
      <c r="BB120" s="388">
        <f t="shared" si="2482"/>
        <v>0</v>
      </c>
      <c r="BC120" s="385"/>
      <c r="BD120" s="89"/>
      <c r="BE120" s="388">
        <f t="shared" si="2483"/>
        <v>0</v>
      </c>
      <c r="BF120" s="236">
        <f t="shared" si="2335"/>
        <v>0</v>
      </c>
      <c r="BG120" s="232">
        <f t="shared" si="2336"/>
        <v>0</v>
      </c>
      <c r="BH120" s="233">
        <f t="shared" si="2337"/>
        <v>0</v>
      </c>
      <c r="BI120" s="385"/>
      <c r="BJ120" s="89"/>
      <c r="BK120" s="388">
        <f t="shared" si="2484"/>
        <v>0</v>
      </c>
      <c r="BL120" s="385"/>
      <c r="BM120" s="89"/>
      <c r="BN120" s="388">
        <f t="shared" si="2485"/>
        <v>0</v>
      </c>
      <c r="BO120" s="236">
        <f t="shared" si="2338"/>
        <v>0</v>
      </c>
      <c r="BP120" s="232">
        <f t="shared" si="2339"/>
        <v>0</v>
      </c>
      <c r="BQ120" s="233">
        <f t="shared" si="2340"/>
        <v>0</v>
      </c>
      <c r="BR120" s="50">
        <f t="shared" si="2341"/>
        <v>0</v>
      </c>
      <c r="BS120" s="45">
        <f t="shared" si="2342"/>
        <v>0</v>
      </c>
      <c r="BT120" s="51">
        <f t="shared" si="2343"/>
        <v>0</v>
      </c>
      <c r="BU120" s="50">
        <f t="shared" si="2344"/>
        <v>0</v>
      </c>
      <c r="BV120" s="45">
        <f t="shared" si="2345"/>
        <v>0</v>
      </c>
      <c r="BW120" s="51">
        <f t="shared" si="2346"/>
        <v>0</v>
      </c>
      <c r="BX120" s="252">
        <f t="shared" si="2347"/>
        <v>0</v>
      </c>
      <c r="BY120" s="253">
        <f t="shared" si="2348"/>
        <v>0</v>
      </c>
      <c r="BZ120" s="253">
        <f t="shared" si="2349"/>
        <v>0</v>
      </c>
      <c r="CA120" s="385"/>
      <c r="CB120" s="89"/>
      <c r="CC120" s="443">
        <f t="shared" si="2486"/>
        <v>0</v>
      </c>
      <c r="CD120" s="88"/>
      <c r="CE120" s="89"/>
      <c r="CF120" s="443">
        <f t="shared" si="2487"/>
        <v>0</v>
      </c>
      <c r="CG120" s="236">
        <f t="shared" si="2350"/>
        <v>0</v>
      </c>
      <c r="CH120" s="232">
        <f t="shared" si="2351"/>
        <v>0</v>
      </c>
      <c r="CI120" s="233">
        <f t="shared" si="2352"/>
        <v>0</v>
      </c>
      <c r="CJ120" s="385"/>
      <c r="CK120" s="100"/>
      <c r="CL120" s="443">
        <f t="shared" si="2488"/>
        <v>0</v>
      </c>
      <c r="CM120" s="88"/>
      <c r="CN120" s="100"/>
      <c r="CO120" s="443">
        <f t="shared" si="2489"/>
        <v>0</v>
      </c>
      <c r="CP120" s="236">
        <f t="shared" si="2353"/>
        <v>0</v>
      </c>
      <c r="CQ120" s="232">
        <f t="shared" si="2354"/>
        <v>0</v>
      </c>
      <c r="CR120" s="233">
        <f t="shared" si="2355"/>
        <v>0</v>
      </c>
      <c r="CS120" s="385"/>
      <c r="CT120" s="100"/>
      <c r="CU120" s="443">
        <f t="shared" si="2490"/>
        <v>0</v>
      </c>
      <c r="CV120" s="88"/>
      <c r="CW120" s="100"/>
      <c r="CX120" s="443">
        <f t="shared" si="2491"/>
        <v>0</v>
      </c>
      <c r="CY120" s="236">
        <f t="shared" si="2356"/>
        <v>0</v>
      </c>
      <c r="CZ120" s="232">
        <f t="shared" si="2357"/>
        <v>0</v>
      </c>
      <c r="DA120" s="233">
        <f t="shared" si="2358"/>
        <v>0</v>
      </c>
      <c r="DB120" s="449">
        <f t="shared" si="2359"/>
        <v>0</v>
      </c>
      <c r="DC120" s="450">
        <f t="shared" si="2360"/>
        <v>0</v>
      </c>
      <c r="DD120" s="451">
        <f t="shared" si="2361"/>
        <v>0</v>
      </c>
      <c r="DE120" s="449">
        <f t="shared" si="2362"/>
        <v>0</v>
      </c>
      <c r="DF120" s="450">
        <f t="shared" si="2363"/>
        <v>0</v>
      </c>
      <c r="DG120" s="451">
        <f t="shared" si="2364"/>
        <v>0</v>
      </c>
      <c r="DH120" s="252">
        <f t="shared" si="2365"/>
        <v>0</v>
      </c>
      <c r="DI120" s="253">
        <f t="shared" si="2366"/>
        <v>0</v>
      </c>
      <c r="DJ120" s="253">
        <f t="shared" si="2367"/>
        <v>0</v>
      </c>
      <c r="DK120" s="385"/>
      <c r="DL120" s="100"/>
      <c r="DM120" s="388">
        <f t="shared" si="2492"/>
        <v>0</v>
      </c>
      <c r="DN120" s="88"/>
      <c r="DO120" s="100"/>
      <c r="DP120" s="388">
        <f t="shared" si="2493"/>
        <v>0</v>
      </c>
      <c r="DQ120" s="236">
        <f t="shared" si="2368"/>
        <v>0</v>
      </c>
      <c r="DR120" s="232">
        <f t="shared" si="2369"/>
        <v>0</v>
      </c>
      <c r="DS120" s="233">
        <f t="shared" si="2370"/>
        <v>0</v>
      </c>
      <c r="DT120" s="88"/>
      <c r="DU120" s="100"/>
      <c r="DV120" s="388">
        <f t="shared" si="2494"/>
        <v>0</v>
      </c>
      <c r="DW120" s="88"/>
      <c r="DX120" s="100"/>
      <c r="DY120" s="388">
        <f t="shared" si="2525"/>
        <v>0</v>
      </c>
      <c r="DZ120" s="236">
        <f t="shared" si="2371"/>
        <v>0</v>
      </c>
      <c r="EA120" s="232">
        <f t="shared" si="2372"/>
        <v>0</v>
      </c>
      <c r="EB120" s="233">
        <f t="shared" si="2373"/>
        <v>0</v>
      </c>
      <c r="EC120" s="389"/>
      <c r="ED120" s="390"/>
      <c r="EE120" s="388">
        <f t="shared" si="2496"/>
        <v>0</v>
      </c>
      <c r="EF120" s="88"/>
      <c r="EG120" s="100"/>
      <c r="EH120" s="90">
        <f t="shared" si="2497"/>
        <v>0</v>
      </c>
      <c r="EI120" s="41">
        <f t="shared" si="2374"/>
        <v>0</v>
      </c>
      <c r="EJ120" s="42">
        <f t="shared" si="2375"/>
        <v>0</v>
      </c>
      <c r="EK120" s="43">
        <f t="shared" si="2376"/>
        <v>0</v>
      </c>
      <c r="EL120" s="50">
        <f t="shared" si="2377"/>
        <v>0</v>
      </c>
      <c r="EM120" s="45">
        <f t="shared" si="2378"/>
        <v>0</v>
      </c>
      <c r="EN120" s="51">
        <f t="shared" si="2379"/>
        <v>0</v>
      </c>
      <c r="EO120" s="50">
        <f t="shared" si="2380"/>
        <v>0</v>
      </c>
      <c r="EP120" s="45">
        <f t="shared" si="2381"/>
        <v>0</v>
      </c>
      <c r="EQ120" s="51">
        <f t="shared" si="2382"/>
        <v>0</v>
      </c>
      <c r="ER120" s="81">
        <f t="shared" si="2383"/>
        <v>0</v>
      </c>
      <c r="ES120" s="52">
        <f t="shared" si="2384"/>
        <v>0</v>
      </c>
      <c r="ET120" s="52">
        <f t="shared" si="2385"/>
        <v>0</v>
      </c>
      <c r="EU120" s="27">
        <f t="shared" si="2386"/>
        <v>0</v>
      </c>
      <c r="EV120" s="28">
        <f t="shared" si="2387"/>
        <v>0</v>
      </c>
      <c r="EW120" s="29">
        <f t="shared" si="2498"/>
        <v>0</v>
      </c>
      <c r="EX120" s="27">
        <f t="shared" si="2388"/>
        <v>0</v>
      </c>
      <c r="EY120" s="28">
        <f t="shared" si="2389"/>
        <v>0</v>
      </c>
      <c r="EZ120" s="29">
        <f t="shared" si="2390"/>
        <v>0</v>
      </c>
      <c r="FA120" s="178">
        <f t="shared" si="2391"/>
        <v>0</v>
      </c>
      <c r="FB120" s="28">
        <f t="shared" si="2392"/>
        <v>0</v>
      </c>
      <c r="FC120" s="29">
        <f t="shared" si="2393"/>
        <v>0</v>
      </c>
      <c r="FE120" s="84"/>
      <c r="FF120" s="176" t="s">
        <v>281</v>
      </c>
      <c r="FG120" s="176" t="s">
        <v>280</v>
      </c>
      <c r="FH120" s="84" t="s">
        <v>211</v>
      </c>
      <c r="FI120" s="385"/>
      <c r="FJ120" s="89"/>
      <c r="FK120" s="443">
        <f t="shared" si="2499"/>
        <v>0</v>
      </c>
      <c r="FL120" s="385"/>
      <c r="FM120" s="799"/>
      <c r="FN120" s="443">
        <f t="shared" si="2500"/>
        <v>0</v>
      </c>
      <c r="FO120" s="41">
        <f t="shared" si="2394"/>
        <v>0</v>
      </c>
      <c r="FP120" s="42">
        <f t="shared" si="2395"/>
        <v>0</v>
      </c>
      <c r="FQ120" s="43">
        <f t="shared" si="2396"/>
        <v>0</v>
      </c>
      <c r="FR120" s="385"/>
      <c r="FS120" s="89"/>
      <c r="FT120" s="443">
        <f t="shared" si="2501"/>
        <v>0</v>
      </c>
      <c r="FU120" s="385"/>
      <c r="FV120" s="799"/>
      <c r="FW120" s="443">
        <f t="shared" si="2502"/>
        <v>0</v>
      </c>
      <c r="FX120" s="41">
        <f t="shared" si="2397"/>
        <v>0</v>
      </c>
      <c r="FY120" s="42">
        <f t="shared" si="2398"/>
        <v>0</v>
      </c>
      <c r="FZ120" s="43">
        <f t="shared" si="2399"/>
        <v>0</v>
      </c>
      <c r="GA120" s="385"/>
      <c r="GB120" s="89"/>
      <c r="GC120" s="443">
        <f t="shared" si="2503"/>
        <v>0</v>
      </c>
      <c r="GD120" s="483"/>
      <c r="GE120" s="600"/>
      <c r="GF120" s="443">
        <f t="shared" si="2504"/>
        <v>0</v>
      </c>
      <c r="GG120" s="236">
        <f t="shared" si="2400"/>
        <v>0</v>
      </c>
      <c r="GH120" s="232">
        <f t="shared" si="2401"/>
        <v>0</v>
      </c>
      <c r="GI120" s="233">
        <f t="shared" si="2402"/>
        <v>0</v>
      </c>
      <c r="GJ120" s="449">
        <f t="shared" si="2403"/>
        <v>0</v>
      </c>
      <c r="GK120" s="450">
        <f t="shared" si="2404"/>
        <v>0</v>
      </c>
      <c r="GL120" s="451">
        <f t="shared" si="2405"/>
        <v>0</v>
      </c>
      <c r="GM120" s="449">
        <f t="shared" si="2406"/>
        <v>0</v>
      </c>
      <c r="GN120" s="450">
        <f t="shared" si="2407"/>
        <v>0</v>
      </c>
      <c r="GO120" s="451">
        <f t="shared" si="2408"/>
        <v>0</v>
      </c>
      <c r="GP120" s="252">
        <f t="shared" si="2409"/>
        <v>0</v>
      </c>
      <c r="GQ120" s="253">
        <f t="shared" si="2410"/>
        <v>0</v>
      </c>
      <c r="GR120" s="253">
        <f t="shared" si="2411"/>
        <v>0</v>
      </c>
      <c r="GS120" s="385"/>
      <c r="GT120" s="89"/>
      <c r="GU120" s="388">
        <f t="shared" si="2505"/>
        <v>0</v>
      </c>
      <c r="GV120" s="88"/>
      <c r="GW120" s="89"/>
      <c r="GX120" s="388">
        <f t="shared" si="2506"/>
        <v>0</v>
      </c>
      <c r="GY120" s="236">
        <f t="shared" si="2412"/>
        <v>0</v>
      </c>
      <c r="GZ120" s="232">
        <f t="shared" si="2413"/>
        <v>0</v>
      </c>
      <c r="HA120" s="233">
        <f t="shared" si="2414"/>
        <v>0</v>
      </c>
      <c r="HB120" s="385"/>
      <c r="HC120" s="89"/>
      <c r="HD120" s="388">
        <f t="shared" si="2507"/>
        <v>0</v>
      </c>
      <c r="HE120" s="385"/>
      <c r="HF120" s="89"/>
      <c r="HG120" s="388">
        <f t="shared" si="2508"/>
        <v>0</v>
      </c>
      <c r="HH120" s="236">
        <f t="shared" si="2415"/>
        <v>0</v>
      </c>
      <c r="HI120" s="232">
        <f t="shared" si="2416"/>
        <v>0</v>
      </c>
      <c r="HJ120" s="233">
        <f t="shared" si="2417"/>
        <v>0</v>
      </c>
      <c r="HK120" s="385"/>
      <c r="HL120" s="89"/>
      <c r="HM120" s="388">
        <f t="shared" si="2509"/>
        <v>0</v>
      </c>
      <c r="HN120" s="385"/>
      <c r="HO120" s="89"/>
      <c r="HP120" s="388">
        <f t="shared" si="2510"/>
        <v>0</v>
      </c>
      <c r="HQ120" s="236">
        <f t="shared" si="2418"/>
        <v>0</v>
      </c>
      <c r="HR120" s="232">
        <f t="shared" si="2419"/>
        <v>0</v>
      </c>
      <c r="HS120" s="233">
        <f t="shared" si="2420"/>
        <v>0</v>
      </c>
      <c r="HT120" s="50">
        <f t="shared" si="2421"/>
        <v>0</v>
      </c>
      <c r="HU120" s="45">
        <f t="shared" si="2422"/>
        <v>0</v>
      </c>
      <c r="HV120" s="51">
        <f t="shared" si="2423"/>
        <v>0</v>
      </c>
      <c r="HW120" s="50">
        <f t="shared" si="2424"/>
        <v>0</v>
      </c>
      <c r="HX120" s="45">
        <f t="shared" si="2425"/>
        <v>0</v>
      </c>
      <c r="HY120" s="51">
        <f t="shared" si="2426"/>
        <v>0</v>
      </c>
      <c r="HZ120" s="252">
        <f t="shared" si="2427"/>
        <v>0</v>
      </c>
      <c r="IA120" s="253">
        <f t="shared" si="2428"/>
        <v>0</v>
      </c>
      <c r="IB120" s="253">
        <f t="shared" si="2429"/>
        <v>0</v>
      </c>
      <c r="IC120" s="385"/>
      <c r="ID120" s="89"/>
      <c r="IE120" s="443">
        <f t="shared" si="2511"/>
        <v>0</v>
      </c>
      <c r="IF120" s="88"/>
      <c r="IG120" s="89"/>
      <c r="IH120" s="443">
        <f t="shared" si="2512"/>
        <v>0</v>
      </c>
      <c r="II120" s="236">
        <f t="shared" si="2430"/>
        <v>0</v>
      </c>
      <c r="IJ120" s="232">
        <f t="shared" si="2431"/>
        <v>0</v>
      </c>
      <c r="IK120" s="233">
        <f t="shared" si="2432"/>
        <v>0</v>
      </c>
      <c r="IL120" s="385"/>
      <c r="IM120" s="100"/>
      <c r="IN120" s="443">
        <f t="shared" si="2513"/>
        <v>0</v>
      </c>
      <c r="IO120" s="88"/>
      <c r="IP120" s="100"/>
      <c r="IQ120" s="443">
        <f t="shared" si="2514"/>
        <v>0</v>
      </c>
      <c r="IR120" s="236">
        <f t="shared" si="2433"/>
        <v>0</v>
      </c>
      <c r="IS120" s="232">
        <f t="shared" si="2434"/>
        <v>0</v>
      </c>
      <c r="IT120" s="233">
        <f t="shared" si="2435"/>
        <v>0</v>
      </c>
      <c r="IU120" s="385"/>
      <c r="IV120" s="100"/>
      <c r="IW120" s="443">
        <f t="shared" si="2515"/>
        <v>0</v>
      </c>
      <c r="IX120" s="88"/>
      <c r="IY120" s="100"/>
      <c r="IZ120" s="443">
        <f t="shared" si="2516"/>
        <v>0</v>
      </c>
      <c r="JA120" s="236">
        <f t="shared" si="2436"/>
        <v>0</v>
      </c>
      <c r="JB120" s="232">
        <f t="shared" si="2437"/>
        <v>0</v>
      </c>
      <c r="JC120" s="233">
        <f t="shared" si="2438"/>
        <v>0</v>
      </c>
      <c r="JD120" s="449">
        <f t="shared" si="2439"/>
        <v>0</v>
      </c>
      <c r="JE120" s="450">
        <f t="shared" si="2440"/>
        <v>0</v>
      </c>
      <c r="JF120" s="451">
        <f t="shared" si="2441"/>
        <v>0</v>
      </c>
      <c r="JG120" s="449">
        <f t="shared" si="2442"/>
        <v>0</v>
      </c>
      <c r="JH120" s="450">
        <f t="shared" si="2443"/>
        <v>0</v>
      </c>
      <c r="JI120" s="451">
        <f t="shared" si="2444"/>
        <v>0</v>
      </c>
      <c r="JJ120" s="252">
        <f t="shared" si="2445"/>
        <v>0</v>
      </c>
      <c r="JK120" s="253">
        <f t="shared" si="2446"/>
        <v>0</v>
      </c>
      <c r="JL120" s="253">
        <f t="shared" si="2447"/>
        <v>0</v>
      </c>
      <c r="JM120" s="385"/>
      <c r="JN120" s="100"/>
      <c r="JO120" s="388">
        <f t="shared" si="2517"/>
        <v>0</v>
      </c>
      <c r="JP120" s="88"/>
      <c r="JQ120" s="100"/>
      <c r="JR120" s="388">
        <f t="shared" si="2518"/>
        <v>0</v>
      </c>
      <c r="JS120" s="236">
        <f t="shared" si="2448"/>
        <v>0</v>
      </c>
      <c r="JT120" s="232">
        <f t="shared" si="2449"/>
        <v>0</v>
      </c>
      <c r="JU120" s="233">
        <f t="shared" si="2450"/>
        <v>0</v>
      </c>
      <c r="JV120" s="88"/>
      <c r="JW120" s="100"/>
      <c r="JX120" s="388">
        <f t="shared" si="2519"/>
        <v>0</v>
      </c>
      <c r="JY120" s="88"/>
      <c r="JZ120" s="100"/>
      <c r="KA120" s="388">
        <f t="shared" si="2520"/>
        <v>0</v>
      </c>
      <c r="KB120" s="236">
        <f t="shared" si="2451"/>
        <v>0</v>
      </c>
      <c r="KC120" s="232">
        <f t="shared" si="2452"/>
        <v>0</v>
      </c>
      <c r="KD120" s="233">
        <f t="shared" si="2453"/>
        <v>0</v>
      </c>
      <c r="KE120" s="389"/>
      <c r="KF120" s="390"/>
      <c r="KG120" s="388">
        <f t="shared" si="2521"/>
        <v>0</v>
      </c>
      <c r="KH120" s="88"/>
      <c r="KI120" s="100"/>
      <c r="KJ120" s="90">
        <f t="shared" si="2522"/>
        <v>0</v>
      </c>
      <c r="KK120" s="41">
        <f t="shared" si="2454"/>
        <v>0</v>
      </c>
      <c r="KL120" s="42">
        <f t="shared" si="2455"/>
        <v>0</v>
      </c>
      <c r="KM120" s="43">
        <f t="shared" si="2456"/>
        <v>0</v>
      </c>
      <c r="KN120" s="50">
        <f t="shared" si="2457"/>
        <v>0</v>
      </c>
      <c r="KO120" s="45">
        <f t="shared" si="2458"/>
        <v>0</v>
      </c>
      <c r="KP120" s="51">
        <f t="shared" si="2459"/>
        <v>0</v>
      </c>
      <c r="KQ120" s="50">
        <f t="shared" si="2460"/>
        <v>0</v>
      </c>
      <c r="KR120" s="45">
        <f t="shared" si="2461"/>
        <v>0</v>
      </c>
      <c r="KS120" s="51">
        <f t="shared" si="2462"/>
        <v>0</v>
      </c>
      <c r="KT120" s="81">
        <f t="shared" si="2463"/>
        <v>0</v>
      </c>
      <c r="KU120" s="52">
        <f t="shared" si="2464"/>
        <v>0</v>
      </c>
      <c r="KV120" s="52">
        <f t="shared" si="2465"/>
        <v>0</v>
      </c>
      <c r="KW120" s="27">
        <f t="shared" si="2466"/>
        <v>0</v>
      </c>
      <c r="KX120" s="28">
        <f t="shared" si="2467"/>
        <v>0</v>
      </c>
      <c r="KY120" s="29">
        <f t="shared" si="2523"/>
        <v>0</v>
      </c>
      <c r="KZ120" s="27">
        <f t="shared" si="2468"/>
        <v>0</v>
      </c>
      <c r="LA120" s="28">
        <f t="shared" si="2469"/>
        <v>0</v>
      </c>
      <c r="LB120" s="29">
        <f t="shared" si="2470"/>
        <v>0</v>
      </c>
      <c r="LC120" s="178">
        <f t="shared" si="2471"/>
        <v>0</v>
      </c>
      <c r="LD120" s="28">
        <f t="shared" si="2472"/>
        <v>0</v>
      </c>
      <c r="LE120" s="29">
        <f t="shared" si="2473"/>
        <v>0</v>
      </c>
    </row>
    <row r="121" spans="2:317" ht="20.25" hidden="1" customHeight="1" outlineLevel="3">
      <c r="B121" s="84" t="s">
        <v>259</v>
      </c>
      <c r="C121" s="176" t="s">
        <v>282</v>
      </c>
      <c r="D121" s="176" t="s">
        <v>261</v>
      </c>
      <c r="E121" s="176" t="s">
        <v>262</v>
      </c>
      <c r="F121" s="84" t="s">
        <v>283</v>
      </c>
      <c r="G121" s="448">
        <v>1</v>
      </c>
      <c r="H121" s="482">
        <v>28</v>
      </c>
      <c r="I121" s="443">
        <f t="shared" si="2474"/>
        <v>28</v>
      </c>
      <c r="J121" s="448">
        <v>1</v>
      </c>
      <c r="K121" s="482">
        <v>28</v>
      </c>
      <c r="L121" s="443">
        <f t="shared" si="2475"/>
        <v>28</v>
      </c>
      <c r="M121" s="41">
        <f t="shared" si="2314"/>
        <v>0</v>
      </c>
      <c r="N121" s="42">
        <f t="shared" si="2315"/>
        <v>0</v>
      </c>
      <c r="O121" s="43">
        <f t="shared" si="2316"/>
        <v>0</v>
      </c>
      <c r="P121" s="740"/>
      <c r="Q121" s="482"/>
      <c r="R121" s="443">
        <f t="shared" si="2476"/>
        <v>0</v>
      </c>
      <c r="S121" s="481">
        <v>1</v>
      </c>
      <c r="T121" s="482">
        <v>28</v>
      </c>
      <c r="U121" s="443">
        <f t="shared" si="2477"/>
        <v>28</v>
      </c>
      <c r="V121" s="41">
        <f t="shared" si="2317"/>
        <v>-1</v>
      </c>
      <c r="W121" s="42">
        <f t="shared" si="2318"/>
        <v>-28</v>
      </c>
      <c r="X121" s="43">
        <f t="shared" si="2319"/>
        <v>-28</v>
      </c>
      <c r="Y121" s="812">
        <v>1</v>
      </c>
      <c r="Z121" s="482">
        <v>28</v>
      </c>
      <c r="AA121" s="443">
        <f t="shared" si="2478"/>
        <v>28</v>
      </c>
      <c r="AB121" s="481"/>
      <c r="AC121" s="482"/>
      <c r="AD121" s="443">
        <f t="shared" si="2479"/>
        <v>0</v>
      </c>
      <c r="AE121" s="236">
        <f t="shared" si="2320"/>
        <v>1</v>
      </c>
      <c r="AF121" s="232">
        <f t="shared" si="2321"/>
        <v>28</v>
      </c>
      <c r="AG121" s="233">
        <f t="shared" si="2322"/>
        <v>28</v>
      </c>
      <c r="AH121" s="449">
        <f t="shared" si="2323"/>
        <v>2</v>
      </c>
      <c r="AI121" s="450">
        <f t="shared" si="2324"/>
        <v>28</v>
      </c>
      <c r="AJ121" s="451">
        <f t="shared" si="2325"/>
        <v>56</v>
      </c>
      <c r="AK121" s="449">
        <f t="shared" si="2326"/>
        <v>2</v>
      </c>
      <c r="AL121" s="450">
        <f t="shared" si="2327"/>
        <v>28</v>
      </c>
      <c r="AM121" s="451">
        <f t="shared" si="2328"/>
        <v>56</v>
      </c>
      <c r="AN121" s="252">
        <f t="shared" si="2329"/>
        <v>0</v>
      </c>
      <c r="AO121" s="253">
        <f t="shared" si="2330"/>
        <v>0</v>
      </c>
      <c r="AP121" s="253">
        <f t="shared" si="2331"/>
        <v>0</v>
      </c>
      <c r="AQ121" s="448">
        <v>1</v>
      </c>
      <c r="AR121" s="482">
        <v>28</v>
      </c>
      <c r="AS121" s="388">
        <f t="shared" si="2480"/>
        <v>28</v>
      </c>
      <c r="AT121" s="444">
        <v>1.2</v>
      </c>
      <c r="AU121" s="482">
        <v>28</v>
      </c>
      <c r="AV121" s="388">
        <f t="shared" si="2481"/>
        <v>33.6</v>
      </c>
      <c r="AW121" s="236">
        <f t="shared" si="2332"/>
        <v>-0.19999999999999996</v>
      </c>
      <c r="AX121" s="232">
        <f t="shared" si="2333"/>
        <v>0</v>
      </c>
      <c r="AY121" s="233">
        <f t="shared" si="2334"/>
        <v>-5.6000000000000014</v>
      </c>
      <c r="AZ121" s="448">
        <v>1</v>
      </c>
      <c r="BA121" s="482">
        <v>28</v>
      </c>
      <c r="BB121" s="388">
        <f t="shared" si="2482"/>
        <v>28</v>
      </c>
      <c r="BC121" s="444">
        <v>1.2</v>
      </c>
      <c r="BD121" s="482">
        <v>28</v>
      </c>
      <c r="BE121" s="388">
        <f t="shared" si="2483"/>
        <v>33.6</v>
      </c>
      <c r="BF121" s="236">
        <f t="shared" si="2335"/>
        <v>-0.19999999999999996</v>
      </c>
      <c r="BG121" s="232">
        <f t="shared" si="2336"/>
        <v>0</v>
      </c>
      <c r="BH121" s="233">
        <f t="shared" si="2337"/>
        <v>-5.6000000000000014</v>
      </c>
      <c r="BI121" s="740"/>
      <c r="BJ121" s="482"/>
      <c r="BK121" s="388">
        <f t="shared" si="2484"/>
        <v>0</v>
      </c>
      <c r="BL121" s="444">
        <v>1.2</v>
      </c>
      <c r="BM121" s="482">
        <v>28</v>
      </c>
      <c r="BN121" s="388">
        <f t="shared" si="2485"/>
        <v>33.6</v>
      </c>
      <c r="BO121" s="236">
        <f t="shared" si="2338"/>
        <v>-1.2</v>
      </c>
      <c r="BP121" s="232">
        <f t="shared" si="2339"/>
        <v>-28</v>
      </c>
      <c r="BQ121" s="233">
        <f t="shared" si="2340"/>
        <v>-33.6</v>
      </c>
      <c r="BR121" s="50">
        <f t="shared" si="2341"/>
        <v>2</v>
      </c>
      <c r="BS121" s="45">
        <f t="shared" si="2342"/>
        <v>28</v>
      </c>
      <c r="BT121" s="51">
        <f t="shared" si="2343"/>
        <v>56</v>
      </c>
      <c r="BU121" s="50">
        <f t="shared" si="2344"/>
        <v>3.5999999999999996</v>
      </c>
      <c r="BV121" s="45">
        <f t="shared" si="2345"/>
        <v>28.000000000000007</v>
      </c>
      <c r="BW121" s="51">
        <f t="shared" si="2346"/>
        <v>100.80000000000001</v>
      </c>
      <c r="BX121" s="252">
        <f t="shared" si="2347"/>
        <v>-1.5999999999999996</v>
      </c>
      <c r="BY121" s="253">
        <f t="shared" si="2348"/>
        <v>0</v>
      </c>
      <c r="BZ121" s="253">
        <f t="shared" si="2349"/>
        <v>-44.800000000000011</v>
      </c>
      <c r="CA121" s="448">
        <v>1</v>
      </c>
      <c r="CB121" s="482">
        <v>28</v>
      </c>
      <c r="CC121" s="443">
        <f t="shared" si="2486"/>
        <v>28</v>
      </c>
      <c r="CD121" s="481">
        <v>2</v>
      </c>
      <c r="CE121" s="482">
        <v>28</v>
      </c>
      <c r="CF121" s="443">
        <f t="shared" si="2487"/>
        <v>56</v>
      </c>
      <c r="CG121" s="236">
        <f t="shared" si="2350"/>
        <v>-1</v>
      </c>
      <c r="CH121" s="232">
        <f t="shared" si="2351"/>
        <v>0</v>
      </c>
      <c r="CI121" s="233">
        <f t="shared" si="2352"/>
        <v>-28</v>
      </c>
      <c r="CJ121" s="740">
        <v>1.5</v>
      </c>
      <c r="CK121" s="482">
        <v>28</v>
      </c>
      <c r="CL121" s="443">
        <f t="shared" si="2488"/>
        <v>42</v>
      </c>
      <c r="CM121" s="481">
        <v>2</v>
      </c>
      <c r="CN121" s="482">
        <v>28</v>
      </c>
      <c r="CO121" s="443">
        <f t="shared" si="2489"/>
        <v>56</v>
      </c>
      <c r="CP121" s="236">
        <f t="shared" si="2353"/>
        <v>-0.5</v>
      </c>
      <c r="CQ121" s="232">
        <f t="shared" si="2354"/>
        <v>0</v>
      </c>
      <c r="CR121" s="233">
        <f t="shared" si="2355"/>
        <v>-14</v>
      </c>
      <c r="CS121" s="740"/>
      <c r="CT121" s="482"/>
      <c r="CU121" s="443">
        <f t="shared" si="2490"/>
        <v>0</v>
      </c>
      <c r="CV121" s="481">
        <v>2</v>
      </c>
      <c r="CW121" s="482">
        <v>28</v>
      </c>
      <c r="CX121" s="443">
        <f t="shared" si="2491"/>
        <v>56</v>
      </c>
      <c r="CY121" s="236">
        <f t="shared" si="2356"/>
        <v>-2</v>
      </c>
      <c r="CZ121" s="232">
        <f t="shared" si="2357"/>
        <v>-28</v>
      </c>
      <c r="DA121" s="233">
        <f t="shared" si="2358"/>
        <v>-56</v>
      </c>
      <c r="DB121" s="449">
        <f t="shared" si="2359"/>
        <v>2.5</v>
      </c>
      <c r="DC121" s="450">
        <f t="shared" si="2360"/>
        <v>28</v>
      </c>
      <c r="DD121" s="451">
        <f t="shared" si="2361"/>
        <v>70</v>
      </c>
      <c r="DE121" s="449">
        <f t="shared" si="2362"/>
        <v>6</v>
      </c>
      <c r="DF121" s="450">
        <f t="shared" si="2363"/>
        <v>28</v>
      </c>
      <c r="DG121" s="451">
        <f t="shared" si="2364"/>
        <v>168</v>
      </c>
      <c r="DH121" s="252">
        <f t="shared" si="2365"/>
        <v>-3.5</v>
      </c>
      <c r="DI121" s="253">
        <f t="shared" si="2366"/>
        <v>0</v>
      </c>
      <c r="DJ121" s="253">
        <f t="shared" si="2367"/>
        <v>-98</v>
      </c>
      <c r="DK121" s="740">
        <v>1.5</v>
      </c>
      <c r="DL121" s="482">
        <v>28</v>
      </c>
      <c r="DM121" s="388">
        <f t="shared" si="2492"/>
        <v>42</v>
      </c>
      <c r="DN121" s="444">
        <v>5</v>
      </c>
      <c r="DO121" s="482">
        <v>28</v>
      </c>
      <c r="DP121" s="388">
        <f t="shared" si="2493"/>
        <v>140</v>
      </c>
      <c r="DQ121" s="236">
        <f t="shared" si="2368"/>
        <v>-3.5</v>
      </c>
      <c r="DR121" s="232">
        <f t="shared" si="2369"/>
        <v>0</v>
      </c>
      <c r="DS121" s="233">
        <f t="shared" si="2370"/>
        <v>-98</v>
      </c>
      <c r="DT121" s="740">
        <v>1.5</v>
      </c>
      <c r="DU121" s="482">
        <v>28</v>
      </c>
      <c r="DV121" s="388">
        <f t="shared" si="2494"/>
        <v>42</v>
      </c>
      <c r="DW121" s="444">
        <v>5</v>
      </c>
      <c r="DX121" s="482">
        <v>28</v>
      </c>
      <c r="DY121" s="388">
        <f t="shared" si="2525"/>
        <v>140</v>
      </c>
      <c r="DZ121" s="236">
        <f t="shared" si="2371"/>
        <v>-3.5</v>
      </c>
      <c r="EA121" s="232">
        <f t="shared" si="2372"/>
        <v>0</v>
      </c>
      <c r="EB121" s="233">
        <f t="shared" si="2373"/>
        <v>-98</v>
      </c>
      <c r="EC121" s="448">
        <v>2</v>
      </c>
      <c r="ED121" s="482">
        <v>28</v>
      </c>
      <c r="EE121" s="388">
        <f t="shared" si="2496"/>
        <v>56</v>
      </c>
      <c r="EF121" s="444">
        <v>5</v>
      </c>
      <c r="EG121" s="482">
        <v>28</v>
      </c>
      <c r="EH121" s="90">
        <f t="shared" si="2497"/>
        <v>140</v>
      </c>
      <c r="EI121" s="41">
        <f t="shared" si="2374"/>
        <v>-3</v>
      </c>
      <c r="EJ121" s="42">
        <f t="shared" si="2375"/>
        <v>0</v>
      </c>
      <c r="EK121" s="43">
        <f t="shared" si="2376"/>
        <v>-84</v>
      </c>
      <c r="EL121" s="50">
        <f t="shared" si="2377"/>
        <v>5</v>
      </c>
      <c r="EM121" s="45">
        <f t="shared" si="2378"/>
        <v>28</v>
      </c>
      <c r="EN121" s="51">
        <f t="shared" si="2379"/>
        <v>140</v>
      </c>
      <c r="EO121" s="50">
        <f t="shared" si="2380"/>
        <v>15</v>
      </c>
      <c r="EP121" s="45">
        <f t="shared" si="2381"/>
        <v>28</v>
      </c>
      <c r="EQ121" s="51">
        <f t="shared" si="2382"/>
        <v>420</v>
      </c>
      <c r="ER121" s="81">
        <f t="shared" si="2383"/>
        <v>-10</v>
      </c>
      <c r="ES121" s="52">
        <f t="shared" si="2384"/>
        <v>0</v>
      </c>
      <c r="ET121" s="52">
        <f t="shared" si="2385"/>
        <v>-280</v>
      </c>
      <c r="EU121" s="27">
        <f t="shared" si="2386"/>
        <v>11.5</v>
      </c>
      <c r="EV121" s="28">
        <f t="shared" si="2387"/>
        <v>28</v>
      </c>
      <c r="EW121" s="29">
        <f t="shared" si="2498"/>
        <v>322</v>
      </c>
      <c r="EX121" s="27">
        <f t="shared" si="2388"/>
        <v>26.6</v>
      </c>
      <c r="EY121" s="28">
        <f t="shared" si="2389"/>
        <v>27.999999999999996</v>
      </c>
      <c r="EZ121" s="29">
        <f t="shared" si="2390"/>
        <v>744.8</v>
      </c>
      <c r="FA121" s="178">
        <f t="shared" si="2391"/>
        <v>-15.100000000000001</v>
      </c>
      <c r="FB121" s="28">
        <f t="shared" si="2392"/>
        <v>0</v>
      </c>
      <c r="FC121" s="29">
        <f t="shared" si="2393"/>
        <v>-422.79999999999995</v>
      </c>
      <c r="FE121" s="84"/>
      <c r="FF121" s="176" t="s">
        <v>282</v>
      </c>
      <c r="FG121" s="176" t="s">
        <v>280</v>
      </c>
      <c r="FH121" s="84" t="s">
        <v>283</v>
      </c>
      <c r="FI121" s="448">
        <v>2</v>
      </c>
      <c r="FJ121" s="482">
        <v>28</v>
      </c>
      <c r="FK121" s="443">
        <f t="shared" si="2499"/>
        <v>56</v>
      </c>
      <c r="FL121" s="481"/>
      <c r="FM121" s="482"/>
      <c r="FN121" s="443">
        <f t="shared" si="2500"/>
        <v>0</v>
      </c>
      <c r="FO121" s="41">
        <f t="shared" si="2394"/>
        <v>2</v>
      </c>
      <c r="FP121" s="42">
        <f t="shared" si="2395"/>
        <v>28</v>
      </c>
      <c r="FQ121" s="43">
        <f t="shared" si="2396"/>
        <v>56</v>
      </c>
      <c r="FR121" s="448">
        <v>2</v>
      </c>
      <c r="FS121" s="482">
        <v>28</v>
      </c>
      <c r="FT121" s="443">
        <f t="shared" si="2501"/>
        <v>56</v>
      </c>
      <c r="FU121" s="481">
        <v>1</v>
      </c>
      <c r="FV121" s="482">
        <v>28</v>
      </c>
      <c r="FW121" s="443">
        <f t="shared" si="2502"/>
        <v>28</v>
      </c>
      <c r="FX121" s="41">
        <f t="shared" si="2397"/>
        <v>1</v>
      </c>
      <c r="FY121" s="42">
        <f t="shared" si="2398"/>
        <v>0</v>
      </c>
      <c r="FZ121" s="43">
        <f t="shared" si="2399"/>
        <v>28</v>
      </c>
      <c r="GA121" s="740"/>
      <c r="GB121" s="482"/>
      <c r="GC121" s="443">
        <f t="shared" si="2503"/>
        <v>0</v>
      </c>
      <c r="GD121" s="481"/>
      <c r="GE121" s="482"/>
      <c r="GF121" s="443">
        <f t="shared" si="2504"/>
        <v>0</v>
      </c>
      <c r="GG121" s="236">
        <f t="shared" si="2400"/>
        <v>0</v>
      </c>
      <c r="GH121" s="232">
        <f t="shared" si="2401"/>
        <v>0</v>
      </c>
      <c r="GI121" s="233">
        <f t="shared" si="2402"/>
        <v>0</v>
      </c>
      <c r="GJ121" s="449">
        <f t="shared" si="2403"/>
        <v>4</v>
      </c>
      <c r="GK121" s="450">
        <f t="shared" si="2404"/>
        <v>28</v>
      </c>
      <c r="GL121" s="451">
        <f t="shared" si="2405"/>
        <v>112</v>
      </c>
      <c r="GM121" s="449">
        <f t="shared" si="2406"/>
        <v>1</v>
      </c>
      <c r="GN121" s="450">
        <f t="shared" si="2407"/>
        <v>28</v>
      </c>
      <c r="GO121" s="451">
        <f t="shared" si="2408"/>
        <v>28</v>
      </c>
      <c r="GP121" s="252">
        <f t="shared" si="2409"/>
        <v>3</v>
      </c>
      <c r="GQ121" s="253">
        <f t="shared" si="2410"/>
        <v>0</v>
      </c>
      <c r="GR121" s="253">
        <f t="shared" si="2411"/>
        <v>84</v>
      </c>
      <c r="GS121" s="444">
        <v>1.2</v>
      </c>
      <c r="GT121" s="482">
        <v>28</v>
      </c>
      <c r="GU121" s="388">
        <f t="shared" si="2505"/>
        <v>33.6</v>
      </c>
      <c r="GV121" s="481">
        <v>1</v>
      </c>
      <c r="GW121" s="482">
        <v>28</v>
      </c>
      <c r="GX121" s="388">
        <f t="shared" si="2506"/>
        <v>28</v>
      </c>
      <c r="GY121" s="236">
        <f t="shared" si="2412"/>
        <v>0.19999999999999996</v>
      </c>
      <c r="GZ121" s="232">
        <f t="shared" si="2413"/>
        <v>0</v>
      </c>
      <c r="HA121" s="233">
        <f t="shared" si="2414"/>
        <v>5.6000000000000014</v>
      </c>
      <c r="HB121" s="444">
        <v>1.2</v>
      </c>
      <c r="HC121" s="482">
        <v>28</v>
      </c>
      <c r="HD121" s="388">
        <f t="shared" si="2507"/>
        <v>33.6</v>
      </c>
      <c r="HE121" s="481">
        <v>2</v>
      </c>
      <c r="HF121" s="482">
        <v>28</v>
      </c>
      <c r="HG121" s="388">
        <f t="shared" si="2508"/>
        <v>56</v>
      </c>
      <c r="HH121" s="236">
        <f t="shared" si="2415"/>
        <v>-0.8</v>
      </c>
      <c r="HI121" s="232">
        <f t="shared" si="2416"/>
        <v>0</v>
      </c>
      <c r="HJ121" s="233">
        <f t="shared" si="2417"/>
        <v>-22.4</v>
      </c>
      <c r="HK121" s="444">
        <v>1.2</v>
      </c>
      <c r="HL121" s="482">
        <v>28</v>
      </c>
      <c r="HM121" s="388">
        <f t="shared" si="2509"/>
        <v>33.6</v>
      </c>
      <c r="HN121" s="481">
        <v>3</v>
      </c>
      <c r="HO121" s="482">
        <v>28</v>
      </c>
      <c r="HP121" s="388">
        <f t="shared" si="2510"/>
        <v>84</v>
      </c>
      <c r="HQ121" s="236">
        <f t="shared" si="2418"/>
        <v>-1.8</v>
      </c>
      <c r="HR121" s="232">
        <f t="shared" si="2419"/>
        <v>0</v>
      </c>
      <c r="HS121" s="233">
        <f t="shared" si="2420"/>
        <v>-50.4</v>
      </c>
      <c r="HT121" s="50">
        <f t="shared" si="2421"/>
        <v>3.5999999999999996</v>
      </c>
      <c r="HU121" s="45">
        <f t="shared" si="2422"/>
        <v>28.000000000000007</v>
      </c>
      <c r="HV121" s="51">
        <f t="shared" si="2423"/>
        <v>100.80000000000001</v>
      </c>
      <c r="HW121" s="50">
        <f t="shared" si="2424"/>
        <v>6</v>
      </c>
      <c r="HX121" s="45">
        <f t="shared" si="2425"/>
        <v>28</v>
      </c>
      <c r="HY121" s="51">
        <f t="shared" si="2426"/>
        <v>168</v>
      </c>
      <c r="HZ121" s="252">
        <f t="shared" si="2427"/>
        <v>-2.4000000000000004</v>
      </c>
      <c r="IA121" s="253">
        <f t="shared" si="2428"/>
        <v>0</v>
      </c>
      <c r="IB121" s="253">
        <f t="shared" si="2429"/>
        <v>-67.199999999999989</v>
      </c>
      <c r="IC121" s="481">
        <v>2</v>
      </c>
      <c r="ID121" s="482">
        <v>28</v>
      </c>
      <c r="IE121" s="443">
        <f t="shared" si="2511"/>
        <v>56</v>
      </c>
      <c r="IF121" s="481">
        <v>8</v>
      </c>
      <c r="IG121" s="482">
        <v>28</v>
      </c>
      <c r="IH121" s="443">
        <f t="shared" si="2512"/>
        <v>224</v>
      </c>
      <c r="II121" s="236">
        <f t="shared" si="2430"/>
        <v>-6</v>
      </c>
      <c r="IJ121" s="232">
        <f t="shared" si="2431"/>
        <v>0</v>
      </c>
      <c r="IK121" s="233">
        <f t="shared" si="2432"/>
        <v>-168</v>
      </c>
      <c r="IL121" s="481">
        <v>2</v>
      </c>
      <c r="IM121" s="482">
        <v>28</v>
      </c>
      <c r="IN121" s="443">
        <f t="shared" si="2513"/>
        <v>56</v>
      </c>
      <c r="IO121" s="481">
        <v>8</v>
      </c>
      <c r="IP121" s="482">
        <v>28</v>
      </c>
      <c r="IQ121" s="443">
        <f t="shared" si="2514"/>
        <v>224</v>
      </c>
      <c r="IR121" s="236">
        <f t="shared" si="2433"/>
        <v>-6</v>
      </c>
      <c r="IS121" s="232">
        <f t="shared" si="2434"/>
        <v>0</v>
      </c>
      <c r="IT121" s="233">
        <f t="shared" si="2435"/>
        <v>-168</v>
      </c>
      <c r="IU121" s="481">
        <v>2</v>
      </c>
      <c r="IV121" s="482">
        <v>28</v>
      </c>
      <c r="IW121" s="443">
        <f t="shared" si="2515"/>
        <v>56</v>
      </c>
      <c r="IX121" s="481">
        <v>8</v>
      </c>
      <c r="IY121" s="482">
        <v>28</v>
      </c>
      <c r="IZ121" s="443">
        <f t="shared" si="2516"/>
        <v>224</v>
      </c>
      <c r="JA121" s="236">
        <f t="shared" si="2436"/>
        <v>-6</v>
      </c>
      <c r="JB121" s="232">
        <f t="shared" si="2437"/>
        <v>0</v>
      </c>
      <c r="JC121" s="233">
        <f t="shared" si="2438"/>
        <v>-168</v>
      </c>
      <c r="JD121" s="449">
        <f t="shared" si="2439"/>
        <v>6</v>
      </c>
      <c r="JE121" s="450">
        <f t="shared" si="2440"/>
        <v>28</v>
      </c>
      <c r="JF121" s="451">
        <f t="shared" si="2441"/>
        <v>168</v>
      </c>
      <c r="JG121" s="449">
        <f t="shared" si="2442"/>
        <v>24</v>
      </c>
      <c r="JH121" s="450">
        <f t="shared" si="2443"/>
        <v>28</v>
      </c>
      <c r="JI121" s="451">
        <f t="shared" si="2444"/>
        <v>672</v>
      </c>
      <c r="JJ121" s="252">
        <f t="shared" si="2445"/>
        <v>-18</v>
      </c>
      <c r="JK121" s="253">
        <f t="shared" si="2446"/>
        <v>0</v>
      </c>
      <c r="JL121" s="253">
        <f t="shared" si="2447"/>
        <v>-504</v>
      </c>
      <c r="JM121" s="444">
        <v>2.5</v>
      </c>
      <c r="JN121" s="482">
        <v>28</v>
      </c>
      <c r="JO121" s="388">
        <f t="shared" si="2517"/>
        <v>70</v>
      </c>
      <c r="JP121" s="88"/>
      <c r="JQ121" s="100"/>
      <c r="JR121" s="388">
        <f t="shared" si="2518"/>
        <v>0</v>
      </c>
      <c r="JS121" s="236">
        <f t="shared" si="2448"/>
        <v>2.5</v>
      </c>
      <c r="JT121" s="232">
        <f t="shared" si="2449"/>
        <v>28</v>
      </c>
      <c r="JU121" s="233">
        <f t="shared" si="2450"/>
        <v>70</v>
      </c>
      <c r="JV121" s="444">
        <v>2.5</v>
      </c>
      <c r="JW121" s="482">
        <v>28</v>
      </c>
      <c r="JX121" s="388">
        <f t="shared" si="2519"/>
        <v>70</v>
      </c>
      <c r="JY121" s="88"/>
      <c r="JZ121" s="100"/>
      <c r="KA121" s="388">
        <f t="shared" si="2520"/>
        <v>0</v>
      </c>
      <c r="KB121" s="236">
        <f t="shared" si="2451"/>
        <v>2.5</v>
      </c>
      <c r="KC121" s="232">
        <f t="shared" si="2452"/>
        <v>28</v>
      </c>
      <c r="KD121" s="233">
        <f t="shared" si="2453"/>
        <v>70</v>
      </c>
      <c r="KE121" s="740">
        <v>2.5</v>
      </c>
      <c r="KF121" s="482">
        <v>28</v>
      </c>
      <c r="KG121" s="388">
        <f t="shared" si="2521"/>
        <v>70</v>
      </c>
      <c r="KH121" s="88"/>
      <c r="KI121" s="100"/>
      <c r="KJ121" s="90">
        <f t="shared" si="2522"/>
        <v>0</v>
      </c>
      <c r="KK121" s="41">
        <f t="shared" si="2454"/>
        <v>2.5</v>
      </c>
      <c r="KL121" s="42">
        <f t="shared" si="2455"/>
        <v>28</v>
      </c>
      <c r="KM121" s="43">
        <f t="shared" si="2456"/>
        <v>70</v>
      </c>
      <c r="KN121" s="50">
        <f t="shared" si="2457"/>
        <v>7.5</v>
      </c>
      <c r="KO121" s="45">
        <f t="shared" si="2458"/>
        <v>28</v>
      </c>
      <c r="KP121" s="51">
        <f t="shared" si="2459"/>
        <v>210</v>
      </c>
      <c r="KQ121" s="50">
        <f t="shared" si="2460"/>
        <v>0</v>
      </c>
      <c r="KR121" s="45">
        <f t="shared" si="2461"/>
        <v>0</v>
      </c>
      <c r="KS121" s="51">
        <f t="shared" si="2462"/>
        <v>0</v>
      </c>
      <c r="KT121" s="81">
        <f t="shared" si="2463"/>
        <v>7.5</v>
      </c>
      <c r="KU121" s="52">
        <f t="shared" si="2464"/>
        <v>28</v>
      </c>
      <c r="KV121" s="52">
        <f t="shared" si="2465"/>
        <v>210</v>
      </c>
      <c r="KW121" s="27">
        <f t="shared" si="2466"/>
        <v>21.1</v>
      </c>
      <c r="KX121" s="28">
        <f t="shared" si="2467"/>
        <v>27.999999999999996</v>
      </c>
      <c r="KY121" s="29">
        <f t="shared" si="2523"/>
        <v>590.79999999999995</v>
      </c>
      <c r="KZ121" s="27">
        <f t="shared" si="2468"/>
        <v>31</v>
      </c>
      <c r="LA121" s="28">
        <f t="shared" si="2469"/>
        <v>28</v>
      </c>
      <c r="LB121" s="29">
        <f t="shared" si="2470"/>
        <v>868</v>
      </c>
      <c r="LC121" s="178">
        <f t="shared" si="2471"/>
        <v>-9.8999999999999986</v>
      </c>
      <c r="LD121" s="28">
        <f t="shared" si="2472"/>
        <v>0</v>
      </c>
      <c r="LE121" s="29">
        <f t="shared" si="2473"/>
        <v>-277.20000000000005</v>
      </c>
    </row>
    <row r="122" spans="2:317" ht="20.25" hidden="1" customHeight="1" outlineLevel="3">
      <c r="B122" s="84" t="s">
        <v>259</v>
      </c>
      <c r="C122" s="176" t="s">
        <v>284</v>
      </c>
      <c r="D122" s="176" t="s">
        <v>261</v>
      </c>
      <c r="E122" s="176" t="s">
        <v>285</v>
      </c>
      <c r="F122" s="84" t="s">
        <v>283</v>
      </c>
      <c r="G122" s="385"/>
      <c r="H122" s="89"/>
      <c r="I122" s="443">
        <f t="shared" si="2474"/>
        <v>0</v>
      </c>
      <c r="J122" s="385"/>
      <c r="K122" s="799"/>
      <c r="L122" s="443">
        <f t="shared" si="2475"/>
        <v>0</v>
      </c>
      <c r="M122" s="41">
        <f t="shared" si="2314"/>
        <v>0</v>
      </c>
      <c r="N122" s="42">
        <f t="shared" si="2315"/>
        <v>0</v>
      </c>
      <c r="O122" s="43">
        <f t="shared" si="2316"/>
        <v>0</v>
      </c>
      <c r="P122" s="385"/>
      <c r="Q122" s="89"/>
      <c r="R122" s="443">
        <f t="shared" si="2476"/>
        <v>0</v>
      </c>
      <c r="S122" s="483"/>
      <c r="T122" s="600"/>
      <c r="U122" s="443">
        <f t="shared" si="2477"/>
        <v>0</v>
      </c>
      <c r="V122" s="41">
        <f t="shared" si="2317"/>
        <v>0</v>
      </c>
      <c r="W122" s="42">
        <f t="shared" si="2318"/>
        <v>0</v>
      </c>
      <c r="X122" s="43">
        <f t="shared" si="2319"/>
        <v>0</v>
      </c>
      <c r="Y122" s="385"/>
      <c r="Z122" s="89"/>
      <c r="AA122" s="443">
        <f t="shared" si="2478"/>
        <v>0</v>
      </c>
      <c r="AB122" s="385"/>
      <c r="AC122" s="89"/>
      <c r="AD122" s="443">
        <f t="shared" si="2479"/>
        <v>0</v>
      </c>
      <c r="AE122" s="236">
        <f t="shared" si="2320"/>
        <v>0</v>
      </c>
      <c r="AF122" s="232">
        <f t="shared" si="2321"/>
        <v>0</v>
      </c>
      <c r="AG122" s="233">
        <f t="shared" si="2322"/>
        <v>0</v>
      </c>
      <c r="AH122" s="449">
        <f t="shared" si="2323"/>
        <v>0</v>
      </c>
      <c r="AI122" s="450">
        <f t="shared" si="2324"/>
        <v>0</v>
      </c>
      <c r="AJ122" s="451">
        <f t="shared" si="2325"/>
        <v>0</v>
      </c>
      <c r="AK122" s="449">
        <f t="shared" si="2326"/>
        <v>0</v>
      </c>
      <c r="AL122" s="450">
        <f t="shared" si="2327"/>
        <v>0</v>
      </c>
      <c r="AM122" s="451">
        <f t="shared" si="2328"/>
        <v>0</v>
      </c>
      <c r="AN122" s="252">
        <f t="shared" si="2329"/>
        <v>0</v>
      </c>
      <c r="AO122" s="253">
        <f t="shared" si="2330"/>
        <v>0</v>
      </c>
      <c r="AP122" s="253">
        <f t="shared" si="2331"/>
        <v>0</v>
      </c>
      <c r="AQ122" s="385"/>
      <c r="AR122" s="89"/>
      <c r="AS122" s="388">
        <f t="shared" si="2480"/>
        <v>0</v>
      </c>
      <c r="AT122" s="88"/>
      <c r="AU122" s="89"/>
      <c r="AV122" s="388">
        <f t="shared" si="2481"/>
        <v>0</v>
      </c>
      <c r="AW122" s="236">
        <f t="shared" si="2332"/>
        <v>0</v>
      </c>
      <c r="AX122" s="232">
        <f t="shared" si="2333"/>
        <v>0</v>
      </c>
      <c r="AY122" s="233">
        <f t="shared" si="2334"/>
        <v>0</v>
      </c>
      <c r="AZ122" s="385"/>
      <c r="BA122" s="89"/>
      <c r="BB122" s="388">
        <f t="shared" si="2482"/>
        <v>0</v>
      </c>
      <c r="BC122" s="389"/>
      <c r="BD122" s="390"/>
      <c r="BE122" s="388">
        <f t="shared" si="2483"/>
        <v>0</v>
      </c>
      <c r="BF122" s="236">
        <f t="shared" si="2335"/>
        <v>0</v>
      </c>
      <c r="BG122" s="232">
        <f t="shared" si="2336"/>
        <v>0</v>
      </c>
      <c r="BH122" s="233">
        <f t="shared" si="2337"/>
        <v>0</v>
      </c>
      <c r="BI122" s="385"/>
      <c r="BJ122" s="89"/>
      <c r="BK122" s="388">
        <f t="shared" si="2484"/>
        <v>0</v>
      </c>
      <c r="BL122" s="385"/>
      <c r="BM122" s="89"/>
      <c r="BN122" s="388">
        <f t="shared" si="2485"/>
        <v>0</v>
      </c>
      <c r="BO122" s="236">
        <f t="shared" si="2338"/>
        <v>0</v>
      </c>
      <c r="BP122" s="232">
        <f t="shared" si="2339"/>
        <v>0</v>
      </c>
      <c r="BQ122" s="233">
        <f t="shared" si="2340"/>
        <v>0</v>
      </c>
      <c r="BR122" s="50">
        <f t="shared" si="2341"/>
        <v>0</v>
      </c>
      <c r="BS122" s="45">
        <f t="shared" si="2342"/>
        <v>0</v>
      </c>
      <c r="BT122" s="51">
        <f t="shared" si="2343"/>
        <v>0</v>
      </c>
      <c r="BU122" s="50">
        <f t="shared" si="2344"/>
        <v>0</v>
      </c>
      <c r="BV122" s="45">
        <f t="shared" si="2345"/>
        <v>0</v>
      </c>
      <c r="BW122" s="51">
        <f t="shared" si="2346"/>
        <v>0</v>
      </c>
      <c r="BX122" s="252">
        <f t="shared" si="2347"/>
        <v>0</v>
      </c>
      <c r="BY122" s="253">
        <f t="shared" si="2348"/>
        <v>0</v>
      </c>
      <c r="BZ122" s="253">
        <f t="shared" si="2349"/>
        <v>0</v>
      </c>
      <c r="CA122" s="385"/>
      <c r="CB122" s="89"/>
      <c r="CC122" s="443">
        <f t="shared" si="2486"/>
        <v>0</v>
      </c>
      <c r="CD122" s="88"/>
      <c r="CE122" s="89"/>
      <c r="CF122" s="443">
        <f t="shared" si="2487"/>
        <v>0</v>
      </c>
      <c r="CG122" s="236">
        <f t="shared" si="2350"/>
        <v>0</v>
      </c>
      <c r="CH122" s="232">
        <f t="shared" si="2351"/>
        <v>0</v>
      </c>
      <c r="CI122" s="233">
        <f t="shared" si="2352"/>
        <v>0</v>
      </c>
      <c r="CJ122" s="385"/>
      <c r="CK122" s="100"/>
      <c r="CL122" s="443">
        <f t="shared" si="2488"/>
        <v>0</v>
      </c>
      <c r="CM122" s="88"/>
      <c r="CN122" s="100"/>
      <c r="CO122" s="443">
        <f t="shared" si="2489"/>
        <v>0</v>
      </c>
      <c r="CP122" s="236">
        <f t="shared" si="2353"/>
        <v>0</v>
      </c>
      <c r="CQ122" s="232">
        <f t="shared" si="2354"/>
        <v>0</v>
      </c>
      <c r="CR122" s="233">
        <f t="shared" si="2355"/>
        <v>0</v>
      </c>
      <c r="CS122" s="385"/>
      <c r="CT122" s="100"/>
      <c r="CU122" s="443">
        <f t="shared" si="2490"/>
        <v>0</v>
      </c>
      <c r="CV122" s="88"/>
      <c r="CW122" s="100"/>
      <c r="CX122" s="443">
        <f t="shared" si="2491"/>
        <v>0</v>
      </c>
      <c r="CY122" s="236">
        <f t="shared" si="2356"/>
        <v>0</v>
      </c>
      <c r="CZ122" s="232">
        <f t="shared" si="2357"/>
        <v>0</v>
      </c>
      <c r="DA122" s="233">
        <f t="shared" si="2358"/>
        <v>0</v>
      </c>
      <c r="DB122" s="449">
        <f t="shared" si="2359"/>
        <v>0</v>
      </c>
      <c r="DC122" s="450">
        <f t="shared" si="2360"/>
        <v>0</v>
      </c>
      <c r="DD122" s="451">
        <f t="shared" si="2361"/>
        <v>0</v>
      </c>
      <c r="DE122" s="449">
        <f t="shared" si="2362"/>
        <v>0</v>
      </c>
      <c r="DF122" s="450">
        <f t="shared" si="2363"/>
        <v>0</v>
      </c>
      <c r="DG122" s="451">
        <f t="shared" si="2364"/>
        <v>0</v>
      </c>
      <c r="DH122" s="252">
        <f t="shared" si="2365"/>
        <v>0</v>
      </c>
      <c r="DI122" s="253">
        <f t="shared" si="2366"/>
        <v>0</v>
      </c>
      <c r="DJ122" s="253">
        <f t="shared" si="2367"/>
        <v>0</v>
      </c>
      <c r="DK122" s="385"/>
      <c r="DL122" s="100"/>
      <c r="DM122" s="388">
        <f t="shared" si="2492"/>
        <v>0</v>
      </c>
      <c r="DN122" s="88"/>
      <c r="DO122" s="100"/>
      <c r="DP122" s="388">
        <f t="shared" si="2493"/>
        <v>0</v>
      </c>
      <c r="DQ122" s="236">
        <f t="shared" si="2368"/>
        <v>0</v>
      </c>
      <c r="DR122" s="232">
        <f t="shared" si="2369"/>
        <v>0</v>
      </c>
      <c r="DS122" s="233">
        <f t="shared" si="2370"/>
        <v>0</v>
      </c>
      <c r="DT122" s="88"/>
      <c r="DU122" s="100"/>
      <c r="DV122" s="388">
        <f t="shared" si="2494"/>
        <v>0</v>
      </c>
      <c r="DW122" s="88"/>
      <c r="DX122" s="100"/>
      <c r="DY122" s="388">
        <f t="shared" si="2525"/>
        <v>0</v>
      </c>
      <c r="DZ122" s="236">
        <f t="shared" si="2371"/>
        <v>0</v>
      </c>
      <c r="EA122" s="232">
        <f t="shared" si="2372"/>
        <v>0</v>
      </c>
      <c r="EB122" s="233">
        <f t="shared" si="2373"/>
        <v>0</v>
      </c>
      <c r="EC122" s="389"/>
      <c r="ED122" s="390"/>
      <c r="EE122" s="388">
        <f t="shared" si="2496"/>
        <v>0</v>
      </c>
      <c r="EF122" s="88"/>
      <c r="EG122" s="100"/>
      <c r="EH122" s="90">
        <f t="shared" si="2497"/>
        <v>0</v>
      </c>
      <c r="EI122" s="41">
        <f t="shared" si="2374"/>
        <v>0</v>
      </c>
      <c r="EJ122" s="42">
        <f t="shared" si="2375"/>
        <v>0</v>
      </c>
      <c r="EK122" s="43">
        <f t="shared" si="2376"/>
        <v>0</v>
      </c>
      <c r="EL122" s="50">
        <f t="shared" si="2377"/>
        <v>0</v>
      </c>
      <c r="EM122" s="45">
        <f t="shared" si="2378"/>
        <v>0</v>
      </c>
      <c r="EN122" s="51">
        <f t="shared" si="2379"/>
        <v>0</v>
      </c>
      <c r="EO122" s="50">
        <f t="shared" si="2380"/>
        <v>0</v>
      </c>
      <c r="EP122" s="45">
        <f t="shared" si="2381"/>
        <v>0</v>
      </c>
      <c r="EQ122" s="51">
        <f t="shared" si="2382"/>
        <v>0</v>
      </c>
      <c r="ER122" s="81">
        <f t="shared" si="2383"/>
        <v>0</v>
      </c>
      <c r="ES122" s="52">
        <f t="shared" si="2384"/>
        <v>0</v>
      </c>
      <c r="ET122" s="52">
        <f t="shared" si="2385"/>
        <v>0</v>
      </c>
      <c r="EU122" s="27">
        <f t="shared" si="2386"/>
        <v>0</v>
      </c>
      <c r="EV122" s="28">
        <f t="shared" si="2387"/>
        <v>0</v>
      </c>
      <c r="EW122" s="29">
        <f t="shared" si="2498"/>
        <v>0</v>
      </c>
      <c r="EX122" s="27">
        <f t="shared" si="2388"/>
        <v>0</v>
      </c>
      <c r="EY122" s="28">
        <f t="shared" si="2389"/>
        <v>0</v>
      </c>
      <c r="EZ122" s="29">
        <f t="shared" si="2390"/>
        <v>0</v>
      </c>
      <c r="FA122" s="178">
        <f t="shared" si="2391"/>
        <v>0</v>
      </c>
      <c r="FB122" s="28">
        <f t="shared" si="2392"/>
        <v>0</v>
      </c>
      <c r="FC122" s="29">
        <f t="shared" si="2393"/>
        <v>0</v>
      </c>
      <c r="FE122" s="84"/>
      <c r="FF122" s="176" t="s">
        <v>284</v>
      </c>
      <c r="FG122" s="176" t="s">
        <v>285</v>
      </c>
      <c r="FH122" s="84" t="s">
        <v>283</v>
      </c>
      <c r="FI122" s="385"/>
      <c r="FJ122" s="89"/>
      <c r="FK122" s="443">
        <f t="shared" si="2499"/>
        <v>0</v>
      </c>
      <c r="FL122" s="385"/>
      <c r="FM122" s="799"/>
      <c r="FN122" s="443">
        <f t="shared" si="2500"/>
        <v>0</v>
      </c>
      <c r="FO122" s="41">
        <f t="shared" si="2394"/>
        <v>0</v>
      </c>
      <c r="FP122" s="42">
        <f t="shared" si="2395"/>
        <v>0</v>
      </c>
      <c r="FQ122" s="43">
        <f t="shared" si="2396"/>
        <v>0</v>
      </c>
      <c r="FR122" s="385"/>
      <c r="FS122" s="89"/>
      <c r="FT122" s="443">
        <f t="shared" si="2501"/>
        <v>0</v>
      </c>
      <c r="FU122" s="483"/>
      <c r="FV122" s="600"/>
      <c r="FW122" s="443">
        <f t="shared" si="2502"/>
        <v>0</v>
      </c>
      <c r="FX122" s="41">
        <f t="shared" si="2397"/>
        <v>0</v>
      </c>
      <c r="FY122" s="42">
        <f t="shared" si="2398"/>
        <v>0</v>
      </c>
      <c r="FZ122" s="43">
        <f t="shared" si="2399"/>
        <v>0</v>
      </c>
      <c r="GA122" s="385"/>
      <c r="GB122" s="89"/>
      <c r="GC122" s="443">
        <f t="shared" si="2503"/>
        <v>0</v>
      </c>
      <c r="GD122" s="385"/>
      <c r="GE122" s="89"/>
      <c r="GF122" s="443">
        <f t="shared" si="2504"/>
        <v>0</v>
      </c>
      <c r="GG122" s="236">
        <f t="shared" si="2400"/>
        <v>0</v>
      </c>
      <c r="GH122" s="232">
        <f t="shared" si="2401"/>
        <v>0</v>
      </c>
      <c r="GI122" s="233">
        <f t="shared" si="2402"/>
        <v>0</v>
      </c>
      <c r="GJ122" s="449">
        <f t="shared" si="2403"/>
        <v>0</v>
      </c>
      <c r="GK122" s="450">
        <f t="shared" si="2404"/>
        <v>0</v>
      </c>
      <c r="GL122" s="451">
        <f t="shared" si="2405"/>
        <v>0</v>
      </c>
      <c r="GM122" s="449">
        <f t="shared" si="2406"/>
        <v>0</v>
      </c>
      <c r="GN122" s="450">
        <f t="shared" si="2407"/>
        <v>0</v>
      </c>
      <c r="GO122" s="451">
        <f t="shared" si="2408"/>
        <v>0</v>
      </c>
      <c r="GP122" s="252">
        <f t="shared" si="2409"/>
        <v>0</v>
      </c>
      <c r="GQ122" s="253">
        <f t="shared" si="2410"/>
        <v>0</v>
      </c>
      <c r="GR122" s="253">
        <f t="shared" si="2411"/>
        <v>0</v>
      </c>
      <c r="GS122" s="385"/>
      <c r="GT122" s="89"/>
      <c r="GU122" s="388">
        <f t="shared" si="2505"/>
        <v>0</v>
      </c>
      <c r="GV122" s="88"/>
      <c r="GW122" s="89"/>
      <c r="GX122" s="388">
        <f t="shared" si="2506"/>
        <v>0</v>
      </c>
      <c r="GY122" s="236">
        <f t="shared" si="2412"/>
        <v>0</v>
      </c>
      <c r="GZ122" s="232">
        <f t="shared" si="2413"/>
        <v>0</v>
      </c>
      <c r="HA122" s="233">
        <f t="shared" si="2414"/>
        <v>0</v>
      </c>
      <c r="HB122" s="385"/>
      <c r="HC122" s="89"/>
      <c r="HD122" s="388">
        <f t="shared" si="2507"/>
        <v>0</v>
      </c>
      <c r="HE122" s="389"/>
      <c r="HF122" s="390"/>
      <c r="HG122" s="388">
        <f t="shared" si="2508"/>
        <v>0</v>
      </c>
      <c r="HH122" s="236">
        <f t="shared" si="2415"/>
        <v>0</v>
      </c>
      <c r="HI122" s="232">
        <f t="shared" si="2416"/>
        <v>0</v>
      </c>
      <c r="HJ122" s="233">
        <f t="shared" si="2417"/>
        <v>0</v>
      </c>
      <c r="HK122" s="385"/>
      <c r="HL122" s="89"/>
      <c r="HM122" s="388">
        <f t="shared" si="2509"/>
        <v>0</v>
      </c>
      <c r="HN122" s="385"/>
      <c r="HO122" s="89"/>
      <c r="HP122" s="388">
        <f t="shared" si="2510"/>
        <v>0</v>
      </c>
      <c r="HQ122" s="236">
        <f t="shared" si="2418"/>
        <v>0</v>
      </c>
      <c r="HR122" s="232">
        <f t="shared" si="2419"/>
        <v>0</v>
      </c>
      <c r="HS122" s="233">
        <f t="shared" si="2420"/>
        <v>0</v>
      </c>
      <c r="HT122" s="50">
        <f t="shared" si="2421"/>
        <v>0</v>
      </c>
      <c r="HU122" s="45">
        <f t="shared" si="2422"/>
        <v>0</v>
      </c>
      <c r="HV122" s="51">
        <f t="shared" si="2423"/>
        <v>0</v>
      </c>
      <c r="HW122" s="50">
        <f t="shared" si="2424"/>
        <v>0</v>
      </c>
      <c r="HX122" s="45">
        <f t="shared" si="2425"/>
        <v>0</v>
      </c>
      <c r="HY122" s="51">
        <f t="shared" si="2426"/>
        <v>0</v>
      </c>
      <c r="HZ122" s="252">
        <f t="shared" si="2427"/>
        <v>0</v>
      </c>
      <c r="IA122" s="253">
        <f t="shared" si="2428"/>
        <v>0</v>
      </c>
      <c r="IB122" s="253">
        <f t="shared" si="2429"/>
        <v>0</v>
      </c>
      <c r="IC122" s="385"/>
      <c r="ID122" s="89"/>
      <c r="IE122" s="443">
        <f t="shared" si="2511"/>
        <v>0</v>
      </c>
      <c r="IF122" s="88"/>
      <c r="IG122" s="89"/>
      <c r="IH122" s="443">
        <f t="shared" si="2512"/>
        <v>0</v>
      </c>
      <c r="II122" s="236">
        <f t="shared" si="2430"/>
        <v>0</v>
      </c>
      <c r="IJ122" s="232">
        <f t="shared" si="2431"/>
        <v>0</v>
      </c>
      <c r="IK122" s="233">
        <f t="shared" si="2432"/>
        <v>0</v>
      </c>
      <c r="IL122" s="385"/>
      <c r="IM122" s="100"/>
      <c r="IN122" s="443">
        <f t="shared" si="2513"/>
        <v>0</v>
      </c>
      <c r="IO122" s="88"/>
      <c r="IP122" s="100"/>
      <c r="IQ122" s="443">
        <f t="shared" si="2514"/>
        <v>0</v>
      </c>
      <c r="IR122" s="236">
        <f t="shared" si="2433"/>
        <v>0</v>
      </c>
      <c r="IS122" s="232">
        <f t="shared" si="2434"/>
        <v>0</v>
      </c>
      <c r="IT122" s="233">
        <f t="shared" si="2435"/>
        <v>0</v>
      </c>
      <c r="IU122" s="385"/>
      <c r="IV122" s="100"/>
      <c r="IW122" s="443">
        <f t="shared" si="2515"/>
        <v>0</v>
      </c>
      <c r="IX122" s="88"/>
      <c r="IY122" s="100"/>
      <c r="IZ122" s="443">
        <f t="shared" si="2516"/>
        <v>0</v>
      </c>
      <c r="JA122" s="236">
        <f t="shared" si="2436"/>
        <v>0</v>
      </c>
      <c r="JB122" s="232">
        <f t="shared" si="2437"/>
        <v>0</v>
      </c>
      <c r="JC122" s="233">
        <f t="shared" si="2438"/>
        <v>0</v>
      </c>
      <c r="JD122" s="449">
        <f t="shared" si="2439"/>
        <v>0</v>
      </c>
      <c r="JE122" s="450">
        <f t="shared" si="2440"/>
        <v>0</v>
      </c>
      <c r="JF122" s="451">
        <f t="shared" si="2441"/>
        <v>0</v>
      </c>
      <c r="JG122" s="449">
        <f t="shared" si="2442"/>
        <v>0</v>
      </c>
      <c r="JH122" s="450">
        <f t="shared" si="2443"/>
        <v>0</v>
      </c>
      <c r="JI122" s="451">
        <f t="shared" si="2444"/>
        <v>0</v>
      </c>
      <c r="JJ122" s="252">
        <f t="shared" si="2445"/>
        <v>0</v>
      </c>
      <c r="JK122" s="253">
        <f t="shared" si="2446"/>
        <v>0</v>
      </c>
      <c r="JL122" s="253">
        <f t="shared" si="2447"/>
        <v>0</v>
      </c>
      <c r="JM122" s="385"/>
      <c r="JN122" s="100"/>
      <c r="JO122" s="388">
        <f t="shared" si="2517"/>
        <v>0</v>
      </c>
      <c r="JP122" s="88"/>
      <c r="JQ122" s="100"/>
      <c r="JR122" s="388">
        <f t="shared" si="2518"/>
        <v>0</v>
      </c>
      <c r="JS122" s="236">
        <f t="shared" si="2448"/>
        <v>0</v>
      </c>
      <c r="JT122" s="232">
        <f t="shared" si="2449"/>
        <v>0</v>
      </c>
      <c r="JU122" s="233">
        <f t="shared" si="2450"/>
        <v>0</v>
      </c>
      <c r="JV122" s="88"/>
      <c r="JW122" s="100"/>
      <c r="JX122" s="388">
        <f t="shared" si="2519"/>
        <v>0</v>
      </c>
      <c r="JY122" s="88"/>
      <c r="JZ122" s="100"/>
      <c r="KA122" s="388">
        <f t="shared" si="2520"/>
        <v>0</v>
      </c>
      <c r="KB122" s="236">
        <f t="shared" si="2451"/>
        <v>0</v>
      </c>
      <c r="KC122" s="232">
        <f t="shared" si="2452"/>
        <v>0</v>
      </c>
      <c r="KD122" s="233">
        <f t="shared" si="2453"/>
        <v>0</v>
      </c>
      <c r="KE122" s="389"/>
      <c r="KF122" s="390"/>
      <c r="KG122" s="388">
        <f t="shared" si="2521"/>
        <v>0</v>
      </c>
      <c r="KH122" s="88"/>
      <c r="KI122" s="100"/>
      <c r="KJ122" s="90">
        <f t="shared" si="2522"/>
        <v>0</v>
      </c>
      <c r="KK122" s="41">
        <f t="shared" si="2454"/>
        <v>0</v>
      </c>
      <c r="KL122" s="42">
        <f t="shared" si="2455"/>
        <v>0</v>
      </c>
      <c r="KM122" s="43">
        <f t="shared" si="2456"/>
        <v>0</v>
      </c>
      <c r="KN122" s="50">
        <f t="shared" si="2457"/>
        <v>0</v>
      </c>
      <c r="KO122" s="45">
        <f t="shared" si="2458"/>
        <v>0</v>
      </c>
      <c r="KP122" s="51">
        <f t="shared" si="2459"/>
        <v>0</v>
      </c>
      <c r="KQ122" s="50">
        <f t="shared" si="2460"/>
        <v>0</v>
      </c>
      <c r="KR122" s="45">
        <f t="shared" si="2461"/>
        <v>0</v>
      </c>
      <c r="KS122" s="51">
        <f t="shared" si="2462"/>
        <v>0</v>
      </c>
      <c r="KT122" s="81">
        <f t="shared" si="2463"/>
        <v>0</v>
      </c>
      <c r="KU122" s="52">
        <f t="shared" si="2464"/>
        <v>0</v>
      </c>
      <c r="KV122" s="52">
        <f t="shared" si="2465"/>
        <v>0</v>
      </c>
      <c r="KW122" s="27">
        <f t="shared" si="2466"/>
        <v>0</v>
      </c>
      <c r="KX122" s="28">
        <f t="shared" si="2467"/>
        <v>0</v>
      </c>
      <c r="KY122" s="29">
        <f t="shared" si="2523"/>
        <v>0</v>
      </c>
      <c r="KZ122" s="27">
        <f t="shared" si="2468"/>
        <v>0</v>
      </c>
      <c r="LA122" s="28">
        <f t="shared" si="2469"/>
        <v>0</v>
      </c>
      <c r="LB122" s="29">
        <f t="shared" si="2470"/>
        <v>0</v>
      </c>
      <c r="LC122" s="178">
        <f t="shared" si="2471"/>
        <v>0</v>
      </c>
      <c r="LD122" s="28">
        <f t="shared" si="2472"/>
        <v>0</v>
      </c>
      <c r="LE122" s="29">
        <f t="shared" si="2473"/>
        <v>0</v>
      </c>
    </row>
    <row r="123" spans="2:317" ht="20.25" hidden="1" customHeight="1" outlineLevel="3">
      <c r="B123" s="84" t="s">
        <v>259</v>
      </c>
      <c r="C123" s="176" t="s">
        <v>286</v>
      </c>
      <c r="D123" s="176" t="s">
        <v>261</v>
      </c>
      <c r="E123" s="176" t="s">
        <v>262</v>
      </c>
      <c r="F123" s="84" t="s">
        <v>211</v>
      </c>
      <c r="G123" s="385"/>
      <c r="H123" s="89"/>
      <c r="I123" s="443">
        <f t="shared" si="2474"/>
        <v>0</v>
      </c>
      <c r="J123" s="385"/>
      <c r="K123" s="799"/>
      <c r="L123" s="443">
        <f t="shared" si="2475"/>
        <v>0</v>
      </c>
      <c r="M123" s="41">
        <f t="shared" si="2314"/>
        <v>0</v>
      </c>
      <c r="N123" s="42">
        <f t="shared" si="2315"/>
        <v>0</v>
      </c>
      <c r="O123" s="43">
        <f t="shared" si="2316"/>
        <v>0</v>
      </c>
      <c r="P123" s="385"/>
      <c r="Q123" s="89"/>
      <c r="R123" s="443">
        <f t="shared" si="2476"/>
        <v>0</v>
      </c>
      <c r="S123" s="483"/>
      <c r="T123" s="600"/>
      <c r="U123" s="443">
        <f t="shared" si="2477"/>
        <v>0</v>
      </c>
      <c r="V123" s="41">
        <f t="shared" si="2317"/>
        <v>0</v>
      </c>
      <c r="W123" s="42">
        <f t="shared" si="2318"/>
        <v>0</v>
      </c>
      <c r="X123" s="43">
        <f t="shared" si="2319"/>
        <v>0</v>
      </c>
      <c r="Y123" s="385"/>
      <c r="Z123" s="89"/>
      <c r="AA123" s="443">
        <f t="shared" si="2478"/>
        <v>0</v>
      </c>
      <c r="AB123" s="385"/>
      <c r="AC123" s="89"/>
      <c r="AD123" s="443">
        <f t="shared" si="2479"/>
        <v>0</v>
      </c>
      <c r="AE123" s="236">
        <f t="shared" si="2320"/>
        <v>0</v>
      </c>
      <c r="AF123" s="232">
        <f t="shared" si="2321"/>
        <v>0</v>
      </c>
      <c r="AG123" s="233">
        <f t="shared" si="2322"/>
        <v>0</v>
      </c>
      <c r="AH123" s="449">
        <f t="shared" si="2323"/>
        <v>0</v>
      </c>
      <c r="AI123" s="450">
        <f t="shared" si="2324"/>
        <v>0</v>
      </c>
      <c r="AJ123" s="451">
        <f t="shared" si="2325"/>
        <v>0</v>
      </c>
      <c r="AK123" s="449">
        <f t="shared" si="2326"/>
        <v>0</v>
      </c>
      <c r="AL123" s="450">
        <f t="shared" si="2327"/>
        <v>0</v>
      </c>
      <c r="AM123" s="451">
        <f t="shared" si="2328"/>
        <v>0</v>
      </c>
      <c r="AN123" s="252">
        <f t="shared" si="2329"/>
        <v>0</v>
      </c>
      <c r="AO123" s="253">
        <f t="shared" si="2330"/>
        <v>0</v>
      </c>
      <c r="AP123" s="253">
        <f t="shared" si="2331"/>
        <v>0</v>
      </c>
      <c r="AQ123" s="389"/>
      <c r="AR123" s="390"/>
      <c r="AS123" s="388">
        <f t="shared" si="2480"/>
        <v>0</v>
      </c>
      <c r="AT123" s="389"/>
      <c r="AU123" s="390"/>
      <c r="AV123" s="388">
        <f t="shared" si="2481"/>
        <v>0</v>
      </c>
      <c r="AW123" s="236">
        <f t="shared" si="2332"/>
        <v>0</v>
      </c>
      <c r="AX123" s="232">
        <f t="shared" si="2333"/>
        <v>0</v>
      </c>
      <c r="AY123" s="233">
        <f t="shared" si="2334"/>
        <v>0</v>
      </c>
      <c r="AZ123" s="389"/>
      <c r="BA123" s="390"/>
      <c r="BB123" s="388">
        <f t="shared" si="2482"/>
        <v>0</v>
      </c>
      <c r="BC123" s="389"/>
      <c r="BD123" s="390"/>
      <c r="BE123" s="388">
        <f t="shared" si="2483"/>
        <v>0</v>
      </c>
      <c r="BF123" s="236">
        <f t="shared" si="2335"/>
        <v>0</v>
      </c>
      <c r="BG123" s="232">
        <f t="shared" si="2336"/>
        <v>0</v>
      </c>
      <c r="BH123" s="233">
        <f t="shared" si="2337"/>
        <v>0</v>
      </c>
      <c r="BI123" s="385"/>
      <c r="BJ123" s="89"/>
      <c r="BK123" s="388">
        <f t="shared" si="2484"/>
        <v>0</v>
      </c>
      <c r="BL123" s="385"/>
      <c r="BM123" s="89"/>
      <c r="BN123" s="388">
        <f t="shared" si="2485"/>
        <v>0</v>
      </c>
      <c r="BO123" s="236">
        <f t="shared" si="2338"/>
        <v>0</v>
      </c>
      <c r="BP123" s="232">
        <f t="shared" si="2339"/>
        <v>0</v>
      </c>
      <c r="BQ123" s="233">
        <f t="shared" si="2340"/>
        <v>0</v>
      </c>
      <c r="BR123" s="50">
        <f t="shared" si="2341"/>
        <v>0</v>
      </c>
      <c r="BS123" s="45">
        <f t="shared" si="2342"/>
        <v>0</v>
      </c>
      <c r="BT123" s="51">
        <f t="shared" si="2343"/>
        <v>0</v>
      </c>
      <c r="BU123" s="50">
        <f t="shared" si="2344"/>
        <v>0</v>
      </c>
      <c r="BV123" s="45">
        <f t="shared" si="2345"/>
        <v>0</v>
      </c>
      <c r="BW123" s="51">
        <f t="shared" si="2346"/>
        <v>0</v>
      </c>
      <c r="BX123" s="252">
        <f t="shared" si="2347"/>
        <v>0</v>
      </c>
      <c r="BY123" s="253">
        <f t="shared" si="2348"/>
        <v>0</v>
      </c>
      <c r="BZ123" s="253">
        <f t="shared" si="2349"/>
        <v>0</v>
      </c>
      <c r="CA123" s="385"/>
      <c r="CB123" s="89"/>
      <c r="CC123" s="443">
        <f t="shared" si="2486"/>
        <v>0</v>
      </c>
      <c r="CD123" s="88"/>
      <c r="CE123" s="89"/>
      <c r="CF123" s="443">
        <f t="shared" si="2487"/>
        <v>0</v>
      </c>
      <c r="CG123" s="236">
        <f t="shared" si="2350"/>
        <v>0</v>
      </c>
      <c r="CH123" s="232">
        <f t="shared" si="2351"/>
        <v>0</v>
      </c>
      <c r="CI123" s="233">
        <f t="shared" si="2352"/>
        <v>0</v>
      </c>
      <c r="CJ123" s="385"/>
      <c r="CK123" s="100"/>
      <c r="CL123" s="443">
        <f t="shared" si="2488"/>
        <v>0</v>
      </c>
      <c r="CM123" s="88"/>
      <c r="CN123" s="100"/>
      <c r="CO123" s="443">
        <f t="shared" si="2489"/>
        <v>0</v>
      </c>
      <c r="CP123" s="236">
        <f t="shared" si="2353"/>
        <v>0</v>
      </c>
      <c r="CQ123" s="232">
        <f t="shared" si="2354"/>
        <v>0</v>
      </c>
      <c r="CR123" s="233">
        <f t="shared" si="2355"/>
        <v>0</v>
      </c>
      <c r="CS123" s="385"/>
      <c r="CT123" s="100"/>
      <c r="CU123" s="443">
        <f t="shared" si="2490"/>
        <v>0</v>
      </c>
      <c r="CV123" s="88"/>
      <c r="CW123" s="100"/>
      <c r="CX123" s="443">
        <f t="shared" si="2491"/>
        <v>0</v>
      </c>
      <c r="CY123" s="236">
        <f t="shared" si="2356"/>
        <v>0</v>
      </c>
      <c r="CZ123" s="232">
        <f t="shared" si="2357"/>
        <v>0</v>
      </c>
      <c r="DA123" s="233">
        <f t="shared" si="2358"/>
        <v>0</v>
      </c>
      <c r="DB123" s="449">
        <f t="shared" si="2359"/>
        <v>0</v>
      </c>
      <c r="DC123" s="450">
        <f t="shared" si="2360"/>
        <v>0</v>
      </c>
      <c r="DD123" s="451">
        <f t="shared" si="2361"/>
        <v>0</v>
      </c>
      <c r="DE123" s="449">
        <f t="shared" si="2362"/>
        <v>0</v>
      </c>
      <c r="DF123" s="450">
        <f t="shared" si="2363"/>
        <v>0</v>
      </c>
      <c r="DG123" s="451">
        <f t="shared" si="2364"/>
        <v>0</v>
      </c>
      <c r="DH123" s="252">
        <f t="shared" si="2365"/>
        <v>0</v>
      </c>
      <c r="DI123" s="253">
        <f t="shared" si="2366"/>
        <v>0</v>
      </c>
      <c r="DJ123" s="253">
        <f t="shared" si="2367"/>
        <v>0</v>
      </c>
      <c r="DK123" s="385"/>
      <c r="DL123" s="100"/>
      <c r="DM123" s="388">
        <f t="shared" si="2492"/>
        <v>0</v>
      </c>
      <c r="DN123" s="88"/>
      <c r="DO123" s="100"/>
      <c r="DP123" s="388">
        <f t="shared" si="2493"/>
        <v>0</v>
      </c>
      <c r="DQ123" s="236">
        <f t="shared" si="2368"/>
        <v>0</v>
      </c>
      <c r="DR123" s="232">
        <f t="shared" si="2369"/>
        <v>0</v>
      </c>
      <c r="DS123" s="233">
        <f t="shared" si="2370"/>
        <v>0</v>
      </c>
      <c r="DT123" s="88"/>
      <c r="DU123" s="100"/>
      <c r="DV123" s="388">
        <f t="shared" si="2494"/>
        <v>0</v>
      </c>
      <c r="DW123" s="88"/>
      <c r="DX123" s="100"/>
      <c r="DY123" s="388">
        <f t="shared" si="2525"/>
        <v>0</v>
      </c>
      <c r="DZ123" s="236">
        <f t="shared" si="2371"/>
        <v>0</v>
      </c>
      <c r="EA123" s="232">
        <f t="shared" si="2372"/>
        <v>0</v>
      </c>
      <c r="EB123" s="233">
        <f t="shared" si="2373"/>
        <v>0</v>
      </c>
      <c r="EC123" s="389"/>
      <c r="ED123" s="390"/>
      <c r="EE123" s="388">
        <f t="shared" si="2496"/>
        <v>0</v>
      </c>
      <c r="EF123" s="88"/>
      <c r="EG123" s="100"/>
      <c r="EH123" s="90">
        <f t="shared" si="2497"/>
        <v>0</v>
      </c>
      <c r="EI123" s="41">
        <f t="shared" si="2374"/>
        <v>0</v>
      </c>
      <c r="EJ123" s="42">
        <f t="shared" si="2375"/>
        <v>0</v>
      </c>
      <c r="EK123" s="43">
        <f t="shared" si="2376"/>
        <v>0</v>
      </c>
      <c r="EL123" s="50">
        <f t="shared" si="2377"/>
        <v>0</v>
      </c>
      <c r="EM123" s="45">
        <f t="shared" si="2378"/>
        <v>0</v>
      </c>
      <c r="EN123" s="51">
        <f t="shared" si="2379"/>
        <v>0</v>
      </c>
      <c r="EO123" s="50">
        <f t="shared" si="2380"/>
        <v>0</v>
      </c>
      <c r="EP123" s="45">
        <f t="shared" si="2381"/>
        <v>0</v>
      </c>
      <c r="EQ123" s="51">
        <f t="shared" si="2382"/>
        <v>0</v>
      </c>
      <c r="ER123" s="81">
        <f t="shared" si="2383"/>
        <v>0</v>
      </c>
      <c r="ES123" s="52">
        <f t="shared" si="2384"/>
        <v>0</v>
      </c>
      <c r="ET123" s="52">
        <f t="shared" si="2385"/>
        <v>0</v>
      </c>
      <c r="EU123" s="27">
        <f t="shared" si="2386"/>
        <v>0</v>
      </c>
      <c r="EV123" s="28">
        <f t="shared" si="2387"/>
        <v>0</v>
      </c>
      <c r="EW123" s="29">
        <f t="shared" si="2498"/>
        <v>0</v>
      </c>
      <c r="EX123" s="27">
        <f t="shared" si="2388"/>
        <v>0</v>
      </c>
      <c r="EY123" s="28">
        <f t="shared" si="2389"/>
        <v>0</v>
      </c>
      <c r="EZ123" s="29">
        <f t="shared" si="2390"/>
        <v>0</v>
      </c>
      <c r="FA123" s="178">
        <f t="shared" si="2391"/>
        <v>0</v>
      </c>
      <c r="FB123" s="28">
        <f t="shared" si="2392"/>
        <v>0</v>
      </c>
      <c r="FC123" s="29">
        <f t="shared" si="2393"/>
        <v>0</v>
      </c>
      <c r="FE123" s="84"/>
      <c r="FF123" s="176" t="s">
        <v>286</v>
      </c>
      <c r="FG123" s="176" t="s">
        <v>280</v>
      </c>
      <c r="FH123" s="84" t="s">
        <v>211</v>
      </c>
      <c r="FI123" s="385"/>
      <c r="FJ123" s="89"/>
      <c r="FK123" s="443">
        <f t="shared" si="2499"/>
        <v>0</v>
      </c>
      <c r="FL123" s="385"/>
      <c r="FM123" s="799"/>
      <c r="FN123" s="443">
        <f t="shared" si="2500"/>
        <v>0</v>
      </c>
      <c r="FO123" s="41">
        <f t="shared" si="2394"/>
        <v>0</v>
      </c>
      <c r="FP123" s="42">
        <f t="shared" si="2395"/>
        <v>0</v>
      </c>
      <c r="FQ123" s="43">
        <f t="shared" si="2396"/>
        <v>0</v>
      </c>
      <c r="FR123" s="385"/>
      <c r="FS123" s="89"/>
      <c r="FT123" s="443">
        <f t="shared" si="2501"/>
        <v>0</v>
      </c>
      <c r="FU123" s="483"/>
      <c r="FV123" s="600"/>
      <c r="FW123" s="443">
        <f t="shared" si="2502"/>
        <v>0</v>
      </c>
      <c r="FX123" s="41">
        <f t="shared" si="2397"/>
        <v>0</v>
      </c>
      <c r="FY123" s="42">
        <f t="shared" si="2398"/>
        <v>0</v>
      </c>
      <c r="FZ123" s="43">
        <f t="shared" si="2399"/>
        <v>0</v>
      </c>
      <c r="GA123" s="385"/>
      <c r="GB123" s="89"/>
      <c r="GC123" s="443">
        <f t="shared" si="2503"/>
        <v>0</v>
      </c>
      <c r="GD123" s="385"/>
      <c r="GE123" s="89"/>
      <c r="GF123" s="443">
        <f t="shared" si="2504"/>
        <v>0</v>
      </c>
      <c r="GG123" s="236">
        <f t="shared" si="2400"/>
        <v>0</v>
      </c>
      <c r="GH123" s="232">
        <f t="shared" si="2401"/>
        <v>0</v>
      </c>
      <c r="GI123" s="233">
        <f t="shared" si="2402"/>
        <v>0</v>
      </c>
      <c r="GJ123" s="449">
        <f t="shared" si="2403"/>
        <v>0</v>
      </c>
      <c r="GK123" s="450">
        <f t="shared" si="2404"/>
        <v>0</v>
      </c>
      <c r="GL123" s="451">
        <f t="shared" si="2405"/>
        <v>0</v>
      </c>
      <c r="GM123" s="449">
        <f t="shared" si="2406"/>
        <v>0</v>
      </c>
      <c r="GN123" s="450">
        <f t="shared" si="2407"/>
        <v>0</v>
      </c>
      <c r="GO123" s="451">
        <f t="shared" si="2408"/>
        <v>0</v>
      </c>
      <c r="GP123" s="252">
        <f t="shared" si="2409"/>
        <v>0</v>
      </c>
      <c r="GQ123" s="253">
        <f t="shared" si="2410"/>
        <v>0</v>
      </c>
      <c r="GR123" s="253">
        <f t="shared" si="2411"/>
        <v>0</v>
      </c>
      <c r="GS123" s="389"/>
      <c r="GT123" s="390"/>
      <c r="GU123" s="388">
        <f t="shared" si="2505"/>
        <v>0</v>
      </c>
      <c r="GV123" s="389"/>
      <c r="GW123" s="390"/>
      <c r="GX123" s="388">
        <f t="shared" si="2506"/>
        <v>0</v>
      </c>
      <c r="GY123" s="236">
        <f t="shared" si="2412"/>
        <v>0</v>
      </c>
      <c r="GZ123" s="232">
        <f t="shared" si="2413"/>
        <v>0</v>
      </c>
      <c r="HA123" s="233">
        <f t="shared" si="2414"/>
        <v>0</v>
      </c>
      <c r="HB123" s="389"/>
      <c r="HC123" s="390"/>
      <c r="HD123" s="388">
        <f t="shared" si="2507"/>
        <v>0</v>
      </c>
      <c r="HE123" s="389"/>
      <c r="HF123" s="390"/>
      <c r="HG123" s="388">
        <f t="shared" si="2508"/>
        <v>0</v>
      </c>
      <c r="HH123" s="236">
        <f t="shared" si="2415"/>
        <v>0</v>
      </c>
      <c r="HI123" s="232">
        <f t="shared" si="2416"/>
        <v>0</v>
      </c>
      <c r="HJ123" s="233">
        <f t="shared" si="2417"/>
        <v>0</v>
      </c>
      <c r="HK123" s="385"/>
      <c r="HL123" s="89"/>
      <c r="HM123" s="388">
        <f t="shared" si="2509"/>
        <v>0</v>
      </c>
      <c r="HN123" s="385"/>
      <c r="HO123" s="89"/>
      <c r="HP123" s="388">
        <f t="shared" si="2510"/>
        <v>0</v>
      </c>
      <c r="HQ123" s="236">
        <f t="shared" si="2418"/>
        <v>0</v>
      </c>
      <c r="HR123" s="232">
        <f t="shared" si="2419"/>
        <v>0</v>
      </c>
      <c r="HS123" s="233">
        <f t="shared" si="2420"/>
        <v>0</v>
      </c>
      <c r="HT123" s="50">
        <f t="shared" si="2421"/>
        <v>0</v>
      </c>
      <c r="HU123" s="45">
        <f t="shared" si="2422"/>
        <v>0</v>
      </c>
      <c r="HV123" s="51">
        <f t="shared" si="2423"/>
        <v>0</v>
      </c>
      <c r="HW123" s="50">
        <f t="shared" si="2424"/>
        <v>0</v>
      </c>
      <c r="HX123" s="45">
        <f t="shared" si="2425"/>
        <v>0</v>
      </c>
      <c r="HY123" s="51">
        <f t="shared" si="2426"/>
        <v>0</v>
      </c>
      <c r="HZ123" s="252">
        <f t="shared" si="2427"/>
        <v>0</v>
      </c>
      <c r="IA123" s="253">
        <f t="shared" si="2428"/>
        <v>0</v>
      </c>
      <c r="IB123" s="253">
        <f t="shared" si="2429"/>
        <v>0</v>
      </c>
      <c r="IC123" s="385"/>
      <c r="ID123" s="89"/>
      <c r="IE123" s="443">
        <f t="shared" si="2511"/>
        <v>0</v>
      </c>
      <c r="IF123" s="88"/>
      <c r="IG123" s="89"/>
      <c r="IH123" s="443">
        <f t="shared" si="2512"/>
        <v>0</v>
      </c>
      <c r="II123" s="236">
        <f t="shared" si="2430"/>
        <v>0</v>
      </c>
      <c r="IJ123" s="232">
        <f t="shared" si="2431"/>
        <v>0</v>
      </c>
      <c r="IK123" s="233">
        <f t="shared" si="2432"/>
        <v>0</v>
      </c>
      <c r="IL123" s="385"/>
      <c r="IM123" s="100"/>
      <c r="IN123" s="443">
        <f t="shared" si="2513"/>
        <v>0</v>
      </c>
      <c r="IO123" s="88"/>
      <c r="IP123" s="100"/>
      <c r="IQ123" s="443">
        <f t="shared" si="2514"/>
        <v>0</v>
      </c>
      <c r="IR123" s="236">
        <f t="shared" si="2433"/>
        <v>0</v>
      </c>
      <c r="IS123" s="232">
        <f t="shared" si="2434"/>
        <v>0</v>
      </c>
      <c r="IT123" s="233">
        <f t="shared" si="2435"/>
        <v>0</v>
      </c>
      <c r="IU123" s="385"/>
      <c r="IV123" s="100"/>
      <c r="IW123" s="443">
        <f t="shared" si="2515"/>
        <v>0</v>
      </c>
      <c r="IX123" s="88"/>
      <c r="IY123" s="100"/>
      <c r="IZ123" s="443">
        <f t="shared" si="2516"/>
        <v>0</v>
      </c>
      <c r="JA123" s="236">
        <f t="shared" si="2436"/>
        <v>0</v>
      </c>
      <c r="JB123" s="232">
        <f t="shared" si="2437"/>
        <v>0</v>
      </c>
      <c r="JC123" s="233">
        <f t="shared" si="2438"/>
        <v>0</v>
      </c>
      <c r="JD123" s="449">
        <f t="shared" si="2439"/>
        <v>0</v>
      </c>
      <c r="JE123" s="450">
        <f t="shared" si="2440"/>
        <v>0</v>
      </c>
      <c r="JF123" s="451">
        <f t="shared" si="2441"/>
        <v>0</v>
      </c>
      <c r="JG123" s="449">
        <f t="shared" si="2442"/>
        <v>0</v>
      </c>
      <c r="JH123" s="450">
        <f t="shared" si="2443"/>
        <v>0</v>
      </c>
      <c r="JI123" s="451">
        <f t="shared" si="2444"/>
        <v>0</v>
      </c>
      <c r="JJ123" s="252">
        <f t="shared" si="2445"/>
        <v>0</v>
      </c>
      <c r="JK123" s="253">
        <f t="shared" si="2446"/>
        <v>0</v>
      </c>
      <c r="JL123" s="253">
        <f t="shared" si="2447"/>
        <v>0</v>
      </c>
      <c r="JM123" s="385"/>
      <c r="JN123" s="100"/>
      <c r="JO123" s="388">
        <f t="shared" si="2517"/>
        <v>0</v>
      </c>
      <c r="JP123" s="88"/>
      <c r="JQ123" s="100"/>
      <c r="JR123" s="388">
        <f t="shared" si="2518"/>
        <v>0</v>
      </c>
      <c r="JS123" s="236">
        <f t="shared" si="2448"/>
        <v>0</v>
      </c>
      <c r="JT123" s="232">
        <f t="shared" si="2449"/>
        <v>0</v>
      </c>
      <c r="JU123" s="233">
        <f t="shared" si="2450"/>
        <v>0</v>
      </c>
      <c r="JV123" s="88"/>
      <c r="JW123" s="100"/>
      <c r="JX123" s="388">
        <f t="shared" si="2519"/>
        <v>0</v>
      </c>
      <c r="JY123" s="88"/>
      <c r="JZ123" s="100"/>
      <c r="KA123" s="388">
        <f t="shared" si="2520"/>
        <v>0</v>
      </c>
      <c r="KB123" s="236">
        <f t="shared" si="2451"/>
        <v>0</v>
      </c>
      <c r="KC123" s="232">
        <f t="shared" si="2452"/>
        <v>0</v>
      </c>
      <c r="KD123" s="233">
        <f t="shared" si="2453"/>
        <v>0</v>
      </c>
      <c r="KE123" s="389"/>
      <c r="KF123" s="390"/>
      <c r="KG123" s="388">
        <f t="shared" si="2521"/>
        <v>0</v>
      </c>
      <c r="KH123" s="88"/>
      <c r="KI123" s="100"/>
      <c r="KJ123" s="90">
        <f t="shared" si="2522"/>
        <v>0</v>
      </c>
      <c r="KK123" s="41">
        <f t="shared" si="2454"/>
        <v>0</v>
      </c>
      <c r="KL123" s="42">
        <f t="shared" si="2455"/>
        <v>0</v>
      </c>
      <c r="KM123" s="43">
        <f t="shared" si="2456"/>
        <v>0</v>
      </c>
      <c r="KN123" s="50">
        <f t="shared" si="2457"/>
        <v>0</v>
      </c>
      <c r="KO123" s="45">
        <f t="shared" si="2458"/>
        <v>0</v>
      </c>
      <c r="KP123" s="51">
        <f t="shared" si="2459"/>
        <v>0</v>
      </c>
      <c r="KQ123" s="50">
        <f t="shared" si="2460"/>
        <v>0</v>
      </c>
      <c r="KR123" s="45">
        <f t="shared" si="2461"/>
        <v>0</v>
      </c>
      <c r="KS123" s="51">
        <f t="shared" si="2462"/>
        <v>0</v>
      </c>
      <c r="KT123" s="81">
        <f t="shared" si="2463"/>
        <v>0</v>
      </c>
      <c r="KU123" s="52">
        <f t="shared" si="2464"/>
        <v>0</v>
      </c>
      <c r="KV123" s="52">
        <f t="shared" si="2465"/>
        <v>0</v>
      </c>
      <c r="KW123" s="27">
        <f t="shared" si="2466"/>
        <v>0</v>
      </c>
      <c r="KX123" s="28">
        <f t="shared" si="2467"/>
        <v>0</v>
      </c>
      <c r="KY123" s="29">
        <f t="shared" si="2523"/>
        <v>0</v>
      </c>
      <c r="KZ123" s="27">
        <f t="shared" si="2468"/>
        <v>0</v>
      </c>
      <c r="LA123" s="28">
        <f t="shared" si="2469"/>
        <v>0</v>
      </c>
      <c r="LB123" s="29">
        <f t="shared" si="2470"/>
        <v>0</v>
      </c>
      <c r="LC123" s="178">
        <f t="shared" si="2471"/>
        <v>0</v>
      </c>
      <c r="LD123" s="28">
        <f t="shared" si="2472"/>
        <v>0</v>
      </c>
      <c r="LE123" s="29">
        <f t="shared" si="2473"/>
        <v>0</v>
      </c>
    </row>
    <row r="124" spans="2:317" ht="20.25" hidden="1" customHeight="1" outlineLevel="3">
      <c r="B124" s="84" t="s">
        <v>259</v>
      </c>
      <c r="C124" s="176" t="s">
        <v>287</v>
      </c>
      <c r="D124" s="176" t="s">
        <v>261</v>
      </c>
      <c r="E124" s="176" t="s">
        <v>262</v>
      </c>
      <c r="F124" s="84" t="s">
        <v>211</v>
      </c>
      <c r="G124" s="385"/>
      <c r="H124" s="89"/>
      <c r="I124" s="443">
        <f t="shared" si="2474"/>
        <v>0</v>
      </c>
      <c r="J124" s="385"/>
      <c r="K124" s="799"/>
      <c r="L124" s="443">
        <f t="shared" si="2475"/>
        <v>0</v>
      </c>
      <c r="M124" s="41">
        <f t="shared" si="2314"/>
        <v>0</v>
      </c>
      <c r="N124" s="42">
        <f t="shared" si="2315"/>
        <v>0</v>
      </c>
      <c r="O124" s="43">
        <f t="shared" si="2316"/>
        <v>0</v>
      </c>
      <c r="P124" s="483"/>
      <c r="Q124" s="600"/>
      <c r="R124" s="443">
        <f t="shared" si="2476"/>
        <v>0</v>
      </c>
      <c r="S124" s="483"/>
      <c r="T124" s="600"/>
      <c r="U124" s="443">
        <f t="shared" si="2477"/>
        <v>0</v>
      </c>
      <c r="V124" s="41">
        <f t="shared" si="2317"/>
        <v>0</v>
      </c>
      <c r="W124" s="42">
        <f t="shared" si="2318"/>
        <v>0</v>
      </c>
      <c r="X124" s="43">
        <f t="shared" si="2319"/>
        <v>0</v>
      </c>
      <c r="Y124" s="385"/>
      <c r="Z124" s="89"/>
      <c r="AA124" s="443">
        <f t="shared" si="2478"/>
        <v>0</v>
      </c>
      <c r="AB124" s="385"/>
      <c r="AC124" s="89"/>
      <c r="AD124" s="443">
        <f t="shared" si="2479"/>
        <v>0</v>
      </c>
      <c r="AE124" s="236">
        <f t="shared" si="2320"/>
        <v>0</v>
      </c>
      <c r="AF124" s="232">
        <f t="shared" si="2321"/>
        <v>0</v>
      </c>
      <c r="AG124" s="233">
        <f t="shared" si="2322"/>
        <v>0</v>
      </c>
      <c r="AH124" s="449">
        <f t="shared" si="2323"/>
        <v>0</v>
      </c>
      <c r="AI124" s="450">
        <f t="shared" si="2324"/>
        <v>0</v>
      </c>
      <c r="AJ124" s="451">
        <f t="shared" si="2325"/>
        <v>0</v>
      </c>
      <c r="AK124" s="449">
        <f t="shared" si="2326"/>
        <v>0</v>
      </c>
      <c r="AL124" s="450">
        <f t="shared" si="2327"/>
        <v>0</v>
      </c>
      <c r="AM124" s="451">
        <f t="shared" si="2328"/>
        <v>0</v>
      </c>
      <c r="AN124" s="252">
        <f t="shared" si="2329"/>
        <v>0</v>
      </c>
      <c r="AO124" s="253">
        <f t="shared" si="2330"/>
        <v>0</v>
      </c>
      <c r="AP124" s="253">
        <f t="shared" si="2331"/>
        <v>0</v>
      </c>
      <c r="AQ124" s="389"/>
      <c r="AR124" s="390"/>
      <c r="AS124" s="388">
        <f t="shared" si="2480"/>
        <v>0</v>
      </c>
      <c r="AT124" s="389"/>
      <c r="AU124" s="390"/>
      <c r="AV124" s="388">
        <f t="shared" si="2481"/>
        <v>0</v>
      </c>
      <c r="AW124" s="236">
        <f t="shared" si="2332"/>
        <v>0</v>
      </c>
      <c r="AX124" s="232">
        <f t="shared" si="2333"/>
        <v>0</v>
      </c>
      <c r="AY124" s="233">
        <f t="shared" si="2334"/>
        <v>0</v>
      </c>
      <c r="AZ124" s="389"/>
      <c r="BA124" s="390"/>
      <c r="BB124" s="388">
        <f t="shared" si="2482"/>
        <v>0</v>
      </c>
      <c r="BC124" s="389"/>
      <c r="BD124" s="390"/>
      <c r="BE124" s="388">
        <f t="shared" si="2483"/>
        <v>0</v>
      </c>
      <c r="BF124" s="236">
        <f t="shared" si="2335"/>
        <v>0</v>
      </c>
      <c r="BG124" s="232">
        <f t="shared" si="2336"/>
        <v>0</v>
      </c>
      <c r="BH124" s="233">
        <f t="shared" si="2337"/>
        <v>0</v>
      </c>
      <c r="BI124" s="385"/>
      <c r="BJ124" s="89"/>
      <c r="BK124" s="388">
        <f t="shared" si="2484"/>
        <v>0</v>
      </c>
      <c r="BL124" s="385"/>
      <c r="BM124" s="89"/>
      <c r="BN124" s="388">
        <f t="shared" si="2485"/>
        <v>0</v>
      </c>
      <c r="BO124" s="236">
        <f t="shared" si="2338"/>
        <v>0</v>
      </c>
      <c r="BP124" s="232">
        <f t="shared" si="2339"/>
        <v>0</v>
      </c>
      <c r="BQ124" s="233">
        <f t="shared" si="2340"/>
        <v>0</v>
      </c>
      <c r="BR124" s="50">
        <f t="shared" si="2341"/>
        <v>0</v>
      </c>
      <c r="BS124" s="45">
        <f t="shared" si="2342"/>
        <v>0</v>
      </c>
      <c r="BT124" s="51">
        <f t="shared" si="2343"/>
        <v>0</v>
      </c>
      <c r="BU124" s="50">
        <f t="shared" si="2344"/>
        <v>0</v>
      </c>
      <c r="BV124" s="45">
        <f t="shared" si="2345"/>
        <v>0</v>
      </c>
      <c r="BW124" s="51">
        <f t="shared" si="2346"/>
        <v>0</v>
      </c>
      <c r="BX124" s="252">
        <f t="shared" si="2347"/>
        <v>0</v>
      </c>
      <c r="BY124" s="253">
        <f t="shared" si="2348"/>
        <v>0</v>
      </c>
      <c r="BZ124" s="253">
        <f t="shared" si="2349"/>
        <v>0</v>
      </c>
      <c r="CA124" s="385"/>
      <c r="CB124" s="89"/>
      <c r="CC124" s="443">
        <f t="shared" si="2486"/>
        <v>0</v>
      </c>
      <c r="CD124" s="88"/>
      <c r="CE124" s="89"/>
      <c r="CF124" s="443">
        <f t="shared" si="2487"/>
        <v>0</v>
      </c>
      <c r="CG124" s="236">
        <f t="shared" si="2350"/>
        <v>0</v>
      </c>
      <c r="CH124" s="232">
        <f t="shared" si="2351"/>
        <v>0</v>
      </c>
      <c r="CI124" s="233">
        <f t="shared" si="2352"/>
        <v>0</v>
      </c>
      <c r="CJ124" s="385"/>
      <c r="CK124" s="100"/>
      <c r="CL124" s="443">
        <f t="shared" si="2488"/>
        <v>0</v>
      </c>
      <c r="CM124" s="88"/>
      <c r="CN124" s="100"/>
      <c r="CO124" s="443">
        <f t="shared" si="2489"/>
        <v>0</v>
      </c>
      <c r="CP124" s="236">
        <f t="shared" si="2353"/>
        <v>0</v>
      </c>
      <c r="CQ124" s="232">
        <f t="shared" si="2354"/>
        <v>0</v>
      </c>
      <c r="CR124" s="233">
        <f t="shared" si="2355"/>
        <v>0</v>
      </c>
      <c r="CS124" s="385"/>
      <c r="CT124" s="100"/>
      <c r="CU124" s="443">
        <f t="shared" si="2490"/>
        <v>0</v>
      </c>
      <c r="CV124" s="88"/>
      <c r="CW124" s="100"/>
      <c r="CX124" s="443">
        <f t="shared" si="2491"/>
        <v>0</v>
      </c>
      <c r="CY124" s="236">
        <f t="shared" si="2356"/>
        <v>0</v>
      </c>
      <c r="CZ124" s="232">
        <f t="shared" si="2357"/>
        <v>0</v>
      </c>
      <c r="DA124" s="233">
        <f t="shared" si="2358"/>
        <v>0</v>
      </c>
      <c r="DB124" s="449">
        <f t="shared" si="2359"/>
        <v>0</v>
      </c>
      <c r="DC124" s="450">
        <f t="shared" si="2360"/>
        <v>0</v>
      </c>
      <c r="DD124" s="451">
        <f t="shared" si="2361"/>
        <v>0</v>
      </c>
      <c r="DE124" s="449">
        <f t="shared" si="2362"/>
        <v>0</v>
      </c>
      <c r="DF124" s="450">
        <f t="shared" si="2363"/>
        <v>0</v>
      </c>
      <c r="DG124" s="451">
        <f t="shared" si="2364"/>
        <v>0</v>
      </c>
      <c r="DH124" s="252">
        <f t="shared" si="2365"/>
        <v>0</v>
      </c>
      <c r="DI124" s="253">
        <f t="shared" si="2366"/>
        <v>0</v>
      </c>
      <c r="DJ124" s="253">
        <f t="shared" si="2367"/>
        <v>0</v>
      </c>
      <c r="DK124" s="385"/>
      <c r="DL124" s="100"/>
      <c r="DM124" s="388">
        <f t="shared" si="2492"/>
        <v>0</v>
      </c>
      <c r="DN124" s="88"/>
      <c r="DO124" s="100"/>
      <c r="DP124" s="388">
        <f t="shared" si="2493"/>
        <v>0</v>
      </c>
      <c r="DQ124" s="236">
        <f t="shared" si="2368"/>
        <v>0</v>
      </c>
      <c r="DR124" s="232">
        <f t="shared" si="2369"/>
        <v>0</v>
      </c>
      <c r="DS124" s="233">
        <f t="shared" si="2370"/>
        <v>0</v>
      </c>
      <c r="DT124" s="88"/>
      <c r="DU124" s="100"/>
      <c r="DV124" s="388">
        <f t="shared" si="2494"/>
        <v>0</v>
      </c>
      <c r="DW124" s="88"/>
      <c r="DX124" s="100"/>
      <c r="DY124" s="388">
        <f t="shared" si="2525"/>
        <v>0</v>
      </c>
      <c r="DZ124" s="236">
        <f t="shared" si="2371"/>
        <v>0</v>
      </c>
      <c r="EA124" s="232">
        <f t="shared" si="2372"/>
        <v>0</v>
      </c>
      <c r="EB124" s="233">
        <f t="shared" si="2373"/>
        <v>0</v>
      </c>
      <c r="EC124" s="389"/>
      <c r="ED124" s="390"/>
      <c r="EE124" s="388">
        <f t="shared" si="2496"/>
        <v>0</v>
      </c>
      <c r="EF124" s="88"/>
      <c r="EG124" s="100"/>
      <c r="EH124" s="90">
        <f t="shared" si="2497"/>
        <v>0</v>
      </c>
      <c r="EI124" s="41">
        <f t="shared" si="2374"/>
        <v>0</v>
      </c>
      <c r="EJ124" s="42">
        <f t="shared" si="2375"/>
        <v>0</v>
      </c>
      <c r="EK124" s="43">
        <f t="shared" si="2376"/>
        <v>0</v>
      </c>
      <c r="EL124" s="50">
        <f t="shared" si="2377"/>
        <v>0</v>
      </c>
      <c r="EM124" s="45">
        <f t="shared" si="2378"/>
        <v>0</v>
      </c>
      <c r="EN124" s="51">
        <f t="shared" si="2379"/>
        <v>0</v>
      </c>
      <c r="EO124" s="50">
        <f t="shared" si="2380"/>
        <v>0</v>
      </c>
      <c r="EP124" s="45">
        <f t="shared" si="2381"/>
        <v>0</v>
      </c>
      <c r="EQ124" s="51">
        <f t="shared" si="2382"/>
        <v>0</v>
      </c>
      <c r="ER124" s="81">
        <f t="shared" si="2383"/>
        <v>0</v>
      </c>
      <c r="ES124" s="52">
        <f t="shared" si="2384"/>
        <v>0</v>
      </c>
      <c r="ET124" s="52">
        <f t="shared" si="2385"/>
        <v>0</v>
      </c>
      <c r="EU124" s="27">
        <f t="shared" si="2386"/>
        <v>0</v>
      </c>
      <c r="EV124" s="28">
        <f t="shared" si="2387"/>
        <v>0</v>
      </c>
      <c r="EW124" s="29">
        <f t="shared" si="2498"/>
        <v>0</v>
      </c>
      <c r="EX124" s="27">
        <f t="shared" si="2388"/>
        <v>0</v>
      </c>
      <c r="EY124" s="28">
        <f t="shared" si="2389"/>
        <v>0</v>
      </c>
      <c r="EZ124" s="29">
        <f t="shared" si="2390"/>
        <v>0</v>
      </c>
      <c r="FA124" s="178">
        <f t="shared" si="2391"/>
        <v>0</v>
      </c>
      <c r="FB124" s="28">
        <f t="shared" si="2392"/>
        <v>0</v>
      </c>
      <c r="FC124" s="29">
        <f t="shared" si="2393"/>
        <v>0</v>
      </c>
      <c r="FE124" s="84"/>
      <c r="FF124" s="176" t="s">
        <v>288</v>
      </c>
      <c r="FG124" s="176" t="s">
        <v>280</v>
      </c>
      <c r="FH124" s="84" t="s">
        <v>211</v>
      </c>
      <c r="FI124" s="385"/>
      <c r="FJ124" s="89"/>
      <c r="FK124" s="443">
        <f t="shared" si="2499"/>
        <v>0</v>
      </c>
      <c r="FL124" s="385"/>
      <c r="FM124" s="799"/>
      <c r="FN124" s="443">
        <f t="shared" si="2500"/>
        <v>0</v>
      </c>
      <c r="FO124" s="41">
        <f t="shared" si="2394"/>
        <v>0</v>
      </c>
      <c r="FP124" s="42">
        <f t="shared" si="2395"/>
        <v>0</v>
      </c>
      <c r="FQ124" s="43">
        <f t="shared" si="2396"/>
        <v>0</v>
      </c>
      <c r="FR124" s="483"/>
      <c r="FS124" s="600"/>
      <c r="FT124" s="443">
        <f t="shared" si="2501"/>
        <v>0</v>
      </c>
      <c r="FU124" s="483"/>
      <c r="FV124" s="600"/>
      <c r="FW124" s="443">
        <f t="shared" si="2502"/>
        <v>0</v>
      </c>
      <c r="FX124" s="41">
        <f t="shared" si="2397"/>
        <v>0</v>
      </c>
      <c r="FY124" s="42">
        <f t="shared" si="2398"/>
        <v>0</v>
      </c>
      <c r="FZ124" s="43">
        <f t="shared" si="2399"/>
        <v>0</v>
      </c>
      <c r="GA124" s="385"/>
      <c r="GB124" s="89"/>
      <c r="GC124" s="443">
        <f t="shared" si="2503"/>
        <v>0</v>
      </c>
      <c r="GD124" s="385"/>
      <c r="GE124" s="89"/>
      <c r="GF124" s="443">
        <f t="shared" si="2504"/>
        <v>0</v>
      </c>
      <c r="GG124" s="236">
        <f t="shared" si="2400"/>
        <v>0</v>
      </c>
      <c r="GH124" s="232">
        <f t="shared" si="2401"/>
        <v>0</v>
      </c>
      <c r="GI124" s="233">
        <f t="shared" si="2402"/>
        <v>0</v>
      </c>
      <c r="GJ124" s="449">
        <f t="shared" si="2403"/>
        <v>0</v>
      </c>
      <c r="GK124" s="450">
        <f t="shared" si="2404"/>
        <v>0</v>
      </c>
      <c r="GL124" s="451">
        <f t="shared" si="2405"/>
        <v>0</v>
      </c>
      <c r="GM124" s="449">
        <f t="shared" si="2406"/>
        <v>0</v>
      </c>
      <c r="GN124" s="450">
        <f t="shared" si="2407"/>
        <v>0</v>
      </c>
      <c r="GO124" s="451">
        <f t="shared" si="2408"/>
        <v>0</v>
      </c>
      <c r="GP124" s="252">
        <f t="shared" si="2409"/>
        <v>0</v>
      </c>
      <c r="GQ124" s="253">
        <f t="shared" si="2410"/>
        <v>0</v>
      </c>
      <c r="GR124" s="253">
        <f t="shared" si="2411"/>
        <v>0</v>
      </c>
      <c r="GS124" s="389"/>
      <c r="GT124" s="390"/>
      <c r="GU124" s="388">
        <f t="shared" si="2505"/>
        <v>0</v>
      </c>
      <c r="GV124" s="389"/>
      <c r="GW124" s="390"/>
      <c r="GX124" s="388">
        <f t="shared" si="2506"/>
        <v>0</v>
      </c>
      <c r="GY124" s="236">
        <f t="shared" si="2412"/>
        <v>0</v>
      </c>
      <c r="GZ124" s="232">
        <f t="shared" si="2413"/>
        <v>0</v>
      </c>
      <c r="HA124" s="233">
        <f t="shared" si="2414"/>
        <v>0</v>
      </c>
      <c r="HB124" s="389"/>
      <c r="HC124" s="390"/>
      <c r="HD124" s="388">
        <f t="shared" si="2507"/>
        <v>0</v>
      </c>
      <c r="HE124" s="389"/>
      <c r="HF124" s="390"/>
      <c r="HG124" s="388">
        <f t="shared" si="2508"/>
        <v>0</v>
      </c>
      <c r="HH124" s="236">
        <f t="shared" si="2415"/>
        <v>0</v>
      </c>
      <c r="HI124" s="232">
        <f t="shared" si="2416"/>
        <v>0</v>
      </c>
      <c r="HJ124" s="233">
        <f t="shared" si="2417"/>
        <v>0</v>
      </c>
      <c r="HK124" s="385"/>
      <c r="HL124" s="89"/>
      <c r="HM124" s="388">
        <f t="shared" si="2509"/>
        <v>0</v>
      </c>
      <c r="HN124" s="385"/>
      <c r="HO124" s="89"/>
      <c r="HP124" s="388">
        <f t="shared" si="2510"/>
        <v>0</v>
      </c>
      <c r="HQ124" s="236">
        <f t="shared" si="2418"/>
        <v>0</v>
      </c>
      <c r="HR124" s="232">
        <f t="shared" si="2419"/>
        <v>0</v>
      </c>
      <c r="HS124" s="233">
        <f t="shared" si="2420"/>
        <v>0</v>
      </c>
      <c r="HT124" s="50">
        <f t="shared" si="2421"/>
        <v>0</v>
      </c>
      <c r="HU124" s="45">
        <f t="shared" si="2422"/>
        <v>0</v>
      </c>
      <c r="HV124" s="51">
        <f t="shared" si="2423"/>
        <v>0</v>
      </c>
      <c r="HW124" s="50">
        <f t="shared" si="2424"/>
        <v>0</v>
      </c>
      <c r="HX124" s="45">
        <f t="shared" si="2425"/>
        <v>0</v>
      </c>
      <c r="HY124" s="51">
        <f t="shared" si="2426"/>
        <v>0</v>
      </c>
      <c r="HZ124" s="252">
        <f t="shared" si="2427"/>
        <v>0</v>
      </c>
      <c r="IA124" s="253">
        <f t="shared" si="2428"/>
        <v>0</v>
      </c>
      <c r="IB124" s="253">
        <f t="shared" si="2429"/>
        <v>0</v>
      </c>
      <c r="IC124" s="385"/>
      <c r="ID124" s="89"/>
      <c r="IE124" s="443">
        <f t="shared" si="2511"/>
        <v>0</v>
      </c>
      <c r="IF124" s="88"/>
      <c r="IG124" s="89"/>
      <c r="IH124" s="443">
        <f t="shared" si="2512"/>
        <v>0</v>
      </c>
      <c r="II124" s="236">
        <f t="shared" si="2430"/>
        <v>0</v>
      </c>
      <c r="IJ124" s="232">
        <f t="shared" si="2431"/>
        <v>0</v>
      </c>
      <c r="IK124" s="233">
        <f t="shared" si="2432"/>
        <v>0</v>
      </c>
      <c r="IL124" s="385"/>
      <c r="IM124" s="100"/>
      <c r="IN124" s="443">
        <f t="shared" si="2513"/>
        <v>0</v>
      </c>
      <c r="IO124" s="88"/>
      <c r="IP124" s="100"/>
      <c r="IQ124" s="443">
        <f t="shared" si="2514"/>
        <v>0</v>
      </c>
      <c r="IR124" s="236">
        <f t="shared" si="2433"/>
        <v>0</v>
      </c>
      <c r="IS124" s="232">
        <f t="shared" si="2434"/>
        <v>0</v>
      </c>
      <c r="IT124" s="233">
        <f t="shared" si="2435"/>
        <v>0</v>
      </c>
      <c r="IU124" s="385"/>
      <c r="IV124" s="100"/>
      <c r="IW124" s="443">
        <f t="shared" si="2515"/>
        <v>0</v>
      </c>
      <c r="IX124" s="88"/>
      <c r="IY124" s="100"/>
      <c r="IZ124" s="443">
        <f t="shared" si="2516"/>
        <v>0</v>
      </c>
      <c r="JA124" s="236">
        <f t="shared" si="2436"/>
        <v>0</v>
      </c>
      <c r="JB124" s="232">
        <f t="shared" si="2437"/>
        <v>0</v>
      </c>
      <c r="JC124" s="233">
        <f t="shared" si="2438"/>
        <v>0</v>
      </c>
      <c r="JD124" s="449">
        <f t="shared" si="2439"/>
        <v>0</v>
      </c>
      <c r="JE124" s="450">
        <f t="shared" si="2440"/>
        <v>0</v>
      </c>
      <c r="JF124" s="451">
        <f t="shared" si="2441"/>
        <v>0</v>
      </c>
      <c r="JG124" s="449">
        <f t="shared" si="2442"/>
        <v>0</v>
      </c>
      <c r="JH124" s="450">
        <f t="shared" si="2443"/>
        <v>0</v>
      </c>
      <c r="JI124" s="451">
        <f t="shared" si="2444"/>
        <v>0</v>
      </c>
      <c r="JJ124" s="252">
        <f t="shared" si="2445"/>
        <v>0</v>
      </c>
      <c r="JK124" s="253">
        <f t="shared" si="2446"/>
        <v>0</v>
      </c>
      <c r="JL124" s="253">
        <f t="shared" si="2447"/>
        <v>0</v>
      </c>
      <c r="JM124" s="385"/>
      <c r="JN124" s="100"/>
      <c r="JO124" s="388">
        <f t="shared" si="2517"/>
        <v>0</v>
      </c>
      <c r="JP124" s="88"/>
      <c r="JQ124" s="100"/>
      <c r="JR124" s="388">
        <f t="shared" si="2518"/>
        <v>0</v>
      </c>
      <c r="JS124" s="236">
        <f t="shared" si="2448"/>
        <v>0</v>
      </c>
      <c r="JT124" s="232">
        <f t="shared" si="2449"/>
        <v>0</v>
      </c>
      <c r="JU124" s="233">
        <f t="shared" si="2450"/>
        <v>0</v>
      </c>
      <c r="JV124" s="88"/>
      <c r="JW124" s="100"/>
      <c r="JX124" s="388">
        <f t="shared" si="2519"/>
        <v>0</v>
      </c>
      <c r="JY124" s="88"/>
      <c r="JZ124" s="100"/>
      <c r="KA124" s="388">
        <f t="shared" si="2520"/>
        <v>0</v>
      </c>
      <c r="KB124" s="236">
        <f t="shared" si="2451"/>
        <v>0</v>
      </c>
      <c r="KC124" s="232">
        <f t="shared" si="2452"/>
        <v>0</v>
      </c>
      <c r="KD124" s="233">
        <f t="shared" si="2453"/>
        <v>0</v>
      </c>
      <c r="KE124" s="389"/>
      <c r="KF124" s="390"/>
      <c r="KG124" s="388">
        <f t="shared" si="2521"/>
        <v>0</v>
      </c>
      <c r="KH124" s="88"/>
      <c r="KI124" s="100"/>
      <c r="KJ124" s="90">
        <f t="shared" si="2522"/>
        <v>0</v>
      </c>
      <c r="KK124" s="41">
        <f t="shared" si="2454"/>
        <v>0</v>
      </c>
      <c r="KL124" s="42">
        <f t="shared" si="2455"/>
        <v>0</v>
      </c>
      <c r="KM124" s="43">
        <f t="shared" si="2456"/>
        <v>0</v>
      </c>
      <c r="KN124" s="50">
        <f t="shared" si="2457"/>
        <v>0</v>
      </c>
      <c r="KO124" s="45">
        <f t="shared" si="2458"/>
        <v>0</v>
      </c>
      <c r="KP124" s="51">
        <f t="shared" si="2459"/>
        <v>0</v>
      </c>
      <c r="KQ124" s="50">
        <f t="shared" si="2460"/>
        <v>0</v>
      </c>
      <c r="KR124" s="45">
        <f t="shared" si="2461"/>
        <v>0</v>
      </c>
      <c r="KS124" s="51">
        <f t="shared" si="2462"/>
        <v>0</v>
      </c>
      <c r="KT124" s="81">
        <f t="shared" si="2463"/>
        <v>0</v>
      </c>
      <c r="KU124" s="52">
        <f t="shared" si="2464"/>
        <v>0</v>
      </c>
      <c r="KV124" s="52">
        <f t="shared" si="2465"/>
        <v>0</v>
      </c>
      <c r="KW124" s="27">
        <f t="shared" si="2466"/>
        <v>0</v>
      </c>
      <c r="KX124" s="28">
        <f t="shared" si="2467"/>
        <v>0</v>
      </c>
      <c r="KY124" s="29">
        <f t="shared" si="2523"/>
        <v>0</v>
      </c>
      <c r="KZ124" s="27">
        <f t="shared" si="2468"/>
        <v>0</v>
      </c>
      <c r="LA124" s="28">
        <f t="shared" si="2469"/>
        <v>0</v>
      </c>
      <c r="LB124" s="29">
        <f t="shared" si="2470"/>
        <v>0</v>
      </c>
      <c r="LC124" s="178">
        <f t="shared" si="2471"/>
        <v>0</v>
      </c>
      <c r="LD124" s="28">
        <f t="shared" si="2472"/>
        <v>0</v>
      </c>
      <c r="LE124" s="29">
        <f t="shared" si="2473"/>
        <v>0</v>
      </c>
    </row>
    <row r="125" spans="2:317" ht="20.25" hidden="1" customHeight="1" outlineLevel="3">
      <c r="B125" s="84" t="s">
        <v>259</v>
      </c>
      <c r="C125" s="176" t="s">
        <v>289</v>
      </c>
      <c r="D125" s="176" t="s">
        <v>261</v>
      </c>
      <c r="E125" s="176" t="s">
        <v>262</v>
      </c>
      <c r="F125" s="84" t="s">
        <v>211</v>
      </c>
      <c r="G125" s="385"/>
      <c r="H125" s="89"/>
      <c r="I125" s="443">
        <f t="shared" si="2474"/>
        <v>0</v>
      </c>
      <c r="J125" s="385"/>
      <c r="K125" s="799"/>
      <c r="L125" s="443">
        <f t="shared" si="2475"/>
        <v>0</v>
      </c>
      <c r="M125" s="41">
        <f t="shared" si="2314"/>
        <v>0</v>
      </c>
      <c r="N125" s="42">
        <f t="shared" si="2315"/>
        <v>0</v>
      </c>
      <c r="O125" s="43">
        <f t="shared" si="2316"/>
        <v>0</v>
      </c>
      <c r="P125" s="444"/>
      <c r="Q125" s="482"/>
      <c r="R125" s="443">
        <f t="shared" si="2476"/>
        <v>0</v>
      </c>
      <c r="S125" s="444"/>
      <c r="T125" s="482"/>
      <c r="U125" s="443">
        <f t="shared" si="2477"/>
        <v>0</v>
      </c>
      <c r="V125" s="41">
        <f t="shared" si="2317"/>
        <v>0</v>
      </c>
      <c r="W125" s="42">
        <f t="shared" si="2318"/>
        <v>0</v>
      </c>
      <c r="X125" s="43">
        <f t="shared" si="2319"/>
        <v>0</v>
      </c>
      <c r="Y125" s="385"/>
      <c r="Z125" s="89"/>
      <c r="AA125" s="443">
        <f t="shared" si="2478"/>
        <v>0</v>
      </c>
      <c r="AB125" s="385"/>
      <c r="AC125" s="89"/>
      <c r="AD125" s="443">
        <f t="shared" si="2479"/>
        <v>0</v>
      </c>
      <c r="AE125" s="236">
        <f t="shared" si="2320"/>
        <v>0</v>
      </c>
      <c r="AF125" s="232">
        <f t="shared" si="2321"/>
        <v>0</v>
      </c>
      <c r="AG125" s="233">
        <f t="shared" si="2322"/>
        <v>0</v>
      </c>
      <c r="AH125" s="449">
        <f t="shared" si="2323"/>
        <v>0</v>
      </c>
      <c r="AI125" s="450">
        <f t="shared" si="2324"/>
        <v>0</v>
      </c>
      <c r="AJ125" s="451">
        <f t="shared" si="2325"/>
        <v>0</v>
      </c>
      <c r="AK125" s="449">
        <f t="shared" si="2326"/>
        <v>0</v>
      </c>
      <c r="AL125" s="450">
        <f t="shared" si="2327"/>
        <v>0</v>
      </c>
      <c r="AM125" s="451">
        <f t="shared" si="2328"/>
        <v>0</v>
      </c>
      <c r="AN125" s="252">
        <f t="shared" si="2329"/>
        <v>0</v>
      </c>
      <c r="AO125" s="253">
        <f t="shared" si="2330"/>
        <v>0</v>
      </c>
      <c r="AP125" s="253">
        <f t="shared" si="2331"/>
        <v>0</v>
      </c>
      <c r="AQ125" s="389"/>
      <c r="AR125" s="390"/>
      <c r="AS125" s="388">
        <f t="shared" si="2480"/>
        <v>0</v>
      </c>
      <c r="AT125" s="389"/>
      <c r="AU125" s="390"/>
      <c r="AV125" s="388">
        <f t="shared" si="2481"/>
        <v>0</v>
      </c>
      <c r="AW125" s="236">
        <f t="shared" si="2332"/>
        <v>0</v>
      </c>
      <c r="AX125" s="232">
        <f t="shared" si="2333"/>
        <v>0</v>
      </c>
      <c r="AY125" s="233">
        <f t="shared" si="2334"/>
        <v>0</v>
      </c>
      <c r="AZ125" s="389"/>
      <c r="BA125" s="390"/>
      <c r="BB125" s="388">
        <f t="shared" si="2482"/>
        <v>0</v>
      </c>
      <c r="BC125" s="444"/>
      <c r="BD125" s="482"/>
      <c r="BE125" s="388">
        <f t="shared" si="2483"/>
        <v>0</v>
      </c>
      <c r="BF125" s="236">
        <f t="shared" si="2335"/>
        <v>0</v>
      </c>
      <c r="BG125" s="232">
        <f t="shared" si="2336"/>
        <v>0</v>
      </c>
      <c r="BH125" s="233">
        <f t="shared" si="2337"/>
        <v>0</v>
      </c>
      <c r="BI125" s="385"/>
      <c r="BJ125" s="89"/>
      <c r="BK125" s="388">
        <f t="shared" si="2484"/>
        <v>0</v>
      </c>
      <c r="BL125" s="385"/>
      <c r="BM125" s="89"/>
      <c r="BN125" s="388">
        <f t="shared" si="2485"/>
        <v>0</v>
      </c>
      <c r="BO125" s="236">
        <f t="shared" si="2338"/>
        <v>0</v>
      </c>
      <c r="BP125" s="232">
        <f t="shared" si="2339"/>
        <v>0</v>
      </c>
      <c r="BQ125" s="233">
        <f t="shared" si="2340"/>
        <v>0</v>
      </c>
      <c r="BR125" s="50">
        <f t="shared" si="2341"/>
        <v>0</v>
      </c>
      <c r="BS125" s="45">
        <f t="shared" si="2342"/>
        <v>0</v>
      </c>
      <c r="BT125" s="51">
        <f t="shared" si="2343"/>
        <v>0</v>
      </c>
      <c r="BU125" s="50">
        <f t="shared" si="2344"/>
        <v>0</v>
      </c>
      <c r="BV125" s="45">
        <f t="shared" si="2345"/>
        <v>0</v>
      </c>
      <c r="BW125" s="51">
        <f t="shared" si="2346"/>
        <v>0</v>
      </c>
      <c r="BX125" s="252">
        <f t="shared" si="2347"/>
        <v>0</v>
      </c>
      <c r="BY125" s="253">
        <f t="shared" si="2348"/>
        <v>0</v>
      </c>
      <c r="BZ125" s="253">
        <f t="shared" si="2349"/>
        <v>0</v>
      </c>
      <c r="CA125" s="385"/>
      <c r="CB125" s="89"/>
      <c r="CC125" s="443">
        <f t="shared" si="2486"/>
        <v>0</v>
      </c>
      <c r="CD125" s="88"/>
      <c r="CE125" s="89"/>
      <c r="CF125" s="443">
        <f t="shared" si="2487"/>
        <v>0</v>
      </c>
      <c r="CG125" s="236">
        <f t="shared" si="2350"/>
        <v>0</v>
      </c>
      <c r="CH125" s="232">
        <f t="shared" si="2351"/>
        <v>0</v>
      </c>
      <c r="CI125" s="233">
        <f t="shared" si="2352"/>
        <v>0</v>
      </c>
      <c r="CJ125" s="385"/>
      <c r="CK125" s="100"/>
      <c r="CL125" s="443">
        <f t="shared" si="2488"/>
        <v>0</v>
      </c>
      <c r="CM125" s="88"/>
      <c r="CN125" s="100"/>
      <c r="CO125" s="443">
        <f t="shared" si="2489"/>
        <v>0</v>
      </c>
      <c r="CP125" s="236">
        <f t="shared" si="2353"/>
        <v>0</v>
      </c>
      <c r="CQ125" s="232">
        <f t="shared" si="2354"/>
        <v>0</v>
      </c>
      <c r="CR125" s="233">
        <f t="shared" si="2355"/>
        <v>0</v>
      </c>
      <c r="CS125" s="385"/>
      <c r="CT125" s="100"/>
      <c r="CU125" s="443">
        <f t="shared" si="2490"/>
        <v>0</v>
      </c>
      <c r="CV125" s="88"/>
      <c r="CW125" s="100"/>
      <c r="CX125" s="443">
        <f t="shared" si="2491"/>
        <v>0</v>
      </c>
      <c r="CY125" s="236">
        <f t="shared" si="2356"/>
        <v>0</v>
      </c>
      <c r="CZ125" s="232">
        <f t="shared" si="2357"/>
        <v>0</v>
      </c>
      <c r="DA125" s="233">
        <f t="shared" si="2358"/>
        <v>0</v>
      </c>
      <c r="DB125" s="449">
        <f t="shared" si="2359"/>
        <v>0</v>
      </c>
      <c r="DC125" s="450">
        <f t="shared" si="2360"/>
        <v>0</v>
      </c>
      <c r="DD125" s="451">
        <f t="shared" si="2361"/>
        <v>0</v>
      </c>
      <c r="DE125" s="449">
        <f t="shared" si="2362"/>
        <v>0</v>
      </c>
      <c r="DF125" s="450">
        <f t="shared" si="2363"/>
        <v>0</v>
      </c>
      <c r="DG125" s="451">
        <f t="shared" si="2364"/>
        <v>0</v>
      </c>
      <c r="DH125" s="252">
        <f t="shared" si="2365"/>
        <v>0</v>
      </c>
      <c r="DI125" s="253">
        <f t="shared" si="2366"/>
        <v>0</v>
      </c>
      <c r="DJ125" s="253">
        <f t="shared" si="2367"/>
        <v>0</v>
      </c>
      <c r="DK125" s="385"/>
      <c r="DL125" s="100"/>
      <c r="DM125" s="388">
        <f t="shared" si="2492"/>
        <v>0</v>
      </c>
      <c r="DN125" s="88"/>
      <c r="DO125" s="100"/>
      <c r="DP125" s="388">
        <f t="shared" si="2493"/>
        <v>0</v>
      </c>
      <c r="DQ125" s="236">
        <f t="shared" si="2368"/>
        <v>0</v>
      </c>
      <c r="DR125" s="232">
        <f t="shared" si="2369"/>
        <v>0</v>
      </c>
      <c r="DS125" s="233">
        <f t="shared" si="2370"/>
        <v>0</v>
      </c>
      <c r="DT125" s="88"/>
      <c r="DU125" s="100"/>
      <c r="DV125" s="388">
        <f t="shared" si="2494"/>
        <v>0</v>
      </c>
      <c r="DW125" s="88"/>
      <c r="DX125" s="100"/>
      <c r="DY125" s="388">
        <f>DW125*DX125</f>
        <v>0</v>
      </c>
      <c r="DZ125" s="236">
        <f t="shared" si="2371"/>
        <v>0</v>
      </c>
      <c r="EA125" s="232">
        <f t="shared" si="2372"/>
        <v>0</v>
      </c>
      <c r="EB125" s="233">
        <f t="shared" si="2373"/>
        <v>0</v>
      </c>
      <c r="EC125" s="389"/>
      <c r="ED125" s="390"/>
      <c r="EE125" s="388">
        <f t="shared" si="2496"/>
        <v>0</v>
      </c>
      <c r="EF125" s="88"/>
      <c r="EG125" s="100"/>
      <c r="EH125" s="90">
        <f t="shared" si="2497"/>
        <v>0</v>
      </c>
      <c r="EI125" s="41">
        <f t="shared" si="2374"/>
        <v>0</v>
      </c>
      <c r="EJ125" s="42">
        <f t="shared" si="2375"/>
        <v>0</v>
      </c>
      <c r="EK125" s="43">
        <f t="shared" si="2376"/>
        <v>0</v>
      </c>
      <c r="EL125" s="50">
        <f t="shared" si="2377"/>
        <v>0</v>
      </c>
      <c r="EM125" s="45">
        <f t="shared" si="2378"/>
        <v>0</v>
      </c>
      <c r="EN125" s="51">
        <f t="shared" si="2379"/>
        <v>0</v>
      </c>
      <c r="EO125" s="50">
        <f t="shared" si="2380"/>
        <v>0</v>
      </c>
      <c r="EP125" s="45">
        <f t="shared" si="2381"/>
        <v>0</v>
      </c>
      <c r="EQ125" s="51">
        <f t="shared" si="2382"/>
        <v>0</v>
      </c>
      <c r="ER125" s="81">
        <f t="shared" si="2383"/>
        <v>0</v>
      </c>
      <c r="ES125" s="52">
        <f t="shared" si="2384"/>
        <v>0</v>
      </c>
      <c r="ET125" s="52">
        <f t="shared" si="2385"/>
        <v>0</v>
      </c>
      <c r="EU125" s="27">
        <f t="shared" si="2386"/>
        <v>0</v>
      </c>
      <c r="EV125" s="28">
        <f t="shared" si="2387"/>
        <v>0</v>
      </c>
      <c r="EW125" s="29">
        <f t="shared" si="2498"/>
        <v>0</v>
      </c>
      <c r="EX125" s="27">
        <f t="shared" si="2388"/>
        <v>0</v>
      </c>
      <c r="EY125" s="28">
        <f t="shared" si="2389"/>
        <v>0</v>
      </c>
      <c r="EZ125" s="29">
        <f t="shared" si="2390"/>
        <v>0</v>
      </c>
      <c r="FA125" s="178">
        <f t="shared" si="2391"/>
        <v>0</v>
      </c>
      <c r="FB125" s="28">
        <f t="shared" si="2392"/>
        <v>0</v>
      </c>
      <c r="FC125" s="29">
        <f t="shared" si="2393"/>
        <v>0</v>
      </c>
      <c r="FE125" s="84" t="s">
        <v>259</v>
      </c>
      <c r="FF125" s="176" t="s">
        <v>289</v>
      </c>
      <c r="FG125" s="176" t="s">
        <v>280</v>
      </c>
      <c r="FH125" s="84" t="s">
        <v>211</v>
      </c>
      <c r="FI125" s="385"/>
      <c r="FJ125" s="89"/>
      <c r="FK125" s="443">
        <f t="shared" si="2499"/>
        <v>0</v>
      </c>
      <c r="FL125" s="385"/>
      <c r="FM125" s="799"/>
      <c r="FN125" s="443">
        <f t="shared" si="2500"/>
        <v>0</v>
      </c>
      <c r="FO125" s="41">
        <f t="shared" si="2394"/>
        <v>0</v>
      </c>
      <c r="FP125" s="42">
        <f t="shared" si="2395"/>
        <v>0</v>
      </c>
      <c r="FQ125" s="43">
        <f t="shared" si="2396"/>
        <v>0</v>
      </c>
      <c r="FR125" s="444"/>
      <c r="FS125" s="482"/>
      <c r="FT125" s="443">
        <f t="shared" si="2501"/>
        <v>0</v>
      </c>
      <c r="FU125" s="444"/>
      <c r="FV125" s="482"/>
      <c r="FW125" s="443">
        <f t="shared" si="2502"/>
        <v>0</v>
      </c>
      <c r="FX125" s="41">
        <f t="shared" si="2397"/>
        <v>0</v>
      </c>
      <c r="FY125" s="42">
        <f t="shared" si="2398"/>
        <v>0</v>
      </c>
      <c r="FZ125" s="43">
        <f t="shared" si="2399"/>
        <v>0</v>
      </c>
      <c r="GA125" s="385"/>
      <c r="GB125" s="89"/>
      <c r="GC125" s="443">
        <f t="shared" si="2503"/>
        <v>0</v>
      </c>
      <c r="GD125" s="385"/>
      <c r="GE125" s="89"/>
      <c r="GF125" s="443">
        <f t="shared" si="2504"/>
        <v>0</v>
      </c>
      <c r="GG125" s="236">
        <f t="shared" si="2400"/>
        <v>0</v>
      </c>
      <c r="GH125" s="232">
        <f t="shared" si="2401"/>
        <v>0</v>
      </c>
      <c r="GI125" s="233">
        <f t="shared" si="2402"/>
        <v>0</v>
      </c>
      <c r="GJ125" s="449">
        <f t="shared" si="2403"/>
        <v>0</v>
      </c>
      <c r="GK125" s="450">
        <f t="shared" si="2404"/>
        <v>0</v>
      </c>
      <c r="GL125" s="451">
        <f t="shared" si="2405"/>
        <v>0</v>
      </c>
      <c r="GM125" s="449">
        <f t="shared" si="2406"/>
        <v>0</v>
      </c>
      <c r="GN125" s="450">
        <f t="shared" si="2407"/>
        <v>0</v>
      </c>
      <c r="GO125" s="451">
        <f t="shared" si="2408"/>
        <v>0</v>
      </c>
      <c r="GP125" s="252">
        <f t="shared" si="2409"/>
        <v>0</v>
      </c>
      <c r="GQ125" s="253">
        <f t="shared" si="2410"/>
        <v>0</v>
      </c>
      <c r="GR125" s="253">
        <f t="shared" si="2411"/>
        <v>0</v>
      </c>
      <c r="GS125" s="389"/>
      <c r="GT125" s="390"/>
      <c r="GU125" s="388">
        <f t="shared" si="2505"/>
        <v>0</v>
      </c>
      <c r="GV125" s="389"/>
      <c r="GW125" s="390"/>
      <c r="GX125" s="388">
        <f t="shared" si="2506"/>
        <v>0</v>
      </c>
      <c r="GY125" s="236">
        <f t="shared" si="2412"/>
        <v>0</v>
      </c>
      <c r="GZ125" s="232">
        <f t="shared" si="2413"/>
        <v>0</v>
      </c>
      <c r="HA125" s="233">
        <f t="shared" si="2414"/>
        <v>0</v>
      </c>
      <c r="HB125" s="389"/>
      <c r="HC125" s="390"/>
      <c r="HD125" s="388">
        <f t="shared" si="2507"/>
        <v>0</v>
      </c>
      <c r="HE125" s="444"/>
      <c r="HF125" s="482"/>
      <c r="HG125" s="388">
        <f t="shared" si="2508"/>
        <v>0</v>
      </c>
      <c r="HH125" s="236">
        <f t="shared" si="2415"/>
        <v>0</v>
      </c>
      <c r="HI125" s="232">
        <f t="shared" si="2416"/>
        <v>0</v>
      </c>
      <c r="HJ125" s="233">
        <f t="shared" si="2417"/>
        <v>0</v>
      </c>
      <c r="HK125" s="385"/>
      <c r="HL125" s="89"/>
      <c r="HM125" s="388">
        <f t="shared" si="2509"/>
        <v>0</v>
      </c>
      <c r="HN125" s="385"/>
      <c r="HO125" s="89"/>
      <c r="HP125" s="388">
        <f t="shared" si="2510"/>
        <v>0</v>
      </c>
      <c r="HQ125" s="236">
        <f t="shared" si="2418"/>
        <v>0</v>
      </c>
      <c r="HR125" s="232">
        <f t="shared" si="2419"/>
        <v>0</v>
      </c>
      <c r="HS125" s="233">
        <f t="shared" si="2420"/>
        <v>0</v>
      </c>
      <c r="HT125" s="50">
        <f t="shared" si="2421"/>
        <v>0</v>
      </c>
      <c r="HU125" s="45">
        <f t="shared" si="2422"/>
        <v>0</v>
      </c>
      <c r="HV125" s="51">
        <f t="shared" si="2423"/>
        <v>0</v>
      </c>
      <c r="HW125" s="50">
        <f t="shared" si="2424"/>
        <v>0</v>
      </c>
      <c r="HX125" s="45">
        <f t="shared" si="2425"/>
        <v>0</v>
      </c>
      <c r="HY125" s="51">
        <f t="shared" si="2426"/>
        <v>0</v>
      </c>
      <c r="HZ125" s="252">
        <f t="shared" si="2427"/>
        <v>0</v>
      </c>
      <c r="IA125" s="253">
        <f t="shared" si="2428"/>
        <v>0</v>
      </c>
      <c r="IB125" s="253">
        <f t="shared" si="2429"/>
        <v>0</v>
      </c>
      <c r="IC125" s="385"/>
      <c r="ID125" s="89"/>
      <c r="IE125" s="443">
        <f t="shared" si="2511"/>
        <v>0</v>
      </c>
      <c r="IF125" s="88"/>
      <c r="IG125" s="89"/>
      <c r="IH125" s="443">
        <f t="shared" si="2512"/>
        <v>0</v>
      </c>
      <c r="II125" s="236">
        <f t="shared" si="2430"/>
        <v>0</v>
      </c>
      <c r="IJ125" s="232">
        <f t="shared" si="2431"/>
        <v>0</v>
      </c>
      <c r="IK125" s="233">
        <f t="shared" si="2432"/>
        <v>0</v>
      </c>
      <c r="IL125" s="385"/>
      <c r="IM125" s="100"/>
      <c r="IN125" s="443">
        <f t="shared" si="2513"/>
        <v>0</v>
      </c>
      <c r="IO125" s="88"/>
      <c r="IP125" s="100"/>
      <c r="IQ125" s="443">
        <f t="shared" si="2514"/>
        <v>0</v>
      </c>
      <c r="IR125" s="236">
        <f t="shared" si="2433"/>
        <v>0</v>
      </c>
      <c r="IS125" s="232">
        <f t="shared" si="2434"/>
        <v>0</v>
      </c>
      <c r="IT125" s="233">
        <f t="shared" si="2435"/>
        <v>0</v>
      </c>
      <c r="IU125" s="385"/>
      <c r="IV125" s="100"/>
      <c r="IW125" s="443">
        <f t="shared" si="2515"/>
        <v>0</v>
      </c>
      <c r="IX125" s="88"/>
      <c r="IY125" s="100"/>
      <c r="IZ125" s="443">
        <f t="shared" si="2516"/>
        <v>0</v>
      </c>
      <c r="JA125" s="236">
        <f t="shared" si="2436"/>
        <v>0</v>
      </c>
      <c r="JB125" s="232">
        <f t="shared" si="2437"/>
        <v>0</v>
      </c>
      <c r="JC125" s="233">
        <f t="shared" si="2438"/>
        <v>0</v>
      </c>
      <c r="JD125" s="449">
        <f t="shared" si="2439"/>
        <v>0</v>
      </c>
      <c r="JE125" s="450">
        <f t="shared" si="2440"/>
        <v>0</v>
      </c>
      <c r="JF125" s="451">
        <f t="shared" si="2441"/>
        <v>0</v>
      </c>
      <c r="JG125" s="449">
        <f t="shared" si="2442"/>
        <v>0</v>
      </c>
      <c r="JH125" s="450">
        <f t="shared" si="2443"/>
        <v>0</v>
      </c>
      <c r="JI125" s="451">
        <f t="shared" si="2444"/>
        <v>0</v>
      </c>
      <c r="JJ125" s="252">
        <f t="shared" si="2445"/>
        <v>0</v>
      </c>
      <c r="JK125" s="253">
        <f t="shared" si="2446"/>
        <v>0</v>
      </c>
      <c r="JL125" s="253">
        <f t="shared" si="2447"/>
        <v>0</v>
      </c>
      <c r="JM125" s="385"/>
      <c r="JN125" s="100"/>
      <c r="JO125" s="388">
        <f t="shared" si="2517"/>
        <v>0</v>
      </c>
      <c r="JP125" s="88"/>
      <c r="JQ125" s="100"/>
      <c r="JR125" s="388">
        <f t="shared" si="2518"/>
        <v>0</v>
      </c>
      <c r="JS125" s="236">
        <f t="shared" si="2448"/>
        <v>0</v>
      </c>
      <c r="JT125" s="232">
        <f t="shared" si="2449"/>
        <v>0</v>
      </c>
      <c r="JU125" s="233">
        <f t="shared" si="2450"/>
        <v>0</v>
      </c>
      <c r="JV125" s="88"/>
      <c r="JW125" s="100"/>
      <c r="JX125" s="388">
        <f t="shared" si="2519"/>
        <v>0</v>
      </c>
      <c r="JY125" s="88"/>
      <c r="JZ125" s="100"/>
      <c r="KA125" s="388">
        <f>JY125*JZ125</f>
        <v>0</v>
      </c>
      <c r="KB125" s="236">
        <f t="shared" si="2451"/>
        <v>0</v>
      </c>
      <c r="KC125" s="232">
        <f t="shared" si="2452"/>
        <v>0</v>
      </c>
      <c r="KD125" s="233">
        <f t="shared" si="2453"/>
        <v>0</v>
      </c>
      <c r="KE125" s="389"/>
      <c r="KF125" s="390"/>
      <c r="KG125" s="388">
        <f t="shared" si="2521"/>
        <v>0</v>
      </c>
      <c r="KH125" s="88"/>
      <c r="KI125" s="100"/>
      <c r="KJ125" s="90">
        <f t="shared" si="2522"/>
        <v>0</v>
      </c>
      <c r="KK125" s="41">
        <f t="shared" si="2454"/>
        <v>0</v>
      </c>
      <c r="KL125" s="42">
        <f t="shared" si="2455"/>
        <v>0</v>
      </c>
      <c r="KM125" s="43">
        <f t="shared" si="2456"/>
        <v>0</v>
      </c>
      <c r="KN125" s="50">
        <f t="shared" si="2457"/>
        <v>0</v>
      </c>
      <c r="KO125" s="45">
        <f t="shared" si="2458"/>
        <v>0</v>
      </c>
      <c r="KP125" s="51">
        <f t="shared" si="2459"/>
        <v>0</v>
      </c>
      <c r="KQ125" s="50">
        <f t="shared" si="2460"/>
        <v>0</v>
      </c>
      <c r="KR125" s="45">
        <f t="shared" si="2461"/>
        <v>0</v>
      </c>
      <c r="KS125" s="51">
        <f t="shared" si="2462"/>
        <v>0</v>
      </c>
      <c r="KT125" s="81">
        <f t="shared" si="2463"/>
        <v>0</v>
      </c>
      <c r="KU125" s="52">
        <f t="shared" si="2464"/>
        <v>0</v>
      </c>
      <c r="KV125" s="52">
        <f t="shared" si="2465"/>
        <v>0</v>
      </c>
      <c r="KW125" s="27">
        <f t="shared" si="2466"/>
        <v>0</v>
      </c>
      <c r="KX125" s="28">
        <f t="shared" si="2467"/>
        <v>0</v>
      </c>
      <c r="KY125" s="29">
        <f t="shared" si="2523"/>
        <v>0</v>
      </c>
      <c r="KZ125" s="27">
        <f t="shared" si="2468"/>
        <v>0</v>
      </c>
      <c r="LA125" s="28">
        <f t="shared" si="2469"/>
        <v>0</v>
      </c>
      <c r="LB125" s="29">
        <f t="shared" si="2470"/>
        <v>0</v>
      </c>
      <c r="LC125" s="178">
        <f t="shared" si="2471"/>
        <v>0</v>
      </c>
      <c r="LD125" s="28">
        <f t="shared" si="2472"/>
        <v>0</v>
      </c>
      <c r="LE125" s="29">
        <f t="shared" si="2473"/>
        <v>0</v>
      </c>
    </row>
    <row r="126" spans="2:317" ht="20.25" hidden="1" customHeight="1" outlineLevel="3">
      <c r="B126" s="84" t="s">
        <v>259</v>
      </c>
      <c r="C126" s="176" t="s">
        <v>290</v>
      </c>
      <c r="D126" s="176" t="s">
        <v>261</v>
      </c>
      <c r="E126" s="176" t="s">
        <v>262</v>
      </c>
      <c r="F126" s="84" t="s">
        <v>211</v>
      </c>
      <c r="G126" s="385"/>
      <c r="H126" s="89"/>
      <c r="I126" s="443">
        <f t="shared" si="2474"/>
        <v>0</v>
      </c>
      <c r="J126" s="385"/>
      <c r="K126" s="799"/>
      <c r="L126" s="443">
        <f t="shared" si="2475"/>
        <v>0</v>
      </c>
      <c r="M126" s="41">
        <f t="shared" si="2314"/>
        <v>0</v>
      </c>
      <c r="N126" s="42">
        <f t="shared" si="2315"/>
        <v>0</v>
      </c>
      <c r="O126" s="43">
        <f t="shared" si="2316"/>
        <v>0</v>
      </c>
      <c r="P126" s="483"/>
      <c r="Q126" s="600"/>
      <c r="R126" s="443">
        <f t="shared" si="2476"/>
        <v>0</v>
      </c>
      <c r="S126" s="483"/>
      <c r="T126" s="600"/>
      <c r="U126" s="443">
        <f t="shared" si="2477"/>
        <v>0</v>
      </c>
      <c r="V126" s="41">
        <f t="shared" si="2317"/>
        <v>0</v>
      </c>
      <c r="W126" s="42">
        <f t="shared" si="2318"/>
        <v>0</v>
      </c>
      <c r="X126" s="43">
        <f t="shared" si="2319"/>
        <v>0</v>
      </c>
      <c r="Y126" s="385"/>
      <c r="Z126" s="89"/>
      <c r="AA126" s="443">
        <f t="shared" si="2478"/>
        <v>0</v>
      </c>
      <c r="AB126" s="385"/>
      <c r="AC126" s="89"/>
      <c r="AD126" s="443">
        <f t="shared" si="2479"/>
        <v>0</v>
      </c>
      <c r="AE126" s="236">
        <f t="shared" si="2320"/>
        <v>0</v>
      </c>
      <c r="AF126" s="232">
        <f t="shared" si="2321"/>
        <v>0</v>
      </c>
      <c r="AG126" s="233">
        <f t="shared" si="2322"/>
        <v>0</v>
      </c>
      <c r="AH126" s="449">
        <f t="shared" si="2323"/>
        <v>0</v>
      </c>
      <c r="AI126" s="450">
        <f t="shared" si="2324"/>
        <v>0</v>
      </c>
      <c r="AJ126" s="451">
        <f t="shared" si="2325"/>
        <v>0</v>
      </c>
      <c r="AK126" s="449">
        <f t="shared" si="2326"/>
        <v>0</v>
      </c>
      <c r="AL126" s="450">
        <f t="shared" si="2327"/>
        <v>0</v>
      </c>
      <c r="AM126" s="451">
        <f t="shared" si="2328"/>
        <v>0</v>
      </c>
      <c r="AN126" s="252">
        <f t="shared" si="2329"/>
        <v>0</v>
      </c>
      <c r="AO126" s="253">
        <f t="shared" si="2330"/>
        <v>0</v>
      </c>
      <c r="AP126" s="253">
        <f t="shared" si="2331"/>
        <v>0</v>
      </c>
      <c r="AQ126" s="389"/>
      <c r="AR126" s="390"/>
      <c r="AS126" s="388">
        <f t="shared" si="2480"/>
        <v>0</v>
      </c>
      <c r="AT126" s="389"/>
      <c r="AU126" s="390"/>
      <c r="AV126" s="388">
        <f t="shared" si="2481"/>
        <v>0</v>
      </c>
      <c r="AW126" s="236">
        <f t="shared" si="2332"/>
        <v>0</v>
      </c>
      <c r="AX126" s="232">
        <f t="shared" si="2333"/>
        <v>0</v>
      </c>
      <c r="AY126" s="233">
        <f t="shared" si="2334"/>
        <v>0</v>
      </c>
      <c r="AZ126" s="389"/>
      <c r="BA126" s="390"/>
      <c r="BB126" s="388">
        <f t="shared" si="2482"/>
        <v>0</v>
      </c>
      <c r="BC126" s="389"/>
      <c r="BD126" s="390"/>
      <c r="BE126" s="388">
        <f t="shared" si="2483"/>
        <v>0</v>
      </c>
      <c r="BF126" s="236">
        <f t="shared" si="2335"/>
        <v>0</v>
      </c>
      <c r="BG126" s="232">
        <f t="shared" si="2336"/>
        <v>0</v>
      </c>
      <c r="BH126" s="233">
        <f t="shared" si="2337"/>
        <v>0</v>
      </c>
      <c r="BI126" s="385"/>
      <c r="BJ126" s="89"/>
      <c r="BK126" s="388">
        <f t="shared" si="2484"/>
        <v>0</v>
      </c>
      <c r="BL126" s="385"/>
      <c r="BM126" s="89"/>
      <c r="BN126" s="388">
        <f t="shared" si="2485"/>
        <v>0</v>
      </c>
      <c r="BO126" s="236">
        <f t="shared" si="2338"/>
        <v>0</v>
      </c>
      <c r="BP126" s="232">
        <f t="shared" si="2339"/>
        <v>0</v>
      </c>
      <c r="BQ126" s="233">
        <f t="shared" si="2340"/>
        <v>0</v>
      </c>
      <c r="BR126" s="50">
        <f t="shared" si="2341"/>
        <v>0</v>
      </c>
      <c r="BS126" s="45">
        <f t="shared" si="2342"/>
        <v>0</v>
      </c>
      <c r="BT126" s="51">
        <f t="shared" si="2343"/>
        <v>0</v>
      </c>
      <c r="BU126" s="50">
        <f t="shared" si="2344"/>
        <v>0</v>
      </c>
      <c r="BV126" s="45">
        <f t="shared" si="2345"/>
        <v>0</v>
      </c>
      <c r="BW126" s="51">
        <f t="shared" si="2346"/>
        <v>0</v>
      </c>
      <c r="BX126" s="252">
        <f t="shared" si="2347"/>
        <v>0</v>
      </c>
      <c r="BY126" s="253">
        <f t="shared" si="2348"/>
        <v>0</v>
      </c>
      <c r="BZ126" s="253">
        <f t="shared" si="2349"/>
        <v>0</v>
      </c>
      <c r="CA126" s="385"/>
      <c r="CB126" s="89"/>
      <c r="CC126" s="443">
        <f t="shared" si="2486"/>
        <v>0</v>
      </c>
      <c r="CD126" s="88"/>
      <c r="CE126" s="89"/>
      <c r="CF126" s="443">
        <f t="shared" si="2487"/>
        <v>0</v>
      </c>
      <c r="CG126" s="236">
        <f t="shared" si="2350"/>
        <v>0</v>
      </c>
      <c r="CH126" s="232">
        <f t="shared" si="2351"/>
        <v>0</v>
      </c>
      <c r="CI126" s="233">
        <f t="shared" si="2352"/>
        <v>0</v>
      </c>
      <c r="CJ126" s="385"/>
      <c r="CK126" s="100"/>
      <c r="CL126" s="443">
        <f t="shared" si="2488"/>
        <v>0</v>
      </c>
      <c r="CM126" s="88"/>
      <c r="CN126" s="100"/>
      <c r="CO126" s="443">
        <f t="shared" si="2489"/>
        <v>0</v>
      </c>
      <c r="CP126" s="236">
        <f t="shared" si="2353"/>
        <v>0</v>
      </c>
      <c r="CQ126" s="232">
        <f t="shared" si="2354"/>
        <v>0</v>
      </c>
      <c r="CR126" s="233">
        <f t="shared" si="2355"/>
        <v>0</v>
      </c>
      <c r="CS126" s="385"/>
      <c r="CT126" s="100"/>
      <c r="CU126" s="443">
        <f t="shared" si="2490"/>
        <v>0</v>
      </c>
      <c r="CV126" s="88"/>
      <c r="CW126" s="100"/>
      <c r="CX126" s="443">
        <f t="shared" si="2491"/>
        <v>0</v>
      </c>
      <c r="CY126" s="236">
        <f t="shared" si="2356"/>
        <v>0</v>
      </c>
      <c r="CZ126" s="232">
        <f t="shared" si="2357"/>
        <v>0</v>
      </c>
      <c r="DA126" s="233">
        <f t="shared" si="2358"/>
        <v>0</v>
      </c>
      <c r="DB126" s="449">
        <f t="shared" si="2359"/>
        <v>0</v>
      </c>
      <c r="DC126" s="450">
        <f t="shared" si="2360"/>
        <v>0</v>
      </c>
      <c r="DD126" s="451">
        <f t="shared" si="2361"/>
        <v>0</v>
      </c>
      <c r="DE126" s="449">
        <f t="shared" si="2362"/>
        <v>0</v>
      </c>
      <c r="DF126" s="450">
        <f t="shared" si="2363"/>
        <v>0</v>
      </c>
      <c r="DG126" s="451">
        <f t="shared" si="2364"/>
        <v>0</v>
      </c>
      <c r="DH126" s="252">
        <f t="shared" si="2365"/>
        <v>0</v>
      </c>
      <c r="DI126" s="253">
        <f t="shared" si="2366"/>
        <v>0</v>
      </c>
      <c r="DJ126" s="253">
        <f t="shared" si="2367"/>
        <v>0</v>
      </c>
      <c r="DK126" s="385"/>
      <c r="DL126" s="100"/>
      <c r="DM126" s="388">
        <f t="shared" si="2492"/>
        <v>0</v>
      </c>
      <c r="DN126" s="88"/>
      <c r="DO126" s="100"/>
      <c r="DP126" s="388">
        <f t="shared" si="2493"/>
        <v>0</v>
      </c>
      <c r="DQ126" s="236">
        <f t="shared" si="2368"/>
        <v>0</v>
      </c>
      <c r="DR126" s="232">
        <f t="shared" si="2369"/>
        <v>0</v>
      </c>
      <c r="DS126" s="233">
        <f t="shared" si="2370"/>
        <v>0</v>
      </c>
      <c r="DT126" s="88"/>
      <c r="DU126" s="100"/>
      <c r="DV126" s="388">
        <f t="shared" si="2494"/>
        <v>0</v>
      </c>
      <c r="DW126" s="88"/>
      <c r="DX126" s="100"/>
      <c r="DY126" s="388">
        <f t="shared" ref="DY126:DY142" si="2526">DW126*DX126</f>
        <v>0</v>
      </c>
      <c r="DZ126" s="236">
        <f t="shared" si="2371"/>
        <v>0</v>
      </c>
      <c r="EA126" s="232">
        <f t="shared" si="2372"/>
        <v>0</v>
      </c>
      <c r="EB126" s="233">
        <f t="shared" si="2373"/>
        <v>0</v>
      </c>
      <c r="EC126" s="389"/>
      <c r="ED126" s="390"/>
      <c r="EE126" s="388">
        <f t="shared" si="2496"/>
        <v>0</v>
      </c>
      <c r="EF126" s="88"/>
      <c r="EG126" s="100"/>
      <c r="EH126" s="90">
        <f t="shared" si="2497"/>
        <v>0</v>
      </c>
      <c r="EI126" s="41">
        <f t="shared" si="2374"/>
        <v>0</v>
      </c>
      <c r="EJ126" s="42">
        <f t="shared" si="2375"/>
        <v>0</v>
      </c>
      <c r="EK126" s="43">
        <f t="shared" si="2376"/>
        <v>0</v>
      </c>
      <c r="EL126" s="50">
        <f t="shared" si="2377"/>
        <v>0</v>
      </c>
      <c r="EM126" s="45">
        <f t="shared" si="2378"/>
        <v>0</v>
      </c>
      <c r="EN126" s="51">
        <f t="shared" si="2379"/>
        <v>0</v>
      </c>
      <c r="EO126" s="50">
        <f t="shared" si="2380"/>
        <v>0</v>
      </c>
      <c r="EP126" s="45">
        <f t="shared" si="2381"/>
        <v>0</v>
      </c>
      <c r="EQ126" s="51">
        <f t="shared" si="2382"/>
        <v>0</v>
      </c>
      <c r="ER126" s="81">
        <f t="shared" si="2383"/>
        <v>0</v>
      </c>
      <c r="ES126" s="52">
        <f t="shared" si="2384"/>
        <v>0</v>
      </c>
      <c r="ET126" s="52">
        <f t="shared" si="2385"/>
        <v>0</v>
      </c>
      <c r="EU126" s="27">
        <f t="shared" si="2386"/>
        <v>0</v>
      </c>
      <c r="EV126" s="28">
        <f t="shared" si="2387"/>
        <v>0</v>
      </c>
      <c r="EW126" s="29">
        <f t="shared" si="2498"/>
        <v>0</v>
      </c>
      <c r="EX126" s="27">
        <f t="shared" si="2388"/>
        <v>0</v>
      </c>
      <c r="EY126" s="28">
        <f t="shared" si="2389"/>
        <v>0</v>
      </c>
      <c r="EZ126" s="29">
        <f t="shared" si="2390"/>
        <v>0</v>
      </c>
      <c r="FA126" s="178">
        <f t="shared" si="2391"/>
        <v>0</v>
      </c>
      <c r="FB126" s="28">
        <f t="shared" si="2392"/>
        <v>0</v>
      </c>
      <c r="FC126" s="29">
        <f t="shared" si="2393"/>
        <v>0</v>
      </c>
      <c r="FE126" s="84"/>
      <c r="FF126" s="176"/>
      <c r="FG126" s="176"/>
      <c r="FH126" s="84"/>
      <c r="FI126" s="385"/>
      <c r="FJ126" s="89"/>
      <c r="FK126" s="443">
        <f t="shared" si="2499"/>
        <v>0</v>
      </c>
      <c r="FL126" s="385"/>
      <c r="FM126" s="799"/>
      <c r="FN126" s="443">
        <f t="shared" si="2500"/>
        <v>0</v>
      </c>
      <c r="FO126" s="41">
        <f t="shared" si="2394"/>
        <v>0</v>
      </c>
      <c r="FP126" s="42">
        <f t="shared" si="2395"/>
        <v>0</v>
      </c>
      <c r="FQ126" s="43">
        <f t="shared" si="2396"/>
        <v>0</v>
      </c>
      <c r="FR126" s="483"/>
      <c r="FS126" s="600"/>
      <c r="FT126" s="443">
        <f t="shared" si="2501"/>
        <v>0</v>
      </c>
      <c r="FU126" s="483"/>
      <c r="FV126" s="600"/>
      <c r="FW126" s="443">
        <f t="shared" si="2502"/>
        <v>0</v>
      </c>
      <c r="FX126" s="41">
        <f t="shared" si="2397"/>
        <v>0</v>
      </c>
      <c r="FY126" s="42">
        <f t="shared" si="2398"/>
        <v>0</v>
      </c>
      <c r="FZ126" s="43">
        <f t="shared" si="2399"/>
        <v>0</v>
      </c>
      <c r="GA126" s="385"/>
      <c r="GB126" s="89"/>
      <c r="GC126" s="443">
        <f t="shared" si="2503"/>
        <v>0</v>
      </c>
      <c r="GD126" s="385"/>
      <c r="GE126" s="89"/>
      <c r="GF126" s="443">
        <f t="shared" si="2504"/>
        <v>0</v>
      </c>
      <c r="GG126" s="236">
        <f t="shared" si="2400"/>
        <v>0</v>
      </c>
      <c r="GH126" s="232">
        <f t="shared" si="2401"/>
        <v>0</v>
      </c>
      <c r="GI126" s="233">
        <f t="shared" si="2402"/>
        <v>0</v>
      </c>
      <c r="GJ126" s="449">
        <f t="shared" si="2403"/>
        <v>0</v>
      </c>
      <c r="GK126" s="450">
        <f t="shared" si="2404"/>
        <v>0</v>
      </c>
      <c r="GL126" s="451">
        <f t="shared" si="2405"/>
        <v>0</v>
      </c>
      <c r="GM126" s="449">
        <f t="shared" si="2406"/>
        <v>0</v>
      </c>
      <c r="GN126" s="450">
        <f t="shared" si="2407"/>
        <v>0</v>
      </c>
      <c r="GO126" s="451">
        <f t="shared" si="2408"/>
        <v>0</v>
      </c>
      <c r="GP126" s="252">
        <f t="shared" si="2409"/>
        <v>0</v>
      </c>
      <c r="GQ126" s="253">
        <f t="shared" si="2410"/>
        <v>0</v>
      </c>
      <c r="GR126" s="253">
        <f t="shared" si="2411"/>
        <v>0</v>
      </c>
      <c r="GS126" s="389"/>
      <c r="GT126" s="390"/>
      <c r="GU126" s="388">
        <f t="shared" si="2505"/>
        <v>0</v>
      </c>
      <c r="GV126" s="389"/>
      <c r="GW126" s="390"/>
      <c r="GX126" s="388">
        <f t="shared" si="2506"/>
        <v>0</v>
      </c>
      <c r="GY126" s="236">
        <f t="shared" si="2412"/>
        <v>0</v>
      </c>
      <c r="GZ126" s="232">
        <f t="shared" si="2413"/>
        <v>0</v>
      </c>
      <c r="HA126" s="233">
        <f t="shared" si="2414"/>
        <v>0</v>
      </c>
      <c r="HB126" s="389"/>
      <c r="HC126" s="390"/>
      <c r="HD126" s="388">
        <f t="shared" si="2507"/>
        <v>0</v>
      </c>
      <c r="HE126" s="389"/>
      <c r="HF126" s="390"/>
      <c r="HG126" s="388">
        <f t="shared" si="2508"/>
        <v>0</v>
      </c>
      <c r="HH126" s="236">
        <f t="shared" si="2415"/>
        <v>0</v>
      </c>
      <c r="HI126" s="232">
        <f t="shared" si="2416"/>
        <v>0</v>
      </c>
      <c r="HJ126" s="233">
        <f t="shared" si="2417"/>
        <v>0</v>
      </c>
      <c r="HK126" s="385"/>
      <c r="HL126" s="89"/>
      <c r="HM126" s="388">
        <f t="shared" si="2509"/>
        <v>0</v>
      </c>
      <c r="HN126" s="385"/>
      <c r="HO126" s="89"/>
      <c r="HP126" s="388">
        <f t="shared" si="2510"/>
        <v>0</v>
      </c>
      <c r="HQ126" s="236">
        <f t="shared" si="2418"/>
        <v>0</v>
      </c>
      <c r="HR126" s="232">
        <f t="shared" si="2419"/>
        <v>0</v>
      </c>
      <c r="HS126" s="233">
        <f t="shared" si="2420"/>
        <v>0</v>
      </c>
      <c r="HT126" s="50">
        <f t="shared" si="2421"/>
        <v>0</v>
      </c>
      <c r="HU126" s="45">
        <f t="shared" si="2422"/>
        <v>0</v>
      </c>
      <c r="HV126" s="51">
        <f t="shared" si="2423"/>
        <v>0</v>
      </c>
      <c r="HW126" s="50">
        <f t="shared" si="2424"/>
        <v>0</v>
      </c>
      <c r="HX126" s="45">
        <f t="shared" si="2425"/>
        <v>0</v>
      </c>
      <c r="HY126" s="51">
        <f t="shared" si="2426"/>
        <v>0</v>
      </c>
      <c r="HZ126" s="252">
        <f t="shared" si="2427"/>
        <v>0</v>
      </c>
      <c r="IA126" s="253">
        <f t="shared" si="2428"/>
        <v>0</v>
      </c>
      <c r="IB126" s="253">
        <f t="shared" si="2429"/>
        <v>0</v>
      </c>
      <c r="IC126" s="385"/>
      <c r="ID126" s="89"/>
      <c r="IE126" s="443">
        <f t="shared" si="2511"/>
        <v>0</v>
      </c>
      <c r="IF126" s="88"/>
      <c r="IG126" s="89"/>
      <c r="IH126" s="443">
        <f t="shared" si="2512"/>
        <v>0</v>
      </c>
      <c r="II126" s="236">
        <f t="shared" si="2430"/>
        <v>0</v>
      </c>
      <c r="IJ126" s="232">
        <f t="shared" si="2431"/>
        <v>0</v>
      </c>
      <c r="IK126" s="233">
        <f t="shared" si="2432"/>
        <v>0</v>
      </c>
      <c r="IL126" s="385"/>
      <c r="IM126" s="100"/>
      <c r="IN126" s="443">
        <f t="shared" si="2513"/>
        <v>0</v>
      </c>
      <c r="IO126" s="88"/>
      <c r="IP126" s="100"/>
      <c r="IQ126" s="443">
        <f t="shared" si="2514"/>
        <v>0</v>
      </c>
      <c r="IR126" s="236">
        <f t="shared" si="2433"/>
        <v>0</v>
      </c>
      <c r="IS126" s="232">
        <f t="shared" si="2434"/>
        <v>0</v>
      </c>
      <c r="IT126" s="233">
        <f t="shared" si="2435"/>
        <v>0</v>
      </c>
      <c r="IU126" s="385"/>
      <c r="IV126" s="100"/>
      <c r="IW126" s="443">
        <f t="shared" si="2515"/>
        <v>0</v>
      </c>
      <c r="IX126" s="88"/>
      <c r="IY126" s="100"/>
      <c r="IZ126" s="443">
        <f t="shared" si="2516"/>
        <v>0</v>
      </c>
      <c r="JA126" s="236">
        <f t="shared" si="2436"/>
        <v>0</v>
      </c>
      <c r="JB126" s="232">
        <f t="shared" si="2437"/>
        <v>0</v>
      </c>
      <c r="JC126" s="233">
        <f t="shared" si="2438"/>
        <v>0</v>
      </c>
      <c r="JD126" s="449">
        <f t="shared" si="2439"/>
        <v>0</v>
      </c>
      <c r="JE126" s="450">
        <f t="shared" si="2440"/>
        <v>0</v>
      </c>
      <c r="JF126" s="451">
        <f t="shared" si="2441"/>
        <v>0</v>
      </c>
      <c r="JG126" s="449">
        <f t="shared" si="2442"/>
        <v>0</v>
      </c>
      <c r="JH126" s="450">
        <f t="shared" si="2443"/>
        <v>0</v>
      </c>
      <c r="JI126" s="451">
        <f t="shared" si="2444"/>
        <v>0</v>
      </c>
      <c r="JJ126" s="252">
        <f t="shared" si="2445"/>
        <v>0</v>
      </c>
      <c r="JK126" s="253">
        <f t="shared" si="2446"/>
        <v>0</v>
      </c>
      <c r="JL126" s="253">
        <f t="shared" si="2447"/>
        <v>0</v>
      </c>
      <c r="JM126" s="385"/>
      <c r="JN126" s="100"/>
      <c r="JO126" s="388">
        <f t="shared" si="2517"/>
        <v>0</v>
      </c>
      <c r="JP126" s="88"/>
      <c r="JQ126" s="100"/>
      <c r="JR126" s="388">
        <f t="shared" si="2518"/>
        <v>0</v>
      </c>
      <c r="JS126" s="236">
        <f t="shared" si="2448"/>
        <v>0</v>
      </c>
      <c r="JT126" s="232">
        <f t="shared" si="2449"/>
        <v>0</v>
      </c>
      <c r="JU126" s="233">
        <f t="shared" si="2450"/>
        <v>0</v>
      </c>
      <c r="JV126" s="88"/>
      <c r="JW126" s="100"/>
      <c r="JX126" s="388">
        <f t="shared" si="2519"/>
        <v>0</v>
      </c>
      <c r="JY126" s="88"/>
      <c r="JZ126" s="100"/>
      <c r="KA126" s="388">
        <f t="shared" si="2520"/>
        <v>0</v>
      </c>
      <c r="KB126" s="236">
        <f t="shared" si="2451"/>
        <v>0</v>
      </c>
      <c r="KC126" s="232">
        <f t="shared" si="2452"/>
        <v>0</v>
      </c>
      <c r="KD126" s="233">
        <f t="shared" si="2453"/>
        <v>0</v>
      </c>
      <c r="KE126" s="389"/>
      <c r="KF126" s="390"/>
      <c r="KG126" s="388">
        <f t="shared" si="2521"/>
        <v>0</v>
      </c>
      <c r="KH126" s="88"/>
      <c r="KI126" s="100"/>
      <c r="KJ126" s="90">
        <f t="shared" si="2522"/>
        <v>0</v>
      </c>
      <c r="KK126" s="41">
        <f t="shared" si="2454"/>
        <v>0</v>
      </c>
      <c r="KL126" s="42">
        <f t="shared" si="2455"/>
        <v>0</v>
      </c>
      <c r="KM126" s="43">
        <f t="shared" si="2456"/>
        <v>0</v>
      </c>
      <c r="KN126" s="50">
        <f t="shared" si="2457"/>
        <v>0</v>
      </c>
      <c r="KO126" s="45">
        <f t="shared" si="2458"/>
        <v>0</v>
      </c>
      <c r="KP126" s="51">
        <f t="shared" si="2459"/>
        <v>0</v>
      </c>
      <c r="KQ126" s="50">
        <f t="shared" si="2460"/>
        <v>0</v>
      </c>
      <c r="KR126" s="45">
        <f t="shared" si="2461"/>
        <v>0</v>
      </c>
      <c r="KS126" s="51">
        <f t="shared" si="2462"/>
        <v>0</v>
      </c>
      <c r="KT126" s="81">
        <f t="shared" si="2463"/>
        <v>0</v>
      </c>
      <c r="KU126" s="52">
        <f t="shared" si="2464"/>
        <v>0</v>
      </c>
      <c r="KV126" s="52">
        <f t="shared" si="2465"/>
        <v>0</v>
      </c>
      <c r="KW126" s="27">
        <f t="shared" si="2466"/>
        <v>0</v>
      </c>
      <c r="KX126" s="28">
        <f t="shared" si="2467"/>
        <v>0</v>
      </c>
      <c r="KY126" s="29">
        <f t="shared" si="2523"/>
        <v>0</v>
      </c>
      <c r="KZ126" s="27">
        <f t="shared" si="2468"/>
        <v>0</v>
      </c>
      <c r="LA126" s="28">
        <f t="shared" si="2469"/>
        <v>0</v>
      </c>
      <c r="LB126" s="29">
        <f t="shared" si="2470"/>
        <v>0</v>
      </c>
      <c r="LC126" s="178">
        <f t="shared" si="2471"/>
        <v>0</v>
      </c>
      <c r="LD126" s="28">
        <f t="shared" si="2472"/>
        <v>0</v>
      </c>
      <c r="LE126" s="29">
        <f t="shared" si="2473"/>
        <v>0</v>
      </c>
    </row>
    <row r="127" spans="2:317" ht="20.25" hidden="1" customHeight="1" outlineLevel="3">
      <c r="B127" s="84" t="s">
        <v>259</v>
      </c>
      <c r="C127" s="176" t="s">
        <v>291</v>
      </c>
      <c r="D127" s="176" t="s">
        <v>261</v>
      </c>
      <c r="E127" s="176" t="s">
        <v>262</v>
      </c>
      <c r="F127" s="84" t="s">
        <v>283</v>
      </c>
      <c r="G127" s="385"/>
      <c r="H127" s="89"/>
      <c r="I127" s="443">
        <f t="shared" si="2474"/>
        <v>0</v>
      </c>
      <c r="J127" s="481"/>
      <c r="K127" s="482"/>
      <c r="L127" s="443">
        <f t="shared" si="2475"/>
        <v>0</v>
      </c>
      <c r="M127" s="41">
        <f t="shared" si="2314"/>
        <v>0</v>
      </c>
      <c r="N127" s="42">
        <f t="shared" si="2315"/>
        <v>0</v>
      </c>
      <c r="O127" s="43">
        <f t="shared" si="2316"/>
        <v>0</v>
      </c>
      <c r="P127" s="483"/>
      <c r="Q127" s="600"/>
      <c r="R127" s="443">
        <f t="shared" si="2476"/>
        <v>0</v>
      </c>
      <c r="S127" s="481"/>
      <c r="T127" s="482"/>
      <c r="U127" s="443">
        <f t="shared" si="2477"/>
        <v>0</v>
      </c>
      <c r="V127" s="41">
        <f t="shared" si="2317"/>
        <v>0</v>
      </c>
      <c r="W127" s="42">
        <f t="shared" si="2318"/>
        <v>0</v>
      </c>
      <c r="X127" s="43">
        <f t="shared" si="2319"/>
        <v>0</v>
      </c>
      <c r="Y127" s="238"/>
      <c r="Z127" s="108"/>
      <c r="AA127" s="443">
        <f t="shared" si="2478"/>
        <v>0</v>
      </c>
      <c r="AB127" s="481"/>
      <c r="AC127" s="482"/>
      <c r="AD127" s="443">
        <f t="shared" si="2479"/>
        <v>0</v>
      </c>
      <c r="AE127" s="236">
        <f t="shared" si="2320"/>
        <v>0</v>
      </c>
      <c r="AF127" s="232">
        <f t="shared" si="2321"/>
        <v>0</v>
      </c>
      <c r="AG127" s="233">
        <f t="shared" si="2322"/>
        <v>0</v>
      </c>
      <c r="AH127" s="449">
        <f>G127+P127+Y127</f>
        <v>0</v>
      </c>
      <c r="AI127" s="450">
        <f t="shared" si="2324"/>
        <v>0</v>
      </c>
      <c r="AJ127" s="451">
        <f t="shared" si="2325"/>
        <v>0</v>
      </c>
      <c r="AK127" s="449">
        <f t="shared" si="2326"/>
        <v>0</v>
      </c>
      <c r="AL127" s="450">
        <f t="shared" si="2327"/>
        <v>0</v>
      </c>
      <c r="AM127" s="451">
        <f t="shared" si="2328"/>
        <v>0</v>
      </c>
      <c r="AN127" s="252">
        <f t="shared" si="2329"/>
        <v>0</v>
      </c>
      <c r="AO127" s="253">
        <f t="shared" si="2330"/>
        <v>0</v>
      </c>
      <c r="AP127" s="253">
        <f t="shared" si="2331"/>
        <v>0</v>
      </c>
      <c r="AQ127" s="389"/>
      <c r="AR127" s="390"/>
      <c r="AS127" s="388">
        <f t="shared" si="2480"/>
        <v>0</v>
      </c>
      <c r="AT127" s="385">
        <v>2</v>
      </c>
      <c r="AU127" s="108">
        <v>29</v>
      </c>
      <c r="AV127" s="388">
        <f t="shared" si="2481"/>
        <v>58</v>
      </c>
      <c r="AW127" s="236">
        <f t="shared" si="2332"/>
        <v>-2</v>
      </c>
      <c r="AX127" s="232">
        <f t="shared" si="2333"/>
        <v>-29</v>
      </c>
      <c r="AY127" s="233">
        <f t="shared" si="2334"/>
        <v>-58</v>
      </c>
      <c r="AZ127" s="684"/>
      <c r="BA127" s="695"/>
      <c r="BB127" s="671">
        <f t="shared" si="2482"/>
        <v>0</v>
      </c>
      <c r="BC127" s="684"/>
      <c r="BD127" s="695"/>
      <c r="BE127" s="671">
        <f t="shared" si="2483"/>
        <v>0</v>
      </c>
      <c r="BF127" s="676">
        <f t="shared" si="2335"/>
        <v>0</v>
      </c>
      <c r="BG127" s="677">
        <f t="shared" si="2336"/>
        <v>0</v>
      </c>
      <c r="BH127" s="678">
        <f t="shared" si="2337"/>
        <v>0</v>
      </c>
      <c r="BI127" s="238">
        <v>2</v>
      </c>
      <c r="BJ127" s="108">
        <v>29</v>
      </c>
      <c r="BK127" s="388">
        <f t="shared" si="2484"/>
        <v>58</v>
      </c>
      <c r="BL127" s="385"/>
      <c r="BM127" s="89"/>
      <c r="BN127" s="388">
        <f t="shared" si="2485"/>
        <v>0</v>
      </c>
      <c r="BO127" s="676">
        <f t="shared" si="2338"/>
        <v>2</v>
      </c>
      <c r="BP127" s="677">
        <f t="shared" si="2339"/>
        <v>29</v>
      </c>
      <c r="BQ127" s="678">
        <f t="shared" si="2340"/>
        <v>58</v>
      </c>
      <c r="BR127" s="679">
        <f t="shared" si="2341"/>
        <v>2</v>
      </c>
      <c r="BS127" s="680">
        <f t="shared" si="2342"/>
        <v>29</v>
      </c>
      <c r="BT127" s="681">
        <f t="shared" si="2343"/>
        <v>58</v>
      </c>
      <c r="BU127" s="679">
        <f t="shared" si="2344"/>
        <v>2</v>
      </c>
      <c r="BV127" s="680">
        <f t="shared" si="2345"/>
        <v>29</v>
      </c>
      <c r="BW127" s="681">
        <f t="shared" si="2346"/>
        <v>58</v>
      </c>
      <c r="BX127" s="682">
        <f>BR127-BU127</f>
        <v>0</v>
      </c>
      <c r="BY127" s="683">
        <f t="shared" si="2348"/>
        <v>0</v>
      </c>
      <c r="BZ127" s="683">
        <f t="shared" si="2349"/>
        <v>0</v>
      </c>
      <c r="CA127" s="385"/>
      <c r="CB127" s="89"/>
      <c r="CC127" s="388">
        <f t="shared" si="2486"/>
        <v>0</v>
      </c>
      <c r="CD127" s="88"/>
      <c r="CE127" s="89"/>
      <c r="CF127" s="443">
        <f t="shared" si="2487"/>
        <v>0</v>
      </c>
      <c r="CG127" s="236">
        <f t="shared" si="2350"/>
        <v>0</v>
      </c>
      <c r="CH127" s="232">
        <f t="shared" si="2351"/>
        <v>0</v>
      </c>
      <c r="CI127" s="233">
        <f t="shared" si="2352"/>
        <v>0</v>
      </c>
      <c r="CJ127" s="385"/>
      <c r="CK127" s="100"/>
      <c r="CL127" s="443">
        <f t="shared" si="2488"/>
        <v>0</v>
      </c>
      <c r="CM127" s="88"/>
      <c r="CN127" s="100"/>
      <c r="CO127" s="443">
        <f t="shared" si="2489"/>
        <v>0</v>
      </c>
      <c r="CP127" s="236">
        <f t="shared" si="2353"/>
        <v>0</v>
      </c>
      <c r="CQ127" s="232">
        <f t="shared" si="2354"/>
        <v>0</v>
      </c>
      <c r="CR127" s="233">
        <f t="shared" si="2355"/>
        <v>0</v>
      </c>
      <c r="CS127" s="385"/>
      <c r="CT127" s="100"/>
      <c r="CU127" s="443">
        <f t="shared" si="2490"/>
        <v>0</v>
      </c>
      <c r="CV127" s="385">
        <v>4</v>
      </c>
      <c r="CW127" s="108">
        <v>29</v>
      </c>
      <c r="CX127" s="443">
        <f t="shared" si="2491"/>
        <v>116</v>
      </c>
      <c r="CY127" s="236">
        <f t="shared" si="2356"/>
        <v>-4</v>
      </c>
      <c r="CZ127" s="232">
        <f t="shared" si="2357"/>
        <v>-29</v>
      </c>
      <c r="DA127" s="233">
        <f t="shared" si="2358"/>
        <v>-116</v>
      </c>
      <c r="DB127" s="449">
        <f t="shared" si="2359"/>
        <v>0</v>
      </c>
      <c r="DC127" s="450">
        <f t="shared" si="2360"/>
        <v>0</v>
      </c>
      <c r="DD127" s="451">
        <f t="shared" si="2361"/>
        <v>0</v>
      </c>
      <c r="DE127" s="449">
        <f t="shared" si="2362"/>
        <v>4</v>
      </c>
      <c r="DF127" s="450">
        <f t="shared" si="2363"/>
        <v>29</v>
      </c>
      <c r="DG127" s="451">
        <f t="shared" si="2364"/>
        <v>116</v>
      </c>
      <c r="DH127" s="252">
        <f t="shared" si="2365"/>
        <v>-4</v>
      </c>
      <c r="DI127" s="253">
        <f t="shared" si="2366"/>
        <v>-29</v>
      </c>
      <c r="DJ127" s="253">
        <f t="shared" si="2367"/>
        <v>-116</v>
      </c>
      <c r="DK127" s="385"/>
      <c r="DL127" s="100"/>
      <c r="DM127" s="388">
        <f t="shared" si="2492"/>
        <v>0</v>
      </c>
      <c r="DN127" s="88"/>
      <c r="DO127" s="100"/>
      <c r="DP127" s="388">
        <f t="shared" si="2493"/>
        <v>0</v>
      </c>
      <c r="DQ127" s="236">
        <f t="shared" si="2368"/>
        <v>0</v>
      </c>
      <c r="DR127" s="232">
        <f t="shared" si="2369"/>
        <v>0</v>
      </c>
      <c r="DS127" s="233">
        <f t="shared" si="2370"/>
        <v>0</v>
      </c>
      <c r="DT127" s="88"/>
      <c r="DU127" s="100"/>
      <c r="DV127" s="388">
        <f t="shared" si="2494"/>
        <v>0</v>
      </c>
      <c r="DW127" s="88"/>
      <c r="DX127" s="100"/>
      <c r="DY127" s="388">
        <f t="shared" si="2526"/>
        <v>0</v>
      </c>
      <c r="DZ127" s="236">
        <f t="shared" si="2371"/>
        <v>0</v>
      </c>
      <c r="EA127" s="232">
        <f t="shared" si="2372"/>
        <v>0</v>
      </c>
      <c r="EB127" s="233">
        <f t="shared" si="2373"/>
        <v>0</v>
      </c>
      <c r="EC127" s="385"/>
      <c r="ED127" s="482"/>
      <c r="EE127" s="388">
        <f t="shared" si="2496"/>
        <v>0</v>
      </c>
      <c r="EF127" s="88"/>
      <c r="EG127" s="100"/>
      <c r="EH127" s="90">
        <f t="shared" si="2497"/>
        <v>0</v>
      </c>
      <c r="EI127" s="41">
        <f t="shared" si="2374"/>
        <v>0</v>
      </c>
      <c r="EJ127" s="42">
        <f t="shared" si="2375"/>
        <v>0</v>
      </c>
      <c r="EK127" s="43">
        <f t="shared" si="2376"/>
        <v>0</v>
      </c>
      <c r="EL127" s="50">
        <f t="shared" si="2377"/>
        <v>0</v>
      </c>
      <c r="EM127" s="45">
        <f t="shared" si="2378"/>
        <v>0</v>
      </c>
      <c r="EN127" s="51">
        <f t="shared" si="2379"/>
        <v>0</v>
      </c>
      <c r="EO127" s="50">
        <f t="shared" si="2380"/>
        <v>0</v>
      </c>
      <c r="EP127" s="45">
        <f t="shared" si="2381"/>
        <v>0</v>
      </c>
      <c r="EQ127" s="51">
        <f t="shared" si="2382"/>
        <v>0</v>
      </c>
      <c r="ER127" s="81">
        <f t="shared" si="2383"/>
        <v>0</v>
      </c>
      <c r="ES127" s="52">
        <f t="shared" si="2384"/>
        <v>0</v>
      </c>
      <c r="ET127" s="52">
        <f t="shared" si="2385"/>
        <v>0</v>
      </c>
      <c r="EU127" s="27">
        <f t="shared" si="2386"/>
        <v>2</v>
      </c>
      <c r="EV127" s="28">
        <f t="shared" si="2387"/>
        <v>29</v>
      </c>
      <c r="EW127" s="29">
        <f t="shared" si="2498"/>
        <v>58</v>
      </c>
      <c r="EX127" s="27">
        <f t="shared" si="2388"/>
        <v>6</v>
      </c>
      <c r="EY127" s="28">
        <f t="shared" si="2389"/>
        <v>29</v>
      </c>
      <c r="EZ127" s="29">
        <f t="shared" si="2390"/>
        <v>174</v>
      </c>
      <c r="FA127" s="178">
        <f t="shared" si="2391"/>
        <v>-4</v>
      </c>
      <c r="FB127" s="28">
        <f t="shared" si="2392"/>
        <v>0</v>
      </c>
      <c r="FC127" s="29">
        <f t="shared" si="2393"/>
        <v>-116</v>
      </c>
      <c r="FE127" s="84"/>
      <c r="FF127" s="176"/>
      <c r="FG127" s="176"/>
      <c r="FH127" s="84"/>
      <c r="FI127" s="385"/>
      <c r="FJ127" s="89"/>
      <c r="FK127" s="443">
        <f t="shared" si="2499"/>
        <v>0</v>
      </c>
      <c r="FL127" s="481"/>
      <c r="FM127" s="482"/>
      <c r="FN127" s="443">
        <f t="shared" si="2500"/>
        <v>0</v>
      </c>
      <c r="FO127" s="41">
        <f t="shared" si="2394"/>
        <v>0</v>
      </c>
      <c r="FP127" s="42">
        <f t="shared" si="2395"/>
        <v>0</v>
      </c>
      <c r="FQ127" s="43">
        <f t="shared" si="2396"/>
        <v>0</v>
      </c>
      <c r="FR127" s="483"/>
      <c r="FS127" s="600"/>
      <c r="FT127" s="443">
        <f t="shared" si="2501"/>
        <v>0</v>
      </c>
      <c r="FU127" s="481"/>
      <c r="FV127" s="482"/>
      <c r="FW127" s="443">
        <f t="shared" si="2502"/>
        <v>0</v>
      </c>
      <c r="FX127" s="41">
        <f t="shared" si="2397"/>
        <v>0</v>
      </c>
      <c r="FY127" s="42">
        <f t="shared" si="2398"/>
        <v>0</v>
      </c>
      <c r="FZ127" s="43">
        <f t="shared" si="2399"/>
        <v>0</v>
      </c>
      <c r="GA127" s="385">
        <v>2</v>
      </c>
      <c r="GB127" s="108">
        <v>29</v>
      </c>
      <c r="GC127" s="443">
        <f t="shared" si="2503"/>
        <v>58</v>
      </c>
      <c r="GD127" s="481"/>
      <c r="GE127" s="482"/>
      <c r="GF127" s="443">
        <f t="shared" si="2504"/>
        <v>0</v>
      </c>
      <c r="GG127" s="236">
        <f t="shared" si="2400"/>
        <v>2</v>
      </c>
      <c r="GH127" s="232">
        <f t="shared" si="2401"/>
        <v>29</v>
      </c>
      <c r="GI127" s="233">
        <f t="shared" si="2402"/>
        <v>58</v>
      </c>
      <c r="GJ127" s="449">
        <f>FI127+FR127+GA127</f>
        <v>2</v>
      </c>
      <c r="GK127" s="450">
        <f t="shared" si="2404"/>
        <v>29</v>
      </c>
      <c r="GL127" s="451">
        <f t="shared" si="2405"/>
        <v>58</v>
      </c>
      <c r="GM127" s="449">
        <f t="shared" si="2406"/>
        <v>0</v>
      </c>
      <c r="GN127" s="450">
        <f t="shared" si="2407"/>
        <v>0</v>
      </c>
      <c r="GO127" s="451">
        <f t="shared" si="2408"/>
        <v>0</v>
      </c>
      <c r="GP127" s="252">
        <f t="shared" si="2409"/>
        <v>2</v>
      </c>
      <c r="GQ127" s="253">
        <f t="shared" si="2410"/>
        <v>29</v>
      </c>
      <c r="GR127" s="253">
        <f t="shared" si="2411"/>
        <v>58</v>
      </c>
      <c r="GS127" s="389"/>
      <c r="GT127" s="390"/>
      <c r="GU127" s="388">
        <f t="shared" si="2505"/>
        <v>0</v>
      </c>
      <c r="GV127" s="385">
        <v>2</v>
      </c>
      <c r="GW127" s="108">
        <v>29</v>
      </c>
      <c r="GX127" s="388">
        <f t="shared" si="2506"/>
        <v>58</v>
      </c>
      <c r="GY127" s="236">
        <f t="shared" si="2412"/>
        <v>-2</v>
      </c>
      <c r="GZ127" s="232">
        <f t="shared" si="2413"/>
        <v>-29</v>
      </c>
      <c r="HA127" s="233">
        <f t="shared" si="2414"/>
        <v>-58</v>
      </c>
      <c r="HB127" s="684"/>
      <c r="HC127" s="695"/>
      <c r="HD127" s="671">
        <f t="shared" si="2507"/>
        <v>0</v>
      </c>
      <c r="HE127" s="684"/>
      <c r="HF127" s="695"/>
      <c r="HG127" s="671">
        <f t="shared" si="2508"/>
        <v>0</v>
      </c>
      <c r="HH127" s="676">
        <f t="shared" si="2415"/>
        <v>0</v>
      </c>
      <c r="HI127" s="677">
        <f t="shared" si="2416"/>
        <v>0</v>
      </c>
      <c r="HJ127" s="678">
        <f t="shared" si="2417"/>
        <v>0</v>
      </c>
      <c r="HK127" s="385"/>
      <c r="HL127" s="89"/>
      <c r="HM127" s="388">
        <f t="shared" si="2509"/>
        <v>0</v>
      </c>
      <c r="HN127" s="385"/>
      <c r="HO127" s="89"/>
      <c r="HP127" s="388">
        <f t="shared" si="2510"/>
        <v>0</v>
      </c>
      <c r="HQ127" s="676">
        <f t="shared" si="2418"/>
        <v>0</v>
      </c>
      <c r="HR127" s="677">
        <f t="shared" si="2419"/>
        <v>0</v>
      </c>
      <c r="HS127" s="678">
        <f t="shared" si="2420"/>
        <v>0</v>
      </c>
      <c r="HT127" s="679">
        <f t="shared" si="2421"/>
        <v>0</v>
      </c>
      <c r="HU127" s="680">
        <f t="shared" si="2422"/>
        <v>0</v>
      </c>
      <c r="HV127" s="681">
        <f t="shared" si="2423"/>
        <v>0</v>
      </c>
      <c r="HW127" s="679">
        <f t="shared" si="2424"/>
        <v>2</v>
      </c>
      <c r="HX127" s="680">
        <f t="shared" si="2425"/>
        <v>29</v>
      </c>
      <c r="HY127" s="681">
        <f t="shared" si="2426"/>
        <v>58</v>
      </c>
      <c r="HZ127" s="682">
        <f>HT127-HW127</f>
        <v>-2</v>
      </c>
      <c r="IA127" s="683">
        <f t="shared" si="2428"/>
        <v>-29</v>
      </c>
      <c r="IB127" s="683">
        <f t="shared" si="2429"/>
        <v>-58</v>
      </c>
      <c r="IC127" s="385"/>
      <c r="ID127" s="89"/>
      <c r="IE127" s="388">
        <f t="shared" si="2511"/>
        <v>0</v>
      </c>
      <c r="IF127" s="88"/>
      <c r="IG127" s="89"/>
      <c r="IH127" s="443">
        <f t="shared" si="2512"/>
        <v>0</v>
      </c>
      <c r="II127" s="236">
        <f t="shared" si="2430"/>
        <v>0</v>
      </c>
      <c r="IJ127" s="232">
        <f t="shared" si="2431"/>
        <v>0</v>
      </c>
      <c r="IK127" s="233">
        <f t="shared" si="2432"/>
        <v>0</v>
      </c>
      <c r="IL127" s="385"/>
      <c r="IM127" s="100"/>
      <c r="IN127" s="443">
        <f t="shared" si="2513"/>
        <v>0</v>
      </c>
      <c r="IO127" s="88"/>
      <c r="IP127" s="100"/>
      <c r="IQ127" s="443">
        <f t="shared" si="2514"/>
        <v>0</v>
      </c>
      <c r="IR127" s="236">
        <f t="shared" si="2433"/>
        <v>0</v>
      </c>
      <c r="IS127" s="232">
        <f t="shared" si="2434"/>
        <v>0</v>
      </c>
      <c r="IT127" s="233">
        <f t="shared" si="2435"/>
        <v>0</v>
      </c>
      <c r="IU127" s="385"/>
      <c r="IV127" s="100"/>
      <c r="IW127" s="443">
        <f t="shared" si="2515"/>
        <v>0</v>
      </c>
      <c r="IX127" s="385">
        <v>4</v>
      </c>
      <c r="IY127" s="108">
        <v>29</v>
      </c>
      <c r="IZ127" s="443">
        <f t="shared" si="2516"/>
        <v>116</v>
      </c>
      <c r="JA127" s="236">
        <f t="shared" si="2436"/>
        <v>-4</v>
      </c>
      <c r="JB127" s="232">
        <f t="shared" si="2437"/>
        <v>-29</v>
      </c>
      <c r="JC127" s="233">
        <f t="shared" si="2438"/>
        <v>-116</v>
      </c>
      <c r="JD127" s="449">
        <f t="shared" si="2439"/>
        <v>0</v>
      </c>
      <c r="JE127" s="450">
        <f t="shared" si="2440"/>
        <v>0</v>
      </c>
      <c r="JF127" s="451">
        <f t="shared" si="2441"/>
        <v>0</v>
      </c>
      <c r="JG127" s="449">
        <f t="shared" si="2442"/>
        <v>4</v>
      </c>
      <c r="JH127" s="450">
        <f t="shared" si="2443"/>
        <v>29</v>
      </c>
      <c r="JI127" s="451">
        <f t="shared" si="2444"/>
        <v>116</v>
      </c>
      <c r="JJ127" s="252">
        <f t="shared" si="2445"/>
        <v>-4</v>
      </c>
      <c r="JK127" s="253">
        <f t="shared" si="2446"/>
        <v>-29</v>
      </c>
      <c r="JL127" s="253">
        <f t="shared" si="2447"/>
        <v>-116</v>
      </c>
      <c r="JM127" s="385"/>
      <c r="JN127" s="100"/>
      <c r="JO127" s="388">
        <f t="shared" si="2517"/>
        <v>0</v>
      </c>
      <c r="JP127" s="88"/>
      <c r="JQ127" s="100"/>
      <c r="JR127" s="388">
        <f t="shared" si="2518"/>
        <v>0</v>
      </c>
      <c r="JS127" s="236">
        <f t="shared" si="2448"/>
        <v>0</v>
      </c>
      <c r="JT127" s="232">
        <f t="shared" si="2449"/>
        <v>0</v>
      </c>
      <c r="JU127" s="233">
        <f t="shared" si="2450"/>
        <v>0</v>
      </c>
      <c r="JV127" s="88"/>
      <c r="JW127" s="100"/>
      <c r="JX127" s="388">
        <f t="shared" si="2519"/>
        <v>0</v>
      </c>
      <c r="JY127" s="88"/>
      <c r="JZ127" s="100"/>
      <c r="KA127" s="388">
        <f t="shared" si="2520"/>
        <v>0</v>
      </c>
      <c r="KB127" s="236">
        <f t="shared" si="2451"/>
        <v>0</v>
      </c>
      <c r="KC127" s="232">
        <f t="shared" si="2452"/>
        <v>0</v>
      </c>
      <c r="KD127" s="233">
        <f t="shared" si="2453"/>
        <v>0</v>
      </c>
      <c r="KE127" s="385"/>
      <c r="KF127" s="482"/>
      <c r="KG127" s="388">
        <f t="shared" si="2521"/>
        <v>0</v>
      </c>
      <c r="KH127" s="88"/>
      <c r="KI127" s="100"/>
      <c r="KJ127" s="90">
        <f t="shared" si="2522"/>
        <v>0</v>
      </c>
      <c r="KK127" s="41">
        <f t="shared" si="2454"/>
        <v>0</v>
      </c>
      <c r="KL127" s="42">
        <f t="shared" si="2455"/>
        <v>0</v>
      </c>
      <c r="KM127" s="43">
        <f t="shared" si="2456"/>
        <v>0</v>
      </c>
      <c r="KN127" s="50">
        <f t="shared" si="2457"/>
        <v>0</v>
      </c>
      <c r="KO127" s="45">
        <f t="shared" si="2458"/>
        <v>0</v>
      </c>
      <c r="KP127" s="51">
        <f t="shared" si="2459"/>
        <v>0</v>
      </c>
      <c r="KQ127" s="50">
        <f t="shared" si="2460"/>
        <v>0</v>
      </c>
      <c r="KR127" s="45">
        <f t="shared" si="2461"/>
        <v>0</v>
      </c>
      <c r="KS127" s="51">
        <f t="shared" si="2462"/>
        <v>0</v>
      </c>
      <c r="KT127" s="81">
        <f t="shared" si="2463"/>
        <v>0</v>
      </c>
      <c r="KU127" s="52">
        <f t="shared" si="2464"/>
        <v>0</v>
      </c>
      <c r="KV127" s="52">
        <f t="shared" si="2465"/>
        <v>0</v>
      </c>
      <c r="KW127" s="27">
        <f t="shared" si="2466"/>
        <v>2</v>
      </c>
      <c r="KX127" s="28">
        <f t="shared" si="2467"/>
        <v>29</v>
      </c>
      <c r="KY127" s="29">
        <f t="shared" si="2523"/>
        <v>58</v>
      </c>
      <c r="KZ127" s="27">
        <f t="shared" si="2468"/>
        <v>6</v>
      </c>
      <c r="LA127" s="28">
        <f t="shared" si="2469"/>
        <v>29</v>
      </c>
      <c r="LB127" s="29">
        <f t="shared" si="2470"/>
        <v>174</v>
      </c>
      <c r="LC127" s="178">
        <f t="shared" si="2471"/>
        <v>-4</v>
      </c>
      <c r="LD127" s="28">
        <f t="shared" si="2472"/>
        <v>0</v>
      </c>
      <c r="LE127" s="29">
        <f t="shared" si="2473"/>
        <v>-116</v>
      </c>
    </row>
    <row r="128" spans="2:317" ht="20.25" hidden="1" customHeight="1" outlineLevel="3">
      <c r="B128" s="84" t="s">
        <v>259</v>
      </c>
      <c r="C128" s="176" t="s">
        <v>292</v>
      </c>
      <c r="D128" s="176" t="s">
        <v>261</v>
      </c>
      <c r="E128" s="176" t="s">
        <v>262</v>
      </c>
      <c r="F128" s="84" t="s">
        <v>283</v>
      </c>
      <c r="G128" s="385"/>
      <c r="H128" s="89"/>
      <c r="I128" s="443">
        <f t="shared" si="2474"/>
        <v>0</v>
      </c>
      <c r="J128" s="385"/>
      <c r="K128" s="799"/>
      <c r="L128" s="443">
        <f t="shared" si="2475"/>
        <v>0</v>
      </c>
      <c r="M128" s="41">
        <f t="shared" si="2314"/>
        <v>0</v>
      </c>
      <c r="N128" s="42">
        <f t="shared" si="2315"/>
        <v>0</v>
      </c>
      <c r="O128" s="43">
        <f t="shared" si="2316"/>
        <v>0</v>
      </c>
      <c r="P128" s="385"/>
      <c r="Q128" s="387"/>
      <c r="R128" s="443">
        <f t="shared" si="2476"/>
        <v>0</v>
      </c>
      <c r="S128" s="385"/>
      <c r="T128" s="387"/>
      <c r="U128" s="443">
        <f t="shared" si="2477"/>
        <v>0</v>
      </c>
      <c r="V128" s="41">
        <f t="shared" si="2317"/>
        <v>0</v>
      </c>
      <c r="W128" s="42">
        <f t="shared" si="2318"/>
        <v>0</v>
      </c>
      <c r="X128" s="43">
        <f t="shared" si="2319"/>
        <v>0</v>
      </c>
      <c r="Y128" s="385"/>
      <c r="Z128" s="89"/>
      <c r="AA128" s="443">
        <f t="shared" si="2478"/>
        <v>0</v>
      </c>
      <c r="AB128" s="385"/>
      <c r="AC128" s="89"/>
      <c r="AD128" s="443">
        <f t="shared" si="2479"/>
        <v>0</v>
      </c>
      <c r="AE128" s="236">
        <f t="shared" si="2320"/>
        <v>0</v>
      </c>
      <c r="AF128" s="232">
        <f t="shared" si="2321"/>
        <v>0</v>
      </c>
      <c r="AG128" s="233">
        <f t="shared" si="2322"/>
        <v>0</v>
      </c>
      <c r="AH128" s="449">
        <f t="shared" ref="AH128:AH142" si="2527">G128+P128+Y128</f>
        <v>0</v>
      </c>
      <c r="AI128" s="450">
        <f t="shared" si="2324"/>
        <v>0</v>
      </c>
      <c r="AJ128" s="451">
        <f t="shared" si="2325"/>
        <v>0</v>
      </c>
      <c r="AK128" s="449">
        <f t="shared" si="2326"/>
        <v>0</v>
      </c>
      <c r="AL128" s="450">
        <f t="shared" si="2327"/>
        <v>0</v>
      </c>
      <c r="AM128" s="451">
        <f t="shared" si="2328"/>
        <v>0</v>
      </c>
      <c r="AN128" s="252">
        <f t="shared" si="2329"/>
        <v>0</v>
      </c>
      <c r="AO128" s="253">
        <f t="shared" si="2330"/>
        <v>0</v>
      </c>
      <c r="AP128" s="253">
        <f t="shared" si="2331"/>
        <v>0</v>
      </c>
      <c r="AQ128" s="389"/>
      <c r="AR128" s="390"/>
      <c r="AS128" s="388">
        <f t="shared" si="2480"/>
        <v>0</v>
      </c>
      <c r="AT128" s="389"/>
      <c r="AU128" s="390"/>
      <c r="AV128" s="388">
        <f t="shared" si="2481"/>
        <v>0</v>
      </c>
      <c r="AW128" s="236">
        <f t="shared" si="2332"/>
        <v>0</v>
      </c>
      <c r="AX128" s="232">
        <f t="shared" si="2333"/>
        <v>0</v>
      </c>
      <c r="AY128" s="233">
        <f t="shared" si="2334"/>
        <v>0</v>
      </c>
      <c r="AZ128" s="385"/>
      <c r="BA128" s="387"/>
      <c r="BB128" s="388">
        <f t="shared" si="2482"/>
        <v>0</v>
      </c>
      <c r="BC128" s="385"/>
      <c r="BD128" s="387"/>
      <c r="BE128" s="388">
        <f t="shared" si="2483"/>
        <v>0</v>
      </c>
      <c r="BF128" s="676">
        <f t="shared" si="2335"/>
        <v>0</v>
      </c>
      <c r="BG128" s="677">
        <f t="shared" si="2336"/>
        <v>0</v>
      </c>
      <c r="BH128" s="678">
        <f t="shared" si="2337"/>
        <v>0</v>
      </c>
      <c r="BI128" s="385"/>
      <c r="BJ128" s="89"/>
      <c r="BK128" s="388">
        <f t="shared" si="2484"/>
        <v>0</v>
      </c>
      <c r="BL128" s="385"/>
      <c r="BM128" s="89"/>
      <c r="BN128" s="388">
        <f t="shared" si="2485"/>
        <v>0</v>
      </c>
      <c r="BO128" s="676">
        <f t="shared" si="2338"/>
        <v>0</v>
      </c>
      <c r="BP128" s="677">
        <f t="shared" si="2339"/>
        <v>0</v>
      </c>
      <c r="BQ128" s="678">
        <f t="shared" si="2340"/>
        <v>0</v>
      </c>
      <c r="BR128" s="679">
        <f t="shared" si="2341"/>
        <v>0</v>
      </c>
      <c r="BS128" s="680">
        <f t="shared" si="2342"/>
        <v>0</v>
      </c>
      <c r="BT128" s="681">
        <f t="shared" si="2343"/>
        <v>0</v>
      </c>
      <c r="BU128" s="679">
        <f t="shared" si="2344"/>
        <v>0</v>
      </c>
      <c r="BV128" s="680">
        <f t="shared" si="2345"/>
        <v>0</v>
      </c>
      <c r="BW128" s="681">
        <f t="shared" si="2346"/>
        <v>0</v>
      </c>
      <c r="BX128" s="682">
        <f t="shared" ref="BX128:BX142" si="2528">BR128-BU128</f>
        <v>0</v>
      </c>
      <c r="BY128" s="683">
        <f t="shared" si="2348"/>
        <v>0</v>
      </c>
      <c r="BZ128" s="683">
        <f t="shared" si="2349"/>
        <v>0</v>
      </c>
      <c r="CA128" s="385"/>
      <c r="CB128" s="89"/>
      <c r="CC128" s="388">
        <f t="shared" si="2486"/>
        <v>0</v>
      </c>
      <c r="CD128" s="88"/>
      <c r="CE128" s="89"/>
      <c r="CF128" s="443">
        <f t="shared" si="2487"/>
        <v>0</v>
      </c>
      <c r="CG128" s="236">
        <f t="shared" si="2350"/>
        <v>0</v>
      </c>
      <c r="CH128" s="232">
        <f t="shared" si="2351"/>
        <v>0</v>
      </c>
      <c r="CI128" s="233">
        <f t="shared" si="2352"/>
        <v>0</v>
      </c>
      <c r="CJ128" s="385"/>
      <c r="CK128" s="100"/>
      <c r="CL128" s="443">
        <f t="shared" si="2488"/>
        <v>0</v>
      </c>
      <c r="CM128" s="88"/>
      <c r="CN128" s="100"/>
      <c r="CO128" s="443">
        <f t="shared" si="2489"/>
        <v>0</v>
      </c>
      <c r="CP128" s="236">
        <f t="shared" si="2353"/>
        <v>0</v>
      </c>
      <c r="CQ128" s="232">
        <f t="shared" si="2354"/>
        <v>0</v>
      </c>
      <c r="CR128" s="233">
        <f t="shared" si="2355"/>
        <v>0</v>
      </c>
      <c r="CS128" s="385"/>
      <c r="CT128" s="100"/>
      <c r="CU128" s="443">
        <f t="shared" si="2490"/>
        <v>0</v>
      </c>
      <c r="CV128" s="88"/>
      <c r="CW128" s="100"/>
      <c r="CX128" s="443">
        <f t="shared" si="2491"/>
        <v>0</v>
      </c>
      <c r="CY128" s="236">
        <f t="shared" si="2356"/>
        <v>0</v>
      </c>
      <c r="CZ128" s="232">
        <f t="shared" si="2357"/>
        <v>0</v>
      </c>
      <c r="DA128" s="233">
        <f t="shared" si="2358"/>
        <v>0</v>
      </c>
      <c r="DB128" s="449">
        <f t="shared" si="2359"/>
        <v>0</v>
      </c>
      <c r="DC128" s="450">
        <f t="shared" si="2360"/>
        <v>0</v>
      </c>
      <c r="DD128" s="451">
        <f t="shared" si="2361"/>
        <v>0</v>
      </c>
      <c r="DE128" s="449">
        <f t="shared" si="2362"/>
        <v>0</v>
      </c>
      <c r="DF128" s="450">
        <f t="shared" si="2363"/>
        <v>0</v>
      </c>
      <c r="DG128" s="451">
        <f t="shared" si="2364"/>
        <v>0</v>
      </c>
      <c r="DH128" s="252">
        <f t="shared" si="2365"/>
        <v>0</v>
      </c>
      <c r="DI128" s="253">
        <f t="shared" si="2366"/>
        <v>0</v>
      </c>
      <c r="DJ128" s="253">
        <f t="shared" si="2367"/>
        <v>0</v>
      </c>
      <c r="DK128" s="385"/>
      <c r="DL128" s="100"/>
      <c r="DM128" s="388">
        <f t="shared" si="2492"/>
        <v>0</v>
      </c>
      <c r="DN128" s="88"/>
      <c r="DO128" s="100"/>
      <c r="DP128" s="388">
        <f t="shared" si="2493"/>
        <v>0</v>
      </c>
      <c r="DQ128" s="236">
        <f t="shared" si="2368"/>
        <v>0</v>
      </c>
      <c r="DR128" s="232">
        <f t="shared" si="2369"/>
        <v>0</v>
      </c>
      <c r="DS128" s="233">
        <f t="shared" si="2370"/>
        <v>0</v>
      </c>
      <c r="DT128" s="88"/>
      <c r="DU128" s="100"/>
      <c r="DV128" s="388">
        <f t="shared" si="2494"/>
        <v>0</v>
      </c>
      <c r="DW128" s="88"/>
      <c r="DX128" s="100"/>
      <c r="DY128" s="388">
        <f t="shared" si="2526"/>
        <v>0</v>
      </c>
      <c r="DZ128" s="236">
        <f t="shared" si="2371"/>
        <v>0</v>
      </c>
      <c r="EA128" s="232">
        <f t="shared" si="2372"/>
        <v>0</v>
      </c>
      <c r="EB128" s="233">
        <f t="shared" si="2373"/>
        <v>0</v>
      </c>
      <c r="EC128" s="385"/>
      <c r="ED128" s="387"/>
      <c r="EE128" s="388">
        <f t="shared" si="2496"/>
        <v>0</v>
      </c>
      <c r="EF128" s="88"/>
      <c r="EG128" s="100"/>
      <c r="EH128" s="90">
        <f t="shared" si="2497"/>
        <v>0</v>
      </c>
      <c r="EI128" s="41">
        <f t="shared" si="2374"/>
        <v>0</v>
      </c>
      <c r="EJ128" s="42">
        <f t="shared" si="2375"/>
        <v>0</v>
      </c>
      <c r="EK128" s="43">
        <f t="shared" si="2376"/>
        <v>0</v>
      </c>
      <c r="EL128" s="50">
        <f t="shared" si="2377"/>
        <v>0</v>
      </c>
      <c r="EM128" s="45">
        <f t="shared" si="2378"/>
        <v>0</v>
      </c>
      <c r="EN128" s="51">
        <f t="shared" si="2379"/>
        <v>0</v>
      </c>
      <c r="EO128" s="50">
        <f t="shared" si="2380"/>
        <v>0</v>
      </c>
      <c r="EP128" s="45">
        <f t="shared" si="2381"/>
        <v>0</v>
      </c>
      <c r="EQ128" s="51">
        <f t="shared" si="2382"/>
        <v>0</v>
      </c>
      <c r="ER128" s="81">
        <f t="shared" si="2383"/>
        <v>0</v>
      </c>
      <c r="ES128" s="52">
        <f t="shared" si="2384"/>
        <v>0</v>
      </c>
      <c r="ET128" s="52">
        <f t="shared" si="2385"/>
        <v>0</v>
      </c>
      <c r="EU128" s="27">
        <f t="shared" si="2386"/>
        <v>0</v>
      </c>
      <c r="EV128" s="28">
        <f t="shared" si="2387"/>
        <v>0</v>
      </c>
      <c r="EW128" s="29">
        <f t="shared" si="2498"/>
        <v>0</v>
      </c>
      <c r="EX128" s="27">
        <f t="shared" si="2388"/>
        <v>0</v>
      </c>
      <c r="EY128" s="28">
        <f t="shared" si="2389"/>
        <v>0</v>
      </c>
      <c r="EZ128" s="29">
        <f t="shared" si="2390"/>
        <v>0</v>
      </c>
      <c r="FA128" s="178">
        <f t="shared" si="2391"/>
        <v>0</v>
      </c>
      <c r="FB128" s="28">
        <f t="shared" si="2392"/>
        <v>0</v>
      </c>
      <c r="FC128" s="29">
        <f t="shared" si="2393"/>
        <v>0</v>
      </c>
      <c r="FE128" s="84" t="s">
        <v>259</v>
      </c>
      <c r="FF128" s="176" t="s">
        <v>292</v>
      </c>
      <c r="FG128" s="176" t="s">
        <v>262</v>
      </c>
      <c r="FH128" s="84" t="s">
        <v>283</v>
      </c>
      <c r="FI128" s="385"/>
      <c r="FJ128" s="89"/>
      <c r="FK128" s="443">
        <f t="shared" si="2499"/>
        <v>0</v>
      </c>
      <c r="FL128" s="385"/>
      <c r="FM128" s="799"/>
      <c r="FN128" s="443">
        <f t="shared" si="2500"/>
        <v>0</v>
      </c>
      <c r="FO128" s="41">
        <f t="shared" si="2394"/>
        <v>0</v>
      </c>
      <c r="FP128" s="42">
        <f t="shared" si="2395"/>
        <v>0</v>
      </c>
      <c r="FQ128" s="43">
        <f t="shared" si="2396"/>
        <v>0</v>
      </c>
      <c r="FR128" s="385"/>
      <c r="FS128" s="387"/>
      <c r="FT128" s="443">
        <f t="shared" si="2501"/>
        <v>0</v>
      </c>
      <c r="FU128" s="385"/>
      <c r="FV128" s="387"/>
      <c r="FW128" s="443">
        <f t="shared" si="2502"/>
        <v>0</v>
      </c>
      <c r="FX128" s="41">
        <f t="shared" si="2397"/>
        <v>0</v>
      </c>
      <c r="FY128" s="42">
        <f t="shared" si="2398"/>
        <v>0</v>
      </c>
      <c r="FZ128" s="43">
        <f t="shared" si="2399"/>
        <v>0</v>
      </c>
      <c r="GA128" s="385"/>
      <c r="GB128" s="89"/>
      <c r="GC128" s="443">
        <f t="shared" si="2503"/>
        <v>0</v>
      </c>
      <c r="GD128" s="385"/>
      <c r="GE128" s="89"/>
      <c r="GF128" s="443">
        <f t="shared" si="2504"/>
        <v>0</v>
      </c>
      <c r="GG128" s="236">
        <f t="shared" si="2400"/>
        <v>0</v>
      </c>
      <c r="GH128" s="232">
        <f t="shared" si="2401"/>
        <v>0</v>
      </c>
      <c r="GI128" s="233">
        <f t="shared" si="2402"/>
        <v>0</v>
      </c>
      <c r="GJ128" s="449">
        <f t="shared" si="2403"/>
        <v>0</v>
      </c>
      <c r="GK128" s="450">
        <f t="shared" si="2404"/>
        <v>0</v>
      </c>
      <c r="GL128" s="451">
        <f t="shared" si="2405"/>
        <v>0</v>
      </c>
      <c r="GM128" s="449">
        <f t="shared" si="2406"/>
        <v>0</v>
      </c>
      <c r="GN128" s="450">
        <f t="shared" si="2407"/>
        <v>0</v>
      </c>
      <c r="GO128" s="451">
        <f t="shared" si="2408"/>
        <v>0</v>
      </c>
      <c r="GP128" s="252">
        <f t="shared" si="2409"/>
        <v>0</v>
      </c>
      <c r="GQ128" s="253">
        <f t="shared" si="2410"/>
        <v>0</v>
      </c>
      <c r="GR128" s="253">
        <f t="shared" si="2411"/>
        <v>0</v>
      </c>
      <c r="GS128" s="389"/>
      <c r="GT128" s="390"/>
      <c r="GU128" s="388">
        <f t="shared" si="2505"/>
        <v>0</v>
      </c>
      <c r="GV128" s="389"/>
      <c r="GW128" s="390"/>
      <c r="GX128" s="388">
        <f t="shared" si="2506"/>
        <v>0</v>
      </c>
      <c r="GY128" s="236">
        <f t="shared" si="2412"/>
        <v>0</v>
      </c>
      <c r="GZ128" s="232">
        <f t="shared" si="2413"/>
        <v>0</v>
      </c>
      <c r="HA128" s="233">
        <f t="shared" si="2414"/>
        <v>0</v>
      </c>
      <c r="HB128" s="385"/>
      <c r="HC128" s="387"/>
      <c r="HD128" s="388">
        <f t="shared" si="2507"/>
        <v>0</v>
      </c>
      <c r="HE128" s="385"/>
      <c r="HF128" s="387"/>
      <c r="HG128" s="388">
        <f t="shared" si="2508"/>
        <v>0</v>
      </c>
      <c r="HH128" s="676">
        <f t="shared" si="2415"/>
        <v>0</v>
      </c>
      <c r="HI128" s="677">
        <f t="shared" si="2416"/>
        <v>0</v>
      </c>
      <c r="HJ128" s="678">
        <f t="shared" si="2417"/>
        <v>0</v>
      </c>
      <c r="HK128" s="385"/>
      <c r="HL128" s="89"/>
      <c r="HM128" s="388">
        <f t="shared" si="2509"/>
        <v>0</v>
      </c>
      <c r="HN128" s="385"/>
      <c r="HO128" s="89"/>
      <c r="HP128" s="388">
        <f t="shared" si="2510"/>
        <v>0</v>
      </c>
      <c r="HQ128" s="676">
        <f t="shared" si="2418"/>
        <v>0</v>
      </c>
      <c r="HR128" s="677">
        <f t="shared" si="2419"/>
        <v>0</v>
      </c>
      <c r="HS128" s="678">
        <f t="shared" si="2420"/>
        <v>0</v>
      </c>
      <c r="HT128" s="679">
        <f t="shared" si="2421"/>
        <v>0</v>
      </c>
      <c r="HU128" s="680">
        <f t="shared" si="2422"/>
        <v>0</v>
      </c>
      <c r="HV128" s="681">
        <f t="shared" si="2423"/>
        <v>0</v>
      </c>
      <c r="HW128" s="679">
        <f t="shared" si="2424"/>
        <v>0</v>
      </c>
      <c r="HX128" s="680">
        <f t="shared" si="2425"/>
        <v>0</v>
      </c>
      <c r="HY128" s="681">
        <f t="shared" si="2426"/>
        <v>0</v>
      </c>
      <c r="HZ128" s="682">
        <f t="shared" si="2427"/>
        <v>0</v>
      </c>
      <c r="IA128" s="683">
        <f t="shared" si="2428"/>
        <v>0</v>
      </c>
      <c r="IB128" s="683">
        <f t="shared" si="2429"/>
        <v>0</v>
      </c>
      <c r="IC128" s="385"/>
      <c r="ID128" s="89"/>
      <c r="IE128" s="388">
        <f t="shared" si="2511"/>
        <v>0</v>
      </c>
      <c r="IF128" s="88"/>
      <c r="IG128" s="89"/>
      <c r="IH128" s="443">
        <f t="shared" si="2512"/>
        <v>0</v>
      </c>
      <c r="II128" s="236">
        <f t="shared" si="2430"/>
        <v>0</v>
      </c>
      <c r="IJ128" s="232">
        <f t="shared" si="2431"/>
        <v>0</v>
      </c>
      <c r="IK128" s="233">
        <f t="shared" si="2432"/>
        <v>0</v>
      </c>
      <c r="IL128" s="385"/>
      <c r="IM128" s="100"/>
      <c r="IN128" s="443">
        <f t="shared" si="2513"/>
        <v>0</v>
      </c>
      <c r="IO128" s="88"/>
      <c r="IP128" s="100"/>
      <c r="IQ128" s="443">
        <f t="shared" si="2514"/>
        <v>0</v>
      </c>
      <c r="IR128" s="236">
        <f t="shared" si="2433"/>
        <v>0</v>
      </c>
      <c r="IS128" s="232">
        <f t="shared" si="2434"/>
        <v>0</v>
      </c>
      <c r="IT128" s="233">
        <f t="shared" si="2435"/>
        <v>0</v>
      </c>
      <c r="IU128" s="385"/>
      <c r="IV128" s="100"/>
      <c r="IW128" s="443">
        <f t="shared" si="2515"/>
        <v>0</v>
      </c>
      <c r="IX128" s="88"/>
      <c r="IY128" s="100"/>
      <c r="IZ128" s="443">
        <f t="shared" si="2516"/>
        <v>0</v>
      </c>
      <c r="JA128" s="236">
        <f t="shared" si="2436"/>
        <v>0</v>
      </c>
      <c r="JB128" s="232">
        <f t="shared" si="2437"/>
        <v>0</v>
      </c>
      <c r="JC128" s="233">
        <f t="shared" si="2438"/>
        <v>0</v>
      </c>
      <c r="JD128" s="449">
        <f t="shared" si="2439"/>
        <v>0</v>
      </c>
      <c r="JE128" s="450">
        <f t="shared" si="2440"/>
        <v>0</v>
      </c>
      <c r="JF128" s="451">
        <f t="shared" si="2441"/>
        <v>0</v>
      </c>
      <c r="JG128" s="449">
        <f t="shared" si="2442"/>
        <v>0</v>
      </c>
      <c r="JH128" s="450">
        <f t="shared" si="2443"/>
        <v>0</v>
      </c>
      <c r="JI128" s="451">
        <f t="shared" si="2444"/>
        <v>0</v>
      </c>
      <c r="JJ128" s="252">
        <f t="shared" si="2445"/>
        <v>0</v>
      </c>
      <c r="JK128" s="253">
        <f t="shared" si="2446"/>
        <v>0</v>
      </c>
      <c r="JL128" s="253">
        <f t="shared" si="2447"/>
        <v>0</v>
      </c>
      <c r="JM128" s="385"/>
      <c r="JN128" s="100"/>
      <c r="JO128" s="388">
        <f t="shared" si="2517"/>
        <v>0</v>
      </c>
      <c r="JP128" s="88"/>
      <c r="JQ128" s="100"/>
      <c r="JR128" s="388">
        <f t="shared" si="2518"/>
        <v>0</v>
      </c>
      <c r="JS128" s="236">
        <f t="shared" si="2448"/>
        <v>0</v>
      </c>
      <c r="JT128" s="232">
        <f t="shared" si="2449"/>
        <v>0</v>
      </c>
      <c r="JU128" s="233">
        <f t="shared" si="2450"/>
        <v>0</v>
      </c>
      <c r="JV128" s="88"/>
      <c r="JW128" s="100"/>
      <c r="JX128" s="388">
        <f t="shared" si="2519"/>
        <v>0</v>
      </c>
      <c r="JY128" s="88"/>
      <c r="JZ128" s="100"/>
      <c r="KA128" s="388">
        <f t="shared" si="2520"/>
        <v>0</v>
      </c>
      <c r="KB128" s="236">
        <f t="shared" si="2451"/>
        <v>0</v>
      </c>
      <c r="KC128" s="232">
        <f t="shared" si="2452"/>
        <v>0</v>
      </c>
      <c r="KD128" s="233">
        <f t="shared" si="2453"/>
        <v>0</v>
      </c>
      <c r="KE128" s="385"/>
      <c r="KF128" s="387"/>
      <c r="KG128" s="388">
        <f t="shared" si="2521"/>
        <v>0</v>
      </c>
      <c r="KH128" s="88"/>
      <c r="KI128" s="100"/>
      <c r="KJ128" s="90">
        <f t="shared" si="2522"/>
        <v>0</v>
      </c>
      <c r="KK128" s="41">
        <f t="shared" si="2454"/>
        <v>0</v>
      </c>
      <c r="KL128" s="42">
        <f t="shared" si="2455"/>
        <v>0</v>
      </c>
      <c r="KM128" s="43">
        <f t="shared" si="2456"/>
        <v>0</v>
      </c>
      <c r="KN128" s="50">
        <f t="shared" si="2457"/>
        <v>0</v>
      </c>
      <c r="KO128" s="45">
        <f t="shared" si="2458"/>
        <v>0</v>
      </c>
      <c r="KP128" s="51">
        <f t="shared" si="2459"/>
        <v>0</v>
      </c>
      <c r="KQ128" s="50">
        <f t="shared" si="2460"/>
        <v>0</v>
      </c>
      <c r="KR128" s="45">
        <f t="shared" si="2461"/>
        <v>0</v>
      </c>
      <c r="KS128" s="51">
        <f t="shared" si="2462"/>
        <v>0</v>
      </c>
      <c r="KT128" s="81">
        <f t="shared" si="2463"/>
        <v>0</v>
      </c>
      <c r="KU128" s="52">
        <f t="shared" si="2464"/>
        <v>0</v>
      </c>
      <c r="KV128" s="52">
        <f t="shared" si="2465"/>
        <v>0</v>
      </c>
      <c r="KW128" s="27">
        <f t="shared" si="2466"/>
        <v>0</v>
      </c>
      <c r="KX128" s="28">
        <f t="shared" si="2467"/>
        <v>0</v>
      </c>
      <c r="KY128" s="29">
        <f t="shared" si="2523"/>
        <v>0</v>
      </c>
      <c r="KZ128" s="27">
        <f t="shared" si="2468"/>
        <v>0</v>
      </c>
      <c r="LA128" s="28">
        <f t="shared" si="2469"/>
        <v>0</v>
      </c>
      <c r="LB128" s="29">
        <f t="shared" si="2470"/>
        <v>0</v>
      </c>
      <c r="LC128" s="178">
        <f t="shared" si="2471"/>
        <v>0</v>
      </c>
      <c r="LD128" s="28">
        <f t="shared" si="2472"/>
        <v>0</v>
      </c>
      <c r="LE128" s="29">
        <f t="shared" si="2473"/>
        <v>0</v>
      </c>
    </row>
    <row r="129" spans="2:317" ht="20.25" hidden="1" customHeight="1" outlineLevel="3">
      <c r="B129" s="84" t="s">
        <v>259</v>
      </c>
      <c r="C129" s="176" t="s">
        <v>293</v>
      </c>
      <c r="D129" s="176" t="s">
        <v>261</v>
      </c>
      <c r="E129" s="176" t="s">
        <v>262</v>
      </c>
      <c r="F129" s="84" t="s">
        <v>211</v>
      </c>
      <c r="G129" s="444"/>
      <c r="H129" s="482"/>
      <c r="I129" s="443">
        <f t="shared" si="2474"/>
        <v>0</v>
      </c>
      <c r="J129" s="686"/>
      <c r="K129" s="482"/>
      <c r="L129" s="443">
        <f t="shared" si="2475"/>
        <v>0</v>
      </c>
      <c r="M129" s="41">
        <f t="shared" si="2314"/>
        <v>0</v>
      </c>
      <c r="N129" s="42">
        <f t="shared" si="2315"/>
        <v>0</v>
      </c>
      <c r="O129" s="43">
        <f t="shared" si="2316"/>
        <v>0</v>
      </c>
      <c r="P129" s="313"/>
      <c r="Q129" s="602"/>
      <c r="R129" s="443">
        <f t="shared" si="2476"/>
        <v>0</v>
      </c>
      <c r="S129" s="594"/>
      <c r="T129" s="482"/>
      <c r="U129" s="443">
        <f t="shared" si="2477"/>
        <v>0</v>
      </c>
      <c r="V129" s="41">
        <f t="shared" si="2317"/>
        <v>0</v>
      </c>
      <c r="W129" s="42">
        <f t="shared" si="2318"/>
        <v>0</v>
      </c>
      <c r="X129" s="43">
        <f t="shared" si="2319"/>
        <v>0</v>
      </c>
      <c r="Y129" s="385"/>
      <c r="Z129" s="89"/>
      <c r="AA129" s="443">
        <f t="shared" si="2478"/>
        <v>0</v>
      </c>
      <c r="AB129" s="385"/>
      <c r="AC129" s="89"/>
      <c r="AD129" s="443">
        <f t="shared" si="2479"/>
        <v>0</v>
      </c>
      <c r="AE129" s="236">
        <f t="shared" si="2320"/>
        <v>0</v>
      </c>
      <c r="AF129" s="232">
        <f t="shared" si="2321"/>
        <v>0</v>
      </c>
      <c r="AG129" s="233">
        <f t="shared" si="2322"/>
        <v>0</v>
      </c>
      <c r="AH129" s="449">
        <f t="shared" si="2527"/>
        <v>0</v>
      </c>
      <c r="AI129" s="450">
        <f t="shared" si="2324"/>
        <v>0</v>
      </c>
      <c r="AJ129" s="451">
        <f t="shared" si="2325"/>
        <v>0</v>
      </c>
      <c r="AK129" s="449">
        <f t="shared" si="2326"/>
        <v>0</v>
      </c>
      <c r="AL129" s="450">
        <f t="shared" si="2327"/>
        <v>0</v>
      </c>
      <c r="AM129" s="451">
        <f t="shared" si="2328"/>
        <v>0</v>
      </c>
      <c r="AN129" s="252">
        <f t="shared" si="2329"/>
        <v>0</v>
      </c>
      <c r="AO129" s="253">
        <f t="shared" si="2330"/>
        <v>0</v>
      </c>
      <c r="AP129" s="253">
        <f t="shared" si="2331"/>
        <v>0</v>
      </c>
      <c r="AQ129" s="313"/>
      <c r="AR129" s="387"/>
      <c r="AS129" s="388">
        <f t="shared" si="2480"/>
        <v>0</v>
      </c>
      <c r="AT129" s="686"/>
      <c r="AU129" s="482"/>
      <c r="AV129" s="388">
        <f t="shared" si="2481"/>
        <v>0</v>
      </c>
      <c r="AW129" s="236">
        <f t="shared" si="2332"/>
        <v>0</v>
      </c>
      <c r="AX129" s="232">
        <f t="shared" si="2333"/>
        <v>0</v>
      </c>
      <c r="AY129" s="233">
        <f t="shared" si="2334"/>
        <v>0</v>
      </c>
      <c r="AZ129" s="389"/>
      <c r="BA129" s="390"/>
      <c r="BB129" s="388">
        <f t="shared" si="2482"/>
        <v>0</v>
      </c>
      <c r="BC129" s="389"/>
      <c r="BD129" s="390"/>
      <c r="BE129" s="388">
        <f t="shared" si="2483"/>
        <v>0</v>
      </c>
      <c r="BF129" s="236">
        <f t="shared" si="2335"/>
        <v>0</v>
      </c>
      <c r="BG129" s="232">
        <f t="shared" si="2336"/>
        <v>0</v>
      </c>
      <c r="BH129" s="233">
        <f t="shared" si="2337"/>
        <v>0</v>
      </c>
      <c r="BI129" s="385"/>
      <c r="BJ129" s="89"/>
      <c r="BK129" s="388">
        <f t="shared" si="2484"/>
        <v>0</v>
      </c>
      <c r="BL129" s="385"/>
      <c r="BM129" s="89"/>
      <c r="BN129" s="388">
        <f t="shared" si="2485"/>
        <v>0</v>
      </c>
      <c r="BO129" s="236">
        <f t="shared" si="2338"/>
        <v>0</v>
      </c>
      <c r="BP129" s="232">
        <f t="shared" si="2339"/>
        <v>0</v>
      </c>
      <c r="BQ129" s="233">
        <f t="shared" si="2340"/>
        <v>0</v>
      </c>
      <c r="BR129" s="50">
        <f t="shared" si="2341"/>
        <v>0</v>
      </c>
      <c r="BS129" s="45">
        <f t="shared" si="2342"/>
        <v>0</v>
      </c>
      <c r="BT129" s="51">
        <f t="shared" si="2343"/>
        <v>0</v>
      </c>
      <c r="BU129" s="50">
        <f t="shared" si="2344"/>
        <v>0</v>
      </c>
      <c r="BV129" s="45">
        <f t="shared" si="2345"/>
        <v>0</v>
      </c>
      <c r="BW129" s="51">
        <f t="shared" si="2346"/>
        <v>0</v>
      </c>
      <c r="BX129" s="252">
        <f t="shared" si="2528"/>
        <v>0</v>
      </c>
      <c r="BY129" s="253">
        <f t="shared" si="2348"/>
        <v>0</v>
      </c>
      <c r="BZ129" s="253">
        <f t="shared" si="2349"/>
        <v>0</v>
      </c>
      <c r="CA129" s="385"/>
      <c r="CB129" s="89"/>
      <c r="CC129" s="443">
        <f t="shared" si="2486"/>
        <v>0</v>
      </c>
      <c r="CD129" s="88"/>
      <c r="CE129" s="89"/>
      <c r="CF129" s="443">
        <f t="shared" si="2487"/>
        <v>0</v>
      </c>
      <c r="CG129" s="236">
        <f t="shared" si="2350"/>
        <v>0</v>
      </c>
      <c r="CH129" s="232">
        <f t="shared" si="2351"/>
        <v>0</v>
      </c>
      <c r="CI129" s="233">
        <f t="shared" si="2352"/>
        <v>0</v>
      </c>
      <c r="CJ129" s="385"/>
      <c r="CK129" s="100"/>
      <c r="CL129" s="443">
        <f t="shared" si="2488"/>
        <v>0</v>
      </c>
      <c r="CM129" s="88"/>
      <c r="CN129" s="100"/>
      <c r="CO129" s="443">
        <f t="shared" si="2489"/>
        <v>0</v>
      </c>
      <c r="CP129" s="236">
        <f t="shared" si="2353"/>
        <v>0</v>
      </c>
      <c r="CQ129" s="232">
        <f t="shared" si="2354"/>
        <v>0</v>
      </c>
      <c r="CR129" s="233">
        <f t="shared" si="2355"/>
        <v>0</v>
      </c>
      <c r="CS129" s="385"/>
      <c r="CT129" s="100"/>
      <c r="CU129" s="443">
        <f t="shared" si="2490"/>
        <v>0</v>
      </c>
      <c r="CV129" s="686">
        <v>0.5</v>
      </c>
      <c r="CW129" s="482">
        <v>42</v>
      </c>
      <c r="CX129" s="443">
        <f t="shared" si="2491"/>
        <v>21</v>
      </c>
      <c r="CY129" s="236">
        <f t="shared" si="2356"/>
        <v>-0.5</v>
      </c>
      <c r="CZ129" s="232">
        <f t="shared" si="2357"/>
        <v>-42</v>
      </c>
      <c r="DA129" s="233">
        <f t="shared" si="2358"/>
        <v>-21</v>
      </c>
      <c r="DB129" s="449">
        <f t="shared" si="2359"/>
        <v>0</v>
      </c>
      <c r="DC129" s="450">
        <f t="shared" si="2360"/>
        <v>0</v>
      </c>
      <c r="DD129" s="451">
        <f t="shared" si="2361"/>
        <v>0</v>
      </c>
      <c r="DE129" s="449">
        <f t="shared" si="2362"/>
        <v>0.5</v>
      </c>
      <c r="DF129" s="450">
        <f t="shared" si="2363"/>
        <v>42</v>
      </c>
      <c r="DG129" s="451">
        <f t="shared" si="2364"/>
        <v>21</v>
      </c>
      <c r="DH129" s="252">
        <f t="shared" si="2365"/>
        <v>-0.5</v>
      </c>
      <c r="DI129" s="253">
        <f t="shared" si="2366"/>
        <v>-42</v>
      </c>
      <c r="DJ129" s="253">
        <f t="shared" si="2367"/>
        <v>-21</v>
      </c>
      <c r="DK129" s="385"/>
      <c r="DL129" s="100"/>
      <c r="DM129" s="388">
        <f t="shared" si="2492"/>
        <v>0</v>
      </c>
      <c r="DN129" s="88"/>
      <c r="DO129" s="100"/>
      <c r="DP129" s="388">
        <f t="shared" si="2493"/>
        <v>0</v>
      </c>
      <c r="DQ129" s="236">
        <f t="shared" si="2368"/>
        <v>0</v>
      </c>
      <c r="DR129" s="232">
        <f t="shared" si="2369"/>
        <v>0</v>
      </c>
      <c r="DS129" s="233">
        <f t="shared" si="2370"/>
        <v>0</v>
      </c>
      <c r="DT129" s="88"/>
      <c r="DU129" s="100"/>
      <c r="DV129" s="388">
        <f t="shared" si="2494"/>
        <v>0</v>
      </c>
      <c r="DW129" s="88"/>
      <c r="DX129" s="100"/>
      <c r="DY129" s="388">
        <f t="shared" si="2526"/>
        <v>0</v>
      </c>
      <c r="DZ129" s="236">
        <f t="shared" si="2371"/>
        <v>0</v>
      </c>
      <c r="EA129" s="232">
        <f t="shared" si="2372"/>
        <v>0</v>
      </c>
      <c r="EB129" s="233">
        <f t="shared" si="2373"/>
        <v>0</v>
      </c>
      <c r="EC129" s="313"/>
      <c r="ED129" s="602"/>
      <c r="EE129" s="388">
        <f t="shared" si="2496"/>
        <v>0</v>
      </c>
      <c r="EF129" s="88"/>
      <c r="EG129" s="100"/>
      <c r="EH129" s="90">
        <f t="shared" si="2497"/>
        <v>0</v>
      </c>
      <c r="EI129" s="41">
        <f t="shared" si="2374"/>
        <v>0</v>
      </c>
      <c r="EJ129" s="42">
        <f t="shared" si="2375"/>
        <v>0</v>
      </c>
      <c r="EK129" s="43">
        <f t="shared" si="2376"/>
        <v>0</v>
      </c>
      <c r="EL129" s="50">
        <f t="shared" si="2377"/>
        <v>0</v>
      </c>
      <c r="EM129" s="45">
        <f t="shared" si="2378"/>
        <v>0</v>
      </c>
      <c r="EN129" s="51">
        <f t="shared" si="2379"/>
        <v>0</v>
      </c>
      <c r="EO129" s="50">
        <f t="shared" si="2380"/>
        <v>0</v>
      </c>
      <c r="EP129" s="45">
        <f t="shared" si="2381"/>
        <v>0</v>
      </c>
      <c r="EQ129" s="51">
        <f t="shared" si="2382"/>
        <v>0</v>
      </c>
      <c r="ER129" s="81">
        <f t="shared" si="2383"/>
        <v>0</v>
      </c>
      <c r="ES129" s="52">
        <f t="shared" si="2384"/>
        <v>0</v>
      </c>
      <c r="ET129" s="52">
        <f t="shared" si="2385"/>
        <v>0</v>
      </c>
      <c r="EU129" s="27">
        <f t="shared" si="2386"/>
        <v>0</v>
      </c>
      <c r="EV129" s="28">
        <f t="shared" si="2387"/>
        <v>0</v>
      </c>
      <c r="EW129" s="29">
        <f t="shared" si="2498"/>
        <v>0</v>
      </c>
      <c r="EX129" s="27">
        <f t="shared" si="2388"/>
        <v>0.5</v>
      </c>
      <c r="EY129" s="28">
        <f t="shared" si="2389"/>
        <v>42</v>
      </c>
      <c r="EZ129" s="29">
        <f t="shared" si="2390"/>
        <v>21</v>
      </c>
      <c r="FA129" s="178">
        <f t="shared" si="2391"/>
        <v>-0.5</v>
      </c>
      <c r="FB129" s="28">
        <f t="shared" si="2392"/>
        <v>-42</v>
      </c>
      <c r="FC129" s="29">
        <f t="shared" si="2393"/>
        <v>-21</v>
      </c>
      <c r="FE129" s="84"/>
      <c r="FF129" s="176"/>
      <c r="FG129" s="176"/>
      <c r="FH129" s="84"/>
      <c r="FI129" s="444"/>
      <c r="FJ129" s="482"/>
      <c r="FK129" s="443">
        <f t="shared" si="2499"/>
        <v>0</v>
      </c>
      <c r="FL129" s="686"/>
      <c r="FM129" s="482"/>
      <c r="FN129" s="443">
        <f t="shared" si="2500"/>
        <v>0</v>
      </c>
      <c r="FO129" s="41">
        <f t="shared" si="2394"/>
        <v>0</v>
      </c>
      <c r="FP129" s="42">
        <f t="shared" si="2395"/>
        <v>0</v>
      </c>
      <c r="FQ129" s="43">
        <f t="shared" si="2396"/>
        <v>0</v>
      </c>
      <c r="FR129" s="313"/>
      <c r="FS129" s="602"/>
      <c r="FT129" s="443">
        <f t="shared" si="2501"/>
        <v>0</v>
      </c>
      <c r="FU129" s="594"/>
      <c r="FV129" s="482"/>
      <c r="FW129" s="443">
        <f t="shared" si="2502"/>
        <v>0</v>
      </c>
      <c r="FX129" s="41">
        <f t="shared" si="2397"/>
        <v>0</v>
      </c>
      <c r="FY129" s="42">
        <f t="shared" si="2398"/>
        <v>0</v>
      </c>
      <c r="FZ129" s="43">
        <f t="shared" si="2399"/>
        <v>0</v>
      </c>
      <c r="GA129" s="385"/>
      <c r="GB129" s="89"/>
      <c r="GC129" s="443">
        <f t="shared" si="2503"/>
        <v>0</v>
      </c>
      <c r="GD129" s="385"/>
      <c r="GE129" s="89"/>
      <c r="GF129" s="443">
        <f t="shared" si="2504"/>
        <v>0</v>
      </c>
      <c r="GG129" s="236">
        <f t="shared" si="2400"/>
        <v>0</v>
      </c>
      <c r="GH129" s="232">
        <f t="shared" si="2401"/>
        <v>0</v>
      </c>
      <c r="GI129" s="233">
        <f t="shared" si="2402"/>
        <v>0</v>
      </c>
      <c r="GJ129" s="449">
        <f t="shared" si="2403"/>
        <v>0</v>
      </c>
      <c r="GK129" s="450">
        <f t="shared" si="2404"/>
        <v>0</v>
      </c>
      <c r="GL129" s="451">
        <f t="shared" si="2405"/>
        <v>0</v>
      </c>
      <c r="GM129" s="449">
        <f t="shared" si="2406"/>
        <v>0</v>
      </c>
      <c r="GN129" s="450">
        <f t="shared" si="2407"/>
        <v>0</v>
      </c>
      <c r="GO129" s="451">
        <f t="shared" si="2408"/>
        <v>0</v>
      </c>
      <c r="GP129" s="252">
        <f t="shared" si="2409"/>
        <v>0</v>
      </c>
      <c r="GQ129" s="253">
        <f t="shared" si="2410"/>
        <v>0</v>
      </c>
      <c r="GR129" s="253">
        <f t="shared" si="2411"/>
        <v>0</v>
      </c>
      <c r="GS129" s="313"/>
      <c r="GT129" s="387"/>
      <c r="GU129" s="388">
        <f t="shared" si="2505"/>
        <v>0</v>
      </c>
      <c r="GV129" s="686"/>
      <c r="GW129" s="482"/>
      <c r="GX129" s="388">
        <f t="shared" si="2506"/>
        <v>0</v>
      </c>
      <c r="GY129" s="236">
        <f t="shared" si="2412"/>
        <v>0</v>
      </c>
      <c r="GZ129" s="232">
        <f t="shared" si="2413"/>
        <v>0</v>
      </c>
      <c r="HA129" s="233">
        <f t="shared" si="2414"/>
        <v>0</v>
      </c>
      <c r="HB129" s="389"/>
      <c r="HC129" s="390"/>
      <c r="HD129" s="388">
        <f t="shared" si="2507"/>
        <v>0</v>
      </c>
      <c r="HE129" s="389"/>
      <c r="HF129" s="390"/>
      <c r="HG129" s="388">
        <f t="shared" si="2508"/>
        <v>0</v>
      </c>
      <c r="HH129" s="236">
        <f t="shared" si="2415"/>
        <v>0</v>
      </c>
      <c r="HI129" s="232">
        <f t="shared" si="2416"/>
        <v>0</v>
      </c>
      <c r="HJ129" s="233">
        <f t="shared" si="2417"/>
        <v>0</v>
      </c>
      <c r="HK129" s="385"/>
      <c r="HL129" s="89"/>
      <c r="HM129" s="388">
        <f t="shared" si="2509"/>
        <v>0</v>
      </c>
      <c r="HN129" s="385"/>
      <c r="HO129" s="89"/>
      <c r="HP129" s="388">
        <f t="shared" si="2510"/>
        <v>0</v>
      </c>
      <c r="HQ129" s="236">
        <f t="shared" si="2418"/>
        <v>0</v>
      </c>
      <c r="HR129" s="232">
        <f t="shared" si="2419"/>
        <v>0</v>
      </c>
      <c r="HS129" s="233">
        <f t="shared" si="2420"/>
        <v>0</v>
      </c>
      <c r="HT129" s="50">
        <f t="shared" si="2421"/>
        <v>0</v>
      </c>
      <c r="HU129" s="45">
        <f t="shared" si="2422"/>
        <v>0</v>
      </c>
      <c r="HV129" s="51">
        <f t="shared" si="2423"/>
        <v>0</v>
      </c>
      <c r="HW129" s="50">
        <f t="shared" si="2424"/>
        <v>0</v>
      </c>
      <c r="HX129" s="45">
        <f t="shared" si="2425"/>
        <v>0</v>
      </c>
      <c r="HY129" s="51">
        <f t="shared" si="2426"/>
        <v>0</v>
      </c>
      <c r="HZ129" s="252">
        <f t="shared" si="2427"/>
        <v>0</v>
      </c>
      <c r="IA129" s="253">
        <f t="shared" si="2428"/>
        <v>0</v>
      </c>
      <c r="IB129" s="253">
        <f t="shared" si="2429"/>
        <v>0</v>
      </c>
      <c r="IC129" s="385"/>
      <c r="ID129" s="89"/>
      <c r="IE129" s="443">
        <f t="shared" si="2511"/>
        <v>0</v>
      </c>
      <c r="IF129" s="88"/>
      <c r="IG129" s="89"/>
      <c r="IH129" s="443">
        <f t="shared" si="2512"/>
        <v>0</v>
      </c>
      <c r="II129" s="236">
        <f t="shared" si="2430"/>
        <v>0</v>
      </c>
      <c r="IJ129" s="232">
        <f t="shared" si="2431"/>
        <v>0</v>
      </c>
      <c r="IK129" s="233">
        <f t="shared" si="2432"/>
        <v>0</v>
      </c>
      <c r="IL129" s="385"/>
      <c r="IM129" s="100"/>
      <c r="IN129" s="443">
        <f t="shared" si="2513"/>
        <v>0</v>
      </c>
      <c r="IO129" s="88"/>
      <c r="IP129" s="100"/>
      <c r="IQ129" s="443">
        <f t="shared" si="2514"/>
        <v>0</v>
      </c>
      <c r="IR129" s="236">
        <f t="shared" si="2433"/>
        <v>0</v>
      </c>
      <c r="IS129" s="232">
        <f t="shared" si="2434"/>
        <v>0</v>
      </c>
      <c r="IT129" s="233">
        <f t="shared" si="2435"/>
        <v>0</v>
      </c>
      <c r="IU129" s="385"/>
      <c r="IV129" s="100"/>
      <c r="IW129" s="443">
        <f t="shared" si="2515"/>
        <v>0</v>
      </c>
      <c r="IX129" s="686">
        <v>0.5</v>
      </c>
      <c r="IY129" s="482">
        <v>42</v>
      </c>
      <c r="IZ129" s="443">
        <f t="shared" si="2516"/>
        <v>21</v>
      </c>
      <c r="JA129" s="236">
        <f t="shared" si="2436"/>
        <v>-0.5</v>
      </c>
      <c r="JB129" s="232">
        <f t="shared" si="2437"/>
        <v>-42</v>
      </c>
      <c r="JC129" s="233">
        <f t="shared" si="2438"/>
        <v>-21</v>
      </c>
      <c r="JD129" s="449">
        <f t="shared" si="2439"/>
        <v>0</v>
      </c>
      <c r="JE129" s="450">
        <f t="shared" si="2440"/>
        <v>0</v>
      </c>
      <c r="JF129" s="451">
        <f t="shared" si="2441"/>
        <v>0</v>
      </c>
      <c r="JG129" s="449">
        <f t="shared" si="2442"/>
        <v>0.5</v>
      </c>
      <c r="JH129" s="450">
        <f t="shared" si="2443"/>
        <v>42</v>
      </c>
      <c r="JI129" s="451">
        <f t="shared" si="2444"/>
        <v>21</v>
      </c>
      <c r="JJ129" s="252">
        <f t="shared" si="2445"/>
        <v>-0.5</v>
      </c>
      <c r="JK129" s="253">
        <f t="shared" si="2446"/>
        <v>-42</v>
      </c>
      <c r="JL129" s="253">
        <f t="shared" si="2447"/>
        <v>-21</v>
      </c>
      <c r="JM129" s="385"/>
      <c r="JN129" s="100"/>
      <c r="JO129" s="388">
        <f t="shared" si="2517"/>
        <v>0</v>
      </c>
      <c r="JP129" s="88"/>
      <c r="JQ129" s="100"/>
      <c r="JR129" s="388">
        <f t="shared" si="2518"/>
        <v>0</v>
      </c>
      <c r="JS129" s="236">
        <f t="shared" si="2448"/>
        <v>0</v>
      </c>
      <c r="JT129" s="232">
        <f t="shared" si="2449"/>
        <v>0</v>
      </c>
      <c r="JU129" s="233">
        <f t="shared" si="2450"/>
        <v>0</v>
      </c>
      <c r="JV129" s="88"/>
      <c r="JW129" s="100"/>
      <c r="JX129" s="388">
        <f t="shared" si="2519"/>
        <v>0</v>
      </c>
      <c r="JY129" s="88"/>
      <c r="JZ129" s="100"/>
      <c r="KA129" s="388">
        <f t="shared" si="2520"/>
        <v>0</v>
      </c>
      <c r="KB129" s="236">
        <f t="shared" si="2451"/>
        <v>0</v>
      </c>
      <c r="KC129" s="232">
        <f t="shared" si="2452"/>
        <v>0</v>
      </c>
      <c r="KD129" s="233">
        <f t="shared" si="2453"/>
        <v>0</v>
      </c>
      <c r="KE129" s="313"/>
      <c r="KF129" s="602"/>
      <c r="KG129" s="388">
        <f t="shared" si="2521"/>
        <v>0</v>
      </c>
      <c r="KH129" s="88"/>
      <c r="KI129" s="100"/>
      <c r="KJ129" s="90">
        <f t="shared" si="2522"/>
        <v>0</v>
      </c>
      <c r="KK129" s="41">
        <f t="shared" si="2454"/>
        <v>0</v>
      </c>
      <c r="KL129" s="42">
        <f t="shared" si="2455"/>
        <v>0</v>
      </c>
      <c r="KM129" s="43">
        <f t="shared" si="2456"/>
        <v>0</v>
      </c>
      <c r="KN129" s="50">
        <f t="shared" si="2457"/>
        <v>0</v>
      </c>
      <c r="KO129" s="45">
        <f t="shared" si="2458"/>
        <v>0</v>
      </c>
      <c r="KP129" s="51">
        <f t="shared" si="2459"/>
        <v>0</v>
      </c>
      <c r="KQ129" s="50">
        <f t="shared" si="2460"/>
        <v>0</v>
      </c>
      <c r="KR129" s="45">
        <f t="shared" si="2461"/>
        <v>0</v>
      </c>
      <c r="KS129" s="51">
        <f t="shared" si="2462"/>
        <v>0</v>
      </c>
      <c r="KT129" s="81">
        <f t="shared" si="2463"/>
        <v>0</v>
      </c>
      <c r="KU129" s="52">
        <f t="shared" si="2464"/>
        <v>0</v>
      </c>
      <c r="KV129" s="52">
        <f t="shared" si="2465"/>
        <v>0</v>
      </c>
      <c r="KW129" s="27">
        <f t="shared" si="2466"/>
        <v>0</v>
      </c>
      <c r="KX129" s="28">
        <f t="shared" si="2467"/>
        <v>0</v>
      </c>
      <c r="KY129" s="29">
        <f t="shared" si="2523"/>
        <v>0</v>
      </c>
      <c r="KZ129" s="27">
        <f t="shared" si="2468"/>
        <v>0.5</v>
      </c>
      <c r="LA129" s="28">
        <f t="shared" si="2469"/>
        <v>42</v>
      </c>
      <c r="LB129" s="29">
        <f t="shared" si="2470"/>
        <v>21</v>
      </c>
      <c r="LC129" s="178">
        <f t="shared" si="2471"/>
        <v>-0.5</v>
      </c>
      <c r="LD129" s="28">
        <f t="shared" si="2472"/>
        <v>-42</v>
      </c>
      <c r="LE129" s="29">
        <f t="shared" si="2473"/>
        <v>-21</v>
      </c>
    </row>
    <row r="130" spans="2:317" ht="20.25" hidden="1" customHeight="1" outlineLevel="3">
      <c r="B130" s="84" t="s">
        <v>259</v>
      </c>
      <c r="C130" s="176" t="s">
        <v>294</v>
      </c>
      <c r="D130" s="176" t="s">
        <v>261</v>
      </c>
      <c r="E130" s="176" t="s">
        <v>262</v>
      </c>
      <c r="F130" s="84" t="s">
        <v>211</v>
      </c>
      <c r="G130" s="385"/>
      <c r="H130" s="89"/>
      <c r="I130" s="241">
        <f t="shared" si="2474"/>
        <v>0</v>
      </c>
      <c r="J130" s="385"/>
      <c r="K130" s="799"/>
      <c r="L130" s="241">
        <f t="shared" si="2475"/>
        <v>0</v>
      </c>
      <c r="M130" s="41">
        <f t="shared" si="2314"/>
        <v>0</v>
      </c>
      <c r="N130" s="42">
        <f t="shared" si="2315"/>
        <v>0</v>
      </c>
      <c r="O130" s="43">
        <f t="shared" si="2316"/>
        <v>0</v>
      </c>
      <c r="P130" s="483"/>
      <c r="Q130" s="240"/>
      <c r="R130" s="241">
        <f t="shared" si="2476"/>
        <v>0</v>
      </c>
      <c r="S130" s="483"/>
      <c r="T130" s="600"/>
      <c r="U130" s="241">
        <f t="shared" si="2477"/>
        <v>0</v>
      </c>
      <c r="V130" s="41">
        <f t="shared" si="2317"/>
        <v>0</v>
      </c>
      <c r="W130" s="42">
        <f t="shared" si="2318"/>
        <v>0</v>
      </c>
      <c r="X130" s="43">
        <f t="shared" si="2319"/>
        <v>0</v>
      </c>
      <c r="Y130" s="483"/>
      <c r="Z130" s="240"/>
      <c r="AA130" s="241">
        <f t="shared" si="2478"/>
        <v>0</v>
      </c>
      <c r="AB130" s="483"/>
      <c r="AC130" s="240"/>
      <c r="AD130" s="241">
        <f t="shared" si="2479"/>
        <v>0</v>
      </c>
      <c r="AE130" s="236">
        <f t="shared" si="2320"/>
        <v>0</v>
      </c>
      <c r="AF130" s="232">
        <f t="shared" si="2321"/>
        <v>0</v>
      </c>
      <c r="AG130" s="233">
        <f t="shared" si="2322"/>
        <v>0</v>
      </c>
      <c r="AH130" s="449">
        <f t="shared" si="2527"/>
        <v>0</v>
      </c>
      <c r="AI130" s="450">
        <f t="shared" si="2324"/>
        <v>0</v>
      </c>
      <c r="AJ130" s="451">
        <f t="shared" si="2325"/>
        <v>0</v>
      </c>
      <c r="AK130" s="449">
        <f t="shared" si="2326"/>
        <v>0</v>
      </c>
      <c r="AL130" s="450">
        <f t="shared" si="2327"/>
        <v>0</v>
      </c>
      <c r="AM130" s="451">
        <f t="shared" si="2328"/>
        <v>0</v>
      </c>
      <c r="AN130" s="252">
        <f t="shared" si="2329"/>
        <v>0</v>
      </c>
      <c r="AO130" s="253">
        <f t="shared" si="2330"/>
        <v>0</v>
      </c>
      <c r="AP130" s="253">
        <f t="shared" si="2331"/>
        <v>0</v>
      </c>
      <c r="AQ130" s="389"/>
      <c r="AR130" s="390"/>
      <c r="AS130" s="90">
        <f t="shared" si="2480"/>
        <v>0</v>
      </c>
      <c r="AT130" s="313"/>
      <c r="AU130" s="108"/>
      <c r="AV130" s="90">
        <f t="shared" si="2481"/>
        <v>0</v>
      </c>
      <c r="AW130" s="236">
        <f t="shared" si="2332"/>
        <v>0</v>
      </c>
      <c r="AX130" s="232">
        <f t="shared" si="2333"/>
        <v>0</v>
      </c>
      <c r="AY130" s="233">
        <f t="shared" si="2334"/>
        <v>0</v>
      </c>
      <c r="AZ130" s="389"/>
      <c r="BA130" s="390"/>
      <c r="BB130" s="90">
        <f t="shared" si="2482"/>
        <v>0</v>
      </c>
      <c r="BC130" s="389"/>
      <c r="BD130" s="100"/>
      <c r="BE130" s="90">
        <f t="shared" si="2483"/>
        <v>0</v>
      </c>
      <c r="BF130" s="236">
        <f t="shared" si="2335"/>
        <v>0</v>
      </c>
      <c r="BG130" s="232">
        <f t="shared" si="2336"/>
        <v>0</v>
      </c>
      <c r="BH130" s="233">
        <f t="shared" si="2337"/>
        <v>0</v>
      </c>
      <c r="BI130" s="389"/>
      <c r="BJ130" s="390"/>
      <c r="BK130" s="90">
        <f t="shared" si="2484"/>
        <v>0</v>
      </c>
      <c r="BL130" s="313"/>
      <c r="BM130" s="108"/>
      <c r="BN130" s="90">
        <f t="shared" si="2485"/>
        <v>0</v>
      </c>
      <c r="BO130" s="236">
        <f t="shared" si="2338"/>
        <v>0</v>
      </c>
      <c r="BP130" s="232">
        <f t="shared" si="2339"/>
        <v>0</v>
      </c>
      <c r="BQ130" s="233">
        <f t="shared" si="2340"/>
        <v>0</v>
      </c>
      <c r="BR130" s="50">
        <f t="shared" si="2341"/>
        <v>0</v>
      </c>
      <c r="BS130" s="45">
        <f t="shared" si="2342"/>
        <v>0</v>
      </c>
      <c r="BT130" s="51">
        <f t="shared" si="2343"/>
        <v>0</v>
      </c>
      <c r="BU130" s="50">
        <f t="shared" si="2344"/>
        <v>0</v>
      </c>
      <c r="BV130" s="45">
        <f t="shared" si="2345"/>
        <v>0</v>
      </c>
      <c r="BW130" s="51">
        <f t="shared" si="2346"/>
        <v>0</v>
      </c>
      <c r="BX130" s="252">
        <f t="shared" si="2528"/>
        <v>0</v>
      </c>
      <c r="BY130" s="253">
        <f t="shared" si="2348"/>
        <v>0</v>
      </c>
      <c r="BZ130" s="253">
        <f t="shared" si="2349"/>
        <v>0</v>
      </c>
      <c r="CA130" s="483"/>
      <c r="CB130" s="600"/>
      <c r="CC130" s="241">
        <f t="shared" si="2486"/>
        <v>0</v>
      </c>
      <c r="CD130" s="88"/>
      <c r="CE130" s="89"/>
      <c r="CF130" s="241">
        <f t="shared" si="2487"/>
        <v>0</v>
      </c>
      <c r="CG130" s="236">
        <f t="shared" si="2350"/>
        <v>0</v>
      </c>
      <c r="CH130" s="232">
        <f t="shared" si="2351"/>
        <v>0</v>
      </c>
      <c r="CI130" s="233">
        <f t="shared" si="2352"/>
        <v>0</v>
      </c>
      <c r="CJ130" s="483"/>
      <c r="CK130" s="240"/>
      <c r="CL130" s="241">
        <f t="shared" si="2488"/>
        <v>0</v>
      </c>
      <c r="CM130" s="88"/>
      <c r="CN130" s="100"/>
      <c r="CO130" s="241">
        <f t="shared" si="2489"/>
        <v>0</v>
      </c>
      <c r="CP130" s="236">
        <f t="shared" si="2353"/>
        <v>0</v>
      </c>
      <c r="CQ130" s="232">
        <f t="shared" si="2354"/>
        <v>0</v>
      </c>
      <c r="CR130" s="233">
        <f t="shared" si="2355"/>
        <v>0</v>
      </c>
      <c r="CS130" s="483"/>
      <c r="CT130" s="240"/>
      <c r="CU130" s="241">
        <f t="shared" si="2490"/>
        <v>0</v>
      </c>
      <c r="CV130" s="88"/>
      <c r="CW130" s="100"/>
      <c r="CX130" s="241">
        <f t="shared" si="2491"/>
        <v>0</v>
      </c>
      <c r="CY130" s="236">
        <f t="shared" si="2356"/>
        <v>0</v>
      </c>
      <c r="CZ130" s="232">
        <f t="shared" si="2357"/>
        <v>0</v>
      </c>
      <c r="DA130" s="233">
        <f t="shared" si="2358"/>
        <v>0</v>
      </c>
      <c r="DB130" s="449">
        <f t="shared" si="2359"/>
        <v>0</v>
      </c>
      <c r="DC130" s="450">
        <f t="shared" si="2360"/>
        <v>0</v>
      </c>
      <c r="DD130" s="451">
        <f t="shared" si="2361"/>
        <v>0</v>
      </c>
      <c r="DE130" s="449">
        <f t="shared" si="2362"/>
        <v>0</v>
      </c>
      <c r="DF130" s="450">
        <f t="shared" si="2363"/>
        <v>0</v>
      </c>
      <c r="DG130" s="451">
        <f t="shared" si="2364"/>
        <v>0</v>
      </c>
      <c r="DH130" s="252">
        <f t="shared" si="2365"/>
        <v>0</v>
      </c>
      <c r="DI130" s="253">
        <f t="shared" si="2366"/>
        <v>0</v>
      </c>
      <c r="DJ130" s="253">
        <f t="shared" si="2367"/>
        <v>0</v>
      </c>
      <c r="DK130" s="385"/>
      <c r="DL130" s="100"/>
      <c r="DM130" s="90">
        <f t="shared" si="2492"/>
        <v>0</v>
      </c>
      <c r="DN130" s="88"/>
      <c r="DO130" s="100"/>
      <c r="DP130" s="90">
        <f t="shared" si="2493"/>
        <v>0</v>
      </c>
      <c r="DQ130" s="236">
        <f t="shared" si="2368"/>
        <v>0</v>
      </c>
      <c r="DR130" s="232">
        <f t="shared" si="2369"/>
        <v>0</v>
      </c>
      <c r="DS130" s="233">
        <f t="shared" si="2370"/>
        <v>0</v>
      </c>
      <c r="DT130" s="88"/>
      <c r="DU130" s="100"/>
      <c r="DV130" s="90">
        <f t="shared" si="2494"/>
        <v>0</v>
      </c>
      <c r="DW130" s="88"/>
      <c r="DX130" s="100"/>
      <c r="DY130" s="90">
        <f t="shared" si="2526"/>
        <v>0</v>
      </c>
      <c r="DZ130" s="236">
        <f t="shared" si="2371"/>
        <v>0</v>
      </c>
      <c r="EA130" s="232">
        <f t="shared" si="2372"/>
        <v>0</v>
      </c>
      <c r="EB130" s="233">
        <f t="shared" si="2373"/>
        <v>0</v>
      </c>
      <c r="EC130" s="389"/>
      <c r="ED130" s="390"/>
      <c r="EE130" s="90">
        <f t="shared" si="2496"/>
        <v>0</v>
      </c>
      <c r="EF130" s="88"/>
      <c r="EG130" s="100"/>
      <c r="EH130" s="90">
        <f t="shared" si="2497"/>
        <v>0</v>
      </c>
      <c r="EI130" s="41">
        <f t="shared" si="2374"/>
        <v>0</v>
      </c>
      <c r="EJ130" s="42">
        <f t="shared" si="2375"/>
        <v>0</v>
      </c>
      <c r="EK130" s="43">
        <f t="shared" si="2376"/>
        <v>0</v>
      </c>
      <c r="EL130" s="50">
        <f t="shared" si="2377"/>
        <v>0</v>
      </c>
      <c r="EM130" s="45">
        <f t="shared" si="2378"/>
        <v>0</v>
      </c>
      <c r="EN130" s="51">
        <f t="shared" si="2379"/>
        <v>0</v>
      </c>
      <c r="EO130" s="50">
        <f t="shared" si="2380"/>
        <v>0</v>
      </c>
      <c r="EP130" s="45">
        <f t="shared" si="2381"/>
        <v>0</v>
      </c>
      <c r="EQ130" s="51">
        <f t="shared" si="2382"/>
        <v>0</v>
      </c>
      <c r="ER130" s="81">
        <f t="shared" si="2383"/>
        <v>0</v>
      </c>
      <c r="ES130" s="52">
        <f t="shared" si="2384"/>
        <v>0</v>
      </c>
      <c r="ET130" s="52">
        <f t="shared" si="2385"/>
        <v>0</v>
      </c>
      <c r="EU130" s="27">
        <f t="shared" si="2386"/>
        <v>0</v>
      </c>
      <c r="EV130" s="28">
        <f t="shared" si="2387"/>
        <v>0</v>
      </c>
      <c r="EW130" s="29">
        <f t="shared" si="2498"/>
        <v>0</v>
      </c>
      <c r="EX130" s="27">
        <f t="shared" si="2388"/>
        <v>0</v>
      </c>
      <c r="EY130" s="28">
        <f t="shared" si="2389"/>
        <v>0</v>
      </c>
      <c r="EZ130" s="29">
        <f t="shared" si="2390"/>
        <v>0</v>
      </c>
      <c r="FA130" s="178">
        <f t="shared" si="2391"/>
        <v>0</v>
      </c>
      <c r="FB130" s="28">
        <f t="shared" si="2392"/>
        <v>0</v>
      </c>
      <c r="FC130" s="29">
        <f t="shared" si="2393"/>
        <v>0</v>
      </c>
      <c r="FE130" s="84"/>
      <c r="FF130" s="176"/>
      <c r="FG130" s="176"/>
      <c r="FH130" s="84"/>
      <c r="FI130" s="385"/>
      <c r="FJ130" s="89"/>
      <c r="FK130" s="241">
        <f t="shared" si="2499"/>
        <v>0</v>
      </c>
      <c r="FL130" s="385"/>
      <c r="FM130" s="799"/>
      <c r="FN130" s="241">
        <f t="shared" si="2500"/>
        <v>0</v>
      </c>
      <c r="FO130" s="41">
        <f t="shared" si="2394"/>
        <v>0</v>
      </c>
      <c r="FP130" s="42">
        <f t="shared" si="2395"/>
        <v>0</v>
      </c>
      <c r="FQ130" s="43">
        <f t="shared" si="2396"/>
        <v>0</v>
      </c>
      <c r="FR130" s="483"/>
      <c r="FS130" s="240"/>
      <c r="FT130" s="241">
        <f t="shared" si="2501"/>
        <v>0</v>
      </c>
      <c r="FU130" s="483"/>
      <c r="FV130" s="600"/>
      <c r="FW130" s="241">
        <f t="shared" si="2502"/>
        <v>0</v>
      </c>
      <c r="FX130" s="41">
        <f t="shared" si="2397"/>
        <v>0</v>
      </c>
      <c r="FY130" s="42">
        <f t="shared" si="2398"/>
        <v>0</v>
      </c>
      <c r="FZ130" s="43">
        <f t="shared" si="2399"/>
        <v>0</v>
      </c>
      <c r="GA130" s="483"/>
      <c r="GB130" s="240"/>
      <c r="GC130" s="241">
        <f t="shared" si="2503"/>
        <v>0</v>
      </c>
      <c r="GD130" s="483"/>
      <c r="GE130" s="240"/>
      <c r="GF130" s="241">
        <f t="shared" si="2504"/>
        <v>0</v>
      </c>
      <c r="GG130" s="236">
        <f t="shared" si="2400"/>
        <v>0</v>
      </c>
      <c r="GH130" s="232">
        <f t="shared" si="2401"/>
        <v>0</v>
      </c>
      <c r="GI130" s="233">
        <f t="shared" si="2402"/>
        <v>0</v>
      </c>
      <c r="GJ130" s="449">
        <f t="shared" si="2403"/>
        <v>0</v>
      </c>
      <c r="GK130" s="450">
        <f t="shared" si="2404"/>
        <v>0</v>
      </c>
      <c r="GL130" s="451">
        <f t="shared" si="2405"/>
        <v>0</v>
      </c>
      <c r="GM130" s="449">
        <f t="shared" si="2406"/>
        <v>0</v>
      </c>
      <c r="GN130" s="450">
        <f t="shared" si="2407"/>
        <v>0</v>
      </c>
      <c r="GO130" s="451">
        <f t="shared" si="2408"/>
        <v>0</v>
      </c>
      <c r="GP130" s="252">
        <f t="shared" si="2409"/>
        <v>0</v>
      </c>
      <c r="GQ130" s="253">
        <f t="shared" si="2410"/>
        <v>0</v>
      </c>
      <c r="GR130" s="253">
        <f t="shared" si="2411"/>
        <v>0</v>
      </c>
      <c r="GS130" s="389"/>
      <c r="GT130" s="390"/>
      <c r="GU130" s="90">
        <f t="shared" si="2505"/>
        <v>0</v>
      </c>
      <c r="GV130" s="313"/>
      <c r="GW130" s="108"/>
      <c r="GX130" s="90">
        <f t="shared" si="2506"/>
        <v>0</v>
      </c>
      <c r="GY130" s="236">
        <f t="shared" si="2412"/>
        <v>0</v>
      </c>
      <c r="GZ130" s="232">
        <f t="shared" si="2413"/>
        <v>0</v>
      </c>
      <c r="HA130" s="233">
        <f t="shared" si="2414"/>
        <v>0</v>
      </c>
      <c r="HB130" s="389"/>
      <c r="HC130" s="390"/>
      <c r="HD130" s="90">
        <f t="shared" si="2507"/>
        <v>0</v>
      </c>
      <c r="HE130" s="389"/>
      <c r="HF130" s="100"/>
      <c r="HG130" s="90">
        <f t="shared" si="2508"/>
        <v>0</v>
      </c>
      <c r="HH130" s="236">
        <f t="shared" si="2415"/>
        <v>0</v>
      </c>
      <c r="HI130" s="232">
        <f t="shared" si="2416"/>
        <v>0</v>
      </c>
      <c r="HJ130" s="233">
        <f t="shared" si="2417"/>
        <v>0</v>
      </c>
      <c r="HK130" s="389"/>
      <c r="HL130" s="390"/>
      <c r="HM130" s="90">
        <f t="shared" si="2509"/>
        <v>0</v>
      </c>
      <c r="HN130" s="313"/>
      <c r="HO130" s="108"/>
      <c r="HP130" s="90">
        <f t="shared" si="2510"/>
        <v>0</v>
      </c>
      <c r="HQ130" s="236">
        <f t="shared" si="2418"/>
        <v>0</v>
      </c>
      <c r="HR130" s="232">
        <f t="shared" si="2419"/>
        <v>0</v>
      </c>
      <c r="HS130" s="233">
        <f t="shared" si="2420"/>
        <v>0</v>
      </c>
      <c r="HT130" s="50">
        <f t="shared" si="2421"/>
        <v>0</v>
      </c>
      <c r="HU130" s="45">
        <f t="shared" si="2422"/>
        <v>0</v>
      </c>
      <c r="HV130" s="51">
        <f t="shared" si="2423"/>
        <v>0</v>
      </c>
      <c r="HW130" s="50">
        <f t="shared" si="2424"/>
        <v>0</v>
      </c>
      <c r="HX130" s="45">
        <f t="shared" si="2425"/>
        <v>0</v>
      </c>
      <c r="HY130" s="51">
        <f t="shared" si="2426"/>
        <v>0</v>
      </c>
      <c r="HZ130" s="252">
        <f t="shared" si="2427"/>
        <v>0</v>
      </c>
      <c r="IA130" s="253">
        <f t="shared" si="2428"/>
        <v>0</v>
      </c>
      <c r="IB130" s="253">
        <f t="shared" si="2429"/>
        <v>0</v>
      </c>
      <c r="IC130" s="483"/>
      <c r="ID130" s="600"/>
      <c r="IE130" s="241">
        <f t="shared" si="2511"/>
        <v>0</v>
      </c>
      <c r="IF130" s="88"/>
      <c r="IG130" s="89"/>
      <c r="IH130" s="241">
        <f t="shared" si="2512"/>
        <v>0</v>
      </c>
      <c r="II130" s="236">
        <f t="shared" si="2430"/>
        <v>0</v>
      </c>
      <c r="IJ130" s="232">
        <f t="shared" si="2431"/>
        <v>0</v>
      </c>
      <c r="IK130" s="233">
        <f t="shared" si="2432"/>
        <v>0</v>
      </c>
      <c r="IL130" s="483"/>
      <c r="IM130" s="240"/>
      <c r="IN130" s="241">
        <f t="shared" si="2513"/>
        <v>0</v>
      </c>
      <c r="IO130" s="88"/>
      <c r="IP130" s="100"/>
      <c r="IQ130" s="241">
        <f t="shared" si="2514"/>
        <v>0</v>
      </c>
      <c r="IR130" s="236">
        <f t="shared" si="2433"/>
        <v>0</v>
      </c>
      <c r="IS130" s="232">
        <f t="shared" si="2434"/>
        <v>0</v>
      </c>
      <c r="IT130" s="233">
        <f t="shared" si="2435"/>
        <v>0</v>
      </c>
      <c r="IU130" s="483"/>
      <c r="IV130" s="240"/>
      <c r="IW130" s="241">
        <f t="shared" si="2515"/>
        <v>0</v>
      </c>
      <c r="IX130" s="88"/>
      <c r="IY130" s="100"/>
      <c r="IZ130" s="241">
        <f t="shared" si="2516"/>
        <v>0</v>
      </c>
      <c r="JA130" s="236">
        <f t="shared" si="2436"/>
        <v>0</v>
      </c>
      <c r="JB130" s="232">
        <f t="shared" si="2437"/>
        <v>0</v>
      </c>
      <c r="JC130" s="233">
        <f t="shared" si="2438"/>
        <v>0</v>
      </c>
      <c r="JD130" s="449">
        <f t="shared" si="2439"/>
        <v>0</v>
      </c>
      <c r="JE130" s="450">
        <f t="shared" si="2440"/>
        <v>0</v>
      </c>
      <c r="JF130" s="451">
        <f t="shared" si="2441"/>
        <v>0</v>
      </c>
      <c r="JG130" s="449">
        <f t="shared" si="2442"/>
        <v>0</v>
      </c>
      <c r="JH130" s="450">
        <f t="shared" si="2443"/>
        <v>0</v>
      </c>
      <c r="JI130" s="451">
        <f t="shared" si="2444"/>
        <v>0</v>
      </c>
      <c r="JJ130" s="252">
        <f t="shared" si="2445"/>
        <v>0</v>
      </c>
      <c r="JK130" s="253">
        <f t="shared" si="2446"/>
        <v>0</v>
      </c>
      <c r="JL130" s="253">
        <f t="shared" si="2447"/>
        <v>0</v>
      </c>
      <c r="JM130" s="385"/>
      <c r="JN130" s="100"/>
      <c r="JO130" s="90">
        <f t="shared" si="2517"/>
        <v>0</v>
      </c>
      <c r="JP130" s="88"/>
      <c r="JQ130" s="100"/>
      <c r="JR130" s="90">
        <f t="shared" si="2518"/>
        <v>0</v>
      </c>
      <c r="JS130" s="236">
        <f t="shared" si="2448"/>
        <v>0</v>
      </c>
      <c r="JT130" s="232">
        <f t="shared" si="2449"/>
        <v>0</v>
      </c>
      <c r="JU130" s="233">
        <f t="shared" si="2450"/>
        <v>0</v>
      </c>
      <c r="JV130" s="88"/>
      <c r="JW130" s="100"/>
      <c r="JX130" s="90">
        <f t="shared" si="2519"/>
        <v>0</v>
      </c>
      <c r="JY130" s="88"/>
      <c r="JZ130" s="100"/>
      <c r="KA130" s="90">
        <f t="shared" si="2520"/>
        <v>0</v>
      </c>
      <c r="KB130" s="236">
        <f t="shared" si="2451"/>
        <v>0</v>
      </c>
      <c r="KC130" s="232">
        <f t="shared" si="2452"/>
        <v>0</v>
      </c>
      <c r="KD130" s="233">
        <f t="shared" si="2453"/>
        <v>0</v>
      </c>
      <c r="KE130" s="389"/>
      <c r="KF130" s="390"/>
      <c r="KG130" s="90">
        <f t="shared" si="2521"/>
        <v>0</v>
      </c>
      <c r="KH130" s="88"/>
      <c r="KI130" s="100"/>
      <c r="KJ130" s="90">
        <f t="shared" si="2522"/>
        <v>0</v>
      </c>
      <c r="KK130" s="41">
        <f t="shared" si="2454"/>
        <v>0</v>
      </c>
      <c r="KL130" s="42">
        <f t="shared" si="2455"/>
        <v>0</v>
      </c>
      <c r="KM130" s="43">
        <f t="shared" si="2456"/>
        <v>0</v>
      </c>
      <c r="KN130" s="50">
        <f t="shared" si="2457"/>
        <v>0</v>
      </c>
      <c r="KO130" s="45">
        <f t="shared" si="2458"/>
        <v>0</v>
      </c>
      <c r="KP130" s="51">
        <f t="shared" si="2459"/>
        <v>0</v>
      </c>
      <c r="KQ130" s="50">
        <f t="shared" si="2460"/>
        <v>0</v>
      </c>
      <c r="KR130" s="45">
        <f t="shared" si="2461"/>
        <v>0</v>
      </c>
      <c r="KS130" s="51">
        <f t="shared" si="2462"/>
        <v>0</v>
      </c>
      <c r="KT130" s="81">
        <f t="shared" si="2463"/>
        <v>0</v>
      </c>
      <c r="KU130" s="52">
        <f t="shared" si="2464"/>
        <v>0</v>
      </c>
      <c r="KV130" s="52">
        <f t="shared" si="2465"/>
        <v>0</v>
      </c>
      <c r="KW130" s="27">
        <f t="shared" si="2466"/>
        <v>0</v>
      </c>
      <c r="KX130" s="28">
        <f t="shared" si="2467"/>
        <v>0</v>
      </c>
      <c r="KY130" s="29">
        <f t="shared" si="2523"/>
        <v>0</v>
      </c>
      <c r="KZ130" s="27">
        <f t="shared" si="2468"/>
        <v>0</v>
      </c>
      <c r="LA130" s="28">
        <f t="shared" si="2469"/>
        <v>0</v>
      </c>
      <c r="LB130" s="29">
        <f t="shared" si="2470"/>
        <v>0</v>
      </c>
      <c r="LC130" s="178">
        <f t="shared" si="2471"/>
        <v>0</v>
      </c>
      <c r="LD130" s="28">
        <f t="shared" si="2472"/>
        <v>0</v>
      </c>
      <c r="LE130" s="29">
        <f t="shared" si="2473"/>
        <v>0</v>
      </c>
    </row>
    <row r="131" spans="2:317" ht="20.25" hidden="1" customHeight="1" outlineLevel="3">
      <c r="B131" s="84" t="s">
        <v>259</v>
      </c>
      <c r="C131" s="176" t="s">
        <v>295</v>
      </c>
      <c r="D131" s="176" t="s">
        <v>261</v>
      </c>
      <c r="E131" s="176" t="s">
        <v>262</v>
      </c>
      <c r="F131" s="84" t="s">
        <v>211</v>
      </c>
      <c r="G131" s="385"/>
      <c r="H131" s="505"/>
      <c r="I131" s="241">
        <f t="shared" si="2474"/>
        <v>0</v>
      </c>
      <c r="J131" s="385"/>
      <c r="K131" s="799"/>
      <c r="L131" s="241">
        <f t="shared" si="2475"/>
        <v>0</v>
      </c>
      <c r="M131" s="41">
        <f t="shared" si="2314"/>
        <v>0</v>
      </c>
      <c r="N131" s="42">
        <f t="shared" si="2315"/>
        <v>0</v>
      </c>
      <c r="O131" s="43">
        <f t="shared" si="2316"/>
        <v>0</v>
      </c>
      <c r="P131" s="385"/>
      <c r="Q131" s="505"/>
      <c r="R131" s="241">
        <f t="shared" si="2476"/>
        <v>0</v>
      </c>
      <c r="S131" s="444"/>
      <c r="T131" s="600"/>
      <c r="U131" s="241">
        <f t="shared" si="2477"/>
        <v>0</v>
      </c>
      <c r="V131" s="41">
        <f t="shared" si="2317"/>
        <v>0</v>
      </c>
      <c r="W131" s="42">
        <f t="shared" si="2318"/>
        <v>0</v>
      </c>
      <c r="X131" s="43">
        <f t="shared" si="2319"/>
        <v>0</v>
      </c>
      <c r="Y131" s="313"/>
      <c r="Z131" s="505"/>
      <c r="AA131" s="241">
        <f t="shared" si="2478"/>
        <v>0</v>
      </c>
      <c r="AB131" s="444"/>
      <c r="AC131" s="108"/>
      <c r="AD131" s="241">
        <f t="shared" si="2479"/>
        <v>0</v>
      </c>
      <c r="AE131" s="236">
        <f t="shared" si="2320"/>
        <v>0</v>
      </c>
      <c r="AF131" s="232">
        <f t="shared" si="2321"/>
        <v>0</v>
      </c>
      <c r="AG131" s="233">
        <f t="shared" si="2322"/>
        <v>0</v>
      </c>
      <c r="AH131" s="449">
        <f t="shared" si="2527"/>
        <v>0</v>
      </c>
      <c r="AI131" s="450">
        <f t="shared" si="2324"/>
        <v>0</v>
      </c>
      <c r="AJ131" s="451">
        <f t="shared" si="2325"/>
        <v>0</v>
      </c>
      <c r="AK131" s="449">
        <f t="shared" si="2326"/>
        <v>0</v>
      </c>
      <c r="AL131" s="450">
        <f t="shared" si="2327"/>
        <v>0</v>
      </c>
      <c r="AM131" s="451">
        <f t="shared" si="2328"/>
        <v>0</v>
      </c>
      <c r="AN131" s="252">
        <f t="shared" si="2329"/>
        <v>0</v>
      </c>
      <c r="AO131" s="253">
        <f t="shared" si="2330"/>
        <v>0</v>
      </c>
      <c r="AP131" s="253">
        <f t="shared" si="2331"/>
        <v>0</v>
      </c>
      <c r="AQ131" s="385">
        <v>1</v>
      </c>
      <c r="AR131" s="505">
        <v>25.5</v>
      </c>
      <c r="AS131" s="90">
        <f t="shared" si="2480"/>
        <v>25.5</v>
      </c>
      <c r="AT131" s="385">
        <v>1</v>
      </c>
      <c r="AU131" s="505">
        <v>25.5</v>
      </c>
      <c r="AV131" s="90">
        <f t="shared" si="2481"/>
        <v>25.5</v>
      </c>
      <c r="AW131" s="236">
        <f t="shared" si="2332"/>
        <v>0</v>
      </c>
      <c r="AX131" s="232">
        <f t="shared" si="2333"/>
        <v>0</v>
      </c>
      <c r="AY131" s="233">
        <f t="shared" si="2334"/>
        <v>0</v>
      </c>
      <c r="AZ131" s="385"/>
      <c r="BA131" s="505"/>
      <c r="BB131" s="90">
        <f t="shared" si="2482"/>
        <v>0</v>
      </c>
      <c r="BC131" s="385"/>
      <c r="BD131" s="505"/>
      <c r="BE131" s="90">
        <f t="shared" si="2483"/>
        <v>0</v>
      </c>
      <c r="BF131" s="236">
        <f t="shared" si="2335"/>
        <v>0</v>
      </c>
      <c r="BG131" s="232">
        <f t="shared" si="2336"/>
        <v>0</v>
      </c>
      <c r="BH131" s="233">
        <f t="shared" si="2337"/>
        <v>0</v>
      </c>
      <c r="BI131" s="385"/>
      <c r="BJ131" s="505"/>
      <c r="BK131" s="90">
        <f t="shared" si="2484"/>
        <v>0</v>
      </c>
      <c r="BL131" s="389"/>
      <c r="BM131" s="100"/>
      <c r="BN131" s="90">
        <f t="shared" si="2485"/>
        <v>0</v>
      </c>
      <c r="BO131" s="236">
        <f t="shared" si="2338"/>
        <v>0</v>
      </c>
      <c r="BP131" s="232">
        <f t="shared" si="2339"/>
        <v>0</v>
      </c>
      <c r="BQ131" s="233">
        <f t="shared" si="2340"/>
        <v>0</v>
      </c>
      <c r="BR131" s="50">
        <f t="shared" si="2341"/>
        <v>1</v>
      </c>
      <c r="BS131" s="45">
        <f t="shared" si="2342"/>
        <v>25.5</v>
      </c>
      <c r="BT131" s="51">
        <f t="shared" si="2343"/>
        <v>25.5</v>
      </c>
      <c r="BU131" s="50">
        <f t="shared" si="2344"/>
        <v>1</v>
      </c>
      <c r="BV131" s="45">
        <f t="shared" si="2345"/>
        <v>25.5</v>
      </c>
      <c r="BW131" s="51">
        <f t="shared" si="2346"/>
        <v>25.5</v>
      </c>
      <c r="BX131" s="252">
        <f t="shared" si="2528"/>
        <v>0</v>
      </c>
      <c r="BY131" s="253">
        <f t="shared" si="2348"/>
        <v>0</v>
      </c>
      <c r="BZ131" s="253">
        <f t="shared" si="2349"/>
        <v>0</v>
      </c>
      <c r="CA131" s="385"/>
      <c r="CB131" s="505"/>
      <c r="CC131" s="241">
        <f t="shared" si="2486"/>
        <v>0</v>
      </c>
      <c r="CD131" s="313"/>
      <c r="CE131" s="108"/>
      <c r="CF131" s="241">
        <f t="shared" si="2487"/>
        <v>0</v>
      </c>
      <c r="CG131" s="236">
        <f t="shared" si="2350"/>
        <v>0</v>
      </c>
      <c r="CH131" s="232">
        <f t="shared" si="2351"/>
        <v>0</v>
      </c>
      <c r="CI131" s="233">
        <f t="shared" si="2352"/>
        <v>0</v>
      </c>
      <c r="CJ131" s="385"/>
      <c r="CK131" s="505"/>
      <c r="CL131" s="241">
        <f t="shared" si="2488"/>
        <v>0</v>
      </c>
      <c r="CM131" s="88"/>
      <c r="CN131" s="100"/>
      <c r="CO131" s="241">
        <f t="shared" si="2489"/>
        <v>0</v>
      </c>
      <c r="CP131" s="236">
        <f t="shared" si="2353"/>
        <v>0</v>
      </c>
      <c r="CQ131" s="232">
        <f t="shared" si="2354"/>
        <v>0</v>
      </c>
      <c r="CR131" s="233">
        <f t="shared" si="2355"/>
        <v>0</v>
      </c>
      <c r="CS131" s="385">
        <v>1</v>
      </c>
      <c r="CT131" s="505">
        <v>25.5</v>
      </c>
      <c r="CU131" s="241">
        <f t="shared" si="2490"/>
        <v>25.5</v>
      </c>
      <c r="CV131" s="238">
        <v>1</v>
      </c>
      <c r="CW131" s="505">
        <v>25.5</v>
      </c>
      <c r="CX131" s="241">
        <f t="shared" si="2491"/>
        <v>25.5</v>
      </c>
      <c r="CY131" s="236">
        <f t="shared" si="2356"/>
        <v>0</v>
      </c>
      <c r="CZ131" s="232">
        <f t="shared" si="2357"/>
        <v>0</v>
      </c>
      <c r="DA131" s="233">
        <f t="shared" si="2358"/>
        <v>0</v>
      </c>
      <c r="DB131" s="449">
        <f t="shared" si="2359"/>
        <v>1</v>
      </c>
      <c r="DC131" s="450">
        <f t="shared" si="2360"/>
        <v>25.5</v>
      </c>
      <c r="DD131" s="451">
        <f t="shared" si="2361"/>
        <v>25.5</v>
      </c>
      <c r="DE131" s="449">
        <f t="shared" si="2362"/>
        <v>1</v>
      </c>
      <c r="DF131" s="450">
        <f t="shared" si="2363"/>
        <v>25.5</v>
      </c>
      <c r="DG131" s="451">
        <f t="shared" si="2364"/>
        <v>25.5</v>
      </c>
      <c r="DH131" s="252">
        <f t="shared" si="2365"/>
        <v>0</v>
      </c>
      <c r="DI131" s="253">
        <f t="shared" si="2366"/>
        <v>0</v>
      </c>
      <c r="DJ131" s="253">
        <f t="shared" si="2367"/>
        <v>0</v>
      </c>
      <c r="DK131" s="385"/>
      <c r="DL131" s="100"/>
      <c r="DM131" s="90">
        <f t="shared" si="2492"/>
        <v>0</v>
      </c>
      <c r="DN131" s="88"/>
      <c r="DO131" s="100"/>
      <c r="DP131" s="90">
        <f t="shared" si="2493"/>
        <v>0</v>
      </c>
      <c r="DQ131" s="236">
        <f t="shared" si="2368"/>
        <v>0</v>
      </c>
      <c r="DR131" s="232">
        <f t="shared" si="2369"/>
        <v>0</v>
      </c>
      <c r="DS131" s="233">
        <f t="shared" si="2370"/>
        <v>0</v>
      </c>
      <c r="DT131" s="389"/>
      <c r="DU131" s="390"/>
      <c r="DV131" s="90">
        <f t="shared" si="2494"/>
        <v>0</v>
      </c>
      <c r="DW131" s="88"/>
      <c r="DX131" s="100"/>
      <c r="DY131" s="90">
        <f t="shared" si="2526"/>
        <v>0</v>
      </c>
      <c r="DZ131" s="236">
        <f t="shared" si="2371"/>
        <v>0</v>
      </c>
      <c r="EA131" s="232">
        <f t="shared" si="2372"/>
        <v>0</v>
      </c>
      <c r="EB131" s="233">
        <f t="shared" si="2373"/>
        <v>0</v>
      </c>
      <c r="EC131" s="385"/>
      <c r="ED131" s="505"/>
      <c r="EE131" s="90">
        <f t="shared" si="2496"/>
        <v>0</v>
      </c>
      <c r="EF131" s="385">
        <v>1</v>
      </c>
      <c r="EG131" s="505">
        <v>25.5</v>
      </c>
      <c r="EH131" s="90">
        <f t="shared" si="2497"/>
        <v>25.5</v>
      </c>
      <c r="EI131" s="41">
        <f t="shared" si="2374"/>
        <v>-1</v>
      </c>
      <c r="EJ131" s="42">
        <f t="shared" si="2375"/>
        <v>-25.5</v>
      </c>
      <c r="EK131" s="43">
        <f t="shared" si="2376"/>
        <v>-25.5</v>
      </c>
      <c r="EL131" s="50">
        <f t="shared" si="2377"/>
        <v>0</v>
      </c>
      <c r="EM131" s="45">
        <f t="shared" si="2378"/>
        <v>0</v>
      </c>
      <c r="EN131" s="51">
        <f t="shared" si="2379"/>
        <v>0</v>
      </c>
      <c r="EO131" s="50">
        <f t="shared" si="2380"/>
        <v>1</v>
      </c>
      <c r="EP131" s="45">
        <f t="shared" si="2381"/>
        <v>25.5</v>
      </c>
      <c r="EQ131" s="51">
        <f t="shared" si="2382"/>
        <v>25.5</v>
      </c>
      <c r="ER131" s="81">
        <f t="shared" si="2383"/>
        <v>-1</v>
      </c>
      <c r="ES131" s="52">
        <f t="shared" si="2384"/>
        <v>-25.5</v>
      </c>
      <c r="ET131" s="52">
        <f t="shared" si="2385"/>
        <v>-25.5</v>
      </c>
      <c r="EU131" s="27">
        <f t="shared" si="2386"/>
        <v>2</v>
      </c>
      <c r="EV131" s="28">
        <f t="shared" si="2387"/>
        <v>25.5</v>
      </c>
      <c r="EW131" s="29">
        <f t="shared" si="2498"/>
        <v>51</v>
      </c>
      <c r="EX131" s="27">
        <f t="shared" si="2388"/>
        <v>3</v>
      </c>
      <c r="EY131" s="28">
        <f t="shared" si="2389"/>
        <v>25.5</v>
      </c>
      <c r="EZ131" s="29">
        <f t="shared" si="2390"/>
        <v>76.5</v>
      </c>
      <c r="FA131" s="178">
        <f t="shared" si="2391"/>
        <v>-1</v>
      </c>
      <c r="FB131" s="28">
        <f t="shared" si="2392"/>
        <v>0</v>
      </c>
      <c r="FC131" s="29">
        <f t="shared" si="2393"/>
        <v>-25.5</v>
      </c>
      <c r="FE131" s="84"/>
      <c r="FF131" s="176"/>
      <c r="FG131" s="176"/>
      <c r="FH131" s="84"/>
      <c r="FI131" s="385"/>
      <c r="FJ131" s="505"/>
      <c r="FK131" s="241">
        <f t="shared" si="2499"/>
        <v>0</v>
      </c>
      <c r="FL131" s="385"/>
      <c r="FM131" s="799"/>
      <c r="FN131" s="241">
        <f t="shared" si="2500"/>
        <v>0</v>
      </c>
      <c r="FO131" s="41">
        <f t="shared" si="2394"/>
        <v>0</v>
      </c>
      <c r="FP131" s="42">
        <f t="shared" si="2395"/>
        <v>0</v>
      </c>
      <c r="FQ131" s="43">
        <f t="shared" si="2396"/>
        <v>0</v>
      </c>
      <c r="FR131" s="385"/>
      <c r="FS131" s="505"/>
      <c r="FT131" s="241">
        <f t="shared" si="2501"/>
        <v>0</v>
      </c>
      <c r="FU131" s="444"/>
      <c r="FV131" s="600"/>
      <c r="FW131" s="241">
        <f t="shared" si="2502"/>
        <v>0</v>
      </c>
      <c r="FX131" s="41">
        <f t="shared" si="2397"/>
        <v>0</v>
      </c>
      <c r="FY131" s="42">
        <f t="shared" si="2398"/>
        <v>0</v>
      </c>
      <c r="FZ131" s="43">
        <f t="shared" si="2399"/>
        <v>0</v>
      </c>
      <c r="GA131" s="313"/>
      <c r="GB131" s="505"/>
      <c r="GC131" s="241">
        <f t="shared" si="2503"/>
        <v>0</v>
      </c>
      <c r="GD131" s="444"/>
      <c r="GE131" s="108"/>
      <c r="GF131" s="241">
        <f t="shared" si="2504"/>
        <v>0</v>
      </c>
      <c r="GG131" s="236">
        <f t="shared" si="2400"/>
        <v>0</v>
      </c>
      <c r="GH131" s="232">
        <f t="shared" si="2401"/>
        <v>0</v>
      </c>
      <c r="GI131" s="233">
        <f t="shared" si="2402"/>
        <v>0</v>
      </c>
      <c r="GJ131" s="449">
        <f t="shared" si="2403"/>
        <v>0</v>
      </c>
      <c r="GK131" s="450">
        <f t="shared" si="2404"/>
        <v>0</v>
      </c>
      <c r="GL131" s="451">
        <f t="shared" si="2405"/>
        <v>0</v>
      </c>
      <c r="GM131" s="449">
        <f t="shared" si="2406"/>
        <v>0</v>
      </c>
      <c r="GN131" s="450">
        <f t="shared" si="2407"/>
        <v>0</v>
      </c>
      <c r="GO131" s="451">
        <f t="shared" si="2408"/>
        <v>0</v>
      </c>
      <c r="GP131" s="252">
        <f t="shared" si="2409"/>
        <v>0</v>
      </c>
      <c r="GQ131" s="253">
        <f t="shared" si="2410"/>
        <v>0</v>
      </c>
      <c r="GR131" s="253">
        <f t="shared" si="2411"/>
        <v>0</v>
      </c>
      <c r="GS131" s="385">
        <v>1</v>
      </c>
      <c r="GT131" s="505">
        <v>25.5</v>
      </c>
      <c r="GU131" s="90">
        <f t="shared" si="2505"/>
        <v>25.5</v>
      </c>
      <c r="GV131" s="385">
        <v>1</v>
      </c>
      <c r="GW131" s="505">
        <v>25.5</v>
      </c>
      <c r="GX131" s="90">
        <f t="shared" si="2506"/>
        <v>25.5</v>
      </c>
      <c r="GY131" s="236">
        <f t="shared" si="2412"/>
        <v>0</v>
      </c>
      <c r="GZ131" s="232">
        <f t="shared" si="2413"/>
        <v>0</v>
      </c>
      <c r="HA131" s="233">
        <f t="shared" si="2414"/>
        <v>0</v>
      </c>
      <c r="HB131" s="385"/>
      <c r="HC131" s="505"/>
      <c r="HD131" s="90">
        <f t="shared" si="2507"/>
        <v>0</v>
      </c>
      <c r="HE131" s="385"/>
      <c r="HF131" s="505"/>
      <c r="HG131" s="90">
        <f t="shared" si="2508"/>
        <v>0</v>
      </c>
      <c r="HH131" s="236">
        <f t="shared" si="2415"/>
        <v>0</v>
      </c>
      <c r="HI131" s="232">
        <f t="shared" si="2416"/>
        <v>0</v>
      </c>
      <c r="HJ131" s="233">
        <f t="shared" si="2417"/>
        <v>0</v>
      </c>
      <c r="HK131" s="385"/>
      <c r="HL131" s="505"/>
      <c r="HM131" s="90">
        <f t="shared" si="2509"/>
        <v>0</v>
      </c>
      <c r="HN131" s="389"/>
      <c r="HO131" s="100"/>
      <c r="HP131" s="90">
        <f t="shared" si="2510"/>
        <v>0</v>
      </c>
      <c r="HQ131" s="236">
        <f t="shared" si="2418"/>
        <v>0</v>
      </c>
      <c r="HR131" s="232">
        <f t="shared" si="2419"/>
        <v>0</v>
      </c>
      <c r="HS131" s="233">
        <f t="shared" si="2420"/>
        <v>0</v>
      </c>
      <c r="HT131" s="50">
        <f t="shared" si="2421"/>
        <v>1</v>
      </c>
      <c r="HU131" s="45">
        <f t="shared" si="2422"/>
        <v>25.5</v>
      </c>
      <c r="HV131" s="51">
        <f t="shared" si="2423"/>
        <v>25.5</v>
      </c>
      <c r="HW131" s="50">
        <f t="shared" si="2424"/>
        <v>1</v>
      </c>
      <c r="HX131" s="45">
        <f t="shared" si="2425"/>
        <v>25.5</v>
      </c>
      <c r="HY131" s="51">
        <f t="shared" si="2426"/>
        <v>25.5</v>
      </c>
      <c r="HZ131" s="252">
        <f t="shared" si="2427"/>
        <v>0</v>
      </c>
      <c r="IA131" s="253">
        <f t="shared" si="2428"/>
        <v>0</v>
      </c>
      <c r="IB131" s="253">
        <f t="shared" si="2429"/>
        <v>0</v>
      </c>
      <c r="IC131" s="385"/>
      <c r="ID131" s="505"/>
      <c r="IE131" s="241">
        <f t="shared" si="2511"/>
        <v>0</v>
      </c>
      <c r="IF131" s="313"/>
      <c r="IG131" s="108"/>
      <c r="IH131" s="241">
        <f t="shared" si="2512"/>
        <v>0</v>
      </c>
      <c r="II131" s="236">
        <f t="shared" si="2430"/>
        <v>0</v>
      </c>
      <c r="IJ131" s="232">
        <f t="shared" si="2431"/>
        <v>0</v>
      </c>
      <c r="IK131" s="233">
        <f t="shared" si="2432"/>
        <v>0</v>
      </c>
      <c r="IL131" s="385"/>
      <c r="IM131" s="505"/>
      <c r="IN131" s="241">
        <f t="shared" si="2513"/>
        <v>0</v>
      </c>
      <c r="IO131" s="88"/>
      <c r="IP131" s="100"/>
      <c r="IQ131" s="241">
        <f t="shared" si="2514"/>
        <v>0</v>
      </c>
      <c r="IR131" s="236">
        <f t="shared" si="2433"/>
        <v>0</v>
      </c>
      <c r="IS131" s="232">
        <f t="shared" si="2434"/>
        <v>0</v>
      </c>
      <c r="IT131" s="233">
        <f t="shared" si="2435"/>
        <v>0</v>
      </c>
      <c r="IU131" s="385">
        <v>1</v>
      </c>
      <c r="IV131" s="505">
        <v>25.5</v>
      </c>
      <c r="IW131" s="241">
        <f t="shared" si="2515"/>
        <v>25.5</v>
      </c>
      <c r="IX131" s="238">
        <v>1</v>
      </c>
      <c r="IY131" s="505">
        <v>25.5</v>
      </c>
      <c r="IZ131" s="241">
        <f t="shared" si="2516"/>
        <v>25.5</v>
      </c>
      <c r="JA131" s="236">
        <f t="shared" si="2436"/>
        <v>0</v>
      </c>
      <c r="JB131" s="232">
        <f t="shared" si="2437"/>
        <v>0</v>
      </c>
      <c r="JC131" s="233">
        <f t="shared" si="2438"/>
        <v>0</v>
      </c>
      <c r="JD131" s="449">
        <f t="shared" si="2439"/>
        <v>1</v>
      </c>
      <c r="JE131" s="450">
        <f t="shared" si="2440"/>
        <v>25.5</v>
      </c>
      <c r="JF131" s="451">
        <f t="shared" si="2441"/>
        <v>25.5</v>
      </c>
      <c r="JG131" s="449">
        <f t="shared" si="2442"/>
        <v>1</v>
      </c>
      <c r="JH131" s="450">
        <f t="shared" si="2443"/>
        <v>25.5</v>
      </c>
      <c r="JI131" s="451">
        <f t="shared" si="2444"/>
        <v>25.5</v>
      </c>
      <c r="JJ131" s="252">
        <f t="shared" si="2445"/>
        <v>0</v>
      </c>
      <c r="JK131" s="253">
        <f t="shared" si="2446"/>
        <v>0</v>
      </c>
      <c r="JL131" s="253">
        <f t="shared" si="2447"/>
        <v>0</v>
      </c>
      <c r="JM131" s="385"/>
      <c r="JN131" s="100"/>
      <c r="JO131" s="90">
        <f t="shared" si="2517"/>
        <v>0</v>
      </c>
      <c r="JP131" s="88"/>
      <c r="JQ131" s="100"/>
      <c r="JR131" s="90">
        <f t="shared" si="2518"/>
        <v>0</v>
      </c>
      <c r="JS131" s="236">
        <f t="shared" si="2448"/>
        <v>0</v>
      </c>
      <c r="JT131" s="232">
        <f t="shared" si="2449"/>
        <v>0</v>
      </c>
      <c r="JU131" s="233">
        <f t="shared" si="2450"/>
        <v>0</v>
      </c>
      <c r="JV131" s="389"/>
      <c r="JW131" s="390"/>
      <c r="JX131" s="90">
        <f t="shared" si="2519"/>
        <v>0</v>
      </c>
      <c r="JY131" s="88"/>
      <c r="JZ131" s="100"/>
      <c r="KA131" s="90">
        <f t="shared" si="2520"/>
        <v>0</v>
      </c>
      <c r="KB131" s="236">
        <f t="shared" si="2451"/>
        <v>0</v>
      </c>
      <c r="KC131" s="232">
        <f t="shared" si="2452"/>
        <v>0</v>
      </c>
      <c r="KD131" s="233">
        <f t="shared" si="2453"/>
        <v>0</v>
      </c>
      <c r="KE131" s="238"/>
      <c r="KF131" s="505"/>
      <c r="KG131" s="90">
        <f t="shared" si="2521"/>
        <v>0</v>
      </c>
      <c r="KH131" s="385">
        <v>1</v>
      </c>
      <c r="KI131" s="505">
        <v>25.5</v>
      </c>
      <c r="KJ131" s="90">
        <f t="shared" si="2522"/>
        <v>25.5</v>
      </c>
      <c r="KK131" s="41">
        <f t="shared" si="2454"/>
        <v>-1</v>
      </c>
      <c r="KL131" s="42">
        <f t="shared" si="2455"/>
        <v>-25.5</v>
      </c>
      <c r="KM131" s="43">
        <f t="shared" si="2456"/>
        <v>-25.5</v>
      </c>
      <c r="KN131" s="50">
        <f t="shared" si="2457"/>
        <v>0</v>
      </c>
      <c r="KO131" s="45">
        <f t="shared" si="2458"/>
        <v>0</v>
      </c>
      <c r="KP131" s="51">
        <f t="shared" si="2459"/>
        <v>0</v>
      </c>
      <c r="KQ131" s="50">
        <f t="shared" si="2460"/>
        <v>1</v>
      </c>
      <c r="KR131" s="45">
        <f t="shared" si="2461"/>
        <v>25.5</v>
      </c>
      <c r="KS131" s="51">
        <f t="shared" si="2462"/>
        <v>25.5</v>
      </c>
      <c r="KT131" s="81">
        <f t="shared" si="2463"/>
        <v>-1</v>
      </c>
      <c r="KU131" s="52">
        <f t="shared" si="2464"/>
        <v>-25.5</v>
      </c>
      <c r="KV131" s="52">
        <f t="shared" si="2465"/>
        <v>-25.5</v>
      </c>
      <c r="KW131" s="27">
        <f t="shared" si="2466"/>
        <v>2</v>
      </c>
      <c r="KX131" s="28">
        <f t="shared" si="2467"/>
        <v>25.5</v>
      </c>
      <c r="KY131" s="29">
        <f t="shared" si="2523"/>
        <v>51</v>
      </c>
      <c r="KZ131" s="27">
        <f t="shared" si="2468"/>
        <v>3</v>
      </c>
      <c r="LA131" s="28">
        <f t="shared" si="2469"/>
        <v>25.5</v>
      </c>
      <c r="LB131" s="29">
        <f t="shared" si="2470"/>
        <v>76.5</v>
      </c>
      <c r="LC131" s="178">
        <f t="shared" si="2471"/>
        <v>-1</v>
      </c>
      <c r="LD131" s="28">
        <f t="shared" si="2472"/>
        <v>0</v>
      </c>
      <c r="LE131" s="29">
        <f t="shared" si="2473"/>
        <v>-25.5</v>
      </c>
    </row>
    <row r="132" spans="2:317" ht="20.25" hidden="1" customHeight="1" outlineLevel="3">
      <c r="B132" s="84" t="s">
        <v>259</v>
      </c>
      <c r="C132" s="176" t="s">
        <v>296</v>
      </c>
      <c r="D132" s="176" t="s">
        <v>261</v>
      </c>
      <c r="E132" s="176" t="s">
        <v>262</v>
      </c>
      <c r="F132" s="84" t="s">
        <v>297</v>
      </c>
      <c r="G132" s="385"/>
      <c r="H132" s="89"/>
      <c r="I132" s="241">
        <f t="shared" si="2474"/>
        <v>0</v>
      </c>
      <c r="J132" s="385"/>
      <c r="K132" s="799"/>
      <c r="L132" s="241">
        <f t="shared" si="2475"/>
        <v>0</v>
      </c>
      <c r="M132" s="41">
        <f t="shared" si="2314"/>
        <v>0</v>
      </c>
      <c r="N132" s="42">
        <f t="shared" si="2315"/>
        <v>0</v>
      </c>
      <c r="O132" s="43">
        <f t="shared" si="2316"/>
        <v>0</v>
      </c>
      <c r="P132" s="483"/>
      <c r="Q132" s="240"/>
      <c r="R132" s="241">
        <f t="shared" si="2476"/>
        <v>0</v>
      </c>
      <c r="S132" s="243"/>
      <c r="T132" s="240"/>
      <c r="U132" s="241">
        <f t="shared" si="2477"/>
        <v>0</v>
      </c>
      <c r="V132" s="41">
        <f t="shared" si="2317"/>
        <v>0</v>
      </c>
      <c r="W132" s="42">
        <f t="shared" si="2318"/>
        <v>0</v>
      </c>
      <c r="X132" s="43">
        <f t="shared" si="2319"/>
        <v>0</v>
      </c>
      <c r="Y132" s="483"/>
      <c r="Z132" s="240"/>
      <c r="AA132" s="241">
        <f t="shared" si="2478"/>
        <v>0</v>
      </c>
      <c r="AB132" s="483"/>
      <c r="AC132" s="240"/>
      <c r="AD132" s="241">
        <f t="shared" si="2479"/>
        <v>0</v>
      </c>
      <c r="AE132" s="236">
        <f t="shared" si="2320"/>
        <v>0</v>
      </c>
      <c r="AF132" s="232">
        <f t="shared" si="2321"/>
        <v>0</v>
      </c>
      <c r="AG132" s="233">
        <f t="shared" si="2322"/>
        <v>0</v>
      </c>
      <c r="AH132" s="449">
        <f t="shared" si="2527"/>
        <v>0</v>
      </c>
      <c r="AI132" s="450">
        <f t="shared" si="2324"/>
        <v>0</v>
      </c>
      <c r="AJ132" s="451">
        <f t="shared" si="2325"/>
        <v>0</v>
      </c>
      <c r="AK132" s="449">
        <f t="shared" si="2326"/>
        <v>0</v>
      </c>
      <c r="AL132" s="450">
        <f t="shared" si="2327"/>
        <v>0</v>
      </c>
      <c r="AM132" s="451">
        <f t="shared" si="2328"/>
        <v>0</v>
      </c>
      <c r="AN132" s="252">
        <f t="shared" si="2329"/>
        <v>0</v>
      </c>
      <c r="AO132" s="253">
        <f t="shared" si="2330"/>
        <v>0</v>
      </c>
      <c r="AP132" s="253">
        <f t="shared" si="2331"/>
        <v>0</v>
      </c>
      <c r="AQ132" s="389"/>
      <c r="AR132" s="390"/>
      <c r="AS132" s="90">
        <f t="shared" si="2480"/>
        <v>0</v>
      </c>
      <c r="AT132" s="389"/>
      <c r="AU132" s="100"/>
      <c r="AV132" s="90">
        <f t="shared" si="2481"/>
        <v>0</v>
      </c>
      <c r="AW132" s="236">
        <f t="shared" si="2332"/>
        <v>0</v>
      </c>
      <c r="AX132" s="232">
        <f t="shared" si="2333"/>
        <v>0</v>
      </c>
      <c r="AY132" s="233">
        <f t="shared" si="2334"/>
        <v>0</v>
      </c>
      <c r="AZ132" s="389"/>
      <c r="BA132" s="390"/>
      <c r="BB132" s="90">
        <f t="shared" si="2482"/>
        <v>0</v>
      </c>
      <c r="BC132" s="389"/>
      <c r="BD132" s="100"/>
      <c r="BE132" s="90">
        <f t="shared" si="2483"/>
        <v>0</v>
      </c>
      <c r="BF132" s="236">
        <f t="shared" si="2335"/>
        <v>0</v>
      </c>
      <c r="BG132" s="232">
        <f t="shared" si="2336"/>
        <v>0</v>
      </c>
      <c r="BH132" s="233">
        <f t="shared" si="2337"/>
        <v>0</v>
      </c>
      <c r="BI132" s="389"/>
      <c r="BJ132" s="390"/>
      <c r="BK132" s="90">
        <f t="shared" si="2484"/>
        <v>0</v>
      </c>
      <c r="BL132" s="389"/>
      <c r="BM132" s="100"/>
      <c r="BN132" s="90">
        <f t="shared" si="2485"/>
        <v>0</v>
      </c>
      <c r="BO132" s="236">
        <f t="shared" si="2338"/>
        <v>0</v>
      </c>
      <c r="BP132" s="232">
        <f t="shared" si="2339"/>
        <v>0</v>
      </c>
      <c r="BQ132" s="233">
        <f t="shared" si="2340"/>
        <v>0</v>
      </c>
      <c r="BR132" s="50">
        <f t="shared" si="2341"/>
        <v>0</v>
      </c>
      <c r="BS132" s="45">
        <f t="shared" si="2342"/>
        <v>0</v>
      </c>
      <c r="BT132" s="51">
        <f t="shared" si="2343"/>
        <v>0</v>
      </c>
      <c r="BU132" s="50">
        <f t="shared" si="2344"/>
        <v>0</v>
      </c>
      <c r="BV132" s="45">
        <f t="shared" si="2345"/>
        <v>0</v>
      </c>
      <c r="BW132" s="51">
        <f t="shared" si="2346"/>
        <v>0</v>
      </c>
      <c r="BX132" s="252">
        <f t="shared" si="2528"/>
        <v>0</v>
      </c>
      <c r="BY132" s="253">
        <f t="shared" si="2348"/>
        <v>0</v>
      </c>
      <c r="BZ132" s="253">
        <f t="shared" si="2349"/>
        <v>0</v>
      </c>
      <c r="CA132" s="483"/>
      <c r="CB132" s="600"/>
      <c r="CC132" s="241">
        <f t="shared" si="2486"/>
        <v>0</v>
      </c>
      <c r="CD132" s="243"/>
      <c r="CE132" s="240"/>
      <c r="CF132" s="241">
        <f t="shared" si="2487"/>
        <v>0</v>
      </c>
      <c r="CG132" s="236">
        <f t="shared" si="2350"/>
        <v>0</v>
      </c>
      <c r="CH132" s="232">
        <f t="shared" si="2351"/>
        <v>0</v>
      </c>
      <c r="CI132" s="233">
        <f t="shared" si="2352"/>
        <v>0</v>
      </c>
      <c r="CJ132" s="483"/>
      <c r="CK132" s="240"/>
      <c r="CL132" s="241">
        <f t="shared" si="2488"/>
        <v>0</v>
      </c>
      <c r="CM132" s="243"/>
      <c r="CN132" s="240"/>
      <c r="CO132" s="241">
        <f t="shared" si="2489"/>
        <v>0</v>
      </c>
      <c r="CP132" s="236">
        <f t="shared" si="2353"/>
        <v>0</v>
      </c>
      <c r="CQ132" s="232">
        <f t="shared" si="2354"/>
        <v>0</v>
      </c>
      <c r="CR132" s="233">
        <f t="shared" si="2355"/>
        <v>0</v>
      </c>
      <c r="CS132" s="483"/>
      <c r="CT132" s="240"/>
      <c r="CU132" s="241">
        <f t="shared" si="2490"/>
        <v>0</v>
      </c>
      <c r="CV132" s="88"/>
      <c r="CW132" s="100"/>
      <c r="CX132" s="241">
        <f t="shared" si="2491"/>
        <v>0</v>
      </c>
      <c r="CY132" s="236">
        <f t="shared" si="2356"/>
        <v>0</v>
      </c>
      <c r="CZ132" s="232">
        <f t="shared" si="2357"/>
        <v>0</v>
      </c>
      <c r="DA132" s="233">
        <f t="shared" si="2358"/>
        <v>0</v>
      </c>
      <c r="DB132" s="449">
        <f t="shared" si="2359"/>
        <v>0</v>
      </c>
      <c r="DC132" s="450">
        <f t="shared" si="2360"/>
        <v>0</v>
      </c>
      <c r="DD132" s="451">
        <f t="shared" si="2361"/>
        <v>0</v>
      </c>
      <c r="DE132" s="449">
        <f t="shared" si="2362"/>
        <v>0</v>
      </c>
      <c r="DF132" s="450">
        <f t="shared" si="2363"/>
        <v>0</v>
      </c>
      <c r="DG132" s="451">
        <f t="shared" si="2364"/>
        <v>0</v>
      </c>
      <c r="DH132" s="252">
        <f t="shared" si="2365"/>
        <v>0</v>
      </c>
      <c r="DI132" s="253">
        <f t="shared" si="2366"/>
        <v>0</v>
      </c>
      <c r="DJ132" s="253">
        <f t="shared" si="2367"/>
        <v>0</v>
      </c>
      <c r="DK132" s="385"/>
      <c r="DL132" s="100"/>
      <c r="DM132" s="90">
        <f t="shared" si="2492"/>
        <v>0</v>
      </c>
      <c r="DN132" s="88"/>
      <c r="DO132" s="100"/>
      <c r="DP132" s="90">
        <f t="shared" si="2493"/>
        <v>0</v>
      </c>
      <c r="DQ132" s="236">
        <f t="shared" si="2368"/>
        <v>0</v>
      </c>
      <c r="DR132" s="232">
        <f t="shared" si="2369"/>
        <v>0</v>
      </c>
      <c r="DS132" s="233">
        <f t="shared" si="2370"/>
        <v>0</v>
      </c>
      <c r="DT132" s="389"/>
      <c r="DU132" s="390"/>
      <c r="DV132" s="90">
        <f t="shared" si="2494"/>
        <v>0</v>
      </c>
      <c r="DW132" s="88"/>
      <c r="DX132" s="100"/>
      <c r="DY132" s="90">
        <f t="shared" si="2526"/>
        <v>0</v>
      </c>
      <c r="DZ132" s="236">
        <f t="shared" si="2371"/>
        <v>0</v>
      </c>
      <c r="EA132" s="232">
        <f t="shared" si="2372"/>
        <v>0</v>
      </c>
      <c r="EB132" s="233">
        <f t="shared" si="2373"/>
        <v>0</v>
      </c>
      <c r="EC132" s="389"/>
      <c r="ED132" s="390"/>
      <c r="EE132" s="90">
        <f t="shared" si="2496"/>
        <v>0</v>
      </c>
      <c r="EF132" s="88"/>
      <c r="EG132" s="100"/>
      <c r="EH132" s="90">
        <f t="shared" si="2497"/>
        <v>0</v>
      </c>
      <c r="EI132" s="41">
        <f t="shared" si="2374"/>
        <v>0</v>
      </c>
      <c r="EJ132" s="42">
        <f t="shared" si="2375"/>
        <v>0</v>
      </c>
      <c r="EK132" s="43">
        <f t="shared" si="2376"/>
        <v>0</v>
      </c>
      <c r="EL132" s="50">
        <f t="shared" si="2377"/>
        <v>0</v>
      </c>
      <c r="EM132" s="45">
        <f t="shared" si="2378"/>
        <v>0</v>
      </c>
      <c r="EN132" s="51">
        <f t="shared" si="2379"/>
        <v>0</v>
      </c>
      <c r="EO132" s="50">
        <f t="shared" si="2380"/>
        <v>0</v>
      </c>
      <c r="EP132" s="45">
        <f t="shared" si="2381"/>
        <v>0</v>
      </c>
      <c r="EQ132" s="51">
        <f t="shared" si="2382"/>
        <v>0</v>
      </c>
      <c r="ER132" s="81">
        <f t="shared" si="2383"/>
        <v>0</v>
      </c>
      <c r="ES132" s="52">
        <f t="shared" si="2384"/>
        <v>0</v>
      </c>
      <c r="ET132" s="52">
        <f t="shared" si="2385"/>
        <v>0</v>
      </c>
      <c r="EU132" s="27">
        <f t="shared" si="2386"/>
        <v>0</v>
      </c>
      <c r="EV132" s="28">
        <f t="shared" si="2387"/>
        <v>0</v>
      </c>
      <c r="EW132" s="29">
        <f t="shared" si="2498"/>
        <v>0</v>
      </c>
      <c r="EX132" s="27">
        <f t="shared" si="2388"/>
        <v>0</v>
      </c>
      <c r="EY132" s="28">
        <f t="shared" si="2389"/>
        <v>0</v>
      </c>
      <c r="EZ132" s="29">
        <f t="shared" si="2390"/>
        <v>0</v>
      </c>
      <c r="FA132" s="178">
        <f t="shared" si="2391"/>
        <v>0</v>
      </c>
      <c r="FB132" s="28">
        <f t="shared" si="2392"/>
        <v>0</v>
      </c>
      <c r="FC132" s="29">
        <f t="shared" si="2393"/>
        <v>0</v>
      </c>
      <c r="FE132" s="84"/>
      <c r="FF132" s="176"/>
      <c r="FG132" s="176"/>
      <c r="FH132" s="84"/>
      <c r="FI132" s="385"/>
      <c r="FJ132" s="89"/>
      <c r="FK132" s="241">
        <f t="shared" si="2499"/>
        <v>0</v>
      </c>
      <c r="FL132" s="385"/>
      <c r="FM132" s="799"/>
      <c r="FN132" s="241">
        <f t="shared" si="2500"/>
        <v>0</v>
      </c>
      <c r="FO132" s="41">
        <f t="shared" si="2394"/>
        <v>0</v>
      </c>
      <c r="FP132" s="42">
        <f t="shared" si="2395"/>
        <v>0</v>
      </c>
      <c r="FQ132" s="43">
        <f t="shared" si="2396"/>
        <v>0</v>
      </c>
      <c r="FR132" s="483"/>
      <c r="FS132" s="240"/>
      <c r="FT132" s="241">
        <f t="shared" si="2501"/>
        <v>0</v>
      </c>
      <c r="FU132" s="243"/>
      <c r="FV132" s="240"/>
      <c r="FW132" s="241">
        <f t="shared" si="2502"/>
        <v>0</v>
      </c>
      <c r="FX132" s="41">
        <f t="shared" si="2397"/>
        <v>0</v>
      </c>
      <c r="FY132" s="42">
        <f t="shared" si="2398"/>
        <v>0</v>
      </c>
      <c r="FZ132" s="43">
        <f t="shared" si="2399"/>
        <v>0</v>
      </c>
      <c r="GA132" s="483"/>
      <c r="GB132" s="240"/>
      <c r="GC132" s="241">
        <f t="shared" si="2503"/>
        <v>0</v>
      </c>
      <c r="GD132" s="483"/>
      <c r="GE132" s="240"/>
      <c r="GF132" s="241">
        <f t="shared" si="2504"/>
        <v>0</v>
      </c>
      <c r="GG132" s="236">
        <f t="shared" si="2400"/>
        <v>0</v>
      </c>
      <c r="GH132" s="232">
        <f t="shared" si="2401"/>
        <v>0</v>
      </c>
      <c r="GI132" s="233">
        <f t="shared" si="2402"/>
        <v>0</v>
      </c>
      <c r="GJ132" s="449">
        <f t="shared" si="2403"/>
        <v>0</v>
      </c>
      <c r="GK132" s="450">
        <f t="shared" si="2404"/>
        <v>0</v>
      </c>
      <c r="GL132" s="451">
        <f t="shared" si="2405"/>
        <v>0</v>
      </c>
      <c r="GM132" s="449">
        <f t="shared" si="2406"/>
        <v>0</v>
      </c>
      <c r="GN132" s="450">
        <f t="shared" si="2407"/>
        <v>0</v>
      </c>
      <c r="GO132" s="451">
        <f t="shared" si="2408"/>
        <v>0</v>
      </c>
      <c r="GP132" s="252">
        <f t="shared" si="2409"/>
        <v>0</v>
      </c>
      <c r="GQ132" s="253">
        <f t="shared" si="2410"/>
        <v>0</v>
      </c>
      <c r="GR132" s="253">
        <f t="shared" si="2411"/>
        <v>0</v>
      </c>
      <c r="GS132" s="389"/>
      <c r="GT132" s="390"/>
      <c r="GU132" s="90">
        <f t="shared" si="2505"/>
        <v>0</v>
      </c>
      <c r="GV132" s="389"/>
      <c r="GW132" s="100"/>
      <c r="GX132" s="90">
        <f t="shared" si="2506"/>
        <v>0</v>
      </c>
      <c r="GY132" s="236">
        <f t="shared" si="2412"/>
        <v>0</v>
      </c>
      <c r="GZ132" s="232">
        <f t="shared" si="2413"/>
        <v>0</v>
      </c>
      <c r="HA132" s="233">
        <f t="shared" si="2414"/>
        <v>0</v>
      </c>
      <c r="HB132" s="389"/>
      <c r="HC132" s="390"/>
      <c r="HD132" s="90">
        <f t="shared" si="2507"/>
        <v>0</v>
      </c>
      <c r="HE132" s="389"/>
      <c r="HF132" s="100"/>
      <c r="HG132" s="90">
        <f t="shared" si="2508"/>
        <v>0</v>
      </c>
      <c r="HH132" s="236">
        <f t="shared" si="2415"/>
        <v>0</v>
      </c>
      <c r="HI132" s="232">
        <f t="shared" si="2416"/>
        <v>0</v>
      </c>
      <c r="HJ132" s="233">
        <f t="shared" si="2417"/>
        <v>0</v>
      </c>
      <c r="HK132" s="389"/>
      <c r="HL132" s="390"/>
      <c r="HM132" s="90">
        <f t="shared" si="2509"/>
        <v>0</v>
      </c>
      <c r="HN132" s="389"/>
      <c r="HO132" s="100"/>
      <c r="HP132" s="90">
        <f t="shared" si="2510"/>
        <v>0</v>
      </c>
      <c r="HQ132" s="236">
        <f t="shared" si="2418"/>
        <v>0</v>
      </c>
      <c r="HR132" s="232">
        <f t="shared" si="2419"/>
        <v>0</v>
      </c>
      <c r="HS132" s="233">
        <f t="shared" si="2420"/>
        <v>0</v>
      </c>
      <c r="HT132" s="50">
        <f t="shared" si="2421"/>
        <v>0</v>
      </c>
      <c r="HU132" s="45">
        <f t="shared" si="2422"/>
        <v>0</v>
      </c>
      <c r="HV132" s="51">
        <f t="shared" si="2423"/>
        <v>0</v>
      </c>
      <c r="HW132" s="50">
        <f t="shared" si="2424"/>
        <v>0</v>
      </c>
      <c r="HX132" s="45">
        <f t="shared" si="2425"/>
        <v>0</v>
      </c>
      <c r="HY132" s="51">
        <f t="shared" si="2426"/>
        <v>0</v>
      </c>
      <c r="HZ132" s="252">
        <f t="shared" si="2427"/>
        <v>0</v>
      </c>
      <c r="IA132" s="253">
        <f t="shared" si="2428"/>
        <v>0</v>
      </c>
      <c r="IB132" s="253">
        <f t="shared" si="2429"/>
        <v>0</v>
      </c>
      <c r="IC132" s="483"/>
      <c r="ID132" s="600"/>
      <c r="IE132" s="241">
        <f t="shared" si="2511"/>
        <v>0</v>
      </c>
      <c r="IF132" s="243"/>
      <c r="IG132" s="240"/>
      <c r="IH132" s="241">
        <f t="shared" si="2512"/>
        <v>0</v>
      </c>
      <c r="II132" s="236">
        <f t="shared" si="2430"/>
        <v>0</v>
      </c>
      <c r="IJ132" s="232">
        <f t="shared" si="2431"/>
        <v>0</v>
      </c>
      <c r="IK132" s="233">
        <f t="shared" si="2432"/>
        <v>0</v>
      </c>
      <c r="IL132" s="483"/>
      <c r="IM132" s="240"/>
      <c r="IN132" s="241">
        <f t="shared" si="2513"/>
        <v>0</v>
      </c>
      <c r="IO132" s="243"/>
      <c r="IP132" s="240"/>
      <c r="IQ132" s="241">
        <f t="shared" si="2514"/>
        <v>0</v>
      </c>
      <c r="IR132" s="236">
        <f t="shared" si="2433"/>
        <v>0</v>
      </c>
      <c r="IS132" s="232">
        <f t="shared" si="2434"/>
        <v>0</v>
      </c>
      <c r="IT132" s="233">
        <f t="shared" si="2435"/>
        <v>0</v>
      </c>
      <c r="IU132" s="483"/>
      <c r="IV132" s="240"/>
      <c r="IW132" s="241">
        <f t="shared" si="2515"/>
        <v>0</v>
      </c>
      <c r="IX132" s="88"/>
      <c r="IY132" s="100"/>
      <c r="IZ132" s="241">
        <f t="shared" si="2516"/>
        <v>0</v>
      </c>
      <c r="JA132" s="236">
        <f t="shared" si="2436"/>
        <v>0</v>
      </c>
      <c r="JB132" s="232">
        <f t="shared" si="2437"/>
        <v>0</v>
      </c>
      <c r="JC132" s="233">
        <f t="shared" si="2438"/>
        <v>0</v>
      </c>
      <c r="JD132" s="449">
        <f t="shared" si="2439"/>
        <v>0</v>
      </c>
      <c r="JE132" s="450">
        <f t="shared" si="2440"/>
        <v>0</v>
      </c>
      <c r="JF132" s="451">
        <f t="shared" si="2441"/>
        <v>0</v>
      </c>
      <c r="JG132" s="449">
        <f t="shared" si="2442"/>
        <v>0</v>
      </c>
      <c r="JH132" s="450">
        <f t="shared" si="2443"/>
        <v>0</v>
      </c>
      <c r="JI132" s="451">
        <f t="shared" si="2444"/>
        <v>0</v>
      </c>
      <c r="JJ132" s="252">
        <f t="shared" si="2445"/>
        <v>0</v>
      </c>
      <c r="JK132" s="253">
        <f t="shared" si="2446"/>
        <v>0</v>
      </c>
      <c r="JL132" s="253">
        <f t="shared" si="2447"/>
        <v>0</v>
      </c>
      <c r="JM132" s="385"/>
      <c r="JN132" s="100"/>
      <c r="JO132" s="90">
        <f t="shared" si="2517"/>
        <v>0</v>
      </c>
      <c r="JP132" s="88"/>
      <c r="JQ132" s="100"/>
      <c r="JR132" s="90">
        <f t="shared" si="2518"/>
        <v>0</v>
      </c>
      <c r="JS132" s="236">
        <f t="shared" si="2448"/>
        <v>0</v>
      </c>
      <c r="JT132" s="232">
        <f t="shared" si="2449"/>
        <v>0</v>
      </c>
      <c r="JU132" s="233">
        <f t="shared" si="2450"/>
        <v>0</v>
      </c>
      <c r="JV132" s="389"/>
      <c r="JW132" s="390"/>
      <c r="JX132" s="90">
        <f t="shared" si="2519"/>
        <v>0</v>
      </c>
      <c r="JY132" s="88"/>
      <c r="JZ132" s="100"/>
      <c r="KA132" s="90">
        <f t="shared" si="2520"/>
        <v>0</v>
      </c>
      <c r="KB132" s="236">
        <f t="shared" si="2451"/>
        <v>0</v>
      </c>
      <c r="KC132" s="232">
        <f t="shared" si="2452"/>
        <v>0</v>
      </c>
      <c r="KD132" s="233">
        <f t="shared" si="2453"/>
        <v>0</v>
      </c>
      <c r="KE132" s="389"/>
      <c r="KF132" s="390"/>
      <c r="KG132" s="90">
        <f t="shared" si="2521"/>
        <v>0</v>
      </c>
      <c r="KH132" s="88"/>
      <c r="KI132" s="100"/>
      <c r="KJ132" s="90">
        <f t="shared" si="2522"/>
        <v>0</v>
      </c>
      <c r="KK132" s="41">
        <f t="shared" si="2454"/>
        <v>0</v>
      </c>
      <c r="KL132" s="42">
        <f t="shared" si="2455"/>
        <v>0</v>
      </c>
      <c r="KM132" s="43">
        <f t="shared" si="2456"/>
        <v>0</v>
      </c>
      <c r="KN132" s="50">
        <f t="shared" si="2457"/>
        <v>0</v>
      </c>
      <c r="KO132" s="45">
        <f t="shared" si="2458"/>
        <v>0</v>
      </c>
      <c r="KP132" s="51">
        <f t="shared" si="2459"/>
        <v>0</v>
      </c>
      <c r="KQ132" s="50">
        <f t="shared" si="2460"/>
        <v>0</v>
      </c>
      <c r="KR132" s="45">
        <f t="shared" si="2461"/>
        <v>0</v>
      </c>
      <c r="KS132" s="51">
        <f t="shared" si="2462"/>
        <v>0</v>
      </c>
      <c r="KT132" s="81">
        <f t="shared" si="2463"/>
        <v>0</v>
      </c>
      <c r="KU132" s="52">
        <f t="shared" si="2464"/>
        <v>0</v>
      </c>
      <c r="KV132" s="52">
        <f t="shared" si="2465"/>
        <v>0</v>
      </c>
      <c r="KW132" s="27">
        <f t="shared" si="2466"/>
        <v>0</v>
      </c>
      <c r="KX132" s="28">
        <f t="shared" si="2467"/>
        <v>0</v>
      </c>
      <c r="KY132" s="29">
        <f t="shared" si="2523"/>
        <v>0</v>
      </c>
      <c r="KZ132" s="27">
        <f t="shared" si="2468"/>
        <v>0</v>
      </c>
      <c r="LA132" s="28">
        <f t="shared" si="2469"/>
        <v>0</v>
      </c>
      <c r="LB132" s="29">
        <f t="shared" si="2470"/>
        <v>0</v>
      </c>
      <c r="LC132" s="178">
        <f t="shared" si="2471"/>
        <v>0</v>
      </c>
      <c r="LD132" s="28">
        <f t="shared" si="2472"/>
        <v>0</v>
      </c>
      <c r="LE132" s="29">
        <f t="shared" si="2473"/>
        <v>0</v>
      </c>
    </row>
    <row r="133" spans="2:317" ht="20.25" hidden="1" customHeight="1" outlineLevel="3">
      <c r="B133" s="84" t="s">
        <v>259</v>
      </c>
      <c r="C133" s="176" t="s">
        <v>298</v>
      </c>
      <c r="D133" s="176" t="s">
        <v>261</v>
      </c>
      <c r="E133" s="176" t="s">
        <v>262</v>
      </c>
      <c r="F133" s="84" t="s">
        <v>297</v>
      </c>
      <c r="G133" s="385"/>
      <c r="H133" s="89"/>
      <c r="I133" s="241">
        <f t="shared" si="2474"/>
        <v>0</v>
      </c>
      <c r="J133" s="385"/>
      <c r="K133" s="799"/>
      <c r="L133" s="241">
        <f t="shared" si="2475"/>
        <v>0</v>
      </c>
      <c r="M133" s="41">
        <f t="shared" si="2314"/>
        <v>0</v>
      </c>
      <c r="N133" s="42">
        <f t="shared" si="2315"/>
        <v>0</v>
      </c>
      <c r="O133" s="43">
        <f t="shared" si="2316"/>
        <v>0</v>
      </c>
      <c r="P133" s="483"/>
      <c r="Q133" s="240"/>
      <c r="R133" s="241">
        <f t="shared" si="2476"/>
        <v>0</v>
      </c>
      <c r="S133" s="243"/>
      <c r="T133" s="240"/>
      <c r="U133" s="241">
        <f t="shared" si="2477"/>
        <v>0</v>
      </c>
      <c r="V133" s="41">
        <f t="shared" si="2317"/>
        <v>0</v>
      </c>
      <c r="W133" s="42">
        <f t="shared" si="2318"/>
        <v>0</v>
      </c>
      <c r="X133" s="43">
        <f t="shared" si="2319"/>
        <v>0</v>
      </c>
      <c r="Y133" s="483"/>
      <c r="Z133" s="240"/>
      <c r="AA133" s="241">
        <f t="shared" si="2478"/>
        <v>0</v>
      </c>
      <c r="AB133" s="483"/>
      <c r="AC133" s="240"/>
      <c r="AD133" s="241">
        <f t="shared" si="2479"/>
        <v>0</v>
      </c>
      <c r="AE133" s="236">
        <f t="shared" si="2320"/>
        <v>0</v>
      </c>
      <c r="AF133" s="232">
        <f t="shared" si="2321"/>
        <v>0</v>
      </c>
      <c r="AG133" s="233">
        <f t="shared" si="2322"/>
        <v>0</v>
      </c>
      <c r="AH133" s="449">
        <f t="shared" si="2527"/>
        <v>0</v>
      </c>
      <c r="AI133" s="450">
        <f t="shared" si="2324"/>
        <v>0</v>
      </c>
      <c r="AJ133" s="451">
        <f t="shared" si="2325"/>
        <v>0</v>
      </c>
      <c r="AK133" s="449">
        <f t="shared" si="2326"/>
        <v>0</v>
      </c>
      <c r="AL133" s="450">
        <f t="shared" si="2327"/>
        <v>0</v>
      </c>
      <c r="AM133" s="451">
        <f t="shared" si="2328"/>
        <v>0</v>
      </c>
      <c r="AN133" s="252">
        <f t="shared" si="2329"/>
        <v>0</v>
      </c>
      <c r="AO133" s="253">
        <f t="shared" si="2330"/>
        <v>0</v>
      </c>
      <c r="AP133" s="253">
        <f t="shared" si="2331"/>
        <v>0</v>
      </c>
      <c r="AQ133" s="389"/>
      <c r="AR133" s="390"/>
      <c r="AS133" s="90">
        <f t="shared" si="2480"/>
        <v>0</v>
      </c>
      <c r="AT133" s="389"/>
      <c r="AU133" s="100"/>
      <c r="AV133" s="90">
        <f t="shared" si="2481"/>
        <v>0</v>
      </c>
      <c r="AW133" s="236">
        <f t="shared" si="2332"/>
        <v>0</v>
      </c>
      <c r="AX133" s="232">
        <f t="shared" si="2333"/>
        <v>0</v>
      </c>
      <c r="AY133" s="233">
        <f t="shared" si="2334"/>
        <v>0</v>
      </c>
      <c r="AZ133" s="389"/>
      <c r="BA133" s="390"/>
      <c r="BB133" s="90">
        <f t="shared" si="2482"/>
        <v>0</v>
      </c>
      <c r="BC133" s="389"/>
      <c r="BD133" s="100"/>
      <c r="BE133" s="90">
        <f t="shared" si="2483"/>
        <v>0</v>
      </c>
      <c r="BF133" s="236">
        <f t="shared" si="2335"/>
        <v>0</v>
      </c>
      <c r="BG133" s="232">
        <f t="shared" si="2336"/>
        <v>0</v>
      </c>
      <c r="BH133" s="233">
        <f t="shared" si="2337"/>
        <v>0</v>
      </c>
      <c r="BI133" s="389"/>
      <c r="BJ133" s="390"/>
      <c r="BK133" s="90">
        <f t="shared" si="2484"/>
        <v>0</v>
      </c>
      <c r="BL133" s="389"/>
      <c r="BM133" s="100"/>
      <c r="BN133" s="90">
        <f t="shared" si="2485"/>
        <v>0</v>
      </c>
      <c r="BO133" s="236">
        <f t="shared" si="2338"/>
        <v>0</v>
      </c>
      <c r="BP133" s="232">
        <f t="shared" si="2339"/>
        <v>0</v>
      </c>
      <c r="BQ133" s="233">
        <f t="shared" si="2340"/>
        <v>0</v>
      </c>
      <c r="BR133" s="50">
        <f t="shared" si="2341"/>
        <v>0</v>
      </c>
      <c r="BS133" s="45">
        <f t="shared" si="2342"/>
        <v>0</v>
      </c>
      <c r="BT133" s="51">
        <f t="shared" si="2343"/>
        <v>0</v>
      </c>
      <c r="BU133" s="50">
        <f t="shared" si="2344"/>
        <v>0</v>
      </c>
      <c r="BV133" s="45">
        <f t="shared" si="2345"/>
        <v>0</v>
      </c>
      <c r="BW133" s="51">
        <f t="shared" si="2346"/>
        <v>0</v>
      </c>
      <c r="BX133" s="252">
        <f t="shared" si="2528"/>
        <v>0</v>
      </c>
      <c r="BY133" s="253">
        <f t="shared" si="2348"/>
        <v>0</v>
      </c>
      <c r="BZ133" s="253">
        <f t="shared" si="2349"/>
        <v>0</v>
      </c>
      <c r="CA133" s="483"/>
      <c r="CB133" s="600"/>
      <c r="CC133" s="241">
        <f t="shared" si="2486"/>
        <v>0</v>
      </c>
      <c r="CD133" s="243"/>
      <c r="CE133" s="240"/>
      <c r="CF133" s="241">
        <f t="shared" si="2487"/>
        <v>0</v>
      </c>
      <c r="CG133" s="236">
        <f t="shared" si="2350"/>
        <v>0</v>
      </c>
      <c r="CH133" s="232">
        <f t="shared" si="2351"/>
        <v>0</v>
      </c>
      <c r="CI133" s="233">
        <f t="shared" si="2352"/>
        <v>0</v>
      </c>
      <c r="CJ133" s="483"/>
      <c r="CK133" s="240"/>
      <c r="CL133" s="241">
        <f t="shared" si="2488"/>
        <v>0</v>
      </c>
      <c r="CM133" s="243"/>
      <c r="CN133" s="240"/>
      <c r="CO133" s="241">
        <f t="shared" si="2489"/>
        <v>0</v>
      </c>
      <c r="CP133" s="236">
        <f t="shared" si="2353"/>
        <v>0</v>
      </c>
      <c r="CQ133" s="232">
        <f t="shared" si="2354"/>
        <v>0</v>
      </c>
      <c r="CR133" s="233">
        <f t="shared" si="2355"/>
        <v>0</v>
      </c>
      <c r="CS133" s="483"/>
      <c r="CT133" s="240"/>
      <c r="CU133" s="241">
        <f t="shared" si="2490"/>
        <v>0</v>
      </c>
      <c r="CV133" s="88"/>
      <c r="CW133" s="100"/>
      <c r="CX133" s="241">
        <f t="shared" si="2491"/>
        <v>0</v>
      </c>
      <c r="CY133" s="236">
        <f t="shared" si="2356"/>
        <v>0</v>
      </c>
      <c r="CZ133" s="232">
        <f t="shared" si="2357"/>
        <v>0</v>
      </c>
      <c r="DA133" s="233">
        <f t="shared" si="2358"/>
        <v>0</v>
      </c>
      <c r="DB133" s="449">
        <f t="shared" si="2359"/>
        <v>0</v>
      </c>
      <c r="DC133" s="450">
        <f t="shared" si="2360"/>
        <v>0</v>
      </c>
      <c r="DD133" s="451">
        <f t="shared" si="2361"/>
        <v>0</v>
      </c>
      <c r="DE133" s="449">
        <f t="shared" si="2362"/>
        <v>0</v>
      </c>
      <c r="DF133" s="450">
        <f t="shared" si="2363"/>
        <v>0</v>
      </c>
      <c r="DG133" s="451">
        <f t="shared" si="2364"/>
        <v>0</v>
      </c>
      <c r="DH133" s="252">
        <f t="shared" si="2365"/>
        <v>0</v>
      </c>
      <c r="DI133" s="253">
        <f t="shared" si="2366"/>
        <v>0</v>
      </c>
      <c r="DJ133" s="253">
        <f t="shared" si="2367"/>
        <v>0</v>
      </c>
      <c r="DK133" s="385"/>
      <c r="DL133" s="100"/>
      <c r="DM133" s="90">
        <f t="shared" si="2492"/>
        <v>0</v>
      </c>
      <c r="DN133" s="88"/>
      <c r="DO133" s="100"/>
      <c r="DP133" s="90">
        <f t="shared" si="2493"/>
        <v>0</v>
      </c>
      <c r="DQ133" s="236">
        <f t="shared" si="2368"/>
        <v>0</v>
      </c>
      <c r="DR133" s="232">
        <f t="shared" si="2369"/>
        <v>0</v>
      </c>
      <c r="DS133" s="233">
        <f t="shared" si="2370"/>
        <v>0</v>
      </c>
      <c r="DT133" s="389"/>
      <c r="DU133" s="390"/>
      <c r="DV133" s="90">
        <f t="shared" si="2494"/>
        <v>0</v>
      </c>
      <c r="DW133" s="88"/>
      <c r="DX133" s="100"/>
      <c r="DY133" s="90">
        <f t="shared" si="2526"/>
        <v>0</v>
      </c>
      <c r="DZ133" s="236">
        <f t="shared" si="2371"/>
        <v>0</v>
      </c>
      <c r="EA133" s="232">
        <f t="shared" si="2372"/>
        <v>0</v>
      </c>
      <c r="EB133" s="233">
        <f t="shared" si="2373"/>
        <v>0</v>
      </c>
      <c r="EC133" s="389"/>
      <c r="ED133" s="390"/>
      <c r="EE133" s="90">
        <f t="shared" si="2496"/>
        <v>0</v>
      </c>
      <c r="EF133" s="88"/>
      <c r="EG133" s="100"/>
      <c r="EH133" s="90">
        <f t="shared" si="2497"/>
        <v>0</v>
      </c>
      <c r="EI133" s="41">
        <f t="shared" si="2374"/>
        <v>0</v>
      </c>
      <c r="EJ133" s="42">
        <f t="shared" si="2375"/>
        <v>0</v>
      </c>
      <c r="EK133" s="43">
        <f t="shared" si="2376"/>
        <v>0</v>
      </c>
      <c r="EL133" s="50">
        <f t="shared" si="2377"/>
        <v>0</v>
      </c>
      <c r="EM133" s="45">
        <f t="shared" si="2378"/>
        <v>0</v>
      </c>
      <c r="EN133" s="51">
        <f t="shared" si="2379"/>
        <v>0</v>
      </c>
      <c r="EO133" s="50">
        <f t="shared" si="2380"/>
        <v>0</v>
      </c>
      <c r="EP133" s="45">
        <f t="shared" si="2381"/>
        <v>0</v>
      </c>
      <c r="EQ133" s="51">
        <f t="shared" si="2382"/>
        <v>0</v>
      </c>
      <c r="ER133" s="81">
        <f t="shared" si="2383"/>
        <v>0</v>
      </c>
      <c r="ES133" s="52">
        <f t="shared" si="2384"/>
        <v>0</v>
      </c>
      <c r="ET133" s="52">
        <f t="shared" si="2385"/>
        <v>0</v>
      </c>
      <c r="EU133" s="27">
        <f t="shared" si="2386"/>
        <v>0</v>
      </c>
      <c r="EV133" s="28">
        <f t="shared" si="2387"/>
        <v>0</v>
      </c>
      <c r="EW133" s="29">
        <f t="shared" si="2498"/>
        <v>0</v>
      </c>
      <c r="EX133" s="27">
        <f t="shared" si="2388"/>
        <v>0</v>
      </c>
      <c r="EY133" s="28">
        <f t="shared" si="2389"/>
        <v>0</v>
      </c>
      <c r="EZ133" s="29">
        <f t="shared" si="2390"/>
        <v>0</v>
      </c>
      <c r="FA133" s="178">
        <f t="shared" si="2391"/>
        <v>0</v>
      </c>
      <c r="FB133" s="28">
        <f t="shared" si="2392"/>
        <v>0</v>
      </c>
      <c r="FC133" s="29">
        <f t="shared" si="2393"/>
        <v>0</v>
      </c>
      <c r="FE133" s="84"/>
      <c r="FF133" s="176"/>
      <c r="FG133" s="176"/>
      <c r="FH133" s="84"/>
      <c r="FI133" s="385"/>
      <c r="FJ133" s="89"/>
      <c r="FK133" s="241">
        <f t="shared" si="2499"/>
        <v>0</v>
      </c>
      <c r="FL133" s="385"/>
      <c r="FM133" s="799"/>
      <c r="FN133" s="241">
        <f t="shared" si="2500"/>
        <v>0</v>
      </c>
      <c r="FO133" s="41">
        <f t="shared" si="2394"/>
        <v>0</v>
      </c>
      <c r="FP133" s="42">
        <f t="shared" si="2395"/>
        <v>0</v>
      </c>
      <c r="FQ133" s="43">
        <f t="shared" si="2396"/>
        <v>0</v>
      </c>
      <c r="FR133" s="483"/>
      <c r="FS133" s="240"/>
      <c r="FT133" s="241">
        <f t="shared" si="2501"/>
        <v>0</v>
      </c>
      <c r="FU133" s="243"/>
      <c r="FV133" s="240"/>
      <c r="FW133" s="241">
        <f t="shared" si="2502"/>
        <v>0</v>
      </c>
      <c r="FX133" s="41">
        <f t="shared" si="2397"/>
        <v>0</v>
      </c>
      <c r="FY133" s="42">
        <f t="shared" si="2398"/>
        <v>0</v>
      </c>
      <c r="FZ133" s="43">
        <f t="shared" si="2399"/>
        <v>0</v>
      </c>
      <c r="GA133" s="483"/>
      <c r="GB133" s="240"/>
      <c r="GC133" s="241">
        <f t="shared" si="2503"/>
        <v>0</v>
      </c>
      <c r="GD133" s="483"/>
      <c r="GE133" s="240"/>
      <c r="GF133" s="241">
        <f t="shared" si="2504"/>
        <v>0</v>
      </c>
      <c r="GG133" s="236">
        <f t="shared" si="2400"/>
        <v>0</v>
      </c>
      <c r="GH133" s="232">
        <f t="shared" si="2401"/>
        <v>0</v>
      </c>
      <c r="GI133" s="233">
        <f t="shared" si="2402"/>
        <v>0</v>
      </c>
      <c r="GJ133" s="449">
        <f t="shared" si="2403"/>
        <v>0</v>
      </c>
      <c r="GK133" s="450">
        <f t="shared" si="2404"/>
        <v>0</v>
      </c>
      <c r="GL133" s="451">
        <f t="shared" si="2405"/>
        <v>0</v>
      </c>
      <c r="GM133" s="449">
        <f t="shared" si="2406"/>
        <v>0</v>
      </c>
      <c r="GN133" s="450">
        <f t="shared" si="2407"/>
        <v>0</v>
      </c>
      <c r="GO133" s="451">
        <f t="shared" si="2408"/>
        <v>0</v>
      </c>
      <c r="GP133" s="252">
        <f t="shared" si="2409"/>
        <v>0</v>
      </c>
      <c r="GQ133" s="253">
        <f t="shared" si="2410"/>
        <v>0</v>
      </c>
      <c r="GR133" s="253">
        <f t="shared" si="2411"/>
        <v>0</v>
      </c>
      <c r="GS133" s="389"/>
      <c r="GT133" s="390"/>
      <c r="GU133" s="90">
        <f t="shared" si="2505"/>
        <v>0</v>
      </c>
      <c r="GV133" s="389"/>
      <c r="GW133" s="100"/>
      <c r="GX133" s="90">
        <f t="shared" si="2506"/>
        <v>0</v>
      </c>
      <c r="GY133" s="236">
        <f t="shared" si="2412"/>
        <v>0</v>
      </c>
      <c r="GZ133" s="232">
        <f t="shared" si="2413"/>
        <v>0</v>
      </c>
      <c r="HA133" s="233">
        <f t="shared" si="2414"/>
        <v>0</v>
      </c>
      <c r="HB133" s="389"/>
      <c r="HC133" s="390"/>
      <c r="HD133" s="90">
        <f t="shared" si="2507"/>
        <v>0</v>
      </c>
      <c r="HE133" s="389"/>
      <c r="HF133" s="100"/>
      <c r="HG133" s="90">
        <f t="shared" si="2508"/>
        <v>0</v>
      </c>
      <c r="HH133" s="236">
        <f t="shared" si="2415"/>
        <v>0</v>
      </c>
      <c r="HI133" s="232">
        <f t="shared" si="2416"/>
        <v>0</v>
      </c>
      <c r="HJ133" s="233">
        <f t="shared" si="2417"/>
        <v>0</v>
      </c>
      <c r="HK133" s="389"/>
      <c r="HL133" s="390"/>
      <c r="HM133" s="90">
        <f t="shared" si="2509"/>
        <v>0</v>
      </c>
      <c r="HN133" s="389"/>
      <c r="HO133" s="100"/>
      <c r="HP133" s="90">
        <f t="shared" si="2510"/>
        <v>0</v>
      </c>
      <c r="HQ133" s="236">
        <f t="shared" si="2418"/>
        <v>0</v>
      </c>
      <c r="HR133" s="232">
        <f t="shared" si="2419"/>
        <v>0</v>
      </c>
      <c r="HS133" s="233">
        <f t="shared" si="2420"/>
        <v>0</v>
      </c>
      <c r="HT133" s="50">
        <f t="shared" si="2421"/>
        <v>0</v>
      </c>
      <c r="HU133" s="45">
        <f t="shared" si="2422"/>
        <v>0</v>
      </c>
      <c r="HV133" s="51">
        <f t="shared" si="2423"/>
        <v>0</v>
      </c>
      <c r="HW133" s="50">
        <f t="shared" si="2424"/>
        <v>0</v>
      </c>
      <c r="HX133" s="45">
        <f t="shared" si="2425"/>
        <v>0</v>
      </c>
      <c r="HY133" s="51">
        <f t="shared" si="2426"/>
        <v>0</v>
      </c>
      <c r="HZ133" s="252">
        <f t="shared" si="2427"/>
        <v>0</v>
      </c>
      <c r="IA133" s="253">
        <f t="shared" si="2428"/>
        <v>0</v>
      </c>
      <c r="IB133" s="253">
        <f t="shared" si="2429"/>
        <v>0</v>
      </c>
      <c r="IC133" s="483"/>
      <c r="ID133" s="600"/>
      <c r="IE133" s="241">
        <f t="shared" si="2511"/>
        <v>0</v>
      </c>
      <c r="IF133" s="243"/>
      <c r="IG133" s="240"/>
      <c r="IH133" s="241">
        <f t="shared" si="2512"/>
        <v>0</v>
      </c>
      <c r="II133" s="236">
        <f t="shared" si="2430"/>
        <v>0</v>
      </c>
      <c r="IJ133" s="232">
        <f t="shared" si="2431"/>
        <v>0</v>
      </c>
      <c r="IK133" s="233">
        <f t="shared" si="2432"/>
        <v>0</v>
      </c>
      <c r="IL133" s="483"/>
      <c r="IM133" s="240"/>
      <c r="IN133" s="241">
        <f t="shared" si="2513"/>
        <v>0</v>
      </c>
      <c r="IO133" s="243"/>
      <c r="IP133" s="240"/>
      <c r="IQ133" s="241">
        <f t="shared" si="2514"/>
        <v>0</v>
      </c>
      <c r="IR133" s="236">
        <f t="shared" si="2433"/>
        <v>0</v>
      </c>
      <c r="IS133" s="232">
        <f t="shared" si="2434"/>
        <v>0</v>
      </c>
      <c r="IT133" s="233">
        <f t="shared" si="2435"/>
        <v>0</v>
      </c>
      <c r="IU133" s="483"/>
      <c r="IV133" s="240"/>
      <c r="IW133" s="241">
        <f t="shared" si="2515"/>
        <v>0</v>
      </c>
      <c r="IX133" s="88"/>
      <c r="IY133" s="100"/>
      <c r="IZ133" s="241">
        <f t="shared" si="2516"/>
        <v>0</v>
      </c>
      <c r="JA133" s="236">
        <f t="shared" si="2436"/>
        <v>0</v>
      </c>
      <c r="JB133" s="232">
        <f t="shared" si="2437"/>
        <v>0</v>
      </c>
      <c r="JC133" s="233">
        <f t="shared" si="2438"/>
        <v>0</v>
      </c>
      <c r="JD133" s="449">
        <f t="shared" si="2439"/>
        <v>0</v>
      </c>
      <c r="JE133" s="450">
        <f t="shared" si="2440"/>
        <v>0</v>
      </c>
      <c r="JF133" s="451">
        <f t="shared" si="2441"/>
        <v>0</v>
      </c>
      <c r="JG133" s="449">
        <f t="shared" si="2442"/>
        <v>0</v>
      </c>
      <c r="JH133" s="450">
        <f t="shared" si="2443"/>
        <v>0</v>
      </c>
      <c r="JI133" s="451">
        <f t="shared" si="2444"/>
        <v>0</v>
      </c>
      <c r="JJ133" s="252">
        <f t="shared" si="2445"/>
        <v>0</v>
      </c>
      <c r="JK133" s="253">
        <f t="shared" si="2446"/>
        <v>0</v>
      </c>
      <c r="JL133" s="253">
        <f t="shared" si="2447"/>
        <v>0</v>
      </c>
      <c r="JM133" s="385"/>
      <c r="JN133" s="100"/>
      <c r="JO133" s="90">
        <f t="shared" si="2517"/>
        <v>0</v>
      </c>
      <c r="JP133" s="88"/>
      <c r="JQ133" s="100"/>
      <c r="JR133" s="90">
        <f t="shared" si="2518"/>
        <v>0</v>
      </c>
      <c r="JS133" s="236">
        <f t="shared" si="2448"/>
        <v>0</v>
      </c>
      <c r="JT133" s="232">
        <f t="shared" si="2449"/>
        <v>0</v>
      </c>
      <c r="JU133" s="233">
        <f t="shared" si="2450"/>
        <v>0</v>
      </c>
      <c r="JV133" s="389"/>
      <c r="JW133" s="390"/>
      <c r="JX133" s="90">
        <f t="shared" si="2519"/>
        <v>0</v>
      </c>
      <c r="JY133" s="88"/>
      <c r="JZ133" s="100"/>
      <c r="KA133" s="90">
        <f t="shared" si="2520"/>
        <v>0</v>
      </c>
      <c r="KB133" s="236">
        <f t="shared" si="2451"/>
        <v>0</v>
      </c>
      <c r="KC133" s="232">
        <f t="shared" si="2452"/>
        <v>0</v>
      </c>
      <c r="KD133" s="233">
        <f t="shared" si="2453"/>
        <v>0</v>
      </c>
      <c r="KE133" s="389"/>
      <c r="KF133" s="390"/>
      <c r="KG133" s="90">
        <f t="shared" si="2521"/>
        <v>0</v>
      </c>
      <c r="KH133" s="88"/>
      <c r="KI133" s="100"/>
      <c r="KJ133" s="90">
        <f t="shared" si="2522"/>
        <v>0</v>
      </c>
      <c r="KK133" s="41">
        <f t="shared" si="2454"/>
        <v>0</v>
      </c>
      <c r="KL133" s="42">
        <f t="shared" si="2455"/>
        <v>0</v>
      </c>
      <c r="KM133" s="43">
        <f t="shared" si="2456"/>
        <v>0</v>
      </c>
      <c r="KN133" s="50">
        <f t="shared" si="2457"/>
        <v>0</v>
      </c>
      <c r="KO133" s="45">
        <f t="shared" si="2458"/>
        <v>0</v>
      </c>
      <c r="KP133" s="51">
        <f t="shared" si="2459"/>
        <v>0</v>
      </c>
      <c r="KQ133" s="50">
        <f t="shared" si="2460"/>
        <v>0</v>
      </c>
      <c r="KR133" s="45">
        <f t="shared" si="2461"/>
        <v>0</v>
      </c>
      <c r="KS133" s="51">
        <f t="shared" si="2462"/>
        <v>0</v>
      </c>
      <c r="KT133" s="81">
        <f t="shared" si="2463"/>
        <v>0</v>
      </c>
      <c r="KU133" s="52">
        <f t="shared" si="2464"/>
        <v>0</v>
      </c>
      <c r="KV133" s="52">
        <f t="shared" si="2465"/>
        <v>0</v>
      </c>
      <c r="KW133" s="27">
        <f t="shared" si="2466"/>
        <v>0</v>
      </c>
      <c r="KX133" s="28">
        <f t="shared" si="2467"/>
        <v>0</v>
      </c>
      <c r="KY133" s="29">
        <f t="shared" si="2523"/>
        <v>0</v>
      </c>
      <c r="KZ133" s="27">
        <f t="shared" si="2468"/>
        <v>0</v>
      </c>
      <c r="LA133" s="28">
        <f t="shared" si="2469"/>
        <v>0</v>
      </c>
      <c r="LB133" s="29">
        <f t="shared" si="2470"/>
        <v>0</v>
      </c>
      <c r="LC133" s="178">
        <f t="shared" si="2471"/>
        <v>0</v>
      </c>
      <c r="LD133" s="28">
        <f t="shared" si="2472"/>
        <v>0</v>
      </c>
      <c r="LE133" s="29">
        <f t="shared" si="2473"/>
        <v>0</v>
      </c>
    </row>
    <row r="134" spans="2:317" ht="20.25" hidden="1" customHeight="1" outlineLevel="3">
      <c r="B134" s="84" t="s">
        <v>259</v>
      </c>
      <c r="C134" s="176" t="s">
        <v>299</v>
      </c>
      <c r="D134" s="176" t="s">
        <v>261</v>
      </c>
      <c r="E134" s="176" t="s">
        <v>262</v>
      </c>
      <c r="F134" s="84" t="s">
        <v>204</v>
      </c>
      <c r="G134" s="385"/>
      <c r="H134" s="89"/>
      <c r="I134" s="241">
        <f t="shared" si="2474"/>
        <v>0</v>
      </c>
      <c r="J134" s="481"/>
      <c r="K134" s="482"/>
      <c r="L134" s="241">
        <f t="shared" si="2475"/>
        <v>0</v>
      </c>
      <c r="M134" s="41">
        <f t="shared" si="2314"/>
        <v>0</v>
      </c>
      <c r="N134" s="42">
        <f t="shared" si="2315"/>
        <v>0</v>
      </c>
      <c r="O134" s="43">
        <f t="shared" si="2316"/>
        <v>0</v>
      </c>
      <c r="P134" s="483"/>
      <c r="Q134" s="240"/>
      <c r="R134" s="241">
        <f t="shared" si="2476"/>
        <v>0</v>
      </c>
      <c r="S134" s="243"/>
      <c r="T134" s="240"/>
      <c r="U134" s="241">
        <f t="shared" si="2477"/>
        <v>0</v>
      </c>
      <c r="V134" s="41">
        <f t="shared" si="2317"/>
        <v>0</v>
      </c>
      <c r="W134" s="42">
        <f t="shared" si="2318"/>
        <v>0</v>
      </c>
      <c r="X134" s="43">
        <f t="shared" si="2319"/>
        <v>0</v>
      </c>
      <c r="Y134" s="483"/>
      <c r="Z134" s="240"/>
      <c r="AA134" s="241">
        <f t="shared" si="2478"/>
        <v>0</v>
      </c>
      <c r="AB134" s="481"/>
      <c r="AC134" s="295"/>
      <c r="AD134" s="241">
        <f t="shared" si="2479"/>
        <v>0</v>
      </c>
      <c r="AE134" s="236">
        <f t="shared" si="2320"/>
        <v>0</v>
      </c>
      <c r="AF134" s="232">
        <f t="shared" si="2321"/>
        <v>0</v>
      </c>
      <c r="AG134" s="233">
        <f t="shared" si="2322"/>
        <v>0</v>
      </c>
      <c r="AH134" s="449">
        <f t="shared" si="2527"/>
        <v>0</v>
      </c>
      <c r="AI134" s="450">
        <f t="shared" si="2324"/>
        <v>0</v>
      </c>
      <c r="AJ134" s="451">
        <f t="shared" si="2325"/>
        <v>0</v>
      </c>
      <c r="AK134" s="449">
        <f t="shared" si="2326"/>
        <v>0</v>
      </c>
      <c r="AL134" s="450">
        <f t="shared" si="2327"/>
        <v>0</v>
      </c>
      <c r="AM134" s="451">
        <f t="shared" si="2328"/>
        <v>0</v>
      </c>
      <c r="AN134" s="252">
        <f t="shared" si="2329"/>
        <v>0</v>
      </c>
      <c r="AO134" s="253">
        <f t="shared" si="2330"/>
        <v>0</v>
      </c>
      <c r="AP134" s="253">
        <f t="shared" si="2331"/>
        <v>0</v>
      </c>
      <c r="AQ134" s="389"/>
      <c r="AR134" s="390"/>
      <c r="AS134" s="90">
        <f t="shared" si="2480"/>
        <v>0</v>
      </c>
      <c r="AT134" s="389"/>
      <c r="AU134" s="100"/>
      <c r="AV134" s="90">
        <f t="shared" si="2481"/>
        <v>0</v>
      </c>
      <c r="AW134" s="236">
        <f t="shared" si="2332"/>
        <v>0</v>
      </c>
      <c r="AX134" s="232">
        <f t="shared" si="2333"/>
        <v>0</v>
      </c>
      <c r="AY134" s="233">
        <f t="shared" si="2334"/>
        <v>0</v>
      </c>
      <c r="AZ134" s="389"/>
      <c r="BA134" s="390"/>
      <c r="BB134" s="90">
        <f t="shared" si="2482"/>
        <v>0</v>
      </c>
      <c r="BC134" s="389"/>
      <c r="BD134" s="100"/>
      <c r="BE134" s="90">
        <f t="shared" si="2483"/>
        <v>0</v>
      </c>
      <c r="BF134" s="236">
        <f t="shared" si="2335"/>
        <v>0</v>
      </c>
      <c r="BG134" s="232">
        <f t="shared" si="2336"/>
        <v>0</v>
      </c>
      <c r="BH134" s="233">
        <f t="shared" si="2337"/>
        <v>0</v>
      </c>
      <c r="BI134" s="389"/>
      <c r="BJ134" s="390"/>
      <c r="BK134" s="90">
        <f t="shared" si="2484"/>
        <v>0</v>
      </c>
      <c r="BL134" s="389"/>
      <c r="BM134" s="100"/>
      <c r="BN134" s="90">
        <f t="shared" si="2485"/>
        <v>0</v>
      </c>
      <c r="BO134" s="236">
        <f t="shared" si="2338"/>
        <v>0</v>
      </c>
      <c r="BP134" s="232">
        <f t="shared" si="2339"/>
        <v>0</v>
      </c>
      <c r="BQ134" s="233">
        <f t="shared" si="2340"/>
        <v>0</v>
      </c>
      <c r="BR134" s="50">
        <f t="shared" si="2341"/>
        <v>0</v>
      </c>
      <c r="BS134" s="45">
        <f t="shared" si="2342"/>
        <v>0</v>
      </c>
      <c r="BT134" s="51">
        <f t="shared" si="2343"/>
        <v>0</v>
      </c>
      <c r="BU134" s="50">
        <f t="shared" si="2344"/>
        <v>0</v>
      </c>
      <c r="BV134" s="45">
        <f t="shared" si="2345"/>
        <v>0</v>
      </c>
      <c r="BW134" s="51">
        <f t="shared" si="2346"/>
        <v>0</v>
      </c>
      <c r="BX134" s="252">
        <f t="shared" si="2528"/>
        <v>0</v>
      </c>
      <c r="BY134" s="253">
        <f t="shared" si="2348"/>
        <v>0</v>
      </c>
      <c r="BZ134" s="253">
        <f t="shared" si="2349"/>
        <v>0</v>
      </c>
      <c r="CA134" s="483"/>
      <c r="CB134" s="600"/>
      <c r="CC134" s="241">
        <f t="shared" si="2486"/>
        <v>0</v>
      </c>
      <c r="CD134" s="243"/>
      <c r="CE134" s="240"/>
      <c r="CF134" s="241">
        <f t="shared" si="2487"/>
        <v>0</v>
      </c>
      <c r="CG134" s="236">
        <f t="shared" si="2350"/>
        <v>0</v>
      </c>
      <c r="CH134" s="232">
        <f t="shared" si="2351"/>
        <v>0</v>
      </c>
      <c r="CI134" s="233">
        <f t="shared" si="2352"/>
        <v>0</v>
      </c>
      <c r="CJ134" s="483"/>
      <c r="CK134" s="240"/>
      <c r="CL134" s="241">
        <f t="shared" si="2488"/>
        <v>0</v>
      </c>
      <c r="CM134" s="243"/>
      <c r="CN134" s="240"/>
      <c r="CO134" s="241">
        <f t="shared" si="2489"/>
        <v>0</v>
      </c>
      <c r="CP134" s="236">
        <f t="shared" si="2353"/>
        <v>0</v>
      </c>
      <c r="CQ134" s="232">
        <f t="shared" si="2354"/>
        <v>0</v>
      </c>
      <c r="CR134" s="233">
        <f t="shared" si="2355"/>
        <v>0</v>
      </c>
      <c r="CS134" s="483"/>
      <c r="CT134" s="240"/>
      <c r="CU134" s="241">
        <f t="shared" si="2490"/>
        <v>0</v>
      </c>
      <c r="CV134" s="88"/>
      <c r="CW134" s="100"/>
      <c r="CX134" s="241">
        <f t="shared" si="2491"/>
        <v>0</v>
      </c>
      <c r="CY134" s="236">
        <f t="shared" si="2356"/>
        <v>0</v>
      </c>
      <c r="CZ134" s="232">
        <f t="shared" si="2357"/>
        <v>0</v>
      </c>
      <c r="DA134" s="233">
        <f t="shared" si="2358"/>
        <v>0</v>
      </c>
      <c r="DB134" s="449">
        <f t="shared" si="2359"/>
        <v>0</v>
      </c>
      <c r="DC134" s="450">
        <f t="shared" si="2360"/>
        <v>0</v>
      </c>
      <c r="DD134" s="451">
        <f t="shared" si="2361"/>
        <v>0</v>
      </c>
      <c r="DE134" s="449">
        <f t="shared" si="2362"/>
        <v>0</v>
      </c>
      <c r="DF134" s="450">
        <f t="shared" si="2363"/>
        <v>0</v>
      </c>
      <c r="DG134" s="451">
        <f t="shared" si="2364"/>
        <v>0</v>
      </c>
      <c r="DH134" s="252">
        <f t="shared" si="2365"/>
        <v>0</v>
      </c>
      <c r="DI134" s="253">
        <f t="shared" si="2366"/>
        <v>0</v>
      </c>
      <c r="DJ134" s="253">
        <f t="shared" si="2367"/>
        <v>0</v>
      </c>
      <c r="DK134" s="389"/>
      <c r="DL134" s="390"/>
      <c r="DM134" s="90">
        <f t="shared" si="2492"/>
        <v>0</v>
      </c>
      <c r="DN134" s="88"/>
      <c r="DO134" s="100"/>
      <c r="DP134" s="90">
        <f t="shared" si="2493"/>
        <v>0</v>
      </c>
      <c r="DQ134" s="236">
        <f t="shared" si="2368"/>
        <v>0</v>
      </c>
      <c r="DR134" s="232">
        <f t="shared" si="2369"/>
        <v>0</v>
      </c>
      <c r="DS134" s="233">
        <f t="shared" si="2370"/>
        <v>0</v>
      </c>
      <c r="DT134" s="389"/>
      <c r="DU134" s="390"/>
      <c r="DV134" s="90">
        <f t="shared" si="2494"/>
        <v>0</v>
      </c>
      <c r="DW134" s="88"/>
      <c r="DX134" s="100"/>
      <c r="DY134" s="90">
        <f t="shared" si="2526"/>
        <v>0</v>
      </c>
      <c r="DZ134" s="236">
        <f t="shared" si="2371"/>
        <v>0</v>
      </c>
      <c r="EA134" s="232">
        <f t="shared" si="2372"/>
        <v>0</v>
      </c>
      <c r="EB134" s="233">
        <f t="shared" si="2373"/>
        <v>0</v>
      </c>
      <c r="EC134" s="389"/>
      <c r="ED134" s="390"/>
      <c r="EE134" s="90">
        <f t="shared" si="2496"/>
        <v>0</v>
      </c>
      <c r="EF134" s="184"/>
      <c r="EG134" s="100"/>
      <c r="EH134" s="90">
        <f t="shared" si="2497"/>
        <v>0</v>
      </c>
      <c r="EI134" s="41">
        <f t="shared" si="2374"/>
        <v>0</v>
      </c>
      <c r="EJ134" s="42">
        <f t="shared" si="2375"/>
        <v>0</v>
      </c>
      <c r="EK134" s="43">
        <f t="shared" si="2376"/>
        <v>0</v>
      </c>
      <c r="EL134" s="50">
        <f t="shared" si="2377"/>
        <v>0</v>
      </c>
      <c r="EM134" s="45">
        <f t="shared" si="2378"/>
        <v>0</v>
      </c>
      <c r="EN134" s="51">
        <f t="shared" si="2379"/>
        <v>0</v>
      </c>
      <c r="EO134" s="50">
        <f t="shared" si="2380"/>
        <v>0</v>
      </c>
      <c r="EP134" s="45">
        <f t="shared" si="2381"/>
        <v>0</v>
      </c>
      <c r="EQ134" s="51">
        <f t="shared" si="2382"/>
        <v>0</v>
      </c>
      <c r="ER134" s="81">
        <f t="shared" si="2383"/>
        <v>0</v>
      </c>
      <c r="ES134" s="52">
        <f t="shared" si="2384"/>
        <v>0</v>
      </c>
      <c r="ET134" s="52">
        <f t="shared" si="2385"/>
        <v>0</v>
      </c>
      <c r="EU134" s="27">
        <f t="shared" si="2386"/>
        <v>0</v>
      </c>
      <c r="EV134" s="28">
        <f t="shared" si="2387"/>
        <v>0</v>
      </c>
      <c r="EW134" s="29">
        <f t="shared" si="2498"/>
        <v>0</v>
      </c>
      <c r="EX134" s="27">
        <f t="shared" si="2388"/>
        <v>0</v>
      </c>
      <c r="EY134" s="28">
        <f t="shared" si="2389"/>
        <v>0</v>
      </c>
      <c r="EZ134" s="29">
        <f t="shared" si="2390"/>
        <v>0</v>
      </c>
      <c r="FA134" s="178">
        <f t="shared" si="2391"/>
        <v>0</v>
      </c>
      <c r="FB134" s="28">
        <f t="shared" si="2392"/>
        <v>0</v>
      </c>
      <c r="FC134" s="29">
        <f t="shared" si="2393"/>
        <v>0</v>
      </c>
      <c r="FE134" s="84"/>
      <c r="FF134" s="176"/>
      <c r="FG134" s="176"/>
      <c r="FH134" s="84"/>
      <c r="FI134" s="385"/>
      <c r="FJ134" s="89"/>
      <c r="FK134" s="241">
        <f t="shared" si="2499"/>
        <v>0</v>
      </c>
      <c r="FL134" s="481"/>
      <c r="FM134" s="482"/>
      <c r="FN134" s="241">
        <f t="shared" si="2500"/>
        <v>0</v>
      </c>
      <c r="FO134" s="41">
        <f t="shared" si="2394"/>
        <v>0</v>
      </c>
      <c r="FP134" s="42">
        <f t="shared" si="2395"/>
        <v>0</v>
      </c>
      <c r="FQ134" s="43">
        <f t="shared" si="2396"/>
        <v>0</v>
      </c>
      <c r="FR134" s="483"/>
      <c r="FS134" s="240"/>
      <c r="FT134" s="241">
        <f t="shared" si="2501"/>
        <v>0</v>
      </c>
      <c r="FU134" s="243"/>
      <c r="FV134" s="240"/>
      <c r="FW134" s="241">
        <f t="shared" si="2502"/>
        <v>0</v>
      </c>
      <c r="FX134" s="41">
        <f t="shared" si="2397"/>
        <v>0</v>
      </c>
      <c r="FY134" s="42">
        <f t="shared" si="2398"/>
        <v>0</v>
      </c>
      <c r="FZ134" s="43">
        <f t="shared" si="2399"/>
        <v>0</v>
      </c>
      <c r="GA134" s="483"/>
      <c r="GB134" s="240"/>
      <c r="GC134" s="241">
        <f t="shared" si="2503"/>
        <v>0</v>
      </c>
      <c r="GD134" s="481"/>
      <c r="GE134" s="295"/>
      <c r="GF134" s="241">
        <f t="shared" si="2504"/>
        <v>0</v>
      </c>
      <c r="GG134" s="236">
        <f t="shared" si="2400"/>
        <v>0</v>
      </c>
      <c r="GH134" s="232">
        <f t="shared" si="2401"/>
        <v>0</v>
      </c>
      <c r="GI134" s="233">
        <f t="shared" si="2402"/>
        <v>0</v>
      </c>
      <c r="GJ134" s="449">
        <f t="shared" si="2403"/>
        <v>0</v>
      </c>
      <c r="GK134" s="450">
        <f t="shared" si="2404"/>
        <v>0</v>
      </c>
      <c r="GL134" s="451">
        <f t="shared" si="2405"/>
        <v>0</v>
      </c>
      <c r="GM134" s="449">
        <f t="shared" si="2406"/>
        <v>0</v>
      </c>
      <c r="GN134" s="450">
        <f t="shared" si="2407"/>
        <v>0</v>
      </c>
      <c r="GO134" s="451">
        <f t="shared" si="2408"/>
        <v>0</v>
      </c>
      <c r="GP134" s="252">
        <f t="shared" si="2409"/>
        <v>0</v>
      </c>
      <c r="GQ134" s="253">
        <f t="shared" si="2410"/>
        <v>0</v>
      </c>
      <c r="GR134" s="253">
        <f t="shared" si="2411"/>
        <v>0</v>
      </c>
      <c r="GS134" s="389"/>
      <c r="GT134" s="390"/>
      <c r="GU134" s="90">
        <f t="shared" si="2505"/>
        <v>0</v>
      </c>
      <c r="GV134" s="389"/>
      <c r="GW134" s="100"/>
      <c r="GX134" s="90">
        <f t="shared" si="2506"/>
        <v>0</v>
      </c>
      <c r="GY134" s="236">
        <f t="shared" si="2412"/>
        <v>0</v>
      </c>
      <c r="GZ134" s="232">
        <f t="shared" si="2413"/>
        <v>0</v>
      </c>
      <c r="HA134" s="233">
        <f t="shared" si="2414"/>
        <v>0</v>
      </c>
      <c r="HB134" s="389"/>
      <c r="HC134" s="390"/>
      <c r="HD134" s="90">
        <f t="shared" si="2507"/>
        <v>0</v>
      </c>
      <c r="HE134" s="389"/>
      <c r="HF134" s="100"/>
      <c r="HG134" s="90">
        <f t="shared" si="2508"/>
        <v>0</v>
      </c>
      <c r="HH134" s="236">
        <f t="shared" si="2415"/>
        <v>0</v>
      </c>
      <c r="HI134" s="232">
        <f t="shared" si="2416"/>
        <v>0</v>
      </c>
      <c r="HJ134" s="233">
        <f t="shared" si="2417"/>
        <v>0</v>
      </c>
      <c r="HK134" s="389"/>
      <c r="HL134" s="390"/>
      <c r="HM134" s="90">
        <f t="shared" si="2509"/>
        <v>0</v>
      </c>
      <c r="HN134" s="389"/>
      <c r="HO134" s="100"/>
      <c r="HP134" s="90">
        <f t="shared" si="2510"/>
        <v>0</v>
      </c>
      <c r="HQ134" s="236">
        <f t="shared" si="2418"/>
        <v>0</v>
      </c>
      <c r="HR134" s="232">
        <f t="shared" si="2419"/>
        <v>0</v>
      </c>
      <c r="HS134" s="233">
        <f t="shared" si="2420"/>
        <v>0</v>
      </c>
      <c r="HT134" s="50">
        <f t="shared" si="2421"/>
        <v>0</v>
      </c>
      <c r="HU134" s="45">
        <f t="shared" si="2422"/>
        <v>0</v>
      </c>
      <c r="HV134" s="51">
        <f t="shared" si="2423"/>
        <v>0</v>
      </c>
      <c r="HW134" s="50">
        <f t="shared" si="2424"/>
        <v>0</v>
      </c>
      <c r="HX134" s="45">
        <f t="shared" si="2425"/>
        <v>0</v>
      </c>
      <c r="HY134" s="51">
        <f t="shared" si="2426"/>
        <v>0</v>
      </c>
      <c r="HZ134" s="252">
        <f t="shared" si="2427"/>
        <v>0</v>
      </c>
      <c r="IA134" s="253">
        <f t="shared" si="2428"/>
        <v>0</v>
      </c>
      <c r="IB134" s="253">
        <f t="shared" si="2429"/>
        <v>0</v>
      </c>
      <c r="IC134" s="483"/>
      <c r="ID134" s="600"/>
      <c r="IE134" s="241">
        <f t="shared" si="2511"/>
        <v>0</v>
      </c>
      <c r="IF134" s="243"/>
      <c r="IG134" s="240"/>
      <c r="IH134" s="241">
        <f t="shared" si="2512"/>
        <v>0</v>
      </c>
      <c r="II134" s="236">
        <f t="shared" si="2430"/>
        <v>0</v>
      </c>
      <c r="IJ134" s="232">
        <f t="shared" si="2431"/>
        <v>0</v>
      </c>
      <c r="IK134" s="233">
        <f t="shared" si="2432"/>
        <v>0</v>
      </c>
      <c r="IL134" s="483"/>
      <c r="IM134" s="240"/>
      <c r="IN134" s="241">
        <f t="shared" si="2513"/>
        <v>0</v>
      </c>
      <c r="IO134" s="243"/>
      <c r="IP134" s="240"/>
      <c r="IQ134" s="241">
        <f t="shared" si="2514"/>
        <v>0</v>
      </c>
      <c r="IR134" s="236">
        <f t="shared" si="2433"/>
        <v>0</v>
      </c>
      <c r="IS134" s="232">
        <f t="shared" si="2434"/>
        <v>0</v>
      </c>
      <c r="IT134" s="233">
        <f t="shared" si="2435"/>
        <v>0</v>
      </c>
      <c r="IU134" s="483"/>
      <c r="IV134" s="240"/>
      <c r="IW134" s="241">
        <f t="shared" si="2515"/>
        <v>0</v>
      </c>
      <c r="IX134" s="88"/>
      <c r="IY134" s="100"/>
      <c r="IZ134" s="241">
        <f t="shared" si="2516"/>
        <v>0</v>
      </c>
      <c r="JA134" s="236">
        <f t="shared" si="2436"/>
        <v>0</v>
      </c>
      <c r="JB134" s="232">
        <f t="shared" si="2437"/>
        <v>0</v>
      </c>
      <c r="JC134" s="233">
        <f t="shared" si="2438"/>
        <v>0</v>
      </c>
      <c r="JD134" s="449">
        <f t="shared" si="2439"/>
        <v>0</v>
      </c>
      <c r="JE134" s="450">
        <f t="shared" si="2440"/>
        <v>0</v>
      </c>
      <c r="JF134" s="451">
        <f t="shared" si="2441"/>
        <v>0</v>
      </c>
      <c r="JG134" s="449">
        <f t="shared" si="2442"/>
        <v>0</v>
      </c>
      <c r="JH134" s="450">
        <f t="shared" si="2443"/>
        <v>0</v>
      </c>
      <c r="JI134" s="451">
        <f t="shared" si="2444"/>
        <v>0</v>
      </c>
      <c r="JJ134" s="252">
        <f t="shared" si="2445"/>
        <v>0</v>
      </c>
      <c r="JK134" s="253">
        <f t="shared" si="2446"/>
        <v>0</v>
      </c>
      <c r="JL134" s="253">
        <f t="shared" si="2447"/>
        <v>0</v>
      </c>
      <c r="JM134" s="389"/>
      <c r="JN134" s="390"/>
      <c r="JO134" s="90">
        <f t="shared" si="2517"/>
        <v>0</v>
      </c>
      <c r="JP134" s="88"/>
      <c r="JQ134" s="100"/>
      <c r="JR134" s="90">
        <f t="shared" si="2518"/>
        <v>0</v>
      </c>
      <c r="JS134" s="236">
        <f t="shared" si="2448"/>
        <v>0</v>
      </c>
      <c r="JT134" s="232">
        <f t="shared" si="2449"/>
        <v>0</v>
      </c>
      <c r="JU134" s="233">
        <f t="shared" si="2450"/>
        <v>0</v>
      </c>
      <c r="JV134" s="389"/>
      <c r="JW134" s="390"/>
      <c r="JX134" s="90">
        <f t="shared" si="2519"/>
        <v>0</v>
      </c>
      <c r="JY134" s="88"/>
      <c r="JZ134" s="100"/>
      <c r="KA134" s="90">
        <f t="shared" si="2520"/>
        <v>0</v>
      </c>
      <c r="KB134" s="236">
        <f t="shared" si="2451"/>
        <v>0</v>
      </c>
      <c r="KC134" s="232">
        <f t="shared" si="2452"/>
        <v>0</v>
      </c>
      <c r="KD134" s="233">
        <f t="shared" si="2453"/>
        <v>0</v>
      </c>
      <c r="KE134" s="389"/>
      <c r="KF134" s="390"/>
      <c r="KG134" s="90">
        <f t="shared" si="2521"/>
        <v>0</v>
      </c>
      <c r="KH134" s="184"/>
      <c r="KI134" s="100"/>
      <c r="KJ134" s="90">
        <f t="shared" si="2522"/>
        <v>0</v>
      </c>
      <c r="KK134" s="41">
        <f t="shared" si="2454"/>
        <v>0</v>
      </c>
      <c r="KL134" s="42">
        <f t="shared" si="2455"/>
        <v>0</v>
      </c>
      <c r="KM134" s="43">
        <f t="shared" si="2456"/>
        <v>0</v>
      </c>
      <c r="KN134" s="50">
        <f t="shared" si="2457"/>
        <v>0</v>
      </c>
      <c r="KO134" s="45">
        <f t="shared" si="2458"/>
        <v>0</v>
      </c>
      <c r="KP134" s="51">
        <f t="shared" si="2459"/>
        <v>0</v>
      </c>
      <c r="KQ134" s="50">
        <f t="shared" si="2460"/>
        <v>0</v>
      </c>
      <c r="KR134" s="45">
        <f t="shared" si="2461"/>
        <v>0</v>
      </c>
      <c r="KS134" s="51">
        <f t="shared" si="2462"/>
        <v>0</v>
      </c>
      <c r="KT134" s="81">
        <f t="shared" si="2463"/>
        <v>0</v>
      </c>
      <c r="KU134" s="52">
        <f t="shared" si="2464"/>
        <v>0</v>
      </c>
      <c r="KV134" s="52">
        <f t="shared" si="2465"/>
        <v>0</v>
      </c>
      <c r="KW134" s="27">
        <f t="shared" si="2466"/>
        <v>0</v>
      </c>
      <c r="KX134" s="28">
        <f t="shared" si="2467"/>
        <v>0</v>
      </c>
      <c r="KY134" s="29">
        <f t="shared" si="2523"/>
        <v>0</v>
      </c>
      <c r="KZ134" s="27">
        <f t="shared" si="2468"/>
        <v>0</v>
      </c>
      <c r="LA134" s="28">
        <f t="shared" si="2469"/>
        <v>0</v>
      </c>
      <c r="LB134" s="29">
        <f t="shared" si="2470"/>
        <v>0</v>
      </c>
      <c r="LC134" s="178">
        <f t="shared" si="2471"/>
        <v>0</v>
      </c>
      <c r="LD134" s="28">
        <f t="shared" si="2472"/>
        <v>0</v>
      </c>
      <c r="LE134" s="29">
        <f t="shared" si="2473"/>
        <v>0</v>
      </c>
    </row>
    <row r="135" spans="2:317" ht="20.25" hidden="1" customHeight="1" outlineLevel="3">
      <c r="B135" s="84" t="s">
        <v>259</v>
      </c>
      <c r="C135" s="176" t="s">
        <v>299</v>
      </c>
      <c r="D135" s="176" t="s">
        <v>261</v>
      </c>
      <c r="E135" s="176" t="s">
        <v>262</v>
      </c>
      <c r="F135" s="84" t="s">
        <v>204</v>
      </c>
      <c r="G135" s="448"/>
      <c r="H135" s="482"/>
      <c r="I135" s="241">
        <f t="shared" si="2474"/>
        <v>0</v>
      </c>
      <c r="J135" s="481"/>
      <c r="K135" s="482"/>
      <c r="L135" s="241">
        <f t="shared" si="2475"/>
        <v>0</v>
      </c>
      <c r="M135" s="41">
        <f t="shared" si="2314"/>
        <v>0</v>
      </c>
      <c r="N135" s="42">
        <f t="shared" si="2315"/>
        <v>0</v>
      </c>
      <c r="O135" s="43">
        <f t="shared" si="2316"/>
        <v>0</v>
      </c>
      <c r="P135" s="481"/>
      <c r="Q135" s="482"/>
      <c r="R135" s="241">
        <f t="shared" si="2476"/>
        <v>0</v>
      </c>
      <c r="S135" s="481">
        <v>1</v>
      </c>
      <c r="T135" s="482">
        <v>28</v>
      </c>
      <c r="U135" s="241">
        <f t="shared" si="2477"/>
        <v>28</v>
      </c>
      <c r="V135" s="41">
        <f t="shared" si="2317"/>
        <v>-1</v>
      </c>
      <c r="W135" s="42">
        <f t="shared" si="2318"/>
        <v>-28</v>
      </c>
      <c r="X135" s="43">
        <f t="shared" si="2319"/>
        <v>-28</v>
      </c>
      <c r="Y135" s="448"/>
      <c r="Z135" s="482"/>
      <c r="AA135" s="241">
        <f t="shared" si="2478"/>
        <v>0</v>
      </c>
      <c r="AB135" s="481">
        <v>1</v>
      </c>
      <c r="AC135" s="482">
        <v>28</v>
      </c>
      <c r="AD135" s="241">
        <f t="shared" si="2479"/>
        <v>28</v>
      </c>
      <c r="AE135" s="236">
        <f t="shared" si="2320"/>
        <v>-1</v>
      </c>
      <c r="AF135" s="232">
        <f t="shared" si="2321"/>
        <v>-28</v>
      </c>
      <c r="AG135" s="233">
        <f t="shared" si="2322"/>
        <v>-28</v>
      </c>
      <c r="AH135" s="449">
        <f t="shared" si="2527"/>
        <v>0</v>
      </c>
      <c r="AI135" s="450">
        <f t="shared" si="2324"/>
        <v>0</v>
      </c>
      <c r="AJ135" s="451">
        <f t="shared" si="2325"/>
        <v>0</v>
      </c>
      <c r="AK135" s="449">
        <f t="shared" si="2326"/>
        <v>2</v>
      </c>
      <c r="AL135" s="450">
        <f t="shared" si="2327"/>
        <v>28</v>
      </c>
      <c r="AM135" s="451">
        <f t="shared" si="2328"/>
        <v>56</v>
      </c>
      <c r="AN135" s="252">
        <f t="shared" si="2329"/>
        <v>-2</v>
      </c>
      <c r="AO135" s="253">
        <f t="shared" si="2330"/>
        <v>-28</v>
      </c>
      <c r="AP135" s="253">
        <f t="shared" si="2331"/>
        <v>-56</v>
      </c>
      <c r="AQ135" s="740">
        <v>0.5</v>
      </c>
      <c r="AR135" s="482">
        <v>28</v>
      </c>
      <c r="AS135" s="90">
        <f t="shared" si="2480"/>
        <v>14</v>
      </c>
      <c r="AT135" s="481">
        <v>1</v>
      </c>
      <c r="AU135" s="482">
        <v>28</v>
      </c>
      <c r="AV135" s="90">
        <f t="shared" si="2481"/>
        <v>28</v>
      </c>
      <c r="AW135" s="236">
        <f t="shared" si="2332"/>
        <v>-0.5</v>
      </c>
      <c r="AX135" s="232">
        <f t="shared" si="2333"/>
        <v>0</v>
      </c>
      <c r="AY135" s="233">
        <f t="shared" si="2334"/>
        <v>-14</v>
      </c>
      <c r="AZ135" s="804"/>
      <c r="BA135" s="482"/>
      <c r="BB135" s="90">
        <f t="shared" si="2482"/>
        <v>0</v>
      </c>
      <c r="BC135" s="481">
        <v>1</v>
      </c>
      <c r="BD135" s="482">
        <v>29</v>
      </c>
      <c r="BE135" s="90">
        <f t="shared" si="2483"/>
        <v>29</v>
      </c>
      <c r="BF135" s="236">
        <f t="shared" si="2335"/>
        <v>-1</v>
      </c>
      <c r="BG135" s="232">
        <f t="shared" si="2336"/>
        <v>-29</v>
      </c>
      <c r="BH135" s="233">
        <f t="shared" si="2337"/>
        <v>-29</v>
      </c>
      <c r="BI135" s="740">
        <v>0.5</v>
      </c>
      <c r="BJ135" s="482">
        <v>28</v>
      </c>
      <c r="BK135" s="90">
        <f t="shared" si="2484"/>
        <v>14</v>
      </c>
      <c r="BL135" s="389"/>
      <c r="BM135" s="100"/>
      <c r="BN135" s="90">
        <f t="shared" si="2485"/>
        <v>0</v>
      </c>
      <c r="BO135" s="236">
        <f t="shared" si="2338"/>
        <v>0.5</v>
      </c>
      <c r="BP135" s="232">
        <f t="shared" si="2339"/>
        <v>28</v>
      </c>
      <c r="BQ135" s="233">
        <f t="shared" si="2340"/>
        <v>14</v>
      </c>
      <c r="BR135" s="50">
        <f t="shared" si="2341"/>
        <v>1</v>
      </c>
      <c r="BS135" s="45">
        <f t="shared" si="2342"/>
        <v>28</v>
      </c>
      <c r="BT135" s="51">
        <f t="shared" si="2343"/>
        <v>28</v>
      </c>
      <c r="BU135" s="50">
        <f t="shared" si="2344"/>
        <v>2</v>
      </c>
      <c r="BV135" s="45">
        <f t="shared" si="2345"/>
        <v>28.5</v>
      </c>
      <c r="BW135" s="51">
        <f t="shared" si="2346"/>
        <v>57</v>
      </c>
      <c r="BX135" s="252">
        <f t="shared" si="2528"/>
        <v>-1</v>
      </c>
      <c r="BY135" s="253">
        <f t="shared" si="2348"/>
        <v>-0.5</v>
      </c>
      <c r="BZ135" s="253">
        <f t="shared" si="2349"/>
        <v>-29</v>
      </c>
      <c r="CA135" s="481"/>
      <c r="CB135" s="482"/>
      <c r="CC135" s="241">
        <f t="shared" si="2486"/>
        <v>0</v>
      </c>
      <c r="CD135" s="448">
        <v>2</v>
      </c>
      <c r="CE135" s="482">
        <v>29</v>
      </c>
      <c r="CF135" s="241">
        <f t="shared" si="2487"/>
        <v>58</v>
      </c>
      <c r="CG135" s="236">
        <f t="shared" si="2350"/>
        <v>-2</v>
      </c>
      <c r="CH135" s="232">
        <f t="shared" si="2351"/>
        <v>-29</v>
      </c>
      <c r="CI135" s="233">
        <f t="shared" si="2352"/>
        <v>-58</v>
      </c>
      <c r="CJ135" s="481"/>
      <c r="CK135" s="482"/>
      <c r="CL135" s="241">
        <f t="shared" si="2488"/>
        <v>0</v>
      </c>
      <c r="CM135" s="243"/>
      <c r="CN135" s="240"/>
      <c r="CO135" s="241">
        <f t="shared" si="2489"/>
        <v>0</v>
      </c>
      <c r="CP135" s="236">
        <f t="shared" si="2353"/>
        <v>0</v>
      </c>
      <c r="CQ135" s="232">
        <f t="shared" si="2354"/>
        <v>0</v>
      </c>
      <c r="CR135" s="233">
        <f t="shared" si="2355"/>
        <v>0</v>
      </c>
      <c r="CS135" s="448">
        <v>1</v>
      </c>
      <c r="CT135" s="482">
        <v>28</v>
      </c>
      <c r="CU135" s="241">
        <f t="shared" si="2490"/>
        <v>28</v>
      </c>
      <c r="CV135" s="448">
        <v>2</v>
      </c>
      <c r="CW135" s="482">
        <v>29</v>
      </c>
      <c r="CX135" s="241">
        <f t="shared" si="2491"/>
        <v>58</v>
      </c>
      <c r="CY135" s="236">
        <f t="shared" si="2356"/>
        <v>-1</v>
      </c>
      <c r="CZ135" s="232">
        <f t="shared" si="2357"/>
        <v>-1</v>
      </c>
      <c r="DA135" s="233">
        <f t="shared" si="2358"/>
        <v>-30</v>
      </c>
      <c r="DB135" s="449">
        <f t="shared" si="2359"/>
        <v>1</v>
      </c>
      <c r="DC135" s="450">
        <f t="shared" si="2360"/>
        <v>28</v>
      </c>
      <c r="DD135" s="451">
        <f t="shared" si="2361"/>
        <v>28</v>
      </c>
      <c r="DE135" s="449">
        <f t="shared" si="2362"/>
        <v>4</v>
      </c>
      <c r="DF135" s="450">
        <f t="shared" si="2363"/>
        <v>29</v>
      </c>
      <c r="DG135" s="451">
        <f t="shared" si="2364"/>
        <v>116</v>
      </c>
      <c r="DH135" s="252">
        <f t="shared" si="2365"/>
        <v>-3</v>
      </c>
      <c r="DI135" s="253">
        <f t="shared" si="2366"/>
        <v>-1</v>
      </c>
      <c r="DJ135" s="253">
        <f t="shared" si="2367"/>
        <v>-88</v>
      </c>
      <c r="DK135" s="481"/>
      <c r="DL135" s="482"/>
      <c r="DM135" s="90">
        <f t="shared" si="2492"/>
        <v>0</v>
      </c>
      <c r="DN135" s="88"/>
      <c r="DO135" s="100"/>
      <c r="DP135" s="90">
        <f t="shared" si="2493"/>
        <v>0</v>
      </c>
      <c r="DQ135" s="236">
        <f t="shared" si="2368"/>
        <v>0</v>
      </c>
      <c r="DR135" s="232">
        <f t="shared" si="2369"/>
        <v>0</v>
      </c>
      <c r="DS135" s="233">
        <f t="shared" si="2370"/>
        <v>0</v>
      </c>
      <c r="DT135" s="481"/>
      <c r="DU135" s="482"/>
      <c r="DV135" s="90">
        <f t="shared" si="2494"/>
        <v>0</v>
      </c>
      <c r="DW135" s="481">
        <v>2</v>
      </c>
      <c r="DX135" s="482">
        <v>28</v>
      </c>
      <c r="DY135" s="90">
        <f t="shared" si="2526"/>
        <v>56</v>
      </c>
      <c r="DZ135" s="236">
        <f t="shared" si="2371"/>
        <v>-2</v>
      </c>
      <c r="EA135" s="232">
        <f t="shared" si="2372"/>
        <v>-28</v>
      </c>
      <c r="EB135" s="233">
        <f t="shared" si="2373"/>
        <v>-56</v>
      </c>
      <c r="EC135" s="448">
        <v>1</v>
      </c>
      <c r="ED135" s="482">
        <v>28</v>
      </c>
      <c r="EE135" s="90">
        <f t="shared" si="2496"/>
        <v>28</v>
      </c>
      <c r="EF135" s="184"/>
      <c r="EG135" s="100"/>
      <c r="EH135" s="90">
        <f t="shared" si="2497"/>
        <v>0</v>
      </c>
      <c r="EI135" s="41">
        <f t="shared" si="2374"/>
        <v>1</v>
      </c>
      <c r="EJ135" s="42">
        <f t="shared" si="2375"/>
        <v>28</v>
      </c>
      <c r="EK135" s="43">
        <f t="shared" si="2376"/>
        <v>28</v>
      </c>
      <c r="EL135" s="50">
        <f t="shared" si="2377"/>
        <v>1</v>
      </c>
      <c r="EM135" s="45">
        <f t="shared" si="2378"/>
        <v>28</v>
      </c>
      <c r="EN135" s="51">
        <f t="shared" si="2379"/>
        <v>28</v>
      </c>
      <c r="EO135" s="50">
        <f t="shared" si="2380"/>
        <v>2</v>
      </c>
      <c r="EP135" s="45">
        <f t="shared" si="2381"/>
        <v>28</v>
      </c>
      <c r="EQ135" s="51">
        <f t="shared" si="2382"/>
        <v>56</v>
      </c>
      <c r="ER135" s="81">
        <f t="shared" si="2383"/>
        <v>-1</v>
      </c>
      <c r="ES135" s="52">
        <f t="shared" si="2384"/>
        <v>0</v>
      </c>
      <c r="ET135" s="52">
        <f t="shared" si="2385"/>
        <v>-28</v>
      </c>
      <c r="EU135" s="27">
        <f t="shared" si="2386"/>
        <v>3</v>
      </c>
      <c r="EV135" s="28">
        <f t="shared" si="2387"/>
        <v>28</v>
      </c>
      <c r="EW135" s="29">
        <f t="shared" si="2498"/>
        <v>84</v>
      </c>
      <c r="EX135" s="27">
        <f t="shared" si="2388"/>
        <v>10</v>
      </c>
      <c r="EY135" s="28">
        <f t="shared" si="2389"/>
        <v>28.5</v>
      </c>
      <c r="EZ135" s="29">
        <f t="shared" si="2390"/>
        <v>285</v>
      </c>
      <c r="FA135" s="178">
        <f t="shared" si="2391"/>
        <v>-7</v>
      </c>
      <c r="FB135" s="28">
        <f t="shared" si="2392"/>
        <v>-0.5</v>
      </c>
      <c r="FC135" s="29">
        <f t="shared" si="2393"/>
        <v>-201</v>
      </c>
      <c r="FE135" s="84"/>
      <c r="FF135" s="176"/>
      <c r="FG135" s="176"/>
      <c r="FH135" s="84"/>
      <c r="FI135" s="481"/>
      <c r="FJ135" s="482"/>
      <c r="FK135" s="241">
        <f t="shared" si="2499"/>
        <v>0</v>
      </c>
      <c r="FL135" s="481"/>
      <c r="FM135" s="482"/>
      <c r="FN135" s="241">
        <f t="shared" si="2500"/>
        <v>0</v>
      </c>
      <c r="FO135" s="41">
        <f t="shared" si="2394"/>
        <v>0</v>
      </c>
      <c r="FP135" s="42">
        <f t="shared" si="2395"/>
        <v>0</v>
      </c>
      <c r="FQ135" s="43">
        <f t="shared" si="2396"/>
        <v>0</v>
      </c>
      <c r="FR135" s="448">
        <v>1</v>
      </c>
      <c r="FS135" s="482">
        <v>28</v>
      </c>
      <c r="FT135" s="241">
        <f t="shared" si="2501"/>
        <v>28</v>
      </c>
      <c r="FU135" s="481">
        <v>1</v>
      </c>
      <c r="FV135" s="482">
        <v>28</v>
      </c>
      <c r="FW135" s="241">
        <f t="shared" si="2502"/>
        <v>28</v>
      </c>
      <c r="FX135" s="41">
        <f t="shared" si="2397"/>
        <v>0</v>
      </c>
      <c r="FY135" s="42">
        <f t="shared" si="2398"/>
        <v>0</v>
      </c>
      <c r="FZ135" s="43">
        <f t="shared" si="2399"/>
        <v>0</v>
      </c>
      <c r="GA135" s="481">
        <v>1</v>
      </c>
      <c r="GB135" s="482">
        <v>28</v>
      </c>
      <c r="GC135" s="241">
        <f t="shared" si="2503"/>
        <v>28</v>
      </c>
      <c r="GD135" s="481">
        <v>1</v>
      </c>
      <c r="GE135" s="482">
        <v>28</v>
      </c>
      <c r="GF135" s="241">
        <f t="shared" si="2504"/>
        <v>28</v>
      </c>
      <c r="GG135" s="236">
        <f t="shared" si="2400"/>
        <v>0</v>
      </c>
      <c r="GH135" s="232">
        <f t="shared" si="2401"/>
        <v>0</v>
      </c>
      <c r="GI135" s="233">
        <f t="shared" si="2402"/>
        <v>0</v>
      </c>
      <c r="GJ135" s="449">
        <f t="shared" si="2403"/>
        <v>2</v>
      </c>
      <c r="GK135" s="450">
        <f t="shared" si="2404"/>
        <v>28</v>
      </c>
      <c r="GL135" s="451">
        <f t="shared" si="2405"/>
        <v>56</v>
      </c>
      <c r="GM135" s="449">
        <f t="shared" si="2406"/>
        <v>2</v>
      </c>
      <c r="GN135" s="450">
        <f t="shared" si="2407"/>
        <v>28</v>
      </c>
      <c r="GO135" s="451">
        <f t="shared" si="2408"/>
        <v>56</v>
      </c>
      <c r="GP135" s="252">
        <f t="shared" si="2409"/>
        <v>0</v>
      </c>
      <c r="GQ135" s="253">
        <f t="shared" si="2410"/>
        <v>0</v>
      </c>
      <c r="GR135" s="253">
        <f t="shared" si="2411"/>
        <v>0</v>
      </c>
      <c r="GS135" s="448">
        <v>1</v>
      </c>
      <c r="GT135" s="482">
        <v>28</v>
      </c>
      <c r="GU135" s="90">
        <f t="shared" si="2505"/>
        <v>28</v>
      </c>
      <c r="GV135" s="481">
        <v>1</v>
      </c>
      <c r="GW135" s="482">
        <v>28</v>
      </c>
      <c r="GX135" s="90">
        <f t="shared" si="2506"/>
        <v>28</v>
      </c>
      <c r="GY135" s="236">
        <f t="shared" si="2412"/>
        <v>0</v>
      </c>
      <c r="GZ135" s="232">
        <f t="shared" si="2413"/>
        <v>0</v>
      </c>
      <c r="HA135" s="233">
        <f t="shared" si="2414"/>
        <v>0</v>
      </c>
      <c r="HB135" s="804">
        <v>1.03</v>
      </c>
      <c r="HC135" s="482">
        <v>28</v>
      </c>
      <c r="HD135" s="90">
        <f t="shared" si="2507"/>
        <v>28.84</v>
      </c>
      <c r="HE135" s="481">
        <v>1</v>
      </c>
      <c r="HF135" s="482">
        <v>29</v>
      </c>
      <c r="HG135" s="90">
        <f t="shared" si="2508"/>
        <v>29</v>
      </c>
      <c r="HH135" s="236">
        <f t="shared" si="2415"/>
        <v>3.0000000000000027E-2</v>
      </c>
      <c r="HI135" s="232">
        <f t="shared" si="2416"/>
        <v>-1</v>
      </c>
      <c r="HJ135" s="233">
        <f t="shared" si="2417"/>
        <v>-0.16000000000000014</v>
      </c>
      <c r="HK135" s="481"/>
      <c r="HL135" s="482"/>
      <c r="HM135" s="90">
        <f t="shared" si="2509"/>
        <v>0</v>
      </c>
      <c r="HN135" s="389"/>
      <c r="HO135" s="100"/>
      <c r="HP135" s="90">
        <f t="shared" si="2510"/>
        <v>0</v>
      </c>
      <c r="HQ135" s="236">
        <f t="shared" si="2418"/>
        <v>0</v>
      </c>
      <c r="HR135" s="232">
        <f t="shared" si="2419"/>
        <v>0</v>
      </c>
      <c r="HS135" s="233">
        <f t="shared" si="2420"/>
        <v>0</v>
      </c>
      <c r="HT135" s="50">
        <f t="shared" si="2421"/>
        <v>2.0300000000000002</v>
      </c>
      <c r="HU135" s="45">
        <f t="shared" si="2422"/>
        <v>28</v>
      </c>
      <c r="HV135" s="51">
        <f t="shared" si="2423"/>
        <v>56.84</v>
      </c>
      <c r="HW135" s="50">
        <f t="shared" si="2424"/>
        <v>2</v>
      </c>
      <c r="HX135" s="45">
        <f t="shared" si="2425"/>
        <v>28.5</v>
      </c>
      <c r="HY135" s="51">
        <f t="shared" si="2426"/>
        <v>57</v>
      </c>
      <c r="HZ135" s="252">
        <f t="shared" si="2427"/>
        <v>3.0000000000000249E-2</v>
      </c>
      <c r="IA135" s="253">
        <f t="shared" si="2428"/>
        <v>-0.5</v>
      </c>
      <c r="IB135" s="253">
        <f t="shared" si="2429"/>
        <v>-0.15999999999999659</v>
      </c>
      <c r="IC135" s="481"/>
      <c r="ID135" s="482"/>
      <c r="IE135" s="241">
        <f t="shared" si="2511"/>
        <v>0</v>
      </c>
      <c r="IF135" s="448">
        <v>2</v>
      </c>
      <c r="IG135" s="482">
        <v>29</v>
      </c>
      <c r="IH135" s="241">
        <f t="shared" si="2512"/>
        <v>58</v>
      </c>
      <c r="II135" s="236">
        <f t="shared" si="2430"/>
        <v>-2</v>
      </c>
      <c r="IJ135" s="232">
        <f t="shared" si="2431"/>
        <v>-29</v>
      </c>
      <c r="IK135" s="233">
        <f t="shared" si="2432"/>
        <v>-58</v>
      </c>
      <c r="IL135" s="481"/>
      <c r="IM135" s="482"/>
      <c r="IN135" s="241">
        <f t="shared" si="2513"/>
        <v>0</v>
      </c>
      <c r="IO135" s="243"/>
      <c r="IP135" s="240"/>
      <c r="IQ135" s="241">
        <f t="shared" si="2514"/>
        <v>0</v>
      </c>
      <c r="IR135" s="236">
        <f t="shared" si="2433"/>
        <v>0</v>
      </c>
      <c r="IS135" s="232">
        <f t="shared" si="2434"/>
        <v>0</v>
      </c>
      <c r="IT135" s="233">
        <f t="shared" si="2435"/>
        <v>0</v>
      </c>
      <c r="IU135" s="481"/>
      <c r="IV135" s="482"/>
      <c r="IW135" s="241">
        <f t="shared" si="2515"/>
        <v>0</v>
      </c>
      <c r="IX135" s="448">
        <v>2</v>
      </c>
      <c r="IY135" s="482">
        <v>29</v>
      </c>
      <c r="IZ135" s="241">
        <f t="shared" si="2516"/>
        <v>58</v>
      </c>
      <c r="JA135" s="236">
        <f t="shared" si="2436"/>
        <v>-2</v>
      </c>
      <c r="JB135" s="232">
        <f t="shared" si="2437"/>
        <v>-29</v>
      </c>
      <c r="JC135" s="233">
        <f t="shared" si="2438"/>
        <v>-58</v>
      </c>
      <c r="JD135" s="449">
        <f t="shared" si="2439"/>
        <v>0</v>
      </c>
      <c r="JE135" s="450">
        <f t="shared" si="2440"/>
        <v>0</v>
      </c>
      <c r="JF135" s="451">
        <f t="shared" si="2441"/>
        <v>0</v>
      </c>
      <c r="JG135" s="449">
        <f t="shared" si="2442"/>
        <v>4</v>
      </c>
      <c r="JH135" s="450">
        <f t="shared" si="2443"/>
        <v>29</v>
      </c>
      <c r="JI135" s="451">
        <f t="shared" si="2444"/>
        <v>116</v>
      </c>
      <c r="JJ135" s="252">
        <f t="shared" si="2445"/>
        <v>-4</v>
      </c>
      <c r="JK135" s="253">
        <f t="shared" si="2446"/>
        <v>-29</v>
      </c>
      <c r="JL135" s="253">
        <f t="shared" si="2447"/>
        <v>-116</v>
      </c>
      <c r="JM135" s="481"/>
      <c r="JN135" s="482"/>
      <c r="JO135" s="90">
        <f t="shared" si="2517"/>
        <v>0</v>
      </c>
      <c r="JP135" s="88"/>
      <c r="JQ135" s="100"/>
      <c r="JR135" s="90">
        <f t="shared" si="2518"/>
        <v>0</v>
      </c>
      <c r="JS135" s="236">
        <f t="shared" si="2448"/>
        <v>0</v>
      </c>
      <c r="JT135" s="232">
        <f t="shared" si="2449"/>
        <v>0</v>
      </c>
      <c r="JU135" s="233">
        <f t="shared" si="2450"/>
        <v>0</v>
      </c>
      <c r="JV135" s="481"/>
      <c r="JW135" s="482"/>
      <c r="JX135" s="90">
        <f t="shared" si="2519"/>
        <v>0</v>
      </c>
      <c r="JY135" s="481">
        <v>2</v>
      </c>
      <c r="JZ135" s="482">
        <v>28</v>
      </c>
      <c r="KA135" s="90">
        <f t="shared" si="2520"/>
        <v>56</v>
      </c>
      <c r="KB135" s="236">
        <f t="shared" si="2451"/>
        <v>-2</v>
      </c>
      <c r="KC135" s="232">
        <f t="shared" si="2452"/>
        <v>-28</v>
      </c>
      <c r="KD135" s="233">
        <f t="shared" si="2453"/>
        <v>-56</v>
      </c>
      <c r="KE135" s="448"/>
      <c r="KF135" s="482"/>
      <c r="KG135" s="90">
        <f t="shared" si="2521"/>
        <v>0</v>
      </c>
      <c r="KH135" s="184"/>
      <c r="KI135" s="100"/>
      <c r="KJ135" s="90">
        <f t="shared" si="2522"/>
        <v>0</v>
      </c>
      <c r="KK135" s="41">
        <f t="shared" si="2454"/>
        <v>0</v>
      </c>
      <c r="KL135" s="42">
        <f t="shared" si="2455"/>
        <v>0</v>
      </c>
      <c r="KM135" s="43">
        <f t="shared" si="2456"/>
        <v>0</v>
      </c>
      <c r="KN135" s="50">
        <f t="shared" si="2457"/>
        <v>0</v>
      </c>
      <c r="KO135" s="45">
        <f t="shared" si="2458"/>
        <v>0</v>
      </c>
      <c r="KP135" s="51">
        <f t="shared" si="2459"/>
        <v>0</v>
      </c>
      <c r="KQ135" s="50">
        <f t="shared" si="2460"/>
        <v>2</v>
      </c>
      <c r="KR135" s="45">
        <f t="shared" si="2461"/>
        <v>28</v>
      </c>
      <c r="KS135" s="51">
        <f t="shared" si="2462"/>
        <v>56</v>
      </c>
      <c r="KT135" s="81">
        <f t="shared" si="2463"/>
        <v>-2</v>
      </c>
      <c r="KU135" s="52">
        <f t="shared" si="2464"/>
        <v>-28</v>
      </c>
      <c r="KV135" s="52">
        <f t="shared" si="2465"/>
        <v>-56</v>
      </c>
      <c r="KW135" s="27">
        <f t="shared" si="2466"/>
        <v>4.03</v>
      </c>
      <c r="KX135" s="28">
        <f t="shared" si="2467"/>
        <v>28</v>
      </c>
      <c r="KY135" s="29">
        <f t="shared" si="2523"/>
        <v>112.84</v>
      </c>
      <c r="KZ135" s="27">
        <f t="shared" si="2468"/>
        <v>10</v>
      </c>
      <c r="LA135" s="28">
        <f t="shared" si="2469"/>
        <v>28.5</v>
      </c>
      <c r="LB135" s="29">
        <f t="shared" si="2470"/>
        <v>285</v>
      </c>
      <c r="LC135" s="178">
        <f t="shared" si="2471"/>
        <v>-5.97</v>
      </c>
      <c r="LD135" s="28">
        <f t="shared" si="2472"/>
        <v>-0.5</v>
      </c>
      <c r="LE135" s="29">
        <f t="shared" si="2473"/>
        <v>-172.16</v>
      </c>
    </row>
    <row r="136" spans="2:317" ht="20.25" hidden="1" customHeight="1" outlineLevel="3">
      <c r="B136" s="84" t="s">
        <v>259</v>
      </c>
      <c r="C136" s="176" t="s">
        <v>300</v>
      </c>
      <c r="D136" s="176" t="s">
        <v>261</v>
      </c>
      <c r="E136" s="176" t="s">
        <v>262</v>
      </c>
      <c r="F136" s="84" t="s">
        <v>297</v>
      </c>
      <c r="G136" s="483"/>
      <c r="H136" s="240"/>
      <c r="I136" s="241">
        <f t="shared" si="2474"/>
        <v>0</v>
      </c>
      <c r="J136" s="483"/>
      <c r="K136" s="600"/>
      <c r="L136" s="241">
        <f t="shared" si="2475"/>
        <v>0</v>
      </c>
      <c r="M136" s="41">
        <f t="shared" si="2314"/>
        <v>0</v>
      </c>
      <c r="N136" s="42">
        <f t="shared" si="2315"/>
        <v>0</v>
      </c>
      <c r="O136" s="43">
        <f t="shared" si="2316"/>
        <v>0</v>
      </c>
      <c r="P136" s="483"/>
      <c r="Q136" s="240"/>
      <c r="R136" s="241">
        <f t="shared" si="2476"/>
        <v>0</v>
      </c>
      <c r="S136" s="243"/>
      <c r="T136" s="240"/>
      <c r="U136" s="241">
        <f t="shared" si="2477"/>
        <v>0</v>
      </c>
      <c r="V136" s="41">
        <f t="shared" si="2317"/>
        <v>0</v>
      </c>
      <c r="W136" s="42">
        <f t="shared" si="2318"/>
        <v>0</v>
      </c>
      <c r="X136" s="43">
        <f t="shared" si="2319"/>
        <v>0</v>
      </c>
      <c r="Y136" s="483"/>
      <c r="Z136" s="240"/>
      <c r="AA136" s="241">
        <f t="shared" si="2478"/>
        <v>0</v>
      </c>
      <c r="AB136" s="483"/>
      <c r="AC136" s="240"/>
      <c r="AD136" s="241">
        <f t="shared" si="2479"/>
        <v>0</v>
      </c>
      <c r="AE136" s="236">
        <f t="shared" si="2320"/>
        <v>0</v>
      </c>
      <c r="AF136" s="232">
        <f t="shared" si="2321"/>
        <v>0</v>
      </c>
      <c r="AG136" s="233">
        <f t="shared" si="2322"/>
        <v>0</v>
      </c>
      <c r="AH136" s="449">
        <f t="shared" si="2527"/>
        <v>0</v>
      </c>
      <c r="AI136" s="450">
        <f t="shared" si="2324"/>
        <v>0</v>
      </c>
      <c r="AJ136" s="451">
        <f t="shared" si="2325"/>
        <v>0</v>
      </c>
      <c r="AK136" s="449">
        <f t="shared" si="2326"/>
        <v>0</v>
      </c>
      <c r="AL136" s="450">
        <f t="shared" si="2327"/>
        <v>0</v>
      </c>
      <c r="AM136" s="451">
        <f t="shared" si="2328"/>
        <v>0</v>
      </c>
      <c r="AN136" s="252">
        <f t="shared" si="2329"/>
        <v>0</v>
      </c>
      <c r="AO136" s="253">
        <f t="shared" si="2330"/>
        <v>0</v>
      </c>
      <c r="AP136" s="253">
        <f t="shared" si="2331"/>
        <v>0</v>
      </c>
      <c r="AQ136" s="389"/>
      <c r="AR136" s="100"/>
      <c r="AS136" s="90">
        <f t="shared" si="2480"/>
        <v>0</v>
      </c>
      <c r="AT136" s="389"/>
      <c r="AU136" s="100"/>
      <c r="AV136" s="90">
        <f t="shared" si="2481"/>
        <v>0</v>
      </c>
      <c r="AW136" s="236">
        <f t="shared" si="2332"/>
        <v>0</v>
      </c>
      <c r="AX136" s="232">
        <f t="shared" si="2333"/>
        <v>0</v>
      </c>
      <c r="AY136" s="233">
        <f t="shared" si="2334"/>
        <v>0</v>
      </c>
      <c r="AZ136" s="389"/>
      <c r="BA136" s="390"/>
      <c r="BB136" s="90">
        <f t="shared" si="2482"/>
        <v>0</v>
      </c>
      <c r="BC136" s="389"/>
      <c r="BD136" s="100"/>
      <c r="BE136" s="90">
        <f t="shared" si="2483"/>
        <v>0</v>
      </c>
      <c r="BF136" s="236">
        <f t="shared" si="2335"/>
        <v>0</v>
      </c>
      <c r="BG136" s="232">
        <f t="shared" si="2336"/>
        <v>0</v>
      </c>
      <c r="BH136" s="233">
        <f t="shared" si="2337"/>
        <v>0</v>
      </c>
      <c r="BI136" s="184"/>
      <c r="BJ136" s="100"/>
      <c r="BK136" s="90">
        <f t="shared" si="2484"/>
        <v>0</v>
      </c>
      <c r="BL136" s="389"/>
      <c r="BM136" s="100"/>
      <c r="BN136" s="90">
        <f t="shared" si="2485"/>
        <v>0</v>
      </c>
      <c r="BO136" s="236">
        <f t="shared" si="2338"/>
        <v>0</v>
      </c>
      <c r="BP136" s="232">
        <f t="shared" si="2339"/>
        <v>0</v>
      </c>
      <c r="BQ136" s="233">
        <f t="shared" si="2340"/>
        <v>0</v>
      </c>
      <c r="BR136" s="50">
        <f t="shared" si="2341"/>
        <v>0</v>
      </c>
      <c r="BS136" s="45">
        <f t="shared" si="2342"/>
        <v>0</v>
      </c>
      <c r="BT136" s="51">
        <f t="shared" si="2343"/>
        <v>0</v>
      </c>
      <c r="BU136" s="50">
        <f t="shared" si="2344"/>
        <v>0</v>
      </c>
      <c r="BV136" s="45">
        <f t="shared" si="2345"/>
        <v>0</v>
      </c>
      <c r="BW136" s="51">
        <f t="shared" si="2346"/>
        <v>0</v>
      </c>
      <c r="BX136" s="252">
        <f t="shared" si="2528"/>
        <v>0</v>
      </c>
      <c r="BY136" s="253">
        <f t="shared" si="2348"/>
        <v>0</v>
      </c>
      <c r="BZ136" s="253">
        <f t="shared" si="2349"/>
        <v>0</v>
      </c>
      <c r="CA136" s="483"/>
      <c r="CB136" s="600"/>
      <c r="CC136" s="241">
        <f t="shared" si="2486"/>
        <v>0</v>
      </c>
      <c r="CD136" s="243"/>
      <c r="CE136" s="240"/>
      <c r="CF136" s="241">
        <f t="shared" si="2487"/>
        <v>0</v>
      </c>
      <c r="CG136" s="236">
        <f t="shared" si="2350"/>
        <v>0</v>
      </c>
      <c r="CH136" s="232">
        <f t="shared" si="2351"/>
        <v>0</v>
      </c>
      <c r="CI136" s="233">
        <f t="shared" si="2352"/>
        <v>0</v>
      </c>
      <c r="CJ136" s="483"/>
      <c r="CK136" s="240"/>
      <c r="CL136" s="241">
        <f t="shared" si="2488"/>
        <v>0</v>
      </c>
      <c r="CM136" s="243"/>
      <c r="CN136" s="240"/>
      <c r="CO136" s="241">
        <f t="shared" si="2489"/>
        <v>0</v>
      </c>
      <c r="CP136" s="236">
        <f t="shared" si="2353"/>
        <v>0</v>
      </c>
      <c r="CQ136" s="232">
        <f t="shared" si="2354"/>
        <v>0</v>
      </c>
      <c r="CR136" s="233">
        <f t="shared" si="2355"/>
        <v>0</v>
      </c>
      <c r="CS136" s="483"/>
      <c r="CT136" s="240"/>
      <c r="CU136" s="241">
        <f t="shared" si="2490"/>
        <v>0</v>
      </c>
      <c r="CV136" s="88"/>
      <c r="CW136" s="100"/>
      <c r="CX136" s="241">
        <f t="shared" si="2491"/>
        <v>0</v>
      </c>
      <c r="CY136" s="236">
        <f t="shared" si="2356"/>
        <v>0</v>
      </c>
      <c r="CZ136" s="232">
        <f t="shared" si="2357"/>
        <v>0</v>
      </c>
      <c r="DA136" s="233">
        <f t="shared" si="2358"/>
        <v>0</v>
      </c>
      <c r="DB136" s="449">
        <f t="shared" si="2359"/>
        <v>0</v>
      </c>
      <c r="DC136" s="450">
        <f t="shared" si="2360"/>
        <v>0</v>
      </c>
      <c r="DD136" s="451">
        <f t="shared" si="2361"/>
        <v>0</v>
      </c>
      <c r="DE136" s="449">
        <f t="shared" si="2362"/>
        <v>0</v>
      </c>
      <c r="DF136" s="450">
        <f t="shared" si="2363"/>
        <v>0</v>
      </c>
      <c r="DG136" s="451">
        <f t="shared" si="2364"/>
        <v>0</v>
      </c>
      <c r="DH136" s="252">
        <f t="shared" si="2365"/>
        <v>0</v>
      </c>
      <c r="DI136" s="253">
        <f t="shared" si="2366"/>
        <v>0</v>
      </c>
      <c r="DJ136" s="253">
        <f t="shared" si="2367"/>
        <v>0</v>
      </c>
      <c r="DK136" s="389"/>
      <c r="DL136" s="390"/>
      <c r="DM136" s="90">
        <f t="shared" si="2492"/>
        <v>0</v>
      </c>
      <c r="DN136" s="88"/>
      <c r="DO136" s="100"/>
      <c r="DP136" s="90">
        <f t="shared" si="2493"/>
        <v>0</v>
      </c>
      <c r="DQ136" s="236">
        <f t="shared" si="2368"/>
        <v>0</v>
      </c>
      <c r="DR136" s="232">
        <f t="shared" si="2369"/>
        <v>0</v>
      </c>
      <c r="DS136" s="233">
        <f t="shared" si="2370"/>
        <v>0</v>
      </c>
      <c r="DT136" s="389"/>
      <c r="DU136" s="390"/>
      <c r="DV136" s="90">
        <f t="shared" si="2494"/>
        <v>0</v>
      </c>
      <c r="DW136" s="88"/>
      <c r="DX136" s="100"/>
      <c r="DY136" s="90">
        <f t="shared" si="2526"/>
        <v>0</v>
      </c>
      <c r="DZ136" s="236">
        <f t="shared" si="2371"/>
        <v>0</v>
      </c>
      <c r="EA136" s="232">
        <f t="shared" si="2372"/>
        <v>0</v>
      </c>
      <c r="EB136" s="233">
        <f t="shared" si="2373"/>
        <v>0</v>
      </c>
      <c r="EC136" s="389"/>
      <c r="ED136" s="390"/>
      <c r="EE136" s="90">
        <f t="shared" si="2496"/>
        <v>0</v>
      </c>
      <c r="EF136" s="184"/>
      <c r="EG136" s="100"/>
      <c r="EH136" s="90">
        <f t="shared" si="2497"/>
        <v>0</v>
      </c>
      <c r="EI136" s="41">
        <f t="shared" si="2374"/>
        <v>0</v>
      </c>
      <c r="EJ136" s="42">
        <f t="shared" si="2375"/>
        <v>0</v>
      </c>
      <c r="EK136" s="43">
        <f t="shared" si="2376"/>
        <v>0</v>
      </c>
      <c r="EL136" s="50">
        <f t="shared" si="2377"/>
        <v>0</v>
      </c>
      <c r="EM136" s="45">
        <f t="shared" si="2378"/>
        <v>0</v>
      </c>
      <c r="EN136" s="51">
        <f t="shared" si="2379"/>
        <v>0</v>
      </c>
      <c r="EO136" s="50">
        <f t="shared" si="2380"/>
        <v>0</v>
      </c>
      <c r="EP136" s="45">
        <f t="shared" si="2381"/>
        <v>0</v>
      </c>
      <c r="EQ136" s="51">
        <f t="shared" si="2382"/>
        <v>0</v>
      </c>
      <c r="ER136" s="81">
        <f t="shared" si="2383"/>
        <v>0</v>
      </c>
      <c r="ES136" s="52">
        <f t="shared" si="2384"/>
        <v>0</v>
      </c>
      <c r="ET136" s="52">
        <f t="shared" si="2385"/>
        <v>0</v>
      </c>
      <c r="EU136" s="27">
        <f t="shared" si="2386"/>
        <v>0</v>
      </c>
      <c r="EV136" s="28">
        <f t="shared" si="2387"/>
        <v>0</v>
      </c>
      <c r="EW136" s="29">
        <f t="shared" si="2498"/>
        <v>0</v>
      </c>
      <c r="EX136" s="27">
        <f t="shared" si="2388"/>
        <v>0</v>
      </c>
      <c r="EY136" s="28">
        <f t="shared" si="2389"/>
        <v>0</v>
      </c>
      <c r="EZ136" s="29">
        <f t="shared" si="2390"/>
        <v>0</v>
      </c>
      <c r="FA136" s="178">
        <f t="shared" si="2391"/>
        <v>0</v>
      </c>
      <c r="FB136" s="28">
        <f t="shared" si="2392"/>
        <v>0</v>
      </c>
      <c r="FC136" s="29">
        <f t="shared" si="2393"/>
        <v>0</v>
      </c>
      <c r="FE136" s="84"/>
      <c r="FF136" s="176"/>
      <c r="FG136" s="176"/>
      <c r="FH136" s="84"/>
      <c r="FI136" s="483"/>
      <c r="FJ136" s="240"/>
      <c r="FK136" s="241">
        <f t="shared" si="2499"/>
        <v>0</v>
      </c>
      <c r="FL136" s="483"/>
      <c r="FM136" s="600"/>
      <c r="FN136" s="241">
        <f t="shared" si="2500"/>
        <v>0</v>
      </c>
      <c r="FO136" s="41">
        <f t="shared" si="2394"/>
        <v>0</v>
      </c>
      <c r="FP136" s="42">
        <f t="shared" si="2395"/>
        <v>0</v>
      </c>
      <c r="FQ136" s="43">
        <f t="shared" si="2396"/>
        <v>0</v>
      </c>
      <c r="FR136" s="483"/>
      <c r="FS136" s="240"/>
      <c r="FT136" s="241">
        <f t="shared" si="2501"/>
        <v>0</v>
      </c>
      <c r="FU136" s="243"/>
      <c r="FV136" s="240"/>
      <c r="FW136" s="241">
        <f t="shared" si="2502"/>
        <v>0</v>
      </c>
      <c r="FX136" s="41">
        <f t="shared" si="2397"/>
        <v>0</v>
      </c>
      <c r="FY136" s="42">
        <f t="shared" si="2398"/>
        <v>0</v>
      </c>
      <c r="FZ136" s="43">
        <f t="shared" si="2399"/>
        <v>0</v>
      </c>
      <c r="GA136" s="483"/>
      <c r="GB136" s="240"/>
      <c r="GC136" s="241">
        <f t="shared" si="2503"/>
        <v>0</v>
      </c>
      <c r="GD136" s="483"/>
      <c r="GE136" s="240"/>
      <c r="GF136" s="241">
        <f t="shared" si="2504"/>
        <v>0</v>
      </c>
      <c r="GG136" s="236">
        <f t="shared" si="2400"/>
        <v>0</v>
      </c>
      <c r="GH136" s="232">
        <f t="shared" si="2401"/>
        <v>0</v>
      </c>
      <c r="GI136" s="233">
        <f t="shared" si="2402"/>
        <v>0</v>
      </c>
      <c r="GJ136" s="449">
        <f t="shared" si="2403"/>
        <v>0</v>
      </c>
      <c r="GK136" s="450">
        <f t="shared" si="2404"/>
        <v>0</v>
      </c>
      <c r="GL136" s="451">
        <f t="shared" si="2405"/>
        <v>0</v>
      </c>
      <c r="GM136" s="449">
        <f t="shared" si="2406"/>
        <v>0</v>
      </c>
      <c r="GN136" s="450">
        <f t="shared" si="2407"/>
        <v>0</v>
      </c>
      <c r="GO136" s="451">
        <f t="shared" si="2408"/>
        <v>0</v>
      </c>
      <c r="GP136" s="252">
        <f t="shared" si="2409"/>
        <v>0</v>
      </c>
      <c r="GQ136" s="253">
        <f t="shared" si="2410"/>
        <v>0</v>
      </c>
      <c r="GR136" s="253">
        <f t="shared" si="2411"/>
        <v>0</v>
      </c>
      <c r="GS136" s="389"/>
      <c r="GT136" s="100"/>
      <c r="GU136" s="90">
        <f t="shared" si="2505"/>
        <v>0</v>
      </c>
      <c r="GV136" s="389"/>
      <c r="GW136" s="100"/>
      <c r="GX136" s="90">
        <f t="shared" si="2506"/>
        <v>0</v>
      </c>
      <c r="GY136" s="236">
        <f t="shared" si="2412"/>
        <v>0</v>
      </c>
      <c r="GZ136" s="232">
        <f t="shared" si="2413"/>
        <v>0</v>
      </c>
      <c r="HA136" s="233">
        <f t="shared" si="2414"/>
        <v>0</v>
      </c>
      <c r="HB136" s="389"/>
      <c r="HC136" s="390"/>
      <c r="HD136" s="90">
        <f t="shared" si="2507"/>
        <v>0</v>
      </c>
      <c r="HE136" s="389"/>
      <c r="HF136" s="100"/>
      <c r="HG136" s="90">
        <f t="shared" si="2508"/>
        <v>0</v>
      </c>
      <c r="HH136" s="236">
        <f t="shared" si="2415"/>
        <v>0</v>
      </c>
      <c r="HI136" s="232">
        <f t="shared" si="2416"/>
        <v>0</v>
      </c>
      <c r="HJ136" s="233">
        <f t="shared" si="2417"/>
        <v>0</v>
      </c>
      <c r="HK136" s="184"/>
      <c r="HL136" s="100"/>
      <c r="HM136" s="90">
        <f t="shared" si="2509"/>
        <v>0</v>
      </c>
      <c r="HN136" s="389"/>
      <c r="HO136" s="100"/>
      <c r="HP136" s="90">
        <f t="shared" si="2510"/>
        <v>0</v>
      </c>
      <c r="HQ136" s="236">
        <f t="shared" si="2418"/>
        <v>0</v>
      </c>
      <c r="HR136" s="232">
        <f t="shared" si="2419"/>
        <v>0</v>
      </c>
      <c r="HS136" s="233">
        <f t="shared" si="2420"/>
        <v>0</v>
      </c>
      <c r="HT136" s="50">
        <f t="shared" si="2421"/>
        <v>0</v>
      </c>
      <c r="HU136" s="45">
        <f t="shared" si="2422"/>
        <v>0</v>
      </c>
      <c r="HV136" s="51">
        <f t="shared" si="2423"/>
        <v>0</v>
      </c>
      <c r="HW136" s="50">
        <f t="shared" si="2424"/>
        <v>0</v>
      </c>
      <c r="HX136" s="45">
        <f t="shared" si="2425"/>
        <v>0</v>
      </c>
      <c r="HY136" s="51">
        <f t="shared" si="2426"/>
        <v>0</v>
      </c>
      <c r="HZ136" s="252">
        <f t="shared" si="2427"/>
        <v>0</v>
      </c>
      <c r="IA136" s="253">
        <f t="shared" si="2428"/>
        <v>0</v>
      </c>
      <c r="IB136" s="253">
        <f t="shared" si="2429"/>
        <v>0</v>
      </c>
      <c r="IC136" s="483"/>
      <c r="ID136" s="600"/>
      <c r="IE136" s="241">
        <f t="shared" si="2511"/>
        <v>0</v>
      </c>
      <c r="IF136" s="243"/>
      <c r="IG136" s="240"/>
      <c r="IH136" s="241">
        <f t="shared" si="2512"/>
        <v>0</v>
      </c>
      <c r="II136" s="236">
        <f t="shared" si="2430"/>
        <v>0</v>
      </c>
      <c r="IJ136" s="232">
        <f t="shared" si="2431"/>
        <v>0</v>
      </c>
      <c r="IK136" s="233">
        <f t="shared" si="2432"/>
        <v>0</v>
      </c>
      <c r="IL136" s="483"/>
      <c r="IM136" s="240"/>
      <c r="IN136" s="241">
        <f t="shared" si="2513"/>
        <v>0</v>
      </c>
      <c r="IO136" s="243"/>
      <c r="IP136" s="240"/>
      <c r="IQ136" s="241">
        <f t="shared" si="2514"/>
        <v>0</v>
      </c>
      <c r="IR136" s="236">
        <f t="shared" si="2433"/>
        <v>0</v>
      </c>
      <c r="IS136" s="232">
        <f t="shared" si="2434"/>
        <v>0</v>
      </c>
      <c r="IT136" s="233">
        <f t="shared" si="2435"/>
        <v>0</v>
      </c>
      <c r="IU136" s="483"/>
      <c r="IV136" s="240"/>
      <c r="IW136" s="241">
        <f t="shared" si="2515"/>
        <v>0</v>
      </c>
      <c r="IX136" s="88"/>
      <c r="IY136" s="100"/>
      <c r="IZ136" s="241">
        <f t="shared" si="2516"/>
        <v>0</v>
      </c>
      <c r="JA136" s="236">
        <f t="shared" si="2436"/>
        <v>0</v>
      </c>
      <c r="JB136" s="232">
        <f t="shared" si="2437"/>
        <v>0</v>
      </c>
      <c r="JC136" s="233">
        <f t="shared" si="2438"/>
        <v>0</v>
      </c>
      <c r="JD136" s="449">
        <f t="shared" si="2439"/>
        <v>0</v>
      </c>
      <c r="JE136" s="450">
        <f t="shared" si="2440"/>
        <v>0</v>
      </c>
      <c r="JF136" s="451">
        <f t="shared" si="2441"/>
        <v>0</v>
      </c>
      <c r="JG136" s="449">
        <f t="shared" si="2442"/>
        <v>0</v>
      </c>
      <c r="JH136" s="450">
        <f t="shared" si="2443"/>
        <v>0</v>
      </c>
      <c r="JI136" s="451">
        <f t="shared" si="2444"/>
        <v>0</v>
      </c>
      <c r="JJ136" s="252">
        <f t="shared" si="2445"/>
        <v>0</v>
      </c>
      <c r="JK136" s="253">
        <f t="shared" si="2446"/>
        <v>0</v>
      </c>
      <c r="JL136" s="253">
        <f t="shared" si="2447"/>
        <v>0</v>
      </c>
      <c r="JM136" s="389"/>
      <c r="JN136" s="390"/>
      <c r="JO136" s="90">
        <f t="shared" si="2517"/>
        <v>0</v>
      </c>
      <c r="JP136" s="88"/>
      <c r="JQ136" s="100"/>
      <c r="JR136" s="90">
        <f t="shared" si="2518"/>
        <v>0</v>
      </c>
      <c r="JS136" s="236">
        <f t="shared" si="2448"/>
        <v>0</v>
      </c>
      <c r="JT136" s="232">
        <f t="shared" si="2449"/>
        <v>0</v>
      </c>
      <c r="JU136" s="233">
        <f t="shared" si="2450"/>
        <v>0</v>
      </c>
      <c r="JV136" s="389"/>
      <c r="JW136" s="390"/>
      <c r="JX136" s="90">
        <f t="shared" si="2519"/>
        <v>0</v>
      </c>
      <c r="JY136" s="88"/>
      <c r="JZ136" s="100"/>
      <c r="KA136" s="90">
        <f t="shared" si="2520"/>
        <v>0</v>
      </c>
      <c r="KB136" s="236">
        <f t="shared" si="2451"/>
        <v>0</v>
      </c>
      <c r="KC136" s="232">
        <f t="shared" si="2452"/>
        <v>0</v>
      </c>
      <c r="KD136" s="233">
        <f t="shared" si="2453"/>
        <v>0</v>
      </c>
      <c r="KE136" s="389"/>
      <c r="KF136" s="390"/>
      <c r="KG136" s="90">
        <f t="shared" si="2521"/>
        <v>0</v>
      </c>
      <c r="KH136" s="184"/>
      <c r="KI136" s="100"/>
      <c r="KJ136" s="90">
        <f t="shared" si="2522"/>
        <v>0</v>
      </c>
      <c r="KK136" s="41">
        <f t="shared" si="2454"/>
        <v>0</v>
      </c>
      <c r="KL136" s="42">
        <f t="shared" si="2455"/>
        <v>0</v>
      </c>
      <c r="KM136" s="43">
        <f t="shared" si="2456"/>
        <v>0</v>
      </c>
      <c r="KN136" s="50">
        <f t="shared" si="2457"/>
        <v>0</v>
      </c>
      <c r="KO136" s="45">
        <f t="shared" si="2458"/>
        <v>0</v>
      </c>
      <c r="KP136" s="51">
        <f t="shared" si="2459"/>
        <v>0</v>
      </c>
      <c r="KQ136" s="50">
        <f t="shared" si="2460"/>
        <v>0</v>
      </c>
      <c r="KR136" s="45">
        <f t="shared" si="2461"/>
        <v>0</v>
      </c>
      <c r="KS136" s="51">
        <f t="shared" si="2462"/>
        <v>0</v>
      </c>
      <c r="KT136" s="81">
        <f t="shared" si="2463"/>
        <v>0</v>
      </c>
      <c r="KU136" s="52">
        <f t="shared" si="2464"/>
        <v>0</v>
      </c>
      <c r="KV136" s="52">
        <f t="shared" si="2465"/>
        <v>0</v>
      </c>
      <c r="KW136" s="27">
        <f t="shared" si="2466"/>
        <v>0</v>
      </c>
      <c r="KX136" s="28">
        <f t="shared" si="2467"/>
        <v>0</v>
      </c>
      <c r="KY136" s="29">
        <f t="shared" si="2523"/>
        <v>0</v>
      </c>
      <c r="KZ136" s="27">
        <f t="shared" si="2468"/>
        <v>0</v>
      </c>
      <c r="LA136" s="28">
        <f t="shared" si="2469"/>
        <v>0</v>
      </c>
      <c r="LB136" s="29">
        <f t="shared" si="2470"/>
        <v>0</v>
      </c>
      <c r="LC136" s="178">
        <f t="shared" si="2471"/>
        <v>0</v>
      </c>
      <c r="LD136" s="28">
        <f t="shared" si="2472"/>
        <v>0</v>
      </c>
      <c r="LE136" s="29">
        <f t="shared" si="2473"/>
        <v>0</v>
      </c>
    </row>
    <row r="137" spans="2:317" ht="20.25" hidden="1" customHeight="1" outlineLevel="3">
      <c r="B137" s="84" t="s">
        <v>259</v>
      </c>
      <c r="C137" s="176" t="s">
        <v>301</v>
      </c>
      <c r="D137" s="176" t="s">
        <v>261</v>
      </c>
      <c r="E137" s="176" t="s">
        <v>262</v>
      </c>
      <c r="F137" s="84" t="s">
        <v>211</v>
      </c>
      <c r="G137" s="483"/>
      <c r="H137" s="240"/>
      <c r="I137" s="241">
        <f t="shared" si="2474"/>
        <v>0</v>
      </c>
      <c r="J137" s="483"/>
      <c r="K137" s="600"/>
      <c r="L137" s="241">
        <f t="shared" si="2475"/>
        <v>0</v>
      </c>
      <c r="M137" s="41">
        <f t="shared" si="2314"/>
        <v>0</v>
      </c>
      <c r="N137" s="42">
        <f t="shared" si="2315"/>
        <v>0</v>
      </c>
      <c r="O137" s="43">
        <f t="shared" si="2316"/>
        <v>0</v>
      </c>
      <c r="P137" s="313"/>
      <c r="Q137" s="307"/>
      <c r="R137" s="241">
        <f t="shared" si="2476"/>
        <v>0</v>
      </c>
      <c r="S137" s="313"/>
      <c r="T137" s="307"/>
      <c r="U137" s="241">
        <f t="shared" si="2477"/>
        <v>0</v>
      </c>
      <c r="V137" s="41">
        <f t="shared" si="2317"/>
        <v>0</v>
      </c>
      <c r="W137" s="42">
        <f t="shared" si="2318"/>
        <v>0</v>
      </c>
      <c r="X137" s="43">
        <f t="shared" si="2319"/>
        <v>0</v>
      </c>
      <c r="Y137" s="483"/>
      <c r="Z137" s="240"/>
      <c r="AA137" s="241">
        <f t="shared" si="2478"/>
        <v>0</v>
      </c>
      <c r="AB137" s="243"/>
      <c r="AC137" s="240"/>
      <c r="AD137" s="241">
        <f t="shared" si="2479"/>
        <v>0</v>
      </c>
      <c r="AE137" s="236">
        <f t="shared" si="2320"/>
        <v>0</v>
      </c>
      <c r="AF137" s="232">
        <f t="shared" si="2321"/>
        <v>0</v>
      </c>
      <c r="AG137" s="233">
        <f t="shared" si="2322"/>
        <v>0</v>
      </c>
      <c r="AH137" s="449">
        <f t="shared" si="2527"/>
        <v>0</v>
      </c>
      <c r="AI137" s="450">
        <f t="shared" si="2324"/>
        <v>0</v>
      </c>
      <c r="AJ137" s="451">
        <f t="shared" si="2325"/>
        <v>0</v>
      </c>
      <c r="AK137" s="449">
        <f t="shared" si="2326"/>
        <v>0</v>
      </c>
      <c r="AL137" s="450">
        <f t="shared" si="2327"/>
        <v>0</v>
      </c>
      <c r="AM137" s="451">
        <f t="shared" si="2328"/>
        <v>0</v>
      </c>
      <c r="AN137" s="252">
        <f t="shared" si="2329"/>
        <v>0</v>
      </c>
      <c r="AO137" s="253">
        <f t="shared" si="2330"/>
        <v>0</v>
      </c>
      <c r="AP137" s="253">
        <f t="shared" si="2331"/>
        <v>0</v>
      </c>
      <c r="AQ137" s="389"/>
      <c r="AR137" s="100"/>
      <c r="AS137" s="90">
        <f t="shared" si="2480"/>
        <v>0</v>
      </c>
      <c r="AT137" s="389"/>
      <c r="AU137" s="100"/>
      <c r="AV137" s="90">
        <f t="shared" si="2481"/>
        <v>0</v>
      </c>
      <c r="AW137" s="236">
        <f t="shared" si="2332"/>
        <v>0</v>
      </c>
      <c r="AX137" s="232">
        <f t="shared" si="2333"/>
        <v>0</v>
      </c>
      <c r="AY137" s="233">
        <f t="shared" si="2334"/>
        <v>0</v>
      </c>
      <c r="AZ137" s="313"/>
      <c r="BA137" s="307"/>
      <c r="BB137" s="90">
        <f t="shared" si="2482"/>
        <v>0</v>
      </c>
      <c r="BC137" s="313"/>
      <c r="BD137" s="307"/>
      <c r="BE137" s="90">
        <f t="shared" si="2483"/>
        <v>0</v>
      </c>
      <c r="BF137" s="236">
        <f t="shared" si="2335"/>
        <v>0</v>
      </c>
      <c r="BG137" s="232">
        <f t="shared" si="2336"/>
        <v>0</v>
      </c>
      <c r="BH137" s="233">
        <f t="shared" si="2337"/>
        <v>0</v>
      </c>
      <c r="BI137" s="184"/>
      <c r="BJ137" s="100"/>
      <c r="BK137" s="90">
        <f t="shared" si="2484"/>
        <v>0</v>
      </c>
      <c r="BL137" s="389"/>
      <c r="BM137" s="100"/>
      <c r="BN137" s="90">
        <f t="shared" si="2485"/>
        <v>0</v>
      </c>
      <c r="BO137" s="236">
        <f t="shared" si="2338"/>
        <v>0</v>
      </c>
      <c r="BP137" s="232">
        <f t="shared" si="2339"/>
        <v>0</v>
      </c>
      <c r="BQ137" s="233">
        <f t="shared" si="2340"/>
        <v>0</v>
      </c>
      <c r="BR137" s="50">
        <f t="shared" si="2341"/>
        <v>0</v>
      </c>
      <c r="BS137" s="45">
        <f t="shared" si="2342"/>
        <v>0</v>
      </c>
      <c r="BT137" s="51">
        <f t="shared" si="2343"/>
        <v>0</v>
      </c>
      <c r="BU137" s="50">
        <f t="shared" si="2344"/>
        <v>0</v>
      </c>
      <c r="BV137" s="45">
        <f t="shared" si="2345"/>
        <v>0</v>
      </c>
      <c r="BW137" s="51">
        <f t="shared" si="2346"/>
        <v>0</v>
      </c>
      <c r="BX137" s="252">
        <f t="shared" si="2528"/>
        <v>0</v>
      </c>
      <c r="BY137" s="253">
        <f t="shared" si="2348"/>
        <v>0</v>
      </c>
      <c r="BZ137" s="253">
        <f t="shared" si="2349"/>
        <v>0</v>
      </c>
      <c r="CA137" s="483"/>
      <c r="CB137" s="600"/>
      <c r="CC137" s="241">
        <f t="shared" si="2486"/>
        <v>0</v>
      </c>
      <c r="CD137" s="243"/>
      <c r="CE137" s="240"/>
      <c r="CF137" s="241">
        <f t="shared" si="2487"/>
        <v>0</v>
      </c>
      <c r="CG137" s="236">
        <f t="shared" si="2350"/>
        <v>0</v>
      </c>
      <c r="CH137" s="232">
        <f t="shared" si="2351"/>
        <v>0</v>
      </c>
      <c r="CI137" s="233">
        <f t="shared" si="2352"/>
        <v>0</v>
      </c>
      <c r="CJ137" s="483"/>
      <c r="CK137" s="240"/>
      <c r="CL137" s="241">
        <f t="shared" si="2488"/>
        <v>0</v>
      </c>
      <c r="CM137" s="243"/>
      <c r="CN137" s="240"/>
      <c r="CO137" s="241">
        <f t="shared" si="2489"/>
        <v>0</v>
      </c>
      <c r="CP137" s="236">
        <f t="shared" si="2353"/>
        <v>0</v>
      </c>
      <c r="CQ137" s="232">
        <f t="shared" si="2354"/>
        <v>0</v>
      </c>
      <c r="CR137" s="233">
        <f t="shared" si="2355"/>
        <v>0</v>
      </c>
      <c r="CS137" s="483"/>
      <c r="CT137" s="240"/>
      <c r="CU137" s="241">
        <f t="shared" si="2490"/>
        <v>0</v>
      </c>
      <c r="CV137" s="88"/>
      <c r="CW137" s="100"/>
      <c r="CX137" s="241">
        <f t="shared" si="2491"/>
        <v>0</v>
      </c>
      <c r="CY137" s="236">
        <f t="shared" si="2356"/>
        <v>0</v>
      </c>
      <c r="CZ137" s="232">
        <f t="shared" si="2357"/>
        <v>0</v>
      </c>
      <c r="DA137" s="233">
        <f t="shared" si="2358"/>
        <v>0</v>
      </c>
      <c r="DB137" s="449">
        <f t="shared" si="2359"/>
        <v>0</v>
      </c>
      <c r="DC137" s="450">
        <f t="shared" si="2360"/>
        <v>0</v>
      </c>
      <c r="DD137" s="451">
        <f t="shared" si="2361"/>
        <v>0</v>
      </c>
      <c r="DE137" s="449">
        <f t="shared" si="2362"/>
        <v>0</v>
      </c>
      <c r="DF137" s="450">
        <f t="shared" si="2363"/>
        <v>0</v>
      </c>
      <c r="DG137" s="451">
        <f t="shared" si="2364"/>
        <v>0</v>
      </c>
      <c r="DH137" s="252">
        <f t="shared" si="2365"/>
        <v>0</v>
      </c>
      <c r="DI137" s="253">
        <f t="shared" si="2366"/>
        <v>0</v>
      </c>
      <c r="DJ137" s="253">
        <f t="shared" si="2367"/>
        <v>0</v>
      </c>
      <c r="DK137" s="389"/>
      <c r="DL137" s="390"/>
      <c r="DM137" s="90">
        <f t="shared" si="2492"/>
        <v>0</v>
      </c>
      <c r="DN137" s="88"/>
      <c r="DO137" s="100"/>
      <c r="DP137" s="90">
        <f t="shared" si="2493"/>
        <v>0</v>
      </c>
      <c r="DQ137" s="236">
        <f t="shared" si="2368"/>
        <v>0</v>
      </c>
      <c r="DR137" s="232">
        <f t="shared" si="2369"/>
        <v>0</v>
      </c>
      <c r="DS137" s="233">
        <f t="shared" si="2370"/>
        <v>0</v>
      </c>
      <c r="DT137" s="389"/>
      <c r="DU137" s="390"/>
      <c r="DV137" s="90">
        <f t="shared" si="2494"/>
        <v>0</v>
      </c>
      <c r="DW137" s="88"/>
      <c r="DX137" s="100"/>
      <c r="DY137" s="90">
        <f t="shared" si="2526"/>
        <v>0</v>
      </c>
      <c r="DZ137" s="236">
        <f t="shared" si="2371"/>
        <v>0</v>
      </c>
      <c r="EA137" s="232">
        <f t="shared" si="2372"/>
        <v>0</v>
      </c>
      <c r="EB137" s="233">
        <f t="shared" si="2373"/>
        <v>0</v>
      </c>
      <c r="EC137" s="389"/>
      <c r="ED137" s="390"/>
      <c r="EE137" s="90">
        <f t="shared" si="2496"/>
        <v>0</v>
      </c>
      <c r="EF137" s="184"/>
      <c r="EG137" s="100"/>
      <c r="EH137" s="90">
        <f t="shared" si="2497"/>
        <v>0</v>
      </c>
      <c r="EI137" s="41">
        <f t="shared" si="2374"/>
        <v>0</v>
      </c>
      <c r="EJ137" s="42">
        <f t="shared" si="2375"/>
        <v>0</v>
      </c>
      <c r="EK137" s="43">
        <f t="shared" si="2376"/>
        <v>0</v>
      </c>
      <c r="EL137" s="50">
        <f t="shared" si="2377"/>
        <v>0</v>
      </c>
      <c r="EM137" s="45">
        <f t="shared" si="2378"/>
        <v>0</v>
      </c>
      <c r="EN137" s="51">
        <f t="shared" si="2379"/>
        <v>0</v>
      </c>
      <c r="EO137" s="50">
        <f t="shared" si="2380"/>
        <v>0</v>
      </c>
      <c r="EP137" s="45">
        <f t="shared" si="2381"/>
        <v>0</v>
      </c>
      <c r="EQ137" s="51">
        <f t="shared" si="2382"/>
        <v>0</v>
      </c>
      <c r="ER137" s="81">
        <f t="shared" si="2383"/>
        <v>0</v>
      </c>
      <c r="ES137" s="52">
        <f t="shared" si="2384"/>
        <v>0</v>
      </c>
      <c r="ET137" s="52">
        <f t="shared" si="2385"/>
        <v>0</v>
      </c>
      <c r="EU137" s="27">
        <f t="shared" si="2386"/>
        <v>0</v>
      </c>
      <c r="EV137" s="28">
        <f t="shared" si="2387"/>
        <v>0</v>
      </c>
      <c r="EW137" s="29">
        <f t="shared" si="2498"/>
        <v>0</v>
      </c>
      <c r="EX137" s="27">
        <f t="shared" si="2388"/>
        <v>0</v>
      </c>
      <c r="EY137" s="28">
        <f t="shared" si="2389"/>
        <v>0</v>
      </c>
      <c r="EZ137" s="29">
        <f t="shared" si="2390"/>
        <v>0</v>
      </c>
      <c r="FA137" s="178">
        <f t="shared" si="2391"/>
        <v>0</v>
      </c>
      <c r="FB137" s="28">
        <f t="shared" si="2392"/>
        <v>0</v>
      </c>
      <c r="FC137" s="29">
        <f t="shared" si="2393"/>
        <v>0</v>
      </c>
      <c r="FE137" s="84"/>
      <c r="FF137" s="176"/>
      <c r="FG137" s="176"/>
      <c r="FH137" s="84"/>
      <c r="FI137" s="483"/>
      <c r="FJ137" s="240"/>
      <c r="FK137" s="241">
        <f t="shared" si="2499"/>
        <v>0</v>
      </c>
      <c r="FL137" s="483"/>
      <c r="FM137" s="600"/>
      <c r="FN137" s="241">
        <f t="shared" si="2500"/>
        <v>0</v>
      </c>
      <c r="FO137" s="41">
        <f t="shared" si="2394"/>
        <v>0</v>
      </c>
      <c r="FP137" s="42">
        <f t="shared" si="2395"/>
        <v>0</v>
      </c>
      <c r="FQ137" s="43">
        <f t="shared" si="2396"/>
        <v>0</v>
      </c>
      <c r="FR137" s="313"/>
      <c r="FS137" s="307"/>
      <c r="FT137" s="241">
        <f t="shared" si="2501"/>
        <v>0</v>
      </c>
      <c r="FU137" s="313"/>
      <c r="FV137" s="307"/>
      <c r="FW137" s="241">
        <f t="shared" si="2502"/>
        <v>0</v>
      </c>
      <c r="FX137" s="41">
        <f t="shared" si="2397"/>
        <v>0</v>
      </c>
      <c r="FY137" s="42">
        <f t="shared" si="2398"/>
        <v>0</v>
      </c>
      <c r="FZ137" s="43">
        <f t="shared" si="2399"/>
        <v>0</v>
      </c>
      <c r="GA137" s="483"/>
      <c r="GB137" s="240"/>
      <c r="GC137" s="241">
        <f t="shared" si="2503"/>
        <v>0</v>
      </c>
      <c r="GD137" s="243"/>
      <c r="GE137" s="240"/>
      <c r="GF137" s="241">
        <f t="shared" si="2504"/>
        <v>0</v>
      </c>
      <c r="GG137" s="236">
        <f t="shared" si="2400"/>
        <v>0</v>
      </c>
      <c r="GH137" s="232">
        <f t="shared" si="2401"/>
        <v>0</v>
      </c>
      <c r="GI137" s="233">
        <f t="shared" si="2402"/>
        <v>0</v>
      </c>
      <c r="GJ137" s="449">
        <f t="shared" si="2403"/>
        <v>0</v>
      </c>
      <c r="GK137" s="450">
        <f t="shared" si="2404"/>
        <v>0</v>
      </c>
      <c r="GL137" s="451">
        <f t="shared" si="2405"/>
        <v>0</v>
      </c>
      <c r="GM137" s="449">
        <f t="shared" si="2406"/>
        <v>0</v>
      </c>
      <c r="GN137" s="450">
        <f t="shared" si="2407"/>
        <v>0</v>
      </c>
      <c r="GO137" s="451">
        <f t="shared" si="2408"/>
        <v>0</v>
      </c>
      <c r="GP137" s="252">
        <f t="shared" si="2409"/>
        <v>0</v>
      </c>
      <c r="GQ137" s="253">
        <f t="shared" si="2410"/>
        <v>0</v>
      </c>
      <c r="GR137" s="253">
        <f t="shared" si="2411"/>
        <v>0</v>
      </c>
      <c r="GS137" s="389"/>
      <c r="GT137" s="100"/>
      <c r="GU137" s="90">
        <f t="shared" si="2505"/>
        <v>0</v>
      </c>
      <c r="GV137" s="389"/>
      <c r="GW137" s="100"/>
      <c r="GX137" s="90">
        <f t="shared" si="2506"/>
        <v>0</v>
      </c>
      <c r="GY137" s="236">
        <f t="shared" si="2412"/>
        <v>0</v>
      </c>
      <c r="GZ137" s="232">
        <f t="shared" si="2413"/>
        <v>0</v>
      </c>
      <c r="HA137" s="233">
        <f t="shared" si="2414"/>
        <v>0</v>
      </c>
      <c r="HB137" s="313"/>
      <c r="HC137" s="307"/>
      <c r="HD137" s="90">
        <f t="shared" si="2507"/>
        <v>0</v>
      </c>
      <c r="HE137" s="313"/>
      <c r="HF137" s="307"/>
      <c r="HG137" s="90">
        <f t="shared" si="2508"/>
        <v>0</v>
      </c>
      <c r="HH137" s="236">
        <f t="shared" si="2415"/>
        <v>0</v>
      </c>
      <c r="HI137" s="232">
        <f t="shared" si="2416"/>
        <v>0</v>
      </c>
      <c r="HJ137" s="233">
        <f t="shared" si="2417"/>
        <v>0</v>
      </c>
      <c r="HK137" s="184"/>
      <c r="HL137" s="100"/>
      <c r="HM137" s="90">
        <f t="shared" si="2509"/>
        <v>0</v>
      </c>
      <c r="HN137" s="389"/>
      <c r="HO137" s="100"/>
      <c r="HP137" s="90">
        <f t="shared" si="2510"/>
        <v>0</v>
      </c>
      <c r="HQ137" s="236">
        <f t="shared" si="2418"/>
        <v>0</v>
      </c>
      <c r="HR137" s="232">
        <f t="shared" si="2419"/>
        <v>0</v>
      </c>
      <c r="HS137" s="233">
        <f t="shared" si="2420"/>
        <v>0</v>
      </c>
      <c r="HT137" s="50">
        <f t="shared" si="2421"/>
        <v>0</v>
      </c>
      <c r="HU137" s="45">
        <f t="shared" si="2422"/>
        <v>0</v>
      </c>
      <c r="HV137" s="51">
        <f t="shared" si="2423"/>
        <v>0</v>
      </c>
      <c r="HW137" s="50">
        <f t="shared" si="2424"/>
        <v>0</v>
      </c>
      <c r="HX137" s="45">
        <f t="shared" si="2425"/>
        <v>0</v>
      </c>
      <c r="HY137" s="51">
        <f t="shared" si="2426"/>
        <v>0</v>
      </c>
      <c r="HZ137" s="252">
        <f t="shared" si="2427"/>
        <v>0</v>
      </c>
      <c r="IA137" s="253">
        <f t="shared" si="2428"/>
        <v>0</v>
      </c>
      <c r="IB137" s="253">
        <f t="shared" si="2429"/>
        <v>0</v>
      </c>
      <c r="IC137" s="483"/>
      <c r="ID137" s="600"/>
      <c r="IE137" s="241">
        <f t="shared" si="2511"/>
        <v>0</v>
      </c>
      <c r="IF137" s="243"/>
      <c r="IG137" s="240"/>
      <c r="IH137" s="241">
        <f t="shared" si="2512"/>
        <v>0</v>
      </c>
      <c r="II137" s="236">
        <f t="shared" si="2430"/>
        <v>0</v>
      </c>
      <c r="IJ137" s="232">
        <f t="shared" si="2431"/>
        <v>0</v>
      </c>
      <c r="IK137" s="233">
        <f t="shared" si="2432"/>
        <v>0</v>
      </c>
      <c r="IL137" s="483"/>
      <c r="IM137" s="240"/>
      <c r="IN137" s="241">
        <f t="shared" si="2513"/>
        <v>0</v>
      </c>
      <c r="IO137" s="243"/>
      <c r="IP137" s="240"/>
      <c r="IQ137" s="241">
        <f t="shared" si="2514"/>
        <v>0</v>
      </c>
      <c r="IR137" s="236">
        <f t="shared" si="2433"/>
        <v>0</v>
      </c>
      <c r="IS137" s="232">
        <f t="shared" si="2434"/>
        <v>0</v>
      </c>
      <c r="IT137" s="233">
        <f t="shared" si="2435"/>
        <v>0</v>
      </c>
      <c r="IU137" s="483"/>
      <c r="IV137" s="240"/>
      <c r="IW137" s="241">
        <f t="shared" si="2515"/>
        <v>0</v>
      </c>
      <c r="IX137" s="88"/>
      <c r="IY137" s="100"/>
      <c r="IZ137" s="241">
        <f t="shared" si="2516"/>
        <v>0</v>
      </c>
      <c r="JA137" s="236">
        <f t="shared" si="2436"/>
        <v>0</v>
      </c>
      <c r="JB137" s="232">
        <f t="shared" si="2437"/>
        <v>0</v>
      </c>
      <c r="JC137" s="233">
        <f t="shared" si="2438"/>
        <v>0</v>
      </c>
      <c r="JD137" s="449">
        <f t="shared" si="2439"/>
        <v>0</v>
      </c>
      <c r="JE137" s="450">
        <f t="shared" si="2440"/>
        <v>0</v>
      </c>
      <c r="JF137" s="451">
        <f t="shared" si="2441"/>
        <v>0</v>
      </c>
      <c r="JG137" s="449">
        <f t="shared" si="2442"/>
        <v>0</v>
      </c>
      <c r="JH137" s="450">
        <f t="shared" si="2443"/>
        <v>0</v>
      </c>
      <c r="JI137" s="451">
        <f t="shared" si="2444"/>
        <v>0</v>
      </c>
      <c r="JJ137" s="252">
        <f t="shared" si="2445"/>
        <v>0</v>
      </c>
      <c r="JK137" s="253">
        <f t="shared" si="2446"/>
        <v>0</v>
      </c>
      <c r="JL137" s="253">
        <f t="shared" si="2447"/>
        <v>0</v>
      </c>
      <c r="JM137" s="389"/>
      <c r="JN137" s="390"/>
      <c r="JO137" s="90">
        <f t="shared" si="2517"/>
        <v>0</v>
      </c>
      <c r="JP137" s="88"/>
      <c r="JQ137" s="100"/>
      <c r="JR137" s="90">
        <f t="shared" si="2518"/>
        <v>0</v>
      </c>
      <c r="JS137" s="236">
        <f t="shared" si="2448"/>
        <v>0</v>
      </c>
      <c r="JT137" s="232">
        <f t="shared" si="2449"/>
        <v>0</v>
      </c>
      <c r="JU137" s="233">
        <f t="shared" si="2450"/>
        <v>0</v>
      </c>
      <c r="JV137" s="389"/>
      <c r="JW137" s="390"/>
      <c r="JX137" s="90">
        <f t="shared" si="2519"/>
        <v>0</v>
      </c>
      <c r="JY137" s="88"/>
      <c r="JZ137" s="100"/>
      <c r="KA137" s="90">
        <f t="shared" si="2520"/>
        <v>0</v>
      </c>
      <c r="KB137" s="236">
        <f t="shared" si="2451"/>
        <v>0</v>
      </c>
      <c r="KC137" s="232">
        <f t="shared" si="2452"/>
        <v>0</v>
      </c>
      <c r="KD137" s="233">
        <f t="shared" si="2453"/>
        <v>0</v>
      </c>
      <c r="KE137" s="389"/>
      <c r="KF137" s="390"/>
      <c r="KG137" s="90">
        <f t="shared" si="2521"/>
        <v>0</v>
      </c>
      <c r="KH137" s="184"/>
      <c r="KI137" s="100"/>
      <c r="KJ137" s="90">
        <f t="shared" si="2522"/>
        <v>0</v>
      </c>
      <c r="KK137" s="41">
        <f t="shared" si="2454"/>
        <v>0</v>
      </c>
      <c r="KL137" s="42">
        <f t="shared" si="2455"/>
        <v>0</v>
      </c>
      <c r="KM137" s="43">
        <f t="shared" si="2456"/>
        <v>0</v>
      </c>
      <c r="KN137" s="50">
        <f t="shared" si="2457"/>
        <v>0</v>
      </c>
      <c r="KO137" s="45">
        <f t="shared" si="2458"/>
        <v>0</v>
      </c>
      <c r="KP137" s="51">
        <f t="shared" si="2459"/>
        <v>0</v>
      </c>
      <c r="KQ137" s="50">
        <f t="shared" si="2460"/>
        <v>0</v>
      </c>
      <c r="KR137" s="45">
        <f t="shared" si="2461"/>
        <v>0</v>
      </c>
      <c r="KS137" s="51">
        <f t="shared" si="2462"/>
        <v>0</v>
      </c>
      <c r="KT137" s="81">
        <f t="shared" si="2463"/>
        <v>0</v>
      </c>
      <c r="KU137" s="52">
        <f t="shared" si="2464"/>
        <v>0</v>
      </c>
      <c r="KV137" s="52">
        <f t="shared" si="2465"/>
        <v>0</v>
      </c>
      <c r="KW137" s="27">
        <f t="shared" si="2466"/>
        <v>0</v>
      </c>
      <c r="KX137" s="28">
        <f t="shared" si="2467"/>
        <v>0</v>
      </c>
      <c r="KY137" s="29">
        <f t="shared" si="2523"/>
        <v>0</v>
      </c>
      <c r="KZ137" s="27">
        <f t="shared" si="2468"/>
        <v>0</v>
      </c>
      <c r="LA137" s="28">
        <f t="shared" si="2469"/>
        <v>0</v>
      </c>
      <c r="LB137" s="29">
        <f t="shared" si="2470"/>
        <v>0</v>
      </c>
      <c r="LC137" s="178">
        <f t="shared" si="2471"/>
        <v>0</v>
      </c>
      <c r="LD137" s="28">
        <f t="shared" si="2472"/>
        <v>0</v>
      </c>
      <c r="LE137" s="29">
        <f t="shared" si="2473"/>
        <v>0</v>
      </c>
    </row>
    <row r="138" spans="2:317" ht="20.25" hidden="1" customHeight="1" outlineLevel="3">
      <c r="B138" s="84" t="s">
        <v>302</v>
      </c>
      <c r="C138" s="176" t="s">
        <v>272</v>
      </c>
      <c r="D138" s="176" t="s">
        <v>261</v>
      </c>
      <c r="E138" s="176" t="s">
        <v>262</v>
      </c>
      <c r="F138" s="84" t="s">
        <v>211</v>
      </c>
      <c r="G138" s="483"/>
      <c r="H138" s="240"/>
      <c r="I138" s="241">
        <f t="shared" si="2474"/>
        <v>0</v>
      </c>
      <c r="J138" s="243"/>
      <c r="K138" s="240"/>
      <c r="L138" s="241">
        <f t="shared" si="2475"/>
        <v>0</v>
      </c>
      <c r="M138" s="41">
        <f t="shared" si="2314"/>
        <v>0</v>
      </c>
      <c r="N138" s="42">
        <f t="shared" si="2315"/>
        <v>0</v>
      </c>
      <c r="O138" s="43">
        <f t="shared" si="2316"/>
        <v>0</v>
      </c>
      <c r="P138" s="483"/>
      <c r="Q138" s="240"/>
      <c r="R138" s="241">
        <f t="shared" si="2476"/>
        <v>0</v>
      </c>
      <c r="S138" s="243"/>
      <c r="T138" s="240"/>
      <c r="U138" s="241">
        <f t="shared" si="2477"/>
        <v>0</v>
      </c>
      <c r="V138" s="41">
        <f t="shared" si="2317"/>
        <v>0</v>
      </c>
      <c r="W138" s="42">
        <f t="shared" si="2318"/>
        <v>0</v>
      </c>
      <c r="X138" s="43">
        <f t="shared" si="2319"/>
        <v>0</v>
      </c>
      <c r="Y138" s="483"/>
      <c r="Z138" s="240"/>
      <c r="AA138" s="241">
        <f t="shared" si="2478"/>
        <v>0</v>
      </c>
      <c r="AB138" s="243"/>
      <c r="AC138" s="240"/>
      <c r="AD138" s="241">
        <f t="shared" si="2479"/>
        <v>0</v>
      </c>
      <c r="AE138" s="236">
        <f t="shared" si="2320"/>
        <v>0</v>
      </c>
      <c r="AF138" s="232">
        <f t="shared" si="2321"/>
        <v>0</v>
      </c>
      <c r="AG138" s="233">
        <f t="shared" si="2322"/>
        <v>0</v>
      </c>
      <c r="AH138" s="449">
        <f t="shared" si="2527"/>
        <v>0</v>
      </c>
      <c r="AI138" s="450">
        <f t="shared" si="2324"/>
        <v>0</v>
      </c>
      <c r="AJ138" s="451">
        <f t="shared" si="2325"/>
        <v>0</v>
      </c>
      <c r="AK138" s="449">
        <f t="shared" si="2326"/>
        <v>0</v>
      </c>
      <c r="AL138" s="450">
        <f t="shared" si="2327"/>
        <v>0</v>
      </c>
      <c r="AM138" s="451">
        <f t="shared" si="2328"/>
        <v>0</v>
      </c>
      <c r="AN138" s="252">
        <f t="shared" si="2329"/>
        <v>0</v>
      </c>
      <c r="AO138" s="253">
        <f t="shared" si="2330"/>
        <v>0</v>
      </c>
      <c r="AP138" s="253">
        <f t="shared" si="2331"/>
        <v>0</v>
      </c>
      <c r="AQ138" s="389"/>
      <c r="AR138" s="100"/>
      <c r="AS138" s="90">
        <f t="shared" si="2480"/>
        <v>0</v>
      </c>
      <c r="AT138" s="389"/>
      <c r="AU138" s="100"/>
      <c r="AV138" s="90">
        <f t="shared" si="2481"/>
        <v>0</v>
      </c>
      <c r="AW138" s="236">
        <f t="shared" si="2332"/>
        <v>0</v>
      </c>
      <c r="AX138" s="232">
        <f t="shared" si="2333"/>
        <v>0</v>
      </c>
      <c r="AY138" s="233">
        <f t="shared" si="2334"/>
        <v>0</v>
      </c>
      <c r="AZ138" s="389"/>
      <c r="BA138" s="390"/>
      <c r="BB138" s="90">
        <f t="shared" si="2482"/>
        <v>0</v>
      </c>
      <c r="BC138" s="389"/>
      <c r="BD138" s="100"/>
      <c r="BE138" s="90">
        <f t="shared" si="2483"/>
        <v>0</v>
      </c>
      <c r="BF138" s="236">
        <f t="shared" si="2335"/>
        <v>0</v>
      </c>
      <c r="BG138" s="232">
        <f t="shared" si="2336"/>
        <v>0</v>
      </c>
      <c r="BH138" s="233">
        <f t="shared" si="2337"/>
        <v>0</v>
      </c>
      <c r="BI138" s="184"/>
      <c r="BJ138" s="100"/>
      <c r="BK138" s="90">
        <f t="shared" si="2484"/>
        <v>0</v>
      </c>
      <c r="BL138" s="389"/>
      <c r="BM138" s="100"/>
      <c r="BN138" s="90">
        <f t="shared" si="2485"/>
        <v>0</v>
      </c>
      <c r="BO138" s="236">
        <f t="shared" si="2338"/>
        <v>0</v>
      </c>
      <c r="BP138" s="232">
        <f t="shared" si="2339"/>
        <v>0</v>
      </c>
      <c r="BQ138" s="233">
        <f t="shared" si="2340"/>
        <v>0</v>
      </c>
      <c r="BR138" s="50">
        <f t="shared" si="2341"/>
        <v>0</v>
      </c>
      <c r="BS138" s="45">
        <f t="shared" si="2342"/>
        <v>0</v>
      </c>
      <c r="BT138" s="51">
        <f t="shared" si="2343"/>
        <v>0</v>
      </c>
      <c r="BU138" s="50">
        <f t="shared" si="2344"/>
        <v>0</v>
      </c>
      <c r="BV138" s="45">
        <f t="shared" si="2345"/>
        <v>0</v>
      </c>
      <c r="BW138" s="51">
        <f t="shared" si="2346"/>
        <v>0</v>
      </c>
      <c r="BX138" s="252">
        <f t="shared" si="2528"/>
        <v>0</v>
      </c>
      <c r="BY138" s="253">
        <f t="shared" si="2348"/>
        <v>0</v>
      </c>
      <c r="BZ138" s="253">
        <f t="shared" si="2349"/>
        <v>0</v>
      </c>
      <c r="CA138" s="483"/>
      <c r="CB138" s="600"/>
      <c r="CC138" s="241">
        <f t="shared" si="2486"/>
        <v>0</v>
      </c>
      <c r="CD138" s="243"/>
      <c r="CE138" s="240"/>
      <c r="CF138" s="241">
        <f t="shared" si="2487"/>
        <v>0</v>
      </c>
      <c r="CG138" s="236">
        <f t="shared" si="2350"/>
        <v>0</v>
      </c>
      <c r="CH138" s="232">
        <f t="shared" si="2351"/>
        <v>0</v>
      </c>
      <c r="CI138" s="233">
        <f t="shared" si="2352"/>
        <v>0</v>
      </c>
      <c r="CJ138" s="483"/>
      <c r="CK138" s="240"/>
      <c r="CL138" s="241">
        <f t="shared" si="2488"/>
        <v>0</v>
      </c>
      <c r="CM138" s="243"/>
      <c r="CN138" s="240"/>
      <c r="CO138" s="241">
        <f t="shared" si="2489"/>
        <v>0</v>
      </c>
      <c r="CP138" s="236">
        <f t="shared" si="2353"/>
        <v>0</v>
      </c>
      <c r="CQ138" s="232">
        <f t="shared" si="2354"/>
        <v>0</v>
      </c>
      <c r="CR138" s="233">
        <f t="shared" si="2355"/>
        <v>0</v>
      </c>
      <c r="CS138" s="483"/>
      <c r="CT138" s="240"/>
      <c r="CU138" s="241">
        <f t="shared" si="2490"/>
        <v>0</v>
      </c>
      <c r="CV138" s="88"/>
      <c r="CW138" s="100"/>
      <c r="CX138" s="241">
        <f t="shared" si="2491"/>
        <v>0</v>
      </c>
      <c r="CY138" s="236">
        <f t="shared" si="2356"/>
        <v>0</v>
      </c>
      <c r="CZ138" s="232">
        <f t="shared" si="2357"/>
        <v>0</v>
      </c>
      <c r="DA138" s="233">
        <f t="shared" si="2358"/>
        <v>0</v>
      </c>
      <c r="DB138" s="449">
        <f t="shared" si="2359"/>
        <v>0</v>
      </c>
      <c r="DC138" s="450">
        <f t="shared" si="2360"/>
        <v>0</v>
      </c>
      <c r="DD138" s="451">
        <f t="shared" si="2361"/>
        <v>0</v>
      </c>
      <c r="DE138" s="449">
        <f t="shared" si="2362"/>
        <v>0</v>
      </c>
      <c r="DF138" s="450">
        <f t="shared" si="2363"/>
        <v>0</v>
      </c>
      <c r="DG138" s="451">
        <f t="shared" si="2364"/>
        <v>0</v>
      </c>
      <c r="DH138" s="252">
        <f t="shared" si="2365"/>
        <v>0</v>
      </c>
      <c r="DI138" s="253">
        <f t="shared" si="2366"/>
        <v>0</v>
      </c>
      <c r="DJ138" s="253">
        <f t="shared" si="2367"/>
        <v>0</v>
      </c>
      <c r="DK138" s="389"/>
      <c r="DL138" s="390"/>
      <c r="DM138" s="90">
        <f t="shared" si="2492"/>
        <v>0</v>
      </c>
      <c r="DN138" s="88"/>
      <c r="DO138" s="100"/>
      <c r="DP138" s="90">
        <f t="shared" si="2493"/>
        <v>0</v>
      </c>
      <c r="DQ138" s="236">
        <f t="shared" si="2368"/>
        <v>0</v>
      </c>
      <c r="DR138" s="232">
        <f t="shared" si="2369"/>
        <v>0</v>
      </c>
      <c r="DS138" s="233">
        <f t="shared" si="2370"/>
        <v>0</v>
      </c>
      <c r="DT138" s="389"/>
      <c r="DU138" s="390"/>
      <c r="DV138" s="90">
        <f t="shared" si="2494"/>
        <v>0</v>
      </c>
      <c r="DW138" s="88"/>
      <c r="DX138" s="100"/>
      <c r="DY138" s="90">
        <f t="shared" si="2526"/>
        <v>0</v>
      </c>
      <c r="DZ138" s="236">
        <f t="shared" si="2371"/>
        <v>0</v>
      </c>
      <c r="EA138" s="232">
        <f t="shared" si="2372"/>
        <v>0</v>
      </c>
      <c r="EB138" s="233">
        <f t="shared" si="2373"/>
        <v>0</v>
      </c>
      <c r="EC138" s="389"/>
      <c r="ED138" s="390"/>
      <c r="EE138" s="90">
        <f t="shared" si="2496"/>
        <v>0</v>
      </c>
      <c r="EF138" s="184"/>
      <c r="EG138" s="100"/>
      <c r="EH138" s="90">
        <f t="shared" si="2497"/>
        <v>0</v>
      </c>
      <c r="EI138" s="41">
        <f t="shared" si="2374"/>
        <v>0</v>
      </c>
      <c r="EJ138" s="42">
        <f t="shared" si="2375"/>
        <v>0</v>
      </c>
      <c r="EK138" s="43">
        <f t="shared" si="2376"/>
        <v>0</v>
      </c>
      <c r="EL138" s="50">
        <f t="shared" si="2377"/>
        <v>0</v>
      </c>
      <c r="EM138" s="45">
        <f t="shared" si="2378"/>
        <v>0</v>
      </c>
      <c r="EN138" s="51">
        <f t="shared" si="2379"/>
        <v>0</v>
      </c>
      <c r="EO138" s="50">
        <f t="shared" si="2380"/>
        <v>0</v>
      </c>
      <c r="EP138" s="45">
        <f t="shared" si="2381"/>
        <v>0</v>
      </c>
      <c r="EQ138" s="51">
        <f t="shared" si="2382"/>
        <v>0</v>
      </c>
      <c r="ER138" s="81">
        <f t="shared" si="2383"/>
        <v>0</v>
      </c>
      <c r="ES138" s="52">
        <f t="shared" si="2384"/>
        <v>0</v>
      </c>
      <c r="ET138" s="52">
        <f t="shared" si="2385"/>
        <v>0</v>
      </c>
      <c r="EU138" s="27">
        <f t="shared" si="2386"/>
        <v>0</v>
      </c>
      <c r="EV138" s="28">
        <f t="shared" si="2387"/>
        <v>0</v>
      </c>
      <c r="EW138" s="29">
        <f t="shared" si="2498"/>
        <v>0</v>
      </c>
      <c r="EX138" s="27">
        <f t="shared" si="2388"/>
        <v>0</v>
      </c>
      <c r="EY138" s="28">
        <f t="shared" si="2389"/>
        <v>0</v>
      </c>
      <c r="EZ138" s="29">
        <f t="shared" si="2390"/>
        <v>0</v>
      </c>
      <c r="FA138" s="178">
        <f t="shared" si="2391"/>
        <v>0</v>
      </c>
      <c r="FB138" s="28">
        <f t="shared" si="2392"/>
        <v>0</v>
      </c>
      <c r="FC138" s="29">
        <f t="shared" si="2393"/>
        <v>0</v>
      </c>
      <c r="FE138" s="84"/>
      <c r="FF138" s="176"/>
      <c r="FG138" s="176"/>
      <c r="FH138" s="84"/>
      <c r="FI138" s="483"/>
      <c r="FJ138" s="240"/>
      <c r="FK138" s="241">
        <f t="shared" si="2499"/>
        <v>0</v>
      </c>
      <c r="FL138" s="243"/>
      <c r="FM138" s="240"/>
      <c r="FN138" s="241">
        <f t="shared" si="2500"/>
        <v>0</v>
      </c>
      <c r="FO138" s="41">
        <f t="shared" si="2394"/>
        <v>0</v>
      </c>
      <c r="FP138" s="42">
        <f t="shared" si="2395"/>
        <v>0</v>
      </c>
      <c r="FQ138" s="43">
        <f t="shared" si="2396"/>
        <v>0</v>
      </c>
      <c r="FR138" s="483"/>
      <c r="FS138" s="240"/>
      <c r="FT138" s="241">
        <f t="shared" si="2501"/>
        <v>0</v>
      </c>
      <c r="FU138" s="243"/>
      <c r="FV138" s="240"/>
      <c r="FW138" s="241">
        <f t="shared" si="2502"/>
        <v>0</v>
      </c>
      <c r="FX138" s="41">
        <f t="shared" si="2397"/>
        <v>0</v>
      </c>
      <c r="FY138" s="42">
        <f t="shared" si="2398"/>
        <v>0</v>
      </c>
      <c r="FZ138" s="43">
        <f t="shared" si="2399"/>
        <v>0</v>
      </c>
      <c r="GA138" s="483"/>
      <c r="GB138" s="240"/>
      <c r="GC138" s="241">
        <f t="shared" si="2503"/>
        <v>0</v>
      </c>
      <c r="GD138" s="243"/>
      <c r="GE138" s="240"/>
      <c r="GF138" s="241">
        <f t="shared" si="2504"/>
        <v>0</v>
      </c>
      <c r="GG138" s="236">
        <f t="shared" si="2400"/>
        <v>0</v>
      </c>
      <c r="GH138" s="232">
        <f t="shared" si="2401"/>
        <v>0</v>
      </c>
      <c r="GI138" s="233">
        <f t="shared" si="2402"/>
        <v>0</v>
      </c>
      <c r="GJ138" s="449">
        <f t="shared" si="2403"/>
        <v>0</v>
      </c>
      <c r="GK138" s="450">
        <f t="shared" si="2404"/>
        <v>0</v>
      </c>
      <c r="GL138" s="451">
        <f t="shared" si="2405"/>
        <v>0</v>
      </c>
      <c r="GM138" s="449">
        <f t="shared" si="2406"/>
        <v>0</v>
      </c>
      <c r="GN138" s="450">
        <f t="shared" si="2407"/>
        <v>0</v>
      </c>
      <c r="GO138" s="451">
        <f t="shared" si="2408"/>
        <v>0</v>
      </c>
      <c r="GP138" s="252">
        <f t="shared" si="2409"/>
        <v>0</v>
      </c>
      <c r="GQ138" s="253">
        <f t="shared" si="2410"/>
        <v>0</v>
      </c>
      <c r="GR138" s="253">
        <f t="shared" si="2411"/>
        <v>0</v>
      </c>
      <c r="GS138" s="389"/>
      <c r="GT138" s="100"/>
      <c r="GU138" s="90">
        <f t="shared" si="2505"/>
        <v>0</v>
      </c>
      <c r="GV138" s="389"/>
      <c r="GW138" s="100"/>
      <c r="GX138" s="90">
        <f t="shared" si="2506"/>
        <v>0</v>
      </c>
      <c r="GY138" s="236">
        <f t="shared" si="2412"/>
        <v>0</v>
      </c>
      <c r="GZ138" s="232">
        <f t="shared" si="2413"/>
        <v>0</v>
      </c>
      <c r="HA138" s="233">
        <f t="shared" si="2414"/>
        <v>0</v>
      </c>
      <c r="HB138" s="389"/>
      <c r="HC138" s="390"/>
      <c r="HD138" s="90">
        <f t="shared" si="2507"/>
        <v>0</v>
      </c>
      <c r="HE138" s="389"/>
      <c r="HF138" s="100"/>
      <c r="HG138" s="90">
        <f t="shared" si="2508"/>
        <v>0</v>
      </c>
      <c r="HH138" s="236">
        <f t="shared" si="2415"/>
        <v>0</v>
      </c>
      <c r="HI138" s="232">
        <f t="shared" si="2416"/>
        <v>0</v>
      </c>
      <c r="HJ138" s="233">
        <f t="shared" si="2417"/>
        <v>0</v>
      </c>
      <c r="HK138" s="184"/>
      <c r="HL138" s="100"/>
      <c r="HM138" s="90">
        <f t="shared" si="2509"/>
        <v>0</v>
      </c>
      <c r="HN138" s="389"/>
      <c r="HO138" s="100"/>
      <c r="HP138" s="90">
        <f t="shared" si="2510"/>
        <v>0</v>
      </c>
      <c r="HQ138" s="236">
        <f t="shared" si="2418"/>
        <v>0</v>
      </c>
      <c r="HR138" s="232">
        <f t="shared" si="2419"/>
        <v>0</v>
      </c>
      <c r="HS138" s="233">
        <f t="shared" si="2420"/>
        <v>0</v>
      </c>
      <c r="HT138" s="50">
        <f t="shared" si="2421"/>
        <v>0</v>
      </c>
      <c r="HU138" s="45">
        <f t="shared" si="2422"/>
        <v>0</v>
      </c>
      <c r="HV138" s="51">
        <f t="shared" si="2423"/>
        <v>0</v>
      </c>
      <c r="HW138" s="50">
        <f t="shared" si="2424"/>
        <v>0</v>
      </c>
      <c r="HX138" s="45">
        <f t="shared" si="2425"/>
        <v>0</v>
      </c>
      <c r="HY138" s="51">
        <f t="shared" si="2426"/>
        <v>0</v>
      </c>
      <c r="HZ138" s="252">
        <f t="shared" si="2427"/>
        <v>0</v>
      </c>
      <c r="IA138" s="253">
        <f t="shared" si="2428"/>
        <v>0</v>
      </c>
      <c r="IB138" s="253">
        <f t="shared" si="2429"/>
        <v>0</v>
      </c>
      <c r="IC138" s="483"/>
      <c r="ID138" s="600"/>
      <c r="IE138" s="241">
        <f t="shared" si="2511"/>
        <v>0</v>
      </c>
      <c r="IF138" s="243"/>
      <c r="IG138" s="240"/>
      <c r="IH138" s="241">
        <f t="shared" si="2512"/>
        <v>0</v>
      </c>
      <c r="II138" s="236">
        <f t="shared" si="2430"/>
        <v>0</v>
      </c>
      <c r="IJ138" s="232">
        <f t="shared" si="2431"/>
        <v>0</v>
      </c>
      <c r="IK138" s="233">
        <f t="shared" si="2432"/>
        <v>0</v>
      </c>
      <c r="IL138" s="483"/>
      <c r="IM138" s="240"/>
      <c r="IN138" s="241">
        <f t="shared" si="2513"/>
        <v>0</v>
      </c>
      <c r="IO138" s="243"/>
      <c r="IP138" s="240"/>
      <c r="IQ138" s="241">
        <f t="shared" si="2514"/>
        <v>0</v>
      </c>
      <c r="IR138" s="236">
        <f t="shared" si="2433"/>
        <v>0</v>
      </c>
      <c r="IS138" s="232">
        <f t="shared" si="2434"/>
        <v>0</v>
      </c>
      <c r="IT138" s="233">
        <f t="shared" si="2435"/>
        <v>0</v>
      </c>
      <c r="IU138" s="483"/>
      <c r="IV138" s="240"/>
      <c r="IW138" s="241">
        <f t="shared" si="2515"/>
        <v>0</v>
      </c>
      <c r="IX138" s="88"/>
      <c r="IY138" s="100"/>
      <c r="IZ138" s="241">
        <f t="shared" si="2516"/>
        <v>0</v>
      </c>
      <c r="JA138" s="236">
        <f t="shared" si="2436"/>
        <v>0</v>
      </c>
      <c r="JB138" s="232">
        <f t="shared" si="2437"/>
        <v>0</v>
      </c>
      <c r="JC138" s="233">
        <f t="shared" si="2438"/>
        <v>0</v>
      </c>
      <c r="JD138" s="449">
        <f t="shared" si="2439"/>
        <v>0</v>
      </c>
      <c r="JE138" s="450">
        <f t="shared" si="2440"/>
        <v>0</v>
      </c>
      <c r="JF138" s="451">
        <f t="shared" si="2441"/>
        <v>0</v>
      </c>
      <c r="JG138" s="449">
        <f t="shared" si="2442"/>
        <v>0</v>
      </c>
      <c r="JH138" s="450">
        <f t="shared" si="2443"/>
        <v>0</v>
      </c>
      <c r="JI138" s="451">
        <f t="shared" si="2444"/>
        <v>0</v>
      </c>
      <c r="JJ138" s="252">
        <f t="shared" si="2445"/>
        <v>0</v>
      </c>
      <c r="JK138" s="253">
        <f t="shared" si="2446"/>
        <v>0</v>
      </c>
      <c r="JL138" s="253">
        <f t="shared" si="2447"/>
        <v>0</v>
      </c>
      <c r="JM138" s="389"/>
      <c r="JN138" s="390"/>
      <c r="JO138" s="90">
        <f t="shared" si="2517"/>
        <v>0</v>
      </c>
      <c r="JP138" s="88"/>
      <c r="JQ138" s="100"/>
      <c r="JR138" s="90">
        <f t="shared" si="2518"/>
        <v>0</v>
      </c>
      <c r="JS138" s="236">
        <f t="shared" si="2448"/>
        <v>0</v>
      </c>
      <c r="JT138" s="232">
        <f t="shared" si="2449"/>
        <v>0</v>
      </c>
      <c r="JU138" s="233">
        <f t="shared" si="2450"/>
        <v>0</v>
      </c>
      <c r="JV138" s="389"/>
      <c r="JW138" s="390"/>
      <c r="JX138" s="90">
        <f t="shared" si="2519"/>
        <v>0</v>
      </c>
      <c r="JY138" s="88"/>
      <c r="JZ138" s="100"/>
      <c r="KA138" s="90">
        <f t="shared" si="2520"/>
        <v>0</v>
      </c>
      <c r="KB138" s="236">
        <f t="shared" si="2451"/>
        <v>0</v>
      </c>
      <c r="KC138" s="232">
        <f t="shared" si="2452"/>
        <v>0</v>
      </c>
      <c r="KD138" s="233">
        <f t="shared" si="2453"/>
        <v>0</v>
      </c>
      <c r="KE138" s="389"/>
      <c r="KF138" s="390"/>
      <c r="KG138" s="90">
        <f t="shared" si="2521"/>
        <v>0</v>
      </c>
      <c r="KH138" s="184"/>
      <c r="KI138" s="100"/>
      <c r="KJ138" s="90">
        <f t="shared" si="2522"/>
        <v>0</v>
      </c>
      <c r="KK138" s="41">
        <f t="shared" si="2454"/>
        <v>0</v>
      </c>
      <c r="KL138" s="42">
        <f t="shared" si="2455"/>
        <v>0</v>
      </c>
      <c r="KM138" s="43">
        <f t="shared" si="2456"/>
        <v>0</v>
      </c>
      <c r="KN138" s="50">
        <f t="shared" si="2457"/>
        <v>0</v>
      </c>
      <c r="KO138" s="45">
        <f t="shared" si="2458"/>
        <v>0</v>
      </c>
      <c r="KP138" s="51">
        <f t="shared" si="2459"/>
        <v>0</v>
      </c>
      <c r="KQ138" s="50">
        <f t="shared" si="2460"/>
        <v>0</v>
      </c>
      <c r="KR138" s="45">
        <f t="shared" si="2461"/>
        <v>0</v>
      </c>
      <c r="KS138" s="51">
        <f t="shared" si="2462"/>
        <v>0</v>
      </c>
      <c r="KT138" s="81">
        <f t="shared" si="2463"/>
        <v>0</v>
      </c>
      <c r="KU138" s="52">
        <f t="shared" si="2464"/>
        <v>0</v>
      </c>
      <c r="KV138" s="52">
        <f t="shared" si="2465"/>
        <v>0</v>
      </c>
      <c r="KW138" s="27">
        <f t="shared" si="2466"/>
        <v>0</v>
      </c>
      <c r="KX138" s="28">
        <f t="shared" si="2467"/>
        <v>0</v>
      </c>
      <c r="KY138" s="29">
        <f t="shared" si="2523"/>
        <v>0</v>
      </c>
      <c r="KZ138" s="27">
        <f t="shared" si="2468"/>
        <v>0</v>
      </c>
      <c r="LA138" s="28">
        <f t="shared" si="2469"/>
        <v>0</v>
      </c>
      <c r="LB138" s="29">
        <f t="shared" si="2470"/>
        <v>0</v>
      </c>
      <c r="LC138" s="178">
        <f t="shared" si="2471"/>
        <v>0</v>
      </c>
      <c r="LD138" s="28">
        <f t="shared" si="2472"/>
        <v>0</v>
      </c>
      <c r="LE138" s="29">
        <f t="shared" si="2473"/>
        <v>0</v>
      </c>
    </row>
    <row r="139" spans="2:317" ht="20.25" hidden="1" customHeight="1" outlineLevel="3">
      <c r="B139" s="84" t="s">
        <v>259</v>
      </c>
      <c r="C139" s="176" t="s">
        <v>303</v>
      </c>
      <c r="D139" s="176" t="s">
        <v>261</v>
      </c>
      <c r="E139" s="176" t="s">
        <v>262</v>
      </c>
      <c r="F139" s="84" t="s">
        <v>211</v>
      </c>
      <c r="G139" s="481"/>
      <c r="H139" s="301"/>
      <c r="I139" s="241">
        <f t="shared" si="2474"/>
        <v>0</v>
      </c>
      <c r="J139" s="243"/>
      <c r="K139" s="240"/>
      <c r="L139" s="241">
        <f t="shared" si="2475"/>
        <v>0</v>
      </c>
      <c r="M139" s="41">
        <f t="shared" si="2314"/>
        <v>0</v>
      </c>
      <c r="N139" s="42">
        <f t="shared" si="2315"/>
        <v>0</v>
      </c>
      <c r="O139" s="43">
        <f t="shared" si="2316"/>
        <v>0</v>
      </c>
      <c r="P139" s="444"/>
      <c r="Q139" s="301"/>
      <c r="R139" s="241">
        <f t="shared" si="2476"/>
        <v>0</v>
      </c>
      <c r="S139" s="481"/>
      <c r="T139" s="315"/>
      <c r="U139" s="241">
        <f t="shared" si="2477"/>
        <v>0</v>
      </c>
      <c r="V139" s="41">
        <f t="shared" si="2317"/>
        <v>0</v>
      </c>
      <c r="W139" s="42">
        <f t="shared" si="2318"/>
        <v>0</v>
      </c>
      <c r="X139" s="43">
        <f t="shared" si="2319"/>
        <v>0</v>
      </c>
      <c r="Y139" s="444"/>
      <c r="Z139" s="301"/>
      <c r="AA139" s="241">
        <f t="shared" si="2478"/>
        <v>0</v>
      </c>
      <c r="AB139" s="444"/>
      <c r="AC139" s="301"/>
      <c r="AD139" s="241">
        <f t="shared" si="2479"/>
        <v>0</v>
      </c>
      <c r="AE139" s="236">
        <f t="shared" si="2320"/>
        <v>0</v>
      </c>
      <c r="AF139" s="232">
        <f t="shared" si="2321"/>
        <v>0</v>
      </c>
      <c r="AG139" s="233">
        <f t="shared" si="2322"/>
        <v>0</v>
      </c>
      <c r="AH139" s="449">
        <f t="shared" si="2527"/>
        <v>0</v>
      </c>
      <c r="AI139" s="450">
        <f t="shared" si="2324"/>
        <v>0</v>
      </c>
      <c r="AJ139" s="451">
        <f t="shared" si="2325"/>
        <v>0</v>
      </c>
      <c r="AK139" s="449">
        <f t="shared" si="2326"/>
        <v>0</v>
      </c>
      <c r="AL139" s="450">
        <f t="shared" si="2327"/>
        <v>0</v>
      </c>
      <c r="AM139" s="451">
        <f t="shared" si="2328"/>
        <v>0</v>
      </c>
      <c r="AN139" s="252">
        <f t="shared" si="2329"/>
        <v>0</v>
      </c>
      <c r="AO139" s="253">
        <f t="shared" si="2330"/>
        <v>0</v>
      </c>
      <c r="AP139" s="253">
        <f t="shared" si="2331"/>
        <v>0</v>
      </c>
      <c r="AQ139" s="481"/>
      <c r="AR139" s="301"/>
      <c r="AS139" s="90">
        <f t="shared" si="2480"/>
        <v>0</v>
      </c>
      <c r="AT139" s="481"/>
      <c r="AU139" s="301"/>
      <c r="AV139" s="90">
        <f t="shared" si="2481"/>
        <v>0</v>
      </c>
      <c r="AW139" s="236">
        <f t="shared" si="2332"/>
        <v>0</v>
      </c>
      <c r="AX139" s="232">
        <f t="shared" si="2333"/>
        <v>0</v>
      </c>
      <c r="AY139" s="233">
        <f t="shared" si="2334"/>
        <v>0</v>
      </c>
      <c r="AZ139" s="389"/>
      <c r="BA139" s="390"/>
      <c r="BB139" s="90">
        <f t="shared" si="2482"/>
        <v>0</v>
      </c>
      <c r="BC139" s="389"/>
      <c r="BD139" s="100"/>
      <c r="BE139" s="90">
        <f t="shared" si="2483"/>
        <v>0</v>
      </c>
      <c r="BF139" s="236">
        <f t="shared" si="2335"/>
        <v>0</v>
      </c>
      <c r="BG139" s="232">
        <f t="shared" si="2336"/>
        <v>0</v>
      </c>
      <c r="BH139" s="233">
        <f t="shared" si="2337"/>
        <v>0</v>
      </c>
      <c r="BI139" s="740"/>
      <c r="BJ139" s="301"/>
      <c r="BK139" s="90">
        <f t="shared" si="2484"/>
        <v>0</v>
      </c>
      <c r="BL139" s="481">
        <v>1</v>
      </c>
      <c r="BM139" s="301">
        <v>25.5</v>
      </c>
      <c r="BN139" s="90">
        <f t="shared" si="2485"/>
        <v>25.5</v>
      </c>
      <c r="BO139" s="236">
        <f t="shared" si="2338"/>
        <v>-1</v>
      </c>
      <c r="BP139" s="232">
        <f t="shared" si="2339"/>
        <v>-25.5</v>
      </c>
      <c r="BQ139" s="233">
        <f t="shared" si="2340"/>
        <v>-25.5</v>
      </c>
      <c r="BR139" s="50">
        <f t="shared" si="2341"/>
        <v>0</v>
      </c>
      <c r="BS139" s="45">
        <f t="shared" si="2342"/>
        <v>0</v>
      </c>
      <c r="BT139" s="51">
        <f t="shared" si="2343"/>
        <v>0</v>
      </c>
      <c r="BU139" s="50">
        <f t="shared" si="2344"/>
        <v>1</v>
      </c>
      <c r="BV139" s="45">
        <f t="shared" si="2345"/>
        <v>25.5</v>
      </c>
      <c r="BW139" s="51">
        <f t="shared" si="2346"/>
        <v>25.5</v>
      </c>
      <c r="BX139" s="252">
        <f t="shared" si="2528"/>
        <v>-1</v>
      </c>
      <c r="BY139" s="253">
        <f t="shared" si="2348"/>
        <v>-25.5</v>
      </c>
      <c r="BZ139" s="253">
        <f t="shared" si="2349"/>
        <v>-25.5</v>
      </c>
      <c r="CA139" s="481"/>
      <c r="CB139" s="301"/>
      <c r="CC139" s="241">
        <f t="shared" si="2486"/>
        <v>0</v>
      </c>
      <c r="CD139" s="243"/>
      <c r="CE139" s="240"/>
      <c r="CF139" s="241">
        <f t="shared" si="2487"/>
        <v>0</v>
      </c>
      <c r="CG139" s="236">
        <f t="shared" si="2350"/>
        <v>0</v>
      </c>
      <c r="CH139" s="232">
        <f t="shared" si="2351"/>
        <v>0</v>
      </c>
      <c r="CI139" s="233">
        <f t="shared" si="2352"/>
        <v>0</v>
      </c>
      <c r="CJ139" s="481"/>
      <c r="CK139" s="301"/>
      <c r="CL139" s="241">
        <f t="shared" si="2488"/>
        <v>0</v>
      </c>
      <c r="CM139" s="243"/>
      <c r="CN139" s="240"/>
      <c r="CO139" s="241">
        <f t="shared" si="2489"/>
        <v>0</v>
      </c>
      <c r="CP139" s="236">
        <f t="shared" si="2353"/>
        <v>0</v>
      </c>
      <c r="CQ139" s="232">
        <f t="shared" si="2354"/>
        <v>0</v>
      </c>
      <c r="CR139" s="233">
        <f t="shared" si="2355"/>
        <v>0</v>
      </c>
      <c r="CS139" s="444">
        <v>0.5</v>
      </c>
      <c r="CT139" s="301">
        <v>25.5</v>
      </c>
      <c r="CU139" s="241">
        <f t="shared" si="2490"/>
        <v>12.75</v>
      </c>
      <c r="CV139" s="481">
        <v>1</v>
      </c>
      <c r="CW139" s="301">
        <v>25.5</v>
      </c>
      <c r="CX139" s="241">
        <f t="shared" si="2491"/>
        <v>25.5</v>
      </c>
      <c r="CY139" s="236">
        <f t="shared" si="2356"/>
        <v>-0.5</v>
      </c>
      <c r="CZ139" s="232">
        <f t="shared" si="2357"/>
        <v>0</v>
      </c>
      <c r="DA139" s="233">
        <f t="shared" si="2358"/>
        <v>-12.75</v>
      </c>
      <c r="DB139" s="449">
        <f t="shared" si="2359"/>
        <v>0.5</v>
      </c>
      <c r="DC139" s="450">
        <f t="shared" si="2360"/>
        <v>25.5</v>
      </c>
      <c r="DD139" s="451">
        <f t="shared" si="2361"/>
        <v>12.75</v>
      </c>
      <c r="DE139" s="449">
        <f t="shared" si="2362"/>
        <v>1</v>
      </c>
      <c r="DF139" s="450">
        <f t="shared" si="2363"/>
        <v>25.5</v>
      </c>
      <c r="DG139" s="451">
        <f t="shared" si="2364"/>
        <v>25.5</v>
      </c>
      <c r="DH139" s="252">
        <f t="shared" si="2365"/>
        <v>-0.5</v>
      </c>
      <c r="DI139" s="253">
        <f t="shared" si="2366"/>
        <v>0</v>
      </c>
      <c r="DJ139" s="253">
        <f t="shared" si="2367"/>
        <v>-12.75</v>
      </c>
      <c r="DK139" s="481"/>
      <c r="DL139" s="301"/>
      <c r="DM139" s="90">
        <f t="shared" si="2492"/>
        <v>0</v>
      </c>
      <c r="DN139" s="88"/>
      <c r="DO139" s="100"/>
      <c r="DP139" s="90">
        <f t="shared" si="2493"/>
        <v>0</v>
      </c>
      <c r="DQ139" s="236">
        <f t="shared" si="2368"/>
        <v>0</v>
      </c>
      <c r="DR139" s="232">
        <f t="shared" si="2369"/>
        <v>0</v>
      </c>
      <c r="DS139" s="233">
        <f t="shared" si="2370"/>
        <v>0</v>
      </c>
      <c r="DT139" s="389"/>
      <c r="DU139" s="390"/>
      <c r="DV139" s="90">
        <f t="shared" si="2494"/>
        <v>0</v>
      </c>
      <c r="DW139" s="88"/>
      <c r="DX139" s="100"/>
      <c r="DY139" s="90">
        <f t="shared" si="2526"/>
        <v>0</v>
      </c>
      <c r="DZ139" s="236">
        <f t="shared" si="2371"/>
        <v>0</v>
      </c>
      <c r="EA139" s="232">
        <f t="shared" si="2372"/>
        <v>0</v>
      </c>
      <c r="EB139" s="233">
        <f t="shared" si="2373"/>
        <v>0</v>
      </c>
      <c r="EC139" s="481"/>
      <c r="ED139" s="482"/>
      <c r="EE139" s="90">
        <f t="shared" si="2496"/>
        <v>0</v>
      </c>
      <c r="EF139" s="184"/>
      <c r="EG139" s="100"/>
      <c r="EH139" s="90">
        <f t="shared" si="2497"/>
        <v>0</v>
      </c>
      <c r="EI139" s="41">
        <f t="shared" si="2374"/>
        <v>0</v>
      </c>
      <c r="EJ139" s="42">
        <f t="shared" si="2375"/>
        <v>0</v>
      </c>
      <c r="EK139" s="43">
        <f t="shared" si="2376"/>
        <v>0</v>
      </c>
      <c r="EL139" s="50">
        <f t="shared" si="2377"/>
        <v>0</v>
      </c>
      <c r="EM139" s="45">
        <f t="shared" si="2378"/>
        <v>0</v>
      </c>
      <c r="EN139" s="51">
        <f t="shared" si="2379"/>
        <v>0</v>
      </c>
      <c r="EO139" s="50">
        <f t="shared" si="2380"/>
        <v>0</v>
      </c>
      <c r="EP139" s="45">
        <f t="shared" si="2381"/>
        <v>0</v>
      </c>
      <c r="EQ139" s="51">
        <f t="shared" si="2382"/>
        <v>0</v>
      </c>
      <c r="ER139" s="81">
        <f t="shared" si="2383"/>
        <v>0</v>
      </c>
      <c r="ES139" s="52">
        <f t="shared" si="2384"/>
        <v>0</v>
      </c>
      <c r="ET139" s="52">
        <f t="shared" si="2385"/>
        <v>0</v>
      </c>
      <c r="EU139" s="27">
        <f t="shared" si="2386"/>
        <v>0.5</v>
      </c>
      <c r="EV139" s="28">
        <f t="shared" si="2387"/>
        <v>25.5</v>
      </c>
      <c r="EW139" s="29">
        <f t="shared" si="2498"/>
        <v>12.75</v>
      </c>
      <c r="EX139" s="27">
        <f t="shared" si="2388"/>
        <v>2</v>
      </c>
      <c r="EY139" s="28">
        <f t="shared" si="2389"/>
        <v>25.5</v>
      </c>
      <c r="EZ139" s="29">
        <f t="shared" si="2390"/>
        <v>51</v>
      </c>
      <c r="FA139" s="178">
        <f t="shared" si="2391"/>
        <v>-1.5</v>
      </c>
      <c r="FB139" s="28">
        <f t="shared" si="2392"/>
        <v>0</v>
      </c>
      <c r="FC139" s="29">
        <f t="shared" si="2393"/>
        <v>-38.25</v>
      </c>
      <c r="FE139" s="84"/>
      <c r="FF139" s="176"/>
      <c r="FG139" s="176"/>
      <c r="FH139" s="84"/>
      <c r="FI139" s="481"/>
      <c r="FJ139" s="301"/>
      <c r="FK139" s="241">
        <f t="shared" si="2499"/>
        <v>0</v>
      </c>
      <c r="FL139" s="243"/>
      <c r="FM139" s="240"/>
      <c r="FN139" s="241">
        <f t="shared" si="2500"/>
        <v>0</v>
      </c>
      <c r="FO139" s="41">
        <f t="shared" si="2394"/>
        <v>0</v>
      </c>
      <c r="FP139" s="42">
        <f t="shared" si="2395"/>
        <v>0</v>
      </c>
      <c r="FQ139" s="43">
        <f t="shared" si="2396"/>
        <v>0</v>
      </c>
      <c r="FR139" s="444"/>
      <c r="FS139" s="301"/>
      <c r="FT139" s="241">
        <f t="shared" si="2501"/>
        <v>0</v>
      </c>
      <c r="FU139" s="481"/>
      <c r="FV139" s="315"/>
      <c r="FW139" s="241">
        <f t="shared" si="2502"/>
        <v>0</v>
      </c>
      <c r="FX139" s="41">
        <f t="shared" si="2397"/>
        <v>0</v>
      </c>
      <c r="FY139" s="42">
        <f t="shared" si="2398"/>
        <v>0</v>
      </c>
      <c r="FZ139" s="43">
        <f t="shared" si="2399"/>
        <v>0</v>
      </c>
      <c r="GA139" s="444"/>
      <c r="GB139" s="301"/>
      <c r="GC139" s="241">
        <f t="shared" si="2503"/>
        <v>0</v>
      </c>
      <c r="GD139" s="444"/>
      <c r="GE139" s="301"/>
      <c r="GF139" s="241">
        <f t="shared" si="2504"/>
        <v>0</v>
      </c>
      <c r="GG139" s="236">
        <f t="shared" si="2400"/>
        <v>0</v>
      </c>
      <c r="GH139" s="232">
        <f t="shared" si="2401"/>
        <v>0</v>
      </c>
      <c r="GI139" s="233">
        <f t="shared" si="2402"/>
        <v>0</v>
      </c>
      <c r="GJ139" s="449">
        <f t="shared" si="2403"/>
        <v>0</v>
      </c>
      <c r="GK139" s="450">
        <f t="shared" si="2404"/>
        <v>0</v>
      </c>
      <c r="GL139" s="451">
        <f t="shared" si="2405"/>
        <v>0</v>
      </c>
      <c r="GM139" s="449">
        <f t="shared" si="2406"/>
        <v>0</v>
      </c>
      <c r="GN139" s="450">
        <f t="shared" si="2407"/>
        <v>0</v>
      </c>
      <c r="GO139" s="451">
        <f t="shared" si="2408"/>
        <v>0</v>
      </c>
      <c r="GP139" s="252">
        <f t="shared" si="2409"/>
        <v>0</v>
      </c>
      <c r="GQ139" s="253">
        <f t="shared" si="2410"/>
        <v>0</v>
      </c>
      <c r="GR139" s="253">
        <f t="shared" si="2411"/>
        <v>0</v>
      </c>
      <c r="GS139" s="481"/>
      <c r="GT139" s="301"/>
      <c r="GU139" s="90">
        <f t="shared" si="2505"/>
        <v>0</v>
      </c>
      <c r="GV139" s="481"/>
      <c r="GW139" s="301"/>
      <c r="GX139" s="90">
        <f t="shared" si="2506"/>
        <v>0</v>
      </c>
      <c r="GY139" s="236">
        <f t="shared" si="2412"/>
        <v>0</v>
      </c>
      <c r="GZ139" s="232">
        <f t="shared" si="2413"/>
        <v>0</v>
      </c>
      <c r="HA139" s="233">
        <f t="shared" si="2414"/>
        <v>0</v>
      </c>
      <c r="HB139" s="389"/>
      <c r="HC139" s="390"/>
      <c r="HD139" s="90">
        <f t="shared" si="2507"/>
        <v>0</v>
      </c>
      <c r="HE139" s="389"/>
      <c r="HF139" s="100"/>
      <c r="HG139" s="90">
        <f t="shared" si="2508"/>
        <v>0</v>
      </c>
      <c r="HH139" s="236">
        <f t="shared" si="2415"/>
        <v>0</v>
      </c>
      <c r="HI139" s="232">
        <f t="shared" si="2416"/>
        <v>0</v>
      </c>
      <c r="HJ139" s="233">
        <f t="shared" si="2417"/>
        <v>0</v>
      </c>
      <c r="HK139" s="444">
        <v>0.5</v>
      </c>
      <c r="HL139" s="301">
        <v>25.5</v>
      </c>
      <c r="HM139" s="90">
        <f t="shared" si="2509"/>
        <v>12.75</v>
      </c>
      <c r="HN139" s="481">
        <v>1</v>
      </c>
      <c r="HO139" s="301">
        <v>25.5</v>
      </c>
      <c r="HP139" s="90">
        <f t="shared" si="2510"/>
        <v>25.5</v>
      </c>
      <c r="HQ139" s="236">
        <f t="shared" si="2418"/>
        <v>-0.5</v>
      </c>
      <c r="HR139" s="232">
        <f t="shared" si="2419"/>
        <v>0</v>
      </c>
      <c r="HS139" s="233">
        <f t="shared" si="2420"/>
        <v>-12.75</v>
      </c>
      <c r="HT139" s="50">
        <f t="shared" si="2421"/>
        <v>0.5</v>
      </c>
      <c r="HU139" s="45">
        <f t="shared" si="2422"/>
        <v>25.5</v>
      </c>
      <c r="HV139" s="51">
        <f t="shared" si="2423"/>
        <v>12.75</v>
      </c>
      <c r="HW139" s="50">
        <f t="shared" si="2424"/>
        <v>1</v>
      </c>
      <c r="HX139" s="45">
        <f t="shared" si="2425"/>
        <v>25.5</v>
      </c>
      <c r="HY139" s="51">
        <f t="shared" si="2426"/>
        <v>25.5</v>
      </c>
      <c r="HZ139" s="252">
        <f t="shared" si="2427"/>
        <v>-0.5</v>
      </c>
      <c r="IA139" s="253">
        <f t="shared" si="2428"/>
        <v>0</v>
      </c>
      <c r="IB139" s="253">
        <f t="shared" si="2429"/>
        <v>-12.75</v>
      </c>
      <c r="IC139" s="481"/>
      <c r="ID139" s="301"/>
      <c r="IE139" s="241">
        <f t="shared" si="2511"/>
        <v>0</v>
      </c>
      <c r="IF139" s="243"/>
      <c r="IG139" s="240"/>
      <c r="IH139" s="241">
        <f t="shared" si="2512"/>
        <v>0</v>
      </c>
      <c r="II139" s="236">
        <f t="shared" si="2430"/>
        <v>0</v>
      </c>
      <c r="IJ139" s="232">
        <f t="shared" si="2431"/>
        <v>0</v>
      </c>
      <c r="IK139" s="233">
        <f t="shared" si="2432"/>
        <v>0</v>
      </c>
      <c r="IL139" s="481"/>
      <c r="IM139" s="301"/>
      <c r="IN139" s="241">
        <f t="shared" si="2513"/>
        <v>0</v>
      </c>
      <c r="IO139" s="243"/>
      <c r="IP139" s="240"/>
      <c r="IQ139" s="241">
        <f t="shared" si="2514"/>
        <v>0</v>
      </c>
      <c r="IR139" s="236">
        <f t="shared" si="2433"/>
        <v>0</v>
      </c>
      <c r="IS139" s="232">
        <f t="shared" si="2434"/>
        <v>0</v>
      </c>
      <c r="IT139" s="233">
        <f t="shared" si="2435"/>
        <v>0</v>
      </c>
      <c r="IU139" s="444">
        <v>0.5</v>
      </c>
      <c r="IV139" s="301">
        <v>25.5</v>
      </c>
      <c r="IW139" s="241">
        <f t="shared" si="2515"/>
        <v>12.75</v>
      </c>
      <c r="IX139" s="481">
        <v>1</v>
      </c>
      <c r="IY139" s="301">
        <v>25.5</v>
      </c>
      <c r="IZ139" s="241">
        <f t="shared" si="2516"/>
        <v>25.5</v>
      </c>
      <c r="JA139" s="236">
        <f t="shared" si="2436"/>
        <v>-0.5</v>
      </c>
      <c r="JB139" s="232">
        <f t="shared" si="2437"/>
        <v>0</v>
      </c>
      <c r="JC139" s="233">
        <f t="shared" si="2438"/>
        <v>-12.75</v>
      </c>
      <c r="JD139" s="449">
        <f t="shared" si="2439"/>
        <v>0.5</v>
      </c>
      <c r="JE139" s="450">
        <f t="shared" si="2440"/>
        <v>25.5</v>
      </c>
      <c r="JF139" s="451">
        <f t="shared" si="2441"/>
        <v>12.75</v>
      </c>
      <c r="JG139" s="449">
        <f t="shared" si="2442"/>
        <v>1</v>
      </c>
      <c r="JH139" s="450">
        <f t="shared" si="2443"/>
        <v>25.5</v>
      </c>
      <c r="JI139" s="451">
        <f t="shared" si="2444"/>
        <v>25.5</v>
      </c>
      <c r="JJ139" s="252">
        <f t="shared" si="2445"/>
        <v>-0.5</v>
      </c>
      <c r="JK139" s="253">
        <f t="shared" si="2446"/>
        <v>0</v>
      </c>
      <c r="JL139" s="253">
        <f t="shared" si="2447"/>
        <v>-12.75</v>
      </c>
      <c r="JM139" s="481"/>
      <c r="JN139" s="301"/>
      <c r="JO139" s="90">
        <f t="shared" si="2517"/>
        <v>0</v>
      </c>
      <c r="JP139" s="88"/>
      <c r="JQ139" s="100"/>
      <c r="JR139" s="90">
        <f t="shared" si="2518"/>
        <v>0</v>
      </c>
      <c r="JS139" s="236">
        <f t="shared" si="2448"/>
        <v>0</v>
      </c>
      <c r="JT139" s="232">
        <f t="shared" si="2449"/>
        <v>0</v>
      </c>
      <c r="JU139" s="233">
        <f t="shared" si="2450"/>
        <v>0</v>
      </c>
      <c r="JV139" s="389"/>
      <c r="JW139" s="390"/>
      <c r="JX139" s="90">
        <f t="shared" si="2519"/>
        <v>0</v>
      </c>
      <c r="JY139" s="88"/>
      <c r="JZ139" s="100"/>
      <c r="KA139" s="90">
        <f t="shared" si="2520"/>
        <v>0</v>
      </c>
      <c r="KB139" s="236">
        <f t="shared" si="2451"/>
        <v>0</v>
      </c>
      <c r="KC139" s="232">
        <f t="shared" si="2452"/>
        <v>0</v>
      </c>
      <c r="KD139" s="233">
        <f t="shared" si="2453"/>
        <v>0</v>
      </c>
      <c r="KE139" s="448"/>
      <c r="KF139" s="482"/>
      <c r="KG139" s="90">
        <f t="shared" si="2521"/>
        <v>0</v>
      </c>
      <c r="KH139" s="184"/>
      <c r="KI139" s="100"/>
      <c r="KJ139" s="90">
        <f t="shared" si="2522"/>
        <v>0</v>
      </c>
      <c r="KK139" s="41">
        <f t="shared" si="2454"/>
        <v>0</v>
      </c>
      <c r="KL139" s="42">
        <f t="shared" si="2455"/>
        <v>0</v>
      </c>
      <c r="KM139" s="43">
        <f t="shared" si="2456"/>
        <v>0</v>
      </c>
      <c r="KN139" s="50">
        <f t="shared" si="2457"/>
        <v>0</v>
      </c>
      <c r="KO139" s="45">
        <f t="shared" si="2458"/>
        <v>0</v>
      </c>
      <c r="KP139" s="51">
        <f t="shared" si="2459"/>
        <v>0</v>
      </c>
      <c r="KQ139" s="50">
        <f t="shared" si="2460"/>
        <v>0</v>
      </c>
      <c r="KR139" s="45">
        <f t="shared" si="2461"/>
        <v>0</v>
      </c>
      <c r="KS139" s="51">
        <f t="shared" si="2462"/>
        <v>0</v>
      </c>
      <c r="KT139" s="81">
        <f t="shared" si="2463"/>
        <v>0</v>
      </c>
      <c r="KU139" s="52">
        <f t="shared" si="2464"/>
        <v>0</v>
      </c>
      <c r="KV139" s="52">
        <f t="shared" si="2465"/>
        <v>0</v>
      </c>
      <c r="KW139" s="27">
        <f t="shared" si="2466"/>
        <v>1</v>
      </c>
      <c r="KX139" s="28">
        <f t="shared" si="2467"/>
        <v>25.5</v>
      </c>
      <c r="KY139" s="29">
        <f t="shared" si="2523"/>
        <v>25.5</v>
      </c>
      <c r="KZ139" s="27">
        <f t="shared" si="2468"/>
        <v>2</v>
      </c>
      <c r="LA139" s="28">
        <f t="shared" si="2469"/>
        <v>25.5</v>
      </c>
      <c r="LB139" s="29">
        <f t="shared" si="2470"/>
        <v>51</v>
      </c>
      <c r="LC139" s="178">
        <f t="shared" si="2471"/>
        <v>-1</v>
      </c>
      <c r="LD139" s="28">
        <f t="shared" si="2472"/>
        <v>0</v>
      </c>
      <c r="LE139" s="29">
        <f t="shared" si="2473"/>
        <v>-25.5</v>
      </c>
    </row>
    <row r="140" spans="2:317" ht="20.25" hidden="1" customHeight="1" outlineLevel="3">
      <c r="B140" s="84" t="s">
        <v>259</v>
      </c>
      <c r="C140" s="176" t="s">
        <v>304</v>
      </c>
      <c r="D140" s="176"/>
      <c r="E140" s="176"/>
      <c r="F140" s="84"/>
      <c r="G140" s="739">
        <v>6.0000000000000001E-3</v>
      </c>
      <c r="H140" s="295">
        <v>40</v>
      </c>
      <c r="I140" s="241">
        <f t="shared" si="2474"/>
        <v>0.24</v>
      </c>
      <c r="J140" s="243"/>
      <c r="K140" s="240"/>
      <c r="L140" s="241">
        <f t="shared" si="2475"/>
        <v>0</v>
      </c>
      <c r="M140" s="41">
        <f t="shared" si="2314"/>
        <v>6.0000000000000001E-3</v>
      </c>
      <c r="N140" s="42">
        <f t="shared" si="2315"/>
        <v>40</v>
      </c>
      <c r="O140" s="43">
        <f t="shared" si="2316"/>
        <v>0.24</v>
      </c>
      <c r="P140" s="483"/>
      <c r="Q140" s="240"/>
      <c r="R140" s="241">
        <f t="shared" si="2476"/>
        <v>0</v>
      </c>
      <c r="S140" s="243"/>
      <c r="T140" s="240"/>
      <c r="U140" s="241">
        <f t="shared" si="2477"/>
        <v>0</v>
      </c>
      <c r="V140" s="41">
        <f t="shared" si="2317"/>
        <v>0</v>
      </c>
      <c r="W140" s="42">
        <f t="shared" si="2318"/>
        <v>0</v>
      </c>
      <c r="X140" s="43">
        <f t="shared" si="2319"/>
        <v>0</v>
      </c>
      <c r="Y140" s="483"/>
      <c r="Z140" s="240"/>
      <c r="AA140" s="241">
        <f t="shared" si="2478"/>
        <v>0</v>
      </c>
      <c r="AB140" s="243"/>
      <c r="AC140" s="240"/>
      <c r="AD140" s="241">
        <f t="shared" si="2479"/>
        <v>0</v>
      </c>
      <c r="AE140" s="236">
        <f t="shared" si="2320"/>
        <v>0</v>
      </c>
      <c r="AF140" s="232">
        <f t="shared" si="2321"/>
        <v>0</v>
      </c>
      <c r="AG140" s="233">
        <f t="shared" si="2322"/>
        <v>0</v>
      </c>
      <c r="AH140" s="449">
        <f t="shared" si="2527"/>
        <v>6.0000000000000001E-3</v>
      </c>
      <c r="AI140" s="450">
        <f t="shared" si="2324"/>
        <v>40</v>
      </c>
      <c r="AJ140" s="451">
        <f t="shared" si="2325"/>
        <v>0.24</v>
      </c>
      <c r="AK140" s="449">
        <f t="shared" si="2326"/>
        <v>0</v>
      </c>
      <c r="AL140" s="450">
        <f t="shared" si="2327"/>
        <v>0</v>
      </c>
      <c r="AM140" s="451">
        <f t="shared" si="2328"/>
        <v>0</v>
      </c>
      <c r="AN140" s="252">
        <f t="shared" si="2329"/>
        <v>6.0000000000000001E-3</v>
      </c>
      <c r="AO140" s="253">
        <f t="shared" si="2330"/>
        <v>40</v>
      </c>
      <c r="AP140" s="253">
        <f t="shared" si="2331"/>
        <v>0.24</v>
      </c>
      <c r="AQ140" s="184"/>
      <c r="AR140" s="100"/>
      <c r="AS140" s="90">
        <f t="shared" si="2480"/>
        <v>0</v>
      </c>
      <c r="AT140" s="389"/>
      <c r="AU140" s="100"/>
      <c r="AV140" s="90">
        <f t="shared" si="2481"/>
        <v>0</v>
      </c>
      <c r="AW140" s="236">
        <f t="shared" si="2332"/>
        <v>0</v>
      </c>
      <c r="AX140" s="232">
        <f t="shared" si="2333"/>
        <v>0</v>
      </c>
      <c r="AY140" s="233">
        <f t="shared" si="2334"/>
        <v>0</v>
      </c>
      <c r="AZ140" s="389"/>
      <c r="BA140" s="390"/>
      <c r="BB140" s="90">
        <f t="shared" si="2482"/>
        <v>0</v>
      </c>
      <c r="BC140" s="389"/>
      <c r="BD140" s="100"/>
      <c r="BE140" s="90">
        <f t="shared" si="2483"/>
        <v>0</v>
      </c>
      <c r="BF140" s="236">
        <f t="shared" si="2335"/>
        <v>0</v>
      </c>
      <c r="BG140" s="232">
        <f t="shared" si="2336"/>
        <v>0</v>
      </c>
      <c r="BH140" s="233">
        <f t="shared" si="2337"/>
        <v>0</v>
      </c>
      <c r="BI140" s="184"/>
      <c r="BJ140" s="100"/>
      <c r="BK140" s="90">
        <f t="shared" si="2484"/>
        <v>0</v>
      </c>
      <c r="BL140" s="389"/>
      <c r="BM140" s="100"/>
      <c r="BN140" s="90">
        <f t="shared" si="2485"/>
        <v>0</v>
      </c>
      <c r="BO140" s="236">
        <f t="shared" si="2338"/>
        <v>0</v>
      </c>
      <c r="BP140" s="232">
        <f t="shared" si="2339"/>
        <v>0</v>
      </c>
      <c r="BQ140" s="233">
        <f t="shared" si="2340"/>
        <v>0</v>
      </c>
      <c r="BR140" s="50">
        <f t="shared" si="2341"/>
        <v>0</v>
      </c>
      <c r="BS140" s="45">
        <f t="shared" si="2342"/>
        <v>0</v>
      </c>
      <c r="BT140" s="51">
        <f t="shared" si="2343"/>
        <v>0</v>
      </c>
      <c r="BU140" s="50">
        <f t="shared" si="2344"/>
        <v>0</v>
      </c>
      <c r="BV140" s="45">
        <f t="shared" si="2345"/>
        <v>0</v>
      </c>
      <c r="BW140" s="51">
        <f t="shared" si="2346"/>
        <v>0</v>
      </c>
      <c r="BX140" s="252">
        <f t="shared" si="2528"/>
        <v>0</v>
      </c>
      <c r="BY140" s="253">
        <f t="shared" si="2348"/>
        <v>0</v>
      </c>
      <c r="BZ140" s="253">
        <f t="shared" si="2349"/>
        <v>0</v>
      </c>
      <c r="CA140" s="483"/>
      <c r="CB140" s="600"/>
      <c r="CC140" s="241">
        <f t="shared" si="2486"/>
        <v>0</v>
      </c>
      <c r="CD140" s="243"/>
      <c r="CE140" s="240"/>
      <c r="CF140" s="241">
        <f t="shared" si="2487"/>
        <v>0</v>
      </c>
      <c r="CG140" s="236">
        <f t="shared" si="2350"/>
        <v>0</v>
      </c>
      <c r="CH140" s="232">
        <f t="shared" si="2351"/>
        <v>0</v>
      </c>
      <c r="CI140" s="233">
        <f t="shared" si="2352"/>
        <v>0</v>
      </c>
      <c r="CJ140" s="243"/>
      <c r="CK140" s="240"/>
      <c r="CL140" s="241">
        <f t="shared" si="2488"/>
        <v>0</v>
      </c>
      <c r="CM140" s="243"/>
      <c r="CN140" s="240"/>
      <c r="CO140" s="241">
        <f t="shared" si="2489"/>
        <v>0</v>
      </c>
      <c r="CP140" s="236">
        <f t="shared" si="2353"/>
        <v>0</v>
      </c>
      <c r="CQ140" s="232">
        <f t="shared" si="2354"/>
        <v>0</v>
      </c>
      <c r="CR140" s="233">
        <f t="shared" si="2355"/>
        <v>0</v>
      </c>
      <c r="CS140" s="483"/>
      <c r="CT140" s="240"/>
      <c r="CU140" s="241">
        <f t="shared" si="2490"/>
        <v>0</v>
      </c>
      <c r="CV140" s="88"/>
      <c r="CW140" s="100"/>
      <c r="CX140" s="241">
        <f t="shared" si="2491"/>
        <v>0</v>
      </c>
      <c r="CY140" s="236">
        <f t="shared" si="2356"/>
        <v>0</v>
      </c>
      <c r="CZ140" s="232">
        <f t="shared" si="2357"/>
        <v>0</v>
      </c>
      <c r="DA140" s="233">
        <f t="shared" si="2358"/>
        <v>0</v>
      </c>
      <c r="DB140" s="449">
        <f t="shared" si="2359"/>
        <v>0</v>
      </c>
      <c r="DC140" s="450">
        <f t="shared" si="2360"/>
        <v>0</v>
      </c>
      <c r="DD140" s="451">
        <f t="shared" si="2361"/>
        <v>0</v>
      </c>
      <c r="DE140" s="449">
        <f t="shared" si="2362"/>
        <v>0</v>
      </c>
      <c r="DF140" s="450">
        <f t="shared" si="2363"/>
        <v>0</v>
      </c>
      <c r="DG140" s="451">
        <f t="shared" si="2364"/>
        <v>0</v>
      </c>
      <c r="DH140" s="252">
        <f t="shared" si="2365"/>
        <v>0</v>
      </c>
      <c r="DI140" s="253">
        <f t="shared" si="2366"/>
        <v>0</v>
      </c>
      <c r="DJ140" s="253">
        <f t="shared" si="2367"/>
        <v>0</v>
      </c>
      <c r="DK140" s="389"/>
      <c r="DL140" s="390"/>
      <c r="DM140" s="90">
        <f t="shared" si="2492"/>
        <v>0</v>
      </c>
      <c r="DN140" s="88"/>
      <c r="DO140" s="100"/>
      <c r="DP140" s="90">
        <f t="shared" si="2493"/>
        <v>0</v>
      </c>
      <c r="DQ140" s="236">
        <f t="shared" si="2368"/>
        <v>0</v>
      </c>
      <c r="DR140" s="232">
        <f t="shared" si="2369"/>
        <v>0</v>
      </c>
      <c r="DS140" s="233">
        <f t="shared" si="2370"/>
        <v>0</v>
      </c>
      <c r="DT140" s="389"/>
      <c r="DU140" s="390"/>
      <c r="DV140" s="90">
        <f t="shared" si="2494"/>
        <v>0</v>
      </c>
      <c r="DW140" s="88"/>
      <c r="DX140" s="100"/>
      <c r="DY140" s="90">
        <f t="shared" si="2526"/>
        <v>0</v>
      </c>
      <c r="DZ140" s="236">
        <f t="shared" si="2371"/>
        <v>0</v>
      </c>
      <c r="EA140" s="232">
        <f t="shared" si="2372"/>
        <v>0</v>
      </c>
      <c r="EB140" s="233">
        <f t="shared" si="2373"/>
        <v>0</v>
      </c>
      <c r="EC140" s="389"/>
      <c r="ED140" s="100"/>
      <c r="EE140" s="90">
        <f t="shared" si="2496"/>
        <v>0</v>
      </c>
      <c r="EF140" s="184"/>
      <c r="EG140" s="100"/>
      <c r="EH140" s="90">
        <f t="shared" si="2497"/>
        <v>0</v>
      </c>
      <c r="EI140" s="41">
        <f t="shared" si="2374"/>
        <v>0</v>
      </c>
      <c r="EJ140" s="42">
        <f t="shared" si="2375"/>
        <v>0</v>
      </c>
      <c r="EK140" s="43">
        <f t="shared" si="2376"/>
        <v>0</v>
      </c>
      <c r="EL140" s="50">
        <f t="shared" si="2377"/>
        <v>0</v>
      </c>
      <c r="EM140" s="45">
        <f t="shared" si="2378"/>
        <v>0</v>
      </c>
      <c r="EN140" s="51">
        <f t="shared" si="2379"/>
        <v>0</v>
      </c>
      <c r="EO140" s="50">
        <f t="shared" si="2380"/>
        <v>0</v>
      </c>
      <c r="EP140" s="45">
        <f t="shared" si="2381"/>
        <v>0</v>
      </c>
      <c r="EQ140" s="51">
        <f t="shared" si="2382"/>
        <v>0</v>
      </c>
      <c r="ER140" s="81">
        <f t="shared" si="2383"/>
        <v>0</v>
      </c>
      <c r="ES140" s="52">
        <f t="shared" si="2384"/>
        <v>0</v>
      </c>
      <c r="ET140" s="52">
        <f t="shared" si="2385"/>
        <v>0</v>
      </c>
      <c r="EU140" s="27">
        <f t="shared" si="2386"/>
        <v>6.0000000000000001E-3</v>
      </c>
      <c r="EV140" s="28">
        <f t="shared" si="2387"/>
        <v>40</v>
      </c>
      <c r="EW140" s="29">
        <f t="shared" si="2498"/>
        <v>0.24</v>
      </c>
      <c r="EX140" s="27">
        <f t="shared" si="2388"/>
        <v>0</v>
      </c>
      <c r="EY140" s="28">
        <f t="shared" si="2389"/>
        <v>0</v>
      </c>
      <c r="EZ140" s="29">
        <f t="shared" si="2390"/>
        <v>0</v>
      </c>
      <c r="FA140" s="178">
        <f t="shared" si="2391"/>
        <v>6.0000000000000001E-3</v>
      </c>
      <c r="FB140" s="28">
        <f t="shared" si="2392"/>
        <v>40</v>
      </c>
      <c r="FC140" s="29">
        <f t="shared" si="2393"/>
        <v>0.24</v>
      </c>
      <c r="FE140" s="84"/>
      <c r="FF140" s="176"/>
      <c r="FG140" s="176"/>
      <c r="FH140" s="84"/>
      <c r="FI140" s="483"/>
      <c r="FJ140" s="240"/>
      <c r="FK140" s="241">
        <f t="shared" si="2499"/>
        <v>0</v>
      </c>
      <c r="FL140" s="243"/>
      <c r="FM140" s="240"/>
      <c r="FN140" s="241">
        <f t="shared" si="2500"/>
        <v>0</v>
      </c>
      <c r="FO140" s="41">
        <f t="shared" si="2394"/>
        <v>0</v>
      </c>
      <c r="FP140" s="42">
        <f t="shared" si="2395"/>
        <v>0</v>
      </c>
      <c r="FQ140" s="43">
        <f t="shared" si="2396"/>
        <v>0</v>
      </c>
      <c r="FR140" s="483"/>
      <c r="FS140" s="240"/>
      <c r="FT140" s="241">
        <f t="shared" si="2501"/>
        <v>0</v>
      </c>
      <c r="FU140" s="243"/>
      <c r="FV140" s="240"/>
      <c r="FW140" s="241">
        <f t="shared" si="2502"/>
        <v>0</v>
      </c>
      <c r="FX140" s="41">
        <f t="shared" si="2397"/>
        <v>0</v>
      </c>
      <c r="FY140" s="42">
        <f t="shared" si="2398"/>
        <v>0</v>
      </c>
      <c r="FZ140" s="43">
        <f t="shared" si="2399"/>
        <v>0</v>
      </c>
      <c r="GA140" s="483"/>
      <c r="GB140" s="240"/>
      <c r="GC140" s="241">
        <f t="shared" si="2503"/>
        <v>0</v>
      </c>
      <c r="GD140" s="243"/>
      <c r="GE140" s="240"/>
      <c r="GF140" s="241">
        <f t="shared" si="2504"/>
        <v>0</v>
      </c>
      <c r="GG140" s="236">
        <f t="shared" si="2400"/>
        <v>0</v>
      </c>
      <c r="GH140" s="232">
        <f t="shared" si="2401"/>
        <v>0</v>
      </c>
      <c r="GI140" s="233">
        <f t="shared" si="2402"/>
        <v>0</v>
      </c>
      <c r="GJ140" s="449">
        <f t="shared" si="2403"/>
        <v>0</v>
      </c>
      <c r="GK140" s="450">
        <f t="shared" si="2404"/>
        <v>0</v>
      </c>
      <c r="GL140" s="451">
        <f t="shared" si="2405"/>
        <v>0</v>
      </c>
      <c r="GM140" s="449">
        <f t="shared" si="2406"/>
        <v>0</v>
      </c>
      <c r="GN140" s="450">
        <f t="shared" si="2407"/>
        <v>0</v>
      </c>
      <c r="GO140" s="451">
        <f t="shared" si="2408"/>
        <v>0</v>
      </c>
      <c r="GP140" s="252">
        <f t="shared" si="2409"/>
        <v>0</v>
      </c>
      <c r="GQ140" s="253">
        <f t="shared" si="2410"/>
        <v>0</v>
      </c>
      <c r="GR140" s="253">
        <f t="shared" si="2411"/>
        <v>0</v>
      </c>
      <c r="GS140" s="184"/>
      <c r="GT140" s="100"/>
      <c r="GU140" s="90">
        <f t="shared" si="2505"/>
        <v>0</v>
      </c>
      <c r="GV140" s="389"/>
      <c r="GW140" s="100"/>
      <c r="GX140" s="90">
        <f t="shared" si="2506"/>
        <v>0</v>
      </c>
      <c r="GY140" s="236">
        <f t="shared" si="2412"/>
        <v>0</v>
      </c>
      <c r="GZ140" s="232">
        <f t="shared" si="2413"/>
        <v>0</v>
      </c>
      <c r="HA140" s="233">
        <f t="shared" si="2414"/>
        <v>0</v>
      </c>
      <c r="HB140" s="389"/>
      <c r="HC140" s="390"/>
      <c r="HD140" s="90">
        <f t="shared" si="2507"/>
        <v>0</v>
      </c>
      <c r="HE140" s="389"/>
      <c r="HF140" s="100"/>
      <c r="HG140" s="90">
        <f t="shared" si="2508"/>
        <v>0</v>
      </c>
      <c r="HH140" s="236">
        <f t="shared" si="2415"/>
        <v>0</v>
      </c>
      <c r="HI140" s="232">
        <f t="shared" si="2416"/>
        <v>0</v>
      </c>
      <c r="HJ140" s="233">
        <f t="shared" si="2417"/>
        <v>0</v>
      </c>
      <c r="HK140" s="184"/>
      <c r="HL140" s="100"/>
      <c r="HM140" s="90">
        <f t="shared" si="2509"/>
        <v>0</v>
      </c>
      <c r="HN140" s="389"/>
      <c r="HO140" s="100"/>
      <c r="HP140" s="90">
        <f t="shared" si="2510"/>
        <v>0</v>
      </c>
      <c r="HQ140" s="236">
        <f t="shared" si="2418"/>
        <v>0</v>
      </c>
      <c r="HR140" s="232">
        <f t="shared" si="2419"/>
        <v>0</v>
      </c>
      <c r="HS140" s="233">
        <f t="shared" si="2420"/>
        <v>0</v>
      </c>
      <c r="HT140" s="50">
        <f t="shared" si="2421"/>
        <v>0</v>
      </c>
      <c r="HU140" s="45">
        <f t="shared" si="2422"/>
        <v>0</v>
      </c>
      <c r="HV140" s="51">
        <f t="shared" si="2423"/>
        <v>0</v>
      </c>
      <c r="HW140" s="50">
        <f t="shared" si="2424"/>
        <v>0</v>
      </c>
      <c r="HX140" s="45">
        <f t="shared" si="2425"/>
        <v>0</v>
      </c>
      <c r="HY140" s="51">
        <f t="shared" si="2426"/>
        <v>0</v>
      </c>
      <c r="HZ140" s="252">
        <f t="shared" si="2427"/>
        <v>0</v>
      </c>
      <c r="IA140" s="253">
        <f t="shared" si="2428"/>
        <v>0</v>
      </c>
      <c r="IB140" s="253">
        <f t="shared" si="2429"/>
        <v>0</v>
      </c>
      <c r="IC140" s="483"/>
      <c r="ID140" s="600"/>
      <c r="IE140" s="241">
        <f t="shared" si="2511"/>
        <v>0</v>
      </c>
      <c r="IF140" s="243"/>
      <c r="IG140" s="240"/>
      <c r="IH140" s="241">
        <f t="shared" si="2512"/>
        <v>0</v>
      </c>
      <c r="II140" s="236">
        <f t="shared" si="2430"/>
        <v>0</v>
      </c>
      <c r="IJ140" s="232">
        <f t="shared" si="2431"/>
        <v>0</v>
      </c>
      <c r="IK140" s="233">
        <f t="shared" si="2432"/>
        <v>0</v>
      </c>
      <c r="IL140" s="243"/>
      <c r="IM140" s="240"/>
      <c r="IN140" s="241">
        <f t="shared" si="2513"/>
        <v>0</v>
      </c>
      <c r="IO140" s="243"/>
      <c r="IP140" s="240"/>
      <c r="IQ140" s="241">
        <f t="shared" si="2514"/>
        <v>0</v>
      </c>
      <c r="IR140" s="236">
        <f t="shared" si="2433"/>
        <v>0</v>
      </c>
      <c r="IS140" s="232">
        <f t="shared" si="2434"/>
        <v>0</v>
      </c>
      <c r="IT140" s="233">
        <f t="shared" si="2435"/>
        <v>0</v>
      </c>
      <c r="IU140" s="483"/>
      <c r="IV140" s="240"/>
      <c r="IW140" s="241">
        <f t="shared" si="2515"/>
        <v>0</v>
      </c>
      <c r="IX140" s="88"/>
      <c r="IY140" s="100"/>
      <c r="IZ140" s="241">
        <f t="shared" si="2516"/>
        <v>0</v>
      </c>
      <c r="JA140" s="236">
        <f t="shared" si="2436"/>
        <v>0</v>
      </c>
      <c r="JB140" s="232">
        <f t="shared" si="2437"/>
        <v>0</v>
      </c>
      <c r="JC140" s="233">
        <f t="shared" si="2438"/>
        <v>0</v>
      </c>
      <c r="JD140" s="449">
        <f t="shared" si="2439"/>
        <v>0</v>
      </c>
      <c r="JE140" s="450">
        <f t="shared" si="2440"/>
        <v>0</v>
      </c>
      <c r="JF140" s="451">
        <f t="shared" si="2441"/>
        <v>0</v>
      </c>
      <c r="JG140" s="449">
        <f t="shared" si="2442"/>
        <v>0</v>
      </c>
      <c r="JH140" s="450">
        <f t="shared" si="2443"/>
        <v>0</v>
      </c>
      <c r="JI140" s="451">
        <f t="shared" si="2444"/>
        <v>0</v>
      </c>
      <c r="JJ140" s="252">
        <f t="shared" si="2445"/>
        <v>0</v>
      </c>
      <c r="JK140" s="253">
        <f t="shared" si="2446"/>
        <v>0</v>
      </c>
      <c r="JL140" s="253">
        <f t="shared" si="2447"/>
        <v>0</v>
      </c>
      <c r="JM140" s="389"/>
      <c r="JN140" s="390"/>
      <c r="JO140" s="90">
        <f t="shared" si="2517"/>
        <v>0</v>
      </c>
      <c r="JP140" s="88"/>
      <c r="JQ140" s="100"/>
      <c r="JR140" s="90">
        <f t="shared" si="2518"/>
        <v>0</v>
      </c>
      <c r="JS140" s="236">
        <f t="shared" si="2448"/>
        <v>0</v>
      </c>
      <c r="JT140" s="232">
        <f t="shared" si="2449"/>
        <v>0</v>
      </c>
      <c r="JU140" s="233">
        <f t="shared" si="2450"/>
        <v>0</v>
      </c>
      <c r="JV140" s="389"/>
      <c r="JW140" s="390"/>
      <c r="JX140" s="90">
        <f t="shared" si="2519"/>
        <v>0</v>
      </c>
      <c r="JY140" s="88"/>
      <c r="JZ140" s="100"/>
      <c r="KA140" s="90">
        <f t="shared" si="2520"/>
        <v>0</v>
      </c>
      <c r="KB140" s="236">
        <f t="shared" si="2451"/>
        <v>0</v>
      </c>
      <c r="KC140" s="232">
        <f t="shared" si="2452"/>
        <v>0</v>
      </c>
      <c r="KD140" s="233">
        <f t="shared" si="2453"/>
        <v>0</v>
      </c>
      <c r="KE140" s="184"/>
      <c r="KF140" s="100"/>
      <c r="KG140" s="90">
        <f t="shared" si="2521"/>
        <v>0</v>
      </c>
      <c r="KH140" s="184"/>
      <c r="KI140" s="100"/>
      <c r="KJ140" s="90">
        <f t="shared" si="2522"/>
        <v>0</v>
      </c>
      <c r="KK140" s="41">
        <f t="shared" si="2454"/>
        <v>0</v>
      </c>
      <c r="KL140" s="42">
        <f t="shared" si="2455"/>
        <v>0</v>
      </c>
      <c r="KM140" s="43">
        <f t="shared" si="2456"/>
        <v>0</v>
      </c>
      <c r="KN140" s="50">
        <f t="shared" si="2457"/>
        <v>0</v>
      </c>
      <c r="KO140" s="45">
        <f t="shared" si="2458"/>
        <v>0</v>
      </c>
      <c r="KP140" s="51">
        <f t="shared" si="2459"/>
        <v>0</v>
      </c>
      <c r="KQ140" s="50">
        <f t="shared" si="2460"/>
        <v>0</v>
      </c>
      <c r="KR140" s="45">
        <f t="shared" si="2461"/>
        <v>0</v>
      </c>
      <c r="KS140" s="51">
        <f t="shared" si="2462"/>
        <v>0</v>
      </c>
      <c r="KT140" s="81">
        <f t="shared" si="2463"/>
        <v>0</v>
      </c>
      <c r="KU140" s="52">
        <f t="shared" si="2464"/>
        <v>0</v>
      </c>
      <c r="KV140" s="52">
        <f t="shared" si="2465"/>
        <v>0</v>
      </c>
      <c r="KW140" s="27">
        <f t="shared" si="2466"/>
        <v>0</v>
      </c>
      <c r="KX140" s="28">
        <f t="shared" si="2467"/>
        <v>0</v>
      </c>
      <c r="KY140" s="29">
        <f t="shared" si="2523"/>
        <v>0</v>
      </c>
      <c r="KZ140" s="27">
        <f t="shared" si="2468"/>
        <v>0</v>
      </c>
      <c r="LA140" s="28">
        <f t="shared" si="2469"/>
        <v>0</v>
      </c>
      <c r="LB140" s="29">
        <f t="shared" si="2470"/>
        <v>0</v>
      </c>
      <c r="LC140" s="178">
        <f t="shared" si="2471"/>
        <v>0</v>
      </c>
      <c r="LD140" s="28">
        <f t="shared" si="2472"/>
        <v>0</v>
      </c>
      <c r="LE140" s="29">
        <f t="shared" si="2473"/>
        <v>0</v>
      </c>
    </row>
    <row r="141" spans="2:317" ht="20.25" hidden="1" customHeight="1" outlineLevel="3">
      <c r="B141" s="84" t="s">
        <v>259</v>
      </c>
      <c r="C141" s="675" t="s">
        <v>305</v>
      </c>
      <c r="D141" s="176" t="s">
        <v>261</v>
      </c>
      <c r="E141" s="176" t="s">
        <v>262</v>
      </c>
      <c r="F141" s="84" t="s">
        <v>211</v>
      </c>
      <c r="G141" s="238"/>
      <c r="H141" s="387"/>
      <c r="I141" s="443">
        <f t="shared" si="2474"/>
        <v>0</v>
      </c>
      <c r="J141" s="385">
        <v>1</v>
      </c>
      <c r="K141" s="387">
        <v>25</v>
      </c>
      <c r="L141" s="443">
        <f t="shared" si="2475"/>
        <v>25</v>
      </c>
      <c r="M141" s="41">
        <f t="shared" si="2314"/>
        <v>-1</v>
      </c>
      <c r="N141" s="42">
        <f t="shared" si="2315"/>
        <v>-25</v>
      </c>
      <c r="O141" s="43">
        <f t="shared" si="2316"/>
        <v>-25</v>
      </c>
      <c r="P141" s="483"/>
      <c r="Q141" s="600"/>
      <c r="R141" s="443">
        <f t="shared" si="2476"/>
        <v>0</v>
      </c>
      <c r="S141" s="385"/>
      <c r="T141" s="387"/>
      <c r="U141" s="443">
        <f t="shared" si="2477"/>
        <v>0</v>
      </c>
      <c r="V141" s="41">
        <f t="shared" si="2317"/>
        <v>0</v>
      </c>
      <c r="W141" s="42">
        <f t="shared" si="2318"/>
        <v>0</v>
      </c>
      <c r="X141" s="43">
        <f t="shared" si="2319"/>
        <v>0</v>
      </c>
      <c r="Y141" s="238"/>
      <c r="Z141" s="387"/>
      <c r="AA141" s="388">
        <f t="shared" si="2478"/>
        <v>0</v>
      </c>
      <c r="AB141" s="385">
        <v>1</v>
      </c>
      <c r="AC141" s="387">
        <v>25</v>
      </c>
      <c r="AD141" s="388">
        <f t="shared" si="2479"/>
        <v>25</v>
      </c>
      <c r="AE141" s="676">
        <f t="shared" si="2320"/>
        <v>-1</v>
      </c>
      <c r="AF141" s="677">
        <f t="shared" si="2321"/>
        <v>-25</v>
      </c>
      <c r="AG141" s="678">
        <f t="shared" si="2322"/>
        <v>-25</v>
      </c>
      <c r="AH141" s="679">
        <f t="shared" si="2527"/>
        <v>0</v>
      </c>
      <c r="AI141" s="680">
        <f t="shared" si="2324"/>
        <v>0</v>
      </c>
      <c r="AJ141" s="681">
        <f t="shared" si="2325"/>
        <v>0</v>
      </c>
      <c r="AK141" s="679">
        <f t="shared" si="2326"/>
        <v>2</v>
      </c>
      <c r="AL141" s="680">
        <f t="shared" si="2327"/>
        <v>25</v>
      </c>
      <c r="AM141" s="681">
        <f t="shared" si="2328"/>
        <v>50</v>
      </c>
      <c r="AN141" s="682">
        <f t="shared" si="2329"/>
        <v>-2</v>
      </c>
      <c r="AO141" s="683">
        <f t="shared" si="2330"/>
        <v>-25</v>
      </c>
      <c r="AP141" s="683">
        <f t="shared" si="2331"/>
        <v>-50</v>
      </c>
      <c r="AQ141" s="684"/>
      <c r="AR141" s="695"/>
      <c r="AS141" s="671">
        <f t="shared" si="2480"/>
        <v>0</v>
      </c>
      <c r="AT141" s="385"/>
      <c r="AU141" s="387"/>
      <c r="AV141" s="388">
        <f t="shared" si="2481"/>
        <v>0</v>
      </c>
      <c r="AW141" s="676">
        <f t="shared" si="2332"/>
        <v>0</v>
      </c>
      <c r="AX141" s="677">
        <f t="shared" si="2333"/>
        <v>0</v>
      </c>
      <c r="AY141" s="678">
        <f t="shared" si="2334"/>
        <v>0</v>
      </c>
      <c r="AZ141" s="385">
        <v>1</v>
      </c>
      <c r="BA141" s="387">
        <v>25</v>
      </c>
      <c r="BB141" s="388">
        <f t="shared" si="2482"/>
        <v>25</v>
      </c>
      <c r="BC141" s="385">
        <v>1</v>
      </c>
      <c r="BD141" s="387">
        <v>25</v>
      </c>
      <c r="BE141" s="388">
        <f t="shared" si="2483"/>
        <v>25</v>
      </c>
      <c r="BF141" s="236">
        <f t="shared" si="2335"/>
        <v>0</v>
      </c>
      <c r="BG141" s="232">
        <f t="shared" si="2336"/>
        <v>0</v>
      </c>
      <c r="BH141" s="233">
        <f t="shared" si="2337"/>
        <v>0</v>
      </c>
      <c r="BI141" s="389"/>
      <c r="BJ141" s="390"/>
      <c r="BK141" s="388">
        <f t="shared" si="2484"/>
        <v>0</v>
      </c>
      <c r="BL141" s="385"/>
      <c r="BM141" s="387"/>
      <c r="BN141" s="388">
        <f t="shared" si="2485"/>
        <v>0</v>
      </c>
      <c r="BO141" s="236">
        <f t="shared" si="2338"/>
        <v>0</v>
      </c>
      <c r="BP141" s="232">
        <f t="shared" si="2339"/>
        <v>0</v>
      </c>
      <c r="BQ141" s="233">
        <f t="shared" si="2340"/>
        <v>0</v>
      </c>
      <c r="BR141" s="50">
        <f t="shared" si="2341"/>
        <v>1</v>
      </c>
      <c r="BS141" s="45">
        <f t="shared" si="2342"/>
        <v>25</v>
      </c>
      <c r="BT141" s="51">
        <f t="shared" si="2343"/>
        <v>25</v>
      </c>
      <c r="BU141" s="50">
        <f t="shared" si="2344"/>
        <v>1</v>
      </c>
      <c r="BV141" s="45">
        <f t="shared" si="2345"/>
        <v>25</v>
      </c>
      <c r="BW141" s="51">
        <f t="shared" si="2346"/>
        <v>25</v>
      </c>
      <c r="BX141" s="252">
        <f t="shared" si="2528"/>
        <v>0</v>
      </c>
      <c r="BY141" s="253">
        <f t="shared" si="2348"/>
        <v>0</v>
      </c>
      <c r="BZ141" s="253">
        <f t="shared" si="2349"/>
        <v>0</v>
      </c>
      <c r="CA141" s="385">
        <v>1</v>
      </c>
      <c r="CB141" s="387">
        <v>25</v>
      </c>
      <c r="CC141" s="443">
        <f t="shared" si="2486"/>
        <v>25</v>
      </c>
      <c r="CD141" s="385">
        <v>1</v>
      </c>
      <c r="CE141" s="387">
        <v>25</v>
      </c>
      <c r="CF141" s="443">
        <f t="shared" si="2487"/>
        <v>25</v>
      </c>
      <c r="CG141" s="236">
        <f t="shared" si="2350"/>
        <v>0</v>
      </c>
      <c r="CH141" s="232">
        <f t="shared" si="2351"/>
        <v>0</v>
      </c>
      <c r="CI141" s="233">
        <f t="shared" si="2352"/>
        <v>0</v>
      </c>
      <c r="CJ141" s="483"/>
      <c r="CK141" s="600"/>
      <c r="CL141" s="443">
        <f t="shared" si="2488"/>
        <v>0</v>
      </c>
      <c r="CM141" s="385"/>
      <c r="CN141" s="387"/>
      <c r="CO141" s="443">
        <f t="shared" si="2489"/>
        <v>0</v>
      </c>
      <c r="CP141" s="236">
        <f t="shared" si="2353"/>
        <v>0</v>
      </c>
      <c r="CQ141" s="232">
        <f t="shared" si="2354"/>
        <v>0</v>
      </c>
      <c r="CR141" s="233">
        <f t="shared" si="2355"/>
        <v>0</v>
      </c>
      <c r="CS141" s="385">
        <v>1</v>
      </c>
      <c r="CT141" s="387">
        <v>25</v>
      </c>
      <c r="CU141" s="443">
        <f t="shared" si="2490"/>
        <v>25</v>
      </c>
      <c r="CV141" s="385">
        <v>1</v>
      </c>
      <c r="CW141" s="387">
        <v>25</v>
      </c>
      <c r="CX141" s="443">
        <f t="shared" si="2491"/>
        <v>25</v>
      </c>
      <c r="CY141" s="236">
        <f t="shared" si="2356"/>
        <v>0</v>
      </c>
      <c r="CZ141" s="232">
        <f t="shared" si="2357"/>
        <v>0</v>
      </c>
      <c r="DA141" s="233">
        <f t="shared" si="2358"/>
        <v>0</v>
      </c>
      <c r="DB141" s="449">
        <f t="shared" si="2359"/>
        <v>2</v>
      </c>
      <c r="DC141" s="450">
        <f t="shared" si="2360"/>
        <v>25</v>
      </c>
      <c r="DD141" s="451">
        <f t="shared" si="2361"/>
        <v>50</v>
      </c>
      <c r="DE141" s="449">
        <f t="shared" si="2362"/>
        <v>2</v>
      </c>
      <c r="DF141" s="450">
        <f t="shared" si="2363"/>
        <v>25</v>
      </c>
      <c r="DG141" s="451">
        <f t="shared" si="2364"/>
        <v>50</v>
      </c>
      <c r="DH141" s="252">
        <f t="shared" si="2365"/>
        <v>0</v>
      </c>
      <c r="DI141" s="253">
        <f t="shared" si="2366"/>
        <v>0</v>
      </c>
      <c r="DJ141" s="253">
        <f t="shared" si="2367"/>
        <v>0</v>
      </c>
      <c r="DK141" s="389"/>
      <c r="DL141" s="390"/>
      <c r="DM141" s="388">
        <f t="shared" si="2492"/>
        <v>0</v>
      </c>
      <c r="DN141" s="88"/>
      <c r="DO141" s="100"/>
      <c r="DP141" s="388">
        <f t="shared" si="2493"/>
        <v>0</v>
      </c>
      <c r="DQ141" s="236">
        <f t="shared" si="2368"/>
        <v>0</v>
      </c>
      <c r="DR141" s="232">
        <f t="shared" si="2369"/>
        <v>0</v>
      </c>
      <c r="DS141" s="233">
        <f t="shared" si="2370"/>
        <v>0</v>
      </c>
      <c r="DT141" s="385">
        <v>1</v>
      </c>
      <c r="DU141" s="387">
        <v>25</v>
      </c>
      <c r="DV141" s="388">
        <f t="shared" si="2494"/>
        <v>25</v>
      </c>
      <c r="DW141" s="385">
        <v>1</v>
      </c>
      <c r="DX141" s="387">
        <v>25</v>
      </c>
      <c r="DY141" s="388">
        <f t="shared" si="2526"/>
        <v>25</v>
      </c>
      <c r="DZ141" s="236">
        <f t="shared" si="2371"/>
        <v>0</v>
      </c>
      <c r="EA141" s="232">
        <f t="shared" si="2372"/>
        <v>0</v>
      </c>
      <c r="EB141" s="233">
        <f t="shared" si="2373"/>
        <v>0</v>
      </c>
      <c r="EC141" s="389"/>
      <c r="ED141" s="390"/>
      <c r="EE141" s="388">
        <f t="shared" si="2496"/>
        <v>0</v>
      </c>
      <c r="EF141" s="88"/>
      <c r="EG141" s="100"/>
      <c r="EH141" s="90">
        <f t="shared" si="2497"/>
        <v>0</v>
      </c>
      <c r="EI141" s="41">
        <f t="shared" si="2374"/>
        <v>0</v>
      </c>
      <c r="EJ141" s="42">
        <f t="shared" si="2375"/>
        <v>0</v>
      </c>
      <c r="EK141" s="43">
        <f t="shared" si="2376"/>
        <v>0</v>
      </c>
      <c r="EL141" s="50">
        <f t="shared" si="2377"/>
        <v>1</v>
      </c>
      <c r="EM141" s="45">
        <f t="shared" si="2378"/>
        <v>25</v>
      </c>
      <c r="EN141" s="51">
        <f t="shared" si="2379"/>
        <v>25</v>
      </c>
      <c r="EO141" s="50">
        <f t="shared" si="2380"/>
        <v>1</v>
      </c>
      <c r="EP141" s="45">
        <f t="shared" si="2381"/>
        <v>25</v>
      </c>
      <c r="EQ141" s="51">
        <f t="shared" si="2382"/>
        <v>25</v>
      </c>
      <c r="ER141" s="81">
        <f t="shared" si="2383"/>
        <v>0</v>
      </c>
      <c r="ES141" s="52">
        <f t="shared" si="2384"/>
        <v>0</v>
      </c>
      <c r="ET141" s="52">
        <f t="shared" si="2385"/>
        <v>0</v>
      </c>
      <c r="EU141" s="27">
        <f t="shared" si="2386"/>
        <v>4</v>
      </c>
      <c r="EV141" s="28">
        <f t="shared" si="2387"/>
        <v>25</v>
      </c>
      <c r="EW141" s="29">
        <f t="shared" si="2498"/>
        <v>100</v>
      </c>
      <c r="EX141" s="27">
        <f>AK141+BU141+DE141+EO141</f>
        <v>6</v>
      </c>
      <c r="EY141" s="28">
        <f>IF(EZ141,EZ141/EX141,0)</f>
        <v>25</v>
      </c>
      <c r="EZ141" s="29">
        <f>AM141+BW141+DG141+EQ141</f>
        <v>150</v>
      </c>
      <c r="FA141" s="178">
        <f t="shared" si="2391"/>
        <v>-2</v>
      </c>
      <c r="FB141" s="28">
        <f t="shared" si="2392"/>
        <v>0</v>
      </c>
      <c r="FC141" s="29">
        <f t="shared" si="2393"/>
        <v>-50</v>
      </c>
      <c r="FE141" s="84" t="s">
        <v>265</v>
      </c>
      <c r="FF141" s="176" t="s">
        <v>306</v>
      </c>
      <c r="FG141" s="176"/>
      <c r="FH141" s="84"/>
      <c r="FI141" s="238">
        <v>1</v>
      </c>
      <c r="FJ141" s="387">
        <v>25</v>
      </c>
      <c r="FK141" s="443">
        <f t="shared" si="2499"/>
        <v>25</v>
      </c>
      <c r="FL141" s="385">
        <v>1</v>
      </c>
      <c r="FM141" s="387">
        <v>25</v>
      </c>
      <c r="FN141" s="443">
        <f t="shared" si="2500"/>
        <v>25</v>
      </c>
      <c r="FO141" s="41">
        <f t="shared" si="2394"/>
        <v>0</v>
      </c>
      <c r="FP141" s="42">
        <f t="shared" si="2395"/>
        <v>0</v>
      </c>
      <c r="FQ141" s="43">
        <f t="shared" si="2396"/>
        <v>0</v>
      </c>
      <c r="FR141" s="483"/>
      <c r="FS141" s="600"/>
      <c r="FT141" s="443">
        <f t="shared" si="2501"/>
        <v>0</v>
      </c>
      <c r="FU141" s="385"/>
      <c r="FV141" s="387"/>
      <c r="FW141" s="443">
        <f t="shared" si="2502"/>
        <v>0</v>
      </c>
      <c r="FX141" s="41">
        <f t="shared" si="2397"/>
        <v>0</v>
      </c>
      <c r="FY141" s="42">
        <f t="shared" si="2398"/>
        <v>0</v>
      </c>
      <c r="FZ141" s="43">
        <f t="shared" si="2399"/>
        <v>0</v>
      </c>
      <c r="GA141" s="385">
        <v>1</v>
      </c>
      <c r="GB141" s="387">
        <v>25</v>
      </c>
      <c r="GC141" s="388">
        <f t="shared" si="2503"/>
        <v>25</v>
      </c>
      <c r="GD141" s="385">
        <v>1</v>
      </c>
      <c r="GE141" s="387">
        <v>25</v>
      </c>
      <c r="GF141" s="388">
        <f t="shared" si="2504"/>
        <v>25</v>
      </c>
      <c r="GG141" s="676">
        <f t="shared" si="2400"/>
        <v>0</v>
      </c>
      <c r="GH141" s="677">
        <f t="shared" si="2401"/>
        <v>0</v>
      </c>
      <c r="GI141" s="678">
        <f t="shared" si="2402"/>
        <v>0</v>
      </c>
      <c r="GJ141" s="679">
        <f t="shared" si="2403"/>
        <v>2</v>
      </c>
      <c r="GK141" s="680">
        <f t="shared" si="2404"/>
        <v>25</v>
      </c>
      <c r="GL141" s="681">
        <f t="shared" si="2405"/>
        <v>50</v>
      </c>
      <c r="GM141" s="679">
        <f t="shared" si="2406"/>
        <v>2</v>
      </c>
      <c r="GN141" s="680">
        <f t="shared" si="2407"/>
        <v>25</v>
      </c>
      <c r="GO141" s="681">
        <f t="shared" si="2408"/>
        <v>50</v>
      </c>
      <c r="GP141" s="682">
        <f t="shared" si="2409"/>
        <v>0</v>
      </c>
      <c r="GQ141" s="683">
        <f t="shared" si="2410"/>
        <v>0</v>
      </c>
      <c r="GR141" s="683">
        <f t="shared" si="2411"/>
        <v>0</v>
      </c>
      <c r="GS141" s="684"/>
      <c r="GT141" s="695"/>
      <c r="GU141" s="671">
        <f t="shared" si="2505"/>
        <v>0</v>
      </c>
      <c r="GV141" s="385"/>
      <c r="GW141" s="387"/>
      <c r="GX141" s="388">
        <f t="shared" si="2506"/>
        <v>0</v>
      </c>
      <c r="GY141" s="676">
        <f t="shared" si="2412"/>
        <v>0</v>
      </c>
      <c r="GZ141" s="677">
        <f t="shared" si="2413"/>
        <v>0</v>
      </c>
      <c r="HA141" s="678">
        <f t="shared" si="2414"/>
        <v>0</v>
      </c>
      <c r="HB141" s="385">
        <v>1</v>
      </c>
      <c r="HC141" s="387">
        <v>25</v>
      </c>
      <c r="HD141" s="388">
        <f t="shared" si="2507"/>
        <v>25</v>
      </c>
      <c r="HE141" s="385">
        <v>1</v>
      </c>
      <c r="HF141" s="387">
        <v>25</v>
      </c>
      <c r="HG141" s="388">
        <f t="shared" si="2508"/>
        <v>25</v>
      </c>
      <c r="HH141" s="236">
        <f t="shared" si="2415"/>
        <v>0</v>
      </c>
      <c r="HI141" s="232">
        <f t="shared" si="2416"/>
        <v>0</v>
      </c>
      <c r="HJ141" s="233">
        <f t="shared" si="2417"/>
        <v>0</v>
      </c>
      <c r="HK141" s="389"/>
      <c r="HL141" s="390"/>
      <c r="HM141" s="388">
        <f t="shared" si="2509"/>
        <v>0</v>
      </c>
      <c r="HN141" s="385"/>
      <c r="HO141" s="387"/>
      <c r="HP141" s="388">
        <f t="shared" si="2510"/>
        <v>0</v>
      </c>
      <c r="HQ141" s="236">
        <f t="shared" si="2418"/>
        <v>0</v>
      </c>
      <c r="HR141" s="232">
        <f t="shared" si="2419"/>
        <v>0</v>
      </c>
      <c r="HS141" s="233">
        <f t="shared" si="2420"/>
        <v>0</v>
      </c>
      <c r="HT141" s="50">
        <f t="shared" si="2421"/>
        <v>1</v>
      </c>
      <c r="HU141" s="45">
        <f t="shared" si="2422"/>
        <v>25</v>
      </c>
      <c r="HV141" s="51">
        <f t="shared" si="2423"/>
        <v>25</v>
      </c>
      <c r="HW141" s="50">
        <f t="shared" si="2424"/>
        <v>1</v>
      </c>
      <c r="HX141" s="45">
        <f t="shared" si="2425"/>
        <v>25</v>
      </c>
      <c r="HY141" s="51">
        <f t="shared" si="2426"/>
        <v>25</v>
      </c>
      <c r="HZ141" s="252">
        <f t="shared" si="2427"/>
        <v>0</v>
      </c>
      <c r="IA141" s="253">
        <f t="shared" si="2428"/>
        <v>0</v>
      </c>
      <c r="IB141" s="253">
        <f t="shared" si="2429"/>
        <v>0</v>
      </c>
      <c r="IC141" s="385">
        <v>1</v>
      </c>
      <c r="ID141" s="387">
        <v>25</v>
      </c>
      <c r="IE141" s="443">
        <f t="shared" si="2511"/>
        <v>25</v>
      </c>
      <c r="IF141" s="385">
        <v>1</v>
      </c>
      <c r="IG141" s="387">
        <v>25</v>
      </c>
      <c r="IH141" s="443">
        <f t="shared" si="2512"/>
        <v>25</v>
      </c>
      <c r="II141" s="236">
        <f t="shared" si="2430"/>
        <v>0</v>
      </c>
      <c r="IJ141" s="232">
        <f t="shared" si="2431"/>
        <v>0</v>
      </c>
      <c r="IK141" s="233">
        <f t="shared" si="2432"/>
        <v>0</v>
      </c>
      <c r="IL141" s="483"/>
      <c r="IM141" s="600"/>
      <c r="IN141" s="443">
        <f t="shared" si="2513"/>
        <v>0</v>
      </c>
      <c r="IO141" s="385"/>
      <c r="IP141" s="387"/>
      <c r="IQ141" s="443">
        <f t="shared" si="2514"/>
        <v>0</v>
      </c>
      <c r="IR141" s="236">
        <f t="shared" si="2433"/>
        <v>0</v>
      </c>
      <c r="IS141" s="232">
        <f t="shared" si="2434"/>
        <v>0</v>
      </c>
      <c r="IT141" s="233">
        <f t="shared" si="2435"/>
        <v>0</v>
      </c>
      <c r="IU141" s="385">
        <v>1</v>
      </c>
      <c r="IV141" s="387">
        <v>25</v>
      </c>
      <c r="IW141" s="443">
        <f t="shared" si="2515"/>
        <v>25</v>
      </c>
      <c r="IX141" s="385">
        <v>1</v>
      </c>
      <c r="IY141" s="387">
        <v>25</v>
      </c>
      <c r="IZ141" s="443">
        <f t="shared" si="2516"/>
        <v>25</v>
      </c>
      <c r="JA141" s="236">
        <f t="shared" si="2436"/>
        <v>0</v>
      </c>
      <c r="JB141" s="232">
        <f t="shared" si="2437"/>
        <v>0</v>
      </c>
      <c r="JC141" s="233">
        <f t="shared" si="2438"/>
        <v>0</v>
      </c>
      <c r="JD141" s="449">
        <f t="shared" si="2439"/>
        <v>2</v>
      </c>
      <c r="JE141" s="450">
        <f t="shared" si="2440"/>
        <v>25</v>
      </c>
      <c r="JF141" s="451">
        <f t="shared" si="2441"/>
        <v>50</v>
      </c>
      <c r="JG141" s="449">
        <f t="shared" si="2442"/>
        <v>2</v>
      </c>
      <c r="JH141" s="450">
        <f t="shared" si="2443"/>
        <v>25</v>
      </c>
      <c r="JI141" s="451">
        <f t="shared" si="2444"/>
        <v>50</v>
      </c>
      <c r="JJ141" s="252">
        <f t="shared" si="2445"/>
        <v>0</v>
      </c>
      <c r="JK141" s="253">
        <f t="shared" si="2446"/>
        <v>0</v>
      </c>
      <c r="JL141" s="253">
        <f t="shared" si="2447"/>
        <v>0</v>
      </c>
      <c r="JM141" s="389"/>
      <c r="JN141" s="390"/>
      <c r="JO141" s="388">
        <f t="shared" si="2517"/>
        <v>0</v>
      </c>
      <c r="JP141" s="88"/>
      <c r="JQ141" s="100"/>
      <c r="JR141" s="388">
        <f t="shared" si="2518"/>
        <v>0</v>
      </c>
      <c r="JS141" s="236">
        <f t="shared" si="2448"/>
        <v>0</v>
      </c>
      <c r="JT141" s="232">
        <f t="shared" si="2449"/>
        <v>0</v>
      </c>
      <c r="JU141" s="233">
        <f t="shared" si="2450"/>
        <v>0</v>
      </c>
      <c r="JV141" s="385">
        <v>1</v>
      </c>
      <c r="JW141" s="387">
        <v>25</v>
      </c>
      <c r="JX141" s="388">
        <f t="shared" si="2519"/>
        <v>25</v>
      </c>
      <c r="JY141" s="88"/>
      <c r="JZ141" s="100"/>
      <c r="KA141" s="388">
        <f t="shared" si="2520"/>
        <v>0</v>
      </c>
      <c r="KB141" s="236">
        <f t="shared" si="2451"/>
        <v>1</v>
      </c>
      <c r="KC141" s="232">
        <f t="shared" si="2452"/>
        <v>25</v>
      </c>
      <c r="KD141" s="233">
        <f t="shared" si="2453"/>
        <v>25</v>
      </c>
      <c r="KE141" s="389"/>
      <c r="KF141" s="390"/>
      <c r="KG141" s="388">
        <f t="shared" si="2521"/>
        <v>0</v>
      </c>
      <c r="KH141" s="88"/>
      <c r="KI141" s="100"/>
      <c r="KJ141" s="90">
        <f t="shared" si="2522"/>
        <v>0</v>
      </c>
      <c r="KK141" s="41">
        <f t="shared" si="2454"/>
        <v>0</v>
      </c>
      <c r="KL141" s="42">
        <f t="shared" si="2455"/>
        <v>0</v>
      </c>
      <c r="KM141" s="43">
        <f t="shared" si="2456"/>
        <v>0</v>
      </c>
      <c r="KN141" s="50">
        <f t="shared" si="2457"/>
        <v>1</v>
      </c>
      <c r="KO141" s="45">
        <f t="shared" si="2458"/>
        <v>25</v>
      </c>
      <c r="KP141" s="51">
        <f t="shared" si="2459"/>
        <v>25</v>
      </c>
      <c r="KQ141" s="50">
        <f t="shared" si="2460"/>
        <v>0</v>
      </c>
      <c r="KR141" s="45">
        <f t="shared" si="2461"/>
        <v>0</v>
      </c>
      <c r="KS141" s="51">
        <f t="shared" si="2462"/>
        <v>0</v>
      </c>
      <c r="KT141" s="81">
        <f t="shared" si="2463"/>
        <v>1</v>
      </c>
      <c r="KU141" s="52">
        <f t="shared" si="2464"/>
        <v>25</v>
      </c>
      <c r="KV141" s="52">
        <f t="shared" si="2465"/>
        <v>25</v>
      </c>
      <c r="KW141" s="27">
        <f t="shared" si="2466"/>
        <v>6</v>
      </c>
      <c r="KX141" s="28">
        <f t="shared" si="2467"/>
        <v>25</v>
      </c>
      <c r="KY141" s="29">
        <f t="shared" si="2523"/>
        <v>150</v>
      </c>
      <c r="KZ141" s="27">
        <f>GM141+HW141+JG141+KQ141</f>
        <v>5</v>
      </c>
      <c r="LA141" s="28">
        <f>IF(LB141,LB141/KZ141,0)</f>
        <v>25</v>
      </c>
      <c r="LB141" s="29">
        <f>GO141+HY141+JI141+KS141</f>
        <v>125</v>
      </c>
      <c r="LC141" s="178">
        <f t="shared" si="2471"/>
        <v>1</v>
      </c>
      <c r="LD141" s="28">
        <f t="shared" si="2472"/>
        <v>0</v>
      </c>
      <c r="LE141" s="29">
        <f t="shared" si="2473"/>
        <v>25</v>
      </c>
    </row>
    <row r="142" spans="2:317" ht="20.25" hidden="1" customHeight="1" outlineLevel="3">
      <c r="B142" s="84"/>
      <c r="C142" s="176"/>
      <c r="D142" s="176"/>
      <c r="E142" s="176"/>
      <c r="F142" s="84"/>
      <c r="G142" s="243"/>
      <c r="H142" s="240"/>
      <c r="I142" s="241">
        <f t="shared" si="2474"/>
        <v>0</v>
      </c>
      <c r="J142" s="243"/>
      <c r="K142" s="240"/>
      <c r="L142" s="241">
        <f t="shared" si="2475"/>
        <v>0</v>
      </c>
      <c r="M142" s="41">
        <f t="shared" si="2314"/>
        <v>0</v>
      </c>
      <c r="N142" s="42">
        <f t="shared" si="2315"/>
        <v>0</v>
      </c>
      <c r="O142" s="43">
        <f t="shared" si="2316"/>
        <v>0</v>
      </c>
      <c r="P142" s="243"/>
      <c r="Q142" s="240"/>
      <c r="R142" s="241">
        <f t="shared" si="2476"/>
        <v>0</v>
      </c>
      <c r="S142" s="243"/>
      <c r="T142" s="240"/>
      <c r="U142" s="241">
        <f t="shared" si="2477"/>
        <v>0</v>
      </c>
      <c r="V142" s="41">
        <f t="shared" si="2317"/>
        <v>0</v>
      </c>
      <c r="W142" s="42">
        <f t="shared" si="2318"/>
        <v>0</v>
      </c>
      <c r="X142" s="43">
        <f t="shared" si="2319"/>
        <v>0</v>
      </c>
      <c r="Y142" s="243"/>
      <c r="Z142" s="240"/>
      <c r="AA142" s="241">
        <f t="shared" si="2478"/>
        <v>0</v>
      </c>
      <c r="AB142" s="243"/>
      <c r="AC142" s="240"/>
      <c r="AD142" s="241">
        <f t="shared" si="2479"/>
        <v>0</v>
      </c>
      <c r="AE142" s="236">
        <f t="shared" si="2320"/>
        <v>0</v>
      </c>
      <c r="AF142" s="232">
        <f t="shared" si="2321"/>
        <v>0</v>
      </c>
      <c r="AG142" s="233">
        <f t="shared" si="2322"/>
        <v>0</v>
      </c>
      <c r="AH142" s="449">
        <f t="shared" si="2527"/>
        <v>0</v>
      </c>
      <c r="AI142" s="450">
        <f t="shared" si="2324"/>
        <v>0</v>
      </c>
      <c r="AJ142" s="451">
        <f t="shared" si="2325"/>
        <v>0</v>
      </c>
      <c r="AK142" s="449">
        <f t="shared" si="2326"/>
        <v>0</v>
      </c>
      <c r="AL142" s="450">
        <f t="shared" si="2327"/>
        <v>0</v>
      </c>
      <c r="AM142" s="451">
        <f t="shared" si="2328"/>
        <v>0</v>
      </c>
      <c r="AN142" s="252">
        <f t="shared" si="2329"/>
        <v>0</v>
      </c>
      <c r="AO142" s="253">
        <f t="shared" si="2330"/>
        <v>0</v>
      </c>
      <c r="AP142" s="253">
        <f t="shared" si="2331"/>
        <v>0</v>
      </c>
      <c r="AQ142" s="184"/>
      <c r="AR142" s="100"/>
      <c r="AS142" s="90">
        <f t="shared" si="2480"/>
        <v>0</v>
      </c>
      <c r="AT142" s="184"/>
      <c r="AU142" s="100"/>
      <c r="AV142" s="90">
        <f t="shared" si="2481"/>
        <v>0</v>
      </c>
      <c r="AW142" s="236">
        <f t="shared" si="2332"/>
        <v>0</v>
      </c>
      <c r="AX142" s="232">
        <f t="shared" si="2333"/>
        <v>0</v>
      </c>
      <c r="AY142" s="233">
        <f t="shared" si="2334"/>
        <v>0</v>
      </c>
      <c r="AZ142" s="184"/>
      <c r="BA142" s="100"/>
      <c r="BB142" s="90">
        <f t="shared" si="2482"/>
        <v>0</v>
      </c>
      <c r="BC142" s="184"/>
      <c r="BD142" s="100"/>
      <c r="BE142" s="90">
        <f t="shared" si="2483"/>
        <v>0</v>
      </c>
      <c r="BF142" s="236">
        <f t="shared" si="2335"/>
        <v>0</v>
      </c>
      <c r="BG142" s="232">
        <f t="shared" si="2336"/>
        <v>0</v>
      </c>
      <c r="BH142" s="233">
        <f t="shared" si="2337"/>
        <v>0</v>
      </c>
      <c r="BI142" s="184"/>
      <c r="BJ142" s="100"/>
      <c r="BK142" s="90">
        <f t="shared" si="2484"/>
        <v>0</v>
      </c>
      <c r="BL142" s="184"/>
      <c r="BM142" s="100"/>
      <c r="BN142" s="90">
        <f t="shared" si="2485"/>
        <v>0</v>
      </c>
      <c r="BO142" s="236">
        <f t="shared" si="2338"/>
        <v>0</v>
      </c>
      <c r="BP142" s="232">
        <f t="shared" si="2339"/>
        <v>0</v>
      </c>
      <c r="BQ142" s="233">
        <f t="shared" si="2340"/>
        <v>0</v>
      </c>
      <c r="BR142" s="50">
        <f t="shared" si="2341"/>
        <v>0</v>
      </c>
      <c r="BS142" s="45">
        <f t="shared" si="2342"/>
        <v>0</v>
      </c>
      <c r="BT142" s="51">
        <f t="shared" si="2343"/>
        <v>0</v>
      </c>
      <c r="BU142" s="50">
        <f t="shared" si="2344"/>
        <v>0</v>
      </c>
      <c r="BV142" s="45">
        <f t="shared" si="2345"/>
        <v>0</v>
      </c>
      <c r="BW142" s="51">
        <f t="shared" si="2346"/>
        <v>0</v>
      </c>
      <c r="BX142" s="252">
        <f t="shared" si="2528"/>
        <v>0</v>
      </c>
      <c r="BY142" s="253">
        <f t="shared" si="2348"/>
        <v>0</v>
      </c>
      <c r="BZ142" s="253">
        <f t="shared" si="2349"/>
        <v>0</v>
      </c>
      <c r="CA142" s="483"/>
      <c r="CB142" s="600"/>
      <c r="CC142" s="241">
        <f t="shared" si="2486"/>
        <v>0</v>
      </c>
      <c r="CD142" s="243"/>
      <c r="CE142" s="240"/>
      <c r="CF142" s="241">
        <f t="shared" si="2487"/>
        <v>0</v>
      </c>
      <c r="CG142" s="236">
        <f t="shared" si="2350"/>
        <v>0</v>
      </c>
      <c r="CH142" s="232">
        <f t="shared" si="2351"/>
        <v>0</v>
      </c>
      <c r="CI142" s="233">
        <f t="shared" si="2352"/>
        <v>0</v>
      </c>
      <c r="CJ142" s="243"/>
      <c r="CK142" s="240"/>
      <c r="CL142" s="241">
        <f t="shared" si="2488"/>
        <v>0</v>
      </c>
      <c r="CM142" s="243"/>
      <c r="CN142" s="240"/>
      <c r="CO142" s="241">
        <f t="shared" si="2489"/>
        <v>0</v>
      </c>
      <c r="CP142" s="236">
        <f t="shared" si="2353"/>
        <v>0</v>
      </c>
      <c r="CQ142" s="232">
        <f t="shared" si="2354"/>
        <v>0</v>
      </c>
      <c r="CR142" s="233">
        <f t="shared" si="2355"/>
        <v>0</v>
      </c>
      <c r="CS142" s="243"/>
      <c r="CT142" s="240"/>
      <c r="CU142" s="241">
        <f t="shared" si="2490"/>
        <v>0</v>
      </c>
      <c r="CV142" s="243"/>
      <c r="CW142" s="240"/>
      <c r="CX142" s="241">
        <f t="shared" si="2491"/>
        <v>0</v>
      </c>
      <c r="CY142" s="236">
        <f t="shared" si="2356"/>
        <v>0</v>
      </c>
      <c r="CZ142" s="232">
        <f t="shared" si="2357"/>
        <v>0</v>
      </c>
      <c r="DA142" s="233">
        <f t="shared" si="2358"/>
        <v>0</v>
      </c>
      <c r="DB142" s="449">
        <f t="shared" si="2359"/>
        <v>0</v>
      </c>
      <c r="DC142" s="450">
        <f t="shared" si="2360"/>
        <v>0</v>
      </c>
      <c r="DD142" s="451">
        <f t="shared" si="2361"/>
        <v>0</v>
      </c>
      <c r="DE142" s="449">
        <f t="shared" si="2362"/>
        <v>0</v>
      </c>
      <c r="DF142" s="450">
        <f t="shared" si="2363"/>
        <v>0</v>
      </c>
      <c r="DG142" s="451">
        <f t="shared" si="2364"/>
        <v>0</v>
      </c>
      <c r="DH142" s="252">
        <f t="shared" si="2365"/>
        <v>0</v>
      </c>
      <c r="DI142" s="253">
        <f t="shared" si="2366"/>
        <v>0</v>
      </c>
      <c r="DJ142" s="253">
        <f t="shared" si="2367"/>
        <v>0</v>
      </c>
      <c r="DK142" s="184"/>
      <c r="DL142" s="100"/>
      <c r="DM142" s="90">
        <f t="shared" si="2492"/>
        <v>0</v>
      </c>
      <c r="DN142" s="88"/>
      <c r="DO142" s="100"/>
      <c r="DP142" s="90">
        <f t="shared" si="2493"/>
        <v>0</v>
      </c>
      <c r="DQ142" s="236">
        <f t="shared" si="2368"/>
        <v>0</v>
      </c>
      <c r="DR142" s="232">
        <f t="shared" si="2369"/>
        <v>0</v>
      </c>
      <c r="DS142" s="233">
        <f t="shared" si="2370"/>
        <v>0</v>
      </c>
      <c r="DT142" s="184"/>
      <c r="DU142" s="100"/>
      <c r="DV142" s="90">
        <f t="shared" si="2494"/>
        <v>0</v>
      </c>
      <c r="DW142" s="88"/>
      <c r="DX142" s="100"/>
      <c r="DY142" s="90">
        <f t="shared" si="2526"/>
        <v>0</v>
      </c>
      <c r="DZ142" s="236">
        <f t="shared" si="2371"/>
        <v>0</v>
      </c>
      <c r="EA142" s="232">
        <f t="shared" si="2372"/>
        <v>0</v>
      </c>
      <c r="EB142" s="233">
        <f t="shared" si="2373"/>
        <v>0</v>
      </c>
      <c r="EC142" s="184"/>
      <c r="ED142" s="100"/>
      <c r="EE142" s="90">
        <f t="shared" si="2496"/>
        <v>0</v>
      </c>
      <c r="EF142" s="184"/>
      <c r="EG142" s="100"/>
      <c r="EH142" s="90">
        <f t="shared" si="2497"/>
        <v>0</v>
      </c>
      <c r="EI142" s="41">
        <f t="shared" si="2374"/>
        <v>0</v>
      </c>
      <c r="EJ142" s="42">
        <f t="shared" si="2375"/>
        <v>0</v>
      </c>
      <c r="EK142" s="43">
        <f t="shared" si="2376"/>
        <v>0</v>
      </c>
      <c r="EL142" s="50">
        <f t="shared" si="2377"/>
        <v>0</v>
      </c>
      <c r="EM142" s="45">
        <f t="shared" si="2378"/>
        <v>0</v>
      </c>
      <c r="EN142" s="51">
        <f t="shared" si="2379"/>
        <v>0</v>
      </c>
      <c r="EO142" s="50">
        <f t="shared" si="2380"/>
        <v>0</v>
      </c>
      <c r="EP142" s="45">
        <f t="shared" si="2381"/>
        <v>0</v>
      </c>
      <c r="EQ142" s="51">
        <f t="shared" si="2382"/>
        <v>0</v>
      </c>
      <c r="ER142" s="81">
        <f t="shared" si="2383"/>
        <v>0</v>
      </c>
      <c r="ES142" s="52">
        <f t="shared" si="2384"/>
        <v>0</v>
      </c>
      <c r="ET142" s="52">
        <f t="shared" si="2385"/>
        <v>0</v>
      </c>
      <c r="EU142" s="27">
        <f t="shared" si="2386"/>
        <v>0</v>
      </c>
      <c r="EV142" s="28">
        <f t="shared" si="2387"/>
        <v>0</v>
      </c>
      <c r="EW142" s="29">
        <f t="shared" si="2498"/>
        <v>0</v>
      </c>
      <c r="EX142" s="27">
        <f t="shared" ref="EX142" si="2529">AK142+BU142+DE142+EO142</f>
        <v>0</v>
      </c>
      <c r="EY142" s="28">
        <f t="shared" ref="EY142" si="2530">IF(EZ142,EZ142/EX142,0)</f>
        <v>0</v>
      </c>
      <c r="EZ142" s="29">
        <f t="shared" ref="EZ142" si="2531">AM142+BW142+DG142+EQ142</f>
        <v>0</v>
      </c>
      <c r="FA142" s="178">
        <f t="shared" si="2391"/>
        <v>0</v>
      </c>
      <c r="FB142" s="28">
        <f t="shared" si="2392"/>
        <v>0</v>
      </c>
      <c r="FC142" s="29">
        <f t="shared" si="2393"/>
        <v>0</v>
      </c>
      <c r="FE142" s="84"/>
      <c r="FF142" s="176"/>
      <c r="FG142" s="176"/>
      <c r="FH142" s="84"/>
      <c r="FI142" s="243"/>
      <c r="FJ142" s="240"/>
      <c r="FK142" s="241">
        <f t="shared" si="2499"/>
        <v>0</v>
      </c>
      <c r="FL142" s="243"/>
      <c r="FM142" s="240"/>
      <c r="FN142" s="241">
        <f t="shared" si="2500"/>
        <v>0</v>
      </c>
      <c r="FO142" s="41">
        <f t="shared" si="2394"/>
        <v>0</v>
      </c>
      <c r="FP142" s="42">
        <f t="shared" si="2395"/>
        <v>0</v>
      </c>
      <c r="FQ142" s="43">
        <f t="shared" si="2396"/>
        <v>0</v>
      </c>
      <c r="FR142" s="243"/>
      <c r="FS142" s="240"/>
      <c r="FT142" s="241">
        <f t="shared" si="2501"/>
        <v>0</v>
      </c>
      <c r="FU142" s="243"/>
      <c r="FV142" s="240"/>
      <c r="FW142" s="241">
        <f t="shared" si="2502"/>
        <v>0</v>
      </c>
      <c r="FX142" s="41">
        <f t="shared" si="2397"/>
        <v>0</v>
      </c>
      <c r="FY142" s="42">
        <f t="shared" si="2398"/>
        <v>0</v>
      </c>
      <c r="FZ142" s="43">
        <f t="shared" si="2399"/>
        <v>0</v>
      </c>
      <c r="GA142" s="243"/>
      <c r="GB142" s="240"/>
      <c r="GC142" s="241">
        <f t="shared" si="2503"/>
        <v>0</v>
      </c>
      <c r="GD142" s="243"/>
      <c r="GE142" s="240"/>
      <c r="GF142" s="241">
        <f t="shared" si="2504"/>
        <v>0</v>
      </c>
      <c r="GG142" s="236">
        <f t="shared" si="2400"/>
        <v>0</v>
      </c>
      <c r="GH142" s="232">
        <f t="shared" si="2401"/>
        <v>0</v>
      </c>
      <c r="GI142" s="233">
        <f t="shared" si="2402"/>
        <v>0</v>
      </c>
      <c r="GJ142" s="449">
        <f t="shared" si="2403"/>
        <v>0</v>
      </c>
      <c r="GK142" s="450">
        <f t="shared" si="2404"/>
        <v>0</v>
      </c>
      <c r="GL142" s="451">
        <f t="shared" si="2405"/>
        <v>0</v>
      </c>
      <c r="GM142" s="449">
        <f t="shared" si="2406"/>
        <v>0</v>
      </c>
      <c r="GN142" s="450">
        <f t="shared" si="2407"/>
        <v>0</v>
      </c>
      <c r="GO142" s="451">
        <f t="shared" si="2408"/>
        <v>0</v>
      </c>
      <c r="GP142" s="252">
        <f t="shared" si="2409"/>
        <v>0</v>
      </c>
      <c r="GQ142" s="253">
        <f t="shared" si="2410"/>
        <v>0</v>
      </c>
      <c r="GR142" s="253">
        <f t="shared" si="2411"/>
        <v>0</v>
      </c>
      <c r="GS142" s="184"/>
      <c r="GT142" s="100"/>
      <c r="GU142" s="90">
        <f t="shared" si="2505"/>
        <v>0</v>
      </c>
      <c r="GV142" s="184"/>
      <c r="GW142" s="100"/>
      <c r="GX142" s="90">
        <f t="shared" si="2506"/>
        <v>0</v>
      </c>
      <c r="GY142" s="236">
        <f t="shared" si="2412"/>
        <v>0</v>
      </c>
      <c r="GZ142" s="232">
        <f t="shared" si="2413"/>
        <v>0</v>
      </c>
      <c r="HA142" s="233">
        <f t="shared" si="2414"/>
        <v>0</v>
      </c>
      <c r="HB142" s="184"/>
      <c r="HC142" s="100"/>
      <c r="HD142" s="90">
        <f t="shared" si="2507"/>
        <v>0</v>
      </c>
      <c r="HE142" s="184"/>
      <c r="HF142" s="100"/>
      <c r="HG142" s="90">
        <f t="shared" si="2508"/>
        <v>0</v>
      </c>
      <c r="HH142" s="236">
        <f t="shared" si="2415"/>
        <v>0</v>
      </c>
      <c r="HI142" s="232">
        <f t="shared" si="2416"/>
        <v>0</v>
      </c>
      <c r="HJ142" s="233">
        <f t="shared" si="2417"/>
        <v>0</v>
      </c>
      <c r="HK142" s="184"/>
      <c r="HL142" s="100"/>
      <c r="HM142" s="90">
        <f t="shared" si="2509"/>
        <v>0</v>
      </c>
      <c r="HN142" s="184"/>
      <c r="HO142" s="100"/>
      <c r="HP142" s="90">
        <f t="shared" si="2510"/>
        <v>0</v>
      </c>
      <c r="HQ142" s="236">
        <f t="shared" si="2418"/>
        <v>0</v>
      </c>
      <c r="HR142" s="232">
        <f t="shared" si="2419"/>
        <v>0</v>
      </c>
      <c r="HS142" s="233">
        <f t="shared" si="2420"/>
        <v>0</v>
      </c>
      <c r="HT142" s="50">
        <f t="shared" si="2421"/>
        <v>0</v>
      </c>
      <c r="HU142" s="45">
        <f t="shared" si="2422"/>
        <v>0</v>
      </c>
      <c r="HV142" s="51">
        <f t="shared" si="2423"/>
        <v>0</v>
      </c>
      <c r="HW142" s="50">
        <f t="shared" si="2424"/>
        <v>0</v>
      </c>
      <c r="HX142" s="45">
        <f t="shared" si="2425"/>
        <v>0</v>
      </c>
      <c r="HY142" s="51">
        <f t="shared" si="2426"/>
        <v>0</v>
      </c>
      <c r="HZ142" s="252">
        <f t="shared" si="2427"/>
        <v>0</v>
      </c>
      <c r="IA142" s="253">
        <f t="shared" si="2428"/>
        <v>0</v>
      </c>
      <c r="IB142" s="253">
        <f t="shared" si="2429"/>
        <v>0</v>
      </c>
      <c r="IC142" s="483"/>
      <c r="ID142" s="600"/>
      <c r="IE142" s="241">
        <f t="shared" si="2511"/>
        <v>0</v>
      </c>
      <c r="IF142" s="243"/>
      <c r="IG142" s="240"/>
      <c r="IH142" s="241">
        <f t="shared" si="2512"/>
        <v>0</v>
      </c>
      <c r="II142" s="236">
        <f t="shared" si="2430"/>
        <v>0</v>
      </c>
      <c r="IJ142" s="232">
        <f t="shared" si="2431"/>
        <v>0</v>
      </c>
      <c r="IK142" s="233">
        <f t="shared" si="2432"/>
        <v>0</v>
      </c>
      <c r="IL142" s="243"/>
      <c r="IM142" s="240"/>
      <c r="IN142" s="241">
        <f t="shared" si="2513"/>
        <v>0</v>
      </c>
      <c r="IO142" s="243"/>
      <c r="IP142" s="240"/>
      <c r="IQ142" s="241">
        <f t="shared" si="2514"/>
        <v>0</v>
      </c>
      <c r="IR142" s="236">
        <f t="shared" si="2433"/>
        <v>0</v>
      </c>
      <c r="IS142" s="232">
        <f t="shared" si="2434"/>
        <v>0</v>
      </c>
      <c r="IT142" s="233">
        <f t="shared" si="2435"/>
        <v>0</v>
      </c>
      <c r="IU142" s="243"/>
      <c r="IV142" s="240"/>
      <c r="IW142" s="241">
        <f t="shared" si="2515"/>
        <v>0</v>
      </c>
      <c r="IX142" s="243"/>
      <c r="IY142" s="240"/>
      <c r="IZ142" s="241">
        <f t="shared" si="2516"/>
        <v>0</v>
      </c>
      <c r="JA142" s="236">
        <f t="shared" si="2436"/>
        <v>0</v>
      </c>
      <c r="JB142" s="232">
        <f t="shared" si="2437"/>
        <v>0</v>
      </c>
      <c r="JC142" s="233">
        <f t="shared" si="2438"/>
        <v>0</v>
      </c>
      <c r="JD142" s="449">
        <f t="shared" si="2439"/>
        <v>0</v>
      </c>
      <c r="JE142" s="450">
        <f t="shared" si="2440"/>
        <v>0</v>
      </c>
      <c r="JF142" s="451">
        <f t="shared" si="2441"/>
        <v>0</v>
      </c>
      <c r="JG142" s="449">
        <f t="shared" si="2442"/>
        <v>0</v>
      </c>
      <c r="JH142" s="450">
        <f t="shared" si="2443"/>
        <v>0</v>
      </c>
      <c r="JI142" s="451">
        <f t="shared" si="2444"/>
        <v>0</v>
      </c>
      <c r="JJ142" s="252">
        <f t="shared" si="2445"/>
        <v>0</v>
      </c>
      <c r="JK142" s="253">
        <f t="shared" si="2446"/>
        <v>0</v>
      </c>
      <c r="JL142" s="253">
        <f t="shared" si="2447"/>
        <v>0</v>
      </c>
      <c r="JM142" s="184"/>
      <c r="JN142" s="100"/>
      <c r="JO142" s="90">
        <f t="shared" si="2517"/>
        <v>0</v>
      </c>
      <c r="JP142" s="88"/>
      <c r="JQ142" s="100"/>
      <c r="JR142" s="90">
        <f t="shared" si="2518"/>
        <v>0</v>
      </c>
      <c r="JS142" s="236">
        <f t="shared" si="2448"/>
        <v>0</v>
      </c>
      <c r="JT142" s="232">
        <f t="shared" si="2449"/>
        <v>0</v>
      </c>
      <c r="JU142" s="233">
        <f t="shared" si="2450"/>
        <v>0</v>
      </c>
      <c r="JV142" s="184"/>
      <c r="JW142" s="100"/>
      <c r="JX142" s="90">
        <f t="shared" si="2519"/>
        <v>0</v>
      </c>
      <c r="JY142" s="88"/>
      <c r="JZ142" s="100"/>
      <c r="KA142" s="90">
        <f t="shared" si="2520"/>
        <v>0</v>
      </c>
      <c r="KB142" s="236">
        <f t="shared" si="2451"/>
        <v>0</v>
      </c>
      <c r="KC142" s="232">
        <f t="shared" si="2452"/>
        <v>0</v>
      </c>
      <c r="KD142" s="233">
        <f t="shared" si="2453"/>
        <v>0</v>
      </c>
      <c r="KE142" s="184"/>
      <c r="KF142" s="100"/>
      <c r="KG142" s="90">
        <f t="shared" si="2521"/>
        <v>0</v>
      </c>
      <c r="KH142" s="184"/>
      <c r="KI142" s="100"/>
      <c r="KJ142" s="90">
        <f t="shared" si="2522"/>
        <v>0</v>
      </c>
      <c r="KK142" s="41">
        <f t="shared" si="2454"/>
        <v>0</v>
      </c>
      <c r="KL142" s="42">
        <f t="shared" si="2455"/>
        <v>0</v>
      </c>
      <c r="KM142" s="43">
        <f t="shared" si="2456"/>
        <v>0</v>
      </c>
      <c r="KN142" s="50">
        <f t="shared" si="2457"/>
        <v>0</v>
      </c>
      <c r="KO142" s="45">
        <f t="shared" si="2458"/>
        <v>0</v>
      </c>
      <c r="KP142" s="51">
        <f t="shared" si="2459"/>
        <v>0</v>
      </c>
      <c r="KQ142" s="50">
        <f t="shared" si="2460"/>
        <v>0</v>
      </c>
      <c r="KR142" s="45">
        <f t="shared" si="2461"/>
        <v>0</v>
      </c>
      <c r="KS142" s="51">
        <f t="shared" si="2462"/>
        <v>0</v>
      </c>
      <c r="KT142" s="81">
        <f t="shared" si="2463"/>
        <v>0</v>
      </c>
      <c r="KU142" s="52">
        <f t="shared" si="2464"/>
        <v>0</v>
      </c>
      <c r="KV142" s="52">
        <f t="shared" si="2465"/>
        <v>0</v>
      </c>
      <c r="KW142" s="27">
        <f t="shared" si="2466"/>
        <v>0</v>
      </c>
      <c r="KX142" s="28">
        <f t="shared" si="2467"/>
        <v>0</v>
      </c>
      <c r="KY142" s="29">
        <f t="shared" si="2523"/>
        <v>0</v>
      </c>
      <c r="KZ142" s="27">
        <f t="shared" si="2468"/>
        <v>0</v>
      </c>
      <c r="LA142" s="28">
        <f t="shared" si="2469"/>
        <v>0</v>
      </c>
      <c r="LB142" s="29">
        <f t="shared" si="2470"/>
        <v>0</v>
      </c>
      <c r="LC142" s="178">
        <f t="shared" si="2471"/>
        <v>0</v>
      </c>
      <c r="LD142" s="28">
        <f t="shared" si="2472"/>
        <v>0</v>
      </c>
      <c r="LE142" s="29">
        <f t="shared" si="2473"/>
        <v>0</v>
      </c>
    </row>
    <row r="143" spans="2:317" s="129" customFormat="1" ht="20.25" hidden="1" customHeight="1" outlineLevel="2">
      <c r="B143" s="119" t="s">
        <v>307</v>
      </c>
      <c r="C143" s="120"/>
      <c r="D143" s="120"/>
      <c r="E143" s="120"/>
      <c r="F143" s="121"/>
      <c r="G143" s="412">
        <f>SUBTOTAL(9,G106:G142)</f>
        <v>1.006</v>
      </c>
      <c r="H143" s="420"/>
      <c r="I143" s="414">
        <f>SUBTOTAL(9,I106:I142)</f>
        <v>28.24</v>
      </c>
      <c r="J143" s="412">
        <f>SUBTOTAL(9,J106:J142)</f>
        <v>2</v>
      </c>
      <c r="K143" s="420"/>
      <c r="L143" s="414">
        <f>SUBTOTAL(9,L106:L142)</f>
        <v>53</v>
      </c>
      <c r="M143" s="91">
        <f>SUBTOTAL(9,M106:M142)</f>
        <v>-0.99399999999999999</v>
      </c>
      <c r="N143" s="92"/>
      <c r="O143" s="93">
        <f>SUBTOTAL(9,O106:O142)</f>
        <v>-24.76</v>
      </c>
      <c r="P143" s="412">
        <f>SUBTOTAL(9,P106:P142)</f>
        <v>0</v>
      </c>
      <c r="Q143" s="420"/>
      <c r="R143" s="414">
        <f>SUBTOTAL(9,R106:R142)</f>
        <v>0</v>
      </c>
      <c r="S143" s="412">
        <f>SUBTOTAL(9,S106:S142)</f>
        <v>2</v>
      </c>
      <c r="T143" s="420"/>
      <c r="U143" s="414">
        <f>SUBTOTAL(9,U106:U142)</f>
        <v>56</v>
      </c>
      <c r="V143" s="91">
        <f>SUBTOTAL(9,V106:V142)</f>
        <v>-2</v>
      </c>
      <c r="W143" s="92"/>
      <c r="X143" s="93">
        <f>SUBTOTAL(9,X106:X142)</f>
        <v>-56</v>
      </c>
      <c r="Y143" s="412">
        <f>SUBTOTAL(9,Y106:Y142)</f>
        <v>1</v>
      </c>
      <c r="Z143" s="420"/>
      <c r="AA143" s="414">
        <f>SUBTOTAL(9,AA106:AA142)</f>
        <v>28</v>
      </c>
      <c r="AB143" s="412">
        <f>SUBTOTAL(9,AB106:AB142)</f>
        <v>4</v>
      </c>
      <c r="AC143" s="420"/>
      <c r="AD143" s="414">
        <f>SUBTOTAL(9,AD106:AD142)</f>
        <v>103</v>
      </c>
      <c r="AE143" s="255">
        <f>SUBTOTAL(9,AE106:AE142)</f>
        <v>-3</v>
      </c>
      <c r="AF143" s="256"/>
      <c r="AG143" s="257">
        <f>SUBTOTAL(9,AG106:AG142)</f>
        <v>-75</v>
      </c>
      <c r="AH143" s="452">
        <f>SUBTOTAL(9,AH106:AH142)</f>
        <v>2.0059999999999998</v>
      </c>
      <c r="AI143" s="458">
        <f>IF(AJ143,AJ143/AH143,"")</f>
        <v>28.035892323030911</v>
      </c>
      <c r="AJ143" s="454">
        <f>SUBTOTAL(9,AJ106:AJ142)</f>
        <v>56.24</v>
      </c>
      <c r="AK143" s="452">
        <f>SUBTOTAL(9,AK106:AK142)</f>
        <v>8</v>
      </c>
      <c r="AL143" s="458">
        <f>IF(AM143,AM143/AK143,"")</f>
        <v>26.5</v>
      </c>
      <c r="AM143" s="455">
        <f>SUBTOTAL(9,AM106:AM142)</f>
        <v>212</v>
      </c>
      <c r="AN143" s="259">
        <f>SUBTOTAL(9,AN106:AN142)</f>
        <v>-5.9939999999999998</v>
      </c>
      <c r="AO143" s="258"/>
      <c r="AP143" s="258">
        <f>SUBTOTAL(9,AP106:AP142)</f>
        <v>-155.76</v>
      </c>
      <c r="AQ143" s="91">
        <f>SUBTOTAL(9,AQ106:AQ142)</f>
        <v>2.5</v>
      </c>
      <c r="AR143" s="101"/>
      <c r="AS143" s="93">
        <f>SUBTOTAL(9,AS106:AS142)</f>
        <v>67.5</v>
      </c>
      <c r="AT143" s="91">
        <f>SUBTOTAL(9,AT106:AT142)</f>
        <v>5.2</v>
      </c>
      <c r="AU143" s="101"/>
      <c r="AV143" s="93">
        <f>SUBTOTAL(9,AV106:AV142)</f>
        <v>145.1</v>
      </c>
      <c r="AW143" s="255">
        <f>SUBTOTAL(9,AW106:AW142)</f>
        <v>-2.7</v>
      </c>
      <c r="AX143" s="256"/>
      <c r="AY143" s="257">
        <f>SUBTOTAL(9,AY106:AY142)</f>
        <v>-77.599999999999994</v>
      </c>
      <c r="AZ143" s="91">
        <f>SUBTOTAL(9,AZ106:AZ142)</f>
        <v>2</v>
      </c>
      <c r="BA143" s="101"/>
      <c r="BB143" s="93">
        <f>SUBTOTAL(9,BB106:BB142)</f>
        <v>53</v>
      </c>
      <c r="BC143" s="91">
        <f>SUBTOTAL(9,BC106:BC142)</f>
        <v>3.7</v>
      </c>
      <c r="BD143" s="101"/>
      <c r="BE143" s="93">
        <f>SUBTOTAL(9,BE106:BE142)</f>
        <v>100.1</v>
      </c>
      <c r="BF143" s="255">
        <f>SUBTOTAL(9,BF106:BF142)</f>
        <v>-1.7</v>
      </c>
      <c r="BG143" s="256"/>
      <c r="BH143" s="257">
        <f>SUBTOTAL(9,BH106:BH142)</f>
        <v>-47.1</v>
      </c>
      <c r="BI143" s="91">
        <f>SUBTOTAL(9,BI106:BI142)</f>
        <v>4.5</v>
      </c>
      <c r="BJ143" s="101"/>
      <c r="BK143" s="93">
        <f>SUBTOTAL(9,BK106:BK142)</f>
        <v>122</v>
      </c>
      <c r="BL143" s="91">
        <f>SUBTOTAL(9,BL106:BL142)</f>
        <v>6.2</v>
      </c>
      <c r="BM143" s="101"/>
      <c r="BN143" s="93">
        <f>SUBTOTAL(9,BN106:BN142)</f>
        <v>159.1</v>
      </c>
      <c r="BO143" s="255">
        <f>SUBTOTAL(9,BO106:BO142)</f>
        <v>-1.7000000000000002</v>
      </c>
      <c r="BP143" s="256"/>
      <c r="BQ143" s="257">
        <f>SUBTOTAL(9,BQ106:BQ142)</f>
        <v>-37.099999999999994</v>
      </c>
      <c r="BR143" s="122">
        <f>SUBTOTAL(9,BR106:BR142)</f>
        <v>9</v>
      </c>
      <c r="BS143" s="130">
        <f>IF(BT143,BT143/BR143,"")</f>
        <v>26.944444444444443</v>
      </c>
      <c r="BT143" s="124">
        <f>SUBTOTAL(9,BT106:BT142)</f>
        <v>242.5</v>
      </c>
      <c r="BU143" s="122">
        <f>SUBTOTAL(9,BU106:BU142)</f>
        <v>15.1</v>
      </c>
      <c r="BV143" s="130">
        <f>IF(BW143,BW143/BU143,"")</f>
        <v>26.774834437086096</v>
      </c>
      <c r="BW143" s="496">
        <f>SUBTOTAL(9,BW106:BW142)</f>
        <v>404.3</v>
      </c>
      <c r="BX143" s="259">
        <f>SUBTOTAL(9,BX106:BX142)</f>
        <v>-6.1</v>
      </c>
      <c r="BY143" s="258"/>
      <c r="BZ143" s="258">
        <f>SUBTOTAL(9,BZ106:BZ142)</f>
        <v>-161.80000000000001</v>
      </c>
      <c r="CA143" s="412">
        <f>SUBTOTAL(9,CA106:CA142)</f>
        <v>2</v>
      </c>
      <c r="CB143" s="420"/>
      <c r="CC143" s="414">
        <f>SUBTOTAL(9,CC106:CC142)</f>
        <v>53</v>
      </c>
      <c r="CD143" s="412">
        <f>SUBTOTAL(9,CD106:CD142)</f>
        <v>5</v>
      </c>
      <c r="CE143" s="420"/>
      <c r="CF143" s="414">
        <f>SUBTOTAL(9,CF106:CF142)</f>
        <v>139</v>
      </c>
      <c r="CG143" s="255">
        <f>SUBTOTAL(9,CG106:CG142)</f>
        <v>-3</v>
      </c>
      <c r="CH143" s="256"/>
      <c r="CI143" s="257">
        <f>SUBTOTAL(9,CI106:CI142)</f>
        <v>-86</v>
      </c>
      <c r="CJ143" s="412">
        <f>SUBTOTAL(9,CJ106:CJ142)</f>
        <v>3.5</v>
      </c>
      <c r="CK143" s="420"/>
      <c r="CL143" s="414">
        <f>SUBTOTAL(9,CL106:CL142)</f>
        <v>92</v>
      </c>
      <c r="CM143" s="412">
        <f>SUBTOTAL(9,CM106:CM142)</f>
        <v>5</v>
      </c>
      <c r="CN143" s="420"/>
      <c r="CO143" s="414">
        <f>SUBTOTAL(9,CO106:CO142)</f>
        <v>131</v>
      </c>
      <c r="CP143" s="255">
        <f>SUBTOTAL(9,CP106:CP142)</f>
        <v>-1.5</v>
      </c>
      <c r="CQ143" s="256"/>
      <c r="CR143" s="257">
        <f>SUBTOTAL(9,CR106:CR142)</f>
        <v>-39</v>
      </c>
      <c r="CS143" s="412">
        <f>SUBTOTAL(9,CS106:CS142)</f>
        <v>4.5</v>
      </c>
      <c r="CT143" s="420"/>
      <c r="CU143" s="414">
        <f>SUBTOTAL(9,CU106:CU142)</f>
        <v>116.25</v>
      </c>
      <c r="CV143" s="412">
        <f>SUBTOTAL(9,CV106:CV142)</f>
        <v>14.5</v>
      </c>
      <c r="CW143" s="420"/>
      <c r="CX143" s="414">
        <f>SUBTOTAL(9,CX106:CX142)</f>
        <v>405</v>
      </c>
      <c r="CY143" s="255">
        <f>SUBTOTAL(9,CY106:CY142)</f>
        <v>-10</v>
      </c>
      <c r="CZ143" s="256"/>
      <c r="DA143" s="257">
        <f>SUBTOTAL(9,DA106:DA142)</f>
        <v>-288.75</v>
      </c>
      <c r="DB143" s="452">
        <f>SUBTOTAL(9,DB106:DB142)</f>
        <v>10</v>
      </c>
      <c r="DC143" s="458">
        <f>IF(DD143,DD143/DB143,"")</f>
        <v>26.125</v>
      </c>
      <c r="DD143" s="454">
        <f>SUBTOTAL(9,DD106:DD142)</f>
        <v>261.25</v>
      </c>
      <c r="DE143" s="452">
        <f>SUBTOTAL(9,DE106:DE142)</f>
        <v>24.5</v>
      </c>
      <c r="DF143" s="458">
        <f>IF(DG143,DG143/DE143,"")</f>
        <v>27.551020408163264</v>
      </c>
      <c r="DG143" s="455">
        <f>SUBTOTAL(9,DG106:DG142)</f>
        <v>675</v>
      </c>
      <c r="DH143" s="259">
        <f>SUBTOTAL(9,DH106:DH142)</f>
        <v>-14.5</v>
      </c>
      <c r="DI143" s="258"/>
      <c r="DJ143" s="258">
        <f>SUBTOTAL(9,DJ106:DJ142)</f>
        <v>-413.75</v>
      </c>
      <c r="DK143" s="91">
        <f>SUBTOTAL(9,DK106:DK142)</f>
        <v>3.5</v>
      </c>
      <c r="DL143" s="101"/>
      <c r="DM143" s="93">
        <f>SUBTOTAL(9,DM106:DM142)</f>
        <v>92</v>
      </c>
      <c r="DN143" s="91">
        <f>SUBTOTAL(9,DN106:DN142)</f>
        <v>8</v>
      </c>
      <c r="DO143" s="101"/>
      <c r="DP143" s="93">
        <f>SUBTOTAL(9,DP106:DP142)</f>
        <v>215</v>
      </c>
      <c r="DQ143" s="255">
        <f>SUBTOTAL(9,DQ106:DQ142)</f>
        <v>-4.5</v>
      </c>
      <c r="DR143" s="256"/>
      <c r="DS143" s="257">
        <f>SUBTOTAL(9,DS106:DS142)</f>
        <v>-123</v>
      </c>
      <c r="DT143" s="91">
        <f>SUBTOTAL(9,DT106:DT142)</f>
        <v>2.5</v>
      </c>
      <c r="DU143" s="101"/>
      <c r="DV143" s="93">
        <f>SUBTOTAL(9,DV106:DV142)</f>
        <v>67</v>
      </c>
      <c r="DW143" s="91">
        <f>SUBTOTAL(9,DW106:DW142)</f>
        <v>8</v>
      </c>
      <c r="DX143" s="101"/>
      <c r="DY143" s="93">
        <f>SUBTOTAL(9,DY106:DY142)</f>
        <v>221</v>
      </c>
      <c r="DZ143" s="255">
        <f>SUBTOTAL(9,DZ106:DZ142)</f>
        <v>-5.5</v>
      </c>
      <c r="EA143" s="256"/>
      <c r="EB143" s="257">
        <f>SUBTOTAL(9,EB106:EB142)</f>
        <v>-154</v>
      </c>
      <c r="EC143" s="91">
        <f>SUBTOTAL(9,EC106:EC142)</f>
        <v>6</v>
      </c>
      <c r="ED143" s="101"/>
      <c r="EE143" s="93">
        <f>SUBTOTAL(9,EE106:EE142)</f>
        <v>159</v>
      </c>
      <c r="EF143" s="91">
        <f>SUBTOTAL(9,EF106:EF142)</f>
        <v>12</v>
      </c>
      <c r="EG143" s="101"/>
      <c r="EH143" s="93">
        <f>SUBTOTAL(9,EH106:EH142)</f>
        <v>318.5</v>
      </c>
      <c r="EI143" s="91">
        <f>SUBTOTAL(9,EI106:EI142)</f>
        <v>-6</v>
      </c>
      <c r="EJ143" s="92"/>
      <c r="EK143" s="93">
        <f>SUBTOTAL(9,EK106:EK142)</f>
        <v>-159.5</v>
      </c>
      <c r="EL143" s="122">
        <f>SUBTOTAL(9,EL106:EL142)</f>
        <v>12</v>
      </c>
      <c r="EM143" s="130">
        <f>IF(EN143,EN143/EL143,"")</f>
        <v>26.5</v>
      </c>
      <c r="EN143" s="124">
        <f>SUBTOTAL(9,EN106:EN142)</f>
        <v>318</v>
      </c>
      <c r="EO143" s="122">
        <f>SUBTOTAL(9,EO106:EO142)</f>
        <v>28</v>
      </c>
      <c r="EP143" s="130">
        <f>IF(EQ143,EQ143/EO143,"")</f>
        <v>26.946428571428573</v>
      </c>
      <c r="EQ143" s="496">
        <f>SUBTOTAL(9,EQ106:EQ142)</f>
        <v>754.5</v>
      </c>
      <c r="ER143" s="125">
        <f>SUBTOTAL(9,ER106:ER142)</f>
        <v>-16</v>
      </c>
      <c r="ES143" s="124"/>
      <c r="ET143" s="124">
        <f>SUBTOTAL(9,ET106:ET142)</f>
        <v>-436.5</v>
      </c>
      <c r="EU143" s="126">
        <f>SUBTOTAL(9,EU106:EU142)</f>
        <v>33.006</v>
      </c>
      <c r="EV143" s="127">
        <f>IF(EW143,EW143/EU143,"")</f>
        <v>26.600921044658548</v>
      </c>
      <c r="EW143" s="128">
        <f>SUBTOTAL(9,EW106:EW142)</f>
        <v>877.99</v>
      </c>
      <c r="EX143" s="126">
        <f>SUBTOTAL(9,EX106:EX142)</f>
        <v>75.599999999999994</v>
      </c>
      <c r="EY143" s="127">
        <f>IF(EZ143,EZ143/EX143,"")</f>
        <v>27.060846560846564</v>
      </c>
      <c r="EZ143" s="128">
        <f>SUBTOTAL(9,EZ106:EZ142)</f>
        <v>2045.8</v>
      </c>
      <c r="FA143" s="179">
        <f>SUBTOTAL(9,FA106:FA142)</f>
        <v>-42.594000000000001</v>
      </c>
      <c r="FB143" s="127"/>
      <c r="FC143" s="128">
        <f>SUBTOTAL(9,FC106:FC142)</f>
        <v>-1167.81</v>
      </c>
      <c r="FE143" s="119" t="s">
        <v>307</v>
      </c>
      <c r="FF143" s="120"/>
      <c r="FG143" s="120"/>
      <c r="FH143" s="121"/>
      <c r="FI143" s="412">
        <f>SUBTOTAL(9,FI106:FI142)</f>
        <v>3</v>
      </c>
      <c r="FJ143" s="420"/>
      <c r="FK143" s="414">
        <f>SUBTOTAL(9,FK106:FK142)</f>
        <v>81</v>
      </c>
      <c r="FL143" s="412">
        <f>SUBTOTAL(9,FL106:FL142)</f>
        <v>1</v>
      </c>
      <c r="FM143" s="420"/>
      <c r="FN143" s="414">
        <f>SUBTOTAL(9,FN106:FN142)</f>
        <v>25</v>
      </c>
      <c r="FO143" s="91">
        <f>SUBTOTAL(9,FO106:FO142)</f>
        <v>2</v>
      </c>
      <c r="FP143" s="92"/>
      <c r="FQ143" s="93">
        <f>SUBTOTAL(9,FQ106:FQ142)</f>
        <v>56</v>
      </c>
      <c r="FR143" s="412">
        <f>SUBTOTAL(9,FR106:FR142)</f>
        <v>5</v>
      </c>
      <c r="FS143" s="420"/>
      <c r="FT143" s="414">
        <f>SUBTOTAL(9,FT106:FT142)</f>
        <v>134</v>
      </c>
      <c r="FU143" s="412">
        <f>SUBTOTAL(9,FU106:FU142)</f>
        <v>2</v>
      </c>
      <c r="FV143" s="420"/>
      <c r="FW143" s="414">
        <f>SUBTOTAL(9,FW106:FW142)</f>
        <v>56</v>
      </c>
      <c r="FX143" s="91">
        <f>SUBTOTAL(9,FX106:FX142)</f>
        <v>3</v>
      </c>
      <c r="FY143" s="92"/>
      <c r="FZ143" s="93">
        <f>SUBTOTAL(9,FZ106:FZ142)</f>
        <v>78</v>
      </c>
      <c r="GA143" s="412">
        <f>SUBTOTAL(9,GA106:GA142)</f>
        <v>6</v>
      </c>
      <c r="GB143" s="420"/>
      <c r="GC143" s="414">
        <f>SUBTOTAL(9,GC106:GC142)</f>
        <v>161</v>
      </c>
      <c r="GD143" s="412">
        <f>SUBTOTAL(9,GD106:GD142)</f>
        <v>4</v>
      </c>
      <c r="GE143" s="420"/>
      <c r="GF143" s="414">
        <f>SUBTOTAL(9,GF106:GF142)</f>
        <v>103</v>
      </c>
      <c r="GG143" s="255">
        <f>SUBTOTAL(9,GG106:GG142)</f>
        <v>2</v>
      </c>
      <c r="GH143" s="256"/>
      <c r="GI143" s="257">
        <f>SUBTOTAL(9,GI106:GI142)</f>
        <v>58</v>
      </c>
      <c r="GJ143" s="452">
        <f>SUBTOTAL(9,GJ106:GJ142)</f>
        <v>14</v>
      </c>
      <c r="GK143" s="458">
        <f>IF(GL143,GL143/GJ143,"")</f>
        <v>26.857142857142858</v>
      </c>
      <c r="GL143" s="454">
        <f>SUBTOTAL(9,GL106:GL142)</f>
        <v>376</v>
      </c>
      <c r="GM143" s="452">
        <f>SUBTOTAL(9,GM106:GM142)</f>
        <v>7</v>
      </c>
      <c r="GN143" s="458">
        <f>IF(GO143,GO143/GM143,"")</f>
        <v>26.285714285714285</v>
      </c>
      <c r="GO143" s="455">
        <f>SUBTOTAL(9,GO106:GO142)</f>
        <v>184</v>
      </c>
      <c r="GP143" s="259">
        <f>SUBTOTAL(9,GP106:GP142)</f>
        <v>7</v>
      </c>
      <c r="GQ143" s="258"/>
      <c r="GR143" s="258">
        <f>SUBTOTAL(9,GR106:GR142)</f>
        <v>192</v>
      </c>
      <c r="GS143" s="91">
        <f>SUBTOTAL(9,GS106:GS142)</f>
        <v>3.2</v>
      </c>
      <c r="GT143" s="101"/>
      <c r="GU143" s="93">
        <f>SUBTOTAL(9,GU106:GU142)</f>
        <v>87.1</v>
      </c>
      <c r="GV143" s="91">
        <f>SUBTOTAL(9,GV106:GV142)</f>
        <v>5</v>
      </c>
      <c r="GW143" s="101"/>
      <c r="GX143" s="93">
        <f>SUBTOTAL(9,GX106:GX142)</f>
        <v>139.5</v>
      </c>
      <c r="GY143" s="255">
        <f>SUBTOTAL(9,GY106:GY142)</f>
        <v>-1.8</v>
      </c>
      <c r="GZ143" s="256"/>
      <c r="HA143" s="257">
        <f>SUBTOTAL(9,HA106:HA142)</f>
        <v>-52.4</v>
      </c>
      <c r="HB143" s="91">
        <f>SUBTOTAL(9,HB106:HB142)</f>
        <v>3.23</v>
      </c>
      <c r="HC143" s="101"/>
      <c r="HD143" s="93">
        <f>SUBTOTAL(9,HD106:HD142)</f>
        <v>87.44</v>
      </c>
      <c r="HE143" s="91">
        <f>SUBTOTAL(9,HE106:HE142)</f>
        <v>4.5</v>
      </c>
      <c r="HF143" s="101"/>
      <c r="HG143" s="93">
        <f>SUBTOTAL(9,HG106:HG142)</f>
        <v>122.5</v>
      </c>
      <c r="HH143" s="255">
        <f>SUBTOTAL(9,HH106:HH142)</f>
        <v>-1.27</v>
      </c>
      <c r="HI143" s="256"/>
      <c r="HJ143" s="257">
        <f>SUBTOTAL(9,HJ106:HJ142)</f>
        <v>-35.06</v>
      </c>
      <c r="HK143" s="91">
        <f>SUBTOTAL(9,HK106:HK142)</f>
        <v>4.7</v>
      </c>
      <c r="HL143" s="101"/>
      <c r="HM143" s="93">
        <f>SUBTOTAL(9,HM106:HM142)</f>
        <v>121.35</v>
      </c>
      <c r="HN143" s="91">
        <f>SUBTOTAL(9,HN106:HN142)</f>
        <v>8</v>
      </c>
      <c r="HO143" s="101"/>
      <c r="HP143" s="93">
        <f>SUBTOTAL(9,HP106:HP142)</f>
        <v>209.5</v>
      </c>
      <c r="HQ143" s="255">
        <f>SUBTOTAL(9,HQ106:HQ142)</f>
        <v>-3.3</v>
      </c>
      <c r="HR143" s="256"/>
      <c r="HS143" s="257">
        <f>SUBTOTAL(9,HS106:HS142)</f>
        <v>-88.15</v>
      </c>
      <c r="HT143" s="122">
        <f>SUBTOTAL(9,HT106:HT142)</f>
        <v>11.129999999999999</v>
      </c>
      <c r="HU143" s="130">
        <f>IF(HV143,HV143/HT143,"")</f>
        <v>26.584905660377359</v>
      </c>
      <c r="HV143" s="124">
        <f>SUBTOTAL(9,HV106:HV142)</f>
        <v>295.89</v>
      </c>
      <c r="HW143" s="122">
        <f>SUBTOTAL(9,HW106:HW142)</f>
        <v>17.5</v>
      </c>
      <c r="HX143" s="130">
        <f>IF(HY143,HY143/HW143,"")</f>
        <v>26.942857142857143</v>
      </c>
      <c r="HY143" s="496">
        <f>SUBTOTAL(9,HY106:HY142)</f>
        <v>471.5</v>
      </c>
      <c r="HZ143" s="259">
        <f>SUBTOTAL(9,HZ106:HZ142)</f>
        <v>-6.37</v>
      </c>
      <c r="IA143" s="258"/>
      <c r="IB143" s="258">
        <f>SUBTOTAL(9,IB106:IB142)</f>
        <v>-175.60999999999999</v>
      </c>
      <c r="IC143" s="412">
        <f>SUBTOTAL(9,IC106:IC142)</f>
        <v>3</v>
      </c>
      <c r="ID143" s="420"/>
      <c r="IE143" s="414">
        <f>SUBTOTAL(9,IE106:IE142)</f>
        <v>81</v>
      </c>
      <c r="IF143" s="412">
        <f>SUBTOTAL(9,IF106:IF142)</f>
        <v>11</v>
      </c>
      <c r="IG143" s="420"/>
      <c r="IH143" s="414">
        <f>SUBTOTAL(9,IH106:IH142)</f>
        <v>307</v>
      </c>
      <c r="II143" s="255">
        <f>SUBTOTAL(9,II106:II142)</f>
        <v>-8</v>
      </c>
      <c r="IJ143" s="256"/>
      <c r="IK143" s="257">
        <f>SUBTOTAL(9,IK106:IK142)</f>
        <v>-226</v>
      </c>
      <c r="IL143" s="412">
        <f>SUBTOTAL(9,IL106:IL142)</f>
        <v>4</v>
      </c>
      <c r="IM143" s="420"/>
      <c r="IN143" s="414">
        <f>SUBTOTAL(9,IN106:IN142)</f>
        <v>106</v>
      </c>
      <c r="IO143" s="412">
        <f>SUBTOTAL(9,IO106:IO142)</f>
        <v>11</v>
      </c>
      <c r="IP143" s="420"/>
      <c r="IQ143" s="414">
        <f>SUBTOTAL(9,IQ106:IQ142)</f>
        <v>299</v>
      </c>
      <c r="IR143" s="255">
        <f>SUBTOTAL(9,IR106:IR142)</f>
        <v>-7</v>
      </c>
      <c r="IS143" s="256"/>
      <c r="IT143" s="257">
        <f>SUBTOTAL(9,IT106:IT142)</f>
        <v>-193</v>
      </c>
      <c r="IU143" s="412">
        <f>SUBTOTAL(9,IU106:IU142)</f>
        <v>5.5</v>
      </c>
      <c r="IV143" s="420"/>
      <c r="IW143" s="414">
        <f>SUBTOTAL(9,IW106:IW142)</f>
        <v>144.25</v>
      </c>
      <c r="IX143" s="412">
        <f>SUBTOTAL(9,IX106:IX142)</f>
        <v>20.5</v>
      </c>
      <c r="IY143" s="420"/>
      <c r="IZ143" s="414">
        <f>SUBTOTAL(9,IZ106:IZ142)</f>
        <v>573</v>
      </c>
      <c r="JA143" s="255">
        <f>SUBTOTAL(9,JA106:JA142)</f>
        <v>-15</v>
      </c>
      <c r="JB143" s="256"/>
      <c r="JC143" s="257">
        <f>SUBTOTAL(9,JC106:JC142)</f>
        <v>-428.75</v>
      </c>
      <c r="JD143" s="452">
        <f>SUBTOTAL(9,JD106:JD142)</f>
        <v>12.5</v>
      </c>
      <c r="JE143" s="458">
        <f>IF(JF143,JF143/JD143,"")</f>
        <v>26.5</v>
      </c>
      <c r="JF143" s="454">
        <f>SUBTOTAL(9,JF106:JF142)</f>
        <v>331.25</v>
      </c>
      <c r="JG143" s="452">
        <f>SUBTOTAL(9,JG106:JG142)</f>
        <v>42.5</v>
      </c>
      <c r="JH143" s="458">
        <f>IF(JI143,JI143/JG143,"")</f>
        <v>27.741176470588236</v>
      </c>
      <c r="JI143" s="455">
        <f>SUBTOTAL(9,JI106:JI142)</f>
        <v>1179</v>
      </c>
      <c r="JJ143" s="259">
        <f>SUBTOTAL(9,JJ106:JJ142)</f>
        <v>-30</v>
      </c>
      <c r="JK143" s="258"/>
      <c r="JL143" s="258">
        <f>SUBTOTAL(9,JL106:JL142)</f>
        <v>-847.75</v>
      </c>
      <c r="JM143" s="91">
        <f>SUBTOTAL(9,JM106:JM142)</f>
        <v>4.5</v>
      </c>
      <c r="JN143" s="101"/>
      <c r="JO143" s="93">
        <f>SUBTOTAL(9,JO106:JO142)</f>
        <v>120</v>
      </c>
      <c r="JP143" s="91">
        <f>SUBTOTAL(9,JP106:JP142)</f>
        <v>3</v>
      </c>
      <c r="JQ143" s="101"/>
      <c r="JR143" s="93">
        <f>SUBTOTAL(9,JR106:JR142)</f>
        <v>75</v>
      </c>
      <c r="JS143" s="255">
        <f>SUBTOTAL(9,JS106:JS142)</f>
        <v>1.5</v>
      </c>
      <c r="JT143" s="256"/>
      <c r="JU143" s="257">
        <f>SUBTOTAL(9,JU106:JU142)</f>
        <v>45</v>
      </c>
      <c r="JV143" s="91">
        <f>SUBTOTAL(9,JV106:JV142)</f>
        <v>3.5</v>
      </c>
      <c r="JW143" s="101"/>
      <c r="JX143" s="93">
        <f>SUBTOTAL(9,JX106:JX142)</f>
        <v>95</v>
      </c>
      <c r="JY143" s="91">
        <f>SUBTOTAL(9,JY106:JY142)</f>
        <v>2</v>
      </c>
      <c r="JZ143" s="101"/>
      <c r="KA143" s="93">
        <f>SUBTOTAL(9,KA106:KA142)</f>
        <v>56</v>
      </c>
      <c r="KB143" s="255">
        <f>SUBTOTAL(9,KB106:KB142)</f>
        <v>1.5</v>
      </c>
      <c r="KC143" s="256"/>
      <c r="KD143" s="257">
        <f>SUBTOTAL(9,KD106:KD142)</f>
        <v>39</v>
      </c>
      <c r="KE143" s="91">
        <f>SUBTOTAL(9,KE106:KE142)</f>
        <v>5.5</v>
      </c>
      <c r="KF143" s="101"/>
      <c r="KG143" s="93">
        <f>SUBTOTAL(9,KG106:KG142)</f>
        <v>145</v>
      </c>
      <c r="KH143" s="91">
        <f>SUBTOTAL(9,KH106:KH142)</f>
        <v>7</v>
      </c>
      <c r="KI143" s="101"/>
      <c r="KJ143" s="93">
        <f>SUBTOTAL(9,KJ106:KJ142)</f>
        <v>178.5</v>
      </c>
      <c r="KK143" s="91">
        <f>SUBTOTAL(9,KK106:KK142)</f>
        <v>-1.5</v>
      </c>
      <c r="KL143" s="92"/>
      <c r="KM143" s="93">
        <f>SUBTOTAL(9,KM106:KM142)</f>
        <v>-33.5</v>
      </c>
      <c r="KN143" s="122">
        <f>SUBTOTAL(9,KN106:KN142)</f>
        <v>13.5</v>
      </c>
      <c r="KO143" s="130">
        <f>IF(KP143,KP143/KN143,"")</f>
        <v>26.666666666666668</v>
      </c>
      <c r="KP143" s="124">
        <f>SUBTOTAL(9,KP106:KP142)</f>
        <v>360</v>
      </c>
      <c r="KQ143" s="122">
        <f>SUBTOTAL(9,KQ106:KQ142)</f>
        <v>12</v>
      </c>
      <c r="KR143" s="130">
        <f>IF(KS143,KS143/KQ143,"")</f>
        <v>25.791666666666668</v>
      </c>
      <c r="KS143" s="496">
        <f>SUBTOTAL(9,KS106:KS142)</f>
        <v>309.5</v>
      </c>
      <c r="KT143" s="125">
        <f>SUBTOTAL(9,KT106:KT142)</f>
        <v>1.5</v>
      </c>
      <c r="KU143" s="124"/>
      <c r="KV143" s="124">
        <f>SUBTOTAL(9,KV106:KV142)</f>
        <v>50.5</v>
      </c>
      <c r="KW143" s="126">
        <f>SUBTOTAL(9,KW106:KW142)</f>
        <v>51.13</v>
      </c>
      <c r="KX143" s="127">
        <f>IF(KY143,KY143/KW143,"")</f>
        <v>26.660277723450026</v>
      </c>
      <c r="KY143" s="128">
        <f>SUBTOTAL(9,KY106:KY142)</f>
        <v>1363.1399999999999</v>
      </c>
      <c r="KZ143" s="126">
        <f>SUBTOTAL(9,KZ106:KZ142)</f>
        <v>79</v>
      </c>
      <c r="LA143" s="127">
        <f>IF(LB143,LB143/KZ143,"")</f>
        <v>27.139240506329113</v>
      </c>
      <c r="LB143" s="128">
        <f>SUBTOTAL(9,LB106:LB142)</f>
        <v>2144</v>
      </c>
      <c r="LC143" s="179">
        <f>SUBTOTAL(9,LC106:LC142)</f>
        <v>-27.869999999999997</v>
      </c>
      <c r="LD143" s="127"/>
      <c r="LE143" s="128">
        <f>SUBTOTAL(9,LE106:LE142)</f>
        <v>-780.86</v>
      </c>
    </row>
    <row r="144" spans="2:317" ht="20.25" hidden="1" customHeight="1" outlineLevel="3">
      <c r="B144" s="84" t="s">
        <v>308</v>
      </c>
      <c r="C144" s="176"/>
      <c r="D144" s="176"/>
      <c r="E144" s="176"/>
      <c r="F144" s="84"/>
      <c r="G144" s="243"/>
      <c r="H144" s="240"/>
      <c r="I144" s="241">
        <f t="shared" ref="I144:I149" si="2532">G144*H144</f>
        <v>0</v>
      </c>
      <c r="J144" s="243"/>
      <c r="K144" s="240"/>
      <c r="L144" s="241">
        <f t="shared" ref="L144:L149" si="2533">J144*K144</f>
        <v>0</v>
      </c>
      <c r="M144" s="41">
        <f t="shared" ref="M144:M149" si="2534">G144-J144</f>
        <v>0</v>
      </c>
      <c r="N144" s="42">
        <f t="shared" ref="N144:N149" si="2535">H144-K144</f>
        <v>0</v>
      </c>
      <c r="O144" s="43">
        <f t="shared" ref="O144:O149" si="2536">I144-L144</f>
        <v>0</v>
      </c>
      <c r="P144" s="239"/>
      <c r="Q144" s="240"/>
      <c r="R144" s="241">
        <f t="shared" ref="R144:R149" si="2537">P144*Q144</f>
        <v>0</v>
      </c>
      <c r="S144" s="239"/>
      <c r="T144" s="240"/>
      <c r="U144" s="241">
        <f t="shared" ref="U144:U149" si="2538">S144*T144</f>
        <v>0</v>
      </c>
      <c r="V144" s="41">
        <f t="shared" ref="V144:V149" si="2539">P144-S144</f>
        <v>0</v>
      </c>
      <c r="W144" s="42">
        <f t="shared" ref="W144:W149" si="2540">Q144-T144</f>
        <v>0</v>
      </c>
      <c r="X144" s="43">
        <f t="shared" ref="X144:X149" si="2541">R144-U144</f>
        <v>0</v>
      </c>
      <c r="Y144" s="243"/>
      <c r="Z144" s="295"/>
      <c r="AA144" s="241">
        <f t="shared" ref="AA144:AA149" si="2542">Y144*Z144</f>
        <v>0</v>
      </c>
      <c r="AB144" s="243"/>
      <c r="AC144" s="295"/>
      <c r="AD144" s="241">
        <f t="shared" ref="AD144:AD149" si="2543">AB144*AC144</f>
        <v>0</v>
      </c>
      <c r="AE144" s="236">
        <f t="shared" ref="AE144:AE149" si="2544">Y144-AB144</f>
        <v>0</v>
      </c>
      <c r="AF144" s="232">
        <f t="shared" ref="AF144:AF149" si="2545">Z144-AC144</f>
        <v>0</v>
      </c>
      <c r="AG144" s="233">
        <f t="shared" ref="AG144:AG149" si="2546">AA144-AD144</f>
        <v>0</v>
      </c>
      <c r="AH144" s="449">
        <f t="shared" ref="AH144:AH149" si="2547">G144+P144+Y144</f>
        <v>0</v>
      </c>
      <c r="AI144" s="450">
        <f t="shared" ref="AI144:AI149" si="2548">IF(AJ144,AJ144/AH144,0)</f>
        <v>0</v>
      </c>
      <c r="AJ144" s="451">
        <f t="shared" ref="AJ144:AJ149" si="2549">I144+R144+AA144</f>
        <v>0</v>
      </c>
      <c r="AK144" s="449">
        <f t="shared" ref="AK144:AK149" si="2550">J144+S144+AB144</f>
        <v>0</v>
      </c>
      <c r="AL144" s="450">
        <f t="shared" ref="AL144:AL149" si="2551">IF(AM144,AM144/AK144,0)</f>
        <v>0</v>
      </c>
      <c r="AM144" s="451">
        <f t="shared" ref="AM144:AM149" si="2552">L144+U144+AD144</f>
        <v>0</v>
      </c>
      <c r="AN144" s="252">
        <f t="shared" ref="AN144:AN149" si="2553">AH144-AK144</f>
        <v>0</v>
      </c>
      <c r="AO144" s="253">
        <f t="shared" ref="AO144:AO149" si="2554">AI144-AL144</f>
        <v>0</v>
      </c>
      <c r="AP144" s="253">
        <f t="shared" ref="AP144:AP149" si="2555">AJ144-AM144</f>
        <v>0</v>
      </c>
      <c r="AQ144" s="88"/>
      <c r="AR144" s="100"/>
      <c r="AS144" s="90">
        <f t="shared" ref="AS144:AS149" si="2556">AQ144*AR144</f>
        <v>0</v>
      </c>
      <c r="AT144" s="88"/>
      <c r="AU144" s="100"/>
      <c r="AV144" s="90">
        <f t="shared" ref="AV144:AV149" si="2557">AT144*AU144</f>
        <v>0</v>
      </c>
      <c r="AW144" s="236">
        <f t="shared" ref="AW144:AW149" si="2558">AQ144-AT144</f>
        <v>0</v>
      </c>
      <c r="AX144" s="232">
        <f t="shared" ref="AX144:AX149" si="2559">AR144-AU144</f>
        <v>0</v>
      </c>
      <c r="AY144" s="233">
        <f t="shared" ref="AY144:AY149" si="2560">AS144-AV144</f>
        <v>0</v>
      </c>
      <c r="AZ144" s="88"/>
      <c r="BA144" s="100"/>
      <c r="BB144" s="90">
        <f t="shared" ref="BB144:BB149" si="2561">AZ144*BA144</f>
        <v>0</v>
      </c>
      <c r="BC144" s="88"/>
      <c r="BD144" s="100"/>
      <c r="BE144" s="90">
        <f t="shared" ref="BE144:BE149" si="2562">BC144*BD144</f>
        <v>0</v>
      </c>
      <c r="BF144" s="236">
        <f t="shared" ref="BF144:BF149" si="2563">AZ144-BC144</f>
        <v>0</v>
      </c>
      <c r="BG144" s="232">
        <f t="shared" ref="BG144:BG149" si="2564">BA144-BD144</f>
        <v>0</v>
      </c>
      <c r="BH144" s="233">
        <f t="shared" ref="BH144:BH149" si="2565">BB144-BE144</f>
        <v>0</v>
      </c>
      <c r="BI144" s="88"/>
      <c r="BJ144" s="100"/>
      <c r="BK144" s="90">
        <f t="shared" ref="BK144:BK149" si="2566">BI144*BJ144</f>
        <v>0</v>
      </c>
      <c r="BL144" s="88"/>
      <c r="BM144" s="100"/>
      <c r="BN144" s="90">
        <f t="shared" ref="BN144:BN149" si="2567">BL144*BM144</f>
        <v>0</v>
      </c>
      <c r="BO144" s="236">
        <f t="shared" ref="BO144:BO149" si="2568">BI144-BL144</f>
        <v>0</v>
      </c>
      <c r="BP144" s="232">
        <f t="shared" ref="BP144:BP149" si="2569">BJ144-BM144</f>
        <v>0</v>
      </c>
      <c r="BQ144" s="233">
        <f t="shared" ref="BQ144:BQ149" si="2570">BK144-BN144</f>
        <v>0</v>
      </c>
      <c r="BR144" s="50">
        <f t="shared" ref="BR144:BR149" si="2571">AQ144+AZ144+BI144</f>
        <v>0</v>
      </c>
      <c r="BS144" s="45">
        <f t="shared" ref="BS144:BS149" si="2572">IF(BT144,BT144/BR144,0)</f>
        <v>0</v>
      </c>
      <c r="BT144" s="51">
        <f t="shared" ref="BT144:BT149" si="2573">AS144+BB144+BK144</f>
        <v>0</v>
      </c>
      <c r="BU144" s="50">
        <f t="shared" ref="BU144:BU149" si="2574">AT144+BC144+BL144</f>
        <v>0</v>
      </c>
      <c r="BV144" s="45">
        <f t="shared" ref="BV144:BV149" si="2575">IF(BW144,BW144/BU144,0)</f>
        <v>0</v>
      </c>
      <c r="BW144" s="51">
        <f t="shared" ref="BW144:BW149" si="2576">AV144+BE144+BN144</f>
        <v>0</v>
      </c>
      <c r="BX144" s="252">
        <f t="shared" ref="BX144:BX149" si="2577">BR144-BU144</f>
        <v>0</v>
      </c>
      <c r="BY144" s="253">
        <f t="shared" ref="BY144:BY149" si="2578">BS144-BV144</f>
        <v>0</v>
      </c>
      <c r="BZ144" s="253">
        <f t="shared" ref="BZ144:BZ149" si="2579">BT144-BW144</f>
        <v>0</v>
      </c>
      <c r="CA144" s="239"/>
      <c r="CB144" s="240"/>
      <c r="CC144" s="241">
        <f t="shared" ref="CC144:CC149" si="2580">CA144*CB144</f>
        <v>0</v>
      </c>
      <c r="CD144" s="239"/>
      <c r="CE144" s="240"/>
      <c r="CF144" s="241">
        <f t="shared" ref="CF144:CF149" si="2581">CD144*CE144</f>
        <v>0</v>
      </c>
      <c r="CG144" s="236">
        <f t="shared" ref="CG144:CG149" si="2582">CA144-CD144</f>
        <v>0</v>
      </c>
      <c r="CH144" s="232">
        <f t="shared" ref="CH144:CH149" si="2583">CB144-CE144</f>
        <v>0</v>
      </c>
      <c r="CI144" s="233">
        <f t="shared" ref="CI144:CI149" si="2584">CC144-CF144</f>
        <v>0</v>
      </c>
      <c r="CJ144" s="239"/>
      <c r="CK144" s="240"/>
      <c r="CL144" s="241">
        <f t="shared" ref="CL144:CL149" si="2585">CJ144*CK144</f>
        <v>0</v>
      </c>
      <c r="CM144" s="239"/>
      <c r="CN144" s="240"/>
      <c r="CO144" s="241">
        <f t="shared" ref="CO144:CO149" si="2586">CM144*CN144</f>
        <v>0</v>
      </c>
      <c r="CP144" s="236">
        <f t="shared" ref="CP144:CP149" si="2587">CJ144-CM144</f>
        <v>0</v>
      </c>
      <c r="CQ144" s="232">
        <f t="shared" ref="CQ144:CQ149" si="2588">CK144-CN144</f>
        <v>0</v>
      </c>
      <c r="CR144" s="233">
        <f t="shared" ref="CR144:CR149" si="2589">CL144-CO144</f>
        <v>0</v>
      </c>
      <c r="CS144" s="239"/>
      <c r="CT144" s="240"/>
      <c r="CU144" s="241">
        <f t="shared" ref="CU144:CU149" si="2590">CS144*CT144</f>
        <v>0</v>
      </c>
      <c r="CV144" s="239"/>
      <c r="CW144" s="240"/>
      <c r="CX144" s="241">
        <f t="shared" ref="CX144:CX149" si="2591">CV144*CW144</f>
        <v>0</v>
      </c>
      <c r="CY144" s="236">
        <f t="shared" ref="CY144:CY149" si="2592">CS144-CV144</f>
        <v>0</v>
      </c>
      <c r="CZ144" s="232">
        <f t="shared" ref="CZ144:CZ149" si="2593">CT144-CW144</f>
        <v>0</v>
      </c>
      <c r="DA144" s="233">
        <f t="shared" ref="DA144:DA149" si="2594">CU144-CX144</f>
        <v>0</v>
      </c>
      <c r="DB144" s="449">
        <f t="shared" ref="DB144:DB149" si="2595">CA144+CJ144+CS144</f>
        <v>0</v>
      </c>
      <c r="DC144" s="450">
        <f t="shared" ref="DC144:DC149" si="2596">IF(DD144,DD144/DB144,0)</f>
        <v>0</v>
      </c>
      <c r="DD144" s="451">
        <f t="shared" ref="DD144:DD149" si="2597">CC144+CL144+CU144</f>
        <v>0</v>
      </c>
      <c r="DE144" s="449">
        <f t="shared" ref="DE144:DE149" si="2598">CD144+CM144+CV144</f>
        <v>0</v>
      </c>
      <c r="DF144" s="450">
        <f t="shared" ref="DF144:DF149" si="2599">IF(DG144,DG144/DE144,0)</f>
        <v>0</v>
      </c>
      <c r="DG144" s="451">
        <f t="shared" ref="DG144:DG149" si="2600">CF144+CO144+CX144</f>
        <v>0</v>
      </c>
      <c r="DH144" s="252">
        <f t="shared" ref="DH144:DH149" si="2601">DB144-DE144</f>
        <v>0</v>
      </c>
      <c r="DI144" s="253">
        <f t="shared" ref="DI144:DI149" si="2602">DC144-DF144</f>
        <v>0</v>
      </c>
      <c r="DJ144" s="253">
        <f t="shared" ref="DJ144:DJ149" si="2603">DD144-DG144</f>
        <v>0</v>
      </c>
      <c r="DK144" s="88"/>
      <c r="DL144" s="100"/>
      <c r="DM144" s="90">
        <f t="shared" ref="DM144:DM149" si="2604">DK144*DL144</f>
        <v>0</v>
      </c>
      <c r="DN144" s="88"/>
      <c r="DO144" s="100"/>
      <c r="DP144" s="90">
        <f t="shared" ref="DP144:DP149" si="2605">DN144*DO144</f>
        <v>0</v>
      </c>
      <c r="DQ144" s="236">
        <f t="shared" ref="DQ144:DQ149" si="2606">DK144-DN144</f>
        <v>0</v>
      </c>
      <c r="DR144" s="232">
        <f t="shared" ref="DR144:DR149" si="2607">DL144-DO144</f>
        <v>0</v>
      </c>
      <c r="DS144" s="233">
        <f t="shared" ref="DS144:DS149" si="2608">DM144-DP144</f>
        <v>0</v>
      </c>
      <c r="DT144" s="88"/>
      <c r="DU144" s="100"/>
      <c r="DV144" s="90">
        <f t="shared" ref="DV144:DV149" si="2609">DT144*DU144</f>
        <v>0</v>
      </c>
      <c r="DW144" s="88"/>
      <c r="DX144" s="100"/>
      <c r="DY144" s="90">
        <f t="shared" ref="DY144:DY149" si="2610">DW144*DX144</f>
        <v>0</v>
      </c>
      <c r="DZ144" s="236">
        <f t="shared" ref="DZ144:DZ149" si="2611">DT144-DW144</f>
        <v>0</v>
      </c>
      <c r="EA144" s="232">
        <f t="shared" ref="EA144:EA149" si="2612">DU144-DX144</f>
        <v>0</v>
      </c>
      <c r="EB144" s="233">
        <f t="shared" ref="EB144:EB149" si="2613">DV144-DY144</f>
        <v>0</v>
      </c>
      <c r="EC144" s="88"/>
      <c r="ED144" s="100"/>
      <c r="EE144" s="90">
        <f t="shared" ref="EE144:EE149" si="2614">EC144*ED144</f>
        <v>0</v>
      </c>
      <c r="EF144" s="88"/>
      <c r="EG144" s="100"/>
      <c r="EH144" s="90">
        <f t="shared" ref="EH144:EH149" si="2615">EF144*EG144</f>
        <v>0</v>
      </c>
      <c r="EI144" s="41">
        <f t="shared" ref="EI144:EI149" si="2616">EC144-EF144</f>
        <v>0</v>
      </c>
      <c r="EJ144" s="42">
        <f t="shared" ref="EJ144:EJ149" si="2617">ED144-EG144</f>
        <v>0</v>
      </c>
      <c r="EK144" s="43">
        <f t="shared" ref="EK144:EK149" si="2618">EE144-EH144</f>
        <v>0</v>
      </c>
      <c r="EL144" s="50">
        <f t="shared" ref="EL144:EL149" si="2619">DK144+DT144+EC144</f>
        <v>0</v>
      </c>
      <c r="EM144" s="45">
        <f t="shared" ref="EM144:EM149" si="2620">IF(EN144,EN144/EL144,0)</f>
        <v>0</v>
      </c>
      <c r="EN144" s="51">
        <f t="shared" ref="EN144:EN149" si="2621">DM144+DV144+EE144</f>
        <v>0</v>
      </c>
      <c r="EO144" s="50">
        <f t="shared" ref="EO144:EO149" si="2622">DN144+DW144+EF144</f>
        <v>0</v>
      </c>
      <c r="EP144" s="45">
        <f t="shared" ref="EP144:EP149" si="2623">IF(EQ144,EQ144/EO144,0)</f>
        <v>0</v>
      </c>
      <c r="EQ144" s="51">
        <f t="shared" ref="EQ144:EQ149" si="2624">DP144+DY144+EH144</f>
        <v>0</v>
      </c>
      <c r="ER144" s="81">
        <f t="shared" ref="ER144:ER149" si="2625">EL144-EO144</f>
        <v>0</v>
      </c>
      <c r="ES144" s="52">
        <f t="shared" ref="ES144:ES149" si="2626">EM144-EP144</f>
        <v>0</v>
      </c>
      <c r="ET144" s="52">
        <f t="shared" ref="ET144:ET149" si="2627">EN144-EQ144</f>
        <v>0</v>
      </c>
      <c r="EU144" s="178">
        <f t="shared" ref="EU144:EU149" si="2628">AH144+BR144+DB144+EL144</f>
        <v>0</v>
      </c>
      <c r="EV144" s="28">
        <f t="shared" ref="EV144:EV149" si="2629">IF(EW144,EW144/EU144,0)</f>
        <v>0</v>
      </c>
      <c r="EW144" s="29">
        <f t="shared" ref="EW144:EW149" si="2630">AJ144+BT144+DD144+EN144</f>
        <v>0</v>
      </c>
      <c r="EX144" s="178">
        <f t="shared" ref="EX144:EX149" si="2631">AK144+BU144+DE144+EO144</f>
        <v>0</v>
      </c>
      <c r="EY144" s="28">
        <f t="shared" ref="EY144:EY149" si="2632">IF(EZ144,EZ144/EX144,0)</f>
        <v>0</v>
      </c>
      <c r="EZ144" s="29">
        <f t="shared" ref="EZ144:EZ149" si="2633">AM144+BW144+DG144+EQ144</f>
        <v>0</v>
      </c>
      <c r="FA144" s="178">
        <f t="shared" ref="FA144:FA149" si="2634">EU144-EX144</f>
        <v>0</v>
      </c>
      <c r="FB144" s="28">
        <f t="shared" ref="FB144:FB149" si="2635">EV144-EY144</f>
        <v>0</v>
      </c>
      <c r="FC144" s="29">
        <f t="shared" ref="FC144:FC149" si="2636">EW144-EZ144</f>
        <v>0</v>
      </c>
      <c r="FE144" s="84" t="s">
        <v>308</v>
      </c>
      <c r="FF144" s="176" t="s">
        <v>309</v>
      </c>
      <c r="FG144" s="176" t="s">
        <v>310</v>
      </c>
      <c r="FH144" s="84" t="s">
        <v>211</v>
      </c>
      <c r="FI144" s="243"/>
      <c r="FJ144" s="240"/>
      <c r="FK144" s="241">
        <f t="shared" ref="FK144:FK149" si="2637">FI144*FJ144</f>
        <v>0</v>
      </c>
      <c r="FL144" s="243"/>
      <c r="FM144" s="240"/>
      <c r="FN144" s="241">
        <f t="shared" ref="FN144:FN149" si="2638">FL144*FM144</f>
        <v>0</v>
      </c>
      <c r="FO144" s="41">
        <f t="shared" ref="FO144:FO149" si="2639">FI144-FL144</f>
        <v>0</v>
      </c>
      <c r="FP144" s="42">
        <f t="shared" ref="FP144:FP149" si="2640">FJ144-FM144</f>
        <v>0</v>
      </c>
      <c r="FQ144" s="43">
        <f t="shared" ref="FQ144:FQ149" si="2641">FK144-FN144</f>
        <v>0</v>
      </c>
      <c r="FR144" s="239"/>
      <c r="FS144" s="240"/>
      <c r="FT144" s="241">
        <f t="shared" ref="FT144:FT149" si="2642">FR144*FS144</f>
        <v>0</v>
      </c>
      <c r="FU144" s="239"/>
      <c r="FV144" s="240"/>
      <c r="FW144" s="241">
        <f t="shared" ref="FW144:FW149" si="2643">FU144*FV144</f>
        <v>0</v>
      </c>
      <c r="FX144" s="41">
        <f t="shared" ref="FX144:FX149" si="2644">FR144-FU144</f>
        <v>0</v>
      </c>
      <c r="FY144" s="42">
        <f t="shared" ref="FY144:FY149" si="2645">FS144-FV144</f>
        <v>0</v>
      </c>
      <c r="FZ144" s="43">
        <f t="shared" ref="FZ144:FZ149" si="2646">FT144-FW144</f>
        <v>0</v>
      </c>
      <c r="GA144" s="243"/>
      <c r="GB144" s="295"/>
      <c r="GC144" s="241">
        <f t="shared" ref="GC144:GC149" si="2647">GA144*GB144</f>
        <v>0</v>
      </c>
      <c r="GD144" s="243"/>
      <c r="GE144" s="295"/>
      <c r="GF144" s="241">
        <f t="shared" ref="GF144:GF149" si="2648">GD144*GE144</f>
        <v>0</v>
      </c>
      <c r="GG144" s="236">
        <f t="shared" ref="GG144:GG149" si="2649">GA144-GD144</f>
        <v>0</v>
      </c>
      <c r="GH144" s="232">
        <f t="shared" ref="GH144:GH149" si="2650">GB144-GE144</f>
        <v>0</v>
      </c>
      <c r="GI144" s="233">
        <f t="shared" ref="GI144:GI149" si="2651">GC144-GF144</f>
        <v>0</v>
      </c>
      <c r="GJ144" s="449">
        <f t="shared" ref="GJ144:GJ149" si="2652">FI144+FR144+GA144</f>
        <v>0</v>
      </c>
      <c r="GK144" s="450">
        <f t="shared" ref="GK144:GK149" si="2653">IF(GL144,GL144/GJ144,0)</f>
        <v>0</v>
      </c>
      <c r="GL144" s="451">
        <f t="shared" ref="GL144:GL149" si="2654">FK144+FT144+GC144</f>
        <v>0</v>
      </c>
      <c r="GM144" s="449">
        <f t="shared" ref="GM144:GM149" si="2655">FL144+FU144+GD144</f>
        <v>0</v>
      </c>
      <c r="GN144" s="450">
        <f t="shared" ref="GN144:GN149" si="2656">IF(GO144,GO144/GM144,0)</f>
        <v>0</v>
      </c>
      <c r="GO144" s="451">
        <f t="shared" ref="GO144:GO149" si="2657">FN144+FW144+GF144</f>
        <v>0</v>
      </c>
      <c r="GP144" s="252">
        <f t="shared" ref="GP144:GP149" si="2658">GJ144-GM144</f>
        <v>0</v>
      </c>
      <c r="GQ144" s="253">
        <f t="shared" ref="GQ144:GQ149" si="2659">GK144-GN144</f>
        <v>0</v>
      </c>
      <c r="GR144" s="253">
        <f t="shared" ref="GR144:GR149" si="2660">GL144-GO144</f>
        <v>0</v>
      </c>
      <c r="GS144" s="88"/>
      <c r="GT144" s="100"/>
      <c r="GU144" s="90">
        <f t="shared" ref="GU144:GU149" si="2661">GS144*GT144</f>
        <v>0</v>
      </c>
      <c r="GV144" s="88"/>
      <c r="GW144" s="100"/>
      <c r="GX144" s="90">
        <f t="shared" ref="GX144:GX149" si="2662">GV144*GW144</f>
        <v>0</v>
      </c>
      <c r="GY144" s="236">
        <f t="shared" ref="GY144:GY149" si="2663">GS144-GV144</f>
        <v>0</v>
      </c>
      <c r="GZ144" s="232">
        <f t="shared" ref="GZ144:GZ149" si="2664">GT144-GW144</f>
        <v>0</v>
      </c>
      <c r="HA144" s="233">
        <f t="shared" ref="HA144:HA149" si="2665">GU144-GX144</f>
        <v>0</v>
      </c>
      <c r="HB144" s="88"/>
      <c r="HC144" s="100"/>
      <c r="HD144" s="90">
        <f t="shared" ref="HD144:HD149" si="2666">HB144*HC144</f>
        <v>0</v>
      </c>
      <c r="HE144" s="88"/>
      <c r="HF144" s="100"/>
      <c r="HG144" s="90">
        <f t="shared" ref="HG144:HG149" si="2667">HE144*HF144</f>
        <v>0</v>
      </c>
      <c r="HH144" s="236">
        <f t="shared" ref="HH144:HH149" si="2668">HB144-HE144</f>
        <v>0</v>
      </c>
      <c r="HI144" s="232">
        <f t="shared" ref="HI144:HI149" si="2669">HC144-HF144</f>
        <v>0</v>
      </c>
      <c r="HJ144" s="233">
        <f t="shared" ref="HJ144:HJ149" si="2670">HD144-HG144</f>
        <v>0</v>
      </c>
      <c r="HK144" s="88"/>
      <c r="HL144" s="100"/>
      <c r="HM144" s="90">
        <f t="shared" ref="HM144:HM149" si="2671">HK144*HL144</f>
        <v>0</v>
      </c>
      <c r="HN144" s="88"/>
      <c r="HO144" s="100"/>
      <c r="HP144" s="90">
        <f t="shared" ref="HP144:HP149" si="2672">HN144*HO144</f>
        <v>0</v>
      </c>
      <c r="HQ144" s="236">
        <f t="shared" ref="HQ144:HQ149" si="2673">HK144-HN144</f>
        <v>0</v>
      </c>
      <c r="HR144" s="232">
        <f t="shared" ref="HR144:HR149" si="2674">HL144-HO144</f>
        <v>0</v>
      </c>
      <c r="HS144" s="233">
        <f t="shared" ref="HS144:HS149" si="2675">HM144-HP144</f>
        <v>0</v>
      </c>
      <c r="HT144" s="50">
        <f t="shared" ref="HT144:HT149" si="2676">GS144+HB144+HK144</f>
        <v>0</v>
      </c>
      <c r="HU144" s="45">
        <f t="shared" ref="HU144:HU149" si="2677">IF(HV144,HV144/HT144,0)</f>
        <v>0</v>
      </c>
      <c r="HV144" s="51">
        <f t="shared" ref="HV144:HV149" si="2678">GU144+HD144+HM144</f>
        <v>0</v>
      </c>
      <c r="HW144" s="50">
        <f t="shared" ref="HW144:HW149" si="2679">GV144+HE144+HN144</f>
        <v>0</v>
      </c>
      <c r="HX144" s="45">
        <f t="shared" ref="HX144:HX149" si="2680">IF(HY144,HY144/HW144,0)</f>
        <v>0</v>
      </c>
      <c r="HY144" s="51">
        <f t="shared" ref="HY144:HY149" si="2681">GX144+HG144+HP144</f>
        <v>0</v>
      </c>
      <c r="HZ144" s="252">
        <f t="shared" ref="HZ144:HZ149" si="2682">HT144-HW144</f>
        <v>0</v>
      </c>
      <c r="IA144" s="253">
        <f t="shared" ref="IA144:IA149" si="2683">HU144-HX144</f>
        <v>0</v>
      </c>
      <c r="IB144" s="253">
        <f t="shared" ref="IB144:IB149" si="2684">HV144-HY144</f>
        <v>0</v>
      </c>
      <c r="IC144" s="239"/>
      <c r="ID144" s="240"/>
      <c r="IE144" s="241">
        <f t="shared" ref="IE144:IE149" si="2685">IC144*ID144</f>
        <v>0</v>
      </c>
      <c r="IF144" s="239"/>
      <c r="IG144" s="240"/>
      <c r="IH144" s="241">
        <f t="shared" ref="IH144:IH149" si="2686">IF144*IG144</f>
        <v>0</v>
      </c>
      <c r="II144" s="236">
        <f t="shared" ref="II144:II149" si="2687">IC144-IF144</f>
        <v>0</v>
      </c>
      <c r="IJ144" s="232">
        <f t="shared" ref="IJ144:IJ149" si="2688">ID144-IG144</f>
        <v>0</v>
      </c>
      <c r="IK144" s="233">
        <f t="shared" ref="IK144:IK149" si="2689">IE144-IH144</f>
        <v>0</v>
      </c>
      <c r="IL144" s="239"/>
      <c r="IM144" s="240"/>
      <c r="IN144" s="241">
        <f t="shared" ref="IN144:IN149" si="2690">IL144*IM144</f>
        <v>0</v>
      </c>
      <c r="IO144" s="239"/>
      <c r="IP144" s="240"/>
      <c r="IQ144" s="241">
        <f t="shared" ref="IQ144:IQ149" si="2691">IO144*IP144</f>
        <v>0</v>
      </c>
      <c r="IR144" s="236">
        <f t="shared" ref="IR144:IR149" si="2692">IL144-IO144</f>
        <v>0</v>
      </c>
      <c r="IS144" s="232">
        <f t="shared" ref="IS144:IS149" si="2693">IM144-IP144</f>
        <v>0</v>
      </c>
      <c r="IT144" s="233">
        <f t="shared" ref="IT144:IT149" si="2694">IN144-IQ144</f>
        <v>0</v>
      </c>
      <c r="IU144" s="239"/>
      <c r="IV144" s="240"/>
      <c r="IW144" s="241">
        <f t="shared" ref="IW144:IW149" si="2695">IU144*IV144</f>
        <v>0</v>
      </c>
      <c r="IX144" s="239"/>
      <c r="IY144" s="240"/>
      <c r="IZ144" s="241">
        <f t="shared" ref="IZ144:IZ149" si="2696">IX144*IY144</f>
        <v>0</v>
      </c>
      <c r="JA144" s="236">
        <f t="shared" ref="JA144:JA149" si="2697">IU144-IX144</f>
        <v>0</v>
      </c>
      <c r="JB144" s="232">
        <f t="shared" ref="JB144:JB149" si="2698">IV144-IY144</f>
        <v>0</v>
      </c>
      <c r="JC144" s="233">
        <f t="shared" ref="JC144:JC149" si="2699">IW144-IZ144</f>
        <v>0</v>
      </c>
      <c r="JD144" s="449">
        <f t="shared" ref="JD144:JD149" si="2700">IC144+IL144+IU144</f>
        <v>0</v>
      </c>
      <c r="JE144" s="450">
        <f t="shared" ref="JE144:JE149" si="2701">IF(JF144,JF144/JD144,0)</f>
        <v>0</v>
      </c>
      <c r="JF144" s="451">
        <f t="shared" ref="JF144:JF149" si="2702">IE144+IN144+IW144</f>
        <v>0</v>
      </c>
      <c r="JG144" s="449">
        <f t="shared" ref="JG144:JG149" si="2703">IF144+IO144+IX144</f>
        <v>0</v>
      </c>
      <c r="JH144" s="450">
        <f t="shared" ref="JH144:JH149" si="2704">IF(JI144,JI144/JG144,0)</f>
        <v>0</v>
      </c>
      <c r="JI144" s="451">
        <f t="shared" ref="JI144:JI149" si="2705">IH144+IQ144+IZ144</f>
        <v>0</v>
      </c>
      <c r="JJ144" s="252">
        <f t="shared" ref="JJ144:JJ149" si="2706">JD144-JG144</f>
        <v>0</v>
      </c>
      <c r="JK144" s="253">
        <f t="shared" ref="JK144:JK149" si="2707">JE144-JH144</f>
        <v>0</v>
      </c>
      <c r="JL144" s="253">
        <f t="shared" ref="JL144:JL149" si="2708">JF144-JI144</f>
        <v>0</v>
      </c>
      <c r="JM144" s="88"/>
      <c r="JN144" s="100"/>
      <c r="JO144" s="90">
        <f t="shared" ref="JO144:JO149" si="2709">JM144*JN144</f>
        <v>0</v>
      </c>
      <c r="JP144" s="88"/>
      <c r="JQ144" s="100"/>
      <c r="JR144" s="90">
        <f t="shared" ref="JR144:JR149" si="2710">JP144*JQ144</f>
        <v>0</v>
      </c>
      <c r="JS144" s="236">
        <f t="shared" ref="JS144:JS149" si="2711">JM144-JP144</f>
        <v>0</v>
      </c>
      <c r="JT144" s="232">
        <f t="shared" ref="JT144:JT149" si="2712">JN144-JQ144</f>
        <v>0</v>
      </c>
      <c r="JU144" s="233">
        <f t="shared" ref="JU144:JU149" si="2713">JO144-JR144</f>
        <v>0</v>
      </c>
      <c r="JV144" s="88"/>
      <c r="JW144" s="100"/>
      <c r="JX144" s="90">
        <f t="shared" ref="JX144:JX149" si="2714">JV144*JW144</f>
        <v>0</v>
      </c>
      <c r="JY144" s="88"/>
      <c r="JZ144" s="100"/>
      <c r="KA144" s="90">
        <f t="shared" ref="KA144:KA149" si="2715">JY144*JZ144</f>
        <v>0</v>
      </c>
      <c r="KB144" s="236">
        <f t="shared" ref="KB144:KB149" si="2716">JV144-JY144</f>
        <v>0</v>
      </c>
      <c r="KC144" s="232">
        <f t="shared" ref="KC144:KC149" si="2717">JW144-JZ144</f>
        <v>0</v>
      </c>
      <c r="KD144" s="233">
        <f t="shared" ref="KD144:KD149" si="2718">JX144-KA144</f>
        <v>0</v>
      </c>
      <c r="KE144" s="88"/>
      <c r="KF144" s="100"/>
      <c r="KG144" s="90">
        <f t="shared" ref="KG144:KG149" si="2719">KE144*KF144</f>
        <v>0</v>
      </c>
      <c r="KH144" s="88"/>
      <c r="KI144" s="100"/>
      <c r="KJ144" s="90">
        <f t="shared" ref="KJ144:KJ149" si="2720">KH144*KI144</f>
        <v>0</v>
      </c>
      <c r="KK144" s="41">
        <f t="shared" ref="KK144:KK149" si="2721">KE144-KH144</f>
        <v>0</v>
      </c>
      <c r="KL144" s="42">
        <f t="shared" ref="KL144:KL149" si="2722">KF144-KI144</f>
        <v>0</v>
      </c>
      <c r="KM144" s="43">
        <f t="shared" ref="KM144:KM149" si="2723">KG144-KJ144</f>
        <v>0</v>
      </c>
      <c r="KN144" s="50">
        <f t="shared" ref="KN144:KN149" si="2724">JM144+JV144+KE144</f>
        <v>0</v>
      </c>
      <c r="KO144" s="45">
        <f t="shared" ref="KO144:KO149" si="2725">IF(KP144,KP144/KN144,0)</f>
        <v>0</v>
      </c>
      <c r="KP144" s="51">
        <f t="shared" ref="KP144:KP149" si="2726">JO144+JX144+KG144</f>
        <v>0</v>
      </c>
      <c r="KQ144" s="50">
        <f t="shared" ref="KQ144:KQ149" si="2727">JP144+JY144+KH144</f>
        <v>0</v>
      </c>
      <c r="KR144" s="45">
        <f t="shared" ref="KR144:KR149" si="2728">IF(KS144,KS144/KQ144,0)</f>
        <v>0</v>
      </c>
      <c r="KS144" s="51">
        <f t="shared" ref="KS144:KS149" si="2729">JR144+KA144+KJ144</f>
        <v>0</v>
      </c>
      <c r="KT144" s="81">
        <f t="shared" ref="KT144:KT149" si="2730">KN144-KQ144</f>
        <v>0</v>
      </c>
      <c r="KU144" s="52">
        <f t="shared" ref="KU144:KU149" si="2731">KO144-KR144</f>
        <v>0</v>
      </c>
      <c r="KV144" s="52">
        <f t="shared" ref="KV144:KV149" si="2732">KP144-KS144</f>
        <v>0</v>
      </c>
      <c r="KW144" s="178">
        <f t="shared" ref="KW144:KW149" si="2733">GJ144+HT144+JD144+KN144</f>
        <v>0</v>
      </c>
      <c r="KX144" s="28">
        <f t="shared" ref="KX144:KX149" si="2734">IF(KY144,KY144/KW144,0)</f>
        <v>0</v>
      </c>
      <c r="KY144" s="29">
        <f t="shared" ref="KY144:KY149" si="2735">GL144+HV144+JF144+KP144</f>
        <v>0</v>
      </c>
      <c r="KZ144" s="178">
        <f t="shared" ref="KZ144:KZ149" si="2736">GM144+HW144+JG144+KQ144</f>
        <v>0</v>
      </c>
      <c r="LA144" s="28">
        <f t="shared" ref="LA144:LA149" si="2737">IF(LB144,LB144/KZ144,0)</f>
        <v>0</v>
      </c>
      <c r="LB144" s="29">
        <f t="shared" ref="LB144:LB149" si="2738">GO144+HY144+JI144+KS144</f>
        <v>0</v>
      </c>
      <c r="LC144" s="178">
        <f t="shared" ref="LC144:LC149" si="2739">KW144-KZ144</f>
        <v>0</v>
      </c>
      <c r="LD144" s="28">
        <f t="shared" ref="LD144:LD149" si="2740">KX144-LA144</f>
        <v>0</v>
      </c>
      <c r="LE144" s="29">
        <f t="shared" ref="LE144:LE149" si="2741">KY144-LB144</f>
        <v>0</v>
      </c>
    </row>
    <row r="145" spans="2:317" ht="20.25" hidden="1" customHeight="1" outlineLevel="3">
      <c r="B145" s="84"/>
      <c r="C145" s="176"/>
      <c r="D145" s="176"/>
      <c r="E145" s="176"/>
      <c r="F145" s="84"/>
      <c r="G145" s="243"/>
      <c r="H145" s="240"/>
      <c r="I145" s="241">
        <f t="shared" si="2532"/>
        <v>0</v>
      </c>
      <c r="J145" s="243"/>
      <c r="K145" s="240"/>
      <c r="L145" s="241">
        <f t="shared" si="2533"/>
        <v>0</v>
      </c>
      <c r="M145" s="41">
        <f t="shared" si="2534"/>
        <v>0</v>
      </c>
      <c r="N145" s="42">
        <f t="shared" si="2535"/>
        <v>0</v>
      </c>
      <c r="O145" s="43">
        <f t="shared" si="2536"/>
        <v>0</v>
      </c>
      <c r="P145" s="243"/>
      <c r="Q145" s="240"/>
      <c r="R145" s="241">
        <f t="shared" si="2537"/>
        <v>0</v>
      </c>
      <c r="S145" s="243"/>
      <c r="T145" s="240"/>
      <c r="U145" s="241">
        <f t="shared" si="2538"/>
        <v>0</v>
      </c>
      <c r="V145" s="41">
        <f t="shared" si="2539"/>
        <v>0</v>
      </c>
      <c r="W145" s="42">
        <f t="shared" si="2540"/>
        <v>0</v>
      </c>
      <c r="X145" s="43">
        <f t="shared" si="2541"/>
        <v>0</v>
      </c>
      <c r="Y145" s="243"/>
      <c r="Z145" s="295"/>
      <c r="AA145" s="241">
        <f t="shared" si="2542"/>
        <v>0</v>
      </c>
      <c r="AB145" s="243"/>
      <c r="AC145" s="295"/>
      <c r="AD145" s="241">
        <f t="shared" si="2543"/>
        <v>0</v>
      </c>
      <c r="AE145" s="236">
        <f t="shared" si="2544"/>
        <v>0</v>
      </c>
      <c r="AF145" s="232">
        <f t="shared" si="2545"/>
        <v>0</v>
      </c>
      <c r="AG145" s="233">
        <f t="shared" si="2546"/>
        <v>0</v>
      </c>
      <c r="AH145" s="449">
        <f t="shared" si="2547"/>
        <v>0</v>
      </c>
      <c r="AI145" s="450">
        <f t="shared" si="2548"/>
        <v>0</v>
      </c>
      <c r="AJ145" s="451">
        <f t="shared" si="2549"/>
        <v>0</v>
      </c>
      <c r="AK145" s="449">
        <f t="shared" si="2550"/>
        <v>0</v>
      </c>
      <c r="AL145" s="450">
        <f t="shared" si="2551"/>
        <v>0</v>
      </c>
      <c r="AM145" s="451">
        <f t="shared" si="2552"/>
        <v>0</v>
      </c>
      <c r="AN145" s="252">
        <f t="shared" si="2553"/>
        <v>0</v>
      </c>
      <c r="AO145" s="253">
        <f t="shared" si="2554"/>
        <v>0</v>
      </c>
      <c r="AP145" s="253">
        <f t="shared" si="2555"/>
        <v>0</v>
      </c>
      <c r="AQ145" s="106"/>
      <c r="AR145" s="108"/>
      <c r="AS145" s="90">
        <f t="shared" si="2556"/>
        <v>0</v>
      </c>
      <c r="AT145" s="184"/>
      <c r="AU145" s="100"/>
      <c r="AV145" s="90">
        <f t="shared" si="2557"/>
        <v>0</v>
      </c>
      <c r="AW145" s="236">
        <f t="shared" si="2558"/>
        <v>0</v>
      </c>
      <c r="AX145" s="232">
        <f t="shared" si="2559"/>
        <v>0</v>
      </c>
      <c r="AY145" s="233">
        <f t="shared" si="2560"/>
        <v>0</v>
      </c>
      <c r="AZ145" s="389"/>
      <c r="BA145" s="108"/>
      <c r="BB145" s="90">
        <f t="shared" si="2561"/>
        <v>0</v>
      </c>
      <c r="BC145" s="389"/>
      <c r="BD145" s="108"/>
      <c r="BE145" s="90">
        <f t="shared" si="2562"/>
        <v>0</v>
      </c>
      <c r="BF145" s="236">
        <f t="shared" si="2563"/>
        <v>0</v>
      </c>
      <c r="BG145" s="232">
        <f t="shared" si="2564"/>
        <v>0</v>
      </c>
      <c r="BH145" s="233">
        <f t="shared" si="2565"/>
        <v>0</v>
      </c>
      <c r="BI145" s="184"/>
      <c r="BJ145" s="100"/>
      <c r="BK145" s="90">
        <f t="shared" si="2566"/>
        <v>0</v>
      </c>
      <c r="BL145" s="184"/>
      <c r="BM145" s="100"/>
      <c r="BN145" s="90">
        <f t="shared" si="2567"/>
        <v>0</v>
      </c>
      <c r="BO145" s="236">
        <f t="shared" si="2568"/>
        <v>0</v>
      </c>
      <c r="BP145" s="232">
        <f t="shared" si="2569"/>
        <v>0</v>
      </c>
      <c r="BQ145" s="233">
        <f t="shared" si="2570"/>
        <v>0</v>
      </c>
      <c r="BR145" s="50">
        <f t="shared" si="2571"/>
        <v>0</v>
      </c>
      <c r="BS145" s="45">
        <f t="shared" si="2572"/>
        <v>0</v>
      </c>
      <c r="BT145" s="51">
        <f t="shared" si="2573"/>
        <v>0</v>
      </c>
      <c r="BU145" s="50">
        <f t="shared" si="2574"/>
        <v>0</v>
      </c>
      <c r="BV145" s="45">
        <f t="shared" si="2575"/>
        <v>0</v>
      </c>
      <c r="BW145" s="51">
        <f t="shared" si="2576"/>
        <v>0</v>
      </c>
      <c r="BX145" s="252">
        <f t="shared" si="2577"/>
        <v>0</v>
      </c>
      <c r="BY145" s="253">
        <f t="shared" si="2578"/>
        <v>0</v>
      </c>
      <c r="BZ145" s="253">
        <f t="shared" si="2579"/>
        <v>0</v>
      </c>
      <c r="CA145" s="106"/>
      <c r="CB145" s="108"/>
      <c r="CC145" s="241">
        <f t="shared" si="2580"/>
        <v>0</v>
      </c>
      <c r="CD145" s="243"/>
      <c r="CE145" s="240"/>
      <c r="CF145" s="241">
        <f t="shared" si="2581"/>
        <v>0</v>
      </c>
      <c r="CG145" s="236">
        <f t="shared" si="2582"/>
        <v>0</v>
      </c>
      <c r="CH145" s="232">
        <f t="shared" si="2583"/>
        <v>0</v>
      </c>
      <c r="CI145" s="233">
        <f t="shared" si="2584"/>
        <v>0</v>
      </c>
      <c r="CJ145" s="243"/>
      <c r="CK145" s="240"/>
      <c r="CL145" s="241">
        <f t="shared" si="2585"/>
        <v>0</v>
      </c>
      <c r="CM145" s="243"/>
      <c r="CN145" s="240"/>
      <c r="CO145" s="241">
        <f t="shared" si="2586"/>
        <v>0</v>
      </c>
      <c r="CP145" s="236">
        <f t="shared" si="2587"/>
        <v>0</v>
      </c>
      <c r="CQ145" s="232">
        <f t="shared" si="2588"/>
        <v>0</v>
      </c>
      <c r="CR145" s="233">
        <f t="shared" si="2589"/>
        <v>0</v>
      </c>
      <c r="CS145" s="243"/>
      <c r="CT145" s="240"/>
      <c r="CU145" s="241">
        <f t="shared" si="2590"/>
        <v>0</v>
      </c>
      <c r="CV145" s="243"/>
      <c r="CW145" s="240"/>
      <c r="CX145" s="241">
        <f t="shared" si="2591"/>
        <v>0</v>
      </c>
      <c r="CY145" s="236">
        <f t="shared" si="2592"/>
        <v>0</v>
      </c>
      <c r="CZ145" s="232">
        <f t="shared" si="2593"/>
        <v>0</v>
      </c>
      <c r="DA145" s="233">
        <f t="shared" si="2594"/>
        <v>0</v>
      </c>
      <c r="DB145" s="449">
        <f t="shared" si="2595"/>
        <v>0</v>
      </c>
      <c r="DC145" s="450">
        <f t="shared" si="2596"/>
        <v>0</v>
      </c>
      <c r="DD145" s="451">
        <f t="shared" si="2597"/>
        <v>0</v>
      </c>
      <c r="DE145" s="449">
        <f t="shared" si="2598"/>
        <v>0</v>
      </c>
      <c r="DF145" s="450">
        <f t="shared" si="2599"/>
        <v>0</v>
      </c>
      <c r="DG145" s="451">
        <f t="shared" si="2600"/>
        <v>0</v>
      </c>
      <c r="DH145" s="252">
        <f t="shared" si="2601"/>
        <v>0</v>
      </c>
      <c r="DI145" s="253">
        <f t="shared" si="2602"/>
        <v>0</v>
      </c>
      <c r="DJ145" s="253">
        <f t="shared" si="2603"/>
        <v>0</v>
      </c>
      <c r="DK145" s="106"/>
      <c r="DL145" s="108"/>
      <c r="DM145" s="90">
        <f t="shared" si="2604"/>
        <v>0</v>
      </c>
      <c r="DN145" s="184"/>
      <c r="DO145" s="100"/>
      <c r="DP145" s="90">
        <f t="shared" si="2605"/>
        <v>0</v>
      </c>
      <c r="DQ145" s="236">
        <f t="shared" si="2606"/>
        <v>0</v>
      </c>
      <c r="DR145" s="232">
        <f t="shared" si="2607"/>
        <v>0</v>
      </c>
      <c r="DS145" s="233">
        <f t="shared" si="2608"/>
        <v>0</v>
      </c>
      <c r="DT145" s="184"/>
      <c r="DU145" s="100"/>
      <c r="DV145" s="90">
        <f t="shared" si="2609"/>
        <v>0</v>
      </c>
      <c r="DW145" s="184"/>
      <c r="DX145" s="100"/>
      <c r="DY145" s="90">
        <f t="shared" si="2610"/>
        <v>0</v>
      </c>
      <c r="DZ145" s="236">
        <f t="shared" si="2611"/>
        <v>0</v>
      </c>
      <c r="EA145" s="232">
        <f t="shared" si="2612"/>
        <v>0</v>
      </c>
      <c r="EB145" s="233">
        <f t="shared" si="2613"/>
        <v>0</v>
      </c>
      <c r="EC145" s="106"/>
      <c r="ED145" s="108"/>
      <c r="EE145" s="90">
        <f t="shared" si="2614"/>
        <v>0</v>
      </c>
      <c r="EF145" s="184"/>
      <c r="EG145" s="100"/>
      <c r="EH145" s="90">
        <f t="shared" si="2615"/>
        <v>0</v>
      </c>
      <c r="EI145" s="41">
        <f t="shared" si="2616"/>
        <v>0</v>
      </c>
      <c r="EJ145" s="42">
        <f t="shared" si="2617"/>
        <v>0</v>
      </c>
      <c r="EK145" s="43">
        <f t="shared" si="2618"/>
        <v>0</v>
      </c>
      <c r="EL145" s="50">
        <f t="shared" si="2619"/>
        <v>0</v>
      </c>
      <c r="EM145" s="45">
        <f t="shared" si="2620"/>
        <v>0</v>
      </c>
      <c r="EN145" s="51">
        <f t="shared" si="2621"/>
        <v>0</v>
      </c>
      <c r="EO145" s="50">
        <f t="shared" si="2622"/>
        <v>0</v>
      </c>
      <c r="EP145" s="45">
        <f t="shared" si="2623"/>
        <v>0</v>
      </c>
      <c r="EQ145" s="51">
        <f t="shared" si="2624"/>
        <v>0</v>
      </c>
      <c r="ER145" s="81">
        <f t="shared" si="2625"/>
        <v>0</v>
      </c>
      <c r="ES145" s="52">
        <f t="shared" si="2626"/>
        <v>0</v>
      </c>
      <c r="ET145" s="52">
        <f t="shared" si="2627"/>
        <v>0</v>
      </c>
      <c r="EU145" s="178">
        <f t="shared" si="2628"/>
        <v>0</v>
      </c>
      <c r="EV145" s="28">
        <f t="shared" si="2629"/>
        <v>0</v>
      </c>
      <c r="EW145" s="29">
        <f t="shared" si="2630"/>
        <v>0</v>
      </c>
      <c r="EX145" s="178">
        <f t="shared" si="2631"/>
        <v>0</v>
      </c>
      <c r="EY145" s="28">
        <f t="shared" si="2632"/>
        <v>0</v>
      </c>
      <c r="EZ145" s="29">
        <f t="shared" si="2633"/>
        <v>0</v>
      </c>
      <c r="FA145" s="178">
        <f t="shared" si="2634"/>
        <v>0</v>
      </c>
      <c r="FB145" s="28">
        <f t="shared" si="2635"/>
        <v>0</v>
      </c>
      <c r="FC145" s="29">
        <f t="shared" si="2636"/>
        <v>0</v>
      </c>
      <c r="FE145" s="84" t="s">
        <v>308</v>
      </c>
      <c r="FF145" s="176" t="s">
        <v>311</v>
      </c>
      <c r="FG145" s="176" t="s">
        <v>269</v>
      </c>
      <c r="FH145" s="84" t="s">
        <v>211</v>
      </c>
      <c r="FI145" s="243"/>
      <c r="FJ145" s="240"/>
      <c r="FK145" s="241">
        <f t="shared" si="2637"/>
        <v>0</v>
      </c>
      <c r="FL145" s="243"/>
      <c r="FM145" s="240"/>
      <c r="FN145" s="241">
        <f t="shared" si="2638"/>
        <v>0</v>
      </c>
      <c r="FO145" s="41">
        <f t="shared" si="2639"/>
        <v>0</v>
      </c>
      <c r="FP145" s="42">
        <f t="shared" si="2640"/>
        <v>0</v>
      </c>
      <c r="FQ145" s="43">
        <f t="shared" si="2641"/>
        <v>0</v>
      </c>
      <c r="FR145" s="243"/>
      <c r="FS145" s="240"/>
      <c r="FT145" s="241">
        <f t="shared" si="2642"/>
        <v>0</v>
      </c>
      <c r="FU145" s="243"/>
      <c r="FV145" s="240"/>
      <c r="FW145" s="241">
        <f t="shared" si="2643"/>
        <v>0</v>
      </c>
      <c r="FX145" s="41">
        <f t="shared" si="2644"/>
        <v>0</v>
      </c>
      <c r="FY145" s="42">
        <f t="shared" si="2645"/>
        <v>0</v>
      </c>
      <c r="FZ145" s="43">
        <f t="shared" si="2646"/>
        <v>0</v>
      </c>
      <c r="GA145" s="243"/>
      <c r="GB145" s="295"/>
      <c r="GC145" s="241">
        <f t="shared" si="2647"/>
        <v>0</v>
      </c>
      <c r="GD145" s="243"/>
      <c r="GE145" s="295"/>
      <c r="GF145" s="241">
        <f t="shared" si="2648"/>
        <v>0</v>
      </c>
      <c r="GG145" s="236">
        <f t="shared" si="2649"/>
        <v>0</v>
      </c>
      <c r="GH145" s="232">
        <f t="shared" si="2650"/>
        <v>0</v>
      </c>
      <c r="GI145" s="233">
        <f t="shared" si="2651"/>
        <v>0</v>
      </c>
      <c r="GJ145" s="449">
        <f t="shared" si="2652"/>
        <v>0</v>
      </c>
      <c r="GK145" s="450">
        <f t="shared" si="2653"/>
        <v>0</v>
      </c>
      <c r="GL145" s="451">
        <f t="shared" si="2654"/>
        <v>0</v>
      </c>
      <c r="GM145" s="449">
        <f t="shared" si="2655"/>
        <v>0</v>
      </c>
      <c r="GN145" s="450">
        <f t="shared" si="2656"/>
        <v>0</v>
      </c>
      <c r="GO145" s="451">
        <f t="shared" si="2657"/>
        <v>0</v>
      </c>
      <c r="GP145" s="252">
        <f t="shared" si="2658"/>
        <v>0</v>
      </c>
      <c r="GQ145" s="253">
        <f t="shared" si="2659"/>
        <v>0</v>
      </c>
      <c r="GR145" s="253">
        <f t="shared" si="2660"/>
        <v>0</v>
      </c>
      <c r="GS145" s="106"/>
      <c r="GT145" s="108"/>
      <c r="GU145" s="90">
        <f t="shared" si="2661"/>
        <v>0</v>
      </c>
      <c r="GV145" s="184"/>
      <c r="GW145" s="100"/>
      <c r="GX145" s="90">
        <f t="shared" si="2662"/>
        <v>0</v>
      </c>
      <c r="GY145" s="236">
        <f t="shared" si="2663"/>
        <v>0</v>
      </c>
      <c r="GZ145" s="232">
        <f t="shared" si="2664"/>
        <v>0</v>
      </c>
      <c r="HA145" s="233">
        <f t="shared" si="2665"/>
        <v>0</v>
      </c>
      <c r="HB145" s="389"/>
      <c r="HC145" s="108"/>
      <c r="HD145" s="90">
        <f t="shared" si="2666"/>
        <v>0</v>
      </c>
      <c r="HE145" s="389"/>
      <c r="HF145" s="108"/>
      <c r="HG145" s="90">
        <f t="shared" si="2667"/>
        <v>0</v>
      </c>
      <c r="HH145" s="236">
        <f t="shared" si="2668"/>
        <v>0</v>
      </c>
      <c r="HI145" s="232">
        <f t="shared" si="2669"/>
        <v>0</v>
      </c>
      <c r="HJ145" s="233">
        <f t="shared" si="2670"/>
        <v>0</v>
      </c>
      <c r="HK145" s="184"/>
      <c r="HL145" s="100"/>
      <c r="HM145" s="90">
        <f t="shared" si="2671"/>
        <v>0</v>
      </c>
      <c r="HN145" s="184"/>
      <c r="HO145" s="100"/>
      <c r="HP145" s="90">
        <f t="shared" si="2672"/>
        <v>0</v>
      </c>
      <c r="HQ145" s="236">
        <f t="shared" si="2673"/>
        <v>0</v>
      </c>
      <c r="HR145" s="232">
        <f t="shared" si="2674"/>
        <v>0</v>
      </c>
      <c r="HS145" s="233">
        <f t="shared" si="2675"/>
        <v>0</v>
      </c>
      <c r="HT145" s="50">
        <f t="shared" si="2676"/>
        <v>0</v>
      </c>
      <c r="HU145" s="45">
        <f t="shared" si="2677"/>
        <v>0</v>
      </c>
      <c r="HV145" s="51">
        <f t="shared" si="2678"/>
        <v>0</v>
      </c>
      <c r="HW145" s="50">
        <f t="shared" si="2679"/>
        <v>0</v>
      </c>
      <c r="HX145" s="45">
        <f t="shared" si="2680"/>
        <v>0</v>
      </c>
      <c r="HY145" s="51">
        <f t="shared" si="2681"/>
        <v>0</v>
      </c>
      <c r="HZ145" s="252">
        <f t="shared" si="2682"/>
        <v>0</v>
      </c>
      <c r="IA145" s="253">
        <f t="shared" si="2683"/>
        <v>0</v>
      </c>
      <c r="IB145" s="253">
        <f t="shared" si="2684"/>
        <v>0</v>
      </c>
      <c r="IC145" s="106"/>
      <c r="ID145" s="108"/>
      <c r="IE145" s="241">
        <f t="shared" si="2685"/>
        <v>0</v>
      </c>
      <c r="IF145" s="243"/>
      <c r="IG145" s="240"/>
      <c r="IH145" s="241">
        <f t="shared" si="2686"/>
        <v>0</v>
      </c>
      <c r="II145" s="236">
        <f t="shared" si="2687"/>
        <v>0</v>
      </c>
      <c r="IJ145" s="232">
        <f t="shared" si="2688"/>
        <v>0</v>
      </c>
      <c r="IK145" s="233">
        <f t="shared" si="2689"/>
        <v>0</v>
      </c>
      <c r="IL145" s="243"/>
      <c r="IM145" s="240"/>
      <c r="IN145" s="241">
        <f t="shared" si="2690"/>
        <v>0</v>
      </c>
      <c r="IO145" s="243"/>
      <c r="IP145" s="240"/>
      <c r="IQ145" s="241">
        <f t="shared" si="2691"/>
        <v>0</v>
      </c>
      <c r="IR145" s="236">
        <f t="shared" si="2692"/>
        <v>0</v>
      </c>
      <c r="IS145" s="232">
        <f t="shared" si="2693"/>
        <v>0</v>
      </c>
      <c r="IT145" s="233">
        <f t="shared" si="2694"/>
        <v>0</v>
      </c>
      <c r="IU145" s="243"/>
      <c r="IV145" s="240"/>
      <c r="IW145" s="241">
        <f t="shared" si="2695"/>
        <v>0</v>
      </c>
      <c r="IX145" s="243"/>
      <c r="IY145" s="240"/>
      <c r="IZ145" s="241">
        <f t="shared" si="2696"/>
        <v>0</v>
      </c>
      <c r="JA145" s="236">
        <f t="shared" si="2697"/>
        <v>0</v>
      </c>
      <c r="JB145" s="232">
        <f t="shared" si="2698"/>
        <v>0</v>
      </c>
      <c r="JC145" s="233">
        <f t="shared" si="2699"/>
        <v>0</v>
      </c>
      <c r="JD145" s="449">
        <f t="shared" si="2700"/>
        <v>0</v>
      </c>
      <c r="JE145" s="450">
        <f t="shared" si="2701"/>
        <v>0</v>
      </c>
      <c r="JF145" s="451">
        <f t="shared" si="2702"/>
        <v>0</v>
      </c>
      <c r="JG145" s="449">
        <f t="shared" si="2703"/>
        <v>0</v>
      </c>
      <c r="JH145" s="450">
        <f t="shared" si="2704"/>
        <v>0</v>
      </c>
      <c r="JI145" s="451">
        <f t="shared" si="2705"/>
        <v>0</v>
      </c>
      <c r="JJ145" s="252">
        <f t="shared" si="2706"/>
        <v>0</v>
      </c>
      <c r="JK145" s="253">
        <f t="shared" si="2707"/>
        <v>0</v>
      </c>
      <c r="JL145" s="253">
        <f t="shared" si="2708"/>
        <v>0</v>
      </c>
      <c r="JM145" s="106"/>
      <c r="JN145" s="108"/>
      <c r="JO145" s="90">
        <f t="shared" si="2709"/>
        <v>0</v>
      </c>
      <c r="JP145" s="184"/>
      <c r="JQ145" s="100"/>
      <c r="JR145" s="90">
        <f t="shared" si="2710"/>
        <v>0</v>
      </c>
      <c r="JS145" s="236">
        <f t="shared" si="2711"/>
        <v>0</v>
      </c>
      <c r="JT145" s="232">
        <f t="shared" si="2712"/>
        <v>0</v>
      </c>
      <c r="JU145" s="233">
        <f t="shared" si="2713"/>
        <v>0</v>
      </c>
      <c r="JV145" s="184"/>
      <c r="JW145" s="100"/>
      <c r="JX145" s="90">
        <f t="shared" si="2714"/>
        <v>0</v>
      </c>
      <c r="JY145" s="184"/>
      <c r="JZ145" s="100"/>
      <c r="KA145" s="90">
        <f t="shared" si="2715"/>
        <v>0</v>
      </c>
      <c r="KB145" s="236">
        <f t="shared" si="2716"/>
        <v>0</v>
      </c>
      <c r="KC145" s="232">
        <f t="shared" si="2717"/>
        <v>0</v>
      </c>
      <c r="KD145" s="233">
        <f t="shared" si="2718"/>
        <v>0</v>
      </c>
      <c r="KE145" s="106"/>
      <c r="KF145" s="108"/>
      <c r="KG145" s="90">
        <f t="shared" si="2719"/>
        <v>0</v>
      </c>
      <c r="KH145" s="184"/>
      <c r="KI145" s="100"/>
      <c r="KJ145" s="90">
        <f t="shared" si="2720"/>
        <v>0</v>
      </c>
      <c r="KK145" s="41">
        <f t="shared" si="2721"/>
        <v>0</v>
      </c>
      <c r="KL145" s="42">
        <f t="shared" si="2722"/>
        <v>0</v>
      </c>
      <c r="KM145" s="43">
        <f t="shared" si="2723"/>
        <v>0</v>
      </c>
      <c r="KN145" s="50">
        <f t="shared" si="2724"/>
        <v>0</v>
      </c>
      <c r="KO145" s="45">
        <f t="shared" si="2725"/>
        <v>0</v>
      </c>
      <c r="KP145" s="51">
        <f t="shared" si="2726"/>
        <v>0</v>
      </c>
      <c r="KQ145" s="50">
        <f t="shared" si="2727"/>
        <v>0</v>
      </c>
      <c r="KR145" s="45">
        <f t="shared" si="2728"/>
        <v>0</v>
      </c>
      <c r="KS145" s="51">
        <f t="shared" si="2729"/>
        <v>0</v>
      </c>
      <c r="KT145" s="81">
        <f t="shared" si="2730"/>
        <v>0</v>
      </c>
      <c r="KU145" s="52">
        <f t="shared" si="2731"/>
        <v>0</v>
      </c>
      <c r="KV145" s="52">
        <f t="shared" si="2732"/>
        <v>0</v>
      </c>
      <c r="KW145" s="178">
        <f t="shared" si="2733"/>
        <v>0</v>
      </c>
      <c r="KX145" s="28">
        <f t="shared" si="2734"/>
        <v>0</v>
      </c>
      <c r="KY145" s="29">
        <f t="shared" si="2735"/>
        <v>0</v>
      </c>
      <c r="KZ145" s="178">
        <f t="shared" si="2736"/>
        <v>0</v>
      </c>
      <c r="LA145" s="28">
        <f t="shared" si="2737"/>
        <v>0</v>
      </c>
      <c r="LB145" s="29">
        <f t="shared" si="2738"/>
        <v>0</v>
      </c>
      <c r="LC145" s="178">
        <f t="shared" si="2739"/>
        <v>0</v>
      </c>
      <c r="LD145" s="28">
        <f t="shared" si="2740"/>
        <v>0</v>
      </c>
      <c r="LE145" s="29">
        <f t="shared" si="2741"/>
        <v>0</v>
      </c>
    </row>
    <row r="146" spans="2:317" ht="20.25" hidden="1" customHeight="1" outlineLevel="3">
      <c r="B146" s="84"/>
      <c r="C146" s="176"/>
      <c r="D146" s="176"/>
      <c r="E146" s="176"/>
      <c r="F146" s="84"/>
      <c r="G146" s="239"/>
      <c r="H146" s="240"/>
      <c r="I146" s="241">
        <f t="shared" si="2532"/>
        <v>0</v>
      </c>
      <c r="J146" s="239"/>
      <c r="K146" s="240"/>
      <c r="L146" s="241">
        <f t="shared" si="2533"/>
        <v>0</v>
      </c>
      <c r="M146" s="41">
        <f t="shared" si="2534"/>
        <v>0</v>
      </c>
      <c r="N146" s="42">
        <f t="shared" si="2535"/>
        <v>0</v>
      </c>
      <c r="O146" s="43">
        <f t="shared" si="2536"/>
        <v>0</v>
      </c>
      <c r="P146" s="239"/>
      <c r="Q146" s="240"/>
      <c r="R146" s="241">
        <f t="shared" si="2537"/>
        <v>0</v>
      </c>
      <c r="S146" s="239"/>
      <c r="T146" s="240"/>
      <c r="U146" s="241">
        <f t="shared" si="2538"/>
        <v>0</v>
      </c>
      <c r="V146" s="41">
        <f t="shared" si="2539"/>
        <v>0</v>
      </c>
      <c r="W146" s="42">
        <f t="shared" si="2540"/>
        <v>0</v>
      </c>
      <c r="X146" s="43">
        <f t="shared" si="2541"/>
        <v>0</v>
      </c>
      <c r="Y146" s="239"/>
      <c r="Z146" s="240"/>
      <c r="AA146" s="241">
        <f t="shared" si="2542"/>
        <v>0</v>
      </c>
      <c r="AB146" s="239"/>
      <c r="AC146" s="240"/>
      <c r="AD146" s="241">
        <f t="shared" si="2543"/>
        <v>0</v>
      </c>
      <c r="AE146" s="236">
        <f t="shared" si="2544"/>
        <v>0</v>
      </c>
      <c r="AF146" s="232">
        <f t="shared" si="2545"/>
        <v>0</v>
      </c>
      <c r="AG146" s="233">
        <f t="shared" si="2546"/>
        <v>0</v>
      </c>
      <c r="AH146" s="449">
        <f t="shared" si="2547"/>
        <v>0</v>
      </c>
      <c r="AI146" s="450">
        <f t="shared" si="2548"/>
        <v>0</v>
      </c>
      <c r="AJ146" s="451">
        <f t="shared" si="2549"/>
        <v>0</v>
      </c>
      <c r="AK146" s="449">
        <f t="shared" si="2550"/>
        <v>0</v>
      </c>
      <c r="AL146" s="450">
        <f t="shared" si="2551"/>
        <v>0</v>
      </c>
      <c r="AM146" s="451">
        <f t="shared" si="2552"/>
        <v>0</v>
      </c>
      <c r="AN146" s="252">
        <f t="shared" si="2553"/>
        <v>0</v>
      </c>
      <c r="AO146" s="253">
        <f t="shared" si="2554"/>
        <v>0</v>
      </c>
      <c r="AP146" s="253">
        <f t="shared" si="2555"/>
        <v>0</v>
      </c>
      <c r="AQ146" s="88"/>
      <c r="AR146" s="100"/>
      <c r="AS146" s="90">
        <f t="shared" si="2556"/>
        <v>0</v>
      </c>
      <c r="AT146" s="88"/>
      <c r="AU146" s="100"/>
      <c r="AV146" s="90">
        <f t="shared" si="2557"/>
        <v>0</v>
      </c>
      <c r="AW146" s="236">
        <f t="shared" si="2558"/>
        <v>0</v>
      </c>
      <c r="AX146" s="232">
        <f t="shared" si="2559"/>
        <v>0</v>
      </c>
      <c r="AY146" s="233">
        <f t="shared" si="2560"/>
        <v>0</v>
      </c>
      <c r="AZ146" s="88"/>
      <c r="BA146" s="100"/>
      <c r="BB146" s="90">
        <f t="shared" si="2561"/>
        <v>0</v>
      </c>
      <c r="BC146" s="88"/>
      <c r="BD146" s="100"/>
      <c r="BE146" s="90">
        <f t="shared" si="2562"/>
        <v>0</v>
      </c>
      <c r="BF146" s="236">
        <f t="shared" si="2563"/>
        <v>0</v>
      </c>
      <c r="BG146" s="232">
        <f t="shared" si="2564"/>
        <v>0</v>
      </c>
      <c r="BH146" s="233">
        <f t="shared" si="2565"/>
        <v>0</v>
      </c>
      <c r="BI146" s="88"/>
      <c r="BJ146" s="100"/>
      <c r="BK146" s="90">
        <f t="shared" si="2566"/>
        <v>0</v>
      </c>
      <c r="BL146" s="88"/>
      <c r="BM146" s="100"/>
      <c r="BN146" s="90">
        <f t="shared" si="2567"/>
        <v>0</v>
      </c>
      <c r="BO146" s="236">
        <f t="shared" si="2568"/>
        <v>0</v>
      </c>
      <c r="BP146" s="232">
        <f t="shared" si="2569"/>
        <v>0</v>
      </c>
      <c r="BQ146" s="233">
        <f t="shared" si="2570"/>
        <v>0</v>
      </c>
      <c r="BR146" s="50">
        <f t="shared" si="2571"/>
        <v>0</v>
      </c>
      <c r="BS146" s="45">
        <f t="shared" si="2572"/>
        <v>0</v>
      </c>
      <c r="BT146" s="51">
        <f t="shared" si="2573"/>
        <v>0</v>
      </c>
      <c r="BU146" s="50">
        <f t="shared" si="2574"/>
        <v>0</v>
      </c>
      <c r="BV146" s="45">
        <f t="shared" si="2575"/>
        <v>0</v>
      </c>
      <c r="BW146" s="51">
        <f t="shared" si="2576"/>
        <v>0</v>
      </c>
      <c r="BX146" s="252">
        <f t="shared" si="2577"/>
        <v>0</v>
      </c>
      <c r="BY146" s="253">
        <f t="shared" si="2578"/>
        <v>0</v>
      </c>
      <c r="BZ146" s="253">
        <f t="shared" si="2579"/>
        <v>0</v>
      </c>
      <c r="CA146" s="239"/>
      <c r="CB146" s="240"/>
      <c r="CC146" s="241">
        <f t="shared" si="2580"/>
        <v>0</v>
      </c>
      <c r="CD146" s="239"/>
      <c r="CE146" s="240"/>
      <c r="CF146" s="241">
        <f t="shared" si="2581"/>
        <v>0</v>
      </c>
      <c r="CG146" s="236">
        <f t="shared" si="2582"/>
        <v>0</v>
      </c>
      <c r="CH146" s="232">
        <f t="shared" si="2583"/>
        <v>0</v>
      </c>
      <c r="CI146" s="233">
        <f t="shared" si="2584"/>
        <v>0</v>
      </c>
      <c r="CJ146" s="239"/>
      <c r="CK146" s="240"/>
      <c r="CL146" s="241">
        <f t="shared" si="2585"/>
        <v>0</v>
      </c>
      <c r="CM146" s="239"/>
      <c r="CN146" s="240"/>
      <c r="CO146" s="241">
        <f t="shared" si="2586"/>
        <v>0</v>
      </c>
      <c r="CP146" s="236">
        <f t="shared" si="2587"/>
        <v>0</v>
      </c>
      <c r="CQ146" s="232">
        <f t="shared" si="2588"/>
        <v>0</v>
      </c>
      <c r="CR146" s="233">
        <f t="shared" si="2589"/>
        <v>0</v>
      </c>
      <c r="CS146" s="239"/>
      <c r="CT146" s="240"/>
      <c r="CU146" s="241">
        <f t="shared" si="2590"/>
        <v>0</v>
      </c>
      <c r="CV146" s="239"/>
      <c r="CW146" s="240"/>
      <c r="CX146" s="241">
        <f t="shared" si="2591"/>
        <v>0</v>
      </c>
      <c r="CY146" s="236">
        <f t="shared" si="2592"/>
        <v>0</v>
      </c>
      <c r="CZ146" s="232">
        <f t="shared" si="2593"/>
        <v>0</v>
      </c>
      <c r="DA146" s="233">
        <f t="shared" si="2594"/>
        <v>0</v>
      </c>
      <c r="DB146" s="449">
        <f t="shared" si="2595"/>
        <v>0</v>
      </c>
      <c r="DC146" s="450">
        <f t="shared" si="2596"/>
        <v>0</v>
      </c>
      <c r="DD146" s="451">
        <f t="shared" si="2597"/>
        <v>0</v>
      </c>
      <c r="DE146" s="449">
        <f t="shared" si="2598"/>
        <v>0</v>
      </c>
      <c r="DF146" s="450">
        <f t="shared" si="2599"/>
        <v>0</v>
      </c>
      <c r="DG146" s="451">
        <f t="shared" si="2600"/>
        <v>0</v>
      </c>
      <c r="DH146" s="252">
        <f t="shared" si="2601"/>
        <v>0</v>
      </c>
      <c r="DI146" s="253">
        <f t="shared" si="2602"/>
        <v>0</v>
      </c>
      <c r="DJ146" s="253">
        <f t="shared" si="2603"/>
        <v>0</v>
      </c>
      <c r="DK146" s="88"/>
      <c r="DL146" s="100"/>
      <c r="DM146" s="90">
        <f t="shared" si="2604"/>
        <v>0</v>
      </c>
      <c r="DN146" s="88"/>
      <c r="DO146" s="100"/>
      <c r="DP146" s="90">
        <f t="shared" si="2605"/>
        <v>0</v>
      </c>
      <c r="DQ146" s="236">
        <f t="shared" si="2606"/>
        <v>0</v>
      </c>
      <c r="DR146" s="232">
        <f t="shared" si="2607"/>
        <v>0</v>
      </c>
      <c r="DS146" s="233">
        <f t="shared" si="2608"/>
        <v>0</v>
      </c>
      <c r="DT146" s="88"/>
      <c r="DU146" s="100"/>
      <c r="DV146" s="90">
        <f t="shared" si="2609"/>
        <v>0</v>
      </c>
      <c r="DW146" s="88"/>
      <c r="DX146" s="100"/>
      <c r="DY146" s="90">
        <f t="shared" si="2610"/>
        <v>0</v>
      </c>
      <c r="DZ146" s="236">
        <f t="shared" si="2611"/>
        <v>0</v>
      </c>
      <c r="EA146" s="232">
        <f t="shared" si="2612"/>
        <v>0</v>
      </c>
      <c r="EB146" s="233">
        <f t="shared" si="2613"/>
        <v>0</v>
      </c>
      <c r="EC146" s="88"/>
      <c r="ED146" s="100"/>
      <c r="EE146" s="90">
        <f t="shared" si="2614"/>
        <v>0</v>
      </c>
      <c r="EF146" s="88"/>
      <c r="EG146" s="100"/>
      <c r="EH146" s="90">
        <f t="shared" si="2615"/>
        <v>0</v>
      </c>
      <c r="EI146" s="41">
        <f t="shared" si="2616"/>
        <v>0</v>
      </c>
      <c r="EJ146" s="42">
        <f t="shared" si="2617"/>
        <v>0</v>
      </c>
      <c r="EK146" s="43">
        <f t="shared" si="2618"/>
        <v>0</v>
      </c>
      <c r="EL146" s="50">
        <f t="shared" si="2619"/>
        <v>0</v>
      </c>
      <c r="EM146" s="45">
        <f t="shared" si="2620"/>
        <v>0</v>
      </c>
      <c r="EN146" s="51">
        <f t="shared" si="2621"/>
        <v>0</v>
      </c>
      <c r="EO146" s="50">
        <f t="shared" si="2622"/>
        <v>0</v>
      </c>
      <c r="EP146" s="45">
        <f t="shared" si="2623"/>
        <v>0</v>
      </c>
      <c r="EQ146" s="51">
        <f t="shared" si="2624"/>
        <v>0</v>
      </c>
      <c r="ER146" s="81">
        <f t="shared" si="2625"/>
        <v>0</v>
      </c>
      <c r="ES146" s="52">
        <f t="shared" si="2626"/>
        <v>0</v>
      </c>
      <c r="ET146" s="52">
        <f t="shared" si="2627"/>
        <v>0</v>
      </c>
      <c r="EU146" s="178">
        <f t="shared" si="2628"/>
        <v>0</v>
      </c>
      <c r="EV146" s="28">
        <f t="shared" si="2629"/>
        <v>0</v>
      </c>
      <c r="EW146" s="29">
        <f t="shared" si="2630"/>
        <v>0</v>
      </c>
      <c r="EX146" s="178">
        <f t="shared" si="2631"/>
        <v>0</v>
      </c>
      <c r="EY146" s="28">
        <f t="shared" si="2632"/>
        <v>0</v>
      </c>
      <c r="EZ146" s="29">
        <f t="shared" si="2633"/>
        <v>0</v>
      </c>
      <c r="FA146" s="178">
        <f t="shared" si="2634"/>
        <v>0</v>
      </c>
      <c r="FB146" s="28">
        <f t="shared" si="2635"/>
        <v>0</v>
      </c>
      <c r="FC146" s="29">
        <f t="shared" si="2636"/>
        <v>0</v>
      </c>
      <c r="FE146" s="84" t="s">
        <v>308</v>
      </c>
      <c r="FF146" s="176"/>
      <c r="FG146" s="176"/>
      <c r="FH146" s="84"/>
      <c r="FI146" s="239"/>
      <c r="FJ146" s="240"/>
      <c r="FK146" s="241">
        <f t="shared" si="2637"/>
        <v>0</v>
      </c>
      <c r="FL146" s="239"/>
      <c r="FM146" s="240"/>
      <c r="FN146" s="241">
        <f t="shared" si="2638"/>
        <v>0</v>
      </c>
      <c r="FO146" s="41">
        <f t="shared" si="2639"/>
        <v>0</v>
      </c>
      <c r="FP146" s="42">
        <f t="shared" si="2640"/>
        <v>0</v>
      </c>
      <c r="FQ146" s="43">
        <f t="shared" si="2641"/>
        <v>0</v>
      </c>
      <c r="FR146" s="239"/>
      <c r="FS146" s="240"/>
      <c r="FT146" s="241">
        <f t="shared" si="2642"/>
        <v>0</v>
      </c>
      <c r="FU146" s="239"/>
      <c r="FV146" s="240"/>
      <c r="FW146" s="241">
        <f t="shared" si="2643"/>
        <v>0</v>
      </c>
      <c r="FX146" s="41">
        <f t="shared" si="2644"/>
        <v>0</v>
      </c>
      <c r="FY146" s="42">
        <f t="shared" si="2645"/>
        <v>0</v>
      </c>
      <c r="FZ146" s="43">
        <f t="shared" si="2646"/>
        <v>0</v>
      </c>
      <c r="GA146" s="239"/>
      <c r="GB146" s="240"/>
      <c r="GC146" s="241">
        <f t="shared" si="2647"/>
        <v>0</v>
      </c>
      <c r="GD146" s="239"/>
      <c r="GE146" s="240"/>
      <c r="GF146" s="241">
        <f t="shared" si="2648"/>
        <v>0</v>
      </c>
      <c r="GG146" s="236">
        <f t="shared" si="2649"/>
        <v>0</v>
      </c>
      <c r="GH146" s="232">
        <f t="shared" si="2650"/>
        <v>0</v>
      </c>
      <c r="GI146" s="233">
        <f t="shared" si="2651"/>
        <v>0</v>
      </c>
      <c r="GJ146" s="449">
        <f t="shared" si="2652"/>
        <v>0</v>
      </c>
      <c r="GK146" s="450">
        <f t="shared" si="2653"/>
        <v>0</v>
      </c>
      <c r="GL146" s="451">
        <f t="shared" si="2654"/>
        <v>0</v>
      </c>
      <c r="GM146" s="449">
        <f t="shared" si="2655"/>
        <v>0</v>
      </c>
      <c r="GN146" s="450">
        <f t="shared" si="2656"/>
        <v>0</v>
      </c>
      <c r="GO146" s="451">
        <f t="shared" si="2657"/>
        <v>0</v>
      </c>
      <c r="GP146" s="252">
        <f t="shared" si="2658"/>
        <v>0</v>
      </c>
      <c r="GQ146" s="253">
        <f t="shared" si="2659"/>
        <v>0</v>
      </c>
      <c r="GR146" s="253">
        <f t="shared" si="2660"/>
        <v>0</v>
      </c>
      <c r="GS146" s="88"/>
      <c r="GT146" s="100"/>
      <c r="GU146" s="90">
        <f t="shared" si="2661"/>
        <v>0</v>
      </c>
      <c r="GV146" s="88"/>
      <c r="GW146" s="100"/>
      <c r="GX146" s="90">
        <f t="shared" si="2662"/>
        <v>0</v>
      </c>
      <c r="GY146" s="236">
        <f t="shared" si="2663"/>
        <v>0</v>
      </c>
      <c r="GZ146" s="232">
        <f t="shared" si="2664"/>
        <v>0</v>
      </c>
      <c r="HA146" s="233">
        <f t="shared" si="2665"/>
        <v>0</v>
      </c>
      <c r="HB146" s="88"/>
      <c r="HC146" s="100"/>
      <c r="HD146" s="90">
        <f t="shared" si="2666"/>
        <v>0</v>
      </c>
      <c r="HE146" s="88"/>
      <c r="HF146" s="100"/>
      <c r="HG146" s="90">
        <f t="shared" si="2667"/>
        <v>0</v>
      </c>
      <c r="HH146" s="236">
        <f t="shared" si="2668"/>
        <v>0</v>
      </c>
      <c r="HI146" s="232">
        <f t="shared" si="2669"/>
        <v>0</v>
      </c>
      <c r="HJ146" s="233">
        <f t="shared" si="2670"/>
        <v>0</v>
      </c>
      <c r="HK146" s="88"/>
      <c r="HL146" s="100"/>
      <c r="HM146" s="90">
        <f t="shared" si="2671"/>
        <v>0</v>
      </c>
      <c r="HN146" s="88"/>
      <c r="HO146" s="100"/>
      <c r="HP146" s="90">
        <f t="shared" si="2672"/>
        <v>0</v>
      </c>
      <c r="HQ146" s="236">
        <f t="shared" si="2673"/>
        <v>0</v>
      </c>
      <c r="HR146" s="232">
        <f t="shared" si="2674"/>
        <v>0</v>
      </c>
      <c r="HS146" s="233">
        <f t="shared" si="2675"/>
        <v>0</v>
      </c>
      <c r="HT146" s="50">
        <f t="shared" si="2676"/>
        <v>0</v>
      </c>
      <c r="HU146" s="45">
        <f t="shared" si="2677"/>
        <v>0</v>
      </c>
      <c r="HV146" s="51">
        <f t="shared" si="2678"/>
        <v>0</v>
      </c>
      <c r="HW146" s="50">
        <f t="shared" si="2679"/>
        <v>0</v>
      </c>
      <c r="HX146" s="45">
        <f t="shared" si="2680"/>
        <v>0</v>
      </c>
      <c r="HY146" s="51">
        <f t="shared" si="2681"/>
        <v>0</v>
      </c>
      <c r="HZ146" s="252">
        <f t="shared" si="2682"/>
        <v>0</v>
      </c>
      <c r="IA146" s="253">
        <f t="shared" si="2683"/>
        <v>0</v>
      </c>
      <c r="IB146" s="253">
        <f t="shared" si="2684"/>
        <v>0</v>
      </c>
      <c r="IC146" s="239"/>
      <c r="ID146" s="240"/>
      <c r="IE146" s="241">
        <f t="shared" si="2685"/>
        <v>0</v>
      </c>
      <c r="IF146" s="239"/>
      <c r="IG146" s="240"/>
      <c r="IH146" s="241">
        <f t="shared" si="2686"/>
        <v>0</v>
      </c>
      <c r="II146" s="236">
        <f t="shared" si="2687"/>
        <v>0</v>
      </c>
      <c r="IJ146" s="232">
        <f t="shared" si="2688"/>
        <v>0</v>
      </c>
      <c r="IK146" s="233">
        <f t="shared" si="2689"/>
        <v>0</v>
      </c>
      <c r="IL146" s="239"/>
      <c r="IM146" s="240"/>
      <c r="IN146" s="241">
        <f t="shared" si="2690"/>
        <v>0</v>
      </c>
      <c r="IO146" s="239"/>
      <c r="IP146" s="240"/>
      <c r="IQ146" s="241">
        <f t="shared" si="2691"/>
        <v>0</v>
      </c>
      <c r="IR146" s="236">
        <f t="shared" si="2692"/>
        <v>0</v>
      </c>
      <c r="IS146" s="232">
        <f t="shared" si="2693"/>
        <v>0</v>
      </c>
      <c r="IT146" s="233">
        <f t="shared" si="2694"/>
        <v>0</v>
      </c>
      <c r="IU146" s="239"/>
      <c r="IV146" s="240"/>
      <c r="IW146" s="241">
        <f t="shared" si="2695"/>
        <v>0</v>
      </c>
      <c r="IX146" s="239"/>
      <c r="IY146" s="240"/>
      <c r="IZ146" s="241">
        <f t="shared" si="2696"/>
        <v>0</v>
      </c>
      <c r="JA146" s="236">
        <f t="shared" si="2697"/>
        <v>0</v>
      </c>
      <c r="JB146" s="232">
        <f t="shared" si="2698"/>
        <v>0</v>
      </c>
      <c r="JC146" s="233">
        <f t="shared" si="2699"/>
        <v>0</v>
      </c>
      <c r="JD146" s="449">
        <f t="shared" si="2700"/>
        <v>0</v>
      </c>
      <c r="JE146" s="450">
        <f t="shared" si="2701"/>
        <v>0</v>
      </c>
      <c r="JF146" s="451">
        <f t="shared" si="2702"/>
        <v>0</v>
      </c>
      <c r="JG146" s="449">
        <f t="shared" si="2703"/>
        <v>0</v>
      </c>
      <c r="JH146" s="450">
        <f t="shared" si="2704"/>
        <v>0</v>
      </c>
      <c r="JI146" s="451">
        <f t="shared" si="2705"/>
        <v>0</v>
      </c>
      <c r="JJ146" s="252">
        <f t="shared" si="2706"/>
        <v>0</v>
      </c>
      <c r="JK146" s="253">
        <f t="shared" si="2707"/>
        <v>0</v>
      </c>
      <c r="JL146" s="253">
        <f t="shared" si="2708"/>
        <v>0</v>
      </c>
      <c r="JM146" s="88"/>
      <c r="JN146" s="100"/>
      <c r="JO146" s="90">
        <f t="shared" si="2709"/>
        <v>0</v>
      </c>
      <c r="JP146" s="88"/>
      <c r="JQ146" s="100"/>
      <c r="JR146" s="90">
        <f t="shared" si="2710"/>
        <v>0</v>
      </c>
      <c r="JS146" s="236">
        <f t="shared" si="2711"/>
        <v>0</v>
      </c>
      <c r="JT146" s="232">
        <f t="shared" si="2712"/>
        <v>0</v>
      </c>
      <c r="JU146" s="233">
        <f t="shared" si="2713"/>
        <v>0</v>
      </c>
      <c r="JV146" s="88"/>
      <c r="JW146" s="100"/>
      <c r="JX146" s="90">
        <f t="shared" si="2714"/>
        <v>0</v>
      </c>
      <c r="JY146" s="88"/>
      <c r="JZ146" s="100"/>
      <c r="KA146" s="90">
        <f t="shared" si="2715"/>
        <v>0</v>
      </c>
      <c r="KB146" s="236">
        <f t="shared" si="2716"/>
        <v>0</v>
      </c>
      <c r="KC146" s="232">
        <f t="shared" si="2717"/>
        <v>0</v>
      </c>
      <c r="KD146" s="233">
        <f t="shared" si="2718"/>
        <v>0</v>
      </c>
      <c r="KE146" s="88"/>
      <c r="KF146" s="100"/>
      <c r="KG146" s="90">
        <f t="shared" si="2719"/>
        <v>0</v>
      </c>
      <c r="KH146" s="88"/>
      <c r="KI146" s="100"/>
      <c r="KJ146" s="90">
        <f t="shared" si="2720"/>
        <v>0</v>
      </c>
      <c r="KK146" s="41">
        <f t="shared" si="2721"/>
        <v>0</v>
      </c>
      <c r="KL146" s="42">
        <f t="shared" si="2722"/>
        <v>0</v>
      </c>
      <c r="KM146" s="43">
        <f t="shared" si="2723"/>
        <v>0</v>
      </c>
      <c r="KN146" s="50">
        <f t="shared" si="2724"/>
        <v>0</v>
      </c>
      <c r="KO146" s="45">
        <f t="shared" si="2725"/>
        <v>0</v>
      </c>
      <c r="KP146" s="51">
        <f t="shared" si="2726"/>
        <v>0</v>
      </c>
      <c r="KQ146" s="50">
        <f t="shared" si="2727"/>
        <v>0</v>
      </c>
      <c r="KR146" s="45">
        <f t="shared" si="2728"/>
        <v>0</v>
      </c>
      <c r="KS146" s="51">
        <f t="shared" si="2729"/>
        <v>0</v>
      </c>
      <c r="KT146" s="81">
        <f t="shared" si="2730"/>
        <v>0</v>
      </c>
      <c r="KU146" s="52">
        <f t="shared" si="2731"/>
        <v>0</v>
      </c>
      <c r="KV146" s="52">
        <f t="shared" si="2732"/>
        <v>0</v>
      </c>
      <c r="KW146" s="178">
        <f t="shared" si="2733"/>
        <v>0</v>
      </c>
      <c r="KX146" s="28">
        <f t="shared" si="2734"/>
        <v>0</v>
      </c>
      <c r="KY146" s="29">
        <f t="shared" si="2735"/>
        <v>0</v>
      </c>
      <c r="KZ146" s="178">
        <f t="shared" si="2736"/>
        <v>0</v>
      </c>
      <c r="LA146" s="28">
        <f t="shared" si="2737"/>
        <v>0</v>
      </c>
      <c r="LB146" s="29">
        <f t="shared" si="2738"/>
        <v>0</v>
      </c>
      <c r="LC146" s="178">
        <f t="shared" si="2739"/>
        <v>0</v>
      </c>
      <c r="LD146" s="28">
        <f t="shared" si="2740"/>
        <v>0</v>
      </c>
      <c r="LE146" s="29">
        <f t="shared" si="2741"/>
        <v>0</v>
      </c>
    </row>
    <row r="147" spans="2:317" ht="20.25" hidden="1" customHeight="1" outlineLevel="3">
      <c r="B147" s="84"/>
      <c r="C147" s="176"/>
      <c r="D147" s="176"/>
      <c r="E147" s="176"/>
      <c r="F147" s="84"/>
      <c r="G147" s="239"/>
      <c r="H147" s="240"/>
      <c r="I147" s="241">
        <f t="shared" si="2532"/>
        <v>0</v>
      </c>
      <c r="J147" s="239"/>
      <c r="K147" s="240"/>
      <c r="L147" s="241">
        <f t="shared" si="2533"/>
        <v>0</v>
      </c>
      <c r="M147" s="41">
        <f t="shared" si="2534"/>
        <v>0</v>
      </c>
      <c r="N147" s="42">
        <f t="shared" si="2535"/>
        <v>0</v>
      </c>
      <c r="O147" s="43">
        <f t="shared" si="2536"/>
        <v>0</v>
      </c>
      <c r="P147" s="239"/>
      <c r="Q147" s="240"/>
      <c r="R147" s="241">
        <f t="shared" si="2537"/>
        <v>0</v>
      </c>
      <c r="S147" s="239"/>
      <c r="T147" s="240"/>
      <c r="U147" s="241">
        <f t="shared" si="2538"/>
        <v>0</v>
      </c>
      <c r="V147" s="41">
        <f t="shared" si="2539"/>
        <v>0</v>
      </c>
      <c r="W147" s="42">
        <f t="shared" si="2540"/>
        <v>0</v>
      </c>
      <c r="X147" s="43">
        <f t="shared" si="2541"/>
        <v>0</v>
      </c>
      <c r="Y147" s="239"/>
      <c r="Z147" s="240"/>
      <c r="AA147" s="241">
        <f t="shared" si="2542"/>
        <v>0</v>
      </c>
      <c r="AB147" s="239"/>
      <c r="AC147" s="240"/>
      <c r="AD147" s="241">
        <f t="shared" si="2543"/>
        <v>0</v>
      </c>
      <c r="AE147" s="236">
        <f t="shared" si="2544"/>
        <v>0</v>
      </c>
      <c r="AF147" s="232">
        <f t="shared" si="2545"/>
        <v>0</v>
      </c>
      <c r="AG147" s="233">
        <f t="shared" si="2546"/>
        <v>0</v>
      </c>
      <c r="AH147" s="449">
        <f t="shared" si="2547"/>
        <v>0</v>
      </c>
      <c r="AI147" s="450">
        <f t="shared" si="2548"/>
        <v>0</v>
      </c>
      <c r="AJ147" s="451">
        <f t="shared" si="2549"/>
        <v>0</v>
      </c>
      <c r="AK147" s="449">
        <f t="shared" si="2550"/>
        <v>0</v>
      </c>
      <c r="AL147" s="450">
        <f t="shared" si="2551"/>
        <v>0</v>
      </c>
      <c r="AM147" s="451">
        <f t="shared" si="2552"/>
        <v>0</v>
      </c>
      <c r="AN147" s="252">
        <f t="shared" si="2553"/>
        <v>0</v>
      </c>
      <c r="AO147" s="253">
        <f t="shared" si="2554"/>
        <v>0</v>
      </c>
      <c r="AP147" s="253">
        <f t="shared" si="2555"/>
        <v>0</v>
      </c>
      <c r="AQ147" s="88"/>
      <c r="AR147" s="100"/>
      <c r="AS147" s="90">
        <f t="shared" si="2556"/>
        <v>0</v>
      </c>
      <c r="AT147" s="88"/>
      <c r="AU147" s="100"/>
      <c r="AV147" s="90">
        <f t="shared" si="2557"/>
        <v>0</v>
      </c>
      <c r="AW147" s="236">
        <f t="shared" si="2558"/>
        <v>0</v>
      </c>
      <c r="AX147" s="232">
        <f t="shared" si="2559"/>
        <v>0</v>
      </c>
      <c r="AY147" s="233">
        <f t="shared" si="2560"/>
        <v>0</v>
      </c>
      <c r="AZ147" s="88"/>
      <c r="BA147" s="100"/>
      <c r="BB147" s="90">
        <f t="shared" si="2561"/>
        <v>0</v>
      </c>
      <c r="BC147" s="88"/>
      <c r="BD147" s="100"/>
      <c r="BE147" s="90">
        <f t="shared" si="2562"/>
        <v>0</v>
      </c>
      <c r="BF147" s="236">
        <f t="shared" si="2563"/>
        <v>0</v>
      </c>
      <c r="BG147" s="232">
        <f t="shared" si="2564"/>
        <v>0</v>
      </c>
      <c r="BH147" s="233">
        <f t="shared" si="2565"/>
        <v>0</v>
      </c>
      <c r="BI147" s="88"/>
      <c r="BJ147" s="100"/>
      <c r="BK147" s="90">
        <f t="shared" si="2566"/>
        <v>0</v>
      </c>
      <c r="BL147" s="88"/>
      <c r="BM147" s="100"/>
      <c r="BN147" s="90">
        <f t="shared" si="2567"/>
        <v>0</v>
      </c>
      <c r="BO147" s="236">
        <f t="shared" si="2568"/>
        <v>0</v>
      </c>
      <c r="BP147" s="232">
        <f t="shared" si="2569"/>
        <v>0</v>
      </c>
      <c r="BQ147" s="233">
        <f t="shared" si="2570"/>
        <v>0</v>
      </c>
      <c r="BR147" s="50">
        <f t="shared" si="2571"/>
        <v>0</v>
      </c>
      <c r="BS147" s="45">
        <f t="shared" si="2572"/>
        <v>0</v>
      </c>
      <c r="BT147" s="51">
        <f t="shared" si="2573"/>
        <v>0</v>
      </c>
      <c r="BU147" s="50">
        <f t="shared" si="2574"/>
        <v>0</v>
      </c>
      <c r="BV147" s="45">
        <f t="shared" si="2575"/>
        <v>0</v>
      </c>
      <c r="BW147" s="51">
        <f t="shared" si="2576"/>
        <v>0</v>
      </c>
      <c r="BX147" s="252">
        <f t="shared" si="2577"/>
        <v>0</v>
      </c>
      <c r="BY147" s="253">
        <f t="shared" si="2578"/>
        <v>0</v>
      </c>
      <c r="BZ147" s="253">
        <f t="shared" si="2579"/>
        <v>0</v>
      </c>
      <c r="CA147" s="239"/>
      <c r="CB147" s="240"/>
      <c r="CC147" s="241">
        <f t="shared" si="2580"/>
        <v>0</v>
      </c>
      <c r="CD147" s="239"/>
      <c r="CE147" s="240"/>
      <c r="CF147" s="241">
        <f t="shared" si="2581"/>
        <v>0</v>
      </c>
      <c r="CG147" s="236">
        <f t="shared" si="2582"/>
        <v>0</v>
      </c>
      <c r="CH147" s="232">
        <f t="shared" si="2583"/>
        <v>0</v>
      </c>
      <c r="CI147" s="233">
        <f t="shared" si="2584"/>
        <v>0</v>
      </c>
      <c r="CJ147" s="239"/>
      <c r="CK147" s="240"/>
      <c r="CL147" s="241">
        <f t="shared" si="2585"/>
        <v>0</v>
      </c>
      <c r="CM147" s="239"/>
      <c r="CN147" s="240"/>
      <c r="CO147" s="241">
        <f t="shared" si="2586"/>
        <v>0</v>
      </c>
      <c r="CP147" s="236">
        <f t="shared" si="2587"/>
        <v>0</v>
      </c>
      <c r="CQ147" s="232">
        <f t="shared" si="2588"/>
        <v>0</v>
      </c>
      <c r="CR147" s="233">
        <f t="shared" si="2589"/>
        <v>0</v>
      </c>
      <c r="CS147" s="239"/>
      <c r="CT147" s="240"/>
      <c r="CU147" s="241">
        <f t="shared" si="2590"/>
        <v>0</v>
      </c>
      <c r="CV147" s="239"/>
      <c r="CW147" s="240"/>
      <c r="CX147" s="241">
        <f t="shared" si="2591"/>
        <v>0</v>
      </c>
      <c r="CY147" s="236">
        <f t="shared" si="2592"/>
        <v>0</v>
      </c>
      <c r="CZ147" s="232">
        <f t="shared" si="2593"/>
        <v>0</v>
      </c>
      <c r="DA147" s="233">
        <f t="shared" si="2594"/>
        <v>0</v>
      </c>
      <c r="DB147" s="449">
        <f t="shared" si="2595"/>
        <v>0</v>
      </c>
      <c r="DC147" s="450">
        <f t="shared" si="2596"/>
        <v>0</v>
      </c>
      <c r="DD147" s="451">
        <f t="shared" si="2597"/>
        <v>0</v>
      </c>
      <c r="DE147" s="449">
        <f t="shared" si="2598"/>
        <v>0</v>
      </c>
      <c r="DF147" s="450">
        <f t="shared" si="2599"/>
        <v>0</v>
      </c>
      <c r="DG147" s="451">
        <f t="shared" si="2600"/>
        <v>0</v>
      </c>
      <c r="DH147" s="252">
        <f t="shared" si="2601"/>
        <v>0</v>
      </c>
      <c r="DI147" s="253">
        <f t="shared" si="2602"/>
        <v>0</v>
      </c>
      <c r="DJ147" s="253">
        <f t="shared" si="2603"/>
        <v>0</v>
      </c>
      <c r="DK147" s="88"/>
      <c r="DL147" s="100"/>
      <c r="DM147" s="90">
        <f t="shared" si="2604"/>
        <v>0</v>
      </c>
      <c r="DN147" s="88"/>
      <c r="DO147" s="100"/>
      <c r="DP147" s="90">
        <f t="shared" si="2605"/>
        <v>0</v>
      </c>
      <c r="DQ147" s="236">
        <f t="shared" si="2606"/>
        <v>0</v>
      </c>
      <c r="DR147" s="232">
        <f t="shared" si="2607"/>
        <v>0</v>
      </c>
      <c r="DS147" s="233">
        <f t="shared" si="2608"/>
        <v>0</v>
      </c>
      <c r="DT147" s="88"/>
      <c r="DU147" s="100"/>
      <c r="DV147" s="90">
        <f t="shared" si="2609"/>
        <v>0</v>
      </c>
      <c r="DW147" s="88"/>
      <c r="DX147" s="100"/>
      <c r="DY147" s="90">
        <f t="shared" si="2610"/>
        <v>0</v>
      </c>
      <c r="DZ147" s="236">
        <f t="shared" si="2611"/>
        <v>0</v>
      </c>
      <c r="EA147" s="232">
        <f t="shared" si="2612"/>
        <v>0</v>
      </c>
      <c r="EB147" s="233">
        <f t="shared" si="2613"/>
        <v>0</v>
      </c>
      <c r="EC147" s="88"/>
      <c r="ED147" s="100"/>
      <c r="EE147" s="90">
        <f t="shared" si="2614"/>
        <v>0</v>
      </c>
      <c r="EF147" s="88"/>
      <c r="EG147" s="100"/>
      <c r="EH147" s="90">
        <f t="shared" si="2615"/>
        <v>0</v>
      </c>
      <c r="EI147" s="41">
        <f t="shared" si="2616"/>
        <v>0</v>
      </c>
      <c r="EJ147" s="42">
        <f t="shared" si="2617"/>
        <v>0</v>
      </c>
      <c r="EK147" s="43">
        <f t="shared" si="2618"/>
        <v>0</v>
      </c>
      <c r="EL147" s="50">
        <f t="shared" si="2619"/>
        <v>0</v>
      </c>
      <c r="EM147" s="45">
        <f t="shared" si="2620"/>
        <v>0</v>
      </c>
      <c r="EN147" s="51">
        <f t="shared" si="2621"/>
        <v>0</v>
      </c>
      <c r="EO147" s="50">
        <f t="shared" si="2622"/>
        <v>0</v>
      </c>
      <c r="EP147" s="45">
        <f t="shared" si="2623"/>
        <v>0</v>
      </c>
      <c r="EQ147" s="51">
        <f t="shared" si="2624"/>
        <v>0</v>
      </c>
      <c r="ER147" s="81">
        <f t="shared" si="2625"/>
        <v>0</v>
      </c>
      <c r="ES147" s="52">
        <f t="shared" si="2626"/>
        <v>0</v>
      </c>
      <c r="ET147" s="52">
        <f t="shared" si="2627"/>
        <v>0</v>
      </c>
      <c r="EU147" s="178">
        <f t="shared" si="2628"/>
        <v>0</v>
      </c>
      <c r="EV147" s="28">
        <f t="shared" si="2629"/>
        <v>0</v>
      </c>
      <c r="EW147" s="29">
        <f t="shared" si="2630"/>
        <v>0</v>
      </c>
      <c r="EX147" s="178">
        <f t="shared" si="2631"/>
        <v>0</v>
      </c>
      <c r="EY147" s="28">
        <f t="shared" si="2632"/>
        <v>0</v>
      </c>
      <c r="EZ147" s="29">
        <f t="shared" si="2633"/>
        <v>0</v>
      </c>
      <c r="FA147" s="178">
        <f t="shared" si="2634"/>
        <v>0</v>
      </c>
      <c r="FB147" s="28">
        <f t="shared" si="2635"/>
        <v>0</v>
      </c>
      <c r="FC147" s="29">
        <f t="shared" si="2636"/>
        <v>0</v>
      </c>
      <c r="FE147" s="84" t="s">
        <v>308</v>
      </c>
      <c r="FF147" s="176"/>
      <c r="FG147" s="176"/>
      <c r="FH147" s="84"/>
      <c r="FI147" s="239"/>
      <c r="FJ147" s="240"/>
      <c r="FK147" s="241">
        <f t="shared" si="2637"/>
        <v>0</v>
      </c>
      <c r="FL147" s="239"/>
      <c r="FM147" s="240"/>
      <c r="FN147" s="241">
        <f t="shared" si="2638"/>
        <v>0</v>
      </c>
      <c r="FO147" s="41">
        <f t="shared" si="2639"/>
        <v>0</v>
      </c>
      <c r="FP147" s="42">
        <f t="shared" si="2640"/>
        <v>0</v>
      </c>
      <c r="FQ147" s="43">
        <f t="shared" si="2641"/>
        <v>0</v>
      </c>
      <c r="FR147" s="239"/>
      <c r="FS147" s="240"/>
      <c r="FT147" s="241">
        <f t="shared" si="2642"/>
        <v>0</v>
      </c>
      <c r="FU147" s="239"/>
      <c r="FV147" s="240"/>
      <c r="FW147" s="241">
        <f t="shared" si="2643"/>
        <v>0</v>
      </c>
      <c r="FX147" s="41">
        <f t="shared" si="2644"/>
        <v>0</v>
      </c>
      <c r="FY147" s="42">
        <f t="shared" si="2645"/>
        <v>0</v>
      </c>
      <c r="FZ147" s="43">
        <f t="shared" si="2646"/>
        <v>0</v>
      </c>
      <c r="GA147" s="239"/>
      <c r="GB147" s="240"/>
      <c r="GC147" s="241">
        <f t="shared" si="2647"/>
        <v>0</v>
      </c>
      <c r="GD147" s="239"/>
      <c r="GE147" s="240"/>
      <c r="GF147" s="241">
        <f t="shared" si="2648"/>
        <v>0</v>
      </c>
      <c r="GG147" s="236">
        <f t="shared" si="2649"/>
        <v>0</v>
      </c>
      <c r="GH147" s="232">
        <f t="shared" si="2650"/>
        <v>0</v>
      </c>
      <c r="GI147" s="233">
        <f t="shared" si="2651"/>
        <v>0</v>
      </c>
      <c r="GJ147" s="449">
        <f t="shared" si="2652"/>
        <v>0</v>
      </c>
      <c r="GK147" s="450">
        <f t="shared" si="2653"/>
        <v>0</v>
      </c>
      <c r="GL147" s="451">
        <f t="shared" si="2654"/>
        <v>0</v>
      </c>
      <c r="GM147" s="449">
        <f t="shared" si="2655"/>
        <v>0</v>
      </c>
      <c r="GN147" s="450">
        <f t="shared" si="2656"/>
        <v>0</v>
      </c>
      <c r="GO147" s="451">
        <f t="shared" si="2657"/>
        <v>0</v>
      </c>
      <c r="GP147" s="252">
        <f t="shared" si="2658"/>
        <v>0</v>
      </c>
      <c r="GQ147" s="253">
        <f t="shared" si="2659"/>
        <v>0</v>
      </c>
      <c r="GR147" s="253">
        <f t="shared" si="2660"/>
        <v>0</v>
      </c>
      <c r="GS147" s="88"/>
      <c r="GT147" s="100"/>
      <c r="GU147" s="90">
        <f t="shared" si="2661"/>
        <v>0</v>
      </c>
      <c r="GV147" s="88"/>
      <c r="GW147" s="100"/>
      <c r="GX147" s="90">
        <f t="shared" si="2662"/>
        <v>0</v>
      </c>
      <c r="GY147" s="236">
        <f t="shared" si="2663"/>
        <v>0</v>
      </c>
      <c r="GZ147" s="232">
        <f t="shared" si="2664"/>
        <v>0</v>
      </c>
      <c r="HA147" s="233">
        <f t="shared" si="2665"/>
        <v>0</v>
      </c>
      <c r="HB147" s="88"/>
      <c r="HC147" s="100"/>
      <c r="HD147" s="90">
        <f t="shared" si="2666"/>
        <v>0</v>
      </c>
      <c r="HE147" s="88"/>
      <c r="HF147" s="100"/>
      <c r="HG147" s="90">
        <f t="shared" si="2667"/>
        <v>0</v>
      </c>
      <c r="HH147" s="236">
        <f t="shared" si="2668"/>
        <v>0</v>
      </c>
      <c r="HI147" s="232">
        <f t="shared" si="2669"/>
        <v>0</v>
      </c>
      <c r="HJ147" s="233">
        <f t="shared" si="2670"/>
        <v>0</v>
      </c>
      <c r="HK147" s="88"/>
      <c r="HL147" s="100"/>
      <c r="HM147" s="90">
        <f t="shared" si="2671"/>
        <v>0</v>
      </c>
      <c r="HN147" s="88"/>
      <c r="HO147" s="100"/>
      <c r="HP147" s="90">
        <f t="shared" si="2672"/>
        <v>0</v>
      </c>
      <c r="HQ147" s="236">
        <f t="shared" si="2673"/>
        <v>0</v>
      </c>
      <c r="HR147" s="232">
        <f t="shared" si="2674"/>
        <v>0</v>
      </c>
      <c r="HS147" s="233">
        <f t="shared" si="2675"/>
        <v>0</v>
      </c>
      <c r="HT147" s="50">
        <f t="shared" si="2676"/>
        <v>0</v>
      </c>
      <c r="HU147" s="45">
        <f t="shared" si="2677"/>
        <v>0</v>
      </c>
      <c r="HV147" s="51">
        <f t="shared" si="2678"/>
        <v>0</v>
      </c>
      <c r="HW147" s="50">
        <f t="shared" si="2679"/>
        <v>0</v>
      </c>
      <c r="HX147" s="45">
        <f t="shared" si="2680"/>
        <v>0</v>
      </c>
      <c r="HY147" s="51">
        <f t="shared" si="2681"/>
        <v>0</v>
      </c>
      <c r="HZ147" s="252">
        <f t="shared" si="2682"/>
        <v>0</v>
      </c>
      <c r="IA147" s="253">
        <f t="shared" si="2683"/>
        <v>0</v>
      </c>
      <c r="IB147" s="253">
        <f t="shared" si="2684"/>
        <v>0</v>
      </c>
      <c r="IC147" s="239"/>
      <c r="ID147" s="240"/>
      <c r="IE147" s="241">
        <f t="shared" si="2685"/>
        <v>0</v>
      </c>
      <c r="IF147" s="239"/>
      <c r="IG147" s="240"/>
      <c r="IH147" s="241">
        <f t="shared" si="2686"/>
        <v>0</v>
      </c>
      <c r="II147" s="236">
        <f t="shared" si="2687"/>
        <v>0</v>
      </c>
      <c r="IJ147" s="232">
        <f t="shared" si="2688"/>
        <v>0</v>
      </c>
      <c r="IK147" s="233">
        <f t="shared" si="2689"/>
        <v>0</v>
      </c>
      <c r="IL147" s="239"/>
      <c r="IM147" s="240"/>
      <c r="IN147" s="241">
        <f t="shared" si="2690"/>
        <v>0</v>
      </c>
      <c r="IO147" s="239"/>
      <c r="IP147" s="240"/>
      <c r="IQ147" s="241">
        <f t="shared" si="2691"/>
        <v>0</v>
      </c>
      <c r="IR147" s="236">
        <f t="shared" si="2692"/>
        <v>0</v>
      </c>
      <c r="IS147" s="232">
        <f t="shared" si="2693"/>
        <v>0</v>
      </c>
      <c r="IT147" s="233">
        <f t="shared" si="2694"/>
        <v>0</v>
      </c>
      <c r="IU147" s="239"/>
      <c r="IV147" s="240"/>
      <c r="IW147" s="241">
        <f t="shared" si="2695"/>
        <v>0</v>
      </c>
      <c r="IX147" s="239"/>
      <c r="IY147" s="240"/>
      <c r="IZ147" s="241">
        <f t="shared" si="2696"/>
        <v>0</v>
      </c>
      <c r="JA147" s="236">
        <f t="shared" si="2697"/>
        <v>0</v>
      </c>
      <c r="JB147" s="232">
        <f t="shared" si="2698"/>
        <v>0</v>
      </c>
      <c r="JC147" s="233">
        <f t="shared" si="2699"/>
        <v>0</v>
      </c>
      <c r="JD147" s="449">
        <f t="shared" si="2700"/>
        <v>0</v>
      </c>
      <c r="JE147" s="450">
        <f t="shared" si="2701"/>
        <v>0</v>
      </c>
      <c r="JF147" s="451">
        <f t="shared" si="2702"/>
        <v>0</v>
      </c>
      <c r="JG147" s="449">
        <f t="shared" si="2703"/>
        <v>0</v>
      </c>
      <c r="JH147" s="450">
        <f t="shared" si="2704"/>
        <v>0</v>
      </c>
      <c r="JI147" s="451">
        <f t="shared" si="2705"/>
        <v>0</v>
      </c>
      <c r="JJ147" s="252">
        <f t="shared" si="2706"/>
        <v>0</v>
      </c>
      <c r="JK147" s="253">
        <f t="shared" si="2707"/>
        <v>0</v>
      </c>
      <c r="JL147" s="253">
        <f t="shared" si="2708"/>
        <v>0</v>
      </c>
      <c r="JM147" s="88"/>
      <c r="JN147" s="100"/>
      <c r="JO147" s="90">
        <f t="shared" si="2709"/>
        <v>0</v>
      </c>
      <c r="JP147" s="88"/>
      <c r="JQ147" s="100"/>
      <c r="JR147" s="90">
        <f t="shared" si="2710"/>
        <v>0</v>
      </c>
      <c r="JS147" s="236">
        <f t="shared" si="2711"/>
        <v>0</v>
      </c>
      <c r="JT147" s="232">
        <f t="shared" si="2712"/>
        <v>0</v>
      </c>
      <c r="JU147" s="233">
        <f t="shared" si="2713"/>
        <v>0</v>
      </c>
      <c r="JV147" s="88"/>
      <c r="JW147" s="100"/>
      <c r="JX147" s="90">
        <f t="shared" si="2714"/>
        <v>0</v>
      </c>
      <c r="JY147" s="88"/>
      <c r="JZ147" s="100"/>
      <c r="KA147" s="90">
        <f t="shared" si="2715"/>
        <v>0</v>
      </c>
      <c r="KB147" s="236">
        <f t="shared" si="2716"/>
        <v>0</v>
      </c>
      <c r="KC147" s="232">
        <f t="shared" si="2717"/>
        <v>0</v>
      </c>
      <c r="KD147" s="233">
        <f t="shared" si="2718"/>
        <v>0</v>
      </c>
      <c r="KE147" s="88"/>
      <c r="KF147" s="100"/>
      <c r="KG147" s="90">
        <f t="shared" si="2719"/>
        <v>0</v>
      </c>
      <c r="KH147" s="88"/>
      <c r="KI147" s="100"/>
      <c r="KJ147" s="90">
        <f t="shared" si="2720"/>
        <v>0</v>
      </c>
      <c r="KK147" s="41">
        <f t="shared" si="2721"/>
        <v>0</v>
      </c>
      <c r="KL147" s="42">
        <f t="shared" si="2722"/>
        <v>0</v>
      </c>
      <c r="KM147" s="43">
        <f t="shared" si="2723"/>
        <v>0</v>
      </c>
      <c r="KN147" s="50">
        <f t="shared" si="2724"/>
        <v>0</v>
      </c>
      <c r="KO147" s="45">
        <f t="shared" si="2725"/>
        <v>0</v>
      </c>
      <c r="KP147" s="51">
        <f t="shared" si="2726"/>
        <v>0</v>
      </c>
      <c r="KQ147" s="50">
        <f t="shared" si="2727"/>
        <v>0</v>
      </c>
      <c r="KR147" s="45">
        <f t="shared" si="2728"/>
        <v>0</v>
      </c>
      <c r="KS147" s="51">
        <f t="shared" si="2729"/>
        <v>0</v>
      </c>
      <c r="KT147" s="81">
        <f t="shared" si="2730"/>
        <v>0</v>
      </c>
      <c r="KU147" s="52">
        <f t="shared" si="2731"/>
        <v>0</v>
      </c>
      <c r="KV147" s="52">
        <f t="shared" si="2732"/>
        <v>0</v>
      </c>
      <c r="KW147" s="178">
        <f t="shared" si="2733"/>
        <v>0</v>
      </c>
      <c r="KX147" s="28">
        <f t="shared" si="2734"/>
        <v>0</v>
      </c>
      <c r="KY147" s="29">
        <f t="shared" si="2735"/>
        <v>0</v>
      </c>
      <c r="KZ147" s="178">
        <f t="shared" si="2736"/>
        <v>0</v>
      </c>
      <c r="LA147" s="28">
        <f t="shared" si="2737"/>
        <v>0</v>
      </c>
      <c r="LB147" s="29">
        <f t="shared" si="2738"/>
        <v>0</v>
      </c>
      <c r="LC147" s="178">
        <f t="shared" si="2739"/>
        <v>0</v>
      </c>
      <c r="LD147" s="28">
        <f t="shared" si="2740"/>
        <v>0</v>
      </c>
      <c r="LE147" s="29">
        <f t="shared" si="2741"/>
        <v>0</v>
      </c>
    </row>
    <row r="148" spans="2:317" ht="20.25" hidden="1" customHeight="1" outlineLevel="3">
      <c r="B148" s="84"/>
      <c r="C148" s="176"/>
      <c r="D148" s="176"/>
      <c r="E148" s="176"/>
      <c r="F148" s="84"/>
      <c r="G148" s="239"/>
      <c r="H148" s="240"/>
      <c r="I148" s="241">
        <f t="shared" si="2532"/>
        <v>0</v>
      </c>
      <c r="J148" s="239"/>
      <c r="K148" s="240"/>
      <c r="L148" s="241">
        <f t="shared" si="2533"/>
        <v>0</v>
      </c>
      <c r="M148" s="41">
        <f t="shared" si="2534"/>
        <v>0</v>
      </c>
      <c r="N148" s="42">
        <f t="shared" si="2535"/>
        <v>0</v>
      </c>
      <c r="O148" s="43">
        <f t="shared" si="2536"/>
        <v>0</v>
      </c>
      <c r="P148" s="239"/>
      <c r="Q148" s="240"/>
      <c r="R148" s="241">
        <f t="shared" si="2537"/>
        <v>0</v>
      </c>
      <c r="S148" s="239"/>
      <c r="T148" s="240"/>
      <c r="U148" s="241">
        <f t="shared" si="2538"/>
        <v>0</v>
      </c>
      <c r="V148" s="41">
        <f t="shared" si="2539"/>
        <v>0</v>
      </c>
      <c r="W148" s="42">
        <f t="shared" si="2540"/>
        <v>0</v>
      </c>
      <c r="X148" s="43">
        <f t="shared" si="2541"/>
        <v>0</v>
      </c>
      <c r="Y148" s="239"/>
      <c r="Z148" s="240"/>
      <c r="AA148" s="241">
        <f t="shared" si="2542"/>
        <v>0</v>
      </c>
      <c r="AB148" s="239"/>
      <c r="AC148" s="240"/>
      <c r="AD148" s="241">
        <f t="shared" si="2543"/>
        <v>0</v>
      </c>
      <c r="AE148" s="236">
        <f t="shared" si="2544"/>
        <v>0</v>
      </c>
      <c r="AF148" s="232">
        <f t="shared" si="2545"/>
        <v>0</v>
      </c>
      <c r="AG148" s="233">
        <f t="shared" si="2546"/>
        <v>0</v>
      </c>
      <c r="AH148" s="449">
        <f t="shared" si="2547"/>
        <v>0</v>
      </c>
      <c r="AI148" s="450">
        <f t="shared" si="2548"/>
        <v>0</v>
      </c>
      <c r="AJ148" s="451">
        <f t="shared" si="2549"/>
        <v>0</v>
      </c>
      <c r="AK148" s="449">
        <f t="shared" si="2550"/>
        <v>0</v>
      </c>
      <c r="AL148" s="450">
        <f t="shared" si="2551"/>
        <v>0</v>
      </c>
      <c r="AM148" s="451">
        <f t="shared" si="2552"/>
        <v>0</v>
      </c>
      <c r="AN148" s="252">
        <f t="shared" si="2553"/>
        <v>0</v>
      </c>
      <c r="AO148" s="253">
        <f t="shared" si="2554"/>
        <v>0</v>
      </c>
      <c r="AP148" s="253">
        <f t="shared" si="2555"/>
        <v>0</v>
      </c>
      <c r="AQ148" s="88"/>
      <c r="AR148" s="100"/>
      <c r="AS148" s="90">
        <f t="shared" si="2556"/>
        <v>0</v>
      </c>
      <c r="AT148" s="88"/>
      <c r="AU148" s="100"/>
      <c r="AV148" s="90">
        <f t="shared" si="2557"/>
        <v>0</v>
      </c>
      <c r="AW148" s="236">
        <f t="shared" si="2558"/>
        <v>0</v>
      </c>
      <c r="AX148" s="232">
        <f t="shared" si="2559"/>
        <v>0</v>
      </c>
      <c r="AY148" s="233">
        <f t="shared" si="2560"/>
        <v>0</v>
      </c>
      <c r="AZ148" s="88"/>
      <c r="BA148" s="100"/>
      <c r="BB148" s="90">
        <f t="shared" si="2561"/>
        <v>0</v>
      </c>
      <c r="BC148" s="88"/>
      <c r="BD148" s="100"/>
      <c r="BE148" s="90">
        <f t="shared" si="2562"/>
        <v>0</v>
      </c>
      <c r="BF148" s="236">
        <f t="shared" si="2563"/>
        <v>0</v>
      </c>
      <c r="BG148" s="232">
        <f t="shared" si="2564"/>
        <v>0</v>
      </c>
      <c r="BH148" s="233">
        <f t="shared" si="2565"/>
        <v>0</v>
      </c>
      <c r="BI148" s="88"/>
      <c r="BJ148" s="100"/>
      <c r="BK148" s="90">
        <f t="shared" si="2566"/>
        <v>0</v>
      </c>
      <c r="BL148" s="88"/>
      <c r="BM148" s="100"/>
      <c r="BN148" s="90">
        <f t="shared" si="2567"/>
        <v>0</v>
      </c>
      <c r="BO148" s="236">
        <f t="shared" si="2568"/>
        <v>0</v>
      </c>
      <c r="BP148" s="232">
        <f t="shared" si="2569"/>
        <v>0</v>
      </c>
      <c r="BQ148" s="233">
        <f t="shared" si="2570"/>
        <v>0</v>
      </c>
      <c r="BR148" s="50">
        <f t="shared" si="2571"/>
        <v>0</v>
      </c>
      <c r="BS148" s="45">
        <f t="shared" si="2572"/>
        <v>0</v>
      </c>
      <c r="BT148" s="51">
        <f t="shared" si="2573"/>
        <v>0</v>
      </c>
      <c r="BU148" s="50">
        <f t="shared" si="2574"/>
        <v>0</v>
      </c>
      <c r="BV148" s="45">
        <f t="shared" si="2575"/>
        <v>0</v>
      </c>
      <c r="BW148" s="51">
        <f t="shared" si="2576"/>
        <v>0</v>
      </c>
      <c r="BX148" s="252">
        <f t="shared" si="2577"/>
        <v>0</v>
      </c>
      <c r="BY148" s="253">
        <f t="shared" si="2578"/>
        <v>0</v>
      </c>
      <c r="BZ148" s="253">
        <f t="shared" si="2579"/>
        <v>0</v>
      </c>
      <c r="CA148" s="239"/>
      <c r="CB148" s="240"/>
      <c r="CC148" s="241">
        <f t="shared" si="2580"/>
        <v>0</v>
      </c>
      <c r="CD148" s="239"/>
      <c r="CE148" s="240"/>
      <c r="CF148" s="241">
        <f t="shared" si="2581"/>
        <v>0</v>
      </c>
      <c r="CG148" s="236">
        <f t="shared" si="2582"/>
        <v>0</v>
      </c>
      <c r="CH148" s="232">
        <f t="shared" si="2583"/>
        <v>0</v>
      </c>
      <c r="CI148" s="233">
        <f t="shared" si="2584"/>
        <v>0</v>
      </c>
      <c r="CJ148" s="239"/>
      <c r="CK148" s="240"/>
      <c r="CL148" s="241">
        <f t="shared" si="2585"/>
        <v>0</v>
      </c>
      <c r="CM148" s="239"/>
      <c r="CN148" s="240"/>
      <c r="CO148" s="241">
        <f t="shared" si="2586"/>
        <v>0</v>
      </c>
      <c r="CP148" s="236">
        <f t="shared" si="2587"/>
        <v>0</v>
      </c>
      <c r="CQ148" s="232">
        <f t="shared" si="2588"/>
        <v>0</v>
      </c>
      <c r="CR148" s="233">
        <f t="shared" si="2589"/>
        <v>0</v>
      </c>
      <c r="CS148" s="239"/>
      <c r="CT148" s="240"/>
      <c r="CU148" s="241">
        <f t="shared" si="2590"/>
        <v>0</v>
      </c>
      <c r="CV148" s="239"/>
      <c r="CW148" s="240"/>
      <c r="CX148" s="241">
        <f t="shared" si="2591"/>
        <v>0</v>
      </c>
      <c r="CY148" s="236">
        <f t="shared" si="2592"/>
        <v>0</v>
      </c>
      <c r="CZ148" s="232">
        <f t="shared" si="2593"/>
        <v>0</v>
      </c>
      <c r="DA148" s="233">
        <f t="shared" si="2594"/>
        <v>0</v>
      </c>
      <c r="DB148" s="449">
        <f t="shared" si="2595"/>
        <v>0</v>
      </c>
      <c r="DC148" s="450">
        <f t="shared" si="2596"/>
        <v>0</v>
      </c>
      <c r="DD148" s="451">
        <f t="shared" si="2597"/>
        <v>0</v>
      </c>
      <c r="DE148" s="449">
        <f t="shared" si="2598"/>
        <v>0</v>
      </c>
      <c r="DF148" s="450">
        <f t="shared" si="2599"/>
        <v>0</v>
      </c>
      <c r="DG148" s="451">
        <f t="shared" si="2600"/>
        <v>0</v>
      </c>
      <c r="DH148" s="252">
        <f t="shared" si="2601"/>
        <v>0</v>
      </c>
      <c r="DI148" s="253">
        <f t="shared" si="2602"/>
        <v>0</v>
      </c>
      <c r="DJ148" s="253">
        <f t="shared" si="2603"/>
        <v>0</v>
      </c>
      <c r="DK148" s="88"/>
      <c r="DL148" s="100"/>
      <c r="DM148" s="90">
        <f t="shared" si="2604"/>
        <v>0</v>
      </c>
      <c r="DN148" s="88"/>
      <c r="DO148" s="100"/>
      <c r="DP148" s="90">
        <f t="shared" si="2605"/>
        <v>0</v>
      </c>
      <c r="DQ148" s="236">
        <f t="shared" si="2606"/>
        <v>0</v>
      </c>
      <c r="DR148" s="232">
        <f t="shared" si="2607"/>
        <v>0</v>
      </c>
      <c r="DS148" s="233">
        <f t="shared" si="2608"/>
        <v>0</v>
      </c>
      <c r="DT148" s="88"/>
      <c r="DU148" s="100"/>
      <c r="DV148" s="90">
        <f t="shared" si="2609"/>
        <v>0</v>
      </c>
      <c r="DW148" s="88"/>
      <c r="DX148" s="100"/>
      <c r="DY148" s="90">
        <f t="shared" si="2610"/>
        <v>0</v>
      </c>
      <c r="DZ148" s="236">
        <f t="shared" si="2611"/>
        <v>0</v>
      </c>
      <c r="EA148" s="232">
        <f t="shared" si="2612"/>
        <v>0</v>
      </c>
      <c r="EB148" s="233">
        <f t="shared" si="2613"/>
        <v>0</v>
      </c>
      <c r="EC148" s="88"/>
      <c r="ED148" s="100"/>
      <c r="EE148" s="90">
        <f t="shared" si="2614"/>
        <v>0</v>
      </c>
      <c r="EF148" s="88"/>
      <c r="EG148" s="100"/>
      <c r="EH148" s="90">
        <f t="shared" si="2615"/>
        <v>0</v>
      </c>
      <c r="EI148" s="41">
        <f t="shared" si="2616"/>
        <v>0</v>
      </c>
      <c r="EJ148" s="42">
        <f t="shared" si="2617"/>
        <v>0</v>
      </c>
      <c r="EK148" s="43">
        <f t="shared" si="2618"/>
        <v>0</v>
      </c>
      <c r="EL148" s="50">
        <f t="shared" si="2619"/>
        <v>0</v>
      </c>
      <c r="EM148" s="45">
        <f t="shared" si="2620"/>
        <v>0</v>
      </c>
      <c r="EN148" s="51">
        <f t="shared" si="2621"/>
        <v>0</v>
      </c>
      <c r="EO148" s="50">
        <f t="shared" si="2622"/>
        <v>0</v>
      </c>
      <c r="EP148" s="45">
        <f t="shared" si="2623"/>
        <v>0</v>
      </c>
      <c r="EQ148" s="51">
        <f t="shared" si="2624"/>
        <v>0</v>
      </c>
      <c r="ER148" s="81">
        <f t="shared" si="2625"/>
        <v>0</v>
      </c>
      <c r="ES148" s="52">
        <f t="shared" si="2626"/>
        <v>0</v>
      </c>
      <c r="ET148" s="52">
        <f t="shared" si="2627"/>
        <v>0</v>
      </c>
      <c r="EU148" s="178">
        <f t="shared" si="2628"/>
        <v>0</v>
      </c>
      <c r="EV148" s="28">
        <f t="shared" si="2629"/>
        <v>0</v>
      </c>
      <c r="EW148" s="29">
        <f t="shared" si="2630"/>
        <v>0</v>
      </c>
      <c r="EX148" s="178">
        <f t="shared" si="2631"/>
        <v>0</v>
      </c>
      <c r="EY148" s="28">
        <f t="shared" si="2632"/>
        <v>0</v>
      </c>
      <c r="EZ148" s="29">
        <f t="shared" si="2633"/>
        <v>0</v>
      </c>
      <c r="FA148" s="178">
        <f t="shared" si="2634"/>
        <v>0</v>
      </c>
      <c r="FB148" s="28">
        <f t="shared" si="2635"/>
        <v>0</v>
      </c>
      <c r="FC148" s="29">
        <f t="shared" si="2636"/>
        <v>0</v>
      </c>
      <c r="FE148" s="84"/>
      <c r="FF148" s="176"/>
      <c r="FG148" s="176"/>
      <c r="FH148" s="84"/>
      <c r="FI148" s="239"/>
      <c r="FJ148" s="240"/>
      <c r="FK148" s="241">
        <f t="shared" si="2637"/>
        <v>0</v>
      </c>
      <c r="FL148" s="239"/>
      <c r="FM148" s="240"/>
      <c r="FN148" s="241">
        <f t="shared" si="2638"/>
        <v>0</v>
      </c>
      <c r="FO148" s="41">
        <f t="shared" si="2639"/>
        <v>0</v>
      </c>
      <c r="FP148" s="42">
        <f t="shared" si="2640"/>
        <v>0</v>
      </c>
      <c r="FQ148" s="43">
        <f t="shared" si="2641"/>
        <v>0</v>
      </c>
      <c r="FR148" s="239"/>
      <c r="FS148" s="240"/>
      <c r="FT148" s="241">
        <f t="shared" si="2642"/>
        <v>0</v>
      </c>
      <c r="FU148" s="239"/>
      <c r="FV148" s="240"/>
      <c r="FW148" s="241">
        <f t="shared" si="2643"/>
        <v>0</v>
      </c>
      <c r="FX148" s="41">
        <f t="shared" si="2644"/>
        <v>0</v>
      </c>
      <c r="FY148" s="42">
        <f t="shared" si="2645"/>
        <v>0</v>
      </c>
      <c r="FZ148" s="43">
        <f t="shared" si="2646"/>
        <v>0</v>
      </c>
      <c r="GA148" s="239"/>
      <c r="GB148" s="240"/>
      <c r="GC148" s="241">
        <f t="shared" si="2647"/>
        <v>0</v>
      </c>
      <c r="GD148" s="239"/>
      <c r="GE148" s="240"/>
      <c r="GF148" s="241">
        <f t="shared" si="2648"/>
        <v>0</v>
      </c>
      <c r="GG148" s="236">
        <f t="shared" si="2649"/>
        <v>0</v>
      </c>
      <c r="GH148" s="232">
        <f t="shared" si="2650"/>
        <v>0</v>
      </c>
      <c r="GI148" s="233">
        <f t="shared" si="2651"/>
        <v>0</v>
      </c>
      <c r="GJ148" s="449">
        <f t="shared" si="2652"/>
        <v>0</v>
      </c>
      <c r="GK148" s="450">
        <f t="shared" si="2653"/>
        <v>0</v>
      </c>
      <c r="GL148" s="451">
        <f t="shared" si="2654"/>
        <v>0</v>
      </c>
      <c r="GM148" s="449">
        <f t="shared" si="2655"/>
        <v>0</v>
      </c>
      <c r="GN148" s="450">
        <f t="shared" si="2656"/>
        <v>0</v>
      </c>
      <c r="GO148" s="451">
        <f t="shared" si="2657"/>
        <v>0</v>
      </c>
      <c r="GP148" s="252">
        <f t="shared" si="2658"/>
        <v>0</v>
      </c>
      <c r="GQ148" s="253">
        <f t="shared" si="2659"/>
        <v>0</v>
      </c>
      <c r="GR148" s="253">
        <f t="shared" si="2660"/>
        <v>0</v>
      </c>
      <c r="GS148" s="88"/>
      <c r="GT148" s="100"/>
      <c r="GU148" s="90">
        <f t="shared" si="2661"/>
        <v>0</v>
      </c>
      <c r="GV148" s="88"/>
      <c r="GW148" s="100"/>
      <c r="GX148" s="90">
        <f t="shared" si="2662"/>
        <v>0</v>
      </c>
      <c r="GY148" s="236">
        <f t="shared" si="2663"/>
        <v>0</v>
      </c>
      <c r="GZ148" s="232">
        <f t="shared" si="2664"/>
        <v>0</v>
      </c>
      <c r="HA148" s="233">
        <f t="shared" si="2665"/>
        <v>0</v>
      </c>
      <c r="HB148" s="88"/>
      <c r="HC148" s="100"/>
      <c r="HD148" s="90">
        <f t="shared" si="2666"/>
        <v>0</v>
      </c>
      <c r="HE148" s="88"/>
      <c r="HF148" s="100"/>
      <c r="HG148" s="90">
        <f t="shared" si="2667"/>
        <v>0</v>
      </c>
      <c r="HH148" s="236">
        <f t="shared" si="2668"/>
        <v>0</v>
      </c>
      <c r="HI148" s="232">
        <f t="shared" si="2669"/>
        <v>0</v>
      </c>
      <c r="HJ148" s="233">
        <f t="shared" si="2670"/>
        <v>0</v>
      </c>
      <c r="HK148" s="88"/>
      <c r="HL148" s="100"/>
      <c r="HM148" s="90">
        <f t="shared" si="2671"/>
        <v>0</v>
      </c>
      <c r="HN148" s="88"/>
      <c r="HO148" s="100"/>
      <c r="HP148" s="90">
        <f t="shared" si="2672"/>
        <v>0</v>
      </c>
      <c r="HQ148" s="236">
        <f t="shared" si="2673"/>
        <v>0</v>
      </c>
      <c r="HR148" s="232">
        <f t="shared" si="2674"/>
        <v>0</v>
      </c>
      <c r="HS148" s="233">
        <f t="shared" si="2675"/>
        <v>0</v>
      </c>
      <c r="HT148" s="50">
        <f t="shared" si="2676"/>
        <v>0</v>
      </c>
      <c r="HU148" s="45">
        <f t="shared" si="2677"/>
        <v>0</v>
      </c>
      <c r="HV148" s="51">
        <f t="shared" si="2678"/>
        <v>0</v>
      </c>
      <c r="HW148" s="50">
        <f t="shared" si="2679"/>
        <v>0</v>
      </c>
      <c r="HX148" s="45">
        <f t="shared" si="2680"/>
        <v>0</v>
      </c>
      <c r="HY148" s="51">
        <f t="shared" si="2681"/>
        <v>0</v>
      </c>
      <c r="HZ148" s="252">
        <f t="shared" si="2682"/>
        <v>0</v>
      </c>
      <c r="IA148" s="253">
        <f t="shared" si="2683"/>
        <v>0</v>
      </c>
      <c r="IB148" s="253">
        <f t="shared" si="2684"/>
        <v>0</v>
      </c>
      <c r="IC148" s="239"/>
      <c r="ID148" s="240"/>
      <c r="IE148" s="241">
        <f t="shared" si="2685"/>
        <v>0</v>
      </c>
      <c r="IF148" s="239"/>
      <c r="IG148" s="240"/>
      <c r="IH148" s="241">
        <f t="shared" si="2686"/>
        <v>0</v>
      </c>
      <c r="II148" s="236">
        <f t="shared" si="2687"/>
        <v>0</v>
      </c>
      <c r="IJ148" s="232">
        <f t="shared" si="2688"/>
        <v>0</v>
      </c>
      <c r="IK148" s="233">
        <f t="shared" si="2689"/>
        <v>0</v>
      </c>
      <c r="IL148" s="239"/>
      <c r="IM148" s="240"/>
      <c r="IN148" s="241">
        <f t="shared" si="2690"/>
        <v>0</v>
      </c>
      <c r="IO148" s="239"/>
      <c r="IP148" s="240"/>
      <c r="IQ148" s="241">
        <f t="shared" si="2691"/>
        <v>0</v>
      </c>
      <c r="IR148" s="236">
        <f t="shared" si="2692"/>
        <v>0</v>
      </c>
      <c r="IS148" s="232">
        <f t="shared" si="2693"/>
        <v>0</v>
      </c>
      <c r="IT148" s="233">
        <f t="shared" si="2694"/>
        <v>0</v>
      </c>
      <c r="IU148" s="239"/>
      <c r="IV148" s="240"/>
      <c r="IW148" s="241">
        <f t="shared" si="2695"/>
        <v>0</v>
      </c>
      <c r="IX148" s="239"/>
      <c r="IY148" s="240"/>
      <c r="IZ148" s="241">
        <f t="shared" si="2696"/>
        <v>0</v>
      </c>
      <c r="JA148" s="236">
        <f t="shared" si="2697"/>
        <v>0</v>
      </c>
      <c r="JB148" s="232">
        <f t="shared" si="2698"/>
        <v>0</v>
      </c>
      <c r="JC148" s="233">
        <f t="shared" si="2699"/>
        <v>0</v>
      </c>
      <c r="JD148" s="449">
        <f t="shared" si="2700"/>
        <v>0</v>
      </c>
      <c r="JE148" s="450">
        <f t="shared" si="2701"/>
        <v>0</v>
      </c>
      <c r="JF148" s="451">
        <f t="shared" si="2702"/>
        <v>0</v>
      </c>
      <c r="JG148" s="449">
        <f t="shared" si="2703"/>
        <v>0</v>
      </c>
      <c r="JH148" s="450">
        <f t="shared" si="2704"/>
        <v>0</v>
      </c>
      <c r="JI148" s="451">
        <f t="shared" si="2705"/>
        <v>0</v>
      </c>
      <c r="JJ148" s="252">
        <f t="shared" si="2706"/>
        <v>0</v>
      </c>
      <c r="JK148" s="253">
        <f t="shared" si="2707"/>
        <v>0</v>
      </c>
      <c r="JL148" s="253">
        <f t="shared" si="2708"/>
        <v>0</v>
      </c>
      <c r="JM148" s="88"/>
      <c r="JN148" s="100"/>
      <c r="JO148" s="90">
        <f t="shared" si="2709"/>
        <v>0</v>
      </c>
      <c r="JP148" s="88"/>
      <c r="JQ148" s="100"/>
      <c r="JR148" s="90">
        <f t="shared" si="2710"/>
        <v>0</v>
      </c>
      <c r="JS148" s="236">
        <f t="shared" si="2711"/>
        <v>0</v>
      </c>
      <c r="JT148" s="232">
        <f t="shared" si="2712"/>
        <v>0</v>
      </c>
      <c r="JU148" s="233">
        <f t="shared" si="2713"/>
        <v>0</v>
      </c>
      <c r="JV148" s="88"/>
      <c r="JW148" s="100"/>
      <c r="JX148" s="90">
        <f t="shared" si="2714"/>
        <v>0</v>
      </c>
      <c r="JY148" s="88"/>
      <c r="JZ148" s="100"/>
      <c r="KA148" s="90">
        <f t="shared" si="2715"/>
        <v>0</v>
      </c>
      <c r="KB148" s="236">
        <f t="shared" si="2716"/>
        <v>0</v>
      </c>
      <c r="KC148" s="232">
        <f t="shared" si="2717"/>
        <v>0</v>
      </c>
      <c r="KD148" s="233">
        <f t="shared" si="2718"/>
        <v>0</v>
      </c>
      <c r="KE148" s="88"/>
      <c r="KF148" s="100"/>
      <c r="KG148" s="90">
        <f t="shared" si="2719"/>
        <v>0</v>
      </c>
      <c r="KH148" s="88"/>
      <c r="KI148" s="100"/>
      <c r="KJ148" s="90">
        <f t="shared" si="2720"/>
        <v>0</v>
      </c>
      <c r="KK148" s="41">
        <f t="shared" si="2721"/>
        <v>0</v>
      </c>
      <c r="KL148" s="42">
        <f t="shared" si="2722"/>
        <v>0</v>
      </c>
      <c r="KM148" s="43">
        <f t="shared" si="2723"/>
        <v>0</v>
      </c>
      <c r="KN148" s="50">
        <f t="shared" si="2724"/>
        <v>0</v>
      </c>
      <c r="KO148" s="45">
        <f t="shared" si="2725"/>
        <v>0</v>
      </c>
      <c r="KP148" s="51">
        <f t="shared" si="2726"/>
        <v>0</v>
      </c>
      <c r="KQ148" s="50">
        <f t="shared" si="2727"/>
        <v>0</v>
      </c>
      <c r="KR148" s="45">
        <f t="shared" si="2728"/>
        <v>0</v>
      </c>
      <c r="KS148" s="51">
        <f t="shared" si="2729"/>
        <v>0</v>
      </c>
      <c r="KT148" s="81">
        <f t="shared" si="2730"/>
        <v>0</v>
      </c>
      <c r="KU148" s="52">
        <f t="shared" si="2731"/>
        <v>0</v>
      </c>
      <c r="KV148" s="52">
        <f t="shared" si="2732"/>
        <v>0</v>
      </c>
      <c r="KW148" s="178">
        <f t="shared" si="2733"/>
        <v>0</v>
      </c>
      <c r="KX148" s="28">
        <f t="shared" si="2734"/>
        <v>0</v>
      </c>
      <c r="KY148" s="29">
        <f t="shared" si="2735"/>
        <v>0</v>
      </c>
      <c r="KZ148" s="178">
        <f t="shared" si="2736"/>
        <v>0</v>
      </c>
      <c r="LA148" s="28">
        <f t="shared" si="2737"/>
        <v>0</v>
      </c>
      <c r="LB148" s="29">
        <f t="shared" si="2738"/>
        <v>0</v>
      </c>
      <c r="LC148" s="178">
        <f t="shared" si="2739"/>
        <v>0</v>
      </c>
      <c r="LD148" s="28">
        <f t="shared" si="2740"/>
        <v>0</v>
      </c>
      <c r="LE148" s="29">
        <f t="shared" si="2741"/>
        <v>0</v>
      </c>
    </row>
    <row r="149" spans="2:317" ht="20.25" hidden="1" customHeight="1" outlineLevel="3">
      <c r="B149" s="84"/>
      <c r="C149" s="176"/>
      <c r="D149" s="176"/>
      <c r="E149" s="176"/>
      <c r="F149" s="84"/>
      <c r="G149" s="239"/>
      <c r="H149" s="240"/>
      <c r="I149" s="241">
        <f t="shared" si="2532"/>
        <v>0</v>
      </c>
      <c r="J149" s="239"/>
      <c r="K149" s="240"/>
      <c r="L149" s="241">
        <f t="shared" si="2533"/>
        <v>0</v>
      </c>
      <c r="M149" s="41">
        <f t="shared" si="2534"/>
        <v>0</v>
      </c>
      <c r="N149" s="42">
        <f t="shared" si="2535"/>
        <v>0</v>
      </c>
      <c r="O149" s="43">
        <f t="shared" si="2536"/>
        <v>0</v>
      </c>
      <c r="P149" s="239"/>
      <c r="Q149" s="240"/>
      <c r="R149" s="241">
        <f t="shared" si="2537"/>
        <v>0</v>
      </c>
      <c r="S149" s="239"/>
      <c r="T149" s="240"/>
      <c r="U149" s="241">
        <f t="shared" si="2538"/>
        <v>0</v>
      </c>
      <c r="V149" s="41">
        <f t="shared" si="2539"/>
        <v>0</v>
      </c>
      <c r="W149" s="42">
        <f t="shared" si="2540"/>
        <v>0</v>
      </c>
      <c r="X149" s="43">
        <f t="shared" si="2541"/>
        <v>0</v>
      </c>
      <c r="Y149" s="239"/>
      <c r="Z149" s="240"/>
      <c r="AA149" s="241">
        <f t="shared" si="2542"/>
        <v>0</v>
      </c>
      <c r="AB149" s="239"/>
      <c r="AC149" s="240"/>
      <c r="AD149" s="241">
        <f t="shared" si="2543"/>
        <v>0</v>
      </c>
      <c r="AE149" s="236">
        <f t="shared" si="2544"/>
        <v>0</v>
      </c>
      <c r="AF149" s="232">
        <f t="shared" si="2545"/>
        <v>0</v>
      </c>
      <c r="AG149" s="233">
        <f t="shared" si="2546"/>
        <v>0</v>
      </c>
      <c r="AH149" s="449">
        <f t="shared" si="2547"/>
        <v>0</v>
      </c>
      <c r="AI149" s="450">
        <f t="shared" si="2548"/>
        <v>0</v>
      </c>
      <c r="AJ149" s="451">
        <f t="shared" si="2549"/>
        <v>0</v>
      </c>
      <c r="AK149" s="449">
        <f t="shared" si="2550"/>
        <v>0</v>
      </c>
      <c r="AL149" s="450">
        <f t="shared" si="2551"/>
        <v>0</v>
      </c>
      <c r="AM149" s="451">
        <f t="shared" si="2552"/>
        <v>0</v>
      </c>
      <c r="AN149" s="252">
        <f t="shared" si="2553"/>
        <v>0</v>
      </c>
      <c r="AO149" s="253">
        <f t="shared" si="2554"/>
        <v>0</v>
      </c>
      <c r="AP149" s="253">
        <f t="shared" si="2555"/>
        <v>0</v>
      </c>
      <c r="AQ149" s="88"/>
      <c r="AR149" s="100"/>
      <c r="AS149" s="90">
        <f t="shared" si="2556"/>
        <v>0</v>
      </c>
      <c r="AT149" s="88"/>
      <c r="AU149" s="100"/>
      <c r="AV149" s="90">
        <f t="shared" si="2557"/>
        <v>0</v>
      </c>
      <c r="AW149" s="236">
        <f t="shared" si="2558"/>
        <v>0</v>
      </c>
      <c r="AX149" s="232">
        <f t="shared" si="2559"/>
        <v>0</v>
      </c>
      <c r="AY149" s="233">
        <f t="shared" si="2560"/>
        <v>0</v>
      </c>
      <c r="AZ149" s="88"/>
      <c r="BA149" s="100"/>
      <c r="BB149" s="90">
        <f t="shared" si="2561"/>
        <v>0</v>
      </c>
      <c r="BC149" s="88"/>
      <c r="BD149" s="100"/>
      <c r="BE149" s="90">
        <f t="shared" si="2562"/>
        <v>0</v>
      </c>
      <c r="BF149" s="236">
        <f t="shared" si="2563"/>
        <v>0</v>
      </c>
      <c r="BG149" s="232">
        <f t="shared" si="2564"/>
        <v>0</v>
      </c>
      <c r="BH149" s="233">
        <f t="shared" si="2565"/>
        <v>0</v>
      </c>
      <c r="BI149" s="88"/>
      <c r="BJ149" s="100"/>
      <c r="BK149" s="90">
        <f t="shared" si="2566"/>
        <v>0</v>
      </c>
      <c r="BL149" s="88"/>
      <c r="BM149" s="100"/>
      <c r="BN149" s="90">
        <f t="shared" si="2567"/>
        <v>0</v>
      </c>
      <c r="BO149" s="236">
        <f t="shared" si="2568"/>
        <v>0</v>
      </c>
      <c r="BP149" s="232">
        <f t="shared" si="2569"/>
        <v>0</v>
      </c>
      <c r="BQ149" s="233">
        <f t="shared" si="2570"/>
        <v>0</v>
      </c>
      <c r="BR149" s="50">
        <f t="shared" si="2571"/>
        <v>0</v>
      </c>
      <c r="BS149" s="45">
        <f t="shared" si="2572"/>
        <v>0</v>
      </c>
      <c r="BT149" s="51">
        <f t="shared" si="2573"/>
        <v>0</v>
      </c>
      <c r="BU149" s="50">
        <f t="shared" si="2574"/>
        <v>0</v>
      </c>
      <c r="BV149" s="45">
        <f t="shared" si="2575"/>
        <v>0</v>
      </c>
      <c r="BW149" s="51">
        <f t="shared" si="2576"/>
        <v>0</v>
      </c>
      <c r="BX149" s="252">
        <f t="shared" si="2577"/>
        <v>0</v>
      </c>
      <c r="BY149" s="253">
        <f t="shared" si="2578"/>
        <v>0</v>
      </c>
      <c r="BZ149" s="253">
        <f t="shared" si="2579"/>
        <v>0</v>
      </c>
      <c r="CA149" s="239"/>
      <c r="CB149" s="240"/>
      <c r="CC149" s="241">
        <f t="shared" si="2580"/>
        <v>0</v>
      </c>
      <c r="CD149" s="239"/>
      <c r="CE149" s="240"/>
      <c r="CF149" s="241">
        <f t="shared" si="2581"/>
        <v>0</v>
      </c>
      <c r="CG149" s="236">
        <f t="shared" si="2582"/>
        <v>0</v>
      </c>
      <c r="CH149" s="232">
        <f t="shared" si="2583"/>
        <v>0</v>
      </c>
      <c r="CI149" s="233">
        <f t="shared" si="2584"/>
        <v>0</v>
      </c>
      <c r="CJ149" s="239"/>
      <c r="CK149" s="240"/>
      <c r="CL149" s="241">
        <f t="shared" si="2585"/>
        <v>0</v>
      </c>
      <c r="CM149" s="239"/>
      <c r="CN149" s="240"/>
      <c r="CO149" s="241">
        <f t="shared" si="2586"/>
        <v>0</v>
      </c>
      <c r="CP149" s="236">
        <f t="shared" si="2587"/>
        <v>0</v>
      </c>
      <c r="CQ149" s="232">
        <f t="shared" si="2588"/>
        <v>0</v>
      </c>
      <c r="CR149" s="233">
        <f t="shared" si="2589"/>
        <v>0</v>
      </c>
      <c r="CS149" s="239"/>
      <c r="CT149" s="240"/>
      <c r="CU149" s="241">
        <f t="shared" si="2590"/>
        <v>0</v>
      </c>
      <c r="CV149" s="239"/>
      <c r="CW149" s="240"/>
      <c r="CX149" s="241">
        <f t="shared" si="2591"/>
        <v>0</v>
      </c>
      <c r="CY149" s="236">
        <f t="shared" si="2592"/>
        <v>0</v>
      </c>
      <c r="CZ149" s="232">
        <f t="shared" si="2593"/>
        <v>0</v>
      </c>
      <c r="DA149" s="233">
        <f t="shared" si="2594"/>
        <v>0</v>
      </c>
      <c r="DB149" s="449">
        <f t="shared" si="2595"/>
        <v>0</v>
      </c>
      <c r="DC149" s="450">
        <f t="shared" si="2596"/>
        <v>0</v>
      </c>
      <c r="DD149" s="451">
        <f t="shared" si="2597"/>
        <v>0</v>
      </c>
      <c r="DE149" s="449">
        <f t="shared" si="2598"/>
        <v>0</v>
      </c>
      <c r="DF149" s="450">
        <f t="shared" si="2599"/>
        <v>0</v>
      </c>
      <c r="DG149" s="451">
        <f t="shared" si="2600"/>
        <v>0</v>
      </c>
      <c r="DH149" s="252">
        <f t="shared" si="2601"/>
        <v>0</v>
      </c>
      <c r="DI149" s="253">
        <f t="shared" si="2602"/>
        <v>0</v>
      </c>
      <c r="DJ149" s="253">
        <f t="shared" si="2603"/>
        <v>0</v>
      </c>
      <c r="DK149" s="88"/>
      <c r="DL149" s="100"/>
      <c r="DM149" s="90">
        <f t="shared" si="2604"/>
        <v>0</v>
      </c>
      <c r="DN149" s="88"/>
      <c r="DO149" s="100"/>
      <c r="DP149" s="90">
        <f t="shared" si="2605"/>
        <v>0</v>
      </c>
      <c r="DQ149" s="236">
        <f t="shared" si="2606"/>
        <v>0</v>
      </c>
      <c r="DR149" s="232">
        <f t="shared" si="2607"/>
        <v>0</v>
      </c>
      <c r="DS149" s="233">
        <f t="shared" si="2608"/>
        <v>0</v>
      </c>
      <c r="DT149" s="88"/>
      <c r="DU149" s="100"/>
      <c r="DV149" s="90">
        <f t="shared" si="2609"/>
        <v>0</v>
      </c>
      <c r="DW149" s="88"/>
      <c r="DX149" s="100"/>
      <c r="DY149" s="90">
        <f t="shared" si="2610"/>
        <v>0</v>
      </c>
      <c r="DZ149" s="236">
        <f t="shared" si="2611"/>
        <v>0</v>
      </c>
      <c r="EA149" s="232">
        <f t="shared" si="2612"/>
        <v>0</v>
      </c>
      <c r="EB149" s="233">
        <f t="shared" si="2613"/>
        <v>0</v>
      </c>
      <c r="EC149" s="88"/>
      <c r="ED149" s="100"/>
      <c r="EE149" s="90">
        <f t="shared" si="2614"/>
        <v>0</v>
      </c>
      <c r="EF149" s="88"/>
      <c r="EG149" s="100"/>
      <c r="EH149" s="90">
        <f t="shared" si="2615"/>
        <v>0</v>
      </c>
      <c r="EI149" s="41">
        <f t="shared" si="2616"/>
        <v>0</v>
      </c>
      <c r="EJ149" s="42">
        <f t="shared" si="2617"/>
        <v>0</v>
      </c>
      <c r="EK149" s="43">
        <f t="shared" si="2618"/>
        <v>0</v>
      </c>
      <c r="EL149" s="50">
        <f t="shared" si="2619"/>
        <v>0</v>
      </c>
      <c r="EM149" s="45">
        <f t="shared" si="2620"/>
        <v>0</v>
      </c>
      <c r="EN149" s="51">
        <f t="shared" si="2621"/>
        <v>0</v>
      </c>
      <c r="EO149" s="50">
        <f t="shared" si="2622"/>
        <v>0</v>
      </c>
      <c r="EP149" s="45">
        <f t="shared" si="2623"/>
        <v>0</v>
      </c>
      <c r="EQ149" s="51">
        <f t="shared" si="2624"/>
        <v>0</v>
      </c>
      <c r="ER149" s="81">
        <f t="shared" si="2625"/>
        <v>0</v>
      </c>
      <c r="ES149" s="52">
        <f t="shared" si="2626"/>
        <v>0</v>
      </c>
      <c r="ET149" s="52">
        <f t="shared" si="2627"/>
        <v>0</v>
      </c>
      <c r="EU149" s="178">
        <f t="shared" si="2628"/>
        <v>0</v>
      </c>
      <c r="EV149" s="28">
        <f t="shared" si="2629"/>
        <v>0</v>
      </c>
      <c r="EW149" s="29">
        <f t="shared" si="2630"/>
        <v>0</v>
      </c>
      <c r="EX149" s="178">
        <f t="shared" si="2631"/>
        <v>0</v>
      </c>
      <c r="EY149" s="28">
        <f t="shared" si="2632"/>
        <v>0</v>
      </c>
      <c r="EZ149" s="29">
        <f t="shared" si="2633"/>
        <v>0</v>
      </c>
      <c r="FA149" s="178">
        <f t="shared" si="2634"/>
        <v>0</v>
      </c>
      <c r="FB149" s="28">
        <f t="shared" si="2635"/>
        <v>0</v>
      </c>
      <c r="FC149" s="29">
        <f t="shared" si="2636"/>
        <v>0</v>
      </c>
      <c r="FE149" s="84"/>
      <c r="FF149" s="176"/>
      <c r="FG149" s="176"/>
      <c r="FH149" s="84"/>
      <c r="FI149" s="239"/>
      <c r="FJ149" s="240"/>
      <c r="FK149" s="241">
        <f t="shared" si="2637"/>
        <v>0</v>
      </c>
      <c r="FL149" s="239"/>
      <c r="FM149" s="240"/>
      <c r="FN149" s="241">
        <f t="shared" si="2638"/>
        <v>0</v>
      </c>
      <c r="FO149" s="41">
        <f t="shared" si="2639"/>
        <v>0</v>
      </c>
      <c r="FP149" s="42">
        <f t="shared" si="2640"/>
        <v>0</v>
      </c>
      <c r="FQ149" s="43">
        <f t="shared" si="2641"/>
        <v>0</v>
      </c>
      <c r="FR149" s="239"/>
      <c r="FS149" s="240"/>
      <c r="FT149" s="241">
        <f t="shared" si="2642"/>
        <v>0</v>
      </c>
      <c r="FU149" s="239"/>
      <c r="FV149" s="240"/>
      <c r="FW149" s="241">
        <f t="shared" si="2643"/>
        <v>0</v>
      </c>
      <c r="FX149" s="41">
        <f t="shared" si="2644"/>
        <v>0</v>
      </c>
      <c r="FY149" s="42">
        <f t="shared" si="2645"/>
        <v>0</v>
      </c>
      <c r="FZ149" s="43">
        <f t="shared" si="2646"/>
        <v>0</v>
      </c>
      <c r="GA149" s="239"/>
      <c r="GB149" s="240"/>
      <c r="GC149" s="241">
        <f t="shared" si="2647"/>
        <v>0</v>
      </c>
      <c r="GD149" s="239"/>
      <c r="GE149" s="240"/>
      <c r="GF149" s="241">
        <f t="shared" si="2648"/>
        <v>0</v>
      </c>
      <c r="GG149" s="236">
        <f t="shared" si="2649"/>
        <v>0</v>
      </c>
      <c r="GH149" s="232">
        <f t="shared" si="2650"/>
        <v>0</v>
      </c>
      <c r="GI149" s="233">
        <f t="shared" si="2651"/>
        <v>0</v>
      </c>
      <c r="GJ149" s="449">
        <f t="shared" si="2652"/>
        <v>0</v>
      </c>
      <c r="GK149" s="450">
        <f t="shared" si="2653"/>
        <v>0</v>
      </c>
      <c r="GL149" s="451">
        <f t="shared" si="2654"/>
        <v>0</v>
      </c>
      <c r="GM149" s="449">
        <f t="shared" si="2655"/>
        <v>0</v>
      </c>
      <c r="GN149" s="450">
        <f t="shared" si="2656"/>
        <v>0</v>
      </c>
      <c r="GO149" s="451">
        <f t="shared" si="2657"/>
        <v>0</v>
      </c>
      <c r="GP149" s="252">
        <f t="shared" si="2658"/>
        <v>0</v>
      </c>
      <c r="GQ149" s="253">
        <f t="shared" si="2659"/>
        <v>0</v>
      </c>
      <c r="GR149" s="253">
        <f t="shared" si="2660"/>
        <v>0</v>
      </c>
      <c r="GS149" s="88"/>
      <c r="GT149" s="100"/>
      <c r="GU149" s="90">
        <f t="shared" si="2661"/>
        <v>0</v>
      </c>
      <c r="GV149" s="88"/>
      <c r="GW149" s="100"/>
      <c r="GX149" s="90">
        <f t="shared" si="2662"/>
        <v>0</v>
      </c>
      <c r="GY149" s="236">
        <f t="shared" si="2663"/>
        <v>0</v>
      </c>
      <c r="GZ149" s="232">
        <f t="shared" si="2664"/>
        <v>0</v>
      </c>
      <c r="HA149" s="233">
        <f t="shared" si="2665"/>
        <v>0</v>
      </c>
      <c r="HB149" s="88"/>
      <c r="HC149" s="100"/>
      <c r="HD149" s="90">
        <f t="shared" si="2666"/>
        <v>0</v>
      </c>
      <c r="HE149" s="88"/>
      <c r="HF149" s="100"/>
      <c r="HG149" s="90">
        <f t="shared" si="2667"/>
        <v>0</v>
      </c>
      <c r="HH149" s="236">
        <f t="shared" si="2668"/>
        <v>0</v>
      </c>
      <c r="HI149" s="232">
        <f t="shared" si="2669"/>
        <v>0</v>
      </c>
      <c r="HJ149" s="233">
        <f t="shared" si="2670"/>
        <v>0</v>
      </c>
      <c r="HK149" s="88"/>
      <c r="HL149" s="100"/>
      <c r="HM149" s="90">
        <f t="shared" si="2671"/>
        <v>0</v>
      </c>
      <c r="HN149" s="88"/>
      <c r="HO149" s="100"/>
      <c r="HP149" s="90">
        <f t="shared" si="2672"/>
        <v>0</v>
      </c>
      <c r="HQ149" s="236">
        <f t="shared" si="2673"/>
        <v>0</v>
      </c>
      <c r="HR149" s="232">
        <f t="shared" si="2674"/>
        <v>0</v>
      </c>
      <c r="HS149" s="233">
        <f t="shared" si="2675"/>
        <v>0</v>
      </c>
      <c r="HT149" s="50">
        <f t="shared" si="2676"/>
        <v>0</v>
      </c>
      <c r="HU149" s="45">
        <f t="shared" si="2677"/>
        <v>0</v>
      </c>
      <c r="HV149" s="51">
        <f t="shared" si="2678"/>
        <v>0</v>
      </c>
      <c r="HW149" s="50">
        <f t="shared" si="2679"/>
        <v>0</v>
      </c>
      <c r="HX149" s="45">
        <f t="shared" si="2680"/>
        <v>0</v>
      </c>
      <c r="HY149" s="51">
        <f t="shared" si="2681"/>
        <v>0</v>
      </c>
      <c r="HZ149" s="252">
        <f t="shared" si="2682"/>
        <v>0</v>
      </c>
      <c r="IA149" s="253">
        <f t="shared" si="2683"/>
        <v>0</v>
      </c>
      <c r="IB149" s="253">
        <f t="shared" si="2684"/>
        <v>0</v>
      </c>
      <c r="IC149" s="239"/>
      <c r="ID149" s="240"/>
      <c r="IE149" s="241">
        <f t="shared" si="2685"/>
        <v>0</v>
      </c>
      <c r="IF149" s="239"/>
      <c r="IG149" s="240"/>
      <c r="IH149" s="241">
        <f t="shared" si="2686"/>
        <v>0</v>
      </c>
      <c r="II149" s="236">
        <f t="shared" si="2687"/>
        <v>0</v>
      </c>
      <c r="IJ149" s="232">
        <f t="shared" si="2688"/>
        <v>0</v>
      </c>
      <c r="IK149" s="233">
        <f t="shared" si="2689"/>
        <v>0</v>
      </c>
      <c r="IL149" s="239"/>
      <c r="IM149" s="240"/>
      <c r="IN149" s="241">
        <f t="shared" si="2690"/>
        <v>0</v>
      </c>
      <c r="IO149" s="239"/>
      <c r="IP149" s="240"/>
      <c r="IQ149" s="241">
        <f t="shared" si="2691"/>
        <v>0</v>
      </c>
      <c r="IR149" s="236">
        <f t="shared" si="2692"/>
        <v>0</v>
      </c>
      <c r="IS149" s="232">
        <f t="shared" si="2693"/>
        <v>0</v>
      </c>
      <c r="IT149" s="233">
        <f t="shared" si="2694"/>
        <v>0</v>
      </c>
      <c r="IU149" s="239"/>
      <c r="IV149" s="240"/>
      <c r="IW149" s="241">
        <f t="shared" si="2695"/>
        <v>0</v>
      </c>
      <c r="IX149" s="239"/>
      <c r="IY149" s="240"/>
      <c r="IZ149" s="241">
        <f t="shared" si="2696"/>
        <v>0</v>
      </c>
      <c r="JA149" s="236">
        <f t="shared" si="2697"/>
        <v>0</v>
      </c>
      <c r="JB149" s="232">
        <f t="shared" si="2698"/>
        <v>0</v>
      </c>
      <c r="JC149" s="233">
        <f t="shared" si="2699"/>
        <v>0</v>
      </c>
      <c r="JD149" s="449">
        <f t="shared" si="2700"/>
        <v>0</v>
      </c>
      <c r="JE149" s="450">
        <f t="shared" si="2701"/>
        <v>0</v>
      </c>
      <c r="JF149" s="451">
        <f t="shared" si="2702"/>
        <v>0</v>
      </c>
      <c r="JG149" s="449">
        <f t="shared" si="2703"/>
        <v>0</v>
      </c>
      <c r="JH149" s="450">
        <f t="shared" si="2704"/>
        <v>0</v>
      </c>
      <c r="JI149" s="451">
        <f t="shared" si="2705"/>
        <v>0</v>
      </c>
      <c r="JJ149" s="252">
        <f t="shared" si="2706"/>
        <v>0</v>
      </c>
      <c r="JK149" s="253">
        <f t="shared" si="2707"/>
        <v>0</v>
      </c>
      <c r="JL149" s="253">
        <f t="shared" si="2708"/>
        <v>0</v>
      </c>
      <c r="JM149" s="88"/>
      <c r="JN149" s="100"/>
      <c r="JO149" s="90">
        <f t="shared" si="2709"/>
        <v>0</v>
      </c>
      <c r="JP149" s="88"/>
      <c r="JQ149" s="100"/>
      <c r="JR149" s="90">
        <f t="shared" si="2710"/>
        <v>0</v>
      </c>
      <c r="JS149" s="236">
        <f t="shared" si="2711"/>
        <v>0</v>
      </c>
      <c r="JT149" s="232">
        <f t="shared" si="2712"/>
        <v>0</v>
      </c>
      <c r="JU149" s="233">
        <f t="shared" si="2713"/>
        <v>0</v>
      </c>
      <c r="JV149" s="88"/>
      <c r="JW149" s="100"/>
      <c r="JX149" s="90">
        <f t="shared" si="2714"/>
        <v>0</v>
      </c>
      <c r="JY149" s="88"/>
      <c r="JZ149" s="100"/>
      <c r="KA149" s="90">
        <f t="shared" si="2715"/>
        <v>0</v>
      </c>
      <c r="KB149" s="236">
        <f t="shared" si="2716"/>
        <v>0</v>
      </c>
      <c r="KC149" s="232">
        <f t="shared" si="2717"/>
        <v>0</v>
      </c>
      <c r="KD149" s="233">
        <f t="shared" si="2718"/>
        <v>0</v>
      </c>
      <c r="KE149" s="88"/>
      <c r="KF149" s="100"/>
      <c r="KG149" s="90">
        <f t="shared" si="2719"/>
        <v>0</v>
      </c>
      <c r="KH149" s="88"/>
      <c r="KI149" s="100"/>
      <c r="KJ149" s="90">
        <f t="shared" si="2720"/>
        <v>0</v>
      </c>
      <c r="KK149" s="41">
        <f t="shared" si="2721"/>
        <v>0</v>
      </c>
      <c r="KL149" s="42">
        <f t="shared" si="2722"/>
        <v>0</v>
      </c>
      <c r="KM149" s="43">
        <f t="shared" si="2723"/>
        <v>0</v>
      </c>
      <c r="KN149" s="50">
        <f t="shared" si="2724"/>
        <v>0</v>
      </c>
      <c r="KO149" s="45">
        <f t="shared" si="2725"/>
        <v>0</v>
      </c>
      <c r="KP149" s="51">
        <f t="shared" si="2726"/>
        <v>0</v>
      </c>
      <c r="KQ149" s="50">
        <f t="shared" si="2727"/>
        <v>0</v>
      </c>
      <c r="KR149" s="45">
        <f t="shared" si="2728"/>
        <v>0</v>
      </c>
      <c r="KS149" s="51">
        <f t="shared" si="2729"/>
        <v>0</v>
      </c>
      <c r="KT149" s="81">
        <f t="shared" si="2730"/>
        <v>0</v>
      </c>
      <c r="KU149" s="52">
        <f t="shared" si="2731"/>
        <v>0</v>
      </c>
      <c r="KV149" s="52">
        <f t="shared" si="2732"/>
        <v>0</v>
      </c>
      <c r="KW149" s="178">
        <f t="shared" si="2733"/>
        <v>0</v>
      </c>
      <c r="KX149" s="28">
        <f t="shared" si="2734"/>
        <v>0</v>
      </c>
      <c r="KY149" s="29">
        <f t="shared" si="2735"/>
        <v>0</v>
      </c>
      <c r="KZ149" s="178">
        <f t="shared" si="2736"/>
        <v>0</v>
      </c>
      <c r="LA149" s="28">
        <f t="shared" si="2737"/>
        <v>0</v>
      </c>
      <c r="LB149" s="29">
        <f t="shared" si="2738"/>
        <v>0</v>
      </c>
      <c r="LC149" s="178">
        <f t="shared" si="2739"/>
        <v>0</v>
      </c>
      <c r="LD149" s="28">
        <f t="shared" si="2740"/>
        <v>0</v>
      </c>
      <c r="LE149" s="29">
        <f t="shared" si="2741"/>
        <v>0</v>
      </c>
    </row>
    <row r="150" spans="2:317" s="129" customFormat="1" ht="20.25" hidden="1" customHeight="1" outlineLevel="2">
      <c r="B150" s="119" t="s">
        <v>312</v>
      </c>
      <c r="C150" s="120"/>
      <c r="D150" s="120"/>
      <c r="E150" s="120"/>
      <c r="F150" s="121"/>
      <c r="G150" s="412">
        <f>SUBTOTAL(9,G144:G149)</f>
        <v>0</v>
      </c>
      <c r="H150" s="420"/>
      <c r="I150" s="414">
        <f>SUBTOTAL(9,I144:I149)</f>
        <v>0</v>
      </c>
      <c r="J150" s="412">
        <f>SUBTOTAL(9,J144:J149)</f>
        <v>0</v>
      </c>
      <c r="K150" s="420"/>
      <c r="L150" s="414">
        <f>SUBTOTAL(9,L144:L149)</f>
        <v>0</v>
      </c>
      <c r="M150" s="91">
        <f>SUBTOTAL(9,M144:M149)</f>
        <v>0</v>
      </c>
      <c r="N150" s="92"/>
      <c r="O150" s="93">
        <f>SUBTOTAL(9,O144:O149)</f>
        <v>0</v>
      </c>
      <c r="P150" s="412">
        <f>SUBTOTAL(9,P144:P149)</f>
        <v>0</v>
      </c>
      <c r="Q150" s="420"/>
      <c r="R150" s="414">
        <f>SUBTOTAL(9,R144:R149)</f>
        <v>0</v>
      </c>
      <c r="S150" s="412">
        <f>SUBTOTAL(9,S144:S149)</f>
        <v>0</v>
      </c>
      <c r="T150" s="420"/>
      <c r="U150" s="414">
        <f>SUBTOTAL(9,U144:U149)</f>
        <v>0</v>
      </c>
      <c r="V150" s="91">
        <f>SUBTOTAL(9,V144:V149)</f>
        <v>0</v>
      </c>
      <c r="W150" s="92"/>
      <c r="X150" s="93">
        <f>SUBTOTAL(9,X144:X149)</f>
        <v>0</v>
      </c>
      <c r="Y150" s="412">
        <f>SUBTOTAL(9,Y144:Y149)</f>
        <v>0</v>
      </c>
      <c r="Z150" s="420"/>
      <c r="AA150" s="414">
        <f>SUBTOTAL(9,AA144:AA149)</f>
        <v>0</v>
      </c>
      <c r="AB150" s="412">
        <f>SUBTOTAL(9,AB144:AB149)</f>
        <v>0</v>
      </c>
      <c r="AC150" s="420"/>
      <c r="AD150" s="414">
        <f>SUBTOTAL(9,AD144:AD149)</f>
        <v>0</v>
      </c>
      <c r="AE150" s="255">
        <f>SUBTOTAL(9,AE144:AE149)</f>
        <v>0</v>
      </c>
      <c r="AF150" s="256"/>
      <c r="AG150" s="257">
        <f>SUBTOTAL(9,AG144:AG149)</f>
        <v>0</v>
      </c>
      <c r="AH150" s="452">
        <f>SUBTOTAL(9,AH144:AH149)</f>
        <v>0</v>
      </c>
      <c r="AI150" s="458" t="str">
        <f>IF(AJ150,AJ150/AH150,"")</f>
        <v/>
      </c>
      <c r="AJ150" s="454">
        <f>SUBTOTAL(9,AJ144:AJ149)</f>
        <v>0</v>
      </c>
      <c r="AK150" s="452">
        <f>SUBTOTAL(9,AK144:AK149)</f>
        <v>0</v>
      </c>
      <c r="AL150" s="458" t="str">
        <f>IF(AM150,AM150/AK150,"")</f>
        <v/>
      </c>
      <c r="AM150" s="455">
        <f>SUBTOTAL(9,AM144:AM149)</f>
        <v>0</v>
      </c>
      <c r="AN150" s="259">
        <f>SUBTOTAL(9,AN144:AN149)</f>
        <v>0</v>
      </c>
      <c r="AO150" s="258"/>
      <c r="AP150" s="258">
        <f>SUBTOTAL(9,AP144:AP149)</f>
        <v>0</v>
      </c>
      <c r="AQ150" s="91">
        <f>SUBTOTAL(9,AQ144:AQ149)</f>
        <v>0</v>
      </c>
      <c r="AR150" s="101"/>
      <c r="AS150" s="93">
        <f>SUBTOTAL(9,AS144:AS149)</f>
        <v>0</v>
      </c>
      <c r="AT150" s="91">
        <f>SUBTOTAL(9,AT144:AT149)</f>
        <v>0</v>
      </c>
      <c r="AU150" s="101"/>
      <c r="AV150" s="93">
        <f>SUBTOTAL(9,AV144:AV149)</f>
        <v>0</v>
      </c>
      <c r="AW150" s="255">
        <f>SUBTOTAL(9,AW144:AW149)</f>
        <v>0</v>
      </c>
      <c r="AX150" s="256"/>
      <c r="AY150" s="257">
        <f>SUBTOTAL(9,AY144:AY149)</f>
        <v>0</v>
      </c>
      <c r="AZ150" s="91">
        <f>SUBTOTAL(9,AZ144:AZ149)</f>
        <v>0</v>
      </c>
      <c r="BA150" s="101"/>
      <c r="BB150" s="93">
        <f>SUBTOTAL(9,BB144:BB149)</f>
        <v>0</v>
      </c>
      <c r="BC150" s="91">
        <f>SUBTOTAL(9,BC144:BC149)</f>
        <v>0</v>
      </c>
      <c r="BD150" s="101"/>
      <c r="BE150" s="93">
        <f>SUBTOTAL(9,BE144:BE149)</f>
        <v>0</v>
      </c>
      <c r="BF150" s="255">
        <f>SUBTOTAL(9,BF144:BF149)</f>
        <v>0</v>
      </c>
      <c r="BG150" s="256"/>
      <c r="BH150" s="257">
        <f>SUBTOTAL(9,BH144:BH149)</f>
        <v>0</v>
      </c>
      <c r="BI150" s="91">
        <f>SUBTOTAL(9,BI144:BI149)</f>
        <v>0</v>
      </c>
      <c r="BJ150" s="101"/>
      <c r="BK150" s="93">
        <f>SUBTOTAL(9,BK144:BK149)</f>
        <v>0</v>
      </c>
      <c r="BL150" s="91">
        <f>SUBTOTAL(9,BL144:BL149)</f>
        <v>0</v>
      </c>
      <c r="BM150" s="101"/>
      <c r="BN150" s="93">
        <f>SUBTOTAL(9,BN144:BN149)</f>
        <v>0</v>
      </c>
      <c r="BO150" s="255">
        <f>SUBTOTAL(9,BO144:BO149)</f>
        <v>0</v>
      </c>
      <c r="BP150" s="256"/>
      <c r="BQ150" s="257">
        <f>SUBTOTAL(9,BQ144:BQ149)</f>
        <v>0</v>
      </c>
      <c r="BR150" s="122">
        <f>SUBTOTAL(9,BR144:BR149)</f>
        <v>0</v>
      </c>
      <c r="BS150" s="130" t="str">
        <f>IF(BT150,BT150/BR150,"")</f>
        <v/>
      </c>
      <c r="BT150" s="124">
        <f>SUBTOTAL(9,BT144:BT149)</f>
        <v>0</v>
      </c>
      <c r="BU150" s="122">
        <f>SUBTOTAL(9,BU144:BU149)</f>
        <v>0</v>
      </c>
      <c r="BV150" s="130" t="str">
        <f>IF(BW150,BW150/BU150,"")</f>
        <v/>
      </c>
      <c r="BW150" s="496">
        <f>SUBTOTAL(9,BW144:BW149)</f>
        <v>0</v>
      </c>
      <c r="BX150" s="259">
        <f>SUBTOTAL(9,BX144:BX149)</f>
        <v>0</v>
      </c>
      <c r="BY150" s="258"/>
      <c r="BZ150" s="258">
        <f>SUBTOTAL(9,BZ144:BZ149)</f>
        <v>0</v>
      </c>
      <c r="CA150" s="412">
        <f>SUBTOTAL(9,CA144:CA149)</f>
        <v>0</v>
      </c>
      <c r="CB150" s="420"/>
      <c r="CC150" s="414">
        <f>SUBTOTAL(9,CC144:CC149)</f>
        <v>0</v>
      </c>
      <c r="CD150" s="412">
        <f>SUBTOTAL(9,CD144:CD149)</f>
        <v>0</v>
      </c>
      <c r="CE150" s="420"/>
      <c r="CF150" s="414">
        <f>SUBTOTAL(9,CF144:CF149)</f>
        <v>0</v>
      </c>
      <c r="CG150" s="255">
        <f>SUBTOTAL(9,CG144:CG149)</f>
        <v>0</v>
      </c>
      <c r="CH150" s="256"/>
      <c r="CI150" s="257">
        <f>SUBTOTAL(9,CI144:CI149)</f>
        <v>0</v>
      </c>
      <c r="CJ150" s="412">
        <f>SUBTOTAL(9,CJ144:CJ149)</f>
        <v>0</v>
      </c>
      <c r="CK150" s="420"/>
      <c r="CL150" s="414">
        <f>SUBTOTAL(9,CL144:CL149)</f>
        <v>0</v>
      </c>
      <c r="CM150" s="412">
        <f>SUBTOTAL(9,CM144:CM149)</f>
        <v>0</v>
      </c>
      <c r="CN150" s="420"/>
      <c r="CO150" s="414">
        <f>SUBTOTAL(9,CO144:CO149)</f>
        <v>0</v>
      </c>
      <c r="CP150" s="255">
        <f>SUBTOTAL(9,CP144:CP149)</f>
        <v>0</v>
      </c>
      <c r="CQ150" s="256"/>
      <c r="CR150" s="257">
        <f>SUBTOTAL(9,CR144:CR149)</f>
        <v>0</v>
      </c>
      <c r="CS150" s="412">
        <f>SUBTOTAL(9,CS144:CS149)</f>
        <v>0</v>
      </c>
      <c r="CT150" s="420"/>
      <c r="CU150" s="414">
        <f>SUBTOTAL(9,CU144:CU149)</f>
        <v>0</v>
      </c>
      <c r="CV150" s="412">
        <f>SUBTOTAL(9,CV144:CV149)</f>
        <v>0</v>
      </c>
      <c r="CW150" s="420"/>
      <c r="CX150" s="414">
        <f>SUBTOTAL(9,CX144:CX149)</f>
        <v>0</v>
      </c>
      <c r="CY150" s="255">
        <f>SUBTOTAL(9,CY144:CY149)</f>
        <v>0</v>
      </c>
      <c r="CZ150" s="256"/>
      <c r="DA150" s="257">
        <f>SUBTOTAL(9,DA144:DA149)</f>
        <v>0</v>
      </c>
      <c r="DB150" s="452">
        <f>SUBTOTAL(9,DB144:DB149)</f>
        <v>0</v>
      </c>
      <c r="DC150" s="458" t="str">
        <f>IF(DD150,DD150/DB150,"")</f>
        <v/>
      </c>
      <c r="DD150" s="454">
        <f>SUBTOTAL(9,DD144:DD149)</f>
        <v>0</v>
      </c>
      <c r="DE150" s="452">
        <f>SUBTOTAL(9,DE144:DE149)</f>
        <v>0</v>
      </c>
      <c r="DF150" s="458" t="str">
        <f>IF(DG150,DG150/DE150,"")</f>
        <v/>
      </c>
      <c r="DG150" s="455">
        <f>SUBTOTAL(9,DG144:DG149)</f>
        <v>0</v>
      </c>
      <c r="DH150" s="259">
        <f>SUBTOTAL(9,DH144:DH149)</f>
        <v>0</v>
      </c>
      <c r="DI150" s="258"/>
      <c r="DJ150" s="258">
        <f>SUBTOTAL(9,DJ144:DJ149)</f>
        <v>0</v>
      </c>
      <c r="DK150" s="91">
        <f>SUBTOTAL(9,DK144:DK149)</f>
        <v>0</v>
      </c>
      <c r="DL150" s="101"/>
      <c r="DM150" s="93">
        <f>SUBTOTAL(9,DM144:DM149)</f>
        <v>0</v>
      </c>
      <c r="DN150" s="91">
        <f>SUBTOTAL(9,DN144:DN149)</f>
        <v>0</v>
      </c>
      <c r="DO150" s="101"/>
      <c r="DP150" s="93">
        <f>SUBTOTAL(9,DP144:DP149)</f>
        <v>0</v>
      </c>
      <c r="DQ150" s="255">
        <f>SUBTOTAL(9,DQ144:DQ149)</f>
        <v>0</v>
      </c>
      <c r="DR150" s="256"/>
      <c r="DS150" s="257">
        <f>SUBTOTAL(9,DS144:DS149)</f>
        <v>0</v>
      </c>
      <c r="DT150" s="91">
        <f>SUBTOTAL(9,DT144:DT149)</f>
        <v>0</v>
      </c>
      <c r="DU150" s="101"/>
      <c r="DV150" s="93">
        <f>SUBTOTAL(9,DV144:DV149)</f>
        <v>0</v>
      </c>
      <c r="DW150" s="91">
        <f>SUBTOTAL(9,DW144:DW149)</f>
        <v>0</v>
      </c>
      <c r="DX150" s="101"/>
      <c r="DY150" s="93">
        <f>SUBTOTAL(9,DY144:DY149)</f>
        <v>0</v>
      </c>
      <c r="DZ150" s="255">
        <f>SUBTOTAL(9,DZ144:DZ149)</f>
        <v>0</v>
      </c>
      <c r="EA150" s="256"/>
      <c r="EB150" s="257">
        <f>SUBTOTAL(9,EB144:EB149)</f>
        <v>0</v>
      </c>
      <c r="EC150" s="91">
        <f>SUBTOTAL(9,EC144:EC149)</f>
        <v>0</v>
      </c>
      <c r="ED150" s="101"/>
      <c r="EE150" s="93">
        <f>SUBTOTAL(9,EE144:EE149)</f>
        <v>0</v>
      </c>
      <c r="EF150" s="91">
        <f>SUBTOTAL(9,EF144:EF149)</f>
        <v>0</v>
      </c>
      <c r="EG150" s="101"/>
      <c r="EH150" s="93">
        <f>SUBTOTAL(9,EH144:EH149)</f>
        <v>0</v>
      </c>
      <c r="EI150" s="91">
        <f>SUBTOTAL(9,EI144:EI149)</f>
        <v>0</v>
      </c>
      <c r="EJ150" s="92"/>
      <c r="EK150" s="93">
        <f>SUBTOTAL(9,EK144:EK149)</f>
        <v>0</v>
      </c>
      <c r="EL150" s="122">
        <f>SUBTOTAL(9,EL144:EL149)</f>
        <v>0</v>
      </c>
      <c r="EM150" s="130" t="str">
        <f>IF(EN150,EN150/EL150,"")</f>
        <v/>
      </c>
      <c r="EN150" s="124">
        <f>SUBTOTAL(9,EN144:EN149)</f>
        <v>0</v>
      </c>
      <c r="EO150" s="122">
        <f>SUBTOTAL(9,EO144:EO149)</f>
        <v>0</v>
      </c>
      <c r="EP150" s="130" t="str">
        <f>IF(EQ150,EQ150/EO150,"")</f>
        <v/>
      </c>
      <c r="EQ150" s="496">
        <f>SUBTOTAL(9,EQ144:EQ149)</f>
        <v>0</v>
      </c>
      <c r="ER150" s="125">
        <f>SUBTOTAL(9,ER144:ER149)</f>
        <v>0</v>
      </c>
      <c r="ES150" s="124"/>
      <c r="ET150" s="124">
        <f>SUBTOTAL(9,ET144:ET149)</f>
        <v>0</v>
      </c>
      <c r="EU150" s="179">
        <f>SUBTOTAL(9,EU144:EU149)</f>
        <v>0</v>
      </c>
      <c r="EV150" s="127" t="str">
        <f>IF(EW150,EW150/EU150,"")</f>
        <v/>
      </c>
      <c r="EW150" s="128">
        <f>SUBTOTAL(9,EW144:EW149)</f>
        <v>0</v>
      </c>
      <c r="EX150" s="126">
        <f>SUBTOTAL(9,EX144:EX149)</f>
        <v>0</v>
      </c>
      <c r="EY150" s="127" t="str">
        <f>IF(EZ150,EZ150/EX150,"")</f>
        <v/>
      </c>
      <c r="EZ150" s="128">
        <f>SUBTOTAL(9,EZ144:EZ149)</f>
        <v>0</v>
      </c>
      <c r="FA150" s="179">
        <f>SUBTOTAL(9,FA144:FA149)</f>
        <v>0</v>
      </c>
      <c r="FB150" s="127"/>
      <c r="FC150" s="128">
        <f>SUBTOTAL(9,FC144:FC149)</f>
        <v>0</v>
      </c>
      <c r="FE150" s="119" t="s">
        <v>312</v>
      </c>
      <c r="FF150" s="120"/>
      <c r="FG150" s="120"/>
      <c r="FH150" s="121"/>
      <c r="FI150" s="412">
        <f>SUBTOTAL(9,FI144:FI149)</f>
        <v>0</v>
      </c>
      <c r="FJ150" s="420"/>
      <c r="FK150" s="414">
        <f>SUBTOTAL(9,FK144:FK149)</f>
        <v>0</v>
      </c>
      <c r="FL150" s="412">
        <f>SUBTOTAL(9,FL144:FL149)</f>
        <v>0</v>
      </c>
      <c r="FM150" s="420"/>
      <c r="FN150" s="414">
        <f>SUBTOTAL(9,FN144:FN149)</f>
        <v>0</v>
      </c>
      <c r="FO150" s="91">
        <f>SUBTOTAL(9,FO144:FO149)</f>
        <v>0</v>
      </c>
      <c r="FP150" s="92"/>
      <c r="FQ150" s="93">
        <f>SUBTOTAL(9,FQ144:FQ149)</f>
        <v>0</v>
      </c>
      <c r="FR150" s="412">
        <f>SUBTOTAL(9,FR144:FR149)</f>
        <v>0</v>
      </c>
      <c r="FS150" s="420"/>
      <c r="FT150" s="414">
        <f>SUBTOTAL(9,FT144:FT149)</f>
        <v>0</v>
      </c>
      <c r="FU150" s="412">
        <f>SUBTOTAL(9,FU144:FU149)</f>
        <v>0</v>
      </c>
      <c r="FV150" s="420"/>
      <c r="FW150" s="414">
        <f>SUBTOTAL(9,FW144:FW149)</f>
        <v>0</v>
      </c>
      <c r="FX150" s="91">
        <f>SUBTOTAL(9,FX144:FX149)</f>
        <v>0</v>
      </c>
      <c r="FY150" s="92"/>
      <c r="FZ150" s="93">
        <f>SUBTOTAL(9,FZ144:FZ149)</f>
        <v>0</v>
      </c>
      <c r="GA150" s="412">
        <f>SUBTOTAL(9,GA144:GA149)</f>
        <v>0</v>
      </c>
      <c r="GB150" s="420"/>
      <c r="GC150" s="414">
        <f>SUBTOTAL(9,GC144:GC149)</f>
        <v>0</v>
      </c>
      <c r="GD150" s="412">
        <f>SUBTOTAL(9,GD144:GD149)</f>
        <v>0</v>
      </c>
      <c r="GE150" s="420"/>
      <c r="GF150" s="414">
        <f>SUBTOTAL(9,GF144:GF149)</f>
        <v>0</v>
      </c>
      <c r="GG150" s="255">
        <f>SUBTOTAL(9,GG144:GG149)</f>
        <v>0</v>
      </c>
      <c r="GH150" s="256"/>
      <c r="GI150" s="257">
        <f>SUBTOTAL(9,GI144:GI149)</f>
        <v>0</v>
      </c>
      <c r="GJ150" s="452">
        <f>SUBTOTAL(9,GJ144:GJ149)</f>
        <v>0</v>
      </c>
      <c r="GK150" s="458" t="str">
        <f>IF(GL150,GL150/GJ150,"")</f>
        <v/>
      </c>
      <c r="GL150" s="454">
        <f>SUBTOTAL(9,GL144:GL149)</f>
        <v>0</v>
      </c>
      <c r="GM150" s="452">
        <f>SUBTOTAL(9,GM144:GM149)</f>
        <v>0</v>
      </c>
      <c r="GN150" s="458" t="str">
        <f>IF(GO150,GO150/GM150,"")</f>
        <v/>
      </c>
      <c r="GO150" s="455">
        <f>SUBTOTAL(9,GO144:GO149)</f>
        <v>0</v>
      </c>
      <c r="GP150" s="259">
        <f>SUBTOTAL(9,GP144:GP149)</f>
        <v>0</v>
      </c>
      <c r="GQ150" s="258"/>
      <c r="GR150" s="258">
        <f>SUBTOTAL(9,GR144:GR149)</f>
        <v>0</v>
      </c>
      <c r="GS150" s="91">
        <f>SUBTOTAL(9,GS144:GS149)</f>
        <v>0</v>
      </c>
      <c r="GT150" s="101"/>
      <c r="GU150" s="93">
        <f>SUBTOTAL(9,GU144:GU149)</f>
        <v>0</v>
      </c>
      <c r="GV150" s="91">
        <f>SUBTOTAL(9,GV144:GV149)</f>
        <v>0</v>
      </c>
      <c r="GW150" s="101"/>
      <c r="GX150" s="93">
        <f>SUBTOTAL(9,GX144:GX149)</f>
        <v>0</v>
      </c>
      <c r="GY150" s="255">
        <f>SUBTOTAL(9,GY144:GY149)</f>
        <v>0</v>
      </c>
      <c r="GZ150" s="256"/>
      <c r="HA150" s="257">
        <f>SUBTOTAL(9,HA144:HA149)</f>
        <v>0</v>
      </c>
      <c r="HB150" s="91">
        <f>SUBTOTAL(9,HB144:HB149)</f>
        <v>0</v>
      </c>
      <c r="HC150" s="101"/>
      <c r="HD150" s="93">
        <f>SUBTOTAL(9,HD144:HD149)</f>
        <v>0</v>
      </c>
      <c r="HE150" s="91">
        <f>SUBTOTAL(9,HE144:HE149)</f>
        <v>0</v>
      </c>
      <c r="HF150" s="101"/>
      <c r="HG150" s="93">
        <f>SUBTOTAL(9,HG144:HG149)</f>
        <v>0</v>
      </c>
      <c r="HH150" s="255">
        <f>SUBTOTAL(9,HH144:HH149)</f>
        <v>0</v>
      </c>
      <c r="HI150" s="256"/>
      <c r="HJ150" s="257">
        <f>SUBTOTAL(9,HJ144:HJ149)</f>
        <v>0</v>
      </c>
      <c r="HK150" s="91">
        <f>SUBTOTAL(9,HK144:HK149)</f>
        <v>0</v>
      </c>
      <c r="HL150" s="101"/>
      <c r="HM150" s="93">
        <f>SUBTOTAL(9,HM144:HM149)</f>
        <v>0</v>
      </c>
      <c r="HN150" s="91">
        <f>SUBTOTAL(9,HN144:HN149)</f>
        <v>0</v>
      </c>
      <c r="HO150" s="101"/>
      <c r="HP150" s="93">
        <f>SUBTOTAL(9,HP144:HP149)</f>
        <v>0</v>
      </c>
      <c r="HQ150" s="255">
        <f>SUBTOTAL(9,HQ144:HQ149)</f>
        <v>0</v>
      </c>
      <c r="HR150" s="256"/>
      <c r="HS150" s="257">
        <f>SUBTOTAL(9,HS144:HS149)</f>
        <v>0</v>
      </c>
      <c r="HT150" s="122">
        <f>SUBTOTAL(9,HT144:HT149)</f>
        <v>0</v>
      </c>
      <c r="HU150" s="130" t="str">
        <f>IF(HV150,HV150/HT150,"")</f>
        <v/>
      </c>
      <c r="HV150" s="124">
        <f>SUBTOTAL(9,HV144:HV149)</f>
        <v>0</v>
      </c>
      <c r="HW150" s="122">
        <f>SUBTOTAL(9,HW144:HW149)</f>
        <v>0</v>
      </c>
      <c r="HX150" s="130" t="str">
        <f>IF(HY150,HY150/HW150,"")</f>
        <v/>
      </c>
      <c r="HY150" s="496">
        <f>SUBTOTAL(9,HY144:HY149)</f>
        <v>0</v>
      </c>
      <c r="HZ150" s="259">
        <f>SUBTOTAL(9,HZ144:HZ149)</f>
        <v>0</v>
      </c>
      <c r="IA150" s="258"/>
      <c r="IB150" s="258">
        <f>SUBTOTAL(9,IB144:IB149)</f>
        <v>0</v>
      </c>
      <c r="IC150" s="412">
        <f>SUBTOTAL(9,IC144:IC149)</f>
        <v>0</v>
      </c>
      <c r="ID150" s="420"/>
      <c r="IE150" s="414">
        <f>SUBTOTAL(9,IE144:IE149)</f>
        <v>0</v>
      </c>
      <c r="IF150" s="412">
        <f>SUBTOTAL(9,IF144:IF149)</f>
        <v>0</v>
      </c>
      <c r="IG150" s="420"/>
      <c r="IH150" s="414">
        <f>SUBTOTAL(9,IH144:IH149)</f>
        <v>0</v>
      </c>
      <c r="II150" s="255">
        <f>SUBTOTAL(9,II144:II149)</f>
        <v>0</v>
      </c>
      <c r="IJ150" s="256"/>
      <c r="IK150" s="257">
        <f>SUBTOTAL(9,IK144:IK149)</f>
        <v>0</v>
      </c>
      <c r="IL150" s="412">
        <f>SUBTOTAL(9,IL144:IL149)</f>
        <v>0</v>
      </c>
      <c r="IM150" s="420"/>
      <c r="IN150" s="414">
        <f>SUBTOTAL(9,IN144:IN149)</f>
        <v>0</v>
      </c>
      <c r="IO150" s="412">
        <f>SUBTOTAL(9,IO144:IO149)</f>
        <v>0</v>
      </c>
      <c r="IP150" s="420"/>
      <c r="IQ150" s="414">
        <f>SUBTOTAL(9,IQ144:IQ149)</f>
        <v>0</v>
      </c>
      <c r="IR150" s="255">
        <f>SUBTOTAL(9,IR144:IR149)</f>
        <v>0</v>
      </c>
      <c r="IS150" s="256"/>
      <c r="IT150" s="257">
        <f>SUBTOTAL(9,IT144:IT149)</f>
        <v>0</v>
      </c>
      <c r="IU150" s="412">
        <f>SUBTOTAL(9,IU144:IU149)</f>
        <v>0</v>
      </c>
      <c r="IV150" s="420"/>
      <c r="IW150" s="414">
        <f>SUBTOTAL(9,IW144:IW149)</f>
        <v>0</v>
      </c>
      <c r="IX150" s="412">
        <f>SUBTOTAL(9,IX144:IX149)</f>
        <v>0</v>
      </c>
      <c r="IY150" s="420"/>
      <c r="IZ150" s="414">
        <f>SUBTOTAL(9,IZ144:IZ149)</f>
        <v>0</v>
      </c>
      <c r="JA150" s="255">
        <f>SUBTOTAL(9,JA144:JA149)</f>
        <v>0</v>
      </c>
      <c r="JB150" s="256"/>
      <c r="JC150" s="257">
        <f>SUBTOTAL(9,JC144:JC149)</f>
        <v>0</v>
      </c>
      <c r="JD150" s="452">
        <f>SUBTOTAL(9,JD144:JD149)</f>
        <v>0</v>
      </c>
      <c r="JE150" s="458" t="str">
        <f>IF(JF150,JF150/JD150,"")</f>
        <v/>
      </c>
      <c r="JF150" s="454">
        <f>SUBTOTAL(9,JF144:JF149)</f>
        <v>0</v>
      </c>
      <c r="JG150" s="452">
        <f>SUBTOTAL(9,JG144:JG149)</f>
        <v>0</v>
      </c>
      <c r="JH150" s="458" t="str">
        <f>IF(JI150,JI150/JG150,"")</f>
        <v/>
      </c>
      <c r="JI150" s="455">
        <f>SUBTOTAL(9,JI144:JI149)</f>
        <v>0</v>
      </c>
      <c r="JJ150" s="259">
        <f>SUBTOTAL(9,JJ144:JJ149)</f>
        <v>0</v>
      </c>
      <c r="JK150" s="258"/>
      <c r="JL150" s="258">
        <f>SUBTOTAL(9,JL144:JL149)</f>
        <v>0</v>
      </c>
      <c r="JM150" s="91">
        <f>SUBTOTAL(9,JM144:JM149)</f>
        <v>0</v>
      </c>
      <c r="JN150" s="101"/>
      <c r="JO150" s="93">
        <f>SUBTOTAL(9,JO144:JO149)</f>
        <v>0</v>
      </c>
      <c r="JP150" s="91">
        <f>SUBTOTAL(9,JP144:JP149)</f>
        <v>0</v>
      </c>
      <c r="JQ150" s="101"/>
      <c r="JR150" s="93">
        <f>SUBTOTAL(9,JR144:JR149)</f>
        <v>0</v>
      </c>
      <c r="JS150" s="255">
        <f>SUBTOTAL(9,JS144:JS149)</f>
        <v>0</v>
      </c>
      <c r="JT150" s="256"/>
      <c r="JU150" s="257">
        <f>SUBTOTAL(9,JU144:JU149)</f>
        <v>0</v>
      </c>
      <c r="JV150" s="91">
        <f>SUBTOTAL(9,JV144:JV149)</f>
        <v>0</v>
      </c>
      <c r="JW150" s="101"/>
      <c r="JX150" s="93">
        <f>SUBTOTAL(9,JX144:JX149)</f>
        <v>0</v>
      </c>
      <c r="JY150" s="91">
        <f>SUBTOTAL(9,JY144:JY149)</f>
        <v>0</v>
      </c>
      <c r="JZ150" s="101"/>
      <c r="KA150" s="93">
        <f>SUBTOTAL(9,KA144:KA149)</f>
        <v>0</v>
      </c>
      <c r="KB150" s="255">
        <f>SUBTOTAL(9,KB144:KB149)</f>
        <v>0</v>
      </c>
      <c r="KC150" s="256"/>
      <c r="KD150" s="257">
        <f>SUBTOTAL(9,KD144:KD149)</f>
        <v>0</v>
      </c>
      <c r="KE150" s="91">
        <f>SUBTOTAL(9,KE144:KE149)</f>
        <v>0</v>
      </c>
      <c r="KF150" s="101"/>
      <c r="KG150" s="93">
        <f>SUBTOTAL(9,KG144:KG149)</f>
        <v>0</v>
      </c>
      <c r="KH150" s="91">
        <f>SUBTOTAL(9,KH144:KH149)</f>
        <v>0</v>
      </c>
      <c r="KI150" s="101"/>
      <c r="KJ150" s="93">
        <f>SUBTOTAL(9,KJ144:KJ149)</f>
        <v>0</v>
      </c>
      <c r="KK150" s="91">
        <f>SUBTOTAL(9,KK144:KK149)</f>
        <v>0</v>
      </c>
      <c r="KL150" s="92"/>
      <c r="KM150" s="93">
        <f>SUBTOTAL(9,KM144:KM149)</f>
        <v>0</v>
      </c>
      <c r="KN150" s="122">
        <f>SUBTOTAL(9,KN144:KN149)</f>
        <v>0</v>
      </c>
      <c r="KO150" s="130" t="str">
        <f>IF(KP150,KP150/KN150,"")</f>
        <v/>
      </c>
      <c r="KP150" s="124">
        <f>SUBTOTAL(9,KP144:KP149)</f>
        <v>0</v>
      </c>
      <c r="KQ150" s="122">
        <f>SUBTOTAL(9,KQ144:KQ149)</f>
        <v>0</v>
      </c>
      <c r="KR150" s="130" t="str">
        <f>IF(KS150,KS150/KQ150,"")</f>
        <v/>
      </c>
      <c r="KS150" s="496">
        <f>SUBTOTAL(9,KS144:KS149)</f>
        <v>0</v>
      </c>
      <c r="KT150" s="125">
        <f>SUBTOTAL(9,KT144:KT149)</f>
        <v>0</v>
      </c>
      <c r="KU150" s="124"/>
      <c r="KV150" s="124">
        <f>SUBTOTAL(9,KV144:KV149)</f>
        <v>0</v>
      </c>
      <c r="KW150" s="179">
        <f>SUBTOTAL(9,KW144:KW149)</f>
        <v>0</v>
      </c>
      <c r="KX150" s="127" t="str">
        <f>IF(KY150,KY150/KW150,"")</f>
        <v/>
      </c>
      <c r="KY150" s="128">
        <f>SUBTOTAL(9,KY144:KY149)</f>
        <v>0</v>
      </c>
      <c r="KZ150" s="126">
        <f>SUBTOTAL(9,KZ144:KZ149)</f>
        <v>0</v>
      </c>
      <c r="LA150" s="127" t="str">
        <f>IF(LB150,LB150/KZ150,"")</f>
        <v/>
      </c>
      <c r="LB150" s="128">
        <f>SUBTOTAL(9,LB144:LB149)</f>
        <v>0</v>
      </c>
      <c r="LC150" s="179">
        <f>SUBTOTAL(9,LC144:LC149)</f>
        <v>0</v>
      </c>
      <c r="LD150" s="127"/>
      <c r="LE150" s="128">
        <f>SUBTOTAL(9,LE144:LE149)</f>
        <v>0</v>
      </c>
    </row>
    <row r="151" spans="2:317" ht="20.25" hidden="1" customHeight="1" outlineLevel="3">
      <c r="B151" s="84" t="s">
        <v>313</v>
      </c>
      <c r="C151" s="176" t="s">
        <v>314</v>
      </c>
      <c r="D151" s="176" t="s">
        <v>315</v>
      </c>
      <c r="E151" s="176" t="s">
        <v>262</v>
      </c>
      <c r="F151" s="84" t="s">
        <v>204</v>
      </c>
      <c r="G151" s="243"/>
      <c r="H151" s="240"/>
      <c r="I151" s="241">
        <f>G151*H151</f>
        <v>0</v>
      </c>
      <c r="J151" s="243"/>
      <c r="K151" s="295"/>
      <c r="L151" s="241">
        <f>J151*K151</f>
        <v>0</v>
      </c>
      <c r="M151" s="41">
        <f t="shared" ref="M151:M154" si="2742">G151-J151</f>
        <v>0</v>
      </c>
      <c r="N151" s="42">
        <f t="shared" ref="N151:N154" si="2743">H151-K151</f>
        <v>0</v>
      </c>
      <c r="O151" s="43">
        <f t="shared" ref="O151:O154" si="2744">I151-L151</f>
        <v>0</v>
      </c>
      <c r="P151" s="243"/>
      <c r="Q151" s="295"/>
      <c r="R151" s="241">
        <f>P151*Q151</f>
        <v>0</v>
      </c>
      <c r="S151" s="243"/>
      <c r="T151" s="295"/>
      <c r="U151" s="241">
        <f>S151*T151</f>
        <v>0</v>
      </c>
      <c r="V151" s="41">
        <f t="shared" ref="V151:V154" si="2745">P151-S151</f>
        <v>0</v>
      </c>
      <c r="W151" s="42">
        <f t="shared" ref="W151:W154" si="2746">Q151-T151</f>
        <v>0</v>
      </c>
      <c r="X151" s="43">
        <f t="shared" ref="X151:X154" si="2747">R151-U151</f>
        <v>0</v>
      </c>
      <c r="Y151" s="243"/>
      <c r="Z151" s="240"/>
      <c r="AA151" s="241">
        <f>Y151*Z151</f>
        <v>0</v>
      </c>
      <c r="AB151" s="243"/>
      <c r="AC151" s="295"/>
      <c r="AD151" s="241">
        <f>AB151*AC151</f>
        <v>0</v>
      </c>
      <c r="AE151" s="236">
        <f t="shared" ref="AE151:AE154" si="2748">Y151-AB151</f>
        <v>0</v>
      </c>
      <c r="AF151" s="232">
        <f t="shared" ref="AF151:AF154" si="2749">Z151-AC151</f>
        <v>0</v>
      </c>
      <c r="AG151" s="233">
        <f t="shared" ref="AG151:AG154" si="2750">AA151-AD151</f>
        <v>0</v>
      </c>
      <c r="AH151" s="449">
        <f>G151+P151+Y151</f>
        <v>0</v>
      </c>
      <c r="AI151" s="450">
        <f>IF(AJ151,AJ151/AH151,0)</f>
        <v>0</v>
      </c>
      <c r="AJ151" s="451">
        <f t="shared" ref="AJ151:AJ154" si="2751">I151+R151+AA151</f>
        <v>0</v>
      </c>
      <c r="AK151" s="449">
        <f t="shared" ref="AK151:AK154" si="2752">J151+S151+AB151</f>
        <v>0</v>
      </c>
      <c r="AL151" s="450">
        <f>IF(AM151,AM151/AK151,0)</f>
        <v>0</v>
      </c>
      <c r="AM151" s="451">
        <f>L151+U151+AD151</f>
        <v>0</v>
      </c>
      <c r="AN151" s="252">
        <f t="shared" ref="AN151:AN154" si="2753">AH151-AK151</f>
        <v>0</v>
      </c>
      <c r="AO151" s="253">
        <f t="shared" ref="AO151:AO154" si="2754">AI151-AL151</f>
        <v>0</v>
      </c>
      <c r="AP151" s="253">
        <f t="shared" ref="AP151:AP154" si="2755">AJ151-AM151</f>
        <v>0</v>
      </c>
      <c r="AQ151" s="243"/>
      <c r="AR151" s="295"/>
      <c r="AS151" s="90">
        <f>AQ151*AR151</f>
        <v>0</v>
      </c>
      <c r="AT151" s="243"/>
      <c r="AU151" s="295"/>
      <c r="AV151" s="90">
        <f>AT151*AU151</f>
        <v>0</v>
      </c>
      <c r="AW151" s="236">
        <f t="shared" ref="AW151:AW154" si="2756">AQ151-AT151</f>
        <v>0</v>
      </c>
      <c r="AX151" s="232">
        <f t="shared" ref="AX151:AX154" si="2757">AR151-AU151</f>
        <v>0</v>
      </c>
      <c r="AY151" s="233">
        <f t="shared" ref="AY151:AY154" si="2758">AS151-AV151</f>
        <v>0</v>
      </c>
      <c r="AZ151" s="184"/>
      <c r="BA151" s="100"/>
      <c r="BB151" s="90">
        <f>AZ151*BA151</f>
        <v>0</v>
      </c>
      <c r="BC151" s="243"/>
      <c r="BD151" s="295"/>
      <c r="BE151" s="90">
        <f>BC151*BD151</f>
        <v>0</v>
      </c>
      <c r="BF151" s="236">
        <f t="shared" ref="BF151:BF154" si="2759">AZ151-BC151</f>
        <v>0</v>
      </c>
      <c r="BG151" s="232">
        <f t="shared" ref="BG151:BG154" si="2760">BA151-BD151</f>
        <v>0</v>
      </c>
      <c r="BH151" s="233">
        <f t="shared" ref="BH151:BH154" si="2761">BB151-BE151</f>
        <v>0</v>
      </c>
      <c r="BI151" s="243"/>
      <c r="BJ151" s="295"/>
      <c r="BK151" s="90">
        <f>BI151*BJ151</f>
        <v>0</v>
      </c>
      <c r="BL151" s="243"/>
      <c r="BM151" s="295"/>
      <c r="BN151" s="90">
        <f>BL151*BM151</f>
        <v>0</v>
      </c>
      <c r="BO151" s="236">
        <f t="shared" ref="BO151:BO154" si="2762">BI151-BL151</f>
        <v>0</v>
      </c>
      <c r="BP151" s="232">
        <f t="shared" ref="BP151:BP154" si="2763">BJ151-BM151</f>
        <v>0</v>
      </c>
      <c r="BQ151" s="233">
        <f t="shared" ref="BQ151:BQ154" si="2764">BK151-BN151</f>
        <v>0</v>
      </c>
      <c r="BR151" s="50">
        <f>AQ151+AZ151+BI151</f>
        <v>0</v>
      </c>
      <c r="BS151" s="45">
        <f>IF(BT151,BT151/BR151,0)</f>
        <v>0</v>
      </c>
      <c r="BT151" s="51">
        <f t="shared" ref="BT151:BT154" si="2765">AS151+BB151+BK151</f>
        <v>0</v>
      </c>
      <c r="BU151" s="50">
        <f t="shared" ref="BU151:BU154" si="2766">AT151+BC151+BL151</f>
        <v>0</v>
      </c>
      <c r="BV151" s="45">
        <f>IF(BW151,BW151/BU151,0)</f>
        <v>0</v>
      </c>
      <c r="BW151" s="51">
        <f>AV151+BE151+BN151</f>
        <v>0</v>
      </c>
      <c r="BX151" s="252">
        <f t="shared" ref="BX151:BX154" si="2767">BR151-BU151</f>
        <v>0</v>
      </c>
      <c r="BY151" s="253">
        <f t="shared" ref="BY151:BY154" si="2768">BS151-BV151</f>
        <v>0</v>
      </c>
      <c r="BZ151" s="253">
        <f t="shared" ref="BZ151:BZ154" si="2769">BT151-BW151</f>
        <v>0</v>
      </c>
      <c r="CA151" s="243"/>
      <c r="CB151" s="295"/>
      <c r="CC151" s="241">
        <f>CA151*CB151</f>
        <v>0</v>
      </c>
      <c r="CD151" s="243"/>
      <c r="CE151" s="295"/>
      <c r="CF151" s="241">
        <f>CD151*CE151</f>
        <v>0</v>
      </c>
      <c r="CG151" s="236">
        <f t="shared" ref="CG151:CG154" si="2770">CA151-CD151</f>
        <v>0</v>
      </c>
      <c r="CH151" s="232">
        <f t="shared" ref="CH151:CH154" si="2771">CB151-CE151</f>
        <v>0</v>
      </c>
      <c r="CI151" s="233">
        <f t="shared" ref="CI151:CI154" si="2772">CC151-CF151</f>
        <v>0</v>
      </c>
      <c r="CJ151" s="243"/>
      <c r="CK151" s="240"/>
      <c r="CL151" s="241">
        <f>CJ151*CK151</f>
        <v>0</v>
      </c>
      <c r="CM151" s="243"/>
      <c r="CN151" s="295"/>
      <c r="CO151" s="241">
        <f>CM151*CN151</f>
        <v>0</v>
      </c>
      <c r="CP151" s="236">
        <f t="shared" ref="CP151:CP154" si="2773">CJ151-CM151</f>
        <v>0</v>
      </c>
      <c r="CQ151" s="232">
        <f t="shared" ref="CQ151:CQ154" si="2774">CK151-CN151</f>
        <v>0</v>
      </c>
      <c r="CR151" s="233">
        <f t="shared" ref="CR151:CR154" si="2775">CL151-CO151</f>
        <v>0</v>
      </c>
      <c r="CS151" s="243"/>
      <c r="CT151" s="295"/>
      <c r="CU151" s="241">
        <f>CS151*CT151</f>
        <v>0</v>
      </c>
      <c r="CV151" s="243">
        <v>2.5000000000000001E-2</v>
      </c>
      <c r="CW151" s="295">
        <v>6800</v>
      </c>
      <c r="CX151" s="241">
        <f>CV151*CW151</f>
        <v>170</v>
      </c>
      <c r="CY151" s="236">
        <f t="shared" ref="CY151:CY154" si="2776">CS151-CV151</f>
        <v>-2.5000000000000001E-2</v>
      </c>
      <c r="CZ151" s="232">
        <f t="shared" ref="CZ151:CZ154" si="2777">CT151-CW151</f>
        <v>-6800</v>
      </c>
      <c r="DA151" s="233">
        <f t="shared" ref="DA151:DA154" si="2778">CU151-CX151</f>
        <v>-170</v>
      </c>
      <c r="DB151" s="449">
        <f>CA151+CJ151+CS151</f>
        <v>0</v>
      </c>
      <c r="DC151" s="450">
        <f>IF(DD151,DD151/DB151,0)</f>
        <v>0</v>
      </c>
      <c r="DD151" s="451">
        <f t="shared" ref="DD151:DD154" si="2779">CC151+CL151+CU151</f>
        <v>0</v>
      </c>
      <c r="DE151" s="449">
        <f t="shared" ref="DE151:DE154" si="2780">CD151+CM151+CV151</f>
        <v>2.5000000000000001E-2</v>
      </c>
      <c r="DF151" s="450">
        <f>IF(DG151,DG151/DE151,0)</f>
        <v>6800</v>
      </c>
      <c r="DG151" s="451">
        <f>CF151+CO151+CX151</f>
        <v>170</v>
      </c>
      <c r="DH151" s="252">
        <f t="shared" ref="DH151:DH154" si="2781">DB151-DE151</f>
        <v>-2.5000000000000001E-2</v>
      </c>
      <c r="DI151" s="253">
        <f t="shared" ref="DI151:DI154" si="2782">DC151-DF151</f>
        <v>-6800</v>
      </c>
      <c r="DJ151" s="253">
        <f t="shared" ref="DJ151:DJ154" si="2783">DD151-DG151</f>
        <v>-170</v>
      </c>
      <c r="DK151" s="184"/>
      <c r="DL151" s="100"/>
      <c r="DM151" s="90">
        <f>DK151*DL151</f>
        <v>0</v>
      </c>
      <c r="DN151" s="243"/>
      <c r="DO151" s="295"/>
      <c r="DP151" s="90">
        <f>DN151*DO151</f>
        <v>0</v>
      </c>
      <c r="DQ151" s="236">
        <f t="shared" ref="DQ151:DQ154" si="2784">DK151-DN151</f>
        <v>0</v>
      </c>
      <c r="DR151" s="232">
        <f t="shared" ref="DR151:DR154" si="2785">DL151-DO151</f>
        <v>0</v>
      </c>
      <c r="DS151" s="233">
        <f t="shared" ref="DS151:DS154" si="2786">DM151-DP151</f>
        <v>0</v>
      </c>
      <c r="DT151" s="243"/>
      <c r="DU151" s="295"/>
      <c r="DV151" s="90">
        <f>DT151*DU151</f>
        <v>0</v>
      </c>
      <c r="DW151" s="243"/>
      <c r="DX151" s="295"/>
      <c r="DY151" s="90">
        <f>DW151*DX151</f>
        <v>0</v>
      </c>
      <c r="DZ151" s="236">
        <f t="shared" ref="DZ151:DZ154" si="2787">DT151-DW151</f>
        <v>0</v>
      </c>
      <c r="EA151" s="232">
        <f t="shared" ref="EA151:EA154" si="2788">DU151-DX151</f>
        <v>0</v>
      </c>
      <c r="EB151" s="233">
        <f t="shared" ref="EB151:EB154" si="2789">DV151-DY151</f>
        <v>0</v>
      </c>
      <c r="EC151" s="243"/>
      <c r="ED151" s="295"/>
      <c r="EE151" s="90">
        <f>EC151*ED151</f>
        <v>0</v>
      </c>
      <c r="EF151" s="243"/>
      <c r="EG151" s="295"/>
      <c r="EH151" s="90">
        <f>EF151*EG151</f>
        <v>0</v>
      </c>
      <c r="EI151" s="41">
        <f t="shared" ref="EI151:EI154" si="2790">EC151-EF151</f>
        <v>0</v>
      </c>
      <c r="EJ151" s="42">
        <f t="shared" ref="EJ151:EJ154" si="2791">ED151-EG151</f>
        <v>0</v>
      </c>
      <c r="EK151" s="43">
        <f t="shared" ref="EK151:EK154" si="2792">EE151-EH151</f>
        <v>0</v>
      </c>
      <c r="EL151" s="50">
        <f>DK151+DT151+EC151</f>
        <v>0</v>
      </c>
      <c r="EM151" s="45">
        <f>IF(EN151,EN151/EL151,0)</f>
        <v>0</v>
      </c>
      <c r="EN151" s="51">
        <f t="shared" ref="EN151:EN154" si="2793">DM151+DV151+EE151</f>
        <v>0</v>
      </c>
      <c r="EO151" s="50">
        <f t="shared" ref="EO151:EO154" si="2794">DN151+DW151+EF151</f>
        <v>0</v>
      </c>
      <c r="EP151" s="45">
        <f>IF(EQ151,EQ151/EO151,0)</f>
        <v>0</v>
      </c>
      <c r="EQ151" s="51">
        <f>DP151+DY151+EH151</f>
        <v>0</v>
      </c>
      <c r="ER151" s="81">
        <f t="shared" ref="ER151:ER154" si="2795">EL151-EO151</f>
        <v>0</v>
      </c>
      <c r="ES151" s="52">
        <f t="shared" ref="ES151:ES154" si="2796">EM151-EP151</f>
        <v>0</v>
      </c>
      <c r="ET151" s="52">
        <f t="shared" ref="ET151:ET154" si="2797">EN151-EQ151</f>
        <v>0</v>
      </c>
      <c r="EU151" s="178">
        <f>AH151+BR151+DB151+EL151</f>
        <v>0</v>
      </c>
      <c r="EV151" s="28">
        <f>IF(EW151,EW151/EU151,0)</f>
        <v>0</v>
      </c>
      <c r="EW151" s="29">
        <f t="shared" ref="EW151:EW154" si="2798">AJ151+BT151+DD151+EN151</f>
        <v>0</v>
      </c>
      <c r="EX151" s="178">
        <f t="shared" ref="EX151:EX154" si="2799">AK151+BU151+DE151+EO151</f>
        <v>2.5000000000000001E-2</v>
      </c>
      <c r="EY151" s="28">
        <f>IF(EZ151,EZ151/EX151,0)</f>
        <v>6800</v>
      </c>
      <c r="EZ151" s="29">
        <f>AM151+BW151+DG151+EQ151</f>
        <v>170</v>
      </c>
      <c r="FA151" s="178">
        <f t="shared" ref="FA151:FA154" si="2800">EU151-EX151</f>
        <v>-2.5000000000000001E-2</v>
      </c>
      <c r="FB151" s="28">
        <f t="shared" ref="FB151:FB154" si="2801">EV151-EY151</f>
        <v>-6800</v>
      </c>
      <c r="FC151" s="29">
        <f t="shared" ref="FC151:FC154" si="2802">EW151-EZ151</f>
        <v>-170</v>
      </c>
      <c r="FE151" s="84" t="s">
        <v>316</v>
      </c>
      <c r="FF151" s="176" t="s">
        <v>317</v>
      </c>
      <c r="FG151" s="176" t="s">
        <v>310</v>
      </c>
      <c r="FH151" s="84" t="s">
        <v>215</v>
      </c>
      <c r="FI151" s="243"/>
      <c r="FJ151" s="240"/>
      <c r="FK151" s="241">
        <f>FI151*FJ151</f>
        <v>0</v>
      </c>
      <c r="FL151" s="243"/>
      <c r="FM151" s="295"/>
      <c r="FN151" s="241">
        <f>FL151*FM151</f>
        <v>0</v>
      </c>
      <c r="FO151" s="41">
        <f t="shared" ref="FO151:FQ154" si="2803">FI151-FL151</f>
        <v>0</v>
      </c>
      <c r="FP151" s="42">
        <f t="shared" si="2803"/>
        <v>0</v>
      </c>
      <c r="FQ151" s="43">
        <f t="shared" si="2803"/>
        <v>0</v>
      </c>
      <c r="FR151" s="243"/>
      <c r="FS151" s="295"/>
      <c r="FT151" s="241">
        <f>FR151*FS151</f>
        <v>0</v>
      </c>
      <c r="FU151" s="243"/>
      <c r="FV151" s="295"/>
      <c r="FW151" s="241">
        <f>FU151*FV151</f>
        <v>0</v>
      </c>
      <c r="FX151" s="41">
        <f t="shared" ref="FX151:FZ154" si="2804">FR151-FU151</f>
        <v>0</v>
      </c>
      <c r="FY151" s="42">
        <f t="shared" si="2804"/>
        <v>0</v>
      </c>
      <c r="FZ151" s="43">
        <f t="shared" si="2804"/>
        <v>0</v>
      </c>
      <c r="GA151" s="243"/>
      <c r="GB151" s="240"/>
      <c r="GC151" s="241">
        <f>GA151*GB151</f>
        <v>0</v>
      </c>
      <c r="GD151" s="243"/>
      <c r="GE151" s="295"/>
      <c r="GF151" s="241">
        <f>GD151*GE151</f>
        <v>0</v>
      </c>
      <c r="GG151" s="236">
        <f t="shared" ref="GG151:GI154" si="2805">GA151-GD151</f>
        <v>0</v>
      </c>
      <c r="GH151" s="232">
        <f t="shared" si="2805"/>
        <v>0</v>
      </c>
      <c r="GI151" s="233">
        <f t="shared" si="2805"/>
        <v>0</v>
      </c>
      <c r="GJ151" s="449">
        <f>FI151+FR151+GA151</f>
        <v>0</v>
      </c>
      <c r="GK151" s="450">
        <f>IF(GL151,GL151/GJ151,0)</f>
        <v>0</v>
      </c>
      <c r="GL151" s="451">
        <f t="shared" ref="GL151:GM154" si="2806">FK151+FT151+GC151</f>
        <v>0</v>
      </c>
      <c r="GM151" s="449">
        <f t="shared" si="2806"/>
        <v>0</v>
      </c>
      <c r="GN151" s="450">
        <f>IF(GO151,GO151/GM151,0)</f>
        <v>0</v>
      </c>
      <c r="GO151" s="451">
        <f>FN151+FW151+GF151</f>
        <v>0</v>
      </c>
      <c r="GP151" s="252">
        <f t="shared" ref="GP151:GR154" si="2807">GJ151-GM151</f>
        <v>0</v>
      </c>
      <c r="GQ151" s="253">
        <f t="shared" si="2807"/>
        <v>0</v>
      </c>
      <c r="GR151" s="253">
        <f t="shared" si="2807"/>
        <v>0</v>
      </c>
      <c r="GS151" s="243"/>
      <c r="GT151" s="295"/>
      <c r="GU151" s="90">
        <f>GS151*GT151</f>
        <v>0</v>
      </c>
      <c r="GV151" s="243"/>
      <c r="GW151" s="295"/>
      <c r="GX151" s="90">
        <f>GV151*GW151</f>
        <v>0</v>
      </c>
      <c r="GY151" s="236">
        <f t="shared" ref="GY151:HA154" si="2808">GS151-GV151</f>
        <v>0</v>
      </c>
      <c r="GZ151" s="232">
        <f t="shared" si="2808"/>
        <v>0</v>
      </c>
      <c r="HA151" s="233">
        <f t="shared" si="2808"/>
        <v>0</v>
      </c>
      <c r="HB151" s="184"/>
      <c r="HC151" s="100"/>
      <c r="HD151" s="90">
        <f>HB151*HC151</f>
        <v>0</v>
      </c>
      <c r="HE151" s="243">
        <v>2.5000000000000001E-2</v>
      </c>
      <c r="HF151" s="295">
        <v>6800</v>
      </c>
      <c r="HG151" s="90">
        <f>HE151*HF151</f>
        <v>170</v>
      </c>
      <c r="HH151" s="236">
        <f t="shared" ref="HH151:HJ154" si="2809">HB151-HE151</f>
        <v>-2.5000000000000001E-2</v>
      </c>
      <c r="HI151" s="232">
        <f t="shared" si="2809"/>
        <v>-6800</v>
      </c>
      <c r="HJ151" s="233">
        <f t="shared" si="2809"/>
        <v>-170</v>
      </c>
      <c r="HK151" s="243"/>
      <c r="HL151" s="295"/>
      <c r="HM151" s="90">
        <f>HK151*HL151</f>
        <v>0</v>
      </c>
      <c r="HN151" s="243"/>
      <c r="HO151" s="295"/>
      <c r="HP151" s="90">
        <f>HN151*HO151</f>
        <v>0</v>
      </c>
      <c r="HQ151" s="236">
        <f t="shared" ref="HQ151:HS154" si="2810">HK151-HN151</f>
        <v>0</v>
      </c>
      <c r="HR151" s="232">
        <f t="shared" si="2810"/>
        <v>0</v>
      </c>
      <c r="HS151" s="233">
        <f t="shared" si="2810"/>
        <v>0</v>
      </c>
      <c r="HT151" s="50">
        <f>GS151+HB151+HK151</f>
        <v>0</v>
      </c>
      <c r="HU151" s="45">
        <f>IF(HV151,HV151/HT151,0)</f>
        <v>0</v>
      </c>
      <c r="HV151" s="51">
        <f t="shared" ref="HV151:HW154" si="2811">GU151+HD151+HM151</f>
        <v>0</v>
      </c>
      <c r="HW151" s="50">
        <f t="shared" si="2811"/>
        <v>2.5000000000000001E-2</v>
      </c>
      <c r="HX151" s="45">
        <f>IF(HY151,HY151/HW151,0)</f>
        <v>6800</v>
      </c>
      <c r="HY151" s="51">
        <f>GX151+HG151+HP151</f>
        <v>170</v>
      </c>
      <c r="HZ151" s="252">
        <f t="shared" ref="HZ151:IB154" si="2812">HT151-HW151</f>
        <v>-2.5000000000000001E-2</v>
      </c>
      <c r="IA151" s="253">
        <f t="shared" si="2812"/>
        <v>-6800</v>
      </c>
      <c r="IB151" s="253">
        <f t="shared" si="2812"/>
        <v>-170</v>
      </c>
      <c r="IC151" s="243"/>
      <c r="ID151" s="295"/>
      <c r="IE151" s="241">
        <f>IC151*ID151</f>
        <v>0</v>
      </c>
      <c r="IF151" s="243"/>
      <c r="IG151" s="295"/>
      <c r="IH151" s="241">
        <f>IF151*IG151</f>
        <v>0</v>
      </c>
      <c r="II151" s="236">
        <f t="shared" ref="II151:IK154" si="2813">IC151-IF151</f>
        <v>0</v>
      </c>
      <c r="IJ151" s="232">
        <f t="shared" si="2813"/>
        <v>0</v>
      </c>
      <c r="IK151" s="233">
        <f t="shared" si="2813"/>
        <v>0</v>
      </c>
      <c r="IL151" s="243"/>
      <c r="IM151" s="240"/>
      <c r="IN151" s="241">
        <f>IL151*IM151</f>
        <v>0</v>
      </c>
      <c r="IO151" s="243"/>
      <c r="IP151" s="295"/>
      <c r="IQ151" s="241">
        <f>IO151*IP151</f>
        <v>0</v>
      </c>
      <c r="IR151" s="236">
        <f t="shared" ref="IR151:IT154" si="2814">IL151-IO151</f>
        <v>0</v>
      </c>
      <c r="IS151" s="232">
        <f t="shared" si="2814"/>
        <v>0</v>
      </c>
      <c r="IT151" s="233">
        <f t="shared" si="2814"/>
        <v>0</v>
      </c>
      <c r="IU151" s="243"/>
      <c r="IV151" s="295"/>
      <c r="IW151" s="241">
        <f>IU151*IV151</f>
        <v>0</v>
      </c>
      <c r="IX151" s="243"/>
      <c r="IY151" s="295"/>
      <c r="IZ151" s="241">
        <f>IX151*IY151</f>
        <v>0</v>
      </c>
      <c r="JA151" s="236">
        <f t="shared" ref="JA151:JC154" si="2815">IU151-IX151</f>
        <v>0</v>
      </c>
      <c r="JB151" s="232">
        <f t="shared" si="2815"/>
        <v>0</v>
      </c>
      <c r="JC151" s="233">
        <f t="shared" si="2815"/>
        <v>0</v>
      </c>
      <c r="JD151" s="449">
        <f>IC151+IL151+IU151</f>
        <v>0</v>
      </c>
      <c r="JE151" s="450">
        <f>IF(JF151,JF151/JD151,0)</f>
        <v>0</v>
      </c>
      <c r="JF151" s="451">
        <f t="shared" ref="JF151:JG154" si="2816">IE151+IN151+IW151</f>
        <v>0</v>
      </c>
      <c r="JG151" s="449">
        <f t="shared" si="2816"/>
        <v>0</v>
      </c>
      <c r="JH151" s="450">
        <f>IF(JI151,JI151/JG151,0)</f>
        <v>0</v>
      </c>
      <c r="JI151" s="451">
        <f>IH151+IQ151+IZ151</f>
        <v>0</v>
      </c>
      <c r="JJ151" s="252">
        <f t="shared" ref="JJ151:JL154" si="2817">JD151-JG151</f>
        <v>0</v>
      </c>
      <c r="JK151" s="253">
        <f t="shared" si="2817"/>
        <v>0</v>
      </c>
      <c r="JL151" s="253">
        <f t="shared" si="2817"/>
        <v>0</v>
      </c>
      <c r="JM151" s="184"/>
      <c r="JN151" s="100"/>
      <c r="JO151" s="90">
        <f>JM151*JN151</f>
        <v>0</v>
      </c>
      <c r="JP151" s="243"/>
      <c r="JQ151" s="295"/>
      <c r="JR151" s="90">
        <f>JP151*JQ151</f>
        <v>0</v>
      </c>
      <c r="JS151" s="236">
        <f t="shared" ref="JS151:JU154" si="2818">JM151-JP151</f>
        <v>0</v>
      </c>
      <c r="JT151" s="232">
        <f t="shared" si="2818"/>
        <v>0</v>
      </c>
      <c r="JU151" s="233">
        <f t="shared" si="2818"/>
        <v>0</v>
      </c>
      <c r="JV151" s="243"/>
      <c r="JW151" s="295"/>
      <c r="JX151" s="90">
        <f>JV151*JW151</f>
        <v>0</v>
      </c>
      <c r="JY151" s="243"/>
      <c r="JZ151" s="295"/>
      <c r="KA151" s="90">
        <f>JY151*JZ151</f>
        <v>0</v>
      </c>
      <c r="KB151" s="236">
        <f t="shared" ref="KB151:KD154" si="2819">JV151-JY151</f>
        <v>0</v>
      </c>
      <c r="KC151" s="232">
        <f t="shared" si="2819"/>
        <v>0</v>
      </c>
      <c r="KD151" s="233">
        <f t="shared" si="2819"/>
        <v>0</v>
      </c>
      <c r="KE151" s="243"/>
      <c r="KF151" s="295"/>
      <c r="KG151" s="90">
        <f>KE151*KF151</f>
        <v>0</v>
      </c>
      <c r="KH151" s="243"/>
      <c r="KI151" s="295"/>
      <c r="KJ151" s="90">
        <f>KH151*KI151</f>
        <v>0</v>
      </c>
      <c r="KK151" s="41">
        <f t="shared" ref="KK151:KM154" si="2820">KE151-KH151</f>
        <v>0</v>
      </c>
      <c r="KL151" s="42">
        <f t="shared" si="2820"/>
        <v>0</v>
      </c>
      <c r="KM151" s="43">
        <f t="shared" si="2820"/>
        <v>0</v>
      </c>
      <c r="KN151" s="50">
        <f>JM151+JV151+KE151</f>
        <v>0</v>
      </c>
      <c r="KO151" s="45">
        <f>IF(KP151,KP151/KN151,0)</f>
        <v>0</v>
      </c>
      <c r="KP151" s="51">
        <f t="shared" ref="KP151:KQ154" si="2821">JO151+JX151+KG151</f>
        <v>0</v>
      </c>
      <c r="KQ151" s="50">
        <f t="shared" si="2821"/>
        <v>0</v>
      </c>
      <c r="KR151" s="45">
        <f>IF(KS151,KS151/KQ151,0)</f>
        <v>0</v>
      </c>
      <c r="KS151" s="51">
        <f>JR151+KA151+KJ151</f>
        <v>0</v>
      </c>
      <c r="KT151" s="81">
        <f t="shared" ref="KT151:KV154" si="2822">KN151-KQ151</f>
        <v>0</v>
      </c>
      <c r="KU151" s="52">
        <f t="shared" si="2822"/>
        <v>0</v>
      </c>
      <c r="KV151" s="52">
        <f t="shared" si="2822"/>
        <v>0</v>
      </c>
      <c r="KW151" s="178">
        <f>GJ151+HT151+JD151+KN151</f>
        <v>0</v>
      </c>
      <c r="KX151" s="28">
        <f>IF(KY151,KY151/KW151,0)</f>
        <v>0</v>
      </c>
      <c r="KY151" s="29">
        <f t="shared" ref="KY151:KZ154" si="2823">GL151+HV151+JF151+KP151</f>
        <v>0</v>
      </c>
      <c r="KZ151" s="178">
        <f t="shared" si="2823"/>
        <v>2.5000000000000001E-2</v>
      </c>
      <c r="LA151" s="28">
        <f>IF(LB151,LB151/KZ151,0)</f>
        <v>6800</v>
      </c>
      <c r="LB151" s="29">
        <f>GO151+HY151+JI151+KS151</f>
        <v>170</v>
      </c>
      <c r="LC151" s="178">
        <f t="shared" ref="LC151:LE154" si="2824">KW151-KZ151</f>
        <v>-2.5000000000000001E-2</v>
      </c>
      <c r="LD151" s="28">
        <f t="shared" si="2824"/>
        <v>-6800</v>
      </c>
      <c r="LE151" s="29">
        <f t="shared" si="2824"/>
        <v>-170</v>
      </c>
    </row>
    <row r="152" spans="2:317" ht="20.25" hidden="1" customHeight="1" outlineLevel="3">
      <c r="B152" s="84"/>
      <c r="C152" s="176"/>
      <c r="D152" s="176"/>
      <c r="E152" s="176"/>
      <c r="F152" s="84"/>
      <c r="G152" s="243"/>
      <c r="H152" s="240"/>
      <c r="I152" s="241">
        <f>G152*H152</f>
        <v>0</v>
      </c>
      <c r="J152" s="243"/>
      <c r="K152" s="240"/>
      <c r="L152" s="241">
        <f>J152*K152</f>
        <v>0</v>
      </c>
      <c r="M152" s="41">
        <f t="shared" si="2742"/>
        <v>0</v>
      </c>
      <c r="N152" s="42">
        <f t="shared" si="2743"/>
        <v>0</v>
      </c>
      <c r="O152" s="43">
        <f t="shared" si="2744"/>
        <v>0</v>
      </c>
      <c r="P152" s="243"/>
      <c r="Q152" s="240"/>
      <c r="R152" s="241">
        <f>P152*Q152</f>
        <v>0</v>
      </c>
      <c r="S152" s="243"/>
      <c r="T152" s="240"/>
      <c r="U152" s="241">
        <f>S152*T152</f>
        <v>0</v>
      </c>
      <c r="V152" s="41">
        <f t="shared" si="2745"/>
        <v>0</v>
      </c>
      <c r="W152" s="42">
        <f t="shared" si="2746"/>
        <v>0</v>
      </c>
      <c r="X152" s="43">
        <f t="shared" si="2747"/>
        <v>0</v>
      </c>
      <c r="Y152" s="243"/>
      <c r="Z152" s="240"/>
      <c r="AA152" s="241">
        <f>Y152*Z152</f>
        <v>0</v>
      </c>
      <c r="AB152" s="243"/>
      <c r="AC152" s="240"/>
      <c r="AD152" s="241">
        <f>AB152*AC152</f>
        <v>0</v>
      </c>
      <c r="AE152" s="236">
        <f t="shared" si="2748"/>
        <v>0</v>
      </c>
      <c r="AF152" s="232">
        <f t="shared" si="2749"/>
        <v>0</v>
      </c>
      <c r="AG152" s="233">
        <f t="shared" si="2750"/>
        <v>0</v>
      </c>
      <c r="AH152" s="449">
        <f>G152+P152+Y152</f>
        <v>0</v>
      </c>
      <c r="AI152" s="450">
        <f>IF(AJ152,AJ152/AH152,0)</f>
        <v>0</v>
      </c>
      <c r="AJ152" s="451">
        <f t="shared" si="2751"/>
        <v>0</v>
      </c>
      <c r="AK152" s="449">
        <f t="shared" si="2752"/>
        <v>0</v>
      </c>
      <c r="AL152" s="450">
        <f>IF(AM152,AM152/AK152,0)</f>
        <v>0</v>
      </c>
      <c r="AM152" s="451">
        <f>L152+U152+AD152</f>
        <v>0</v>
      </c>
      <c r="AN152" s="252">
        <f t="shared" si="2753"/>
        <v>0</v>
      </c>
      <c r="AO152" s="253">
        <f t="shared" si="2754"/>
        <v>0</v>
      </c>
      <c r="AP152" s="253">
        <f t="shared" si="2755"/>
        <v>0</v>
      </c>
      <c r="AQ152" s="184"/>
      <c r="AR152" s="100"/>
      <c r="AS152" s="90">
        <f>AQ152*AR152</f>
        <v>0</v>
      </c>
      <c r="AT152" s="184"/>
      <c r="AU152" s="100"/>
      <c r="AV152" s="90">
        <f>AT152*AU152</f>
        <v>0</v>
      </c>
      <c r="AW152" s="236">
        <f t="shared" si="2756"/>
        <v>0</v>
      </c>
      <c r="AX152" s="232">
        <f t="shared" si="2757"/>
        <v>0</v>
      </c>
      <c r="AY152" s="233">
        <f t="shared" si="2758"/>
        <v>0</v>
      </c>
      <c r="AZ152" s="184"/>
      <c r="BA152" s="100"/>
      <c r="BB152" s="90">
        <f>AZ152*BA152</f>
        <v>0</v>
      </c>
      <c r="BC152" s="184"/>
      <c r="BD152" s="100"/>
      <c r="BE152" s="90">
        <f>BC152*BD152</f>
        <v>0</v>
      </c>
      <c r="BF152" s="236">
        <f t="shared" si="2759"/>
        <v>0</v>
      </c>
      <c r="BG152" s="232">
        <f t="shared" si="2760"/>
        <v>0</v>
      </c>
      <c r="BH152" s="233">
        <f t="shared" si="2761"/>
        <v>0</v>
      </c>
      <c r="BI152" s="184"/>
      <c r="BJ152" s="100"/>
      <c r="BK152" s="90">
        <f>BI152*BJ152</f>
        <v>0</v>
      </c>
      <c r="BL152" s="184"/>
      <c r="BM152" s="100"/>
      <c r="BN152" s="90">
        <f>BL152*BM152</f>
        <v>0</v>
      </c>
      <c r="BO152" s="236">
        <f t="shared" si="2762"/>
        <v>0</v>
      </c>
      <c r="BP152" s="232">
        <f t="shared" si="2763"/>
        <v>0</v>
      </c>
      <c r="BQ152" s="233">
        <f t="shared" si="2764"/>
        <v>0</v>
      </c>
      <c r="BR152" s="50">
        <f>AQ152+AZ152+BI152</f>
        <v>0</v>
      </c>
      <c r="BS152" s="45">
        <f>IF(BT152,BT152/BR152,0)</f>
        <v>0</v>
      </c>
      <c r="BT152" s="51">
        <f t="shared" si="2765"/>
        <v>0</v>
      </c>
      <c r="BU152" s="50">
        <f t="shared" si="2766"/>
        <v>0</v>
      </c>
      <c r="BV152" s="45">
        <f>IF(BW152,BW152/BU152,0)</f>
        <v>0</v>
      </c>
      <c r="BW152" s="51">
        <f>AV152+BE152+BN152</f>
        <v>0</v>
      </c>
      <c r="BX152" s="252">
        <f t="shared" si="2767"/>
        <v>0</v>
      </c>
      <c r="BY152" s="253">
        <f t="shared" si="2768"/>
        <v>0</v>
      </c>
      <c r="BZ152" s="253">
        <f t="shared" si="2769"/>
        <v>0</v>
      </c>
      <c r="CA152" s="243"/>
      <c r="CB152" s="240"/>
      <c r="CC152" s="241">
        <f>CA152*CB152</f>
        <v>0</v>
      </c>
      <c r="CD152" s="243"/>
      <c r="CE152" s="240"/>
      <c r="CF152" s="241">
        <f>CD152*CE152</f>
        <v>0</v>
      </c>
      <c r="CG152" s="236">
        <f t="shared" si="2770"/>
        <v>0</v>
      </c>
      <c r="CH152" s="232">
        <f t="shared" si="2771"/>
        <v>0</v>
      </c>
      <c r="CI152" s="233">
        <f t="shared" si="2772"/>
        <v>0</v>
      </c>
      <c r="CJ152" s="243"/>
      <c r="CK152" s="240"/>
      <c r="CL152" s="241">
        <f>CJ152*CK152</f>
        <v>0</v>
      </c>
      <c r="CM152" s="243"/>
      <c r="CN152" s="240"/>
      <c r="CO152" s="241">
        <f>CM152*CN152</f>
        <v>0</v>
      </c>
      <c r="CP152" s="236">
        <f t="shared" si="2773"/>
        <v>0</v>
      </c>
      <c r="CQ152" s="232">
        <f t="shared" si="2774"/>
        <v>0</v>
      </c>
      <c r="CR152" s="233">
        <f t="shared" si="2775"/>
        <v>0</v>
      </c>
      <c r="CS152" s="243"/>
      <c r="CT152" s="240"/>
      <c r="CU152" s="241">
        <f>CS152*CT152</f>
        <v>0</v>
      </c>
      <c r="CV152" s="243"/>
      <c r="CW152" s="240"/>
      <c r="CX152" s="241">
        <f>CV152*CW152</f>
        <v>0</v>
      </c>
      <c r="CY152" s="236">
        <f t="shared" si="2776"/>
        <v>0</v>
      </c>
      <c r="CZ152" s="232">
        <f t="shared" si="2777"/>
        <v>0</v>
      </c>
      <c r="DA152" s="233">
        <f t="shared" si="2778"/>
        <v>0</v>
      </c>
      <c r="DB152" s="449">
        <f>CA152+CJ152+CS152</f>
        <v>0</v>
      </c>
      <c r="DC152" s="450">
        <f>IF(DD152,DD152/DB152,0)</f>
        <v>0</v>
      </c>
      <c r="DD152" s="451">
        <f t="shared" si="2779"/>
        <v>0</v>
      </c>
      <c r="DE152" s="449">
        <f t="shared" si="2780"/>
        <v>0</v>
      </c>
      <c r="DF152" s="450">
        <f>IF(DG152,DG152/DE152,0)</f>
        <v>0</v>
      </c>
      <c r="DG152" s="451">
        <f>CF152+CO152+CX152</f>
        <v>0</v>
      </c>
      <c r="DH152" s="252">
        <f t="shared" si="2781"/>
        <v>0</v>
      </c>
      <c r="DI152" s="253">
        <f t="shared" si="2782"/>
        <v>0</v>
      </c>
      <c r="DJ152" s="253">
        <f t="shared" si="2783"/>
        <v>0</v>
      </c>
      <c r="DK152" s="184"/>
      <c r="DL152" s="100"/>
      <c r="DM152" s="90">
        <f>DK152*DL152</f>
        <v>0</v>
      </c>
      <c r="DN152" s="184"/>
      <c r="DO152" s="100"/>
      <c r="DP152" s="90">
        <f>DN152*DO152</f>
        <v>0</v>
      </c>
      <c r="DQ152" s="236">
        <f t="shared" si="2784"/>
        <v>0</v>
      </c>
      <c r="DR152" s="232">
        <f t="shared" si="2785"/>
        <v>0</v>
      </c>
      <c r="DS152" s="233">
        <f t="shared" si="2786"/>
        <v>0</v>
      </c>
      <c r="DT152" s="184"/>
      <c r="DU152" s="100"/>
      <c r="DV152" s="90">
        <f>DT152*DU152</f>
        <v>0</v>
      </c>
      <c r="DW152" s="184"/>
      <c r="DX152" s="100"/>
      <c r="DY152" s="90">
        <f>DW152*DX152</f>
        <v>0</v>
      </c>
      <c r="DZ152" s="236">
        <f t="shared" si="2787"/>
        <v>0</v>
      </c>
      <c r="EA152" s="232">
        <f t="shared" si="2788"/>
        <v>0</v>
      </c>
      <c r="EB152" s="233">
        <f t="shared" si="2789"/>
        <v>0</v>
      </c>
      <c r="EC152" s="184"/>
      <c r="ED152" s="100"/>
      <c r="EE152" s="90">
        <f>EC152*ED152</f>
        <v>0</v>
      </c>
      <c r="EF152" s="184"/>
      <c r="EG152" s="100"/>
      <c r="EH152" s="90">
        <f>EF152*EG152</f>
        <v>0</v>
      </c>
      <c r="EI152" s="41">
        <f t="shared" si="2790"/>
        <v>0</v>
      </c>
      <c r="EJ152" s="42">
        <f t="shared" si="2791"/>
        <v>0</v>
      </c>
      <c r="EK152" s="43">
        <f t="shared" si="2792"/>
        <v>0</v>
      </c>
      <c r="EL152" s="50">
        <f>DK152+DT152+EC152</f>
        <v>0</v>
      </c>
      <c r="EM152" s="45">
        <f>IF(EN152,EN152/EL152,0)</f>
        <v>0</v>
      </c>
      <c r="EN152" s="51">
        <f t="shared" si="2793"/>
        <v>0</v>
      </c>
      <c r="EO152" s="50">
        <f t="shared" si="2794"/>
        <v>0</v>
      </c>
      <c r="EP152" s="45">
        <f>IF(EQ152,EQ152/EO152,0)</f>
        <v>0</v>
      </c>
      <c r="EQ152" s="51">
        <f>DP152+DY152+EH152</f>
        <v>0</v>
      </c>
      <c r="ER152" s="81">
        <f t="shared" si="2795"/>
        <v>0</v>
      </c>
      <c r="ES152" s="52">
        <f t="shared" si="2796"/>
        <v>0</v>
      </c>
      <c r="ET152" s="52">
        <f t="shared" si="2797"/>
        <v>0</v>
      </c>
      <c r="EU152" s="178">
        <f>AH152+BR152+DB152+EL152</f>
        <v>0</v>
      </c>
      <c r="EV152" s="28">
        <f>IF(EW152,EW152/EU152,0)</f>
        <v>0</v>
      </c>
      <c r="EW152" s="29">
        <f t="shared" si="2798"/>
        <v>0</v>
      </c>
      <c r="EX152" s="27">
        <f t="shared" si="2799"/>
        <v>0</v>
      </c>
      <c r="EY152" s="28">
        <f>IF(EZ152,EZ152/EX152,0)</f>
        <v>0</v>
      </c>
      <c r="EZ152" s="29">
        <f>AM152+BW152+DG152+EQ152</f>
        <v>0</v>
      </c>
      <c r="FA152" s="178">
        <f t="shared" si="2800"/>
        <v>0</v>
      </c>
      <c r="FB152" s="28">
        <f t="shared" si="2801"/>
        <v>0</v>
      </c>
      <c r="FC152" s="29">
        <f t="shared" si="2802"/>
        <v>0</v>
      </c>
      <c r="FE152" s="84"/>
      <c r="FF152" s="176"/>
      <c r="FG152" s="176"/>
      <c r="FH152" s="84"/>
      <c r="FI152" s="243"/>
      <c r="FJ152" s="240"/>
      <c r="FK152" s="241">
        <f>FI152*FJ152</f>
        <v>0</v>
      </c>
      <c r="FL152" s="243"/>
      <c r="FM152" s="240"/>
      <c r="FN152" s="241">
        <f>FL152*FM152</f>
        <v>0</v>
      </c>
      <c r="FO152" s="41">
        <f t="shared" si="2803"/>
        <v>0</v>
      </c>
      <c r="FP152" s="42">
        <f t="shared" si="2803"/>
        <v>0</v>
      </c>
      <c r="FQ152" s="43">
        <f t="shared" si="2803"/>
        <v>0</v>
      </c>
      <c r="FR152" s="243"/>
      <c r="FS152" s="240"/>
      <c r="FT152" s="241">
        <f>FR152*FS152</f>
        <v>0</v>
      </c>
      <c r="FU152" s="243"/>
      <c r="FV152" s="240"/>
      <c r="FW152" s="241">
        <f>FU152*FV152</f>
        <v>0</v>
      </c>
      <c r="FX152" s="41">
        <f t="shared" si="2804"/>
        <v>0</v>
      </c>
      <c r="FY152" s="42">
        <f t="shared" si="2804"/>
        <v>0</v>
      </c>
      <c r="FZ152" s="43">
        <f t="shared" si="2804"/>
        <v>0</v>
      </c>
      <c r="GA152" s="243"/>
      <c r="GB152" s="240"/>
      <c r="GC152" s="241">
        <f>GA152*GB152</f>
        <v>0</v>
      </c>
      <c r="GD152" s="243"/>
      <c r="GE152" s="240"/>
      <c r="GF152" s="241">
        <f>GD152*GE152</f>
        <v>0</v>
      </c>
      <c r="GG152" s="236">
        <f t="shared" si="2805"/>
        <v>0</v>
      </c>
      <c r="GH152" s="232">
        <f t="shared" si="2805"/>
        <v>0</v>
      </c>
      <c r="GI152" s="233">
        <f t="shared" si="2805"/>
        <v>0</v>
      </c>
      <c r="GJ152" s="449">
        <f>FI152+FR152+GA152</f>
        <v>0</v>
      </c>
      <c r="GK152" s="450">
        <f>IF(GL152,GL152/GJ152,0)</f>
        <v>0</v>
      </c>
      <c r="GL152" s="451">
        <f t="shared" si="2806"/>
        <v>0</v>
      </c>
      <c r="GM152" s="449">
        <f t="shared" si="2806"/>
        <v>0</v>
      </c>
      <c r="GN152" s="450">
        <f>IF(GO152,GO152/GM152,0)</f>
        <v>0</v>
      </c>
      <c r="GO152" s="451">
        <f>FN152+FW152+GF152</f>
        <v>0</v>
      </c>
      <c r="GP152" s="252">
        <f t="shared" si="2807"/>
        <v>0</v>
      </c>
      <c r="GQ152" s="253">
        <f t="shared" si="2807"/>
        <v>0</v>
      </c>
      <c r="GR152" s="253">
        <f t="shared" si="2807"/>
        <v>0</v>
      </c>
      <c r="GS152" s="184"/>
      <c r="GT152" s="100"/>
      <c r="GU152" s="90">
        <f>GS152*GT152</f>
        <v>0</v>
      </c>
      <c r="GV152" s="184"/>
      <c r="GW152" s="100"/>
      <c r="GX152" s="90">
        <f>GV152*GW152</f>
        <v>0</v>
      </c>
      <c r="GY152" s="236">
        <f t="shared" si="2808"/>
        <v>0</v>
      </c>
      <c r="GZ152" s="232">
        <f t="shared" si="2808"/>
        <v>0</v>
      </c>
      <c r="HA152" s="233">
        <f t="shared" si="2808"/>
        <v>0</v>
      </c>
      <c r="HB152" s="184"/>
      <c r="HC152" s="100"/>
      <c r="HD152" s="90">
        <f>HB152*HC152</f>
        <v>0</v>
      </c>
      <c r="HE152" s="184"/>
      <c r="HF152" s="100"/>
      <c r="HG152" s="90">
        <f>HE152*HF152</f>
        <v>0</v>
      </c>
      <c r="HH152" s="236">
        <f t="shared" si="2809"/>
        <v>0</v>
      </c>
      <c r="HI152" s="232">
        <f t="shared" si="2809"/>
        <v>0</v>
      </c>
      <c r="HJ152" s="233">
        <f t="shared" si="2809"/>
        <v>0</v>
      </c>
      <c r="HK152" s="184"/>
      <c r="HL152" s="100"/>
      <c r="HM152" s="90">
        <f>HK152*HL152</f>
        <v>0</v>
      </c>
      <c r="HN152" s="184"/>
      <c r="HO152" s="100"/>
      <c r="HP152" s="90">
        <f>HN152*HO152</f>
        <v>0</v>
      </c>
      <c r="HQ152" s="236">
        <f t="shared" si="2810"/>
        <v>0</v>
      </c>
      <c r="HR152" s="232">
        <f t="shared" si="2810"/>
        <v>0</v>
      </c>
      <c r="HS152" s="233">
        <f t="shared" si="2810"/>
        <v>0</v>
      </c>
      <c r="HT152" s="50">
        <f>GS152+HB152+HK152</f>
        <v>0</v>
      </c>
      <c r="HU152" s="45">
        <f>IF(HV152,HV152/HT152,0)</f>
        <v>0</v>
      </c>
      <c r="HV152" s="51">
        <f t="shared" si="2811"/>
        <v>0</v>
      </c>
      <c r="HW152" s="50">
        <f t="shared" si="2811"/>
        <v>0</v>
      </c>
      <c r="HX152" s="45">
        <f>IF(HY152,HY152/HW152,0)</f>
        <v>0</v>
      </c>
      <c r="HY152" s="51">
        <f>GX152+HG152+HP152</f>
        <v>0</v>
      </c>
      <c r="HZ152" s="252">
        <f t="shared" si="2812"/>
        <v>0</v>
      </c>
      <c r="IA152" s="253">
        <f t="shared" si="2812"/>
        <v>0</v>
      </c>
      <c r="IB152" s="253">
        <f t="shared" si="2812"/>
        <v>0</v>
      </c>
      <c r="IC152" s="243"/>
      <c r="ID152" s="240"/>
      <c r="IE152" s="241">
        <f>IC152*ID152</f>
        <v>0</v>
      </c>
      <c r="IF152" s="243"/>
      <c r="IG152" s="240"/>
      <c r="IH152" s="241">
        <f>IF152*IG152</f>
        <v>0</v>
      </c>
      <c r="II152" s="236">
        <f t="shared" si="2813"/>
        <v>0</v>
      </c>
      <c r="IJ152" s="232">
        <f t="shared" si="2813"/>
        <v>0</v>
      </c>
      <c r="IK152" s="233">
        <f t="shared" si="2813"/>
        <v>0</v>
      </c>
      <c r="IL152" s="243"/>
      <c r="IM152" s="240"/>
      <c r="IN152" s="241">
        <f>IL152*IM152</f>
        <v>0</v>
      </c>
      <c r="IO152" s="243"/>
      <c r="IP152" s="240"/>
      <c r="IQ152" s="241">
        <f>IO152*IP152</f>
        <v>0</v>
      </c>
      <c r="IR152" s="236">
        <f t="shared" si="2814"/>
        <v>0</v>
      </c>
      <c r="IS152" s="232">
        <f t="shared" si="2814"/>
        <v>0</v>
      </c>
      <c r="IT152" s="233">
        <f t="shared" si="2814"/>
        <v>0</v>
      </c>
      <c r="IU152" s="243"/>
      <c r="IV152" s="240"/>
      <c r="IW152" s="241">
        <f>IU152*IV152</f>
        <v>0</v>
      </c>
      <c r="IX152" s="243"/>
      <c r="IY152" s="240"/>
      <c r="IZ152" s="241">
        <f>IX152*IY152</f>
        <v>0</v>
      </c>
      <c r="JA152" s="236">
        <f t="shared" si="2815"/>
        <v>0</v>
      </c>
      <c r="JB152" s="232">
        <f t="shared" si="2815"/>
        <v>0</v>
      </c>
      <c r="JC152" s="233">
        <f t="shared" si="2815"/>
        <v>0</v>
      </c>
      <c r="JD152" s="449">
        <f>IC152+IL152+IU152</f>
        <v>0</v>
      </c>
      <c r="JE152" s="450">
        <f>IF(JF152,JF152/JD152,0)</f>
        <v>0</v>
      </c>
      <c r="JF152" s="451">
        <f t="shared" si="2816"/>
        <v>0</v>
      </c>
      <c r="JG152" s="449">
        <f t="shared" si="2816"/>
        <v>0</v>
      </c>
      <c r="JH152" s="450">
        <f>IF(JI152,JI152/JG152,0)</f>
        <v>0</v>
      </c>
      <c r="JI152" s="451">
        <f>IH152+IQ152+IZ152</f>
        <v>0</v>
      </c>
      <c r="JJ152" s="252">
        <f t="shared" si="2817"/>
        <v>0</v>
      </c>
      <c r="JK152" s="253">
        <f t="shared" si="2817"/>
        <v>0</v>
      </c>
      <c r="JL152" s="253">
        <f t="shared" si="2817"/>
        <v>0</v>
      </c>
      <c r="JM152" s="184"/>
      <c r="JN152" s="100"/>
      <c r="JO152" s="90">
        <f>JM152*JN152</f>
        <v>0</v>
      </c>
      <c r="JP152" s="184"/>
      <c r="JQ152" s="100"/>
      <c r="JR152" s="90">
        <f>JP152*JQ152</f>
        <v>0</v>
      </c>
      <c r="JS152" s="236">
        <f t="shared" si="2818"/>
        <v>0</v>
      </c>
      <c r="JT152" s="232">
        <f t="shared" si="2818"/>
        <v>0</v>
      </c>
      <c r="JU152" s="233">
        <f t="shared" si="2818"/>
        <v>0</v>
      </c>
      <c r="JV152" s="184"/>
      <c r="JW152" s="100"/>
      <c r="JX152" s="90">
        <f>JV152*JW152</f>
        <v>0</v>
      </c>
      <c r="JY152" s="184"/>
      <c r="JZ152" s="100"/>
      <c r="KA152" s="90">
        <f>JY152*JZ152</f>
        <v>0</v>
      </c>
      <c r="KB152" s="236">
        <f t="shared" si="2819"/>
        <v>0</v>
      </c>
      <c r="KC152" s="232">
        <f t="shared" si="2819"/>
        <v>0</v>
      </c>
      <c r="KD152" s="233">
        <f t="shared" si="2819"/>
        <v>0</v>
      </c>
      <c r="KE152" s="184"/>
      <c r="KF152" s="100"/>
      <c r="KG152" s="90">
        <f>KE152*KF152</f>
        <v>0</v>
      </c>
      <c r="KH152" s="184"/>
      <c r="KI152" s="100"/>
      <c r="KJ152" s="90">
        <f>KH152*KI152</f>
        <v>0</v>
      </c>
      <c r="KK152" s="41">
        <f t="shared" si="2820"/>
        <v>0</v>
      </c>
      <c r="KL152" s="42">
        <f t="shared" si="2820"/>
        <v>0</v>
      </c>
      <c r="KM152" s="43">
        <f t="shared" si="2820"/>
        <v>0</v>
      </c>
      <c r="KN152" s="50">
        <f>JM152+JV152+KE152</f>
        <v>0</v>
      </c>
      <c r="KO152" s="45">
        <f>IF(KP152,KP152/KN152,0)</f>
        <v>0</v>
      </c>
      <c r="KP152" s="51">
        <f t="shared" si="2821"/>
        <v>0</v>
      </c>
      <c r="KQ152" s="50">
        <f t="shared" si="2821"/>
        <v>0</v>
      </c>
      <c r="KR152" s="45">
        <f>IF(KS152,KS152/KQ152,0)</f>
        <v>0</v>
      </c>
      <c r="KS152" s="51">
        <f>JR152+KA152+KJ152</f>
        <v>0</v>
      </c>
      <c r="KT152" s="81">
        <f t="shared" si="2822"/>
        <v>0</v>
      </c>
      <c r="KU152" s="52">
        <f t="shared" si="2822"/>
        <v>0</v>
      </c>
      <c r="KV152" s="52">
        <f t="shared" si="2822"/>
        <v>0</v>
      </c>
      <c r="KW152" s="178">
        <f>GJ152+HT152+JD152+KN152</f>
        <v>0</v>
      </c>
      <c r="KX152" s="28">
        <f>IF(KY152,KY152/KW152,0)</f>
        <v>0</v>
      </c>
      <c r="KY152" s="29">
        <f t="shared" si="2823"/>
        <v>0</v>
      </c>
      <c r="KZ152" s="27">
        <f t="shared" si="2823"/>
        <v>0</v>
      </c>
      <c r="LA152" s="28">
        <f>IF(LB152,LB152/KZ152,0)</f>
        <v>0</v>
      </c>
      <c r="LB152" s="29">
        <f>GO152+HY152+JI152+KS152</f>
        <v>0</v>
      </c>
      <c r="LC152" s="178">
        <f t="shared" si="2824"/>
        <v>0</v>
      </c>
      <c r="LD152" s="28">
        <f t="shared" si="2824"/>
        <v>0</v>
      </c>
      <c r="LE152" s="29">
        <f t="shared" si="2824"/>
        <v>0</v>
      </c>
    </row>
    <row r="153" spans="2:317" ht="20.25" hidden="1" customHeight="1" outlineLevel="3">
      <c r="B153" s="84"/>
      <c r="C153" s="176"/>
      <c r="D153" s="176"/>
      <c r="E153" s="176"/>
      <c r="F153" s="84"/>
      <c r="G153" s="243"/>
      <c r="H153" s="240"/>
      <c r="I153" s="241">
        <f>G153*H153</f>
        <v>0</v>
      </c>
      <c r="J153" s="243"/>
      <c r="K153" s="240"/>
      <c r="L153" s="241">
        <f>J153*K153</f>
        <v>0</v>
      </c>
      <c r="M153" s="41">
        <f t="shared" si="2742"/>
        <v>0</v>
      </c>
      <c r="N153" s="42">
        <f t="shared" si="2743"/>
        <v>0</v>
      </c>
      <c r="O153" s="43">
        <f t="shared" si="2744"/>
        <v>0</v>
      </c>
      <c r="P153" s="243"/>
      <c r="Q153" s="240"/>
      <c r="R153" s="241">
        <f>P153*Q153</f>
        <v>0</v>
      </c>
      <c r="S153" s="243"/>
      <c r="T153" s="240"/>
      <c r="U153" s="241">
        <f>S153*T153</f>
        <v>0</v>
      </c>
      <c r="V153" s="41">
        <f t="shared" si="2745"/>
        <v>0</v>
      </c>
      <c r="W153" s="42">
        <f t="shared" si="2746"/>
        <v>0</v>
      </c>
      <c r="X153" s="43">
        <f t="shared" si="2747"/>
        <v>0</v>
      </c>
      <c r="Y153" s="243"/>
      <c r="Z153" s="240"/>
      <c r="AA153" s="241">
        <f>Y153*Z153</f>
        <v>0</v>
      </c>
      <c r="AB153" s="243"/>
      <c r="AC153" s="240"/>
      <c r="AD153" s="241">
        <f>AB153*AC153</f>
        <v>0</v>
      </c>
      <c r="AE153" s="236">
        <f t="shared" si="2748"/>
        <v>0</v>
      </c>
      <c r="AF153" s="232">
        <f t="shared" si="2749"/>
        <v>0</v>
      </c>
      <c r="AG153" s="233">
        <f t="shared" si="2750"/>
        <v>0</v>
      </c>
      <c r="AH153" s="449">
        <f>G153+P153+Y153</f>
        <v>0</v>
      </c>
      <c r="AI153" s="450">
        <f>IF(AJ153,AJ153/AH153,0)</f>
        <v>0</v>
      </c>
      <c r="AJ153" s="451">
        <f t="shared" si="2751"/>
        <v>0</v>
      </c>
      <c r="AK153" s="449">
        <f t="shared" si="2752"/>
        <v>0</v>
      </c>
      <c r="AL153" s="450">
        <f>IF(AM153,AM153/AK153,0)</f>
        <v>0</v>
      </c>
      <c r="AM153" s="451">
        <f>L153+U153+AD153</f>
        <v>0</v>
      </c>
      <c r="AN153" s="252">
        <f t="shared" si="2753"/>
        <v>0</v>
      </c>
      <c r="AO153" s="253">
        <f t="shared" si="2754"/>
        <v>0</v>
      </c>
      <c r="AP153" s="253">
        <f t="shared" si="2755"/>
        <v>0</v>
      </c>
      <c r="AQ153" s="184"/>
      <c r="AR153" s="100"/>
      <c r="AS153" s="90">
        <f>AQ153*AR153</f>
        <v>0</v>
      </c>
      <c r="AT153" s="184"/>
      <c r="AU153" s="100"/>
      <c r="AV153" s="90">
        <f>AT153*AU153</f>
        <v>0</v>
      </c>
      <c r="AW153" s="236">
        <f t="shared" si="2756"/>
        <v>0</v>
      </c>
      <c r="AX153" s="232">
        <f t="shared" si="2757"/>
        <v>0</v>
      </c>
      <c r="AY153" s="233">
        <f t="shared" si="2758"/>
        <v>0</v>
      </c>
      <c r="AZ153" s="184"/>
      <c r="BA153" s="100"/>
      <c r="BB153" s="90">
        <f>AZ153*BA153</f>
        <v>0</v>
      </c>
      <c r="BC153" s="184"/>
      <c r="BD153" s="100"/>
      <c r="BE153" s="90">
        <f>BC153*BD153</f>
        <v>0</v>
      </c>
      <c r="BF153" s="236">
        <f t="shared" si="2759"/>
        <v>0</v>
      </c>
      <c r="BG153" s="232">
        <f t="shared" si="2760"/>
        <v>0</v>
      </c>
      <c r="BH153" s="233">
        <f t="shared" si="2761"/>
        <v>0</v>
      </c>
      <c r="BI153" s="184"/>
      <c r="BJ153" s="100"/>
      <c r="BK153" s="90">
        <f>BI153*BJ153</f>
        <v>0</v>
      </c>
      <c r="BL153" s="184"/>
      <c r="BM153" s="100"/>
      <c r="BN153" s="90">
        <f>BL153*BM153</f>
        <v>0</v>
      </c>
      <c r="BO153" s="236">
        <f t="shared" si="2762"/>
        <v>0</v>
      </c>
      <c r="BP153" s="232">
        <f t="shared" si="2763"/>
        <v>0</v>
      </c>
      <c r="BQ153" s="233">
        <f t="shared" si="2764"/>
        <v>0</v>
      </c>
      <c r="BR153" s="50">
        <f>AQ153+AZ153+BI153</f>
        <v>0</v>
      </c>
      <c r="BS153" s="45">
        <f>IF(BT153,BT153/BR153,0)</f>
        <v>0</v>
      </c>
      <c r="BT153" s="51">
        <f t="shared" si="2765"/>
        <v>0</v>
      </c>
      <c r="BU153" s="50">
        <f t="shared" si="2766"/>
        <v>0</v>
      </c>
      <c r="BV153" s="45">
        <f>IF(BW153,BW153/BU153,0)</f>
        <v>0</v>
      </c>
      <c r="BW153" s="51">
        <f>AV153+BE153+BN153</f>
        <v>0</v>
      </c>
      <c r="BX153" s="252">
        <f t="shared" si="2767"/>
        <v>0</v>
      </c>
      <c r="BY153" s="253">
        <f t="shared" si="2768"/>
        <v>0</v>
      </c>
      <c r="BZ153" s="253">
        <f t="shared" si="2769"/>
        <v>0</v>
      </c>
      <c r="CA153" s="243"/>
      <c r="CB153" s="240"/>
      <c r="CC153" s="241">
        <f>CA153*CB153</f>
        <v>0</v>
      </c>
      <c r="CD153" s="243"/>
      <c r="CE153" s="240"/>
      <c r="CF153" s="241">
        <f>CD153*CE153</f>
        <v>0</v>
      </c>
      <c r="CG153" s="236">
        <f t="shared" si="2770"/>
        <v>0</v>
      </c>
      <c r="CH153" s="232">
        <f t="shared" si="2771"/>
        <v>0</v>
      </c>
      <c r="CI153" s="233">
        <f t="shared" si="2772"/>
        <v>0</v>
      </c>
      <c r="CJ153" s="243"/>
      <c r="CK153" s="240"/>
      <c r="CL153" s="241">
        <f>CJ153*CK153</f>
        <v>0</v>
      </c>
      <c r="CM153" s="243"/>
      <c r="CN153" s="240"/>
      <c r="CO153" s="241">
        <f>CM153*CN153</f>
        <v>0</v>
      </c>
      <c r="CP153" s="236">
        <f t="shared" si="2773"/>
        <v>0</v>
      </c>
      <c r="CQ153" s="232">
        <f t="shared" si="2774"/>
        <v>0</v>
      </c>
      <c r="CR153" s="233">
        <f t="shared" si="2775"/>
        <v>0</v>
      </c>
      <c r="CS153" s="243"/>
      <c r="CT153" s="240"/>
      <c r="CU153" s="241">
        <f>CS153*CT153</f>
        <v>0</v>
      </c>
      <c r="CV153" s="243"/>
      <c r="CW153" s="240"/>
      <c r="CX153" s="241">
        <f>CV153*CW153</f>
        <v>0</v>
      </c>
      <c r="CY153" s="236">
        <f t="shared" si="2776"/>
        <v>0</v>
      </c>
      <c r="CZ153" s="232">
        <f t="shared" si="2777"/>
        <v>0</v>
      </c>
      <c r="DA153" s="233">
        <f t="shared" si="2778"/>
        <v>0</v>
      </c>
      <c r="DB153" s="449">
        <f>CA153+CJ153+CS153</f>
        <v>0</v>
      </c>
      <c r="DC153" s="450">
        <f>IF(DD153,DD153/DB153,0)</f>
        <v>0</v>
      </c>
      <c r="DD153" s="451">
        <f t="shared" si="2779"/>
        <v>0</v>
      </c>
      <c r="DE153" s="449">
        <f t="shared" si="2780"/>
        <v>0</v>
      </c>
      <c r="DF153" s="450">
        <f>IF(DG153,DG153/DE153,0)</f>
        <v>0</v>
      </c>
      <c r="DG153" s="451">
        <f>CF153+CO153+CX153</f>
        <v>0</v>
      </c>
      <c r="DH153" s="252">
        <f t="shared" si="2781"/>
        <v>0</v>
      </c>
      <c r="DI153" s="253">
        <f t="shared" si="2782"/>
        <v>0</v>
      </c>
      <c r="DJ153" s="253">
        <f t="shared" si="2783"/>
        <v>0</v>
      </c>
      <c r="DK153" s="184"/>
      <c r="DL153" s="100"/>
      <c r="DM153" s="90">
        <f>DK153*DL153</f>
        <v>0</v>
      </c>
      <c r="DN153" s="184"/>
      <c r="DO153" s="100"/>
      <c r="DP153" s="90">
        <f>DN153*DO153</f>
        <v>0</v>
      </c>
      <c r="DQ153" s="236">
        <f t="shared" si="2784"/>
        <v>0</v>
      </c>
      <c r="DR153" s="232">
        <f t="shared" si="2785"/>
        <v>0</v>
      </c>
      <c r="DS153" s="233">
        <f t="shared" si="2786"/>
        <v>0</v>
      </c>
      <c r="DT153" s="184"/>
      <c r="DU153" s="100"/>
      <c r="DV153" s="90">
        <f>DT153*DU153</f>
        <v>0</v>
      </c>
      <c r="DW153" s="184"/>
      <c r="DX153" s="100"/>
      <c r="DY153" s="90">
        <f>DW153*DX153</f>
        <v>0</v>
      </c>
      <c r="DZ153" s="236">
        <f t="shared" si="2787"/>
        <v>0</v>
      </c>
      <c r="EA153" s="232">
        <f t="shared" si="2788"/>
        <v>0</v>
      </c>
      <c r="EB153" s="233">
        <f t="shared" si="2789"/>
        <v>0</v>
      </c>
      <c r="EC153" s="184"/>
      <c r="ED153" s="100"/>
      <c r="EE153" s="90">
        <f>EC153*ED153</f>
        <v>0</v>
      </c>
      <c r="EF153" s="184"/>
      <c r="EG153" s="100"/>
      <c r="EH153" s="90">
        <f>EF153*EG153</f>
        <v>0</v>
      </c>
      <c r="EI153" s="41">
        <f t="shared" si="2790"/>
        <v>0</v>
      </c>
      <c r="EJ153" s="42">
        <f t="shared" si="2791"/>
        <v>0</v>
      </c>
      <c r="EK153" s="43">
        <f t="shared" si="2792"/>
        <v>0</v>
      </c>
      <c r="EL153" s="50">
        <f>DK153+DT153+EC153</f>
        <v>0</v>
      </c>
      <c r="EM153" s="45">
        <f>IF(EN153,EN153/EL153,0)</f>
        <v>0</v>
      </c>
      <c r="EN153" s="51">
        <f t="shared" si="2793"/>
        <v>0</v>
      </c>
      <c r="EO153" s="50">
        <f t="shared" si="2794"/>
        <v>0</v>
      </c>
      <c r="EP153" s="45">
        <f>IF(EQ153,EQ153/EO153,0)</f>
        <v>0</v>
      </c>
      <c r="EQ153" s="51">
        <f>DP153+DY153+EH153</f>
        <v>0</v>
      </c>
      <c r="ER153" s="81">
        <f t="shared" si="2795"/>
        <v>0</v>
      </c>
      <c r="ES153" s="52">
        <f t="shared" si="2796"/>
        <v>0</v>
      </c>
      <c r="ET153" s="52">
        <f t="shared" si="2797"/>
        <v>0</v>
      </c>
      <c r="EU153" s="178">
        <f>AH153+BR153+DB153+EL153</f>
        <v>0</v>
      </c>
      <c r="EV153" s="28">
        <f>IF(EW153,EW153/EU153,0)</f>
        <v>0</v>
      </c>
      <c r="EW153" s="29">
        <f t="shared" si="2798"/>
        <v>0</v>
      </c>
      <c r="EX153" s="27">
        <f t="shared" si="2799"/>
        <v>0</v>
      </c>
      <c r="EY153" s="28">
        <f>IF(EZ153,EZ153/EX153,0)</f>
        <v>0</v>
      </c>
      <c r="EZ153" s="29">
        <f>AM153+BW153+DG153+EQ153</f>
        <v>0</v>
      </c>
      <c r="FA153" s="178">
        <f t="shared" si="2800"/>
        <v>0</v>
      </c>
      <c r="FB153" s="28">
        <f t="shared" si="2801"/>
        <v>0</v>
      </c>
      <c r="FC153" s="29">
        <f t="shared" si="2802"/>
        <v>0</v>
      </c>
      <c r="FE153" s="84"/>
      <c r="FF153" s="176"/>
      <c r="FG153" s="176"/>
      <c r="FH153" s="84"/>
      <c r="FI153" s="243"/>
      <c r="FJ153" s="240"/>
      <c r="FK153" s="241">
        <f>FI153*FJ153</f>
        <v>0</v>
      </c>
      <c r="FL153" s="243"/>
      <c r="FM153" s="240"/>
      <c r="FN153" s="241">
        <f>FL153*FM153</f>
        <v>0</v>
      </c>
      <c r="FO153" s="41">
        <f t="shared" si="2803"/>
        <v>0</v>
      </c>
      <c r="FP153" s="42">
        <f t="shared" si="2803"/>
        <v>0</v>
      </c>
      <c r="FQ153" s="43">
        <f t="shared" si="2803"/>
        <v>0</v>
      </c>
      <c r="FR153" s="243"/>
      <c r="FS153" s="240"/>
      <c r="FT153" s="241">
        <f>FR153*FS153</f>
        <v>0</v>
      </c>
      <c r="FU153" s="243"/>
      <c r="FV153" s="240"/>
      <c r="FW153" s="241">
        <f>FU153*FV153</f>
        <v>0</v>
      </c>
      <c r="FX153" s="41">
        <f t="shared" si="2804"/>
        <v>0</v>
      </c>
      <c r="FY153" s="42">
        <f t="shared" si="2804"/>
        <v>0</v>
      </c>
      <c r="FZ153" s="43">
        <f t="shared" si="2804"/>
        <v>0</v>
      </c>
      <c r="GA153" s="243"/>
      <c r="GB153" s="240"/>
      <c r="GC153" s="241">
        <f>GA153*GB153</f>
        <v>0</v>
      </c>
      <c r="GD153" s="243"/>
      <c r="GE153" s="240"/>
      <c r="GF153" s="241">
        <f>GD153*GE153</f>
        <v>0</v>
      </c>
      <c r="GG153" s="236">
        <f t="shared" si="2805"/>
        <v>0</v>
      </c>
      <c r="GH153" s="232">
        <f t="shared" si="2805"/>
        <v>0</v>
      </c>
      <c r="GI153" s="233">
        <f t="shared" si="2805"/>
        <v>0</v>
      </c>
      <c r="GJ153" s="449">
        <f>FI153+FR153+GA153</f>
        <v>0</v>
      </c>
      <c r="GK153" s="450">
        <f>IF(GL153,GL153/GJ153,0)</f>
        <v>0</v>
      </c>
      <c r="GL153" s="451">
        <f t="shared" si="2806"/>
        <v>0</v>
      </c>
      <c r="GM153" s="449">
        <f t="shared" si="2806"/>
        <v>0</v>
      </c>
      <c r="GN153" s="450">
        <f>IF(GO153,GO153/GM153,0)</f>
        <v>0</v>
      </c>
      <c r="GO153" s="451">
        <f>FN153+FW153+GF153</f>
        <v>0</v>
      </c>
      <c r="GP153" s="252">
        <f t="shared" si="2807"/>
        <v>0</v>
      </c>
      <c r="GQ153" s="253">
        <f t="shared" si="2807"/>
        <v>0</v>
      </c>
      <c r="GR153" s="253">
        <f t="shared" si="2807"/>
        <v>0</v>
      </c>
      <c r="GS153" s="184"/>
      <c r="GT153" s="100"/>
      <c r="GU153" s="90">
        <f>GS153*GT153</f>
        <v>0</v>
      </c>
      <c r="GV153" s="184"/>
      <c r="GW153" s="100"/>
      <c r="GX153" s="90">
        <f>GV153*GW153</f>
        <v>0</v>
      </c>
      <c r="GY153" s="236">
        <f t="shared" si="2808"/>
        <v>0</v>
      </c>
      <c r="GZ153" s="232">
        <f t="shared" si="2808"/>
        <v>0</v>
      </c>
      <c r="HA153" s="233">
        <f t="shared" si="2808"/>
        <v>0</v>
      </c>
      <c r="HB153" s="184"/>
      <c r="HC153" s="100"/>
      <c r="HD153" s="90">
        <f>HB153*HC153</f>
        <v>0</v>
      </c>
      <c r="HE153" s="184"/>
      <c r="HF153" s="100"/>
      <c r="HG153" s="90">
        <f>HE153*HF153</f>
        <v>0</v>
      </c>
      <c r="HH153" s="236">
        <f t="shared" si="2809"/>
        <v>0</v>
      </c>
      <c r="HI153" s="232">
        <f t="shared" si="2809"/>
        <v>0</v>
      </c>
      <c r="HJ153" s="233">
        <f t="shared" si="2809"/>
        <v>0</v>
      </c>
      <c r="HK153" s="184"/>
      <c r="HL153" s="100"/>
      <c r="HM153" s="90">
        <f>HK153*HL153</f>
        <v>0</v>
      </c>
      <c r="HN153" s="184"/>
      <c r="HO153" s="100"/>
      <c r="HP153" s="90">
        <f>HN153*HO153</f>
        <v>0</v>
      </c>
      <c r="HQ153" s="236">
        <f t="shared" si="2810"/>
        <v>0</v>
      </c>
      <c r="HR153" s="232">
        <f t="shared" si="2810"/>
        <v>0</v>
      </c>
      <c r="HS153" s="233">
        <f t="shared" si="2810"/>
        <v>0</v>
      </c>
      <c r="HT153" s="50">
        <f>GS153+HB153+HK153</f>
        <v>0</v>
      </c>
      <c r="HU153" s="45">
        <f>IF(HV153,HV153/HT153,0)</f>
        <v>0</v>
      </c>
      <c r="HV153" s="51">
        <f t="shared" si="2811"/>
        <v>0</v>
      </c>
      <c r="HW153" s="50">
        <f t="shared" si="2811"/>
        <v>0</v>
      </c>
      <c r="HX153" s="45">
        <f>IF(HY153,HY153/HW153,0)</f>
        <v>0</v>
      </c>
      <c r="HY153" s="51">
        <f>GX153+HG153+HP153</f>
        <v>0</v>
      </c>
      <c r="HZ153" s="252">
        <f t="shared" si="2812"/>
        <v>0</v>
      </c>
      <c r="IA153" s="253">
        <f t="shared" si="2812"/>
        <v>0</v>
      </c>
      <c r="IB153" s="253">
        <f t="shared" si="2812"/>
        <v>0</v>
      </c>
      <c r="IC153" s="243"/>
      <c r="ID153" s="240"/>
      <c r="IE153" s="241">
        <f>IC153*ID153</f>
        <v>0</v>
      </c>
      <c r="IF153" s="243"/>
      <c r="IG153" s="240"/>
      <c r="IH153" s="241">
        <f>IF153*IG153</f>
        <v>0</v>
      </c>
      <c r="II153" s="236">
        <f t="shared" si="2813"/>
        <v>0</v>
      </c>
      <c r="IJ153" s="232">
        <f t="shared" si="2813"/>
        <v>0</v>
      </c>
      <c r="IK153" s="233">
        <f t="shared" si="2813"/>
        <v>0</v>
      </c>
      <c r="IL153" s="243"/>
      <c r="IM153" s="240"/>
      <c r="IN153" s="241">
        <f>IL153*IM153</f>
        <v>0</v>
      </c>
      <c r="IO153" s="243"/>
      <c r="IP153" s="240"/>
      <c r="IQ153" s="241">
        <f>IO153*IP153</f>
        <v>0</v>
      </c>
      <c r="IR153" s="236">
        <f t="shared" si="2814"/>
        <v>0</v>
      </c>
      <c r="IS153" s="232">
        <f t="shared" si="2814"/>
        <v>0</v>
      </c>
      <c r="IT153" s="233">
        <f t="shared" si="2814"/>
        <v>0</v>
      </c>
      <c r="IU153" s="243"/>
      <c r="IV153" s="240"/>
      <c r="IW153" s="241">
        <f>IU153*IV153</f>
        <v>0</v>
      </c>
      <c r="IX153" s="243"/>
      <c r="IY153" s="240"/>
      <c r="IZ153" s="241">
        <f>IX153*IY153</f>
        <v>0</v>
      </c>
      <c r="JA153" s="236">
        <f t="shared" si="2815"/>
        <v>0</v>
      </c>
      <c r="JB153" s="232">
        <f t="shared" si="2815"/>
        <v>0</v>
      </c>
      <c r="JC153" s="233">
        <f t="shared" si="2815"/>
        <v>0</v>
      </c>
      <c r="JD153" s="449">
        <f>IC153+IL153+IU153</f>
        <v>0</v>
      </c>
      <c r="JE153" s="450">
        <f>IF(JF153,JF153/JD153,0)</f>
        <v>0</v>
      </c>
      <c r="JF153" s="451">
        <f t="shared" si="2816"/>
        <v>0</v>
      </c>
      <c r="JG153" s="449">
        <f t="shared" si="2816"/>
        <v>0</v>
      </c>
      <c r="JH153" s="450">
        <f>IF(JI153,JI153/JG153,0)</f>
        <v>0</v>
      </c>
      <c r="JI153" s="451">
        <f>IH153+IQ153+IZ153</f>
        <v>0</v>
      </c>
      <c r="JJ153" s="252">
        <f t="shared" si="2817"/>
        <v>0</v>
      </c>
      <c r="JK153" s="253">
        <f t="shared" si="2817"/>
        <v>0</v>
      </c>
      <c r="JL153" s="253">
        <f t="shared" si="2817"/>
        <v>0</v>
      </c>
      <c r="JM153" s="184"/>
      <c r="JN153" s="100"/>
      <c r="JO153" s="90">
        <f>JM153*JN153</f>
        <v>0</v>
      </c>
      <c r="JP153" s="184"/>
      <c r="JQ153" s="100"/>
      <c r="JR153" s="90">
        <f>JP153*JQ153</f>
        <v>0</v>
      </c>
      <c r="JS153" s="236">
        <f t="shared" si="2818"/>
        <v>0</v>
      </c>
      <c r="JT153" s="232">
        <f t="shared" si="2818"/>
        <v>0</v>
      </c>
      <c r="JU153" s="233">
        <f t="shared" si="2818"/>
        <v>0</v>
      </c>
      <c r="JV153" s="184"/>
      <c r="JW153" s="100"/>
      <c r="JX153" s="90">
        <f>JV153*JW153</f>
        <v>0</v>
      </c>
      <c r="JY153" s="184"/>
      <c r="JZ153" s="100"/>
      <c r="KA153" s="90">
        <f>JY153*JZ153</f>
        <v>0</v>
      </c>
      <c r="KB153" s="236">
        <f t="shared" si="2819"/>
        <v>0</v>
      </c>
      <c r="KC153" s="232">
        <f t="shared" si="2819"/>
        <v>0</v>
      </c>
      <c r="KD153" s="233">
        <f t="shared" si="2819"/>
        <v>0</v>
      </c>
      <c r="KE153" s="184"/>
      <c r="KF153" s="100"/>
      <c r="KG153" s="90">
        <f>KE153*KF153</f>
        <v>0</v>
      </c>
      <c r="KH153" s="184"/>
      <c r="KI153" s="100"/>
      <c r="KJ153" s="90">
        <f>KH153*KI153</f>
        <v>0</v>
      </c>
      <c r="KK153" s="41">
        <f t="shared" si="2820"/>
        <v>0</v>
      </c>
      <c r="KL153" s="42">
        <f t="shared" si="2820"/>
        <v>0</v>
      </c>
      <c r="KM153" s="43">
        <f t="shared" si="2820"/>
        <v>0</v>
      </c>
      <c r="KN153" s="50">
        <f>JM153+JV153+KE153</f>
        <v>0</v>
      </c>
      <c r="KO153" s="45">
        <f>IF(KP153,KP153/KN153,0)</f>
        <v>0</v>
      </c>
      <c r="KP153" s="51">
        <f t="shared" si="2821"/>
        <v>0</v>
      </c>
      <c r="KQ153" s="50">
        <f t="shared" si="2821"/>
        <v>0</v>
      </c>
      <c r="KR153" s="45">
        <f>IF(KS153,KS153/KQ153,0)</f>
        <v>0</v>
      </c>
      <c r="KS153" s="51">
        <f>JR153+KA153+KJ153</f>
        <v>0</v>
      </c>
      <c r="KT153" s="81">
        <f t="shared" si="2822"/>
        <v>0</v>
      </c>
      <c r="KU153" s="52">
        <f t="shared" si="2822"/>
        <v>0</v>
      </c>
      <c r="KV153" s="52">
        <f t="shared" si="2822"/>
        <v>0</v>
      </c>
      <c r="KW153" s="178">
        <f>GJ153+HT153+JD153+KN153</f>
        <v>0</v>
      </c>
      <c r="KX153" s="28">
        <f>IF(KY153,KY153/KW153,0)</f>
        <v>0</v>
      </c>
      <c r="KY153" s="29">
        <f t="shared" si="2823"/>
        <v>0</v>
      </c>
      <c r="KZ153" s="27">
        <f t="shared" si="2823"/>
        <v>0</v>
      </c>
      <c r="LA153" s="28">
        <f>IF(LB153,LB153/KZ153,0)</f>
        <v>0</v>
      </c>
      <c r="LB153" s="29">
        <f>GO153+HY153+JI153+KS153</f>
        <v>0</v>
      </c>
      <c r="LC153" s="178">
        <f t="shared" si="2824"/>
        <v>0</v>
      </c>
      <c r="LD153" s="28">
        <f t="shared" si="2824"/>
        <v>0</v>
      </c>
      <c r="LE153" s="29">
        <f t="shared" si="2824"/>
        <v>0</v>
      </c>
    </row>
    <row r="154" spans="2:317" ht="20.25" hidden="1" customHeight="1" outlineLevel="3">
      <c r="B154" s="84"/>
      <c r="C154" s="176"/>
      <c r="D154" s="176"/>
      <c r="E154" s="176"/>
      <c r="F154" s="84"/>
      <c r="G154" s="239"/>
      <c r="H154" s="240"/>
      <c r="I154" s="241">
        <f>G154*H154</f>
        <v>0</v>
      </c>
      <c r="J154" s="239"/>
      <c r="K154" s="240"/>
      <c r="L154" s="241">
        <f>J154*K154</f>
        <v>0</v>
      </c>
      <c r="M154" s="41">
        <f t="shared" si="2742"/>
        <v>0</v>
      </c>
      <c r="N154" s="42">
        <f t="shared" si="2743"/>
        <v>0</v>
      </c>
      <c r="O154" s="43">
        <f t="shared" si="2744"/>
        <v>0</v>
      </c>
      <c r="P154" s="239"/>
      <c r="Q154" s="240"/>
      <c r="R154" s="241">
        <f>P154*Q154</f>
        <v>0</v>
      </c>
      <c r="S154" s="239"/>
      <c r="T154" s="240"/>
      <c r="U154" s="241">
        <f>S154*T154</f>
        <v>0</v>
      </c>
      <c r="V154" s="41">
        <f t="shared" si="2745"/>
        <v>0</v>
      </c>
      <c r="W154" s="42">
        <f t="shared" si="2746"/>
        <v>0</v>
      </c>
      <c r="X154" s="43">
        <f t="shared" si="2747"/>
        <v>0</v>
      </c>
      <c r="Y154" s="239"/>
      <c r="Z154" s="240"/>
      <c r="AA154" s="241">
        <f>Y154*Z154</f>
        <v>0</v>
      </c>
      <c r="AB154" s="239"/>
      <c r="AC154" s="240"/>
      <c r="AD154" s="241">
        <f>AB154*AC154</f>
        <v>0</v>
      </c>
      <c r="AE154" s="236">
        <f t="shared" si="2748"/>
        <v>0</v>
      </c>
      <c r="AF154" s="232">
        <f t="shared" si="2749"/>
        <v>0</v>
      </c>
      <c r="AG154" s="233">
        <f t="shared" si="2750"/>
        <v>0</v>
      </c>
      <c r="AH154" s="449">
        <f>G154+P154+Y154</f>
        <v>0</v>
      </c>
      <c r="AI154" s="450">
        <f>IF(AJ154,AJ154/AH154,0)</f>
        <v>0</v>
      </c>
      <c r="AJ154" s="451">
        <f t="shared" si="2751"/>
        <v>0</v>
      </c>
      <c r="AK154" s="449">
        <f t="shared" si="2752"/>
        <v>0</v>
      </c>
      <c r="AL154" s="450">
        <f>IF(AM154,AM154/AK154,0)</f>
        <v>0</v>
      </c>
      <c r="AM154" s="451">
        <f>L154+U154+AD154</f>
        <v>0</v>
      </c>
      <c r="AN154" s="252">
        <f t="shared" si="2753"/>
        <v>0</v>
      </c>
      <c r="AO154" s="253">
        <f t="shared" si="2754"/>
        <v>0</v>
      </c>
      <c r="AP154" s="253">
        <f t="shared" si="2755"/>
        <v>0</v>
      </c>
      <c r="AQ154" s="88"/>
      <c r="AR154" s="100"/>
      <c r="AS154" s="90">
        <f>AQ154*AR154</f>
        <v>0</v>
      </c>
      <c r="AT154" s="88"/>
      <c r="AU154" s="100"/>
      <c r="AV154" s="90">
        <f>AT154*AU154</f>
        <v>0</v>
      </c>
      <c r="AW154" s="236">
        <f t="shared" si="2756"/>
        <v>0</v>
      </c>
      <c r="AX154" s="232">
        <f t="shared" si="2757"/>
        <v>0</v>
      </c>
      <c r="AY154" s="233">
        <f t="shared" si="2758"/>
        <v>0</v>
      </c>
      <c r="AZ154" s="88"/>
      <c r="BA154" s="100"/>
      <c r="BB154" s="90">
        <f>AZ154*BA154</f>
        <v>0</v>
      </c>
      <c r="BC154" s="88"/>
      <c r="BD154" s="100"/>
      <c r="BE154" s="90">
        <f>BC154*BD154</f>
        <v>0</v>
      </c>
      <c r="BF154" s="236">
        <f t="shared" si="2759"/>
        <v>0</v>
      </c>
      <c r="BG154" s="232">
        <f t="shared" si="2760"/>
        <v>0</v>
      </c>
      <c r="BH154" s="233">
        <f t="shared" si="2761"/>
        <v>0</v>
      </c>
      <c r="BI154" s="88"/>
      <c r="BJ154" s="100"/>
      <c r="BK154" s="90">
        <f>BI154*BJ154</f>
        <v>0</v>
      </c>
      <c r="BL154" s="88"/>
      <c r="BM154" s="100"/>
      <c r="BN154" s="90">
        <f>BL154*BM154</f>
        <v>0</v>
      </c>
      <c r="BO154" s="236">
        <f t="shared" si="2762"/>
        <v>0</v>
      </c>
      <c r="BP154" s="232">
        <f t="shared" si="2763"/>
        <v>0</v>
      </c>
      <c r="BQ154" s="233">
        <f t="shared" si="2764"/>
        <v>0</v>
      </c>
      <c r="BR154" s="50">
        <f>AQ154+AZ154+BI154</f>
        <v>0</v>
      </c>
      <c r="BS154" s="45">
        <f>IF(BT154,BT154/BR154,0)</f>
        <v>0</v>
      </c>
      <c r="BT154" s="51">
        <f t="shared" si="2765"/>
        <v>0</v>
      </c>
      <c r="BU154" s="50">
        <f t="shared" si="2766"/>
        <v>0</v>
      </c>
      <c r="BV154" s="45">
        <f>IF(BW154,BW154/BU154,0)</f>
        <v>0</v>
      </c>
      <c r="BW154" s="51">
        <f>AV154+BE154+BN154</f>
        <v>0</v>
      </c>
      <c r="BX154" s="252">
        <f t="shared" si="2767"/>
        <v>0</v>
      </c>
      <c r="BY154" s="253">
        <f t="shared" si="2768"/>
        <v>0</v>
      </c>
      <c r="BZ154" s="253">
        <f t="shared" si="2769"/>
        <v>0</v>
      </c>
      <c r="CA154" s="239"/>
      <c r="CB154" s="240"/>
      <c r="CC154" s="241">
        <f>CA154*CB154</f>
        <v>0</v>
      </c>
      <c r="CD154" s="239"/>
      <c r="CE154" s="240"/>
      <c r="CF154" s="241">
        <f>CD154*CE154</f>
        <v>0</v>
      </c>
      <c r="CG154" s="236">
        <f t="shared" si="2770"/>
        <v>0</v>
      </c>
      <c r="CH154" s="232">
        <f t="shared" si="2771"/>
        <v>0</v>
      </c>
      <c r="CI154" s="233">
        <f t="shared" si="2772"/>
        <v>0</v>
      </c>
      <c r="CJ154" s="239"/>
      <c r="CK154" s="240"/>
      <c r="CL154" s="241">
        <f>CJ154*CK154</f>
        <v>0</v>
      </c>
      <c r="CM154" s="239"/>
      <c r="CN154" s="240"/>
      <c r="CO154" s="241">
        <f>CM154*CN154</f>
        <v>0</v>
      </c>
      <c r="CP154" s="236">
        <f t="shared" si="2773"/>
        <v>0</v>
      </c>
      <c r="CQ154" s="232">
        <f t="shared" si="2774"/>
        <v>0</v>
      </c>
      <c r="CR154" s="233">
        <f t="shared" si="2775"/>
        <v>0</v>
      </c>
      <c r="CS154" s="239"/>
      <c r="CT154" s="240"/>
      <c r="CU154" s="241">
        <f>CS154*CT154</f>
        <v>0</v>
      </c>
      <c r="CV154" s="239"/>
      <c r="CW154" s="240"/>
      <c r="CX154" s="241">
        <f>CV154*CW154</f>
        <v>0</v>
      </c>
      <c r="CY154" s="236">
        <f t="shared" si="2776"/>
        <v>0</v>
      </c>
      <c r="CZ154" s="232">
        <f t="shared" si="2777"/>
        <v>0</v>
      </c>
      <c r="DA154" s="233">
        <f t="shared" si="2778"/>
        <v>0</v>
      </c>
      <c r="DB154" s="449">
        <f>CA154+CJ154+CS154</f>
        <v>0</v>
      </c>
      <c r="DC154" s="450">
        <f>IF(DD154,DD154/DB154,0)</f>
        <v>0</v>
      </c>
      <c r="DD154" s="451">
        <f t="shared" si="2779"/>
        <v>0</v>
      </c>
      <c r="DE154" s="449">
        <f t="shared" si="2780"/>
        <v>0</v>
      </c>
      <c r="DF154" s="450">
        <f>IF(DG154,DG154/DE154,0)</f>
        <v>0</v>
      </c>
      <c r="DG154" s="451">
        <f>CF154+CO154+CX154</f>
        <v>0</v>
      </c>
      <c r="DH154" s="252">
        <f t="shared" si="2781"/>
        <v>0</v>
      </c>
      <c r="DI154" s="253">
        <f t="shared" si="2782"/>
        <v>0</v>
      </c>
      <c r="DJ154" s="253">
        <f t="shared" si="2783"/>
        <v>0</v>
      </c>
      <c r="DK154" s="88"/>
      <c r="DL154" s="100"/>
      <c r="DM154" s="90">
        <f>DK154*DL154</f>
        <v>0</v>
      </c>
      <c r="DN154" s="88"/>
      <c r="DO154" s="100"/>
      <c r="DP154" s="90">
        <f>DN154*DO154</f>
        <v>0</v>
      </c>
      <c r="DQ154" s="236">
        <f t="shared" si="2784"/>
        <v>0</v>
      </c>
      <c r="DR154" s="232">
        <f t="shared" si="2785"/>
        <v>0</v>
      </c>
      <c r="DS154" s="233">
        <f t="shared" si="2786"/>
        <v>0</v>
      </c>
      <c r="DT154" s="88"/>
      <c r="DU154" s="100"/>
      <c r="DV154" s="90">
        <f>DT154*DU154</f>
        <v>0</v>
      </c>
      <c r="DW154" s="88"/>
      <c r="DX154" s="100"/>
      <c r="DY154" s="90">
        <f>DW154*DX154</f>
        <v>0</v>
      </c>
      <c r="DZ154" s="236">
        <f t="shared" si="2787"/>
        <v>0</v>
      </c>
      <c r="EA154" s="232">
        <f t="shared" si="2788"/>
        <v>0</v>
      </c>
      <c r="EB154" s="233">
        <f t="shared" si="2789"/>
        <v>0</v>
      </c>
      <c r="EC154" s="88"/>
      <c r="ED154" s="100"/>
      <c r="EE154" s="90">
        <f>EC154*ED154</f>
        <v>0</v>
      </c>
      <c r="EF154" s="88"/>
      <c r="EG154" s="100"/>
      <c r="EH154" s="90">
        <f>EF154*EG154</f>
        <v>0</v>
      </c>
      <c r="EI154" s="41">
        <f t="shared" si="2790"/>
        <v>0</v>
      </c>
      <c r="EJ154" s="42">
        <f t="shared" si="2791"/>
        <v>0</v>
      </c>
      <c r="EK154" s="43">
        <f t="shared" si="2792"/>
        <v>0</v>
      </c>
      <c r="EL154" s="50">
        <f>DK154+DT154+EC154</f>
        <v>0</v>
      </c>
      <c r="EM154" s="45">
        <f>IF(EN154,EN154/EL154,0)</f>
        <v>0</v>
      </c>
      <c r="EN154" s="51">
        <f t="shared" si="2793"/>
        <v>0</v>
      </c>
      <c r="EO154" s="50">
        <f t="shared" si="2794"/>
        <v>0</v>
      </c>
      <c r="EP154" s="45">
        <f>IF(EQ154,EQ154/EO154,0)</f>
        <v>0</v>
      </c>
      <c r="EQ154" s="51">
        <f>DP154+DY154+EH154</f>
        <v>0</v>
      </c>
      <c r="ER154" s="81">
        <f t="shared" si="2795"/>
        <v>0</v>
      </c>
      <c r="ES154" s="52">
        <f t="shared" si="2796"/>
        <v>0</v>
      </c>
      <c r="ET154" s="52">
        <f t="shared" si="2797"/>
        <v>0</v>
      </c>
      <c r="EU154" s="178">
        <f>AH154+BR154+DB154+EL154</f>
        <v>0</v>
      </c>
      <c r="EV154" s="28">
        <f>IF(EW154,EW154/EU154,0)</f>
        <v>0</v>
      </c>
      <c r="EW154" s="29">
        <f t="shared" si="2798"/>
        <v>0</v>
      </c>
      <c r="EX154" s="27">
        <f t="shared" si="2799"/>
        <v>0</v>
      </c>
      <c r="EY154" s="28">
        <f>IF(EZ154,EZ154/EX154,0)</f>
        <v>0</v>
      </c>
      <c r="EZ154" s="29">
        <f>AM154+BW154+DG154+EQ154</f>
        <v>0</v>
      </c>
      <c r="FA154" s="178">
        <f t="shared" si="2800"/>
        <v>0</v>
      </c>
      <c r="FB154" s="28">
        <f t="shared" si="2801"/>
        <v>0</v>
      </c>
      <c r="FC154" s="29">
        <f t="shared" si="2802"/>
        <v>0</v>
      </c>
      <c r="FE154" s="84"/>
      <c r="FF154" s="176"/>
      <c r="FG154" s="176"/>
      <c r="FH154" s="84"/>
      <c r="FI154" s="239"/>
      <c r="FJ154" s="240"/>
      <c r="FK154" s="241">
        <f>FI154*FJ154</f>
        <v>0</v>
      </c>
      <c r="FL154" s="239"/>
      <c r="FM154" s="240"/>
      <c r="FN154" s="241">
        <f>FL154*FM154</f>
        <v>0</v>
      </c>
      <c r="FO154" s="41">
        <f t="shared" si="2803"/>
        <v>0</v>
      </c>
      <c r="FP154" s="42">
        <f t="shared" si="2803"/>
        <v>0</v>
      </c>
      <c r="FQ154" s="43">
        <f t="shared" si="2803"/>
        <v>0</v>
      </c>
      <c r="FR154" s="239"/>
      <c r="FS154" s="240"/>
      <c r="FT154" s="241">
        <f>FR154*FS154</f>
        <v>0</v>
      </c>
      <c r="FU154" s="239"/>
      <c r="FV154" s="240"/>
      <c r="FW154" s="241">
        <f>FU154*FV154</f>
        <v>0</v>
      </c>
      <c r="FX154" s="41">
        <f t="shared" si="2804"/>
        <v>0</v>
      </c>
      <c r="FY154" s="42">
        <f t="shared" si="2804"/>
        <v>0</v>
      </c>
      <c r="FZ154" s="43">
        <f t="shared" si="2804"/>
        <v>0</v>
      </c>
      <c r="GA154" s="239"/>
      <c r="GB154" s="240"/>
      <c r="GC154" s="241">
        <f>GA154*GB154</f>
        <v>0</v>
      </c>
      <c r="GD154" s="239"/>
      <c r="GE154" s="240"/>
      <c r="GF154" s="241">
        <f>GD154*GE154</f>
        <v>0</v>
      </c>
      <c r="GG154" s="236">
        <f t="shared" si="2805"/>
        <v>0</v>
      </c>
      <c r="GH154" s="232">
        <f t="shared" si="2805"/>
        <v>0</v>
      </c>
      <c r="GI154" s="233">
        <f t="shared" si="2805"/>
        <v>0</v>
      </c>
      <c r="GJ154" s="449">
        <f>FI154+FR154+GA154</f>
        <v>0</v>
      </c>
      <c r="GK154" s="450">
        <f>IF(GL154,GL154/GJ154,0)</f>
        <v>0</v>
      </c>
      <c r="GL154" s="451">
        <f t="shared" si="2806"/>
        <v>0</v>
      </c>
      <c r="GM154" s="449">
        <f t="shared" si="2806"/>
        <v>0</v>
      </c>
      <c r="GN154" s="450">
        <f>IF(GO154,GO154/GM154,0)</f>
        <v>0</v>
      </c>
      <c r="GO154" s="451">
        <f>FN154+FW154+GF154</f>
        <v>0</v>
      </c>
      <c r="GP154" s="252">
        <f t="shared" si="2807"/>
        <v>0</v>
      </c>
      <c r="GQ154" s="253">
        <f t="shared" si="2807"/>
        <v>0</v>
      </c>
      <c r="GR154" s="253">
        <f t="shared" si="2807"/>
        <v>0</v>
      </c>
      <c r="GS154" s="88"/>
      <c r="GT154" s="100"/>
      <c r="GU154" s="90">
        <f>GS154*GT154</f>
        <v>0</v>
      </c>
      <c r="GV154" s="88"/>
      <c r="GW154" s="100"/>
      <c r="GX154" s="90">
        <f>GV154*GW154</f>
        <v>0</v>
      </c>
      <c r="GY154" s="236">
        <f t="shared" si="2808"/>
        <v>0</v>
      </c>
      <c r="GZ154" s="232">
        <f t="shared" si="2808"/>
        <v>0</v>
      </c>
      <c r="HA154" s="233">
        <f t="shared" si="2808"/>
        <v>0</v>
      </c>
      <c r="HB154" s="88"/>
      <c r="HC154" s="100"/>
      <c r="HD154" s="90">
        <f>HB154*HC154</f>
        <v>0</v>
      </c>
      <c r="HE154" s="88"/>
      <c r="HF154" s="100"/>
      <c r="HG154" s="90">
        <f>HE154*HF154</f>
        <v>0</v>
      </c>
      <c r="HH154" s="236">
        <f t="shared" si="2809"/>
        <v>0</v>
      </c>
      <c r="HI154" s="232">
        <f t="shared" si="2809"/>
        <v>0</v>
      </c>
      <c r="HJ154" s="233">
        <f t="shared" si="2809"/>
        <v>0</v>
      </c>
      <c r="HK154" s="88"/>
      <c r="HL154" s="100"/>
      <c r="HM154" s="90">
        <f>HK154*HL154</f>
        <v>0</v>
      </c>
      <c r="HN154" s="88"/>
      <c r="HO154" s="100"/>
      <c r="HP154" s="90">
        <f>HN154*HO154</f>
        <v>0</v>
      </c>
      <c r="HQ154" s="236">
        <f t="shared" si="2810"/>
        <v>0</v>
      </c>
      <c r="HR154" s="232">
        <f t="shared" si="2810"/>
        <v>0</v>
      </c>
      <c r="HS154" s="233">
        <f t="shared" si="2810"/>
        <v>0</v>
      </c>
      <c r="HT154" s="50">
        <f>GS154+HB154+HK154</f>
        <v>0</v>
      </c>
      <c r="HU154" s="45">
        <f>IF(HV154,HV154/HT154,0)</f>
        <v>0</v>
      </c>
      <c r="HV154" s="51">
        <f t="shared" si="2811"/>
        <v>0</v>
      </c>
      <c r="HW154" s="50">
        <f t="shared" si="2811"/>
        <v>0</v>
      </c>
      <c r="HX154" s="45">
        <f>IF(HY154,HY154/HW154,0)</f>
        <v>0</v>
      </c>
      <c r="HY154" s="51">
        <f>GX154+HG154+HP154</f>
        <v>0</v>
      </c>
      <c r="HZ154" s="252">
        <f t="shared" si="2812"/>
        <v>0</v>
      </c>
      <c r="IA154" s="253">
        <f t="shared" si="2812"/>
        <v>0</v>
      </c>
      <c r="IB154" s="253">
        <f t="shared" si="2812"/>
        <v>0</v>
      </c>
      <c r="IC154" s="239"/>
      <c r="ID154" s="240"/>
      <c r="IE154" s="241">
        <f>IC154*ID154</f>
        <v>0</v>
      </c>
      <c r="IF154" s="239"/>
      <c r="IG154" s="240"/>
      <c r="IH154" s="241">
        <f>IF154*IG154</f>
        <v>0</v>
      </c>
      <c r="II154" s="236">
        <f t="shared" si="2813"/>
        <v>0</v>
      </c>
      <c r="IJ154" s="232">
        <f t="shared" si="2813"/>
        <v>0</v>
      </c>
      <c r="IK154" s="233">
        <f t="shared" si="2813"/>
        <v>0</v>
      </c>
      <c r="IL154" s="239"/>
      <c r="IM154" s="240"/>
      <c r="IN154" s="241">
        <f>IL154*IM154</f>
        <v>0</v>
      </c>
      <c r="IO154" s="239"/>
      <c r="IP154" s="240"/>
      <c r="IQ154" s="241">
        <f>IO154*IP154</f>
        <v>0</v>
      </c>
      <c r="IR154" s="236">
        <f t="shared" si="2814"/>
        <v>0</v>
      </c>
      <c r="IS154" s="232">
        <f t="shared" si="2814"/>
        <v>0</v>
      </c>
      <c r="IT154" s="233">
        <f t="shared" si="2814"/>
        <v>0</v>
      </c>
      <c r="IU154" s="239"/>
      <c r="IV154" s="240"/>
      <c r="IW154" s="241">
        <f>IU154*IV154</f>
        <v>0</v>
      </c>
      <c r="IX154" s="239"/>
      <c r="IY154" s="240"/>
      <c r="IZ154" s="241">
        <f>IX154*IY154</f>
        <v>0</v>
      </c>
      <c r="JA154" s="236">
        <f t="shared" si="2815"/>
        <v>0</v>
      </c>
      <c r="JB154" s="232">
        <f t="shared" si="2815"/>
        <v>0</v>
      </c>
      <c r="JC154" s="233">
        <f t="shared" si="2815"/>
        <v>0</v>
      </c>
      <c r="JD154" s="449">
        <f>IC154+IL154+IU154</f>
        <v>0</v>
      </c>
      <c r="JE154" s="450">
        <f>IF(JF154,JF154/JD154,0)</f>
        <v>0</v>
      </c>
      <c r="JF154" s="451">
        <f t="shared" si="2816"/>
        <v>0</v>
      </c>
      <c r="JG154" s="449">
        <f t="shared" si="2816"/>
        <v>0</v>
      </c>
      <c r="JH154" s="450">
        <f>IF(JI154,JI154/JG154,0)</f>
        <v>0</v>
      </c>
      <c r="JI154" s="451">
        <f>IH154+IQ154+IZ154</f>
        <v>0</v>
      </c>
      <c r="JJ154" s="252">
        <f t="shared" si="2817"/>
        <v>0</v>
      </c>
      <c r="JK154" s="253">
        <f t="shared" si="2817"/>
        <v>0</v>
      </c>
      <c r="JL154" s="253">
        <f t="shared" si="2817"/>
        <v>0</v>
      </c>
      <c r="JM154" s="88"/>
      <c r="JN154" s="100"/>
      <c r="JO154" s="90">
        <f>JM154*JN154</f>
        <v>0</v>
      </c>
      <c r="JP154" s="88"/>
      <c r="JQ154" s="100"/>
      <c r="JR154" s="90">
        <f>JP154*JQ154</f>
        <v>0</v>
      </c>
      <c r="JS154" s="236">
        <f t="shared" si="2818"/>
        <v>0</v>
      </c>
      <c r="JT154" s="232">
        <f t="shared" si="2818"/>
        <v>0</v>
      </c>
      <c r="JU154" s="233">
        <f t="shared" si="2818"/>
        <v>0</v>
      </c>
      <c r="JV154" s="88"/>
      <c r="JW154" s="100"/>
      <c r="JX154" s="90">
        <f>JV154*JW154</f>
        <v>0</v>
      </c>
      <c r="JY154" s="88"/>
      <c r="JZ154" s="100"/>
      <c r="KA154" s="90">
        <f>JY154*JZ154</f>
        <v>0</v>
      </c>
      <c r="KB154" s="236">
        <f t="shared" si="2819"/>
        <v>0</v>
      </c>
      <c r="KC154" s="232">
        <f t="shared" si="2819"/>
        <v>0</v>
      </c>
      <c r="KD154" s="233">
        <f t="shared" si="2819"/>
        <v>0</v>
      </c>
      <c r="KE154" s="88"/>
      <c r="KF154" s="100"/>
      <c r="KG154" s="90">
        <f>KE154*KF154</f>
        <v>0</v>
      </c>
      <c r="KH154" s="88"/>
      <c r="KI154" s="100"/>
      <c r="KJ154" s="90">
        <f>KH154*KI154</f>
        <v>0</v>
      </c>
      <c r="KK154" s="41">
        <f t="shared" si="2820"/>
        <v>0</v>
      </c>
      <c r="KL154" s="42">
        <f t="shared" si="2820"/>
        <v>0</v>
      </c>
      <c r="KM154" s="43">
        <f t="shared" si="2820"/>
        <v>0</v>
      </c>
      <c r="KN154" s="50">
        <f>JM154+JV154+KE154</f>
        <v>0</v>
      </c>
      <c r="KO154" s="45">
        <f>IF(KP154,KP154/KN154,0)</f>
        <v>0</v>
      </c>
      <c r="KP154" s="51">
        <f t="shared" si="2821"/>
        <v>0</v>
      </c>
      <c r="KQ154" s="50">
        <f t="shared" si="2821"/>
        <v>0</v>
      </c>
      <c r="KR154" s="45">
        <f>IF(KS154,KS154/KQ154,0)</f>
        <v>0</v>
      </c>
      <c r="KS154" s="51">
        <f>JR154+KA154+KJ154</f>
        <v>0</v>
      </c>
      <c r="KT154" s="81">
        <f t="shared" si="2822"/>
        <v>0</v>
      </c>
      <c r="KU154" s="52">
        <f t="shared" si="2822"/>
        <v>0</v>
      </c>
      <c r="KV154" s="52">
        <f t="shared" si="2822"/>
        <v>0</v>
      </c>
      <c r="KW154" s="178">
        <f>GJ154+HT154+JD154+KN154</f>
        <v>0</v>
      </c>
      <c r="KX154" s="28">
        <f>IF(KY154,KY154/KW154,0)</f>
        <v>0</v>
      </c>
      <c r="KY154" s="29">
        <f t="shared" si="2823"/>
        <v>0</v>
      </c>
      <c r="KZ154" s="27">
        <f t="shared" si="2823"/>
        <v>0</v>
      </c>
      <c r="LA154" s="28">
        <f>IF(LB154,LB154/KZ154,0)</f>
        <v>0</v>
      </c>
      <c r="LB154" s="29">
        <f>GO154+HY154+JI154+KS154</f>
        <v>0</v>
      </c>
      <c r="LC154" s="178">
        <f t="shared" si="2824"/>
        <v>0</v>
      </c>
      <c r="LD154" s="28">
        <f t="shared" si="2824"/>
        <v>0</v>
      </c>
      <c r="LE154" s="29">
        <f t="shared" si="2824"/>
        <v>0</v>
      </c>
    </row>
    <row r="155" spans="2:317" s="129" customFormat="1" ht="20.25" hidden="1" customHeight="1" outlineLevel="2">
      <c r="B155" s="119" t="s">
        <v>318</v>
      </c>
      <c r="C155" s="120"/>
      <c r="D155" s="120"/>
      <c r="E155" s="120"/>
      <c r="F155" s="121"/>
      <c r="G155" s="412">
        <f>SUBTOTAL(9,G151:G154)</f>
        <v>0</v>
      </c>
      <c r="H155" s="420"/>
      <c r="I155" s="414">
        <f>SUBTOTAL(9,I151:I154)</f>
        <v>0</v>
      </c>
      <c r="J155" s="412">
        <f>SUBTOTAL(9,J151:J154)</f>
        <v>0</v>
      </c>
      <c r="K155" s="420"/>
      <c r="L155" s="414">
        <f>SUBTOTAL(9,L151:L154)</f>
        <v>0</v>
      </c>
      <c r="M155" s="91">
        <f>SUBTOTAL(9,M151:M154)</f>
        <v>0</v>
      </c>
      <c r="N155" s="92"/>
      <c r="O155" s="93">
        <f>SUBTOTAL(9,O151:O154)</f>
        <v>0</v>
      </c>
      <c r="P155" s="412">
        <f>SUBTOTAL(9,P151:P154)</f>
        <v>0</v>
      </c>
      <c r="Q155" s="420"/>
      <c r="R155" s="414">
        <f>SUBTOTAL(9,R151:R154)</f>
        <v>0</v>
      </c>
      <c r="S155" s="412">
        <f>SUBTOTAL(9,S151:S154)</f>
        <v>0</v>
      </c>
      <c r="T155" s="420"/>
      <c r="U155" s="414">
        <f>SUBTOTAL(9,U151:U154)</f>
        <v>0</v>
      </c>
      <c r="V155" s="91">
        <f>SUBTOTAL(9,V151:V154)</f>
        <v>0</v>
      </c>
      <c r="W155" s="92"/>
      <c r="X155" s="93">
        <f>SUBTOTAL(9,X151:X154)</f>
        <v>0</v>
      </c>
      <c r="Y155" s="412">
        <f>SUBTOTAL(9,Y151:Y154)</f>
        <v>0</v>
      </c>
      <c r="Z155" s="420"/>
      <c r="AA155" s="414">
        <f>SUBTOTAL(9,AA151:AA154)</f>
        <v>0</v>
      </c>
      <c r="AB155" s="412">
        <f>SUBTOTAL(9,AB151:AB154)</f>
        <v>0</v>
      </c>
      <c r="AC155" s="420"/>
      <c r="AD155" s="414">
        <f>SUBTOTAL(9,AD151:AD154)</f>
        <v>0</v>
      </c>
      <c r="AE155" s="255">
        <f>SUBTOTAL(9,AE151:AE154)</f>
        <v>0</v>
      </c>
      <c r="AF155" s="256"/>
      <c r="AG155" s="257">
        <f>SUBTOTAL(9,AG151:AG154)</f>
        <v>0</v>
      </c>
      <c r="AH155" s="452">
        <f>SUBTOTAL(9,AH151:AH154)</f>
        <v>0</v>
      </c>
      <c r="AI155" s="458" t="str">
        <f>IF(AJ155,AJ155/AH155,"")</f>
        <v/>
      </c>
      <c r="AJ155" s="454">
        <f>SUBTOTAL(9,AJ151:AJ154)</f>
        <v>0</v>
      </c>
      <c r="AK155" s="452">
        <f>SUBTOTAL(9,AK151:AK154)</f>
        <v>0</v>
      </c>
      <c r="AL155" s="458" t="str">
        <f>IF(AM155,AM155/AK155,"")</f>
        <v/>
      </c>
      <c r="AM155" s="455">
        <f>SUBTOTAL(9,AM151:AM154)</f>
        <v>0</v>
      </c>
      <c r="AN155" s="259">
        <f>SUBTOTAL(9,AN151:AN154)</f>
        <v>0</v>
      </c>
      <c r="AO155" s="258"/>
      <c r="AP155" s="258">
        <f>SUBTOTAL(9,AP151:AP154)</f>
        <v>0</v>
      </c>
      <c r="AQ155" s="91">
        <f>SUBTOTAL(9,AQ151:AQ154)</f>
        <v>0</v>
      </c>
      <c r="AR155" s="101"/>
      <c r="AS155" s="93">
        <f>SUBTOTAL(9,AS151:AS154)</f>
        <v>0</v>
      </c>
      <c r="AT155" s="91">
        <f>SUBTOTAL(9,AT151:AT154)</f>
        <v>0</v>
      </c>
      <c r="AU155" s="101"/>
      <c r="AV155" s="93">
        <f>SUBTOTAL(9,AV151:AV154)</f>
        <v>0</v>
      </c>
      <c r="AW155" s="255">
        <f>SUBTOTAL(9,AW151:AW154)</f>
        <v>0</v>
      </c>
      <c r="AX155" s="256"/>
      <c r="AY155" s="257">
        <f>SUBTOTAL(9,AY151:AY154)</f>
        <v>0</v>
      </c>
      <c r="AZ155" s="91">
        <f>SUBTOTAL(9,AZ151:AZ154)</f>
        <v>0</v>
      </c>
      <c r="BA155" s="101"/>
      <c r="BB155" s="93">
        <f>SUBTOTAL(9,BB151:BB154)</f>
        <v>0</v>
      </c>
      <c r="BC155" s="91">
        <f>SUBTOTAL(9,BC151:BC154)</f>
        <v>0</v>
      </c>
      <c r="BD155" s="101"/>
      <c r="BE155" s="93">
        <f>SUBTOTAL(9,BE151:BE154)</f>
        <v>0</v>
      </c>
      <c r="BF155" s="255">
        <f>SUBTOTAL(9,BF151:BF154)</f>
        <v>0</v>
      </c>
      <c r="BG155" s="256"/>
      <c r="BH155" s="257">
        <f>SUBTOTAL(9,BH151:BH154)</f>
        <v>0</v>
      </c>
      <c r="BI155" s="91">
        <f>SUBTOTAL(9,BI151:BI154)</f>
        <v>0</v>
      </c>
      <c r="BJ155" s="101"/>
      <c r="BK155" s="93">
        <f>SUBTOTAL(9,BK151:BK154)</f>
        <v>0</v>
      </c>
      <c r="BL155" s="91">
        <f>SUBTOTAL(9,BL151:BL154)</f>
        <v>0</v>
      </c>
      <c r="BM155" s="101"/>
      <c r="BN155" s="93">
        <f>SUBTOTAL(9,BN151:BN154)</f>
        <v>0</v>
      </c>
      <c r="BO155" s="255">
        <f>SUBTOTAL(9,BO151:BO154)</f>
        <v>0</v>
      </c>
      <c r="BP155" s="256"/>
      <c r="BQ155" s="257">
        <f>SUBTOTAL(9,BQ151:BQ154)</f>
        <v>0</v>
      </c>
      <c r="BR155" s="122">
        <f>SUBTOTAL(9,BR151:BR154)</f>
        <v>0</v>
      </c>
      <c r="BS155" s="130" t="str">
        <f>IF(BT155,BT155/BR155,"")</f>
        <v/>
      </c>
      <c r="BT155" s="124">
        <f>SUBTOTAL(9,BT151:BT154)</f>
        <v>0</v>
      </c>
      <c r="BU155" s="122">
        <f>SUBTOTAL(9,BU151:BU154)</f>
        <v>0</v>
      </c>
      <c r="BV155" s="130" t="str">
        <f>IF(BW155,BW155/BU155,"")</f>
        <v/>
      </c>
      <c r="BW155" s="496">
        <f>SUBTOTAL(9,BW151:BW154)</f>
        <v>0</v>
      </c>
      <c r="BX155" s="259">
        <f>SUBTOTAL(9,BX151:BX154)</f>
        <v>0</v>
      </c>
      <c r="BY155" s="258"/>
      <c r="BZ155" s="258">
        <f>SUBTOTAL(9,BZ151:BZ154)</f>
        <v>0</v>
      </c>
      <c r="CA155" s="412">
        <f>SUBTOTAL(9,CA151:CA154)</f>
        <v>0</v>
      </c>
      <c r="CB155" s="420"/>
      <c r="CC155" s="414">
        <f>SUBTOTAL(9,CC151:CC154)</f>
        <v>0</v>
      </c>
      <c r="CD155" s="412">
        <f>SUBTOTAL(9,CD151:CD154)</f>
        <v>0</v>
      </c>
      <c r="CE155" s="420"/>
      <c r="CF155" s="414">
        <f>SUBTOTAL(9,CF151:CF154)</f>
        <v>0</v>
      </c>
      <c r="CG155" s="255">
        <f>SUBTOTAL(9,CG151:CG154)</f>
        <v>0</v>
      </c>
      <c r="CH155" s="256"/>
      <c r="CI155" s="257">
        <f>SUBTOTAL(9,CI151:CI154)</f>
        <v>0</v>
      </c>
      <c r="CJ155" s="412">
        <f>SUBTOTAL(9,CJ151:CJ154)</f>
        <v>0</v>
      </c>
      <c r="CK155" s="420"/>
      <c r="CL155" s="414">
        <f>SUBTOTAL(9,CL151:CL154)</f>
        <v>0</v>
      </c>
      <c r="CM155" s="412">
        <f>SUBTOTAL(9,CM151:CM154)</f>
        <v>0</v>
      </c>
      <c r="CN155" s="420"/>
      <c r="CO155" s="414">
        <f>SUBTOTAL(9,CO151:CO154)</f>
        <v>0</v>
      </c>
      <c r="CP155" s="255">
        <f>SUBTOTAL(9,CP151:CP154)</f>
        <v>0</v>
      </c>
      <c r="CQ155" s="256"/>
      <c r="CR155" s="257">
        <f>SUBTOTAL(9,CR151:CR154)</f>
        <v>0</v>
      </c>
      <c r="CS155" s="412">
        <f>SUBTOTAL(9,CS151:CS154)</f>
        <v>0</v>
      </c>
      <c r="CT155" s="420"/>
      <c r="CU155" s="414">
        <f>SUBTOTAL(9,CU151:CU154)</f>
        <v>0</v>
      </c>
      <c r="CV155" s="412">
        <f>SUBTOTAL(9,CV151:CV154)</f>
        <v>2.5000000000000001E-2</v>
      </c>
      <c r="CW155" s="420"/>
      <c r="CX155" s="414">
        <f>SUBTOTAL(9,CX151:CX154)</f>
        <v>170</v>
      </c>
      <c r="CY155" s="255">
        <f>SUBTOTAL(9,CY151:CY154)</f>
        <v>-2.5000000000000001E-2</v>
      </c>
      <c r="CZ155" s="256"/>
      <c r="DA155" s="257">
        <f>SUBTOTAL(9,DA151:DA154)</f>
        <v>-170</v>
      </c>
      <c r="DB155" s="452">
        <f>SUBTOTAL(9,DB151:DB154)</f>
        <v>0</v>
      </c>
      <c r="DC155" s="458" t="str">
        <f>IF(DD155,DD155/DB155,"")</f>
        <v/>
      </c>
      <c r="DD155" s="454">
        <f>SUBTOTAL(9,DD151:DD154)</f>
        <v>0</v>
      </c>
      <c r="DE155" s="452">
        <f>SUBTOTAL(9,DE151:DE154)</f>
        <v>2.5000000000000001E-2</v>
      </c>
      <c r="DF155" s="458">
        <f>IF(DG155,DG155/DE155,"")</f>
        <v>6800</v>
      </c>
      <c r="DG155" s="455">
        <f>SUBTOTAL(9,DG151:DG154)</f>
        <v>170</v>
      </c>
      <c r="DH155" s="259">
        <f>SUBTOTAL(9,DH151:DH154)</f>
        <v>-2.5000000000000001E-2</v>
      </c>
      <c r="DI155" s="258"/>
      <c r="DJ155" s="258">
        <f>SUBTOTAL(9,DJ151:DJ154)</f>
        <v>-170</v>
      </c>
      <c r="DK155" s="91">
        <f>SUBTOTAL(9,DK151:DK154)</f>
        <v>0</v>
      </c>
      <c r="DL155" s="101"/>
      <c r="DM155" s="93">
        <f>SUBTOTAL(9,DM151:DM154)</f>
        <v>0</v>
      </c>
      <c r="DN155" s="91">
        <f>SUBTOTAL(9,DN151:DN154)</f>
        <v>0</v>
      </c>
      <c r="DO155" s="101"/>
      <c r="DP155" s="93">
        <f>SUBTOTAL(9,DP151:DP154)</f>
        <v>0</v>
      </c>
      <c r="DQ155" s="255">
        <f>SUBTOTAL(9,DQ151:DQ154)</f>
        <v>0</v>
      </c>
      <c r="DR155" s="256"/>
      <c r="DS155" s="257">
        <f>SUBTOTAL(9,DS151:DS154)</f>
        <v>0</v>
      </c>
      <c r="DT155" s="91">
        <f>SUBTOTAL(9,DT151:DT154)</f>
        <v>0</v>
      </c>
      <c r="DU155" s="101"/>
      <c r="DV155" s="93">
        <f>SUBTOTAL(9,DV151:DV154)</f>
        <v>0</v>
      </c>
      <c r="DW155" s="91">
        <f>SUBTOTAL(9,DW151:DW154)</f>
        <v>0</v>
      </c>
      <c r="DX155" s="101"/>
      <c r="DY155" s="93">
        <f>SUBTOTAL(9,DY151:DY154)</f>
        <v>0</v>
      </c>
      <c r="DZ155" s="255">
        <f>SUBTOTAL(9,DZ151:DZ154)</f>
        <v>0</v>
      </c>
      <c r="EA155" s="256"/>
      <c r="EB155" s="257">
        <f>SUBTOTAL(9,EB151:EB154)</f>
        <v>0</v>
      </c>
      <c r="EC155" s="91">
        <f>SUBTOTAL(9,EC151:EC154)</f>
        <v>0</v>
      </c>
      <c r="ED155" s="101"/>
      <c r="EE155" s="93">
        <f>SUBTOTAL(9,EE151:EE154)</f>
        <v>0</v>
      </c>
      <c r="EF155" s="91">
        <f>SUBTOTAL(9,EF151:EF154)</f>
        <v>0</v>
      </c>
      <c r="EG155" s="101"/>
      <c r="EH155" s="93">
        <f>SUBTOTAL(9,EH151:EH154)</f>
        <v>0</v>
      </c>
      <c r="EI155" s="91">
        <f>SUBTOTAL(9,EI151:EI154)</f>
        <v>0</v>
      </c>
      <c r="EJ155" s="92"/>
      <c r="EK155" s="93">
        <f>SUBTOTAL(9,EK151:EK154)</f>
        <v>0</v>
      </c>
      <c r="EL155" s="122">
        <f>SUBTOTAL(9,EL151:EL154)</f>
        <v>0</v>
      </c>
      <c r="EM155" s="130" t="str">
        <f>IF(EN155,EN155/EL155,"")</f>
        <v/>
      </c>
      <c r="EN155" s="124">
        <f>SUBTOTAL(9,EN151:EN154)</f>
        <v>0</v>
      </c>
      <c r="EO155" s="122">
        <f>SUBTOTAL(9,EO151:EO154)</f>
        <v>0</v>
      </c>
      <c r="EP155" s="130" t="str">
        <f>IF(EQ155,EQ155/EO155,"")</f>
        <v/>
      </c>
      <c r="EQ155" s="496">
        <f>SUBTOTAL(9,EQ151:EQ154)</f>
        <v>0</v>
      </c>
      <c r="ER155" s="125">
        <f>SUBTOTAL(9,ER151:ER154)</f>
        <v>0</v>
      </c>
      <c r="ES155" s="124"/>
      <c r="ET155" s="124">
        <f>SUBTOTAL(9,ET151:ET154)</f>
        <v>0</v>
      </c>
      <c r="EU155" s="179">
        <f>SUBTOTAL(9,EU151:EU154)</f>
        <v>0</v>
      </c>
      <c r="EV155" s="127" t="str">
        <f>IF(EW155,EW155/EU155,"")</f>
        <v/>
      </c>
      <c r="EW155" s="128">
        <f>SUBTOTAL(9,EW151:EW154)</f>
        <v>0</v>
      </c>
      <c r="EX155" s="126">
        <f>SUBTOTAL(9,EX151:EX154)</f>
        <v>2.5000000000000001E-2</v>
      </c>
      <c r="EY155" s="127">
        <f>IF(EZ155,EZ155/EX155,"")</f>
        <v>6800</v>
      </c>
      <c r="EZ155" s="128">
        <f>SUBTOTAL(9,EZ151:EZ154)</f>
        <v>170</v>
      </c>
      <c r="FA155" s="179">
        <f>SUBTOTAL(9,FA151:FA154)</f>
        <v>-2.5000000000000001E-2</v>
      </c>
      <c r="FB155" s="127"/>
      <c r="FC155" s="128">
        <f>SUBTOTAL(9,FC151:FC154)</f>
        <v>-170</v>
      </c>
      <c r="FE155" s="119" t="s">
        <v>318</v>
      </c>
      <c r="FF155" s="120"/>
      <c r="FG155" s="120"/>
      <c r="FH155" s="121"/>
      <c r="FI155" s="412">
        <f>SUBTOTAL(9,FI151:FI154)</f>
        <v>0</v>
      </c>
      <c r="FJ155" s="420"/>
      <c r="FK155" s="414">
        <f>SUBTOTAL(9,FK151:FK154)</f>
        <v>0</v>
      </c>
      <c r="FL155" s="412">
        <f>SUBTOTAL(9,FL151:FL154)</f>
        <v>0</v>
      </c>
      <c r="FM155" s="420"/>
      <c r="FN155" s="414">
        <f>SUBTOTAL(9,FN151:FN154)</f>
        <v>0</v>
      </c>
      <c r="FO155" s="91">
        <f>SUBTOTAL(9,FO151:FO154)</f>
        <v>0</v>
      </c>
      <c r="FP155" s="92"/>
      <c r="FQ155" s="93">
        <f>SUBTOTAL(9,FQ151:FQ154)</f>
        <v>0</v>
      </c>
      <c r="FR155" s="412">
        <f>SUBTOTAL(9,FR151:FR154)</f>
        <v>0</v>
      </c>
      <c r="FS155" s="420"/>
      <c r="FT155" s="414">
        <f>SUBTOTAL(9,FT151:FT154)</f>
        <v>0</v>
      </c>
      <c r="FU155" s="412">
        <f>SUBTOTAL(9,FU151:FU154)</f>
        <v>0</v>
      </c>
      <c r="FV155" s="420"/>
      <c r="FW155" s="414">
        <f>SUBTOTAL(9,FW151:FW154)</f>
        <v>0</v>
      </c>
      <c r="FX155" s="91">
        <f>SUBTOTAL(9,FX151:FX154)</f>
        <v>0</v>
      </c>
      <c r="FY155" s="92"/>
      <c r="FZ155" s="93">
        <f>SUBTOTAL(9,FZ151:FZ154)</f>
        <v>0</v>
      </c>
      <c r="GA155" s="412">
        <f>SUBTOTAL(9,GA151:GA154)</f>
        <v>0</v>
      </c>
      <c r="GB155" s="420"/>
      <c r="GC155" s="414">
        <f>SUBTOTAL(9,GC151:GC154)</f>
        <v>0</v>
      </c>
      <c r="GD155" s="412">
        <f>SUBTOTAL(9,GD151:GD154)</f>
        <v>0</v>
      </c>
      <c r="GE155" s="420"/>
      <c r="GF155" s="414">
        <f>SUBTOTAL(9,GF151:GF154)</f>
        <v>0</v>
      </c>
      <c r="GG155" s="255">
        <f>SUBTOTAL(9,GG151:GG154)</f>
        <v>0</v>
      </c>
      <c r="GH155" s="256"/>
      <c r="GI155" s="257">
        <f>SUBTOTAL(9,GI151:GI154)</f>
        <v>0</v>
      </c>
      <c r="GJ155" s="452">
        <f>SUBTOTAL(9,GJ151:GJ154)</f>
        <v>0</v>
      </c>
      <c r="GK155" s="458" t="str">
        <f>IF(GL155,GL155/GJ155,"")</f>
        <v/>
      </c>
      <c r="GL155" s="454">
        <f>SUBTOTAL(9,GL151:GL154)</f>
        <v>0</v>
      </c>
      <c r="GM155" s="452">
        <f>SUBTOTAL(9,GM151:GM154)</f>
        <v>0</v>
      </c>
      <c r="GN155" s="458" t="str">
        <f>IF(GO155,GO155/GM155,"")</f>
        <v/>
      </c>
      <c r="GO155" s="455">
        <f>SUBTOTAL(9,GO151:GO154)</f>
        <v>0</v>
      </c>
      <c r="GP155" s="259">
        <f>SUBTOTAL(9,GP151:GP154)</f>
        <v>0</v>
      </c>
      <c r="GQ155" s="258"/>
      <c r="GR155" s="258">
        <f>SUBTOTAL(9,GR151:GR154)</f>
        <v>0</v>
      </c>
      <c r="GS155" s="91">
        <f>SUBTOTAL(9,GS151:GS154)</f>
        <v>0</v>
      </c>
      <c r="GT155" s="101"/>
      <c r="GU155" s="93">
        <f>SUBTOTAL(9,GU151:GU154)</f>
        <v>0</v>
      </c>
      <c r="GV155" s="91">
        <f>SUBTOTAL(9,GV151:GV154)</f>
        <v>0</v>
      </c>
      <c r="GW155" s="101"/>
      <c r="GX155" s="93">
        <f>SUBTOTAL(9,GX151:GX154)</f>
        <v>0</v>
      </c>
      <c r="GY155" s="255">
        <f>SUBTOTAL(9,GY151:GY154)</f>
        <v>0</v>
      </c>
      <c r="GZ155" s="256"/>
      <c r="HA155" s="257">
        <f>SUBTOTAL(9,HA151:HA154)</f>
        <v>0</v>
      </c>
      <c r="HB155" s="91">
        <f>SUBTOTAL(9,HB151:HB154)</f>
        <v>0</v>
      </c>
      <c r="HC155" s="101"/>
      <c r="HD155" s="93">
        <f>SUBTOTAL(9,HD151:HD154)</f>
        <v>0</v>
      </c>
      <c r="HE155" s="91">
        <f>SUBTOTAL(9,HE151:HE154)</f>
        <v>2.5000000000000001E-2</v>
      </c>
      <c r="HF155" s="101"/>
      <c r="HG155" s="93">
        <f>SUBTOTAL(9,HG151:HG154)</f>
        <v>170</v>
      </c>
      <c r="HH155" s="255">
        <f>SUBTOTAL(9,HH151:HH154)</f>
        <v>-2.5000000000000001E-2</v>
      </c>
      <c r="HI155" s="256"/>
      <c r="HJ155" s="257">
        <f>SUBTOTAL(9,HJ151:HJ154)</f>
        <v>-170</v>
      </c>
      <c r="HK155" s="91">
        <f>SUBTOTAL(9,HK151:HK154)</f>
        <v>0</v>
      </c>
      <c r="HL155" s="101"/>
      <c r="HM155" s="93">
        <f>SUBTOTAL(9,HM151:HM154)</f>
        <v>0</v>
      </c>
      <c r="HN155" s="91">
        <f>SUBTOTAL(9,HN151:HN154)</f>
        <v>0</v>
      </c>
      <c r="HO155" s="101"/>
      <c r="HP155" s="93">
        <f>SUBTOTAL(9,HP151:HP154)</f>
        <v>0</v>
      </c>
      <c r="HQ155" s="255">
        <f>SUBTOTAL(9,HQ151:HQ154)</f>
        <v>0</v>
      </c>
      <c r="HR155" s="256"/>
      <c r="HS155" s="257">
        <f>SUBTOTAL(9,HS151:HS154)</f>
        <v>0</v>
      </c>
      <c r="HT155" s="122">
        <f>SUBTOTAL(9,HT151:HT154)</f>
        <v>0</v>
      </c>
      <c r="HU155" s="130" t="str">
        <f>IF(HV155,HV155/HT155,"")</f>
        <v/>
      </c>
      <c r="HV155" s="124">
        <f>SUBTOTAL(9,HV151:HV154)</f>
        <v>0</v>
      </c>
      <c r="HW155" s="122">
        <f>SUBTOTAL(9,HW151:HW154)</f>
        <v>2.5000000000000001E-2</v>
      </c>
      <c r="HX155" s="130">
        <f>IF(HY155,HY155/HW155,"")</f>
        <v>6800</v>
      </c>
      <c r="HY155" s="496">
        <f>SUBTOTAL(9,HY151:HY154)</f>
        <v>170</v>
      </c>
      <c r="HZ155" s="259">
        <f>SUBTOTAL(9,HZ151:HZ154)</f>
        <v>-2.5000000000000001E-2</v>
      </c>
      <c r="IA155" s="258"/>
      <c r="IB155" s="258">
        <f>SUBTOTAL(9,IB151:IB154)</f>
        <v>-170</v>
      </c>
      <c r="IC155" s="412">
        <f>SUBTOTAL(9,IC151:IC154)</f>
        <v>0</v>
      </c>
      <c r="ID155" s="420"/>
      <c r="IE155" s="414">
        <f>SUBTOTAL(9,IE151:IE154)</f>
        <v>0</v>
      </c>
      <c r="IF155" s="412">
        <f>SUBTOTAL(9,IF151:IF154)</f>
        <v>0</v>
      </c>
      <c r="IG155" s="420"/>
      <c r="IH155" s="414">
        <f>SUBTOTAL(9,IH151:IH154)</f>
        <v>0</v>
      </c>
      <c r="II155" s="255">
        <f>SUBTOTAL(9,II151:II154)</f>
        <v>0</v>
      </c>
      <c r="IJ155" s="256"/>
      <c r="IK155" s="257">
        <f>SUBTOTAL(9,IK151:IK154)</f>
        <v>0</v>
      </c>
      <c r="IL155" s="412">
        <f>SUBTOTAL(9,IL151:IL154)</f>
        <v>0</v>
      </c>
      <c r="IM155" s="420"/>
      <c r="IN155" s="414">
        <f>SUBTOTAL(9,IN151:IN154)</f>
        <v>0</v>
      </c>
      <c r="IO155" s="412">
        <f>SUBTOTAL(9,IO151:IO154)</f>
        <v>0</v>
      </c>
      <c r="IP155" s="420"/>
      <c r="IQ155" s="414">
        <f>SUBTOTAL(9,IQ151:IQ154)</f>
        <v>0</v>
      </c>
      <c r="IR155" s="255">
        <f>SUBTOTAL(9,IR151:IR154)</f>
        <v>0</v>
      </c>
      <c r="IS155" s="256"/>
      <c r="IT155" s="257">
        <f>SUBTOTAL(9,IT151:IT154)</f>
        <v>0</v>
      </c>
      <c r="IU155" s="412">
        <f>SUBTOTAL(9,IU151:IU154)</f>
        <v>0</v>
      </c>
      <c r="IV155" s="420"/>
      <c r="IW155" s="414">
        <f>SUBTOTAL(9,IW151:IW154)</f>
        <v>0</v>
      </c>
      <c r="IX155" s="412">
        <f>SUBTOTAL(9,IX151:IX154)</f>
        <v>0</v>
      </c>
      <c r="IY155" s="420"/>
      <c r="IZ155" s="414">
        <f>SUBTOTAL(9,IZ151:IZ154)</f>
        <v>0</v>
      </c>
      <c r="JA155" s="255">
        <f>SUBTOTAL(9,JA151:JA154)</f>
        <v>0</v>
      </c>
      <c r="JB155" s="256"/>
      <c r="JC155" s="257">
        <f>SUBTOTAL(9,JC151:JC154)</f>
        <v>0</v>
      </c>
      <c r="JD155" s="452">
        <f>SUBTOTAL(9,JD151:JD154)</f>
        <v>0</v>
      </c>
      <c r="JE155" s="458" t="str">
        <f>IF(JF155,JF155/JD155,"")</f>
        <v/>
      </c>
      <c r="JF155" s="454">
        <f>SUBTOTAL(9,JF151:JF154)</f>
        <v>0</v>
      </c>
      <c r="JG155" s="452">
        <f>SUBTOTAL(9,JG151:JG154)</f>
        <v>0</v>
      </c>
      <c r="JH155" s="458" t="str">
        <f>IF(JI155,JI155/JG155,"")</f>
        <v/>
      </c>
      <c r="JI155" s="455">
        <f>SUBTOTAL(9,JI151:JI154)</f>
        <v>0</v>
      </c>
      <c r="JJ155" s="259">
        <f>SUBTOTAL(9,JJ151:JJ154)</f>
        <v>0</v>
      </c>
      <c r="JK155" s="258"/>
      <c r="JL155" s="258">
        <f>SUBTOTAL(9,JL151:JL154)</f>
        <v>0</v>
      </c>
      <c r="JM155" s="91">
        <f>SUBTOTAL(9,JM151:JM154)</f>
        <v>0</v>
      </c>
      <c r="JN155" s="101"/>
      <c r="JO155" s="93">
        <f>SUBTOTAL(9,JO151:JO154)</f>
        <v>0</v>
      </c>
      <c r="JP155" s="91">
        <f>SUBTOTAL(9,JP151:JP154)</f>
        <v>0</v>
      </c>
      <c r="JQ155" s="101"/>
      <c r="JR155" s="93">
        <f>SUBTOTAL(9,JR151:JR154)</f>
        <v>0</v>
      </c>
      <c r="JS155" s="255">
        <f>SUBTOTAL(9,JS151:JS154)</f>
        <v>0</v>
      </c>
      <c r="JT155" s="256"/>
      <c r="JU155" s="257">
        <f>SUBTOTAL(9,JU151:JU154)</f>
        <v>0</v>
      </c>
      <c r="JV155" s="91">
        <f>SUBTOTAL(9,JV151:JV154)</f>
        <v>0</v>
      </c>
      <c r="JW155" s="101"/>
      <c r="JX155" s="93">
        <f>SUBTOTAL(9,JX151:JX154)</f>
        <v>0</v>
      </c>
      <c r="JY155" s="91">
        <f>SUBTOTAL(9,JY151:JY154)</f>
        <v>0</v>
      </c>
      <c r="JZ155" s="101"/>
      <c r="KA155" s="93">
        <f>SUBTOTAL(9,KA151:KA154)</f>
        <v>0</v>
      </c>
      <c r="KB155" s="255">
        <f>SUBTOTAL(9,KB151:KB154)</f>
        <v>0</v>
      </c>
      <c r="KC155" s="256"/>
      <c r="KD155" s="257">
        <f>SUBTOTAL(9,KD151:KD154)</f>
        <v>0</v>
      </c>
      <c r="KE155" s="91">
        <f>SUBTOTAL(9,KE151:KE154)</f>
        <v>0</v>
      </c>
      <c r="KF155" s="101"/>
      <c r="KG155" s="93">
        <f>SUBTOTAL(9,KG151:KG154)</f>
        <v>0</v>
      </c>
      <c r="KH155" s="91">
        <f>SUBTOTAL(9,KH151:KH154)</f>
        <v>0</v>
      </c>
      <c r="KI155" s="101"/>
      <c r="KJ155" s="93">
        <f>SUBTOTAL(9,KJ151:KJ154)</f>
        <v>0</v>
      </c>
      <c r="KK155" s="91">
        <f>SUBTOTAL(9,KK151:KK154)</f>
        <v>0</v>
      </c>
      <c r="KL155" s="92"/>
      <c r="KM155" s="93">
        <f>SUBTOTAL(9,KM151:KM154)</f>
        <v>0</v>
      </c>
      <c r="KN155" s="122">
        <f>SUBTOTAL(9,KN151:KN154)</f>
        <v>0</v>
      </c>
      <c r="KO155" s="130" t="str">
        <f>IF(KP155,KP155/KN155,"")</f>
        <v/>
      </c>
      <c r="KP155" s="124">
        <f>SUBTOTAL(9,KP151:KP154)</f>
        <v>0</v>
      </c>
      <c r="KQ155" s="122">
        <f>SUBTOTAL(9,KQ151:KQ154)</f>
        <v>0</v>
      </c>
      <c r="KR155" s="130" t="str">
        <f>IF(KS155,KS155/KQ155,"")</f>
        <v/>
      </c>
      <c r="KS155" s="496">
        <f>SUBTOTAL(9,KS151:KS154)</f>
        <v>0</v>
      </c>
      <c r="KT155" s="125">
        <f>SUBTOTAL(9,KT151:KT154)</f>
        <v>0</v>
      </c>
      <c r="KU155" s="124"/>
      <c r="KV155" s="124">
        <f>SUBTOTAL(9,KV151:KV154)</f>
        <v>0</v>
      </c>
      <c r="KW155" s="179">
        <f>SUBTOTAL(9,KW151:KW154)</f>
        <v>0</v>
      </c>
      <c r="KX155" s="127" t="str">
        <f>IF(KY155,KY155/KW155,"")</f>
        <v/>
      </c>
      <c r="KY155" s="128">
        <f>SUBTOTAL(9,KY151:KY154)</f>
        <v>0</v>
      </c>
      <c r="KZ155" s="126">
        <f>SUBTOTAL(9,KZ151:KZ154)</f>
        <v>2.5000000000000001E-2</v>
      </c>
      <c r="LA155" s="127">
        <f>IF(LB155,LB155/KZ155,"")</f>
        <v>6800</v>
      </c>
      <c r="LB155" s="128">
        <f>SUBTOTAL(9,LB151:LB154)</f>
        <v>170</v>
      </c>
      <c r="LC155" s="179">
        <f>SUBTOTAL(9,LC151:LC154)</f>
        <v>-2.5000000000000001E-2</v>
      </c>
      <c r="LD155" s="127"/>
      <c r="LE155" s="128">
        <f>SUBTOTAL(9,LE151:LE154)</f>
        <v>-170</v>
      </c>
    </row>
    <row r="156" spans="2:317" ht="20.25" hidden="1" customHeight="1" outlineLevel="3">
      <c r="B156" s="84" t="s">
        <v>319</v>
      </c>
      <c r="C156" s="176" t="s">
        <v>296</v>
      </c>
      <c r="D156" s="176" t="s">
        <v>261</v>
      </c>
      <c r="E156" s="176" t="s">
        <v>262</v>
      </c>
      <c r="F156" s="84" t="s">
        <v>297</v>
      </c>
      <c r="G156" s="243"/>
      <c r="H156" s="240"/>
      <c r="I156" s="241">
        <f t="shared" ref="I156:I179" si="2825">G156*H156</f>
        <v>0</v>
      </c>
      <c r="J156" s="243"/>
      <c r="K156" s="240"/>
      <c r="L156" s="241">
        <f t="shared" ref="L156:L179" si="2826">J156*K156</f>
        <v>0</v>
      </c>
      <c r="M156" s="41">
        <f t="shared" ref="M156:M179" si="2827">G156-J156</f>
        <v>0</v>
      </c>
      <c r="N156" s="42">
        <f t="shared" ref="N156:N179" si="2828">H156-K156</f>
        <v>0</v>
      </c>
      <c r="O156" s="43">
        <f t="shared" ref="O156:O179" si="2829">I156-L156</f>
        <v>0</v>
      </c>
      <c r="P156" s="243"/>
      <c r="Q156" s="240"/>
      <c r="R156" s="241">
        <f t="shared" ref="R156:R179" si="2830">P156*Q156</f>
        <v>0</v>
      </c>
      <c r="S156" s="243"/>
      <c r="T156" s="240"/>
      <c r="U156" s="241">
        <f t="shared" ref="U156:U179" si="2831">S156*T156</f>
        <v>0</v>
      </c>
      <c r="V156" s="41">
        <f t="shared" ref="V156:V179" si="2832">P156-S156</f>
        <v>0</v>
      </c>
      <c r="W156" s="42">
        <f t="shared" ref="W156:W179" si="2833">Q156-T156</f>
        <v>0</v>
      </c>
      <c r="X156" s="43">
        <f t="shared" ref="X156:X179" si="2834">R156-U156</f>
        <v>0</v>
      </c>
      <c r="Y156" s="243"/>
      <c r="Z156" s="240"/>
      <c r="AA156" s="241">
        <f t="shared" ref="AA156:AA179" si="2835">Y156*Z156</f>
        <v>0</v>
      </c>
      <c r="AB156" s="243"/>
      <c r="AC156" s="240"/>
      <c r="AD156" s="241">
        <f t="shared" ref="AD156:AD179" si="2836">AB156*AC156</f>
        <v>0</v>
      </c>
      <c r="AE156" s="236">
        <f t="shared" ref="AE156:AE179" si="2837">Y156-AB156</f>
        <v>0</v>
      </c>
      <c r="AF156" s="232">
        <f t="shared" ref="AF156:AF179" si="2838">Z156-AC156</f>
        <v>0</v>
      </c>
      <c r="AG156" s="233">
        <f t="shared" ref="AG156:AG179" si="2839">AA156-AD156</f>
        <v>0</v>
      </c>
      <c r="AH156" s="449">
        <f t="shared" ref="AH156:AH179" si="2840">G156+P156+Y156</f>
        <v>0</v>
      </c>
      <c r="AI156" s="450">
        <f t="shared" ref="AI156:AI179" si="2841">IF(AJ156,AJ156/AH156,0)</f>
        <v>0</v>
      </c>
      <c r="AJ156" s="451">
        <f t="shared" ref="AJ156:AJ179" si="2842">I156+R156+AA156</f>
        <v>0</v>
      </c>
      <c r="AK156" s="449">
        <f t="shared" ref="AK156:AK179" si="2843">J156+S156+AB156</f>
        <v>0</v>
      </c>
      <c r="AL156" s="450">
        <f t="shared" ref="AL156:AL179" si="2844">IF(AM156,AM156/AK156,0)</f>
        <v>0</v>
      </c>
      <c r="AM156" s="451">
        <f t="shared" ref="AM156:AM179" si="2845">L156+U156+AD156</f>
        <v>0</v>
      </c>
      <c r="AN156" s="252">
        <f t="shared" ref="AN156:AN179" si="2846">AH156-AK156</f>
        <v>0</v>
      </c>
      <c r="AO156" s="253">
        <f t="shared" ref="AO156:AO179" si="2847">AI156-AL156</f>
        <v>0</v>
      </c>
      <c r="AP156" s="253">
        <f t="shared" ref="AP156:AP179" si="2848">AJ156-AM156</f>
        <v>0</v>
      </c>
      <c r="AQ156" s="184"/>
      <c r="AR156" s="100"/>
      <c r="AS156" s="90">
        <f t="shared" ref="AS156:AS179" si="2849">AQ156*AR156</f>
        <v>0</v>
      </c>
      <c r="AT156" s="184"/>
      <c r="AU156" s="100"/>
      <c r="AV156" s="90">
        <f t="shared" ref="AV156:AV179" si="2850">AT156*AU156</f>
        <v>0</v>
      </c>
      <c r="AW156" s="236">
        <f t="shared" ref="AW156:AW179" si="2851">AQ156-AT156</f>
        <v>0</v>
      </c>
      <c r="AX156" s="232">
        <f t="shared" ref="AX156:AX179" si="2852">AR156-AU156</f>
        <v>0</v>
      </c>
      <c r="AY156" s="233">
        <f t="shared" ref="AY156:AY179" si="2853">AS156-AV156</f>
        <v>0</v>
      </c>
      <c r="AZ156" s="184"/>
      <c r="BA156" s="100"/>
      <c r="BB156" s="90">
        <f t="shared" ref="BB156:BB179" si="2854">AZ156*BA156</f>
        <v>0</v>
      </c>
      <c r="BC156" s="184"/>
      <c r="BD156" s="100"/>
      <c r="BE156" s="90">
        <f t="shared" ref="BE156:BE179" si="2855">BC156*BD156</f>
        <v>0</v>
      </c>
      <c r="BF156" s="236">
        <f t="shared" ref="BF156:BF179" si="2856">AZ156-BC156</f>
        <v>0</v>
      </c>
      <c r="BG156" s="232">
        <f t="shared" ref="BG156:BG179" si="2857">BA156-BD156</f>
        <v>0</v>
      </c>
      <c r="BH156" s="233">
        <f t="shared" ref="BH156:BH179" si="2858">BB156-BE156</f>
        <v>0</v>
      </c>
      <c r="BI156" s="184"/>
      <c r="BJ156" s="100"/>
      <c r="BK156" s="90">
        <f t="shared" ref="BK156:BK179" si="2859">BI156*BJ156</f>
        <v>0</v>
      </c>
      <c r="BL156" s="184"/>
      <c r="BM156" s="100"/>
      <c r="BN156" s="90">
        <f t="shared" ref="BN156:BN179" si="2860">BL156*BM156</f>
        <v>0</v>
      </c>
      <c r="BO156" s="236">
        <f t="shared" ref="BO156:BO179" si="2861">BI156-BL156</f>
        <v>0</v>
      </c>
      <c r="BP156" s="232">
        <f t="shared" ref="BP156:BP179" si="2862">BJ156-BM156</f>
        <v>0</v>
      </c>
      <c r="BQ156" s="233">
        <f t="shared" ref="BQ156:BQ179" si="2863">BK156-BN156</f>
        <v>0</v>
      </c>
      <c r="BR156" s="50">
        <f t="shared" ref="BR156:BR179" si="2864">AQ156+AZ156+BI156</f>
        <v>0</v>
      </c>
      <c r="BS156" s="45">
        <f t="shared" ref="BS156:BS179" si="2865">IF(BT156,BT156/BR156,0)</f>
        <v>0</v>
      </c>
      <c r="BT156" s="51">
        <f t="shared" ref="BT156:BT179" si="2866">AS156+BB156+BK156</f>
        <v>0</v>
      </c>
      <c r="BU156" s="50">
        <f t="shared" ref="BU156:BU179" si="2867">AT156+BC156+BL156</f>
        <v>0</v>
      </c>
      <c r="BV156" s="45">
        <f t="shared" ref="BV156:BV179" si="2868">IF(BW156,BW156/BU156,0)</f>
        <v>0</v>
      </c>
      <c r="BW156" s="51">
        <f t="shared" ref="BW156:BW179" si="2869">AV156+BE156+BN156</f>
        <v>0</v>
      </c>
      <c r="BX156" s="252">
        <f t="shared" ref="BX156:BX179" si="2870">BR156-BU156</f>
        <v>0</v>
      </c>
      <c r="BY156" s="253">
        <f t="shared" ref="BY156:BY179" si="2871">BS156-BV156</f>
        <v>0</v>
      </c>
      <c r="BZ156" s="253">
        <f t="shared" ref="BZ156:BZ179" si="2872">BT156-BW156</f>
        <v>0</v>
      </c>
      <c r="CA156" s="243"/>
      <c r="CB156" s="240"/>
      <c r="CC156" s="241">
        <f t="shared" ref="CC156:CC179" si="2873">CA156*CB156</f>
        <v>0</v>
      </c>
      <c r="CD156" s="243"/>
      <c r="CE156" s="240"/>
      <c r="CF156" s="241">
        <f t="shared" ref="CF156:CF179" si="2874">CD156*CE156</f>
        <v>0</v>
      </c>
      <c r="CG156" s="236">
        <f t="shared" ref="CG156:CG179" si="2875">CA156-CD156</f>
        <v>0</v>
      </c>
      <c r="CH156" s="232">
        <f t="shared" ref="CH156:CH179" si="2876">CB156-CE156</f>
        <v>0</v>
      </c>
      <c r="CI156" s="233">
        <f t="shared" ref="CI156:CI179" si="2877">CC156-CF156</f>
        <v>0</v>
      </c>
      <c r="CJ156" s="243"/>
      <c r="CK156" s="240"/>
      <c r="CL156" s="241">
        <f t="shared" ref="CL156:CL179" si="2878">CJ156*CK156</f>
        <v>0</v>
      </c>
      <c r="CM156" s="243"/>
      <c r="CN156" s="240"/>
      <c r="CO156" s="241">
        <f t="shared" ref="CO156:CO176" si="2879">CM156*CN156</f>
        <v>0</v>
      </c>
      <c r="CP156" s="236">
        <f t="shared" ref="CP156:CP179" si="2880">CJ156-CM156</f>
        <v>0</v>
      </c>
      <c r="CQ156" s="232">
        <f t="shared" ref="CQ156:CQ179" si="2881">CK156-CN156</f>
        <v>0</v>
      </c>
      <c r="CR156" s="233">
        <f t="shared" ref="CR156:CR179" si="2882">CL156-CO156</f>
        <v>0</v>
      </c>
      <c r="CS156" s="243"/>
      <c r="CT156" s="240"/>
      <c r="CU156" s="241">
        <f t="shared" ref="CU156:CU179" si="2883">CS156*CT156</f>
        <v>0</v>
      </c>
      <c r="CV156" s="243"/>
      <c r="CW156" s="240"/>
      <c r="CX156" s="241">
        <f t="shared" ref="CX156:CX179" si="2884">CV156*CW156</f>
        <v>0</v>
      </c>
      <c r="CY156" s="236">
        <f t="shared" ref="CY156:CY179" si="2885">CS156-CV156</f>
        <v>0</v>
      </c>
      <c r="CZ156" s="232">
        <f t="shared" ref="CZ156:CZ179" si="2886">CT156-CW156</f>
        <v>0</v>
      </c>
      <c r="DA156" s="233">
        <f t="shared" ref="DA156:DA179" si="2887">CU156-CX156</f>
        <v>0</v>
      </c>
      <c r="DB156" s="449">
        <f t="shared" ref="DB156:DB179" si="2888">CA156+CJ156+CS156</f>
        <v>0</v>
      </c>
      <c r="DC156" s="450">
        <f t="shared" ref="DC156:DC179" si="2889">IF(DD156,DD156/DB156,0)</f>
        <v>0</v>
      </c>
      <c r="DD156" s="451">
        <f t="shared" ref="DD156:DD179" si="2890">CC156+CL156+CU156</f>
        <v>0</v>
      </c>
      <c r="DE156" s="449">
        <f t="shared" ref="DE156:DE179" si="2891">CD156+CM156+CV156</f>
        <v>0</v>
      </c>
      <c r="DF156" s="450">
        <f t="shared" ref="DF156:DF179" si="2892">IF(DG156,DG156/DE156,0)</f>
        <v>0</v>
      </c>
      <c r="DG156" s="451">
        <f t="shared" ref="DG156:DG179" si="2893">CF156+CO156+CX156</f>
        <v>0</v>
      </c>
      <c r="DH156" s="252">
        <f t="shared" ref="DH156:DH179" si="2894">DB156-DE156</f>
        <v>0</v>
      </c>
      <c r="DI156" s="253">
        <f t="shared" ref="DI156:DI179" si="2895">DC156-DF156</f>
        <v>0</v>
      </c>
      <c r="DJ156" s="253">
        <f t="shared" ref="DJ156:DJ179" si="2896">DD156-DG156</f>
        <v>0</v>
      </c>
      <c r="DK156" s="184"/>
      <c r="DL156" s="100"/>
      <c r="DM156" s="90">
        <f t="shared" ref="DM156:DM179" si="2897">DK156*DL156</f>
        <v>0</v>
      </c>
      <c r="DN156" s="184"/>
      <c r="DO156" s="100"/>
      <c r="DP156" s="90">
        <f t="shared" ref="DP156:DP179" si="2898">DN156*DO156</f>
        <v>0</v>
      </c>
      <c r="DQ156" s="236">
        <f t="shared" ref="DQ156:DQ179" si="2899">DK156-DN156</f>
        <v>0</v>
      </c>
      <c r="DR156" s="232">
        <f t="shared" ref="DR156:DR179" si="2900">DL156-DO156</f>
        <v>0</v>
      </c>
      <c r="DS156" s="233">
        <f t="shared" ref="DS156:DS179" si="2901">DM156-DP156</f>
        <v>0</v>
      </c>
      <c r="DT156" s="184"/>
      <c r="DU156" s="100"/>
      <c r="DV156" s="90">
        <f t="shared" ref="DV156:DV179" si="2902">DT156*DU156</f>
        <v>0</v>
      </c>
      <c r="DW156" s="184"/>
      <c r="DX156" s="100"/>
      <c r="DY156" s="90">
        <f t="shared" ref="DY156:DY163" si="2903">DW156*DX156</f>
        <v>0</v>
      </c>
      <c r="DZ156" s="236">
        <f t="shared" ref="DZ156:DZ189" si="2904">DT156-DW156</f>
        <v>0</v>
      </c>
      <c r="EA156" s="232">
        <f t="shared" ref="EA156:EA179" si="2905">DU156-DX156</f>
        <v>0</v>
      </c>
      <c r="EB156" s="233">
        <f t="shared" ref="EB156:EB179" si="2906">DV156-DY156</f>
        <v>0</v>
      </c>
      <c r="EC156" s="184"/>
      <c r="ED156" s="100"/>
      <c r="EE156" s="90">
        <f t="shared" ref="EE156:EE179" si="2907">EC156*ED156</f>
        <v>0</v>
      </c>
      <c r="EF156" s="184"/>
      <c r="EG156" s="100"/>
      <c r="EH156" s="90">
        <f t="shared" ref="EH156:EH179" si="2908">EF156*EG156</f>
        <v>0</v>
      </c>
      <c r="EI156" s="41">
        <f t="shared" ref="EI156:EI189" si="2909">EC156-EF156</f>
        <v>0</v>
      </c>
      <c r="EJ156" s="42">
        <f t="shared" ref="EJ156:EJ189" si="2910">ED156-EG156</f>
        <v>0</v>
      </c>
      <c r="EK156" s="43">
        <f t="shared" ref="EK156:EK189" si="2911">EE156-EH156</f>
        <v>0</v>
      </c>
      <c r="EL156" s="50">
        <f t="shared" ref="EL156:EL189" si="2912">DK156+DT156+EC156</f>
        <v>0</v>
      </c>
      <c r="EM156" s="45">
        <f t="shared" ref="EM156:EM189" si="2913">IF(EN156,EN156/EL156,0)</f>
        <v>0</v>
      </c>
      <c r="EN156" s="51">
        <f t="shared" ref="EN156:EN189" si="2914">DM156+DV156+EE156</f>
        <v>0</v>
      </c>
      <c r="EO156" s="50">
        <f t="shared" ref="EO156:EO189" si="2915">DN156+DW156+EF156</f>
        <v>0</v>
      </c>
      <c r="EP156" s="45">
        <f t="shared" ref="EP156:EP189" si="2916">IF(EQ156,EQ156/EO156,0)</f>
        <v>0</v>
      </c>
      <c r="EQ156" s="51">
        <f t="shared" ref="EQ156:EQ189" si="2917">DP156+DY156+EH156</f>
        <v>0</v>
      </c>
      <c r="ER156" s="81">
        <f t="shared" ref="ER156:ER189" si="2918">EL156-EO156</f>
        <v>0</v>
      </c>
      <c r="ES156" s="52">
        <f t="shared" ref="ES156:ES189" si="2919">EM156-EP156</f>
        <v>0</v>
      </c>
      <c r="ET156" s="52">
        <f t="shared" ref="ET156:ET189" si="2920">EN156-EQ156</f>
        <v>0</v>
      </c>
      <c r="EU156" s="27">
        <f t="shared" ref="EU156:EU189" si="2921">AH156+BR156+DB156+EL156</f>
        <v>0</v>
      </c>
      <c r="EV156" s="28">
        <f t="shared" ref="EV156:EV189" si="2922">IF(EW156,EW156/EU156,0)</f>
        <v>0</v>
      </c>
      <c r="EW156" s="29">
        <f t="shared" ref="EW156:EW189" si="2923">AJ156+BT156+DD156+EN156</f>
        <v>0</v>
      </c>
      <c r="EX156" s="27">
        <f t="shared" ref="EX156:EX189" si="2924">AK156+BU156+DE156+EO156</f>
        <v>0</v>
      </c>
      <c r="EY156" s="28">
        <f t="shared" ref="EY156:EY189" si="2925">IF(EZ156,EZ156/EX156,0)</f>
        <v>0</v>
      </c>
      <c r="EZ156" s="29">
        <f t="shared" ref="EZ156:EZ157" si="2926">AM156+BW156+DG156+EQ156</f>
        <v>0</v>
      </c>
      <c r="FA156" s="178">
        <f t="shared" ref="FA156:FA189" si="2927">EU156-EX156</f>
        <v>0</v>
      </c>
      <c r="FB156" s="28">
        <f t="shared" ref="FB156:FB189" si="2928">EV156-EY156</f>
        <v>0</v>
      </c>
      <c r="FC156" s="29">
        <f t="shared" ref="FC156:FC189" si="2929">EW156-EZ156</f>
        <v>0</v>
      </c>
      <c r="FE156" s="84" t="s">
        <v>320</v>
      </c>
      <c r="FF156" s="176" t="s">
        <v>296</v>
      </c>
      <c r="FG156" s="176" t="s">
        <v>262</v>
      </c>
      <c r="FH156" s="84" t="s">
        <v>297</v>
      </c>
      <c r="FI156" s="243"/>
      <c r="FJ156" s="240"/>
      <c r="FK156" s="241">
        <f t="shared" ref="FK156:FK188" si="2930">FI156*FJ156</f>
        <v>0</v>
      </c>
      <c r="FL156" s="243"/>
      <c r="FM156" s="240"/>
      <c r="FN156" s="241">
        <f t="shared" ref="FN156:FN188" si="2931">FL156*FM156</f>
        <v>0</v>
      </c>
      <c r="FO156" s="41">
        <f t="shared" ref="FO156:FO188" si="2932">FI156-FL156</f>
        <v>0</v>
      </c>
      <c r="FP156" s="42">
        <f t="shared" ref="FP156:FP188" si="2933">FJ156-FM156</f>
        <v>0</v>
      </c>
      <c r="FQ156" s="43">
        <f t="shared" ref="FQ156:FQ188" si="2934">FK156-FN156</f>
        <v>0</v>
      </c>
      <c r="FR156" s="243"/>
      <c r="FS156" s="240"/>
      <c r="FT156" s="241">
        <f t="shared" ref="FT156:FT188" si="2935">FR156*FS156</f>
        <v>0</v>
      </c>
      <c r="FU156" s="243"/>
      <c r="FV156" s="240"/>
      <c r="FW156" s="241">
        <f t="shared" ref="FW156:FW188" si="2936">FU156*FV156</f>
        <v>0</v>
      </c>
      <c r="FX156" s="41">
        <f t="shared" ref="FX156:FX188" si="2937">FR156-FU156</f>
        <v>0</v>
      </c>
      <c r="FY156" s="42">
        <f t="shared" ref="FY156:FY188" si="2938">FS156-FV156</f>
        <v>0</v>
      </c>
      <c r="FZ156" s="43">
        <f t="shared" ref="FZ156:FZ188" si="2939">FT156-FW156</f>
        <v>0</v>
      </c>
      <c r="GA156" s="243"/>
      <c r="GB156" s="240"/>
      <c r="GC156" s="241">
        <f t="shared" ref="GC156:GC188" si="2940">GA156*GB156</f>
        <v>0</v>
      </c>
      <c r="GD156" s="243"/>
      <c r="GE156" s="240"/>
      <c r="GF156" s="241">
        <f t="shared" ref="GF156:GF188" si="2941">GD156*GE156</f>
        <v>0</v>
      </c>
      <c r="GG156" s="236">
        <f t="shared" ref="GG156:GG188" si="2942">GA156-GD156</f>
        <v>0</v>
      </c>
      <c r="GH156" s="232">
        <f t="shared" ref="GH156:GH188" si="2943">GB156-GE156</f>
        <v>0</v>
      </c>
      <c r="GI156" s="233">
        <f t="shared" ref="GI156:GI188" si="2944">GC156-GF156</f>
        <v>0</v>
      </c>
      <c r="GJ156" s="449">
        <f t="shared" ref="GJ156:GJ188" si="2945">FI156+FR156+GA156</f>
        <v>0</v>
      </c>
      <c r="GK156" s="450">
        <f t="shared" ref="GK156:GK188" si="2946">IF(GL156,GL156/GJ156,0)</f>
        <v>0</v>
      </c>
      <c r="GL156" s="451">
        <f t="shared" ref="GL156:GL188" si="2947">FK156+FT156+GC156</f>
        <v>0</v>
      </c>
      <c r="GM156" s="449">
        <f t="shared" ref="GM156:GM188" si="2948">FL156+FU156+GD156</f>
        <v>0</v>
      </c>
      <c r="GN156" s="450">
        <f t="shared" ref="GN156:GN188" si="2949">IF(GO156,GO156/GM156,0)</f>
        <v>0</v>
      </c>
      <c r="GO156" s="451">
        <f t="shared" ref="GO156:GO188" si="2950">FN156+FW156+GF156</f>
        <v>0</v>
      </c>
      <c r="GP156" s="252">
        <f t="shared" ref="GP156:GP188" si="2951">GJ156-GM156</f>
        <v>0</v>
      </c>
      <c r="GQ156" s="253">
        <f t="shared" ref="GQ156:GQ188" si="2952">GK156-GN156</f>
        <v>0</v>
      </c>
      <c r="GR156" s="253">
        <f t="shared" ref="GR156:GR188" si="2953">GL156-GO156</f>
        <v>0</v>
      </c>
      <c r="GS156" s="184"/>
      <c r="GT156" s="100"/>
      <c r="GU156" s="90">
        <f t="shared" ref="GU156:GU188" si="2954">GS156*GT156</f>
        <v>0</v>
      </c>
      <c r="GV156" s="184"/>
      <c r="GW156" s="100"/>
      <c r="GX156" s="90">
        <f t="shared" ref="GX156:GX188" si="2955">GV156*GW156</f>
        <v>0</v>
      </c>
      <c r="GY156" s="236">
        <f t="shared" ref="GY156:GY188" si="2956">GS156-GV156</f>
        <v>0</v>
      </c>
      <c r="GZ156" s="232">
        <f t="shared" ref="GZ156:GZ188" si="2957">GT156-GW156</f>
        <v>0</v>
      </c>
      <c r="HA156" s="233">
        <f t="shared" ref="HA156:HA188" si="2958">GU156-GX156</f>
        <v>0</v>
      </c>
      <c r="HB156" s="184"/>
      <c r="HC156" s="100"/>
      <c r="HD156" s="90">
        <f t="shared" ref="HD156:HD188" si="2959">HB156*HC156</f>
        <v>0</v>
      </c>
      <c r="HE156" s="184"/>
      <c r="HF156" s="100"/>
      <c r="HG156" s="90">
        <f t="shared" ref="HG156:HG188" si="2960">HE156*HF156</f>
        <v>0</v>
      </c>
      <c r="HH156" s="236">
        <f t="shared" ref="HH156:HH188" si="2961">HB156-HE156</f>
        <v>0</v>
      </c>
      <c r="HI156" s="232">
        <f t="shared" ref="HI156:HI188" si="2962">HC156-HF156</f>
        <v>0</v>
      </c>
      <c r="HJ156" s="233">
        <f t="shared" ref="HJ156:HJ188" si="2963">HD156-HG156</f>
        <v>0</v>
      </c>
      <c r="HK156" s="184"/>
      <c r="HL156" s="100"/>
      <c r="HM156" s="90">
        <f t="shared" ref="HM156:HM188" si="2964">HK156*HL156</f>
        <v>0</v>
      </c>
      <c r="HN156" s="184"/>
      <c r="HO156" s="100"/>
      <c r="HP156" s="90">
        <f t="shared" ref="HP156:HP188" si="2965">HN156*HO156</f>
        <v>0</v>
      </c>
      <c r="HQ156" s="236">
        <f t="shared" ref="HQ156:HQ188" si="2966">HK156-HN156</f>
        <v>0</v>
      </c>
      <c r="HR156" s="232">
        <f t="shared" ref="HR156:HR188" si="2967">HL156-HO156</f>
        <v>0</v>
      </c>
      <c r="HS156" s="233">
        <f t="shared" ref="HS156:HS188" si="2968">HM156-HP156</f>
        <v>0</v>
      </c>
      <c r="HT156" s="50">
        <f t="shared" ref="HT156:HT188" si="2969">GS156+HB156+HK156</f>
        <v>0</v>
      </c>
      <c r="HU156" s="45">
        <f t="shared" ref="HU156:HU188" si="2970">IF(HV156,HV156/HT156,0)</f>
        <v>0</v>
      </c>
      <c r="HV156" s="51">
        <f t="shared" ref="HV156:HV188" si="2971">GU156+HD156+HM156</f>
        <v>0</v>
      </c>
      <c r="HW156" s="50">
        <f t="shared" ref="HW156:HW188" si="2972">GV156+HE156+HN156</f>
        <v>0</v>
      </c>
      <c r="HX156" s="45">
        <f t="shared" ref="HX156:HX188" si="2973">IF(HY156,HY156/HW156,0)</f>
        <v>0</v>
      </c>
      <c r="HY156" s="51">
        <f t="shared" ref="HY156:HY188" si="2974">GX156+HG156+HP156</f>
        <v>0</v>
      </c>
      <c r="HZ156" s="252">
        <f t="shared" ref="HZ156:HZ188" si="2975">HT156-HW156</f>
        <v>0</v>
      </c>
      <c r="IA156" s="253">
        <f t="shared" ref="IA156:IA188" si="2976">HU156-HX156</f>
        <v>0</v>
      </c>
      <c r="IB156" s="253">
        <f t="shared" ref="IB156:IB188" si="2977">HV156-HY156</f>
        <v>0</v>
      </c>
      <c r="IC156" s="243"/>
      <c r="ID156" s="240"/>
      <c r="IE156" s="241">
        <f t="shared" ref="IE156:IE188" si="2978">IC156*ID156</f>
        <v>0</v>
      </c>
      <c r="IF156" s="243"/>
      <c r="IG156" s="240"/>
      <c r="IH156" s="241">
        <f t="shared" ref="IH156:IH188" si="2979">IF156*IG156</f>
        <v>0</v>
      </c>
      <c r="II156" s="236">
        <f t="shared" ref="II156:II188" si="2980">IC156-IF156</f>
        <v>0</v>
      </c>
      <c r="IJ156" s="232">
        <f t="shared" ref="IJ156:IJ188" si="2981">ID156-IG156</f>
        <v>0</v>
      </c>
      <c r="IK156" s="233">
        <f t="shared" ref="IK156:IK188" si="2982">IE156-IH156</f>
        <v>0</v>
      </c>
      <c r="IL156" s="243"/>
      <c r="IM156" s="240"/>
      <c r="IN156" s="241">
        <f t="shared" ref="IN156:IN188" si="2983">IL156*IM156</f>
        <v>0</v>
      </c>
      <c r="IO156" s="243"/>
      <c r="IP156" s="240"/>
      <c r="IQ156" s="241">
        <f t="shared" ref="IQ156:IQ188" si="2984">IO156*IP156</f>
        <v>0</v>
      </c>
      <c r="IR156" s="236">
        <f t="shared" ref="IR156:IR188" si="2985">IL156-IO156</f>
        <v>0</v>
      </c>
      <c r="IS156" s="232">
        <f t="shared" ref="IS156:IS188" si="2986">IM156-IP156</f>
        <v>0</v>
      </c>
      <c r="IT156" s="233">
        <f t="shared" ref="IT156:IT188" si="2987">IN156-IQ156</f>
        <v>0</v>
      </c>
      <c r="IU156" s="243"/>
      <c r="IV156" s="240"/>
      <c r="IW156" s="241">
        <f t="shared" ref="IW156:IW188" si="2988">IU156*IV156</f>
        <v>0</v>
      </c>
      <c r="IX156" s="243"/>
      <c r="IY156" s="240"/>
      <c r="IZ156" s="241">
        <f t="shared" ref="IZ156:IZ188" si="2989">IX156*IY156</f>
        <v>0</v>
      </c>
      <c r="JA156" s="236">
        <f t="shared" ref="JA156:JA188" si="2990">IU156-IX156</f>
        <v>0</v>
      </c>
      <c r="JB156" s="232">
        <f t="shared" ref="JB156:JB188" si="2991">IV156-IY156</f>
        <v>0</v>
      </c>
      <c r="JC156" s="233">
        <f t="shared" ref="JC156:JC188" si="2992">IW156-IZ156</f>
        <v>0</v>
      </c>
      <c r="JD156" s="449">
        <f t="shared" ref="JD156:JD188" si="2993">IC156+IL156+IU156</f>
        <v>0</v>
      </c>
      <c r="JE156" s="450">
        <f t="shared" ref="JE156:JE188" si="2994">IF(JF156,JF156/JD156,0)</f>
        <v>0</v>
      </c>
      <c r="JF156" s="451">
        <f t="shared" ref="JF156:JF188" si="2995">IE156+IN156+IW156</f>
        <v>0</v>
      </c>
      <c r="JG156" s="449">
        <f t="shared" ref="JG156:JG188" si="2996">IF156+IO156+IX156</f>
        <v>0</v>
      </c>
      <c r="JH156" s="450">
        <f t="shared" ref="JH156:JH188" si="2997">IF(JI156,JI156/JG156,0)</f>
        <v>0</v>
      </c>
      <c r="JI156" s="451">
        <f t="shared" ref="JI156:JI188" si="2998">IH156+IQ156+IZ156</f>
        <v>0</v>
      </c>
      <c r="JJ156" s="252">
        <f t="shared" ref="JJ156:JJ188" si="2999">JD156-JG156</f>
        <v>0</v>
      </c>
      <c r="JK156" s="253">
        <f t="shared" ref="JK156:JK188" si="3000">JE156-JH156</f>
        <v>0</v>
      </c>
      <c r="JL156" s="253">
        <f t="shared" ref="JL156:JL188" si="3001">JF156-JI156</f>
        <v>0</v>
      </c>
      <c r="JM156" s="184"/>
      <c r="JN156" s="100"/>
      <c r="JO156" s="90">
        <f t="shared" ref="JO156:JO188" si="3002">JM156*JN156</f>
        <v>0</v>
      </c>
      <c r="JP156" s="184"/>
      <c r="JQ156" s="100"/>
      <c r="JR156" s="90">
        <f t="shared" ref="JR156:JR188" si="3003">JP156*JQ156</f>
        <v>0</v>
      </c>
      <c r="JS156" s="236">
        <f t="shared" ref="JS156:JS188" si="3004">JM156-JP156</f>
        <v>0</v>
      </c>
      <c r="JT156" s="232">
        <f t="shared" ref="JT156:JT188" si="3005">JN156-JQ156</f>
        <v>0</v>
      </c>
      <c r="JU156" s="233">
        <f t="shared" ref="JU156:JU188" si="3006">JO156-JR156</f>
        <v>0</v>
      </c>
      <c r="JV156" s="184"/>
      <c r="JW156" s="100"/>
      <c r="JX156" s="90">
        <f t="shared" ref="JX156:JX188" si="3007">JV156*JW156</f>
        <v>0</v>
      </c>
      <c r="JY156" s="184"/>
      <c r="JZ156" s="100"/>
      <c r="KA156" s="90">
        <f t="shared" ref="KA156:KA188" si="3008">JY156*JZ156</f>
        <v>0</v>
      </c>
      <c r="KB156" s="236">
        <f t="shared" ref="KB156:KB188" si="3009">JV156-JY156</f>
        <v>0</v>
      </c>
      <c r="KC156" s="232">
        <f t="shared" ref="KC156:KC188" si="3010">JW156-JZ156</f>
        <v>0</v>
      </c>
      <c r="KD156" s="233">
        <f t="shared" ref="KD156:KD188" si="3011">JX156-KA156</f>
        <v>0</v>
      </c>
      <c r="KE156" s="184"/>
      <c r="KF156" s="100"/>
      <c r="KG156" s="90">
        <f t="shared" ref="KG156:KG188" si="3012">KE156*KF156</f>
        <v>0</v>
      </c>
      <c r="KH156" s="184"/>
      <c r="KI156" s="100"/>
      <c r="KJ156" s="90">
        <f t="shared" ref="KJ156:KJ188" si="3013">KH156*KI156</f>
        <v>0</v>
      </c>
      <c r="KK156" s="41">
        <f t="shared" ref="KK156:KK188" si="3014">KE156-KH156</f>
        <v>0</v>
      </c>
      <c r="KL156" s="42">
        <f t="shared" ref="KL156:KL188" si="3015">KF156-KI156</f>
        <v>0</v>
      </c>
      <c r="KM156" s="43">
        <f t="shared" ref="KM156:KM188" si="3016">KG156-KJ156</f>
        <v>0</v>
      </c>
      <c r="KN156" s="50">
        <f t="shared" ref="KN156:KN188" si="3017">JM156+JV156+KE156</f>
        <v>0</v>
      </c>
      <c r="KO156" s="45">
        <f t="shared" ref="KO156:KO188" si="3018">IF(KP156,KP156/KN156,0)</f>
        <v>0</v>
      </c>
      <c r="KP156" s="51">
        <f t="shared" ref="KP156:KP188" si="3019">JO156+JX156+KG156</f>
        <v>0</v>
      </c>
      <c r="KQ156" s="50">
        <f t="shared" ref="KQ156:KQ188" si="3020">JP156+JY156+KH156</f>
        <v>0</v>
      </c>
      <c r="KR156" s="45">
        <f t="shared" ref="KR156:KR188" si="3021">IF(KS156,KS156/KQ156,0)</f>
        <v>0</v>
      </c>
      <c r="KS156" s="51">
        <f t="shared" ref="KS156:KS188" si="3022">JR156+KA156+KJ156</f>
        <v>0</v>
      </c>
      <c r="KT156" s="81">
        <f t="shared" ref="KT156:KT188" si="3023">KN156-KQ156</f>
        <v>0</v>
      </c>
      <c r="KU156" s="52">
        <f t="shared" ref="KU156:KU188" si="3024">KO156-KR156</f>
        <v>0</v>
      </c>
      <c r="KV156" s="52">
        <f t="shared" ref="KV156:KV188" si="3025">KP156-KS156</f>
        <v>0</v>
      </c>
      <c r="KW156" s="27">
        <f t="shared" ref="KW156:KW188" si="3026">GJ156+HT156+JD156+KN156</f>
        <v>0</v>
      </c>
      <c r="KX156" s="28">
        <f t="shared" ref="KX156:KX188" si="3027">IF(KY156,KY156/KW156,0)</f>
        <v>0</v>
      </c>
      <c r="KY156" s="29">
        <f t="shared" ref="KY156:KY188" si="3028">GL156+HV156+JF156+KP156</f>
        <v>0</v>
      </c>
      <c r="KZ156" s="27">
        <f t="shared" ref="KZ156:KZ188" si="3029">GM156+HW156+JG156+KQ156</f>
        <v>0</v>
      </c>
      <c r="LA156" s="28">
        <f t="shared" ref="LA156:LA188" si="3030">IF(LB156,LB156/KZ156,0)</f>
        <v>0</v>
      </c>
      <c r="LB156" s="29">
        <f t="shared" ref="LB156:LB188" si="3031">GO156+HY156+JI156+KS156</f>
        <v>0</v>
      </c>
      <c r="LC156" s="178">
        <f t="shared" ref="LC156:LC188" si="3032">KW156-KZ156</f>
        <v>0</v>
      </c>
      <c r="LD156" s="28">
        <f t="shared" ref="LD156:LD188" si="3033">KX156-LA156</f>
        <v>0</v>
      </c>
      <c r="LE156" s="29">
        <f t="shared" ref="LE156:LE188" si="3034">KY156-LB156</f>
        <v>0</v>
      </c>
    </row>
    <row r="157" spans="2:317" ht="20.25" hidden="1" customHeight="1" outlineLevel="3">
      <c r="B157" s="84" t="s">
        <v>320</v>
      </c>
      <c r="C157" s="176" t="s">
        <v>321</v>
      </c>
      <c r="D157" s="176" t="s">
        <v>261</v>
      </c>
      <c r="E157" s="176" t="s">
        <v>262</v>
      </c>
      <c r="F157" s="84" t="s">
        <v>204</v>
      </c>
      <c r="G157" s="444"/>
      <c r="H157" s="602"/>
      <c r="I157" s="696">
        <f t="shared" si="2825"/>
        <v>0</v>
      </c>
      <c r="J157" s="481"/>
      <c r="K157" s="602"/>
      <c r="L157" s="696">
        <f t="shared" si="2826"/>
        <v>0</v>
      </c>
      <c r="M157" s="697">
        <f t="shared" si="2827"/>
        <v>0</v>
      </c>
      <c r="N157" s="698">
        <f t="shared" si="2828"/>
        <v>0</v>
      </c>
      <c r="O157" s="699">
        <f t="shared" si="2829"/>
        <v>0</v>
      </c>
      <c r="P157" s="481"/>
      <c r="Q157" s="602"/>
      <c r="R157" s="443">
        <f t="shared" si="2830"/>
        <v>0</v>
      </c>
      <c r="S157" s="481"/>
      <c r="T157" s="602"/>
      <c r="U157" s="443">
        <f t="shared" si="2831"/>
        <v>0</v>
      </c>
      <c r="V157" s="697">
        <f t="shared" si="2832"/>
        <v>0</v>
      </c>
      <c r="W157" s="698">
        <f t="shared" si="2833"/>
        <v>0</v>
      </c>
      <c r="X157" s="699">
        <f t="shared" si="2834"/>
        <v>0</v>
      </c>
      <c r="Y157" s="481"/>
      <c r="Z157" s="602"/>
      <c r="AA157" s="443">
        <f t="shared" si="2835"/>
        <v>0</v>
      </c>
      <c r="AB157" s="481"/>
      <c r="AC157" s="602"/>
      <c r="AD157" s="443">
        <f t="shared" si="2836"/>
        <v>0</v>
      </c>
      <c r="AE157" s="595">
        <f t="shared" si="2837"/>
        <v>0</v>
      </c>
      <c r="AF157" s="596">
        <f t="shared" si="2838"/>
        <v>0</v>
      </c>
      <c r="AG157" s="597">
        <f t="shared" si="2839"/>
        <v>0</v>
      </c>
      <c r="AH157" s="715">
        <f t="shared" si="2840"/>
        <v>0</v>
      </c>
      <c r="AI157" s="711">
        <f t="shared" si="2841"/>
        <v>0</v>
      </c>
      <c r="AJ157" s="716">
        <f t="shared" si="2842"/>
        <v>0</v>
      </c>
      <c r="AK157" s="715">
        <f t="shared" si="2843"/>
        <v>0</v>
      </c>
      <c r="AL157" s="711">
        <f t="shared" si="2844"/>
        <v>0</v>
      </c>
      <c r="AM157" s="716">
        <f t="shared" si="2845"/>
        <v>0</v>
      </c>
      <c r="AN157" s="717">
        <f t="shared" si="2846"/>
        <v>0</v>
      </c>
      <c r="AO157" s="718">
        <f t="shared" si="2847"/>
        <v>0</v>
      </c>
      <c r="AP157" s="718">
        <f t="shared" si="2848"/>
        <v>0</v>
      </c>
      <c r="AQ157" s="385"/>
      <c r="AR157" s="601"/>
      <c r="AS157" s="388">
        <f t="shared" si="2849"/>
        <v>0</v>
      </c>
      <c r="AT157" s="385"/>
      <c r="AU157" s="601"/>
      <c r="AV157" s="388">
        <f t="shared" si="2850"/>
        <v>0</v>
      </c>
      <c r="AW157" s="595">
        <f t="shared" si="2851"/>
        <v>0</v>
      </c>
      <c r="AX157" s="596">
        <f t="shared" si="2852"/>
        <v>0</v>
      </c>
      <c r="AY157" s="597">
        <f t="shared" si="2853"/>
        <v>0</v>
      </c>
      <c r="AZ157" s="386"/>
      <c r="BA157" s="387"/>
      <c r="BB157" s="388">
        <f t="shared" si="2854"/>
        <v>0</v>
      </c>
      <c r="BC157" s="386"/>
      <c r="BD157" s="387"/>
      <c r="BE157" s="388">
        <f t="shared" si="2855"/>
        <v>0</v>
      </c>
      <c r="BF157" s="595">
        <f t="shared" si="2856"/>
        <v>0</v>
      </c>
      <c r="BG157" s="596">
        <f t="shared" si="2857"/>
        <v>0</v>
      </c>
      <c r="BH157" s="597">
        <f t="shared" si="2858"/>
        <v>0</v>
      </c>
      <c r="BI157" s="385"/>
      <c r="BJ157" s="601"/>
      <c r="BK157" s="388">
        <f t="shared" si="2859"/>
        <v>0</v>
      </c>
      <c r="BL157" s="385"/>
      <c r="BM157" s="601"/>
      <c r="BN157" s="388">
        <f t="shared" si="2860"/>
        <v>0</v>
      </c>
      <c r="BO157" s="595">
        <f t="shared" si="2861"/>
        <v>0</v>
      </c>
      <c r="BP157" s="596">
        <f t="shared" si="2862"/>
        <v>0</v>
      </c>
      <c r="BQ157" s="597">
        <f t="shared" si="2863"/>
        <v>0</v>
      </c>
      <c r="BR157" s="719">
        <f t="shared" si="2864"/>
        <v>0</v>
      </c>
      <c r="BS157" s="720">
        <f t="shared" si="2865"/>
        <v>0</v>
      </c>
      <c r="BT157" s="721">
        <f t="shared" si="2866"/>
        <v>0</v>
      </c>
      <c r="BU157" s="719">
        <f t="shared" si="2867"/>
        <v>0</v>
      </c>
      <c r="BV157" s="720">
        <f t="shared" si="2868"/>
        <v>0</v>
      </c>
      <c r="BW157" s="721">
        <f t="shared" si="2869"/>
        <v>0</v>
      </c>
      <c r="BX157" s="717">
        <f t="shared" si="2870"/>
        <v>0</v>
      </c>
      <c r="BY157" s="718">
        <f t="shared" si="2871"/>
        <v>0</v>
      </c>
      <c r="BZ157" s="718">
        <f t="shared" si="2872"/>
        <v>0</v>
      </c>
      <c r="CA157" s="385"/>
      <c r="CB157" s="601"/>
      <c r="CC157" s="443">
        <f t="shared" si="2873"/>
        <v>0</v>
      </c>
      <c r="CD157" s="385"/>
      <c r="CE157" s="601"/>
      <c r="CF157" s="443">
        <f t="shared" si="2874"/>
        <v>0</v>
      </c>
      <c r="CG157" s="595">
        <f t="shared" si="2875"/>
        <v>0</v>
      </c>
      <c r="CH157" s="596">
        <f t="shared" si="2876"/>
        <v>0</v>
      </c>
      <c r="CI157" s="597">
        <f t="shared" si="2877"/>
        <v>0</v>
      </c>
      <c r="CJ157" s="385"/>
      <c r="CK157" s="601"/>
      <c r="CL157" s="443">
        <f t="shared" si="2878"/>
        <v>0</v>
      </c>
      <c r="CM157" s="385"/>
      <c r="CN157" s="601"/>
      <c r="CO157" s="443">
        <f t="shared" si="2879"/>
        <v>0</v>
      </c>
      <c r="CP157" s="595">
        <f t="shared" si="2880"/>
        <v>0</v>
      </c>
      <c r="CQ157" s="596">
        <f t="shared" si="2881"/>
        <v>0</v>
      </c>
      <c r="CR157" s="597">
        <f t="shared" si="2882"/>
        <v>0</v>
      </c>
      <c r="CS157" s="385"/>
      <c r="CT157" s="601"/>
      <c r="CU157" s="443">
        <f t="shared" si="2883"/>
        <v>0</v>
      </c>
      <c r="CV157" s="385"/>
      <c r="CW157" s="601"/>
      <c r="CX157" s="443">
        <f t="shared" si="2884"/>
        <v>0</v>
      </c>
      <c r="CY157" s="595">
        <f t="shared" si="2885"/>
        <v>0</v>
      </c>
      <c r="CZ157" s="596">
        <f t="shared" si="2886"/>
        <v>0</v>
      </c>
      <c r="DA157" s="597">
        <f t="shared" si="2887"/>
        <v>0</v>
      </c>
      <c r="DB157" s="715">
        <f t="shared" si="2888"/>
        <v>0</v>
      </c>
      <c r="DC157" s="711">
        <f t="shared" si="2889"/>
        <v>0</v>
      </c>
      <c r="DD157" s="716">
        <f t="shared" si="2890"/>
        <v>0</v>
      </c>
      <c r="DE157" s="715">
        <f t="shared" si="2891"/>
        <v>0</v>
      </c>
      <c r="DF157" s="711">
        <f t="shared" si="2892"/>
        <v>0</v>
      </c>
      <c r="DG157" s="716">
        <f t="shared" si="2893"/>
        <v>0</v>
      </c>
      <c r="DH157" s="717">
        <f t="shared" si="2894"/>
        <v>0</v>
      </c>
      <c r="DI157" s="718">
        <f t="shared" si="2895"/>
        <v>0</v>
      </c>
      <c r="DJ157" s="718">
        <f t="shared" si="2896"/>
        <v>0</v>
      </c>
      <c r="DK157" s="385"/>
      <c r="DL157" s="601"/>
      <c r="DM157" s="388">
        <f t="shared" si="2897"/>
        <v>0</v>
      </c>
      <c r="DN157" s="385"/>
      <c r="DO157" s="601"/>
      <c r="DP157" s="388">
        <f t="shared" si="2898"/>
        <v>0</v>
      </c>
      <c r="DQ157" s="595">
        <f t="shared" si="2899"/>
        <v>0</v>
      </c>
      <c r="DR157" s="596">
        <f t="shared" si="2900"/>
        <v>0</v>
      </c>
      <c r="DS157" s="597">
        <f t="shared" si="2901"/>
        <v>0</v>
      </c>
      <c r="DT157" s="385"/>
      <c r="DU157" s="601"/>
      <c r="DV157" s="388">
        <f t="shared" si="2902"/>
        <v>0</v>
      </c>
      <c r="DW157" s="88"/>
      <c r="DX157" s="100"/>
      <c r="DY157" s="388">
        <f t="shared" si="2903"/>
        <v>0</v>
      </c>
      <c r="DZ157" s="595">
        <f t="shared" si="2904"/>
        <v>0</v>
      </c>
      <c r="EA157" s="596">
        <f t="shared" si="2905"/>
        <v>0</v>
      </c>
      <c r="EB157" s="597">
        <f t="shared" si="2906"/>
        <v>0</v>
      </c>
      <c r="EC157" s="88"/>
      <c r="ED157" s="100"/>
      <c r="EE157" s="388">
        <f t="shared" si="2907"/>
        <v>0</v>
      </c>
      <c r="EF157" s="88"/>
      <c r="EG157" s="100"/>
      <c r="EH157" s="388">
        <f t="shared" si="2908"/>
        <v>0</v>
      </c>
      <c r="EI157" s="41">
        <f t="shared" si="2909"/>
        <v>0</v>
      </c>
      <c r="EJ157" s="42">
        <f t="shared" si="2910"/>
        <v>0</v>
      </c>
      <c r="EK157" s="43">
        <f t="shared" si="2911"/>
        <v>0</v>
      </c>
      <c r="EL157" s="50">
        <f t="shared" si="2912"/>
        <v>0</v>
      </c>
      <c r="EM157" s="45">
        <f t="shared" si="2913"/>
        <v>0</v>
      </c>
      <c r="EN157" s="51">
        <f t="shared" si="2914"/>
        <v>0</v>
      </c>
      <c r="EO157" s="50">
        <f t="shared" si="2915"/>
        <v>0</v>
      </c>
      <c r="EP157" s="45">
        <f t="shared" si="2916"/>
        <v>0</v>
      </c>
      <c r="EQ157" s="51">
        <f t="shared" si="2917"/>
        <v>0</v>
      </c>
      <c r="ER157" s="81">
        <f t="shared" si="2918"/>
        <v>0</v>
      </c>
      <c r="ES157" s="52">
        <f t="shared" si="2919"/>
        <v>0</v>
      </c>
      <c r="ET157" s="52">
        <f t="shared" si="2920"/>
        <v>0</v>
      </c>
      <c r="EU157" s="27">
        <f t="shared" si="2921"/>
        <v>0</v>
      </c>
      <c r="EV157" s="28">
        <f t="shared" si="2922"/>
        <v>0</v>
      </c>
      <c r="EW157" s="29">
        <f t="shared" si="2923"/>
        <v>0</v>
      </c>
      <c r="EX157" s="27">
        <f t="shared" si="2924"/>
        <v>0</v>
      </c>
      <c r="EY157" s="28">
        <f t="shared" si="2925"/>
        <v>0</v>
      </c>
      <c r="EZ157" s="29">
        <f t="shared" si="2926"/>
        <v>0</v>
      </c>
      <c r="FA157" s="178">
        <f t="shared" si="2927"/>
        <v>0</v>
      </c>
      <c r="FB157" s="28">
        <f t="shared" si="2928"/>
        <v>0</v>
      </c>
      <c r="FC157" s="29">
        <f t="shared" si="2929"/>
        <v>0</v>
      </c>
      <c r="FE157" s="84" t="s">
        <v>320</v>
      </c>
      <c r="FF157" s="176" t="s">
        <v>321</v>
      </c>
      <c r="FG157" s="176" t="s">
        <v>262</v>
      </c>
      <c r="FH157" s="84" t="s">
        <v>204</v>
      </c>
      <c r="FI157" s="444"/>
      <c r="FJ157" s="602"/>
      <c r="FK157" s="696">
        <f t="shared" si="2930"/>
        <v>0</v>
      </c>
      <c r="FL157" s="481"/>
      <c r="FM157" s="602"/>
      <c r="FN157" s="696">
        <f t="shared" si="2931"/>
        <v>0</v>
      </c>
      <c r="FO157" s="697">
        <f t="shared" si="2932"/>
        <v>0</v>
      </c>
      <c r="FP157" s="698">
        <f t="shared" si="2933"/>
        <v>0</v>
      </c>
      <c r="FQ157" s="699">
        <f t="shared" si="2934"/>
        <v>0</v>
      </c>
      <c r="FR157" s="481"/>
      <c r="FS157" s="602"/>
      <c r="FT157" s="443">
        <f t="shared" si="2935"/>
        <v>0</v>
      </c>
      <c r="FU157" s="481"/>
      <c r="FV157" s="602"/>
      <c r="FW157" s="443">
        <f t="shared" si="2936"/>
        <v>0</v>
      </c>
      <c r="FX157" s="697">
        <f t="shared" si="2937"/>
        <v>0</v>
      </c>
      <c r="FY157" s="698">
        <f t="shared" si="2938"/>
        <v>0</v>
      </c>
      <c r="FZ157" s="699">
        <f t="shared" si="2939"/>
        <v>0</v>
      </c>
      <c r="GA157" s="481"/>
      <c r="GB157" s="602"/>
      <c r="GC157" s="443">
        <f t="shared" si="2940"/>
        <v>0</v>
      </c>
      <c r="GD157" s="481"/>
      <c r="GE157" s="602"/>
      <c r="GF157" s="443">
        <f t="shared" si="2941"/>
        <v>0</v>
      </c>
      <c r="GG157" s="595">
        <f t="shared" si="2942"/>
        <v>0</v>
      </c>
      <c r="GH157" s="596">
        <f t="shared" si="2943"/>
        <v>0</v>
      </c>
      <c r="GI157" s="597">
        <f t="shared" si="2944"/>
        <v>0</v>
      </c>
      <c r="GJ157" s="715">
        <f t="shared" si="2945"/>
        <v>0</v>
      </c>
      <c r="GK157" s="711">
        <f t="shared" si="2946"/>
        <v>0</v>
      </c>
      <c r="GL157" s="716">
        <f t="shared" si="2947"/>
        <v>0</v>
      </c>
      <c r="GM157" s="715">
        <f t="shared" si="2948"/>
        <v>0</v>
      </c>
      <c r="GN157" s="711">
        <f t="shared" si="2949"/>
        <v>0</v>
      </c>
      <c r="GO157" s="716">
        <f t="shared" si="2950"/>
        <v>0</v>
      </c>
      <c r="GP157" s="717">
        <f t="shared" si="2951"/>
        <v>0</v>
      </c>
      <c r="GQ157" s="718">
        <f t="shared" si="2952"/>
        <v>0</v>
      </c>
      <c r="GR157" s="718">
        <f t="shared" si="2953"/>
        <v>0</v>
      </c>
      <c r="GS157" s="385"/>
      <c r="GT157" s="601"/>
      <c r="GU157" s="388">
        <f t="shared" si="2954"/>
        <v>0</v>
      </c>
      <c r="GV157" s="385"/>
      <c r="GW157" s="601"/>
      <c r="GX157" s="388">
        <f t="shared" si="2955"/>
        <v>0</v>
      </c>
      <c r="GY157" s="595">
        <f t="shared" si="2956"/>
        <v>0</v>
      </c>
      <c r="GZ157" s="596">
        <f t="shared" si="2957"/>
        <v>0</v>
      </c>
      <c r="HA157" s="597">
        <f t="shared" si="2958"/>
        <v>0</v>
      </c>
      <c r="HB157" s="386"/>
      <c r="HC157" s="387"/>
      <c r="HD157" s="388">
        <f t="shared" si="2959"/>
        <v>0</v>
      </c>
      <c r="HE157" s="386"/>
      <c r="HF157" s="387"/>
      <c r="HG157" s="388">
        <f t="shared" si="2960"/>
        <v>0</v>
      </c>
      <c r="HH157" s="595">
        <f t="shared" si="2961"/>
        <v>0</v>
      </c>
      <c r="HI157" s="596">
        <f t="shared" si="2962"/>
        <v>0</v>
      </c>
      <c r="HJ157" s="597">
        <f t="shared" si="2963"/>
        <v>0</v>
      </c>
      <c r="HK157" s="385"/>
      <c r="HL157" s="601"/>
      <c r="HM157" s="388">
        <f t="shared" si="2964"/>
        <v>0</v>
      </c>
      <c r="HN157" s="385"/>
      <c r="HO157" s="601"/>
      <c r="HP157" s="388">
        <f t="shared" si="2965"/>
        <v>0</v>
      </c>
      <c r="HQ157" s="595">
        <f t="shared" si="2966"/>
        <v>0</v>
      </c>
      <c r="HR157" s="596">
        <f t="shared" si="2967"/>
        <v>0</v>
      </c>
      <c r="HS157" s="597">
        <f t="shared" si="2968"/>
        <v>0</v>
      </c>
      <c r="HT157" s="719">
        <f t="shared" si="2969"/>
        <v>0</v>
      </c>
      <c r="HU157" s="720">
        <f t="shared" si="2970"/>
        <v>0</v>
      </c>
      <c r="HV157" s="721">
        <f t="shared" si="2971"/>
        <v>0</v>
      </c>
      <c r="HW157" s="719">
        <f t="shared" si="2972"/>
        <v>0</v>
      </c>
      <c r="HX157" s="720">
        <f t="shared" si="2973"/>
        <v>0</v>
      </c>
      <c r="HY157" s="721">
        <f t="shared" si="2974"/>
        <v>0</v>
      </c>
      <c r="HZ157" s="717">
        <f t="shared" si="2975"/>
        <v>0</v>
      </c>
      <c r="IA157" s="718">
        <f t="shared" si="2976"/>
        <v>0</v>
      </c>
      <c r="IB157" s="718">
        <f t="shared" si="2977"/>
        <v>0</v>
      </c>
      <c r="IC157" s="385"/>
      <c r="ID157" s="601"/>
      <c r="IE157" s="443">
        <f t="shared" si="2978"/>
        <v>0</v>
      </c>
      <c r="IF157" s="385"/>
      <c r="IG157" s="601"/>
      <c r="IH157" s="443">
        <f t="shared" si="2979"/>
        <v>0</v>
      </c>
      <c r="II157" s="595">
        <f t="shared" si="2980"/>
        <v>0</v>
      </c>
      <c r="IJ157" s="596">
        <f t="shared" si="2981"/>
        <v>0</v>
      </c>
      <c r="IK157" s="597">
        <f t="shared" si="2982"/>
        <v>0</v>
      </c>
      <c r="IL157" s="385"/>
      <c r="IM157" s="601"/>
      <c r="IN157" s="443">
        <f t="shared" si="2983"/>
        <v>0</v>
      </c>
      <c r="IO157" s="385"/>
      <c r="IP157" s="601"/>
      <c r="IQ157" s="443">
        <f t="shared" si="2984"/>
        <v>0</v>
      </c>
      <c r="IR157" s="595">
        <f t="shared" si="2985"/>
        <v>0</v>
      </c>
      <c r="IS157" s="596">
        <f t="shared" si="2986"/>
        <v>0</v>
      </c>
      <c r="IT157" s="597">
        <f t="shared" si="2987"/>
        <v>0</v>
      </c>
      <c r="IU157" s="385"/>
      <c r="IV157" s="601"/>
      <c r="IW157" s="443">
        <f t="shared" si="2988"/>
        <v>0</v>
      </c>
      <c r="IX157" s="385"/>
      <c r="IY157" s="601"/>
      <c r="IZ157" s="443">
        <f t="shared" si="2989"/>
        <v>0</v>
      </c>
      <c r="JA157" s="595">
        <f t="shared" si="2990"/>
        <v>0</v>
      </c>
      <c r="JB157" s="596">
        <f t="shared" si="2991"/>
        <v>0</v>
      </c>
      <c r="JC157" s="597">
        <f t="shared" si="2992"/>
        <v>0</v>
      </c>
      <c r="JD157" s="715">
        <f t="shared" si="2993"/>
        <v>0</v>
      </c>
      <c r="JE157" s="711">
        <f t="shared" si="2994"/>
        <v>0</v>
      </c>
      <c r="JF157" s="716">
        <f t="shared" si="2995"/>
        <v>0</v>
      </c>
      <c r="JG157" s="715">
        <f t="shared" si="2996"/>
        <v>0</v>
      </c>
      <c r="JH157" s="711">
        <f t="shared" si="2997"/>
        <v>0</v>
      </c>
      <c r="JI157" s="716">
        <f t="shared" si="2998"/>
        <v>0</v>
      </c>
      <c r="JJ157" s="717">
        <f t="shared" si="2999"/>
        <v>0</v>
      </c>
      <c r="JK157" s="718">
        <f t="shared" si="3000"/>
        <v>0</v>
      </c>
      <c r="JL157" s="718">
        <f t="shared" si="3001"/>
        <v>0</v>
      </c>
      <c r="JM157" s="385"/>
      <c r="JN157" s="601"/>
      <c r="JO157" s="388">
        <f t="shared" si="3002"/>
        <v>0</v>
      </c>
      <c r="JP157" s="385"/>
      <c r="JQ157" s="601"/>
      <c r="JR157" s="388">
        <f t="shared" si="3003"/>
        <v>0</v>
      </c>
      <c r="JS157" s="595">
        <f t="shared" si="3004"/>
        <v>0</v>
      </c>
      <c r="JT157" s="596">
        <f t="shared" si="3005"/>
        <v>0</v>
      </c>
      <c r="JU157" s="597">
        <f t="shared" si="3006"/>
        <v>0</v>
      </c>
      <c r="JV157" s="385"/>
      <c r="JW157" s="601"/>
      <c r="JX157" s="388">
        <f t="shared" si="3007"/>
        <v>0</v>
      </c>
      <c r="JY157" s="88"/>
      <c r="JZ157" s="100"/>
      <c r="KA157" s="388">
        <f t="shared" si="3008"/>
        <v>0</v>
      </c>
      <c r="KB157" s="595">
        <f t="shared" si="3009"/>
        <v>0</v>
      </c>
      <c r="KC157" s="596">
        <f t="shared" si="3010"/>
        <v>0</v>
      </c>
      <c r="KD157" s="597">
        <f t="shared" si="3011"/>
        <v>0</v>
      </c>
      <c r="KE157" s="88"/>
      <c r="KF157" s="100"/>
      <c r="KG157" s="388">
        <f t="shared" si="3012"/>
        <v>0</v>
      </c>
      <c r="KH157" s="88"/>
      <c r="KI157" s="100"/>
      <c r="KJ157" s="388">
        <f t="shared" si="3013"/>
        <v>0</v>
      </c>
      <c r="KK157" s="41">
        <f t="shared" si="3014"/>
        <v>0</v>
      </c>
      <c r="KL157" s="42">
        <f t="shared" si="3015"/>
        <v>0</v>
      </c>
      <c r="KM157" s="43">
        <f t="shared" si="3016"/>
        <v>0</v>
      </c>
      <c r="KN157" s="50">
        <f t="shared" si="3017"/>
        <v>0</v>
      </c>
      <c r="KO157" s="45">
        <f t="shared" si="3018"/>
        <v>0</v>
      </c>
      <c r="KP157" s="51">
        <f t="shared" si="3019"/>
        <v>0</v>
      </c>
      <c r="KQ157" s="50">
        <f t="shared" si="3020"/>
        <v>0</v>
      </c>
      <c r="KR157" s="45">
        <f t="shared" si="3021"/>
        <v>0</v>
      </c>
      <c r="KS157" s="51">
        <f t="shared" si="3022"/>
        <v>0</v>
      </c>
      <c r="KT157" s="81">
        <f t="shared" si="3023"/>
        <v>0</v>
      </c>
      <c r="KU157" s="52">
        <f t="shared" si="3024"/>
        <v>0</v>
      </c>
      <c r="KV157" s="52">
        <f t="shared" si="3025"/>
        <v>0</v>
      </c>
      <c r="KW157" s="27">
        <f t="shared" si="3026"/>
        <v>0</v>
      </c>
      <c r="KX157" s="28">
        <f t="shared" si="3027"/>
        <v>0</v>
      </c>
      <c r="KY157" s="29">
        <f t="shared" si="3028"/>
        <v>0</v>
      </c>
      <c r="KZ157" s="27">
        <f t="shared" si="3029"/>
        <v>0</v>
      </c>
      <c r="LA157" s="28">
        <f t="shared" si="3030"/>
        <v>0</v>
      </c>
      <c r="LB157" s="29">
        <f t="shared" si="3031"/>
        <v>0</v>
      </c>
      <c r="LC157" s="178">
        <f t="shared" si="3032"/>
        <v>0</v>
      </c>
      <c r="LD157" s="28">
        <f t="shared" si="3033"/>
        <v>0</v>
      </c>
      <c r="LE157" s="29">
        <f t="shared" si="3034"/>
        <v>0</v>
      </c>
    </row>
    <row r="158" spans="2:317" ht="20.100000000000001" hidden="1" customHeight="1" outlineLevel="3">
      <c r="B158" s="84" t="s">
        <v>319</v>
      </c>
      <c r="C158" s="675" t="s">
        <v>322</v>
      </c>
      <c r="D158" s="176" t="s">
        <v>261</v>
      </c>
      <c r="E158" s="176" t="s">
        <v>262</v>
      </c>
      <c r="F158" s="84" t="s">
        <v>211</v>
      </c>
      <c r="G158" s="481"/>
      <c r="H158" s="602"/>
      <c r="I158" s="696">
        <f t="shared" si="2825"/>
        <v>0</v>
      </c>
      <c r="J158" s="313"/>
      <c r="K158" s="541"/>
      <c r="L158" s="696">
        <f t="shared" si="2826"/>
        <v>0</v>
      </c>
      <c r="M158" s="697">
        <f t="shared" si="2827"/>
        <v>0</v>
      </c>
      <c r="N158" s="698">
        <f t="shared" si="2828"/>
        <v>0</v>
      </c>
      <c r="O158" s="699">
        <f t="shared" si="2829"/>
        <v>0</v>
      </c>
      <c r="P158" s="313"/>
      <c r="Q158" s="541"/>
      <c r="R158" s="443">
        <f t="shared" si="2830"/>
        <v>0</v>
      </c>
      <c r="S158" s="313"/>
      <c r="T158" s="541"/>
      <c r="U158" s="443">
        <f t="shared" si="2831"/>
        <v>0</v>
      </c>
      <c r="V158" s="697">
        <f t="shared" si="2832"/>
        <v>0</v>
      </c>
      <c r="W158" s="698">
        <f t="shared" si="2833"/>
        <v>0</v>
      </c>
      <c r="X158" s="699">
        <f t="shared" si="2834"/>
        <v>0</v>
      </c>
      <c r="Y158" s="738"/>
      <c r="Z158" s="391"/>
      <c r="AA158" s="443">
        <f t="shared" si="2835"/>
        <v>0</v>
      </c>
      <c r="AB158" s="313">
        <v>1</v>
      </c>
      <c r="AC158" s="541">
        <v>31.5</v>
      </c>
      <c r="AD158" s="443">
        <f t="shared" si="2836"/>
        <v>31.5</v>
      </c>
      <c r="AE158" s="595">
        <f t="shared" si="2837"/>
        <v>-1</v>
      </c>
      <c r="AF158" s="596">
        <f t="shared" si="2838"/>
        <v>-31.5</v>
      </c>
      <c r="AG158" s="597">
        <f t="shared" si="2839"/>
        <v>-31.5</v>
      </c>
      <c r="AH158" s="715">
        <f t="shared" si="2840"/>
        <v>0</v>
      </c>
      <c r="AI158" s="711">
        <f t="shared" si="2841"/>
        <v>0</v>
      </c>
      <c r="AJ158" s="716">
        <f t="shared" si="2842"/>
        <v>0</v>
      </c>
      <c r="AK158" s="715">
        <f t="shared" si="2843"/>
        <v>1</v>
      </c>
      <c r="AL158" s="711">
        <f t="shared" si="2844"/>
        <v>31.5</v>
      </c>
      <c r="AM158" s="716">
        <f t="shared" si="2845"/>
        <v>31.5</v>
      </c>
      <c r="AN158" s="717">
        <f t="shared" si="2846"/>
        <v>-1</v>
      </c>
      <c r="AO158" s="718">
        <f t="shared" si="2847"/>
        <v>-31.5</v>
      </c>
      <c r="AP158" s="718">
        <f t="shared" si="2848"/>
        <v>-31.5</v>
      </c>
      <c r="AQ158" s="313"/>
      <c r="AR158" s="601"/>
      <c r="AS158" s="388">
        <f t="shared" si="2849"/>
        <v>0</v>
      </c>
      <c r="AT158" s="738"/>
      <c r="AU158" s="541"/>
      <c r="AV158" s="388">
        <f t="shared" si="2850"/>
        <v>0</v>
      </c>
      <c r="AW158" s="595">
        <f t="shared" si="2851"/>
        <v>0</v>
      </c>
      <c r="AX158" s="596">
        <f t="shared" si="2852"/>
        <v>0</v>
      </c>
      <c r="AY158" s="597">
        <f t="shared" si="2853"/>
        <v>0</v>
      </c>
      <c r="AZ158" s="389"/>
      <c r="BA158" s="390"/>
      <c r="BB158" s="388">
        <f t="shared" si="2854"/>
        <v>0</v>
      </c>
      <c r="BC158" s="738"/>
      <c r="BD158" s="541"/>
      <c r="BE158" s="388">
        <f t="shared" si="2855"/>
        <v>0</v>
      </c>
      <c r="BF158" s="595">
        <f t="shared" si="2856"/>
        <v>0</v>
      </c>
      <c r="BG158" s="596">
        <f t="shared" si="2857"/>
        <v>0</v>
      </c>
      <c r="BH158" s="597">
        <f t="shared" si="2858"/>
        <v>0</v>
      </c>
      <c r="BI158" s="313">
        <v>0.5</v>
      </c>
      <c r="BJ158" s="391">
        <v>31.5</v>
      </c>
      <c r="BK158" s="388">
        <f t="shared" si="2859"/>
        <v>15.75</v>
      </c>
      <c r="BL158" s="738">
        <v>1</v>
      </c>
      <c r="BM158" s="541">
        <v>31.5</v>
      </c>
      <c r="BN158" s="388">
        <f t="shared" si="2860"/>
        <v>31.5</v>
      </c>
      <c r="BO158" s="595">
        <f t="shared" si="2861"/>
        <v>-0.5</v>
      </c>
      <c r="BP158" s="596">
        <f t="shared" si="2862"/>
        <v>0</v>
      </c>
      <c r="BQ158" s="597">
        <f t="shared" si="2863"/>
        <v>-15.75</v>
      </c>
      <c r="BR158" s="719">
        <f t="shared" si="2864"/>
        <v>0.5</v>
      </c>
      <c r="BS158" s="720">
        <f t="shared" si="2865"/>
        <v>31.5</v>
      </c>
      <c r="BT158" s="721">
        <f t="shared" si="2866"/>
        <v>15.75</v>
      </c>
      <c r="BU158" s="719">
        <f t="shared" si="2867"/>
        <v>1</v>
      </c>
      <c r="BV158" s="720">
        <f t="shared" si="2868"/>
        <v>31.5</v>
      </c>
      <c r="BW158" s="721">
        <f t="shared" si="2869"/>
        <v>31.5</v>
      </c>
      <c r="BX158" s="717">
        <f t="shared" si="2870"/>
        <v>-0.5</v>
      </c>
      <c r="BY158" s="718">
        <f t="shared" si="2871"/>
        <v>0</v>
      </c>
      <c r="BZ158" s="718">
        <f t="shared" si="2872"/>
        <v>-15.75</v>
      </c>
      <c r="CA158" s="313"/>
      <c r="CB158" s="601"/>
      <c r="CC158" s="443">
        <f t="shared" si="2873"/>
        <v>0</v>
      </c>
      <c r="CD158" s="738"/>
      <c r="CE158" s="541"/>
      <c r="CF158" s="443">
        <f t="shared" si="2874"/>
        <v>0</v>
      </c>
      <c r="CG158" s="595">
        <f t="shared" si="2875"/>
        <v>0</v>
      </c>
      <c r="CH158" s="596">
        <f t="shared" si="2876"/>
        <v>0</v>
      </c>
      <c r="CI158" s="597">
        <f t="shared" si="2877"/>
        <v>0</v>
      </c>
      <c r="CJ158" s="313"/>
      <c r="CK158" s="601"/>
      <c r="CL158" s="443">
        <f t="shared" si="2878"/>
        <v>0</v>
      </c>
      <c r="CM158" s="738"/>
      <c r="CN158" s="541"/>
      <c r="CO158" s="443">
        <f t="shared" si="2879"/>
        <v>0</v>
      </c>
      <c r="CP158" s="595">
        <f t="shared" si="2880"/>
        <v>0</v>
      </c>
      <c r="CQ158" s="596">
        <f t="shared" si="2881"/>
        <v>0</v>
      </c>
      <c r="CR158" s="597">
        <f t="shared" si="2882"/>
        <v>0</v>
      </c>
      <c r="CS158" s="313">
        <v>0.5</v>
      </c>
      <c r="CT158" s="391">
        <v>31.5</v>
      </c>
      <c r="CU158" s="443">
        <f t="shared" si="2883"/>
        <v>15.75</v>
      </c>
      <c r="CV158" s="738">
        <v>0.5</v>
      </c>
      <c r="CW158" s="541">
        <v>31.5</v>
      </c>
      <c r="CX158" s="443">
        <f t="shared" si="2884"/>
        <v>15.75</v>
      </c>
      <c r="CY158" s="595">
        <f t="shared" si="2885"/>
        <v>0</v>
      </c>
      <c r="CZ158" s="596">
        <f t="shared" si="2886"/>
        <v>0</v>
      </c>
      <c r="DA158" s="597">
        <f t="shared" si="2887"/>
        <v>0</v>
      </c>
      <c r="DB158" s="715">
        <f t="shared" si="2888"/>
        <v>0.5</v>
      </c>
      <c r="DC158" s="711">
        <f t="shared" si="2889"/>
        <v>31.5</v>
      </c>
      <c r="DD158" s="716">
        <f t="shared" si="2890"/>
        <v>15.75</v>
      </c>
      <c r="DE158" s="715">
        <f t="shared" si="2891"/>
        <v>0.5</v>
      </c>
      <c r="DF158" s="711">
        <f t="shared" si="2892"/>
        <v>31.5</v>
      </c>
      <c r="DG158" s="716">
        <f t="shared" si="2893"/>
        <v>15.75</v>
      </c>
      <c r="DH158" s="717">
        <f t="shared" si="2894"/>
        <v>0</v>
      </c>
      <c r="DI158" s="718">
        <f t="shared" si="2895"/>
        <v>0</v>
      </c>
      <c r="DJ158" s="718">
        <f t="shared" si="2896"/>
        <v>0</v>
      </c>
      <c r="DK158" s="313"/>
      <c r="DL158" s="601"/>
      <c r="DM158" s="388">
        <f t="shared" si="2897"/>
        <v>0</v>
      </c>
      <c r="DN158" s="88"/>
      <c r="DO158" s="100"/>
      <c r="DP158" s="388">
        <f t="shared" si="2898"/>
        <v>0</v>
      </c>
      <c r="DQ158" s="595">
        <f t="shared" si="2899"/>
        <v>0</v>
      </c>
      <c r="DR158" s="596">
        <f t="shared" si="2900"/>
        <v>0</v>
      </c>
      <c r="DS158" s="597">
        <f t="shared" si="2901"/>
        <v>0</v>
      </c>
      <c r="DT158" s="385"/>
      <c r="DU158" s="601"/>
      <c r="DV158" s="388">
        <f t="shared" si="2902"/>
        <v>0</v>
      </c>
      <c r="DW158" s="88"/>
      <c r="DX158" s="100"/>
      <c r="DY158" s="388">
        <f t="shared" si="2903"/>
        <v>0</v>
      </c>
      <c r="DZ158" s="595">
        <f t="shared" si="2904"/>
        <v>0</v>
      </c>
      <c r="EA158" s="596">
        <f t="shared" si="2905"/>
        <v>0</v>
      </c>
      <c r="EB158" s="597">
        <f t="shared" si="2906"/>
        <v>0</v>
      </c>
      <c r="EC158" s="313">
        <v>0.5</v>
      </c>
      <c r="ED158" s="391">
        <v>31.5</v>
      </c>
      <c r="EE158" s="388">
        <f t="shared" si="2907"/>
        <v>15.75</v>
      </c>
      <c r="EF158" s="88"/>
      <c r="EG158" s="100"/>
      <c r="EH158" s="388">
        <f t="shared" si="2908"/>
        <v>0</v>
      </c>
      <c r="EI158" s="41">
        <f t="shared" si="2909"/>
        <v>0.5</v>
      </c>
      <c r="EJ158" s="42">
        <f t="shared" si="2910"/>
        <v>31.5</v>
      </c>
      <c r="EK158" s="43">
        <f t="shared" si="2911"/>
        <v>15.75</v>
      </c>
      <c r="EL158" s="50">
        <f t="shared" si="2912"/>
        <v>0.5</v>
      </c>
      <c r="EM158" s="45">
        <f t="shared" si="2913"/>
        <v>31.5</v>
      </c>
      <c r="EN158" s="51">
        <f t="shared" si="2914"/>
        <v>15.75</v>
      </c>
      <c r="EO158" s="50">
        <f t="shared" si="2915"/>
        <v>0</v>
      </c>
      <c r="EP158" s="45">
        <f t="shared" si="2916"/>
        <v>0</v>
      </c>
      <c r="EQ158" s="51">
        <f t="shared" si="2917"/>
        <v>0</v>
      </c>
      <c r="ER158" s="81">
        <f t="shared" si="2918"/>
        <v>0.5</v>
      </c>
      <c r="ES158" s="52">
        <f t="shared" si="2919"/>
        <v>31.5</v>
      </c>
      <c r="ET158" s="52">
        <f t="shared" si="2920"/>
        <v>15.75</v>
      </c>
      <c r="EU158" s="27">
        <f t="shared" si="2921"/>
        <v>1.5</v>
      </c>
      <c r="EV158" s="28">
        <f t="shared" si="2922"/>
        <v>31.5</v>
      </c>
      <c r="EW158" s="29">
        <f t="shared" si="2923"/>
        <v>47.25</v>
      </c>
      <c r="EX158" s="27">
        <f t="shared" si="2924"/>
        <v>2.5</v>
      </c>
      <c r="EY158" s="28">
        <f t="shared" si="2925"/>
        <v>31.5</v>
      </c>
      <c r="EZ158" s="29">
        <f>AM158+BW158+DG158+EQ158</f>
        <v>78.75</v>
      </c>
      <c r="FA158" s="178">
        <f t="shared" si="2927"/>
        <v>-1</v>
      </c>
      <c r="FB158" s="28">
        <f t="shared" si="2928"/>
        <v>0</v>
      </c>
      <c r="FC158" s="29">
        <f t="shared" si="2929"/>
        <v>-31.5</v>
      </c>
      <c r="FE158" s="84" t="s">
        <v>320</v>
      </c>
      <c r="FF158" s="176" t="s">
        <v>323</v>
      </c>
      <c r="FG158" s="176" t="s">
        <v>262</v>
      </c>
      <c r="FH158" s="84" t="s">
        <v>211</v>
      </c>
      <c r="FI158" s="481"/>
      <c r="FJ158" s="602"/>
      <c r="FK158" s="696">
        <f t="shared" si="2930"/>
        <v>0</v>
      </c>
      <c r="FL158" s="313"/>
      <c r="FM158" s="541"/>
      <c r="FN158" s="696">
        <f t="shared" si="2931"/>
        <v>0</v>
      </c>
      <c r="FO158" s="697">
        <f t="shared" si="2932"/>
        <v>0</v>
      </c>
      <c r="FP158" s="698">
        <f t="shared" si="2933"/>
        <v>0</v>
      </c>
      <c r="FQ158" s="699">
        <f t="shared" si="2934"/>
        <v>0</v>
      </c>
      <c r="FR158" s="313"/>
      <c r="FS158" s="541"/>
      <c r="FT158" s="443">
        <f t="shared" si="2935"/>
        <v>0</v>
      </c>
      <c r="FU158" s="313"/>
      <c r="FV158" s="541"/>
      <c r="FW158" s="443">
        <f t="shared" si="2936"/>
        <v>0</v>
      </c>
      <c r="FX158" s="697">
        <f t="shared" si="2937"/>
        <v>0</v>
      </c>
      <c r="FY158" s="698">
        <f t="shared" si="2938"/>
        <v>0</v>
      </c>
      <c r="FZ158" s="699">
        <f t="shared" si="2939"/>
        <v>0</v>
      </c>
      <c r="GA158" s="313">
        <v>0.5</v>
      </c>
      <c r="GB158" s="391">
        <v>31.5</v>
      </c>
      <c r="GC158" s="443">
        <f t="shared" si="2940"/>
        <v>15.75</v>
      </c>
      <c r="GD158" s="313">
        <v>1</v>
      </c>
      <c r="GE158" s="541">
        <v>31.5</v>
      </c>
      <c r="GF158" s="443">
        <f t="shared" si="2941"/>
        <v>31.5</v>
      </c>
      <c r="GG158" s="595">
        <f t="shared" si="2942"/>
        <v>-0.5</v>
      </c>
      <c r="GH158" s="596">
        <f t="shared" si="2943"/>
        <v>0</v>
      </c>
      <c r="GI158" s="597">
        <f t="shared" si="2944"/>
        <v>-15.75</v>
      </c>
      <c r="GJ158" s="715">
        <f t="shared" si="2945"/>
        <v>0.5</v>
      </c>
      <c r="GK158" s="711">
        <f t="shared" si="2946"/>
        <v>31.5</v>
      </c>
      <c r="GL158" s="716">
        <f t="shared" si="2947"/>
        <v>15.75</v>
      </c>
      <c r="GM158" s="715">
        <f t="shared" si="2948"/>
        <v>1</v>
      </c>
      <c r="GN158" s="711">
        <f t="shared" si="2949"/>
        <v>31.5</v>
      </c>
      <c r="GO158" s="716">
        <f t="shared" si="2950"/>
        <v>31.5</v>
      </c>
      <c r="GP158" s="717">
        <f t="shared" si="2951"/>
        <v>-0.5</v>
      </c>
      <c r="GQ158" s="718">
        <f t="shared" si="2952"/>
        <v>0</v>
      </c>
      <c r="GR158" s="718">
        <f t="shared" si="2953"/>
        <v>-15.75</v>
      </c>
      <c r="GS158" s="313"/>
      <c r="GT158" s="601"/>
      <c r="GU158" s="388">
        <f t="shared" si="2954"/>
        <v>0</v>
      </c>
      <c r="GV158" s="738"/>
      <c r="GW158" s="541"/>
      <c r="GX158" s="388">
        <f t="shared" si="2955"/>
        <v>0</v>
      </c>
      <c r="GY158" s="595">
        <f t="shared" si="2956"/>
        <v>0</v>
      </c>
      <c r="GZ158" s="596">
        <f t="shared" si="2957"/>
        <v>0</v>
      </c>
      <c r="HA158" s="597">
        <f t="shared" si="2958"/>
        <v>0</v>
      </c>
      <c r="HB158" s="389"/>
      <c r="HC158" s="390"/>
      <c r="HD158" s="388">
        <f t="shared" si="2959"/>
        <v>0</v>
      </c>
      <c r="HE158" s="738"/>
      <c r="HF158" s="541"/>
      <c r="HG158" s="388">
        <f t="shared" si="2960"/>
        <v>0</v>
      </c>
      <c r="HH158" s="595">
        <f t="shared" si="2961"/>
        <v>0</v>
      </c>
      <c r="HI158" s="596">
        <f t="shared" si="2962"/>
        <v>0</v>
      </c>
      <c r="HJ158" s="597">
        <f t="shared" si="2963"/>
        <v>0</v>
      </c>
      <c r="HK158" s="313">
        <v>0.5</v>
      </c>
      <c r="HL158" s="391">
        <v>31.5</v>
      </c>
      <c r="HM158" s="388">
        <f t="shared" si="2964"/>
        <v>15.75</v>
      </c>
      <c r="HN158" s="738">
        <v>1</v>
      </c>
      <c r="HO158" s="541">
        <v>31.5</v>
      </c>
      <c r="HP158" s="388">
        <f t="shared" si="2965"/>
        <v>31.5</v>
      </c>
      <c r="HQ158" s="595">
        <f t="shared" si="2966"/>
        <v>-0.5</v>
      </c>
      <c r="HR158" s="596">
        <f t="shared" si="2967"/>
        <v>0</v>
      </c>
      <c r="HS158" s="597">
        <f t="shared" si="2968"/>
        <v>-15.75</v>
      </c>
      <c r="HT158" s="719">
        <f t="shared" si="2969"/>
        <v>0.5</v>
      </c>
      <c r="HU158" s="720">
        <f t="shared" si="2970"/>
        <v>31.5</v>
      </c>
      <c r="HV158" s="721">
        <f t="shared" si="2971"/>
        <v>15.75</v>
      </c>
      <c r="HW158" s="719">
        <f t="shared" si="2972"/>
        <v>1</v>
      </c>
      <c r="HX158" s="720">
        <f t="shared" si="2973"/>
        <v>31.5</v>
      </c>
      <c r="HY158" s="721">
        <f t="shared" si="2974"/>
        <v>31.5</v>
      </c>
      <c r="HZ158" s="717">
        <f t="shared" si="2975"/>
        <v>-0.5</v>
      </c>
      <c r="IA158" s="718">
        <f t="shared" si="2976"/>
        <v>0</v>
      </c>
      <c r="IB158" s="718">
        <f t="shared" si="2977"/>
        <v>-15.75</v>
      </c>
      <c r="IC158" s="313"/>
      <c r="ID158" s="601"/>
      <c r="IE158" s="443">
        <f t="shared" si="2978"/>
        <v>0</v>
      </c>
      <c r="IF158" s="738"/>
      <c r="IG158" s="541"/>
      <c r="IH158" s="443">
        <f t="shared" si="2979"/>
        <v>0</v>
      </c>
      <c r="II158" s="595">
        <f t="shared" si="2980"/>
        <v>0</v>
      </c>
      <c r="IJ158" s="596">
        <f t="shared" si="2981"/>
        <v>0</v>
      </c>
      <c r="IK158" s="597">
        <f t="shared" si="2982"/>
        <v>0</v>
      </c>
      <c r="IL158" s="313"/>
      <c r="IM158" s="601"/>
      <c r="IN158" s="443">
        <f t="shared" si="2983"/>
        <v>0</v>
      </c>
      <c r="IO158" s="738"/>
      <c r="IP158" s="541"/>
      <c r="IQ158" s="443">
        <f t="shared" si="2984"/>
        <v>0</v>
      </c>
      <c r="IR158" s="595">
        <f t="shared" si="2985"/>
        <v>0</v>
      </c>
      <c r="IS158" s="596">
        <f t="shared" si="2986"/>
        <v>0</v>
      </c>
      <c r="IT158" s="597">
        <f t="shared" si="2987"/>
        <v>0</v>
      </c>
      <c r="IU158" s="313">
        <v>0.5</v>
      </c>
      <c r="IV158" s="391">
        <v>31.5</v>
      </c>
      <c r="IW158" s="443">
        <f t="shared" si="2988"/>
        <v>15.75</v>
      </c>
      <c r="IX158" s="738">
        <v>0.5</v>
      </c>
      <c r="IY158" s="541">
        <v>31.5</v>
      </c>
      <c r="IZ158" s="443">
        <f t="shared" si="2989"/>
        <v>15.75</v>
      </c>
      <c r="JA158" s="595">
        <f t="shared" si="2990"/>
        <v>0</v>
      </c>
      <c r="JB158" s="596">
        <f t="shared" si="2991"/>
        <v>0</v>
      </c>
      <c r="JC158" s="597">
        <f t="shared" si="2992"/>
        <v>0</v>
      </c>
      <c r="JD158" s="715">
        <f t="shared" si="2993"/>
        <v>0.5</v>
      </c>
      <c r="JE158" s="711">
        <f t="shared" si="2994"/>
        <v>31.5</v>
      </c>
      <c r="JF158" s="716">
        <f t="shared" si="2995"/>
        <v>15.75</v>
      </c>
      <c r="JG158" s="715">
        <f t="shared" si="2996"/>
        <v>0.5</v>
      </c>
      <c r="JH158" s="711">
        <f t="shared" si="2997"/>
        <v>31.5</v>
      </c>
      <c r="JI158" s="716">
        <f t="shared" si="2998"/>
        <v>15.75</v>
      </c>
      <c r="JJ158" s="717">
        <f t="shared" si="2999"/>
        <v>0</v>
      </c>
      <c r="JK158" s="718">
        <f t="shared" si="3000"/>
        <v>0</v>
      </c>
      <c r="JL158" s="718">
        <f t="shared" si="3001"/>
        <v>0</v>
      </c>
      <c r="JM158" s="313"/>
      <c r="JN158" s="601"/>
      <c r="JO158" s="388">
        <f t="shared" si="3002"/>
        <v>0</v>
      </c>
      <c r="JP158" s="88"/>
      <c r="JQ158" s="100"/>
      <c r="JR158" s="388">
        <f t="shared" si="3003"/>
        <v>0</v>
      </c>
      <c r="JS158" s="595">
        <f t="shared" si="3004"/>
        <v>0</v>
      </c>
      <c r="JT158" s="596">
        <f t="shared" si="3005"/>
        <v>0</v>
      </c>
      <c r="JU158" s="597">
        <f t="shared" si="3006"/>
        <v>0</v>
      </c>
      <c r="JV158" s="385"/>
      <c r="JW158" s="601"/>
      <c r="JX158" s="388">
        <f t="shared" si="3007"/>
        <v>0</v>
      </c>
      <c r="JY158" s="88"/>
      <c r="JZ158" s="100"/>
      <c r="KA158" s="388">
        <f t="shared" si="3008"/>
        <v>0</v>
      </c>
      <c r="KB158" s="595">
        <f t="shared" si="3009"/>
        <v>0</v>
      </c>
      <c r="KC158" s="596">
        <f t="shared" si="3010"/>
        <v>0</v>
      </c>
      <c r="KD158" s="597">
        <f t="shared" si="3011"/>
        <v>0</v>
      </c>
      <c r="KE158" s="738">
        <v>0.5</v>
      </c>
      <c r="KF158" s="391">
        <v>31.5</v>
      </c>
      <c r="KG158" s="388">
        <f t="shared" si="3012"/>
        <v>15.75</v>
      </c>
      <c r="KH158" s="88"/>
      <c r="KI158" s="100"/>
      <c r="KJ158" s="388">
        <f t="shared" si="3013"/>
        <v>0</v>
      </c>
      <c r="KK158" s="41">
        <f t="shared" si="3014"/>
        <v>0.5</v>
      </c>
      <c r="KL158" s="42">
        <f t="shared" si="3015"/>
        <v>31.5</v>
      </c>
      <c r="KM158" s="43">
        <f t="shared" si="3016"/>
        <v>15.75</v>
      </c>
      <c r="KN158" s="50">
        <f t="shared" si="3017"/>
        <v>0.5</v>
      </c>
      <c r="KO158" s="45">
        <f t="shared" si="3018"/>
        <v>31.5</v>
      </c>
      <c r="KP158" s="51">
        <f t="shared" si="3019"/>
        <v>15.75</v>
      </c>
      <c r="KQ158" s="50">
        <f t="shared" si="3020"/>
        <v>0</v>
      </c>
      <c r="KR158" s="45">
        <f t="shared" si="3021"/>
        <v>0</v>
      </c>
      <c r="KS158" s="51">
        <f t="shared" si="3022"/>
        <v>0</v>
      </c>
      <c r="KT158" s="81">
        <f t="shared" si="3023"/>
        <v>0.5</v>
      </c>
      <c r="KU158" s="52">
        <f t="shared" si="3024"/>
        <v>31.5</v>
      </c>
      <c r="KV158" s="52">
        <f t="shared" si="3025"/>
        <v>15.75</v>
      </c>
      <c r="KW158" s="27">
        <f t="shared" si="3026"/>
        <v>2</v>
      </c>
      <c r="KX158" s="28">
        <f t="shared" si="3027"/>
        <v>31.5</v>
      </c>
      <c r="KY158" s="29">
        <f t="shared" si="3028"/>
        <v>63</v>
      </c>
      <c r="KZ158" s="27">
        <f t="shared" si="3029"/>
        <v>2.5</v>
      </c>
      <c r="LA158" s="28">
        <f t="shared" si="3030"/>
        <v>31.5</v>
      </c>
      <c r="LB158" s="29">
        <f>GO158+HY158+JI158+KS158</f>
        <v>78.75</v>
      </c>
      <c r="LC158" s="178">
        <f t="shared" si="3032"/>
        <v>-0.5</v>
      </c>
      <c r="LD158" s="28">
        <f t="shared" si="3033"/>
        <v>0</v>
      </c>
      <c r="LE158" s="29">
        <f t="shared" si="3034"/>
        <v>-15.75</v>
      </c>
    </row>
    <row r="159" spans="2:317" ht="20.25" hidden="1" customHeight="1" outlineLevel="3">
      <c r="B159" s="84" t="s">
        <v>320</v>
      </c>
      <c r="C159" s="176" t="s">
        <v>273</v>
      </c>
      <c r="D159" s="176" t="s">
        <v>261</v>
      </c>
      <c r="E159" s="176" t="s">
        <v>262</v>
      </c>
      <c r="F159" s="84" t="s">
        <v>211</v>
      </c>
      <c r="G159" s="481"/>
      <c r="H159" s="482"/>
      <c r="I159" s="443">
        <f t="shared" si="2825"/>
        <v>0</v>
      </c>
      <c r="J159" s="481"/>
      <c r="K159" s="602"/>
      <c r="L159" s="443">
        <f t="shared" si="2826"/>
        <v>0</v>
      </c>
      <c r="M159" s="697">
        <f t="shared" si="2827"/>
        <v>0</v>
      </c>
      <c r="N159" s="698">
        <f t="shared" si="2828"/>
        <v>0</v>
      </c>
      <c r="O159" s="699">
        <f t="shared" si="2829"/>
        <v>0</v>
      </c>
      <c r="P159" s="481"/>
      <c r="Q159" s="482"/>
      <c r="R159" s="443">
        <f t="shared" si="2830"/>
        <v>0</v>
      </c>
      <c r="S159" s="481"/>
      <c r="T159" s="602"/>
      <c r="U159" s="443">
        <f t="shared" si="2831"/>
        <v>0</v>
      </c>
      <c r="V159" s="697">
        <f t="shared" si="2832"/>
        <v>0</v>
      </c>
      <c r="W159" s="698">
        <f t="shared" si="2833"/>
        <v>0</v>
      </c>
      <c r="X159" s="699">
        <f t="shared" si="2834"/>
        <v>0</v>
      </c>
      <c r="Y159" s="385"/>
      <c r="Z159" s="482"/>
      <c r="AA159" s="443">
        <f t="shared" si="2835"/>
        <v>0</v>
      </c>
      <c r="AB159" s="481"/>
      <c r="AC159" s="602"/>
      <c r="AD159" s="443">
        <f t="shared" si="2836"/>
        <v>0</v>
      </c>
      <c r="AE159" s="595">
        <f t="shared" si="2837"/>
        <v>0</v>
      </c>
      <c r="AF159" s="596">
        <f t="shared" si="2838"/>
        <v>0</v>
      </c>
      <c r="AG159" s="597">
        <f t="shared" si="2839"/>
        <v>0</v>
      </c>
      <c r="AH159" s="715">
        <f t="shared" si="2840"/>
        <v>0</v>
      </c>
      <c r="AI159" s="711">
        <f t="shared" si="2841"/>
        <v>0</v>
      </c>
      <c r="AJ159" s="716">
        <f t="shared" si="2842"/>
        <v>0</v>
      </c>
      <c r="AK159" s="715">
        <f t="shared" si="2843"/>
        <v>0</v>
      </c>
      <c r="AL159" s="711">
        <f t="shared" si="2844"/>
        <v>0</v>
      </c>
      <c r="AM159" s="716">
        <f t="shared" si="2845"/>
        <v>0</v>
      </c>
      <c r="AN159" s="717">
        <f t="shared" si="2846"/>
        <v>0</v>
      </c>
      <c r="AO159" s="718">
        <f t="shared" si="2847"/>
        <v>0</v>
      </c>
      <c r="AP159" s="718">
        <f t="shared" si="2848"/>
        <v>0</v>
      </c>
      <c r="AQ159" s="385"/>
      <c r="AR159" s="602"/>
      <c r="AS159" s="388">
        <f t="shared" si="2849"/>
        <v>0</v>
      </c>
      <c r="AT159" s="88"/>
      <c r="AU159" s="89"/>
      <c r="AV159" s="388">
        <f t="shared" si="2850"/>
        <v>0</v>
      </c>
      <c r="AW159" s="595">
        <f t="shared" si="2851"/>
        <v>0</v>
      </c>
      <c r="AX159" s="596">
        <f t="shared" si="2852"/>
        <v>0</v>
      </c>
      <c r="AY159" s="597">
        <f t="shared" si="2853"/>
        <v>0</v>
      </c>
      <c r="AZ159" s="385"/>
      <c r="BA159" s="602"/>
      <c r="BB159" s="388">
        <f t="shared" si="2854"/>
        <v>0</v>
      </c>
      <c r="BC159" s="481"/>
      <c r="BD159" s="602"/>
      <c r="BE159" s="388">
        <f t="shared" si="2855"/>
        <v>0</v>
      </c>
      <c r="BF159" s="595">
        <f t="shared" si="2856"/>
        <v>0</v>
      </c>
      <c r="BG159" s="596">
        <f t="shared" si="2857"/>
        <v>0</v>
      </c>
      <c r="BH159" s="597">
        <f t="shared" si="2858"/>
        <v>0</v>
      </c>
      <c r="BI159" s="88"/>
      <c r="BJ159" s="89"/>
      <c r="BK159" s="388">
        <f t="shared" si="2859"/>
        <v>0</v>
      </c>
      <c r="BL159" s="88"/>
      <c r="BM159" s="89"/>
      <c r="BN159" s="388">
        <f t="shared" si="2860"/>
        <v>0</v>
      </c>
      <c r="BO159" s="595">
        <f t="shared" si="2861"/>
        <v>0</v>
      </c>
      <c r="BP159" s="596">
        <f t="shared" si="2862"/>
        <v>0</v>
      </c>
      <c r="BQ159" s="597">
        <f t="shared" si="2863"/>
        <v>0</v>
      </c>
      <c r="BR159" s="719">
        <f t="shared" si="2864"/>
        <v>0</v>
      </c>
      <c r="BS159" s="720">
        <f t="shared" si="2865"/>
        <v>0</v>
      </c>
      <c r="BT159" s="721">
        <f t="shared" si="2866"/>
        <v>0</v>
      </c>
      <c r="BU159" s="719">
        <f t="shared" si="2867"/>
        <v>0</v>
      </c>
      <c r="BV159" s="720">
        <f t="shared" si="2868"/>
        <v>0</v>
      </c>
      <c r="BW159" s="721">
        <f t="shared" si="2869"/>
        <v>0</v>
      </c>
      <c r="BX159" s="717">
        <f t="shared" si="2870"/>
        <v>0</v>
      </c>
      <c r="BY159" s="718">
        <f t="shared" si="2871"/>
        <v>0</v>
      </c>
      <c r="BZ159" s="718">
        <f t="shared" si="2872"/>
        <v>0</v>
      </c>
      <c r="CA159" s="444"/>
      <c r="CB159" s="602"/>
      <c r="CC159" s="443">
        <f t="shared" si="2873"/>
        <v>0</v>
      </c>
      <c r="CD159" s="481"/>
      <c r="CE159" s="602"/>
      <c r="CF159" s="443">
        <f t="shared" si="2874"/>
        <v>0</v>
      </c>
      <c r="CG159" s="595">
        <f t="shared" si="2875"/>
        <v>0</v>
      </c>
      <c r="CH159" s="596">
        <f t="shared" si="2876"/>
        <v>0</v>
      </c>
      <c r="CI159" s="597">
        <f t="shared" si="2877"/>
        <v>0</v>
      </c>
      <c r="CJ159" s="481"/>
      <c r="CK159" s="602"/>
      <c r="CL159" s="443">
        <f t="shared" si="2878"/>
        <v>0</v>
      </c>
      <c r="CM159" s="481"/>
      <c r="CN159" s="602"/>
      <c r="CO159" s="443">
        <f t="shared" si="2879"/>
        <v>0</v>
      </c>
      <c r="CP159" s="595">
        <f t="shared" si="2880"/>
        <v>0</v>
      </c>
      <c r="CQ159" s="596">
        <f t="shared" si="2881"/>
        <v>0</v>
      </c>
      <c r="CR159" s="597">
        <f t="shared" si="2882"/>
        <v>0</v>
      </c>
      <c r="CS159" s="385"/>
      <c r="CT159" s="100"/>
      <c r="CU159" s="443">
        <f t="shared" si="2883"/>
        <v>0</v>
      </c>
      <c r="CV159" s="88"/>
      <c r="CW159" s="100"/>
      <c r="CX159" s="443">
        <f t="shared" si="2884"/>
        <v>0</v>
      </c>
      <c r="CY159" s="595">
        <f t="shared" si="2885"/>
        <v>0</v>
      </c>
      <c r="CZ159" s="596">
        <f t="shared" si="2886"/>
        <v>0</v>
      </c>
      <c r="DA159" s="597">
        <f t="shared" si="2887"/>
        <v>0</v>
      </c>
      <c r="DB159" s="715">
        <f t="shared" si="2888"/>
        <v>0</v>
      </c>
      <c r="DC159" s="711">
        <f t="shared" si="2889"/>
        <v>0</v>
      </c>
      <c r="DD159" s="716">
        <f t="shared" si="2890"/>
        <v>0</v>
      </c>
      <c r="DE159" s="715">
        <f t="shared" si="2891"/>
        <v>0</v>
      </c>
      <c r="DF159" s="711">
        <f t="shared" si="2892"/>
        <v>0</v>
      </c>
      <c r="DG159" s="716">
        <f t="shared" si="2893"/>
        <v>0</v>
      </c>
      <c r="DH159" s="717">
        <f t="shared" si="2894"/>
        <v>0</v>
      </c>
      <c r="DI159" s="718">
        <f t="shared" si="2895"/>
        <v>0</v>
      </c>
      <c r="DJ159" s="718">
        <f t="shared" si="2896"/>
        <v>0</v>
      </c>
      <c r="DK159" s="481"/>
      <c r="DL159" s="602"/>
      <c r="DM159" s="388">
        <f t="shared" si="2897"/>
        <v>0</v>
      </c>
      <c r="DN159" s="481"/>
      <c r="DO159" s="602"/>
      <c r="DP159" s="388">
        <f t="shared" si="2898"/>
        <v>0</v>
      </c>
      <c r="DQ159" s="595">
        <f t="shared" si="2899"/>
        <v>0</v>
      </c>
      <c r="DR159" s="596">
        <f t="shared" si="2900"/>
        <v>0</v>
      </c>
      <c r="DS159" s="597">
        <f t="shared" si="2901"/>
        <v>0</v>
      </c>
      <c r="DT159" s="444"/>
      <c r="DU159" s="602"/>
      <c r="DV159" s="388">
        <f t="shared" si="2902"/>
        <v>0</v>
      </c>
      <c r="DW159" s="88"/>
      <c r="DX159" s="100"/>
      <c r="DY159" s="388">
        <f t="shared" si="2903"/>
        <v>0</v>
      </c>
      <c r="DZ159" s="595">
        <f t="shared" si="2904"/>
        <v>0</v>
      </c>
      <c r="EA159" s="596">
        <f t="shared" si="2905"/>
        <v>0</v>
      </c>
      <c r="EB159" s="597">
        <f t="shared" si="2906"/>
        <v>0</v>
      </c>
      <c r="EC159" s="385"/>
      <c r="ED159" s="100"/>
      <c r="EE159" s="388">
        <f t="shared" si="2907"/>
        <v>0</v>
      </c>
      <c r="EF159" s="88"/>
      <c r="EG159" s="100"/>
      <c r="EH159" s="388">
        <f t="shared" si="2908"/>
        <v>0</v>
      </c>
      <c r="EI159" s="41">
        <f t="shared" si="2909"/>
        <v>0</v>
      </c>
      <c r="EJ159" s="42">
        <f t="shared" si="2910"/>
        <v>0</v>
      </c>
      <c r="EK159" s="43">
        <f t="shared" si="2911"/>
        <v>0</v>
      </c>
      <c r="EL159" s="50">
        <f t="shared" si="2912"/>
        <v>0</v>
      </c>
      <c r="EM159" s="45">
        <f t="shared" si="2913"/>
        <v>0</v>
      </c>
      <c r="EN159" s="51">
        <f t="shared" si="2914"/>
        <v>0</v>
      </c>
      <c r="EO159" s="50">
        <f t="shared" si="2915"/>
        <v>0</v>
      </c>
      <c r="EP159" s="45">
        <f t="shared" si="2916"/>
        <v>0</v>
      </c>
      <c r="EQ159" s="51">
        <f t="shared" si="2917"/>
        <v>0</v>
      </c>
      <c r="ER159" s="81">
        <f t="shared" si="2918"/>
        <v>0</v>
      </c>
      <c r="ES159" s="52">
        <f t="shared" si="2919"/>
        <v>0</v>
      </c>
      <c r="ET159" s="52">
        <f t="shared" si="2920"/>
        <v>0</v>
      </c>
      <c r="EU159" s="27">
        <f t="shared" si="2921"/>
        <v>0</v>
      </c>
      <c r="EV159" s="28">
        <f t="shared" si="2922"/>
        <v>0</v>
      </c>
      <c r="EW159" s="29">
        <f t="shared" si="2923"/>
        <v>0</v>
      </c>
      <c r="EX159" s="317">
        <f t="shared" si="2924"/>
        <v>0</v>
      </c>
      <c r="EY159" s="28">
        <f t="shared" si="2925"/>
        <v>0</v>
      </c>
      <c r="EZ159" s="29">
        <f t="shared" ref="EZ159:EZ189" si="3035">AM159+BW159+DG159+EQ159</f>
        <v>0</v>
      </c>
      <c r="FA159" s="178">
        <f t="shared" si="2927"/>
        <v>0</v>
      </c>
      <c r="FB159" s="28">
        <f t="shared" si="2928"/>
        <v>0</v>
      </c>
      <c r="FC159" s="29">
        <f t="shared" si="2929"/>
        <v>0</v>
      </c>
      <c r="FE159" s="84" t="s">
        <v>320</v>
      </c>
      <c r="FF159" s="176" t="s">
        <v>273</v>
      </c>
      <c r="FG159" s="176" t="s">
        <v>262</v>
      </c>
      <c r="FH159" s="84" t="s">
        <v>211</v>
      </c>
      <c r="FI159" s="481"/>
      <c r="FJ159" s="482"/>
      <c r="FK159" s="443">
        <f t="shared" si="2930"/>
        <v>0</v>
      </c>
      <c r="FL159" s="481"/>
      <c r="FM159" s="602"/>
      <c r="FN159" s="443">
        <f t="shared" si="2931"/>
        <v>0</v>
      </c>
      <c r="FO159" s="697">
        <f t="shared" si="2932"/>
        <v>0</v>
      </c>
      <c r="FP159" s="698">
        <f t="shared" si="2933"/>
        <v>0</v>
      </c>
      <c r="FQ159" s="699">
        <f t="shared" si="2934"/>
        <v>0</v>
      </c>
      <c r="FR159" s="481"/>
      <c r="FS159" s="482"/>
      <c r="FT159" s="443">
        <f t="shared" si="2935"/>
        <v>0</v>
      </c>
      <c r="FU159" s="481"/>
      <c r="FV159" s="602"/>
      <c r="FW159" s="443">
        <f t="shared" si="2936"/>
        <v>0</v>
      </c>
      <c r="FX159" s="697">
        <f t="shared" si="2937"/>
        <v>0</v>
      </c>
      <c r="FY159" s="698">
        <f t="shared" si="2938"/>
        <v>0</v>
      </c>
      <c r="FZ159" s="699">
        <f t="shared" si="2939"/>
        <v>0</v>
      </c>
      <c r="GA159" s="385"/>
      <c r="GB159" s="482"/>
      <c r="GC159" s="443">
        <f t="shared" si="2940"/>
        <v>0</v>
      </c>
      <c r="GD159" s="481"/>
      <c r="GE159" s="602"/>
      <c r="GF159" s="443">
        <f t="shared" si="2941"/>
        <v>0</v>
      </c>
      <c r="GG159" s="595">
        <f t="shared" si="2942"/>
        <v>0</v>
      </c>
      <c r="GH159" s="596">
        <f t="shared" si="2943"/>
        <v>0</v>
      </c>
      <c r="GI159" s="597">
        <f t="shared" si="2944"/>
        <v>0</v>
      </c>
      <c r="GJ159" s="715">
        <f t="shared" si="2945"/>
        <v>0</v>
      </c>
      <c r="GK159" s="711">
        <f t="shared" si="2946"/>
        <v>0</v>
      </c>
      <c r="GL159" s="716">
        <f t="shared" si="2947"/>
        <v>0</v>
      </c>
      <c r="GM159" s="715">
        <f t="shared" si="2948"/>
        <v>0</v>
      </c>
      <c r="GN159" s="711">
        <f t="shared" si="2949"/>
        <v>0</v>
      </c>
      <c r="GO159" s="716">
        <f t="shared" si="2950"/>
        <v>0</v>
      </c>
      <c r="GP159" s="717">
        <f t="shared" si="2951"/>
        <v>0</v>
      </c>
      <c r="GQ159" s="718">
        <f t="shared" si="2952"/>
        <v>0</v>
      </c>
      <c r="GR159" s="718">
        <f t="shared" si="2953"/>
        <v>0</v>
      </c>
      <c r="GS159" s="385"/>
      <c r="GT159" s="602"/>
      <c r="GU159" s="388">
        <f t="shared" si="2954"/>
        <v>0</v>
      </c>
      <c r="GV159" s="88"/>
      <c r="GW159" s="89"/>
      <c r="GX159" s="388">
        <f t="shared" si="2955"/>
        <v>0</v>
      </c>
      <c r="GY159" s="595">
        <f t="shared" si="2956"/>
        <v>0</v>
      </c>
      <c r="GZ159" s="596">
        <f t="shared" si="2957"/>
        <v>0</v>
      </c>
      <c r="HA159" s="597">
        <f t="shared" si="2958"/>
        <v>0</v>
      </c>
      <c r="HB159" s="385"/>
      <c r="HC159" s="602"/>
      <c r="HD159" s="388">
        <f t="shared" si="2959"/>
        <v>0</v>
      </c>
      <c r="HE159" s="481"/>
      <c r="HF159" s="602"/>
      <c r="HG159" s="388">
        <f t="shared" si="2960"/>
        <v>0</v>
      </c>
      <c r="HH159" s="595">
        <f t="shared" si="2961"/>
        <v>0</v>
      </c>
      <c r="HI159" s="596">
        <f t="shared" si="2962"/>
        <v>0</v>
      </c>
      <c r="HJ159" s="597">
        <f t="shared" si="2963"/>
        <v>0</v>
      </c>
      <c r="HK159" s="88"/>
      <c r="HL159" s="89"/>
      <c r="HM159" s="388">
        <f t="shared" si="2964"/>
        <v>0</v>
      </c>
      <c r="HN159" s="88"/>
      <c r="HO159" s="89"/>
      <c r="HP159" s="388">
        <f t="shared" si="2965"/>
        <v>0</v>
      </c>
      <c r="HQ159" s="595">
        <f t="shared" si="2966"/>
        <v>0</v>
      </c>
      <c r="HR159" s="596">
        <f t="shared" si="2967"/>
        <v>0</v>
      </c>
      <c r="HS159" s="597">
        <f t="shared" si="2968"/>
        <v>0</v>
      </c>
      <c r="HT159" s="719">
        <f t="shared" si="2969"/>
        <v>0</v>
      </c>
      <c r="HU159" s="720">
        <f t="shared" si="2970"/>
        <v>0</v>
      </c>
      <c r="HV159" s="721">
        <f t="shared" si="2971"/>
        <v>0</v>
      </c>
      <c r="HW159" s="719">
        <f t="shared" si="2972"/>
        <v>0</v>
      </c>
      <c r="HX159" s="720">
        <f t="shared" si="2973"/>
        <v>0</v>
      </c>
      <c r="HY159" s="721">
        <f t="shared" si="2974"/>
        <v>0</v>
      </c>
      <c r="HZ159" s="717">
        <f t="shared" si="2975"/>
        <v>0</v>
      </c>
      <c r="IA159" s="718">
        <f t="shared" si="2976"/>
        <v>0</v>
      </c>
      <c r="IB159" s="718">
        <f t="shared" si="2977"/>
        <v>0</v>
      </c>
      <c r="IC159" s="444"/>
      <c r="ID159" s="602"/>
      <c r="IE159" s="443">
        <f t="shared" si="2978"/>
        <v>0</v>
      </c>
      <c r="IF159" s="481"/>
      <c r="IG159" s="602"/>
      <c r="IH159" s="443">
        <f t="shared" si="2979"/>
        <v>0</v>
      </c>
      <c r="II159" s="595">
        <f t="shared" si="2980"/>
        <v>0</v>
      </c>
      <c r="IJ159" s="596">
        <f t="shared" si="2981"/>
        <v>0</v>
      </c>
      <c r="IK159" s="597">
        <f t="shared" si="2982"/>
        <v>0</v>
      </c>
      <c r="IL159" s="481"/>
      <c r="IM159" s="602"/>
      <c r="IN159" s="443">
        <f t="shared" si="2983"/>
        <v>0</v>
      </c>
      <c r="IO159" s="481"/>
      <c r="IP159" s="602"/>
      <c r="IQ159" s="443">
        <f t="shared" si="2984"/>
        <v>0</v>
      </c>
      <c r="IR159" s="595">
        <f t="shared" si="2985"/>
        <v>0</v>
      </c>
      <c r="IS159" s="596">
        <f t="shared" si="2986"/>
        <v>0</v>
      </c>
      <c r="IT159" s="597">
        <f t="shared" si="2987"/>
        <v>0</v>
      </c>
      <c r="IU159" s="385"/>
      <c r="IV159" s="100"/>
      <c r="IW159" s="443">
        <f t="shared" si="2988"/>
        <v>0</v>
      </c>
      <c r="IX159" s="88"/>
      <c r="IY159" s="100"/>
      <c r="IZ159" s="443">
        <f t="shared" si="2989"/>
        <v>0</v>
      </c>
      <c r="JA159" s="595">
        <f t="shared" si="2990"/>
        <v>0</v>
      </c>
      <c r="JB159" s="596">
        <f t="shared" si="2991"/>
        <v>0</v>
      </c>
      <c r="JC159" s="597">
        <f t="shared" si="2992"/>
        <v>0</v>
      </c>
      <c r="JD159" s="715">
        <f t="shared" si="2993"/>
        <v>0</v>
      </c>
      <c r="JE159" s="711">
        <f t="shared" si="2994"/>
        <v>0</v>
      </c>
      <c r="JF159" s="716">
        <f t="shared" si="2995"/>
        <v>0</v>
      </c>
      <c r="JG159" s="715">
        <f t="shared" si="2996"/>
        <v>0</v>
      </c>
      <c r="JH159" s="711">
        <f t="shared" si="2997"/>
        <v>0</v>
      </c>
      <c r="JI159" s="716">
        <f t="shared" si="2998"/>
        <v>0</v>
      </c>
      <c r="JJ159" s="717">
        <f t="shared" si="2999"/>
        <v>0</v>
      </c>
      <c r="JK159" s="718">
        <f t="shared" si="3000"/>
        <v>0</v>
      </c>
      <c r="JL159" s="718">
        <f t="shared" si="3001"/>
        <v>0</v>
      </c>
      <c r="JM159" s="481"/>
      <c r="JN159" s="602"/>
      <c r="JO159" s="388">
        <f t="shared" si="3002"/>
        <v>0</v>
      </c>
      <c r="JP159" s="481"/>
      <c r="JQ159" s="602"/>
      <c r="JR159" s="388">
        <f t="shared" si="3003"/>
        <v>0</v>
      </c>
      <c r="JS159" s="595">
        <f t="shared" si="3004"/>
        <v>0</v>
      </c>
      <c r="JT159" s="596">
        <f t="shared" si="3005"/>
        <v>0</v>
      </c>
      <c r="JU159" s="597">
        <f t="shared" si="3006"/>
        <v>0</v>
      </c>
      <c r="JV159" s="444"/>
      <c r="JW159" s="602"/>
      <c r="JX159" s="388">
        <f t="shared" si="3007"/>
        <v>0</v>
      </c>
      <c r="JY159" s="88"/>
      <c r="JZ159" s="100"/>
      <c r="KA159" s="388">
        <f t="shared" si="3008"/>
        <v>0</v>
      </c>
      <c r="KB159" s="595">
        <f t="shared" si="3009"/>
        <v>0</v>
      </c>
      <c r="KC159" s="596">
        <f t="shared" si="3010"/>
        <v>0</v>
      </c>
      <c r="KD159" s="597">
        <f t="shared" si="3011"/>
        <v>0</v>
      </c>
      <c r="KE159" s="88"/>
      <c r="KF159" s="100"/>
      <c r="KG159" s="388">
        <f t="shared" si="3012"/>
        <v>0</v>
      </c>
      <c r="KH159" s="88"/>
      <c r="KI159" s="100"/>
      <c r="KJ159" s="388">
        <f t="shared" si="3013"/>
        <v>0</v>
      </c>
      <c r="KK159" s="41">
        <f t="shared" si="3014"/>
        <v>0</v>
      </c>
      <c r="KL159" s="42">
        <f t="shared" si="3015"/>
        <v>0</v>
      </c>
      <c r="KM159" s="43">
        <f t="shared" si="3016"/>
        <v>0</v>
      </c>
      <c r="KN159" s="50">
        <f t="shared" si="3017"/>
        <v>0</v>
      </c>
      <c r="KO159" s="45">
        <f t="shared" si="3018"/>
        <v>0</v>
      </c>
      <c r="KP159" s="51">
        <f t="shared" si="3019"/>
        <v>0</v>
      </c>
      <c r="KQ159" s="50">
        <f t="shared" si="3020"/>
        <v>0</v>
      </c>
      <c r="KR159" s="45">
        <f t="shared" si="3021"/>
        <v>0</v>
      </c>
      <c r="KS159" s="51">
        <f t="shared" si="3022"/>
        <v>0</v>
      </c>
      <c r="KT159" s="81">
        <f t="shared" si="3023"/>
        <v>0</v>
      </c>
      <c r="KU159" s="52">
        <f t="shared" si="3024"/>
        <v>0</v>
      </c>
      <c r="KV159" s="52">
        <f t="shared" si="3025"/>
        <v>0</v>
      </c>
      <c r="KW159" s="27">
        <f t="shared" si="3026"/>
        <v>0</v>
      </c>
      <c r="KX159" s="28">
        <f t="shared" si="3027"/>
        <v>0</v>
      </c>
      <c r="KY159" s="29">
        <f t="shared" si="3028"/>
        <v>0</v>
      </c>
      <c r="KZ159" s="317">
        <f t="shared" si="3029"/>
        <v>0</v>
      </c>
      <c r="LA159" s="28">
        <f t="shared" si="3030"/>
        <v>0</v>
      </c>
      <c r="LB159" s="29">
        <f t="shared" si="3031"/>
        <v>0</v>
      </c>
      <c r="LC159" s="178">
        <f t="shared" si="3032"/>
        <v>0</v>
      </c>
      <c r="LD159" s="28">
        <f t="shared" si="3033"/>
        <v>0</v>
      </c>
      <c r="LE159" s="29">
        <f t="shared" si="3034"/>
        <v>0</v>
      </c>
    </row>
    <row r="160" spans="2:317" ht="20.25" hidden="1" customHeight="1" outlineLevel="3">
      <c r="B160" s="84" t="s">
        <v>319</v>
      </c>
      <c r="C160" s="176" t="s">
        <v>264</v>
      </c>
      <c r="D160" s="176" t="s">
        <v>261</v>
      </c>
      <c r="E160" s="176" t="s">
        <v>262</v>
      </c>
      <c r="F160" s="84" t="s">
        <v>211</v>
      </c>
      <c r="G160" s="313"/>
      <c r="H160" s="391"/>
      <c r="I160" s="443">
        <f t="shared" si="2825"/>
        <v>0</v>
      </c>
      <c r="J160" s="385"/>
      <c r="K160" s="391"/>
      <c r="L160" s="443">
        <f t="shared" si="2826"/>
        <v>0</v>
      </c>
      <c r="M160" s="697">
        <f t="shared" si="2827"/>
        <v>0</v>
      </c>
      <c r="N160" s="698">
        <f t="shared" si="2828"/>
        <v>0</v>
      </c>
      <c r="O160" s="699">
        <f t="shared" si="2829"/>
        <v>0</v>
      </c>
      <c r="P160" s="313"/>
      <c r="Q160" s="391"/>
      <c r="R160" s="443">
        <f t="shared" si="2830"/>
        <v>0</v>
      </c>
      <c r="S160" s="385"/>
      <c r="T160" s="391"/>
      <c r="U160" s="443">
        <f t="shared" si="2831"/>
        <v>0</v>
      </c>
      <c r="V160" s="697">
        <f t="shared" si="2832"/>
        <v>0</v>
      </c>
      <c r="W160" s="698">
        <f t="shared" si="2833"/>
        <v>0</v>
      </c>
      <c r="X160" s="699">
        <f t="shared" si="2834"/>
        <v>0</v>
      </c>
      <c r="Y160" s="313"/>
      <c r="Z160" s="391"/>
      <c r="AA160" s="443">
        <f t="shared" si="2835"/>
        <v>0</v>
      </c>
      <c r="AB160" s="313"/>
      <c r="AC160" s="391"/>
      <c r="AD160" s="443">
        <f t="shared" si="2836"/>
        <v>0</v>
      </c>
      <c r="AE160" s="595">
        <f t="shared" si="2837"/>
        <v>0</v>
      </c>
      <c r="AF160" s="596">
        <f t="shared" si="2838"/>
        <v>0</v>
      </c>
      <c r="AG160" s="597">
        <f t="shared" si="2839"/>
        <v>0</v>
      </c>
      <c r="AH160" s="715">
        <f t="shared" si="2840"/>
        <v>0</v>
      </c>
      <c r="AI160" s="711">
        <f t="shared" si="2841"/>
        <v>0</v>
      </c>
      <c r="AJ160" s="716">
        <f t="shared" si="2842"/>
        <v>0</v>
      </c>
      <c r="AK160" s="715">
        <f t="shared" si="2843"/>
        <v>0</v>
      </c>
      <c r="AL160" s="711">
        <f t="shared" si="2844"/>
        <v>0</v>
      </c>
      <c r="AM160" s="716">
        <f t="shared" si="2845"/>
        <v>0</v>
      </c>
      <c r="AN160" s="717">
        <f t="shared" si="2846"/>
        <v>0</v>
      </c>
      <c r="AO160" s="718">
        <f t="shared" si="2847"/>
        <v>0</v>
      </c>
      <c r="AP160" s="718">
        <f t="shared" si="2848"/>
        <v>0</v>
      </c>
      <c r="AQ160" s="313">
        <v>0.5</v>
      </c>
      <c r="AR160" s="391">
        <v>31.5</v>
      </c>
      <c r="AS160" s="388">
        <f t="shared" si="2849"/>
        <v>15.75</v>
      </c>
      <c r="AT160" s="313">
        <v>1</v>
      </c>
      <c r="AU160" s="391">
        <v>31.5</v>
      </c>
      <c r="AV160" s="388">
        <f t="shared" si="2850"/>
        <v>31.5</v>
      </c>
      <c r="AW160" s="595">
        <f t="shared" si="2851"/>
        <v>-0.5</v>
      </c>
      <c r="AX160" s="596">
        <f t="shared" si="2852"/>
        <v>0</v>
      </c>
      <c r="AY160" s="597">
        <f t="shared" si="2853"/>
        <v>-15.75</v>
      </c>
      <c r="AZ160" s="313"/>
      <c r="BA160" s="391"/>
      <c r="BB160" s="388">
        <f t="shared" si="2854"/>
        <v>0</v>
      </c>
      <c r="BC160" s="313"/>
      <c r="BD160" s="391"/>
      <c r="BE160" s="388">
        <f t="shared" si="2855"/>
        <v>0</v>
      </c>
      <c r="BF160" s="595">
        <f t="shared" si="2856"/>
        <v>0</v>
      </c>
      <c r="BG160" s="596">
        <f t="shared" si="2857"/>
        <v>0</v>
      </c>
      <c r="BH160" s="597">
        <f t="shared" si="2858"/>
        <v>0</v>
      </c>
      <c r="BI160" s="313"/>
      <c r="BJ160" s="391"/>
      <c r="BK160" s="388">
        <f t="shared" si="2859"/>
        <v>0</v>
      </c>
      <c r="BL160" s="738"/>
      <c r="BM160" s="391"/>
      <c r="BN160" s="388">
        <f t="shared" si="2860"/>
        <v>0</v>
      </c>
      <c r="BO160" s="595">
        <f t="shared" si="2861"/>
        <v>0</v>
      </c>
      <c r="BP160" s="596">
        <f t="shared" si="2862"/>
        <v>0</v>
      </c>
      <c r="BQ160" s="597">
        <f t="shared" si="2863"/>
        <v>0</v>
      </c>
      <c r="BR160" s="719">
        <f t="shared" si="2864"/>
        <v>0.5</v>
      </c>
      <c r="BS160" s="720">
        <f t="shared" si="2865"/>
        <v>31.5</v>
      </c>
      <c r="BT160" s="721">
        <f t="shared" si="2866"/>
        <v>15.75</v>
      </c>
      <c r="BU160" s="719">
        <f t="shared" si="2867"/>
        <v>1</v>
      </c>
      <c r="BV160" s="720">
        <f t="shared" si="2868"/>
        <v>31.5</v>
      </c>
      <c r="BW160" s="721">
        <f t="shared" si="2869"/>
        <v>31.5</v>
      </c>
      <c r="BX160" s="717">
        <f t="shared" si="2870"/>
        <v>-0.5</v>
      </c>
      <c r="BY160" s="718">
        <f t="shared" si="2871"/>
        <v>0</v>
      </c>
      <c r="BZ160" s="718">
        <f t="shared" si="2872"/>
        <v>-15.75</v>
      </c>
      <c r="CA160" s="313"/>
      <c r="CB160" s="391"/>
      <c r="CC160" s="443">
        <f t="shared" si="2873"/>
        <v>0</v>
      </c>
      <c r="CD160" s="385"/>
      <c r="CE160" s="391"/>
      <c r="CF160" s="443">
        <f t="shared" si="2874"/>
        <v>0</v>
      </c>
      <c r="CG160" s="595">
        <f t="shared" si="2875"/>
        <v>0</v>
      </c>
      <c r="CH160" s="596">
        <f t="shared" si="2876"/>
        <v>0</v>
      </c>
      <c r="CI160" s="597">
        <f t="shared" si="2877"/>
        <v>0</v>
      </c>
      <c r="CJ160" s="313">
        <v>0.5</v>
      </c>
      <c r="CK160" s="391">
        <v>31.5</v>
      </c>
      <c r="CL160" s="443">
        <f t="shared" si="2878"/>
        <v>15.75</v>
      </c>
      <c r="CM160" s="385">
        <v>1</v>
      </c>
      <c r="CN160" s="391">
        <v>31.5</v>
      </c>
      <c r="CO160" s="443">
        <f t="shared" si="2879"/>
        <v>31.5</v>
      </c>
      <c r="CP160" s="595">
        <f t="shared" si="2880"/>
        <v>-0.5</v>
      </c>
      <c r="CQ160" s="596">
        <f t="shared" si="2881"/>
        <v>0</v>
      </c>
      <c r="CR160" s="597">
        <f t="shared" si="2882"/>
        <v>-15.75</v>
      </c>
      <c r="CS160" s="313"/>
      <c r="CT160" s="391"/>
      <c r="CU160" s="443">
        <f t="shared" si="2883"/>
        <v>0</v>
      </c>
      <c r="CV160" s="385"/>
      <c r="CW160" s="391"/>
      <c r="CX160" s="443">
        <f t="shared" si="2884"/>
        <v>0</v>
      </c>
      <c r="CY160" s="595">
        <f t="shared" si="2885"/>
        <v>0</v>
      </c>
      <c r="CZ160" s="596">
        <f t="shared" si="2886"/>
        <v>0</v>
      </c>
      <c r="DA160" s="597">
        <f t="shared" si="2887"/>
        <v>0</v>
      </c>
      <c r="DB160" s="715">
        <f t="shared" si="2888"/>
        <v>0.5</v>
      </c>
      <c r="DC160" s="711">
        <f t="shared" si="2889"/>
        <v>31.5</v>
      </c>
      <c r="DD160" s="716">
        <f t="shared" si="2890"/>
        <v>15.75</v>
      </c>
      <c r="DE160" s="715">
        <f t="shared" si="2891"/>
        <v>1</v>
      </c>
      <c r="DF160" s="711">
        <f t="shared" si="2892"/>
        <v>31.5</v>
      </c>
      <c r="DG160" s="716">
        <f t="shared" si="2893"/>
        <v>31.5</v>
      </c>
      <c r="DH160" s="717">
        <f t="shared" si="2894"/>
        <v>-0.5</v>
      </c>
      <c r="DI160" s="718">
        <f t="shared" si="2895"/>
        <v>0</v>
      </c>
      <c r="DJ160" s="718">
        <f t="shared" si="2896"/>
        <v>-15.75</v>
      </c>
      <c r="DK160" s="313"/>
      <c r="DL160" s="391"/>
      <c r="DM160" s="388">
        <f t="shared" si="2897"/>
        <v>0</v>
      </c>
      <c r="DN160" s="313"/>
      <c r="DO160" s="391"/>
      <c r="DP160" s="388">
        <f t="shared" si="2898"/>
        <v>0</v>
      </c>
      <c r="DQ160" s="595">
        <f t="shared" si="2899"/>
        <v>0</v>
      </c>
      <c r="DR160" s="596">
        <f t="shared" si="2900"/>
        <v>0</v>
      </c>
      <c r="DS160" s="597">
        <f t="shared" si="2901"/>
        <v>0</v>
      </c>
      <c r="DT160" s="313"/>
      <c r="DU160" s="391"/>
      <c r="DV160" s="388">
        <f t="shared" si="2902"/>
        <v>0</v>
      </c>
      <c r="DW160" s="88"/>
      <c r="DX160" s="100"/>
      <c r="DY160" s="388">
        <f t="shared" si="2903"/>
        <v>0</v>
      </c>
      <c r="DZ160" s="595">
        <f t="shared" si="2904"/>
        <v>0</v>
      </c>
      <c r="EA160" s="596">
        <f t="shared" si="2905"/>
        <v>0</v>
      </c>
      <c r="EB160" s="597">
        <f t="shared" si="2906"/>
        <v>0</v>
      </c>
      <c r="EC160" s="313">
        <v>0.5</v>
      </c>
      <c r="ED160" s="391">
        <v>31.5</v>
      </c>
      <c r="EE160" s="388">
        <f t="shared" si="2907"/>
        <v>15.75</v>
      </c>
      <c r="EF160" s="385">
        <v>1</v>
      </c>
      <c r="EG160" s="391">
        <v>31.5</v>
      </c>
      <c r="EH160" s="388">
        <f t="shared" si="2908"/>
        <v>31.5</v>
      </c>
      <c r="EI160" s="41">
        <f t="shared" si="2909"/>
        <v>-0.5</v>
      </c>
      <c r="EJ160" s="42">
        <f t="shared" si="2910"/>
        <v>0</v>
      </c>
      <c r="EK160" s="43">
        <f t="shared" si="2911"/>
        <v>-15.75</v>
      </c>
      <c r="EL160" s="50">
        <f t="shared" si="2912"/>
        <v>0.5</v>
      </c>
      <c r="EM160" s="45">
        <f t="shared" si="2913"/>
        <v>31.5</v>
      </c>
      <c r="EN160" s="51">
        <f t="shared" si="2914"/>
        <v>15.75</v>
      </c>
      <c r="EO160" s="50">
        <f t="shared" si="2915"/>
        <v>1</v>
      </c>
      <c r="EP160" s="45">
        <f t="shared" si="2916"/>
        <v>31.5</v>
      </c>
      <c r="EQ160" s="51">
        <f t="shared" si="2917"/>
        <v>31.5</v>
      </c>
      <c r="ER160" s="81">
        <f t="shared" si="2918"/>
        <v>-0.5</v>
      </c>
      <c r="ES160" s="52">
        <f t="shared" si="2919"/>
        <v>0</v>
      </c>
      <c r="ET160" s="52">
        <f t="shared" si="2920"/>
        <v>-15.75</v>
      </c>
      <c r="EU160" s="27">
        <f t="shared" si="2921"/>
        <v>1.5</v>
      </c>
      <c r="EV160" s="28">
        <f t="shared" si="2922"/>
        <v>31.5</v>
      </c>
      <c r="EW160" s="29">
        <f t="shared" si="2923"/>
        <v>47.25</v>
      </c>
      <c r="EX160" s="317">
        <f t="shared" si="2924"/>
        <v>3</v>
      </c>
      <c r="EY160" s="28">
        <f t="shared" si="2925"/>
        <v>31.5</v>
      </c>
      <c r="EZ160" s="29">
        <f t="shared" si="3035"/>
        <v>94.5</v>
      </c>
      <c r="FA160" s="178">
        <f t="shared" si="2927"/>
        <v>-1.5</v>
      </c>
      <c r="FB160" s="28">
        <f t="shared" si="2928"/>
        <v>0</v>
      </c>
      <c r="FC160" s="29">
        <f t="shared" si="2929"/>
        <v>-47.25</v>
      </c>
      <c r="FE160" s="84" t="s">
        <v>319</v>
      </c>
      <c r="FF160" s="176" t="s">
        <v>264</v>
      </c>
      <c r="FG160" s="176" t="s">
        <v>262</v>
      </c>
      <c r="FH160" s="84" t="s">
        <v>211</v>
      </c>
      <c r="FI160" s="313"/>
      <c r="FJ160" s="391"/>
      <c r="FK160" s="443">
        <f t="shared" si="2930"/>
        <v>0</v>
      </c>
      <c r="FL160" s="385"/>
      <c r="FM160" s="391"/>
      <c r="FN160" s="443">
        <f t="shared" si="2931"/>
        <v>0</v>
      </c>
      <c r="FO160" s="697">
        <f t="shared" si="2932"/>
        <v>0</v>
      </c>
      <c r="FP160" s="698">
        <f t="shared" si="2933"/>
        <v>0</v>
      </c>
      <c r="FQ160" s="699">
        <f t="shared" si="2934"/>
        <v>0</v>
      </c>
      <c r="FR160" s="313"/>
      <c r="FS160" s="391"/>
      <c r="FT160" s="443">
        <f t="shared" si="2935"/>
        <v>0</v>
      </c>
      <c r="FU160" s="385"/>
      <c r="FV160" s="391"/>
      <c r="FW160" s="443">
        <f t="shared" si="2936"/>
        <v>0</v>
      </c>
      <c r="FX160" s="697">
        <f t="shared" si="2937"/>
        <v>0</v>
      </c>
      <c r="FY160" s="698">
        <f t="shared" si="2938"/>
        <v>0</v>
      </c>
      <c r="FZ160" s="699">
        <f t="shared" si="2939"/>
        <v>0</v>
      </c>
      <c r="GA160" s="738"/>
      <c r="GB160" s="391"/>
      <c r="GC160" s="443">
        <f t="shared" si="2940"/>
        <v>0</v>
      </c>
      <c r="GD160" s="313"/>
      <c r="GE160" s="391"/>
      <c r="GF160" s="443">
        <f t="shared" si="2941"/>
        <v>0</v>
      </c>
      <c r="GG160" s="595">
        <f t="shared" si="2942"/>
        <v>0</v>
      </c>
      <c r="GH160" s="596">
        <f t="shared" si="2943"/>
        <v>0</v>
      </c>
      <c r="GI160" s="597">
        <f t="shared" si="2944"/>
        <v>0</v>
      </c>
      <c r="GJ160" s="715">
        <f t="shared" si="2945"/>
        <v>0</v>
      </c>
      <c r="GK160" s="711">
        <f t="shared" si="2946"/>
        <v>0</v>
      </c>
      <c r="GL160" s="716">
        <f t="shared" si="2947"/>
        <v>0</v>
      </c>
      <c r="GM160" s="715">
        <f t="shared" si="2948"/>
        <v>0</v>
      </c>
      <c r="GN160" s="711">
        <f t="shared" si="2949"/>
        <v>0</v>
      </c>
      <c r="GO160" s="716">
        <f t="shared" si="2950"/>
        <v>0</v>
      </c>
      <c r="GP160" s="717">
        <f t="shared" si="2951"/>
        <v>0</v>
      </c>
      <c r="GQ160" s="718">
        <f t="shared" si="2952"/>
        <v>0</v>
      </c>
      <c r="GR160" s="718">
        <f t="shared" si="2953"/>
        <v>0</v>
      </c>
      <c r="GS160" s="738">
        <v>0.5</v>
      </c>
      <c r="GT160" s="391">
        <v>31.5</v>
      </c>
      <c r="GU160" s="388">
        <f t="shared" si="2954"/>
        <v>15.75</v>
      </c>
      <c r="GV160" s="313">
        <v>1</v>
      </c>
      <c r="GW160" s="391">
        <v>31.5</v>
      </c>
      <c r="GX160" s="388">
        <f t="shared" si="2955"/>
        <v>31.5</v>
      </c>
      <c r="GY160" s="595">
        <f t="shared" si="2956"/>
        <v>-0.5</v>
      </c>
      <c r="GZ160" s="596">
        <f t="shared" si="2957"/>
        <v>0</v>
      </c>
      <c r="HA160" s="597">
        <f t="shared" si="2958"/>
        <v>-15.75</v>
      </c>
      <c r="HB160" s="313"/>
      <c r="HC160" s="391"/>
      <c r="HD160" s="388">
        <f t="shared" si="2959"/>
        <v>0</v>
      </c>
      <c r="HE160" s="313"/>
      <c r="HF160" s="391"/>
      <c r="HG160" s="388">
        <f t="shared" si="2960"/>
        <v>0</v>
      </c>
      <c r="HH160" s="595">
        <f t="shared" si="2961"/>
        <v>0</v>
      </c>
      <c r="HI160" s="596">
        <f t="shared" si="2962"/>
        <v>0</v>
      </c>
      <c r="HJ160" s="597">
        <f t="shared" si="2963"/>
        <v>0</v>
      </c>
      <c r="HK160" s="313"/>
      <c r="HL160" s="391"/>
      <c r="HM160" s="388">
        <f t="shared" si="2964"/>
        <v>0</v>
      </c>
      <c r="HN160" s="738"/>
      <c r="HO160" s="391"/>
      <c r="HP160" s="388">
        <f t="shared" si="2965"/>
        <v>0</v>
      </c>
      <c r="HQ160" s="595">
        <f t="shared" si="2966"/>
        <v>0</v>
      </c>
      <c r="HR160" s="596">
        <f t="shared" si="2967"/>
        <v>0</v>
      </c>
      <c r="HS160" s="597">
        <f t="shared" si="2968"/>
        <v>0</v>
      </c>
      <c r="HT160" s="719">
        <f t="shared" si="2969"/>
        <v>0.5</v>
      </c>
      <c r="HU160" s="720">
        <f t="shared" si="2970"/>
        <v>31.5</v>
      </c>
      <c r="HV160" s="721">
        <f t="shared" si="2971"/>
        <v>15.75</v>
      </c>
      <c r="HW160" s="719">
        <f t="shared" si="2972"/>
        <v>1</v>
      </c>
      <c r="HX160" s="720">
        <f t="shared" si="2973"/>
        <v>31.5</v>
      </c>
      <c r="HY160" s="721">
        <f t="shared" si="2974"/>
        <v>31.5</v>
      </c>
      <c r="HZ160" s="717">
        <f t="shared" si="2975"/>
        <v>-0.5</v>
      </c>
      <c r="IA160" s="718">
        <f t="shared" si="2976"/>
        <v>0</v>
      </c>
      <c r="IB160" s="718">
        <f t="shared" si="2977"/>
        <v>-15.75</v>
      </c>
      <c r="IC160" s="738"/>
      <c r="ID160" s="391"/>
      <c r="IE160" s="443">
        <f t="shared" si="2978"/>
        <v>0</v>
      </c>
      <c r="IF160" s="385"/>
      <c r="IG160" s="391"/>
      <c r="IH160" s="443">
        <f t="shared" si="2979"/>
        <v>0</v>
      </c>
      <c r="II160" s="595">
        <f t="shared" si="2980"/>
        <v>0</v>
      </c>
      <c r="IJ160" s="596">
        <f t="shared" si="2981"/>
        <v>0</v>
      </c>
      <c r="IK160" s="597">
        <f t="shared" si="2982"/>
        <v>0</v>
      </c>
      <c r="IL160" s="738">
        <v>0.5</v>
      </c>
      <c r="IM160" s="391">
        <v>31.5</v>
      </c>
      <c r="IN160" s="443">
        <f t="shared" si="2983"/>
        <v>15.75</v>
      </c>
      <c r="IO160" s="385">
        <v>1</v>
      </c>
      <c r="IP160" s="391">
        <v>31.5</v>
      </c>
      <c r="IQ160" s="443">
        <f t="shared" si="2984"/>
        <v>31.5</v>
      </c>
      <c r="IR160" s="595">
        <f t="shared" si="2985"/>
        <v>-0.5</v>
      </c>
      <c r="IS160" s="596">
        <f t="shared" si="2986"/>
        <v>0</v>
      </c>
      <c r="IT160" s="597">
        <f t="shared" si="2987"/>
        <v>-15.75</v>
      </c>
      <c r="IU160" s="738"/>
      <c r="IV160" s="391"/>
      <c r="IW160" s="443">
        <f t="shared" si="2988"/>
        <v>0</v>
      </c>
      <c r="IX160" s="385"/>
      <c r="IY160" s="391"/>
      <c r="IZ160" s="443">
        <f t="shared" si="2989"/>
        <v>0</v>
      </c>
      <c r="JA160" s="595">
        <f t="shared" si="2990"/>
        <v>0</v>
      </c>
      <c r="JB160" s="596">
        <f t="shared" si="2991"/>
        <v>0</v>
      </c>
      <c r="JC160" s="597">
        <f t="shared" si="2992"/>
        <v>0</v>
      </c>
      <c r="JD160" s="715">
        <f t="shared" si="2993"/>
        <v>0.5</v>
      </c>
      <c r="JE160" s="711">
        <f t="shared" si="2994"/>
        <v>31.5</v>
      </c>
      <c r="JF160" s="716">
        <f t="shared" si="2995"/>
        <v>15.75</v>
      </c>
      <c r="JG160" s="715">
        <f t="shared" si="2996"/>
        <v>1</v>
      </c>
      <c r="JH160" s="711">
        <f t="shared" si="2997"/>
        <v>31.5</v>
      </c>
      <c r="JI160" s="716">
        <f t="shared" si="2998"/>
        <v>31.5</v>
      </c>
      <c r="JJ160" s="717">
        <f t="shared" si="2999"/>
        <v>-0.5</v>
      </c>
      <c r="JK160" s="718">
        <f t="shared" si="3000"/>
        <v>0</v>
      </c>
      <c r="JL160" s="718">
        <f t="shared" si="3001"/>
        <v>-15.75</v>
      </c>
      <c r="JM160" s="313"/>
      <c r="JN160" s="391"/>
      <c r="JO160" s="388">
        <f t="shared" si="3002"/>
        <v>0</v>
      </c>
      <c r="JP160" s="313"/>
      <c r="JQ160" s="391"/>
      <c r="JR160" s="388">
        <f t="shared" si="3003"/>
        <v>0</v>
      </c>
      <c r="JS160" s="595">
        <f t="shared" si="3004"/>
        <v>0</v>
      </c>
      <c r="JT160" s="596">
        <f t="shared" si="3005"/>
        <v>0</v>
      </c>
      <c r="JU160" s="597">
        <f t="shared" si="3006"/>
        <v>0</v>
      </c>
      <c r="JV160" s="313"/>
      <c r="JW160" s="391"/>
      <c r="JX160" s="388">
        <f t="shared" si="3007"/>
        <v>0</v>
      </c>
      <c r="JY160" s="88"/>
      <c r="JZ160" s="100"/>
      <c r="KA160" s="388">
        <f t="shared" si="3008"/>
        <v>0</v>
      </c>
      <c r="KB160" s="595">
        <f t="shared" si="3009"/>
        <v>0</v>
      </c>
      <c r="KC160" s="596">
        <f t="shared" si="3010"/>
        <v>0</v>
      </c>
      <c r="KD160" s="597">
        <f t="shared" si="3011"/>
        <v>0</v>
      </c>
      <c r="KE160" s="738">
        <v>0.5</v>
      </c>
      <c r="KF160" s="391">
        <v>31.5</v>
      </c>
      <c r="KG160" s="388">
        <f t="shared" si="3012"/>
        <v>15.75</v>
      </c>
      <c r="KH160" s="385">
        <v>1</v>
      </c>
      <c r="KI160" s="391">
        <v>31.5</v>
      </c>
      <c r="KJ160" s="388">
        <f t="shared" si="3013"/>
        <v>31.5</v>
      </c>
      <c r="KK160" s="41">
        <f t="shared" si="3014"/>
        <v>-0.5</v>
      </c>
      <c r="KL160" s="42">
        <f t="shared" si="3015"/>
        <v>0</v>
      </c>
      <c r="KM160" s="43">
        <f t="shared" si="3016"/>
        <v>-15.75</v>
      </c>
      <c r="KN160" s="50">
        <f t="shared" si="3017"/>
        <v>0.5</v>
      </c>
      <c r="KO160" s="45">
        <f t="shared" si="3018"/>
        <v>31.5</v>
      </c>
      <c r="KP160" s="51">
        <f t="shared" si="3019"/>
        <v>15.75</v>
      </c>
      <c r="KQ160" s="50">
        <f t="shared" si="3020"/>
        <v>1</v>
      </c>
      <c r="KR160" s="45">
        <f t="shared" si="3021"/>
        <v>31.5</v>
      </c>
      <c r="KS160" s="51">
        <f t="shared" si="3022"/>
        <v>31.5</v>
      </c>
      <c r="KT160" s="81">
        <f t="shared" si="3023"/>
        <v>-0.5</v>
      </c>
      <c r="KU160" s="52">
        <f t="shared" si="3024"/>
        <v>0</v>
      </c>
      <c r="KV160" s="52">
        <f t="shared" si="3025"/>
        <v>-15.75</v>
      </c>
      <c r="KW160" s="27">
        <f t="shared" si="3026"/>
        <v>1.5</v>
      </c>
      <c r="KX160" s="28">
        <f t="shared" si="3027"/>
        <v>31.5</v>
      </c>
      <c r="KY160" s="29">
        <f t="shared" si="3028"/>
        <v>47.25</v>
      </c>
      <c r="KZ160" s="317">
        <f t="shared" si="3029"/>
        <v>3</v>
      </c>
      <c r="LA160" s="28">
        <f t="shared" si="3030"/>
        <v>31.5</v>
      </c>
      <c r="LB160" s="29">
        <f t="shared" si="3031"/>
        <v>94.5</v>
      </c>
      <c r="LC160" s="178">
        <f t="shared" si="3032"/>
        <v>-1.5</v>
      </c>
      <c r="LD160" s="28">
        <f t="shared" si="3033"/>
        <v>0</v>
      </c>
      <c r="LE160" s="29">
        <f t="shared" si="3034"/>
        <v>-47.25</v>
      </c>
    </row>
    <row r="161" spans="2:318" ht="20.25" hidden="1" customHeight="1" outlineLevel="3">
      <c r="B161" s="84" t="s">
        <v>320</v>
      </c>
      <c r="C161" s="176" t="s">
        <v>294</v>
      </c>
      <c r="D161" s="176" t="s">
        <v>261</v>
      </c>
      <c r="E161" s="176" t="s">
        <v>262</v>
      </c>
      <c r="F161" s="84" t="s">
        <v>211</v>
      </c>
      <c r="G161" s="481"/>
      <c r="H161" s="602"/>
      <c r="I161" s="443">
        <f t="shared" si="2825"/>
        <v>0</v>
      </c>
      <c r="J161" s="481"/>
      <c r="K161" s="602"/>
      <c r="L161" s="443">
        <f t="shared" si="2826"/>
        <v>0</v>
      </c>
      <c r="M161" s="697">
        <f t="shared" si="2827"/>
        <v>0</v>
      </c>
      <c r="N161" s="698">
        <f t="shared" si="2828"/>
        <v>0</v>
      </c>
      <c r="O161" s="699">
        <f t="shared" si="2829"/>
        <v>0</v>
      </c>
      <c r="P161" s="481"/>
      <c r="Q161" s="602"/>
      <c r="R161" s="443">
        <f t="shared" si="2830"/>
        <v>0</v>
      </c>
      <c r="S161" s="481"/>
      <c r="T161" s="602"/>
      <c r="U161" s="443">
        <f t="shared" si="2831"/>
        <v>0</v>
      </c>
      <c r="V161" s="697">
        <f t="shared" si="2832"/>
        <v>0</v>
      </c>
      <c r="W161" s="698">
        <f t="shared" si="2833"/>
        <v>0</v>
      </c>
      <c r="X161" s="699">
        <f t="shared" si="2834"/>
        <v>0</v>
      </c>
      <c r="Y161" s="481"/>
      <c r="Z161" s="602"/>
      <c r="AA161" s="443">
        <f t="shared" si="2835"/>
        <v>0</v>
      </c>
      <c r="AB161" s="481"/>
      <c r="AC161" s="602"/>
      <c r="AD161" s="443">
        <f t="shared" si="2836"/>
        <v>0</v>
      </c>
      <c r="AE161" s="595">
        <f t="shared" si="2837"/>
        <v>0</v>
      </c>
      <c r="AF161" s="596">
        <f t="shared" si="2838"/>
        <v>0</v>
      </c>
      <c r="AG161" s="597">
        <f t="shared" si="2839"/>
        <v>0</v>
      </c>
      <c r="AH161" s="715">
        <f t="shared" si="2840"/>
        <v>0</v>
      </c>
      <c r="AI161" s="711">
        <f t="shared" si="2841"/>
        <v>0</v>
      </c>
      <c r="AJ161" s="716">
        <f t="shared" si="2842"/>
        <v>0</v>
      </c>
      <c r="AK161" s="715">
        <f t="shared" si="2843"/>
        <v>0</v>
      </c>
      <c r="AL161" s="711">
        <f t="shared" si="2844"/>
        <v>0</v>
      </c>
      <c r="AM161" s="716">
        <f t="shared" si="2845"/>
        <v>0</v>
      </c>
      <c r="AN161" s="717">
        <f t="shared" si="2846"/>
        <v>0</v>
      </c>
      <c r="AO161" s="718">
        <f t="shared" si="2847"/>
        <v>0</v>
      </c>
      <c r="AP161" s="718">
        <f t="shared" si="2848"/>
        <v>0</v>
      </c>
      <c r="AQ161" s="88"/>
      <c r="AR161" s="89"/>
      <c r="AS161" s="388">
        <f t="shared" si="2849"/>
        <v>0</v>
      </c>
      <c r="AT161" s="88"/>
      <c r="AU161" s="89"/>
      <c r="AV161" s="388">
        <f t="shared" si="2850"/>
        <v>0</v>
      </c>
      <c r="AW161" s="595">
        <f t="shared" si="2851"/>
        <v>0</v>
      </c>
      <c r="AX161" s="596">
        <f t="shared" si="2852"/>
        <v>0</v>
      </c>
      <c r="AY161" s="597">
        <f t="shared" si="2853"/>
        <v>0</v>
      </c>
      <c r="AZ161" s="481"/>
      <c r="BA161" s="602"/>
      <c r="BB161" s="388">
        <f t="shared" si="2854"/>
        <v>0</v>
      </c>
      <c r="BC161" s="481"/>
      <c r="BD161" s="602"/>
      <c r="BE161" s="388">
        <f t="shared" si="2855"/>
        <v>0</v>
      </c>
      <c r="BF161" s="595">
        <f t="shared" si="2856"/>
        <v>0</v>
      </c>
      <c r="BG161" s="596">
        <f t="shared" si="2857"/>
        <v>0</v>
      </c>
      <c r="BH161" s="597">
        <f t="shared" si="2858"/>
        <v>0</v>
      </c>
      <c r="BI161" s="88"/>
      <c r="BJ161" s="89"/>
      <c r="BK161" s="388">
        <f t="shared" si="2859"/>
        <v>0</v>
      </c>
      <c r="BL161" s="88"/>
      <c r="BM161" s="89"/>
      <c r="BN161" s="388">
        <f t="shared" si="2860"/>
        <v>0</v>
      </c>
      <c r="BO161" s="595">
        <f t="shared" si="2861"/>
        <v>0</v>
      </c>
      <c r="BP161" s="596">
        <f t="shared" si="2862"/>
        <v>0</v>
      </c>
      <c r="BQ161" s="597">
        <f t="shared" si="2863"/>
        <v>0</v>
      </c>
      <c r="BR161" s="719">
        <f t="shared" si="2864"/>
        <v>0</v>
      </c>
      <c r="BS161" s="720">
        <f t="shared" si="2865"/>
        <v>0</v>
      </c>
      <c r="BT161" s="721">
        <f t="shared" si="2866"/>
        <v>0</v>
      </c>
      <c r="BU161" s="719">
        <f t="shared" si="2867"/>
        <v>0</v>
      </c>
      <c r="BV161" s="720">
        <f t="shared" si="2868"/>
        <v>0</v>
      </c>
      <c r="BW161" s="721">
        <f t="shared" si="2869"/>
        <v>0</v>
      </c>
      <c r="BX161" s="717">
        <f t="shared" si="2870"/>
        <v>0</v>
      </c>
      <c r="BY161" s="718">
        <f t="shared" si="2871"/>
        <v>0</v>
      </c>
      <c r="BZ161" s="718">
        <f t="shared" si="2872"/>
        <v>0</v>
      </c>
      <c r="CA161" s="481"/>
      <c r="CB161" s="602"/>
      <c r="CC161" s="443">
        <f t="shared" si="2873"/>
        <v>0</v>
      </c>
      <c r="CD161" s="481"/>
      <c r="CE161" s="602"/>
      <c r="CF161" s="443">
        <f t="shared" si="2874"/>
        <v>0</v>
      </c>
      <c r="CG161" s="595">
        <f t="shared" si="2875"/>
        <v>0</v>
      </c>
      <c r="CH161" s="596">
        <f t="shared" si="2876"/>
        <v>0</v>
      </c>
      <c r="CI161" s="597">
        <f t="shared" si="2877"/>
        <v>0</v>
      </c>
      <c r="CJ161" s="481"/>
      <c r="CK161" s="602"/>
      <c r="CL161" s="443">
        <f t="shared" si="2878"/>
        <v>0</v>
      </c>
      <c r="CM161" s="481"/>
      <c r="CN161" s="602"/>
      <c r="CO161" s="443">
        <f t="shared" si="2879"/>
        <v>0</v>
      </c>
      <c r="CP161" s="595">
        <f t="shared" si="2880"/>
        <v>0</v>
      </c>
      <c r="CQ161" s="596">
        <f t="shared" si="2881"/>
        <v>0</v>
      </c>
      <c r="CR161" s="597">
        <f t="shared" si="2882"/>
        <v>0</v>
      </c>
      <c r="CS161" s="385"/>
      <c r="CT161" s="100"/>
      <c r="CU161" s="443">
        <f t="shared" si="2883"/>
        <v>0</v>
      </c>
      <c r="CV161" s="88"/>
      <c r="CW161" s="100"/>
      <c r="CX161" s="443">
        <f t="shared" si="2884"/>
        <v>0</v>
      </c>
      <c r="CY161" s="595">
        <f t="shared" si="2885"/>
        <v>0</v>
      </c>
      <c r="CZ161" s="596">
        <f t="shared" si="2886"/>
        <v>0</v>
      </c>
      <c r="DA161" s="597">
        <f t="shared" si="2887"/>
        <v>0</v>
      </c>
      <c r="DB161" s="715">
        <f t="shared" si="2888"/>
        <v>0</v>
      </c>
      <c r="DC161" s="711">
        <f t="shared" si="2889"/>
        <v>0</v>
      </c>
      <c r="DD161" s="716">
        <f t="shared" si="2890"/>
        <v>0</v>
      </c>
      <c r="DE161" s="715">
        <f t="shared" si="2891"/>
        <v>0</v>
      </c>
      <c r="DF161" s="711">
        <f t="shared" si="2892"/>
        <v>0</v>
      </c>
      <c r="DG161" s="716">
        <f t="shared" si="2893"/>
        <v>0</v>
      </c>
      <c r="DH161" s="717">
        <f t="shared" si="2894"/>
        <v>0</v>
      </c>
      <c r="DI161" s="718">
        <f t="shared" si="2895"/>
        <v>0</v>
      </c>
      <c r="DJ161" s="718">
        <f t="shared" si="2896"/>
        <v>0</v>
      </c>
      <c r="DK161" s="481"/>
      <c r="DL161" s="602"/>
      <c r="DM161" s="388">
        <f t="shared" si="2897"/>
        <v>0</v>
      </c>
      <c r="DN161" s="481"/>
      <c r="DO161" s="602"/>
      <c r="DP161" s="388">
        <f t="shared" si="2898"/>
        <v>0</v>
      </c>
      <c r="DQ161" s="595">
        <f t="shared" si="2899"/>
        <v>0</v>
      </c>
      <c r="DR161" s="596">
        <f t="shared" si="2900"/>
        <v>0</v>
      </c>
      <c r="DS161" s="597">
        <f t="shared" si="2901"/>
        <v>0</v>
      </c>
      <c r="DT161" s="481"/>
      <c r="DU161" s="602"/>
      <c r="DV161" s="388">
        <f t="shared" si="2902"/>
        <v>0</v>
      </c>
      <c r="DW161" s="88"/>
      <c r="DX161" s="100"/>
      <c r="DY161" s="388">
        <f t="shared" si="2903"/>
        <v>0</v>
      </c>
      <c r="DZ161" s="595">
        <f t="shared" si="2904"/>
        <v>0</v>
      </c>
      <c r="EA161" s="596">
        <f t="shared" si="2905"/>
        <v>0</v>
      </c>
      <c r="EB161" s="597">
        <f t="shared" si="2906"/>
        <v>0</v>
      </c>
      <c r="EC161" s="88"/>
      <c r="ED161" s="100"/>
      <c r="EE161" s="388">
        <f t="shared" si="2907"/>
        <v>0</v>
      </c>
      <c r="EF161" s="88"/>
      <c r="EG161" s="100"/>
      <c r="EH161" s="388">
        <f t="shared" si="2908"/>
        <v>0</v>
      </c>
      <c r="EI161" s="41">
        <f t="shared" si="2909"/>
        <v>0</v>
      </c>
      <c r="EJ161" s="42">
        <f t="shared" si="2910"/>
        <v>0</v>
      </c>
      <c r="EK161" s="43">
        <f t="shared" si="2911"/>
        <v>0</v>
      </c>
      <c r="EL161" s="50">
        <f t="shared" si="2912"/>
        <v>0</v>
      </c>
      <c r="EM161" s="45">
        <f t="shared" si="2913"/>
        <v>0</v>
      </c>
      <c r="EN161" s="51">
        <f t="shared" si="2914"/>
        <v>0</v>
      </c>
      <c r="EO161" s="50">
        <f t="shared" si="2915"/>
        <v>0</v>
      </c>
      <c r="EP161" s="45">
        <f t="shared" si="2916"/>
        <v>0</v>
      </c>
      <c r="EQ161" s="51">
        <f t="shared" si="2917"/>
        <v>0</v>
      </c>
      <c r="ER161" s="81">
        <f t="shared" si="2918"/>
        <v>0</v>
      </c>
      <c r="ES161" s="52">
        <f t="shared" si="2919"/>
        <v>0</v>
      </c>
      <c r="ET161" s="52">
        <f t="shared" si="2920"/>
        <v>0</v>
      </c>
      <c r="EU161" s="27">
        <f t="shared" si="2921"/>
        <v>0</v>
      </c>
      <c r="EV161" s="28">
        <f t="shared" si="2922"/>
        <v>0</v>
      </c>
      <c r="EW161" s="29">
        <f t="shared" si="2923"/>
        <v>0</v>
      </c>
      <c r="EX161" s="317">
        <f t="shared" si="2924"/>
        <v>0</v>
      </c>
      <c r="EY161" s="28">
        <f t="shared" si="2925"/>
        <v>0</v>
      </c>
      <c r="EZ161" s="29">
        <f t="shared" si="3035"/>
        <v>0</v>
      </c>
      <c r="FA161" s="178">
        <f t="shared" si="2927"/>
        <v>0</v>
      </c>
      <c r="FB161" s="28">
        <f t="shared" si="2928"/>
        <v>0</v>
      </c>
      <c r="FC161" s="29">
        <f t="shared" si="2929"/>
        <v>0</v>
      </c>
      <c r="FE161" s="84" t="s">
        <v>320</v>
      </c>
      <c r="FF161" s="176" t="s">
        <v>294</v>
      </c>
      <c r="FG161" s="176" t="s">
        <v>262</v>
      </c>
      <c r="FH161" s="84" t="s">
        <v>211</v>
      </c>
      <c r="FI161" s="481"/>
      <c r="FJ161" s="602"/>
      <c r="FK161" s="443">
        <f t="shared" si="2930"/>
        <v>0</v>
      </c>
      <c r="FL161" s="481"/>
      <c r="FM161" s="602"/>
      <c r="FN161" s="443">
        <f t="shared" si="2931"/>
        <v>0</v>
      </c>
      <c r="FO161" s="697">
        <f t="shared" si="2932"/>
        <v>0</v>
      </c>
      <c r="FP161" s="698">
        <f t="shared" si="2933"/>
        <v>0</v>
      </c>
      <c r="FQ161" s="699">
        <f t="shared" si="2934"/>
        <v>0</v>
      </c>
      <c r="FR161" s="481"/>
      <c r="FS161" s="602"/>
      <c r="FT161" s="443">
        <f t="shared" si="2935"/>
        <v>0</v>
      </c>
      <c r="FU161" s="481"/>
      <c r="FV161" s="602"/>
      <c r="FW161" s="443">
        <f t="shared" si="2936"/>
        <v>0</v>
      </c>
      <c r="FX161" s="697">
        <f t="shared" si="2937"/>
        <v>0</v>
      </c>
      <c r="FY161" s="698">
        <f t="shared" si="2938"/>
        <v>0</v>
      </c>
      <c r="FZ161" s="699">
        <f t="shared" si="2939"/>
        <v>0</v>
      </c>
      <c r="GA161" s="481"/>
      <c r="GB161" s="602"/>
      <c r="GC161" s="443">
        <f t="shared" si="2940"/>
        <v>0</v>
      </c>
      <c r="GD161" s="481"/>
      <c r="GE161" s="602"/>
      <c r="GF161" s="443">
        <f t="shared" si="2941"/>
        <v>0</v>
      </c>
      <c r="GG161" s="595">
        <f t="shared" si="2942"/>
        <v>0</v>
      </c>
      <c r="GH161" s="596">
        <f t="shared" si="2943"/>
        <v>0</v>
      </c>
      <c r="GI161" s="597">
        <f t="shared" si="2944"/>
        <v>0</v>
      </c>
      <c r="GJ161" s="715">
        <f t="shared" si="2945"/>
        <v>0</v>
      </c>
      <c r="GK161" s="711">
        <f t="shared" si="2946"/>
        <v>0</v>
      </c>
      <c r="GL161" s="716">
        <f t="shared" si="2947"/>
        <v>0</v>
      </c>
      <c r="GM161" s="715">
        <f t="shared" si="2948"/>
        <v>0</v>
      </c>
      <c r="GN161" s="711">
        <f t="shared" si="2949"/>
        <v>0</v>
      </c>
      <c r="GO161" s="716">
        <f t="shared" si="2950"/>
        <v>0</v>
      </c>
      <c r="GP161" s="717">
        <f t="shared" si="2951"/>
        <v>0</v>
      </c>
      <c r="GQ161" s="718">
        <f t="shared" si="2952"/>
        <v>0</v>
      </c>
      <c r="GR161" s="718">
        <f t="shared" si="2953"/>
        <v>0</v>
      </c>
      <c r="GS161" s="88"/>
      <c r="GT161" s="89"/>
      <c r="GU161" s="388">
        <f t="shared" si="2954"/>
        <v>0</v>
      </c>
      <c r="GV161" s="88"/>
      <c r="GW161" s="89"/>
      <c r="GX161" s="388">
        <f t="shared" si="2955"/>
        <v>0</v>
      </c>
      <c r="GY161" s="595">
        <f t="shared" si="2956"/>
        <v>0</v>
      </c>
      <c r="GZ161" s="596">
        <f t="shared" si="2957"/>
        <v>0</v>
      </c>
      <c r="HA161" s="597">
        <f t="shared" si="2958"/>
        <v>0</v>
      </c>
      <c r="HB161" s="481"/>
      <c r="HC161" s="602"/>
      <c r="HD161" s="388">
        <f t="shared" si="2959"/>
        <v>0</v>
      </c>
      <c r="HE161" s="481"/>
      <c r="HF161" s="602"/>
      <c r="HG161" s="388">
        <f t="shared" si="2960"/>
        <v>0</v>
      </c>
      <c r="HH161" s="595">
        <f t="shared" si="2961"/>
        <v>0</v>
      </c>
      <c r="HI161" s="596">
        <f t="shared" si="2962"/>
        <v>0</v>
      </c>
      <c r="HJ161" s="597">
        <f t="shared" si="2963"/>
        <v>0</v>
      </c>
      <c r="HK161" s="88"/>
      <c r="HL161" s="89"/>
      <c r="HM161" s="388">
        <f t="shared" si="2964"/>
        <v>0</v>
      </c>
      <c r="HN161" s="88"/>
      <c r="HO161" s="89"/>
      <c r="HP161" s="388">
        <f t="shared" si="2965"/>
        <v>0</v>
      </c>
      <c r="HQ161" s="595">
        <f t="shared" si="2966"/>
        <v>0</v>
      </c>
      <c r="HR161" s="596">
        <f t="shared" si="2967"/>
        <v>0</v>
      </c>
      <c r="HS161" s="597">
        <f t="shared" si="2968"/>
        <v>0</v>
      </c>
      <c r="HT161" s="719">
        <f t="shared" si="2969"/>
        <v>0</v>
      </c>
      <c r="HU161" s="720">
        <f t="shared" si="2970"/>
        <v>0</v>
      </c>
      <c r="HV161" s="721">
        <f t="shared" si="2971"/>
        <v>0</v>
      </c>
      <c r="HW161" s="719">
        <f t="shared" si="2972"/>
        <v>0</v>
      </c>
      <c r="HX161" s="720">
        <f t="shared" si="2973"/>
        <v>0</v>
      </c>
      <c r="HY161" s="721">
        <f t="shared" si="2974"/>
        <v>0</v>
      </c>
      <c r="HZ161" s="717">
        <f t="shared" si="2975"/>
        <v>0</v>
      </c>
      <c r="IA161" s="718">
        <f t="shared" si="2976"/>
        <v>0</v>
      </c>
      <c r="IB161" s="718">
        <f t="shared" si="2977"/>
        <v>0</v>
      </c>
      <c r="IC161" s="481"/>
      <c r="ID161" s="602"/>
      <c r="IE161" s="443">
        <f t="shared" si="2978"/>
        <v>0</v>
      </c>
      <c r="IF161" s="481"/>
      <c r="IG161" s="602"/>
      <c r="IH161" s="443">
        <f t="shared" si="2979"/>
        <v>0</v>
      </c>
      <c r="II161" s="595">
        <f t="shared" si="2980"/>
        <v>0</v>
      </c>
      <c r="IJ161" s="596">
        <f t="shared" si="2981"/>
        <v>0</v>
      </c>
      <c r="IK161" s="597">
        <f t="shared" si="2982"/>
        <v>0</v>
      </c>
      <c r="IL161" s="481"/>
      <c r="IM161" s="602"/>
      <c r="IN161" s="443">
        <f t="shared" si="2983"/>
        <v>0</v>
      </c>
      <c r="IO161" s="481"/>
      <c r="IP161" s="602"/>
      <c r="IQ161" s="443">
        <f t="shared" si="2984"/>
        <v>0</v>
      </c>
      <c r="IR161" s="595">
        <f t="shared" si="2985"/>
        <v>0</v>
      </c>
      <c r="IS161" s="596">
        <f t="shared" si="2986"/>
        <v>0</v>
      </c>
      <c r="IT161" s="597">
        <f t="shared" si="2987"/>
        <v>0</v>
      </c>
      <c r="IU161" s="385"/>
      <c r="IV161" s="100"/>
      <c r="IW161" s="443">
        <f t="shared" si="2988"/>
        <v>0</v>
      </c>
      <c r="IX161" s="88"/>
      <c r="IY161" s="100"/>
      <c r="IZ161" s="443">
        <f t="shared" si="2989"/>
        <v>0</v>
      </c>
      <c r="JA161" s="595">
        <f t="shared" si="2990"/>
        <v>0</v>
      </c>
      <c r="JB161" s="596">
        <f t="shared" si="2991"/>
        <v>0</v>
      </c>
      <c r="JC161" s="597">
        <f t="shared" si="2992"/>
        <v>0</v>
      </c>
      <c r="JD161" s="715">
        <f t="shared" si="2993"/>
        <v>0</v>
      </c>
      <c r="JE161" s="711">
        <f t="shared" si="2994"/>
        <v>0</v>
      </c>
      <c r="JF161" s="716">
        <f t="shared" si="2995"/>
        <v>0</v>
      </c>
      <c r="JG161" s="715">
        <f t="shared" si="2996"/>
        <v>0</v>
      </c>
      <c r="JH161" s="711">
        <f t="shared" si="2997"/>
        <v>0</v>
      </c>
      <c r="JI161" s="716">
        <f t="shared" si="2998"/>
        <v>0</v>
      </c>
      <c r="JJ161" s="717">
        <f t="shared" si="2999"/>
        <v>0</v>
      </c>
      <c r="JK161" s="718">
        <f t="shared" si="3000"/>
        <v>0</v>
      </c>
      <c r="JL161" s="718">
        <f t="shared" si="3001"/>
        <v>0</v>
      </c>
      <c r="JM161" s="481"/>
      <c r="JN161" s="602"/>
      <c r="JO161" s="388">
        <f t="shared" si="3002"/>
        <v>0</v>
      </c>
      <c r="JP161" s="481"/>
      <c r="JQ161" s="602"/>
      <c r="JR161" s="388">
        <f t="shared" si="3003"/>
        <v>0</v>
      </c>
      <c r="JS161" s="595">
        <f t="shared" si="3004"/>
        <v>0</v>
      </c>
      <c r="JT161" s="596">
        <f t="shared" si="3005"/>
        <v>0</v>
      </c>
      <c r="JU161" s="597">
        <f t="shared" si="3006"/>
        <v>0</v>
      </c>
      <c r="JV161" s="481"/>
      <c r="JW161" s="602"/>
      <c r="JX161" s="388">
        <f t="shared" si="3007"/>
        <v>0</v>
      </c>
      <c r="JY161" s="88"/>
      <c r="JZ161" s="100"/>
      <c r="KA161" s="388">
        <f t="shared" si="3008"/>
        <v>0</v>
      </c>
      <c r="KB161" s="595">
        <f t="shared" si="3009"/>
        <v>0</v>
      </c>
      <c r="KC161" s="596">
        <f t="shared" si="3010"/>
        <v>0</v>
      </c>
      <c r="KD161" s="597">
        <f t="shared" si="3011"/>
        <v>0</v>
      </c>
      <c r="KE161" s="88"/>
      <c r="KF161" s="100"/>
      <c r="KG161" s="388">
        <f t="shared" si="3012"/>
        <v>0</v>
      </c>
      <c r="KH161" s="88"/>
      <c r="KI161" s="100"/>
      <c r="KJ161" s="388">
        <f t="shared" si="3013"/>
        <v>0</v>
      </c>
      <c r="KK161" s="41">
        <f t="shared" si="3014"/>
        <v>0</v>
      </c>
      <c r="KL161" s="42">
        <f t="shared" si="3015"/>
        <v>0</v>
      </c>
      <c r="KM161" s="43">
        <f t="shared" si="3016"/>
        <v>0</v>
      </c>
      <c r="KN161" s="50">
        <f t="shared" si="3017"/>
        <v>0</v>
      </c>
      <c r="KO161" s="45">
        <f t="shared" si="3018"/>
        <v>0</v>
      </c>
      <c r="KP161" s="51">
        <f t="shared" si="3019"/>
        <v>0</v>
      </c>
      <c r="KQ161" s="50">
        <f t="shared" si="3020"/>
        <v>0</v>
      </c>
      <c r="KR161" s="45">
        <f t="shared" si="3021"/>
        <v>0</v>
      </c>
      <c r="KS161" s="51">
        <f t="shared" si="3022"/>
        <v>0</v>
      </c>
      <c r="KT161" s="81">
        <f t="shared" si="3023"/>
        <v>0</v>
      </c>
      <c r="KU161" s="52">
        <f t="shared" si="3024"/>
        <v>0</v>
      </c>
      <c r="KV161" s="52">
        <f t="shared" si="3025"/>
        <v>0</v>
      </c>
      <c r="KW161" s="27">
        <f t="shared" si="3026"/>
        <v>0</v>
      </c>
      <c r="KX161" s="28">
        <f t="shared" si="3027"/>
        <v>0</v>
      </c>
      <c r="KY161" s="29">
        <f t="shared" si="3028"/>
        <v>0</v>
      </c>
      <c r="KZ161" s="317">
        <f t="shared" si="3029"/>
        <v>0</v>
      </c>
      <c r="LA161" s="28">
        <f t="shared" si="3030"/>
        <v>0</v>
      </c>
      <c r="LB161" s="29">
        <f t="shared" si="3031"/>
        <v>0</v>
      </c>
      <c r="LC161" s="178">
        <f t="shared" si="3032"/>
        <v>0</v>
      </c>
      <c r="LD161" s="28">
        <f t="shared" si="3033"/>
        <v>0</v>
      </c>
      <c r="LE161" s="29">
        <f t="shared" si="3034"/>
        <v>0</v>
      </c>
    </row>
    <row r="162" spans="2:318" ht="20.25" hidden="1" customHeight="1" outlineLevel="3">
      <c r="B162" s="84" t="s">
        <v>319</v>
      </c>
      <c r="C162" s="176" t="s">
        <v>274</v>
      </c>
      <c r="D162" s="176" t="s">
        <v>261</v>
      </c>
      <c r="E162" s="176" t="s">
        <v>262</v>
      </c>
      <c r="F162" s="84" t="s">
        <v>211</v>
      </c>
      <c r="G162" s="481"/>
      <c r="H162" s="602"/>
      <c r="I162" s="443">
        <f t="shared" si="2825"/>
        <v>0</v>
      </c>
      <c r="J162" s="481"/>
      <c r="K162" s="602"/>
      <c r="L162" s="443">
        <f t="shared" si="2826"/>
        <v>0</v>
      </c>
      <c r="M162" s="697">
        <f t="shared" si="2827"/>
        <v>0</v>
      </c>
      <c r="N162" s="698">
        <f t="shared" si="2828"/>
        <v>0</v>
      </c>
      <c r="O162" s="699">
        <f t="shared" si="2829"/>
        <v>0</v>
      </c>
      <c r="P162" s="599"/>
      <c r="Q162" s="602"/>
      <c r="R162" s="443">
        <f t="shared" si="2830"/>
        <v>0</v>
      </c>
      <c r="S162" s="599"/>
      <c r="T162" s="602"/>
      <c r="U162" s="443">
        <f t="shared" si="2831"/>
        <v>0</v>
      </c>
      <c r="V162" s="697">
        <f t="shared" si="2832"/>
        <v>0</v>
      </c>
      <c r="W162" s="698">
        <f t="shared" si="2833"/>
        <v>0</v>
      </c>
      <c r="X162" s="699">
        <f t="shared" si="2834"/>
        <v>0</v>
      </c>
      <c r="Y162" s="481"/>
      <c r="Z162" s="602"/>
      <c r="AA162" s="388">
        <f t="shared" si="2835"/>
        <v>0</v>
      </c>
      <c r="AB162" s="481"/>
      <c r="AC162" s="602"/>
      <c r="AD162" s="443">
        <f t="shared" si="2836"/>
        <v>0</v>
      </c>
      <c r="AE162" s="595">
        <f t="shared" si="2837"/>
        <v>0</v>
      </c>
      <c r="AF162" s="596">
        <f t="shared" si="2838"/>
        <v>0</v>
      </c>
      <c r="AG162" s="597">
        <f t="shared" si="2839"/>
        <v>0</v>
      </c>
      <c r="AH162" s="715">
        <f t="shared" si="2840"/>
        <v>0</v>
      </c>
      <c r="AI162" s="711">
        <f t="shared" si="2841"/>
        <v>0</v>
      </c>
      <c r="AJ162" s="716">
        <f t="shared" si="2842"/>
        <v>0</v>
      </c>
      <c r="AK162" s="715">
        <f t="shared" si="2843"/>
        <v>0</v>
      </c>
      <c r="AL162" s="711">
        <f t="shared" si="2844"/>
        <v>0</v>
      </c>
      <c r="AM162" s="716">
        <f t="shared" si="2845"/>
        <v>0</v>
      </c>
      <c r="AN162" s="717">
        <f t="shared" si="2846"/>
        <v>0</v>
      </c>
      <c r="AO162" s="718">
        <f t="shared" si="2847"/>
        <v>0</v>
      </c>
      <c r="AP162" s="718">
        <f t="shared" si="2848"/>
        <v>0</v>
      </c>
      <c r="AQ162" s="88"/>
      <c r="AR162" s="89"/>
      <c r="AS162" s="388">
        <f t="shared" si="2849"/>
        <v>0</v>
      </c>
      <c r="AT162" s="88"/>
      <c r="AU162" s="89"/>
      <c r="AV162" s="388">
        <f t="shared" si="2850"/>
        <v>0</v>
      </c>
      <c r="AW162" s="595">
        <f t="shared" si="2851"/>
        <v>0</v>
      </c>
      <c r="AX162" s="596">
        <f t="shared" si="2852"/>
        <v>0</v>
      </c>
      <c r="AY162" s="597">
        <f t="shared" si="2853"/>
        <v>0</v>
      </c>
      <c r="AZ162" s="481"/>
      <c r="BA162" s="602"/>
      <c r="BB162" s="388">
        <f t="shared" si="2854"/>
        <v>0</v>
      </c>
      <c r="BC162" s="481"/>
      <c r="BD162" s="602"/>
      <c r="BE162" s="388">
        <f t="shared" si="2855"/>
        <v>0</v>
      </c>
      <c r="BF162" s="595">
        <f t="shared" si="2856"/>
        <v>0</v>
      </c>
      <c r="BG162" s="596">
        <f t="shared" si="2857"/>
        <v>0</v>
      </c>
      <c r="BH162" s="597">
        <f t="shared" si="2858"/>
        <v>0</v>
      </c>
      <c r="BI162" s="88"/>
      <c r="BJ162" s="89"/>
      <c r="BK162" s="388">
        <f t="shared" si="2859"/>
        <v>0</v>
      </c>
      <c r="BL162" s="88"/>
      <c r="BM162" s="89"/>
      <c r="BN162" s="388">
        <f t="shared" si="2860"/>
        <v>0</v>
      </c>
      <c r="BO162" s="595">
        <f t="shared" si="2861"/>
        <v>0</v>
      </c>
      <c r="BP162" s="596">
        <f t="shared" si="2862"/>
        <v>0</v>
      </c>
      <c r="BQ162" s="597">
        <f t="shared" si="2863"/>
        <v>0</v>
      </c>
      <c r="BR162" s="719">
        <f t="shared" si="2864"/>
        <v>0</v>
      </c>
      <c r="BS162" s="720">
        <f t="shared" si="2865"/>
        <v>0</v>
      </c>
      <c r="BT162" s="721">
        <f t="shared" si="2866"/>
        <v>0</v>
      </c>
      <c r="BU162" s="719">
        <f t="shared" si="2867"/>
        <v>0</v>
      </c>
      <c r="BV162" s="720">
        <f t="shared" si="2868"/>
        <v>0</v>
      </c>
      <c r="BW162" s="721">
        <f t="shared" si="2869"/>
        <v>0</v>
      </c>
      <c r="BX162" s="717">
        <f t="shared" si="2870"/>
        <v>0</v>
      </c>
      <c r="BY162" s="718">
        <f t="shared" si="2871"/>
        <v>0</v>
      </c>
      <c r="BZ162" s="718">
        <f t="shared" si="2872"/>
        <v>0</v>
      </c>
      <c r="CA162" s="481"/>
      <c r="CB162" s="602"/>
      <c r="CC162" s="443">
        <f t="shared" si="2873"/>
        <v>0</v>
      </c>
      <c r="CD162" s="481"/>
      <c r="CE162" s="602"/>
      <c r="CF162" s="443">
        <f t="shared" si="2874"/>
        <v>0</v>
      </c>
      <c r="CG162" s="595">
        <f t="shared" si="2875"/>
        <v>0</v>
      </c>
      <c r="CH162" s="596">
        <f t="shared" si="2876"/>
        <v>0</v>
      </c>
      <c r="CI162" s="597">
        <f t="shared" si="2877"/>
        <v>0</v>
      </c>
      <c r="CJ162" s="481"/>
      <c r="CK162" s="602"/>
      <c r="CL162" s="443">
        <f t="shared" si="2878"/>
        <v>0</v>
      </c>
      <c r="CM162" s="481"/>
      <c r="CN162" s="602"/>
      <c r="CO162" s="443">
        <f t="shared" si="2879"/>
        <v>0</v>
      </c>
      <c r="CP162" s="595">
        <f t="shared" si="2880"/>
        <v>0</v>
      </c>
      <c r="CQ162" s="596">
        <f t="shared" si="2881"/>
        <v>0</v>
      </c>
      <c r="CR162" s="597">
        <f t="shared" si="2882"/>
        <v>0</v>
      </c>
      <c r="CS162" s="481"/>
      <c r="CT162" s="602"/>
      <c r="CU162" s="443">
        <f t="shared" si="2883"/>
        <v>0</v>
      </c>
      <c r="CV162" s="481"/>
      <c r="CW162" s="602"/>
      <c r="CX162" s="443">
        <f t="shared" si="2884"/>
        <v>0</v>
      </c>
      <c r="CY162" s="595">
        <f t="shared" si="2885"/>
        <v>0</v>
      </c>
      <c r="CZ162" s="596">
        <f t="shared" si="2886"/>
        <v>0</v>
      </c>
      <c r="DA162" s="597">
        <f t="shared" si="2887"/>
        <v>0</v>
      </c>
      <c r="DB162" s="715">
        <f t="shared" si="2888"/>
        <v>0</v>
      </c>
      <c r="DC162" s="711">
        <f t="shared" si="2889"/>
        <v>0</v>
      </c>
      <c r="DD162" s="716">
        <f t="shared" si="2890"/>
        <v>0</v>
      </c>
      <c r="DE162" s="715">
        <f t="shared" si="2891"/>
        <v>0</v>
      </c>
      <c r="DF162" s="711">
        <f t="shared" si="2892"/>
        <v>0</v>
      </c>
      <c r="DG162" s="716">
        <f t="shared" si="2893"/>
        <v>0</v>
      </c>
      <c r="DH162" s="717">
        <f t="shared" si="2894"/>
        <v>0</v>
      </c>
      <c r="DI162" s="718">
        <f t="shared" si="2895"/>
        <v>0</v>
      </c>
      <c r="DJ162" s="718">
        <f t="shared" si="2896"/>
        <v>0</v>
      </c>
      <c r="DK162" s="481"/>
      <c r="DL162" s="602"/>
      <c r="DM162" s="388">
        <f t="shared" si="2897"/>
        <v>0</v>
      </c>
      <c r="DN162" s="481"/>
      <c r="DO162" s="602"/>
      <c r="DP162" s="388">
        <f t="shared" si="2898"/>
        <v>0</v>
      </c>
      <c r="DQ162" s="595">
        <f t="shared" si="2899"/>
        <v>0</v>
      </c>
      <c r="DR162" s="596">
        <f t="shared" si="2900"/>
        <v>0</v>
      </c>
      <c r="DS162" s="597">
        <f t="shared" si="2901"/>
        <v>0</v>
      </c>
      <c r="DT162" s="481"/>
      <c r="DU162" s="602"/>
      <c r="DV162" s="388">
        <f t="shared" si="2902"/>
        <v>0</v>
      </c>
      <c r="DW162" s="88"/>
      <c r="DX162" s="100"/>
      <c r="DY162" s="388">
        <f t="shared" si="2903"/>
        <v>0</v>
      </c>
      <c r="DZ162" s="595">
        <f t="shared" si="2904"/>
        <v>0</v>
      </c>
      <c r="EA162" s="596">
        <f t="shared" si="2905"/>
        <v>0</v>
      </c>
      <c r="EB162" s="597">
        <f t="shared" si="2906"/>
        <v>0</v>
      </c>
      <c r="EC162" s="88"/>
      <c r="ED162" s="100"/>
      <c r="EE162" s="388">
        <f t="shared" si="2907"/>
        <v>0</v>
      </c>
      <c r="EF162" s="88"/>
      <c r="EG162" s="100"/>
      <c r="EH162" s="388">
        <f t="shared" si="2908"/>
        <v>0</v>
      </c>
      <c r="EI162" s="41">
        <f t="shared" si="2909"/>
        <v>0</v>
      </c>
      <c r="EJ162" s="42">
        <f t="shared" si="2910"/>
        <v>0</v>
      </c>
      <c r="EK162" s="43">
        <f t="shared" si="2911"/>
        <v>0</v>
      </c>
      <c r="EL162" s="50">
        <f t="shared" si="2912"/>
        <v>0</v>
      </c>
      <c r="EM162" s="45">
        <f t="shared" si="2913"/>
        <v>0</v>
      </c>
      <c r="EN162" s="51">
        <f t="shared" si="2914"/>
        <v>0</v>
      </c>
      <c r="EO162" s="50">
        <f t="shared" si="2915"/>
        <v>0</v>
      </c>
      <c r="EP162" s="45">
        <f t="shared" si="2916"/>
        <v>0</v>
      </c>
      <c r="EQ162" s="51">
        <f t="shared" si="2917"/>
        <v>0</v>
      </c>
      <c r="ER162" s="81">
        <f t="shared" si="2918"/>
        <v>0</v>
      </c>
      <c r="ES162" s="52">
        <f t="shared" si="2919"/>
        <v>0</v>
      </c>
      <c r="ET162" s="52">
        <f t="shared" si="2920"/>
        <v>0</v>
      </c>
      <c r="EU162" s="27">
        <f t="shared" si="2921"/>
        <v>0</v>
      </c>
      <c r="EV162" s="28">
        <f t="shared" si="2922"/>
        <v>0</v>
      </c>
      <c r="EW162" s="29">
        <f t="shared" si="2923"/>
        <v>0</v>
      </c>
      <c r="EX162" s="317">
        <f t="shared" si="2924"/>
        <v>0</v>
      </c>
      <c r="EY162" s="28">
        <f t="shared" si="2925"/>
        <v>0</v>
      </c>
      <c r="EZ162" s="29">
        <f t="shared" si="3035"/>
        <v>0</v>
      </c>
      <c r="FA162" s="178">
        <f t="shared" si="2927"/>
        <v>0</v>
      </c>
      <c r="FB162" s="28">
        <f t="shared" si="2928"/>
        <v>0</v>
      </c>
      <c r="FC162" s="29">
        <f t="shared" si="2929"/>
        <v>0</v>
      </c>
      <c r="FE162" s="84" t="s">
        <v>319</v>
      </c>
      <c r="FF162" s="176" t="s">
        <v>274</v>
      </c>
      <c r="FG162" s="176" t="s">
        <v>262</v>
      </c>
      <c r="FH162" s="84" t="s">
        <v>211</v>
      </c>
      <c r="FI162" s="481"/>
      <c r="FJ162" s="602"/>
      <c r="FK162" s="443">
        <f t="shared" si="2930"/>
        <v>0</v>
      </c>
      <c r="FL162" s="481"/>
      <c r="FM162" s="602"/>
      <c r="FN162" s="443">
        <f t="shared" si="2931"/>
        <v>0</v>
      </c>
      <c r="FO162" s="697">
        <f t="shared" si="2932"/>
        <v>0</v>
      </c>
      <c r="FP162" s="698">
        <f t="shared" si="2933"/>
        <v>0</v>
      </c>
      <c r="FQ162" s="699">
        <f t="shared" si="2934"/>
        <v>0</v>
      </c>
      <c r="FR162" s="599"/>
      <c r="FS162" s="602"/>
      <c r="FT162" s="443">
        <f t="shared" si="2935"/>
        <v>0</v>
      </c>
      <c r="FU162" s="599"/>
      <c r="FV162" s="602"/>
      <c r="FW162" s="443">
        <f t="shared" si="2936"/>
        <v>0</v>
      </c>
      <c r="FX162" s="697">
        <f t="shared" si="2937"/>
        <v>0</v>
      </c>
      <c r="FY162" s="698">
        <f t="shared" si="2938"/>
        <v>0</v>
      </c>
      <c r="FZ162" s="699">
        <f t="shared" si="2939"/>
        <v>0</v>
      </c>
      <c r="GA162" s="481"/>
      <c r="GB162" s="602"/>
      <c r="GC162" s="388">
        <f t="shared" si="2940"/>
        <v>0</v>
      </c>
      <c r="GD162" s="481"/>
      <c r="GE162" s="602"/>
      <c r="GF162" s="443">
        <f t="shared" si="2941"/>
        <v>0</v>
      </c>
      <c r="GG162" s="595">
        <f t="shared" si="2942"/>
        <v>0</v>
      </c>
      <c r="GH162" s="596">
        <f t="shared" si="2943"/>
        <v>0</v>
      </c>
      <c r="GI162" s="597">
        <f t="shared" si="2944"/>
        <v>0</v>
      </c>
      <c r="GJ162" s="715">
        <f t="shared" si="2945"/>
        <v>0</v>
      </c>
      <c r="GK162" s="711">
        <f t="shared" si="2946"/>
        <v>0</v>
      </c>
      <c r="GL162" s="716">
        <f t="shared" si="2947"/>
        <v>0</v>
      </c>
      <c r="GM162" s="715">
        <f t="shared" si="2948"/>
        <v>0</v>
      </c>
      <c r="GN162" s="711">
        <f t="shared" si="2949"/>
        <v>0</v>
      </c>
      <c r="GO162" s="716">
        <f t="shared" si="2950"/>
        <v>0</v>
      </c>
      <c r="GP162" s="717">
        <f t="shared" si="2951"/>
        <v>0</v>
      </c>
      <c r="GQ162" s="718">
        <f t="shared" si="2952"/>
        <v>0</v>
      </c>
      <c r="GR162" s="718">
        <f t="shared" si="2953"/>
        <v>0</v>
      </c>
      <c r="GS162" s="88"/>
      <c r="GT162" s="89"/>
      <c r="GU162" s="388">
        <f t="shared" si="2954"/>
        <v>0</v>
      </c>
      <c r="GV162" s="88"/>
      <c r="GW162" s="89"/>
      <c r="GX162" s="388">
        <f t="shared" si="2955"/>
        <v>0</v>
      </c>
      <c r="GY162" s="595">
        <f t="shared" si="2956"/>
        <v>0</v>
      </c>
      <c r="GZ162" s="596">
        <f t="shared" si="2957"/>
        <v>0</v>
      </c>
      <c r="HA162" s="597">
        <f t="shared" si="2958"/>
        <v>0</v>
      </c>
      <c r="HB162" s="481"/>
      <c r="HC162" s="602"/>
      <c r="HD162" s="388">
        <f t="shared" si="2959"/>
        <v>0</v>
      </c>
      <c r="HE162" s="481"/>
      <c r="HF162" s="602"/>
      <c r="HG162" s="388">
        <f t="shared" si="2960"/>
        <v>0</v>
      </c>
      <c r="HH162" s="595">
        <f t="shared" si="2961"/>
        <v>0</v>
      </c>
      <c r="HI162" s="596">
        <f t="shared" si="2962"/>
        <v>0</v>
      </c>
      <c r="HJ162" s="597">
        <f t="shared" si="2963"/>
        <v>0</v>
      </c>
      <c r="HK162" s="88"/>
      <c r="HL162" s="89"/>
      <c r="HM162" s="388">
        <f t="shared" si="2964"/>
        <v>0</v>
      </c>
      <c r="HN162" s="88"/>
      <c r="HO162" s="89"/>
      <c r="HP162" s="388">
        <f t="shared" si="2965"/>
        <v>0</v>
      </c>
      <c r="HQ162" s="595">
        <f t="shared" si="2966"/>
        <v>0</v>
      </c>
      <c r="HR162" s="596">
        <f t="shared" si="2967"/>
        <v>0</v>
      </c>
      <c r="HS162" s="597">
        <f t="shared" si="2968"/>
        <v>0</v>
      </c>
      <c r="HT162" s="719">
        <f t="shared" si="2969"/>
        <v>0</v>
      </c>
      <c r="HU162" s="720">
        <f t="shared" si="2970"/>
        <v>0</v>
      </c>
      <c r="HV162" s="721">
        <f t="shared" si="2971"/>
        <v>0</v>
      </c>
      <c r="HW162" s="719">
        <f t="shared" si="2972"/>
        <v>0</v>
      </c>
      <c r="HX162" s="720">
        <f t="shared" si="2973"/>
        <v>0</v>
      </c>
      <c r="HY162" s="721">
        <f t="shared" si="2974"/>
        <v>0</v>
      </c>
      <c r="HZ162" s="717">
        <f t="shared" si="2975"/>
        <v>0</v>
      </c>
      <c r="IA162" s="718">
        <f t="shared" si="2976"/>
        <v>0</v>
      </c>
      <c r="IB162" s="718">
        <f t="shared" si="2977"/>
        <v>0</v>
      </c>
      <c r="IC162" s="481"/>
      <c r="ID162" s="602"/>
      <c r="IE162" s="443">
        <f t="shared" si="2978"/>
        <v>0</v>
      </c>
      <c r="IF162" s="481"/>
      <c r="IG162" s="602"/>
      <c r="IH162" s="443">
        <f t="shared" si="2979"/>
        <v>0</v>
      </c>
      <c r="II162" s="595">
        <f t="shared" si="2980"/>
        <v>0</v>
      </c>
      <c r="IJ162" s="596">
        <f t="shared" si="2981"/>
        <v>0</v>
      </c>
      <c r="IK162" s="597">
        <f t="shared" si="2982"/>
        <v>0</v>
      </c>
      <c r="IL162" s="481"/>
      <c r="IM162" s="602"/>
      <c r="IN162" s="443">
        <f t="shared" si="2983"/>
        <v>0</v>
      </c>
      <c r="IO162" s="481"/>
      <c r="IP162" s="602"/>
      <c r="IQ162" s="443">
        <f t="shared" si="2984"/>
        <v>0</v>
      </c>
      <c r="IR162" s="595">
        <f t="shared" si="2985"/>
        <v>0</v>
      </c>
      <c r="IS162" s="596">
        <f t="shared" si="2986"/>
        <v>0</v>
      </c>
      <c r="IT162" s="597">
        <f t="shared" si="2987"/>
        <v>0</v>
      </c>
      <c r="IU162" s="481"/>
      <c r="IV162" s="602"/>
      <c r="IW162" s="443">
        <f t="shared" si="2988"/>
        <v>0</v>
      </c>
      <c r="IX162" s="481"/>
      <c r="IY162" s="602"/>
      <c r="IZ162" s="443">
        <f t="shared" si="2989"/>
        <v>0</v>
      </c>
      <c r="JA162" s="595">
        <f t="shared" si="2990"/>
        <v>0</v>
      </c>
      <c r="JB162" s="596">
        <f t="shared" si="2991"/>
        <v>0</v>
      </c>
      <c r="JC162" s="597">
        <f t="shared" si="2992"/>
        <v>0</v>
      </c>
      <c r="JD162" s="715">
        <f t="shared" si="2993"/>
        <v>0</v>
      </c>
      <c r="JE162" s="711">
        <f t="shared" si="2994"/>
        <v>0</v>
      </c>
      <c r="JF162" s="716">
        <f t="shared" si="2995"/>
        <v>0</v>
      </c>
      <c r="JG162" s="715">
        <f t="shared" si="2996"/>
        <v>0</v>
      </c>
      <c r="JH162" s="711">
        <f t="shared" si="2997"/>
        <v>0</v>
      </c>
      <c r="JI162" s="716">
        <f t="shared" si="2998"/>
        <v>0</v>
      </c>
      <c r="JJ162" s="717">
        <f t="shared" si="2999"/>
        <v>0</v>
      </c>
      <c r="JK162" s="718">
        <f t="shared" si="3000"/>
        <v>0</v>
      </c>
      <c r="JL162" s="718">
        <f t="shared" si="3001"/>
        <v>0</v>
      </c>
      <c r="JM162" s="481"/>
      <c r="JN162" s="602"/>
      <c r="JO162" s="388">
        <f t="shared" si="3002"/>
        <v>0</v>
      </c>
      <c r="JP162" s="481"/>
      <c r="JQ162" s="602"/>
      <c r="JR162" s="388">
        <f t="shared" si="3003"/>
        <v>0</v>
      </c>
      <c r="JS162" s="595">
        <f t="shared" si="3004"/>
        <v>0</v>
      </c>
      <c r="JT162" s="596">
        <f t="shared" si="3005"/>
        <v>0</v>
      </c>
      <c r="JU162" s="597">
        <f t="shared" si="3006"/>
        <v>0</v>
      </c>
      <c r="JV162" s="481"/>
      <c r="JW162" s="602"/>
      <c r="JX162" s="388">
        <f t="shared" si="3007"/>
        <v>0</v>
      </c>
      <c r="JY162" s="88"/>
      <c r="JZ162" s="100"/>
      <c r="KA162" s="388">
        <f t="shared" si="3008"/>
        <v>0</v>
      </c>
      <c r="KB162" s="595">
        <f t="shared" si="3009"/>
        <v>0</v>
      </c>
      <c r="KC162" s="596">
        <f t="shared" si="3010"/>
        <v>0</v>
      </c>
      <c r="KD162" s="597">
        <f t="shared" si="3011"/>
        <v>0</v>
      </c>
      <c r="KE162" s="88"/>
      <c r="KF162" s="100"/>
      <c r="KG162" s="388">
        <f t="shared" si="3012"/>
        <v>0</v>
      </c>
      <c r="KH162" s="88"/>
      <c r="KI162" s="100"/>
      <c r="KJ162" s="388">
        <f t="shared" si="3013"/>
        <v>0</v>
      </c>
      <c r="KK162" s="41">
        <f t="shared" si="3014"/>
        <v>0</v>
      </c>
      <c r="KL162" s="42">
        <f t="shared" si="3015"/>
        <v>0</v>
      </c>
      <c r="KM162" s="43">
        <f t="shared" si="3016"/>
        <v>0</v>
      </c>
      <c r="KN162" s="50">
        <f t="shared" si="3017"/>
        <v>0</v>
      </c>
      <c r="KO162" s="45">
        <f t="shared" si="3018"/>
        <v>0</v>
      </c>
      <c r="KP162" s="51">
        <f t="shared" si="3019"/>
        <v>0</v>
      </c>
      <c r="KQ162" s="50">
        <f t="shared" si="3020"/>
        <v>0</v>
      </c>
      <c r="KR162" s="45">
        <f t="shared" si="3021"/>
        <v>0</v>
      </c>
      <c r="KS162" s="51">
        <f t="shared" si="3022"/>
        <v>0</v>
      </c>
      <c r="KT162" s="81">
        <f t="shared" si="3023"/>
        <v>0</v>
      </c>
      <c r="KU162" s="52">
        <f t="shared" si="3024"/>
        <v>0</v>
      </c>
      <c r="KV162" s="52">
        <f t="shared" si="3025"/>
        <v>0</v>
      </c>
      <c r="KW162" s="27">
        <f t="shared" si="3026"/>
        <v>0</v>
      </c>
      <c r="KX162" s="28">
        <f t="shared" si="3027"/>
        <v>0</v>
      </c>
      <c r="KY162" s="29">
        <f t="shared" si="3028"/>
        <v>0</v>
      </c>
      <c r="KZ162" s="317">
        <f t="shared" si="3029"/>
        <v>0</v>
      </c>
      <c r="LA162" s="28">
        <f t="shared" si="3030"/>
        <v>0</v>
      </c>
      <c r="LB162" s="29">
        <f t="shared" si="3031"/>
        <v>0</v>
      </c>
      <c r="LC162" s="178">
        <f t="shared" si="3032"/>
        <v>0</v>
      </c>
      <c r="LD162" s="28">
        <f t="shared" si="3033"/>
        <v>0</v>
      </c>
      <c r="LE162" s="29">
        <f t="shared" si="3034"/>
        <v>0</v>
      </c>
    </row>
    <row r="163" spans="2:318" ht="20.25" hidden="1" customHeight="1" outlineLevel="3">
      <c r="B163" s="84" t="s">
        <v>319</v>
      </c>
      <c r="C163" s="176" t="s">
        <v>272</v>
      </c>
      <c r="D163" s="176" t="s">
        <v>261</v>
      </c>
      <c r="E163" s="176" t="s">
        <v>262</v>
      </c>
      <c r="F163" s="84" t="s">
        <v>211</v>
      </c>
      <c r="G163" s="483"/>
      <c r="H163" s="600"/>
      <c r="I163" s="443">
        <f t="shared" si="2825"/>
        <v>0</v>
      </c>
      <c r="J163" s="483"/>
      <c r="K163" s="600"/>
      <c r="L163" s="443">
        <f t="shared" si="2826"/>
        <v>0</v>
      </c>
      <c r="M163" s="697">
        <f t="shared" si="2827"/>
        <v>0</v>
      </c>
      <c r="N163" s="698">
        <f t="shared" si="2828"/>
        <v>0</v>
      </c>
      <c r="O163" s="699">
        <f t="shared" si="2829"/>
        <v>0</v>
      </c>
      <c r="P163" s="444"/>
      <c r="Q163" s="482"/>
      <c r="R163" s="443">
        <f t="shared" si="2830"/>
        <v>0</v>
      </c>
      <c r="S163" s="483"/>
      <c r="T163" s="600"/>
      <c r="U163" s="443">
        <f t="shared" si="2831"/>
        <v>0</v>
      </c>
      <c r="V163" s="697">
        <f t="shared" si="2832"/>
        <v>0</v>
      </c>
      <c r="W163" s="698">
        <f t="shared" si="2833"/>
        <v>0</v>
      </c>
      <c r="X163" s="699">
        <f t="shared" si="2834"/>
        <v>0</v>
      </c>
      <c r="Y163" s="483"/>
      <c r="Z163" s="600"/>
      <c r="AA163" s="443">
        <f t="shared" si="2835"/>
        <v>0</v>
      </c>
      <c r="AB163" s="483"/>
      <c r="AC163" s="600"/>
      <c r="AD163" s="443">
        <f t="shared" si="2836"/>
        <v>0</v>
      </c>
      <c r="AE163" s="595">
        <f t="shared" si="2837"/>
        <v>0</v>
      </c>
      <c r="AF163" s="596">
        <f t="shared" si="2838"/>
        <v>0</v>
      </c>
      <c r="AG163" s="597">
        <f t="shared" si="2839"/>
        <v>0</v>
      </c>
      <c r="AH163" s="715">
        <f t="shared" si="2840"/>
        <v>0</v>
      </c>
      <c r="AI163" s="711">
        <f t="shared" si="2841"/>
        <v>0</v>
      </c>
      <c r="AJ163" s="716">
        <f t="shared" si="2842"/>
        <v>0</v>
      </c>
      <c r="AK163" s="715">
        <f t="shared" si="2843"/>
        <v>0</v>
      </c>
      <c r="AL163" s="711">
        <f t="shared" si="2844"/>
        <v>0</v>
      </c>
      <c r="AM163" s="716">
        <f t="shared" si="2845"/>
        <v>0</v>
      </c>
      <c r="AN163" s="717">
        <f t="shared" si="2846"/>
        <v>0</v>
      </c>
      <c r="AO163" s="718">
        <f t="shared" si="2847"/>
        <v>0</v>
      </c>
      <c r="AP163" s="718">
        <f t="shared" si="2848"/>
        <v>0</v>
      </c>
      <c r="AQ163" s="444"/>
      <c r="AR163" s="482"/>
      <c r="AS163" s="388">
        <f t="shared" si="2849"/>
        <v>0</v>
      </c>
      <c r="AT163" s="88"/>
      <c r="AU163" s="89"/>
      <c r="AV163" s="388">
        <f t="shared" si="2850"/>
        <v>0</v>
      </c>
      <c r="AW163" s="595">
        <f t="shared" si="2851"/>
        <v>0</v>
      </c>
      <c r="AX163" s="596">
        <f t="shared" si="2852"/>
        <v>0</v>
      </c>
      <c r="AY163" s="597">
        <f t="shared" si="2853"/>
        <v>0</v>
      </c>
      <c r="AZ163" s="385"/>
      <c r="BA163" s="601"/>
      <c r="BB163" s="388">
        <f t="shared" si="2854"/>
        <v>0</v>
      </c>
      <c r="BC163" s="385"/>
      <c r="BD163" s="601"/>
      <c r="BE163" s="388">
        <f t="shared" si="2855"/>
        <v>0</v>
      </c>
      <c r="BF163" s="595">
        <f t="shared" si="2856"/>
        <v>0</v>
      </c>
      <c r="BG163" s="596">
        <f t="shared" si="2857"/>
        <v>0</v>
      </c>
      <c r="BH163" s="597">
        <f t="shared" si="2858"/>
        <v>0</v>
      </c>
      <c r="BI163" s="444"/>
      <c r="BJ163" s="482"/>
      <c r="BK163" s="388">
        <f t="shared" si="2859"/>
        <v>0</v>
      </c>
      <c r="BL163" s="88"/>
      <c r="BM163" s="89"/>
      <c r="BN163" s="388">
        <f t="shared" si="2860"/>
        <v>0</v>
      </c>
      <c r="BO163" s="595">
        <f t="shared" si="2861"/>
        <v>0</v>
      </c>
      <c r="BP163" s="596">
        <f t="shared" si="2862"/>
        <v>0</v>
      </c>
      <c r="BQ163" s="597">
        <f t="shared" si="2863"/>
        <v>0</v>
      </c>
      <c r="BR163" s="719">
        <f t="shared" si="2864"/>
        <v>0</v>
      </c>
      <c r="BS163" s="720">
        <f t="shared" si="2865"/>
        <v>0</v>
      </c>
      <c r="BT163" s="721">
        <f t="shared" si="2866"/>
        <v>0</v>
      </c>
      <c r="BU163" s="719">
        <f t="shared" si="2867"/>
        <v>0</v>
      </c>
      <c r="BV163" s="720">
        <f t="shared" si="2868"/>
        <v>0</v>
      </c>
      <c r="BW163" s="721">
        <f t="shared" si="2869"/>
        <v>0</v>
      </c>
      <c r="BX163" s="717">
        <f t="shared" si="2870"/>
        <v>0</v>
      </c>
      <c r="BY163" s="718">
        <f t="shared" si="2871"/>
        <v>0</v>
      </c>
      <c r="BZ163" s="718">
        <f t="shared" si="2872"/>
        <v>0</v>
      </c>
      <c r="CA163" s="313"/>
      <c r="CB163" s="601"/>
      <c r="CC163" s="443">
        <f t="shared" si="2873"/>
        <v>0</v>
      </c>
      <c r="CD163" s="385"/>
      <c r="CE163" s="601"/>
      <c r="CF163" s="443">
        <f t="shared" si="2874"/>
        <v>0</v>
      </c>
      <c r="CG163" s="595">
        <f t="shared" si="2875"/>
        <v>0</v>
      </c>
      <c r="CH163" s="596">
        <f t="shared" si="2876"/>
        <v>0</v>
      </c>
      <c r="CI163" s="597">
        <f t="shared" si="2877"/>
        <v>0</v>
      </c>
      <c r="CJ163" s="385"/>
      <c r="CK163" s="601"/>
      <c r="CL163" s="443">
        <f t="shared" si="2878"/>
        <v>0</v>
      </c>
      <c r="CM163" s="385"/>
      <c r="CN163" s="601"/>
      <c r="CO163" s="443">
        <f t="shared" si="2879"/>
        <v>0</v>
      </c>
      <c r="CP163" s="595">
        <f t="shared" si="2880"/>
        <v>0</v>
      </c>
      <c r="CQ163" s="596">
        <f t="shared" si="2881"/>
        <v>0</v>
      </c>
      <c r="CR163" s="597">
        <f t="shared" si="2882"/>
        <v>0</v>
      </c>
      <c r="CS163" s="313"/>
      <c r="CT163" s="601"/>
      <c r="CU163" s="443">
        <f t="shared" si="2883"/>
        <v>0</v>
      </c>
      <c r="CV163" s="385"/>
      <c r="CW163" s="601"/>
      <c r="CX163" s="443">
        <f t="shared" si="2884"/>
        <v>0</v>
      </c>
      <c r="CY163" s="595">
        <f t="shared" si="2885"/>
        <v>0</v>
      </c>
      <c r="CZ163" s="596">
        <f t="shared" si="2886"/>
        <v>0</v>
      </c>
      <c r="DA163" s="597">
        <f t="shared" si="2887"/>
        <v>0</v>
      </c>
      <c r="DB163" s="715">
        <f t="shared" si="2888"/>
        <v>0</v>
      </c>
      <c r="DC163" s="711">
        <f t="shared" si="2889"/>
        <v>0</v>
      </c>
      <c r="DD163" s="716">
        <f t="shared" si="2890"/>
        <v>0</v>
      </c>
      <c r="DE163" s="715">
        <f t="shared" si="2891"/>
        <v>0</v>
      </c>
      <c r="DF163" s="711">
        <f t="shared" si="2892"/>
        <v>0</v>
      </c>
      <c r="DG163" s="716">
        <f t="shared" si="2893"/>
        <v>0</v>
      </c>
      <c r="DH163" s="717">
        <f t="shared" si="2894"/>
        <v>0</v>
      </c>
      <c r="DI163" s="718">
        <f t="shared" si="2895"/>
        <v>0</v>
      </c>
      <c r="DJ163" s="718">
        <f t="shared" si="2896"/>
        <v>0</v>
      </c>
      <c r="DK163" s="385"/>
      <c r="DL163" s="601"/>
      <c r="DM163" s="388">
        <f t="shared" si="2897"/>
        <v>0</v>
      </c>
      <c r="DN163" s="385"/>
      <c r="DO163" s="601"/>
      <c r="DP163" s="388">
        <f t="shared" si="2898"/>
        <v>0</v>
      </c>
      <c r="DQ163" s="595">
        <f t="shared" si="2899"/>
        <v>0</v>
      </c>
      <c r="DR163" s="596">
        <f t="shared" si="2900"/>
        <v>0</v>
      </c>
      <c r="DS163" s="597">
        <f t="shared" si="2901"/>
        <v>0</v>
      </c>
      <c r="DT163" s="313"/>
      <c r="DU163" s="601"/>
      <c r="DV163" s="388">
        <f t="shared" si="2902"/>
        <v>0</v>
      </c>
      <c r="DW163" s="88"/>
      <c r="DX163" s="100"/>
      <c r="DY163" s="388">
        <f t="shared" si="2903"/>
        <v>0</v>
      </c>
      <c r="DZ163" s="595">
        <f t="shared" si="2904"/>
        <v>0</v>
      </c>
      <c r="EA163" s="596">
        <f t="shared" si="2905"/>
        <v>0</v>
      </c>
      <c r="EB163" s="597">
        <f t="shared" si="2906"/>
        <v>0</v>
      </c>
      <c r="EC163" s="88"/>
      <c r="ED163" s="100"/>
      <c r="EE163" s="388">
        <f t="shared" si="2907"/>
        <v>0</v>
      </c>
      <c r="EF163" s="88"/>
      <c r="EG163" s="100"/>
      <c r="EH163" s="388">
        <f t="shared" si="2908"/>
        <v>0</v>
      </c>
      <c r="EI163" s="41">
        <f t="shared" si="2909"/>
        <v>0</v>
      </c>
      <c r="EJ163" s="42">
        <f t="shared" si="2910"/>
        <v>0</v>
      </c>
      <c r="EK163" s="43">
        <f t="shared" si="2911"/>
        <v>0</v>
      </c>
      <c r="EL163" s="50">
        <f t="shared" si="2912"/>
        <v>0</v>
      </c>
      <c r="EM163" s="45">
        <f t="shared" si="2913"/>
        <v>0</v>
      </c>
      <c r="EN163" s="51">
        <f t="shared" si="2914"/>
        <v>0</v>
      </c>
      <c r="EO163" s="50">
        <f t="shared" si="2915"/>
        <v>0</v>
      </c>
      <c r="EP163" s="45">
        <f t="shared" si="2916"/>
        <v>0</v>
      </c>
      <c r="EQ163" s="51">
        <f t="shared" si="2917"/>
        <v>0</v>
      </c>
      <c r="ER163" s="81">
        <f t="shared" si="2918"/>
        <v>0</v>
      </c>
      <c r="ES163" s="52">
        <f t="shared" si="2919"/>
        <v>0</v>
      </c>
      <c r="ET163" s="52">
        <f t="shared" si="2920"/>
        <v>0</v>
      </c>
      <c r="EU163" s="27">
        <f t="shared" si="2921"/>
        <v>0</v>
      </c>
      <c r="EV163" s="28">
        <f t="shared" si="2922"/>
        <v>0</v>
      </c>
      <c r="EW163" s="29">
        <f t="shared" si="2923"/>
        <v>0</v>
      </c>
      <c r="EX163" s="317">
        <f t="shared" si="2924"/>
        <v>0</v>
      </c>
      <c r="EY163" s="28">
        <f t="shared" si="2925"/>
        <v>0</v>
      </c>
      <c r="EZ163" s="29">
        <f t="shared" si="3035"/>
        <v>0</v>
      </c>
      <c r="FA163" s="178">
        <f t="shared" si="2927"/>
        <v>0</v>
      </c>
      <c r="FB163" s="28">
        <f t="shared" si="2928"/>
        <v>0</v>
      </c>
      <c r="FC163" s="29">
        <f t="shared" si="2929"/>
        <v>0</v>
      </c>
      <c r="FE163" s="84" t="s">
        <v>319</v>
      </c>
      <c r="FF163" s="176" t="s">
        <v>272</v>
      </c>
      <c r="FG163" s="176" t="s">
        <v>262</v>
      </c>
      <c r="FH163" s="84" t="s">
        <v>211</v>
      </c>
      <c r="FI163" s="483"/>
      <c r="FJ163" s="600"/>
      <c r="FK163" s="443">
        <f t="shared" si="2930"/>
        <v>0</v>
      </c>
      <c r="FL163" s="483"/>
      <c r="FM163" s="600"/>
      <c r="FN163" s="443">
        <f t="shared" si="2931"/>
        <v>0</v>
      </c>
      <c r="FO163" s="697">
        <f t="shared" si="2932"/>
        <v>0</v>
      </c>
      <c r="FP163" s="698">
        <f t="shared" si="2933"/>
        <v>0</v>
      </c>
      <c r="FQ163" s="699">
        <f t="shared" si="2934"/>
        <v>0</v>
      </c>
      <c r="FR163" s="444"/>
      <c r="FS163" s="482"/>
      <c r="FT163" s="443">
        <f t="shared" si="2935"/>
        <v>0</v>
      </c>
      <c r="FU163" s="483"/>
      <c r="FV163" s="600"/>
      <c r="FW163" s="443">
        <f t="shared" si="2936"/>
        <v>0</v>
      </c>
      <c r="FX163" s="697">
        <f t="shared" si="2937"/>
        <v>0</v>
      </c>
      <c r="FY163" s="698">
        <f t="shared" si="2938"/>
        <v>0</v>
      </c>
      <c r="FZ163" s="699">
        <f t="shared" si="2939"/>
        <v>0</v>
      </c>
      <c r="GA163" s="483"/>
      <c r="GB163" s="600"/>
      <c r="GC163" s="443">
        <f t="shared" si="2940"/>
        <v>0</v>
      </c>
      <c r="GD163" s="483"/>
      <c r="GE163" s="600"/>
      <c r="GF163" s="443">
        <f t="shared" si="2941"/>
        <v>0</v>
      </c>
      <c r="GG163" s="595">
        <f t="shared" si="2942"/>
        <v>0</v>
      </c>
      <c r="GH163" s="596">
        <f t="shared" si="2943"/>
        <v>0</v>
      </c>
      <c r="GI163" s="597">
        <f t="shared" si="2944"/>
        <v>0</v>
      </c>
      <c r="GJ163" s="715">
        <f t="shared" si="2945"/>
        <v>0</v>
      </c>
      <c r="GK163" s="711">
        <f t="shared" si="2946"/>
        <v>0</v>
      </c>
      <c r="GL163" s="716">
        <f t="shared" si="2947"/>
        <v>0</v>
      </c>
      <c r="GM163" s="715">
        <f t="shared" si="2948"/>
        <v>0</v>
      </c>
      <c r="GN163" s="711">
        <f t="shared" si="2949"/>
        <v>0</v>
      </c>
      <c r="GO163" s="716">
        <f t="shared" si="2950"/>
        <v>0</v>
      </c>
      <c r="GP163" s="717">
        <f t="shared" si="2951"/>
        <v>0</v>
      </c>
      <c r="GQ163" s="718">
        <f t="shared" si="2952"/>
        <v>0</v>
      </c>
      <c r="GR163" s="718">
        <f t="shared" si="2953"/>
        <v>0</v>
      </c>
      <c r="GS163" s="444"/>
      <c r="GT163" s="482"/>
      <c r="GU163" s="388">
        <f t="shared" si="2954"/>
        <v>0</v>
      </c>
      <c r="GV163" s="88"/>
      <c r="GW163" s="89"/>
      <c r="GX163" s="388">
        <f t="shared" si="2955"/>
        <v>0</v>
      </c>
      <c r="GY163" s="595">
        <f t="shared" si="2956"/>
        <v>0</v>
      </c>
      <c r="GZ163" s="596">
        <f t="shared" si="2957"/>
        <v>0</v>
      </c>
      <c r="HA163" s="597">
        <f t="shared" si="2958"/>
        <v>0</v>
      </c>
      <c r="HB163" s="385"/>
      <c r="HC163" s="601"/>
      <c r="HD163" s="388">
        <f t="shared" si="2959"/>
        <v>0</v>
      </c>
      <c r="HE163" s="385"/>
      <c r="HF163" s="601"/>
      <c r="HG163" s="388">
        <f t="shared" si="2960"/>
        <v>0</v>
      </c>
      <c r="HH163" s="595">
        <f t="shared" si="2961"/>
        <v>0</v>
      </c>
      <c r="HI163" s="596">
        <f t="shared" si="2962"/>
        <v>0</v>
      </c>
      <c r="HJ163" s="597">
        <f t="shared" si="2963"/>
        <v>0</v>
      </c>
      <c r="HK163" s="444"/>
      <c r="HL163" s="482"/>
      <c r="HM163" s="388">
        <f t="shared" si="2964"/>
        <v>0</v>
      </c>
      <c r="HN163" s="88"/>
      <c r="HO163" s="89"/>
      <c r="HP163" s="388">
        <f t="shared" si="2965"/>
        <v>0</v>
      </c>
      <c r="HQ163" s="595">
        <f t="shared" si="2966"/>
        <v>0</v>
      </c>
      <c r="HR163" s="596">
        <f t="shared" si="2967"/>
        <v>0</v>
      </c>
      <c r="HS163" s="597">
        <f t="shared" si="2968"/>
        <v>0</v>
      </c>
      <c r="HT163" s="719">
        <f t="shared" si="2969"/>
        <v>0</v>
      </c>
      <c r="HU163" s="720">
        <f t="shared" si="2970"/>
        <v>0</v>
      </c>
      <c r="HV163" s="721">
        <f t="shared" si="2971"/>
        <v>0</v>
      </c>
      <c r="HW163" s="719">
        <f t="shared" si="2972"/>
        <v>0</v>
      </c>
      <c r="HX163" s="720">
        <f t="shared" si="2973"/>
        <v>0</v>
      </c>
      <c r="HY163" s="721">
        <f t="shared" si="2974"/>
        <v>0</v>
      </c>
      <c r="HZ163" s="717">
        <f t="shared" si="2975"/>
        <v>0</v>
      </c>
      <c r="IA163" s="718">
        <f t="shared" si="2976"/>
        <v>0</v>
      </c>
      <c r="IB163" s="718">
        <f t="shared" si="2977"/>
        <v>0</v>
      </c>
      <c r="IC163" s="313"/>
      <c r="ID163" s="601"/>
      <c r="IE163" s="443">
        <f t="shared" si="2978"/>
        <v>0</v>
      </c>
      <c r="IF163" s="385"/>
      <c r="IG163" s="601"/>
      <c r="IH163" s="443">
        <f t="shared" si="2979"/>
        <v>0</v>
      </c>
      <c r="II163" s="595">
        <f t="shared" si="2980"/>
        <v>0</v>
      </c>
      <c r="IJ163" s="596">
        <f t="shared" si="2981"/>
        <v>0</v>
      </c>
      <c r="IK163" s="597">
        <f t="shared" si="2982"/>
        <v>0</v>
      </c>
      <c r="IL163" s="385"/>
      <c r="IM163" s="601"/>
      <c r="IN163" s="443">
        <f t="shared" si="2983"/>
        <v>0</v>
      </c>
      <c r="IO163" s="385"/>
      <c r="IP163" s="601"/>
      <c r="IQ163" s="443">
        <f t="shared" si="2984"/>
        <v>0</v>
      </c>
      <c r="IR163" s="595">
        <f t="shared" si="2985"/>
        <v>0</v>
      </c>
      <c r="IS163" s="596">
        <f t="shared" si="2986"/>
        <v>0</v>
      </c>
      <c r="IT163" s="597">
        <f t="shared" si="2987"/>
        <v>0</v>
      </c>
      <c r="IU163" s="313"/>
      <c r="IV163" s="601"/>
      <c r="IW163" s="443">
        <f t="shared" si="2988"/>
        <v>0</v>
      </c>
      <c r="IX163" s="385"/>
      <c r="IY163" s="601"/>
      <c r="IZ163" s="443">
        <f t="shared" si="2989"/>
        <v>0</v>
      </c>
      <c r="JA163" s="595">
        <f t="shared" si="2990"/>
        <v>0</v>
      </c>
      <c r="JB163" s="596">
        <f t="shared" si="2991"/>
        <v>0</v>
      </c>
      <c r="JC163" s="597">
        <f t="shared" si="2992"/>
        <v>0</v>
      </c>
      <c r="JD163" s="715">
        <f t="shared" si="2993"/>
        <v>0</v>
      </c>
      <c r="JE163" s="711">
        <f t="shared" si="2994"/>
        <v>0</v>
      </c>
      <c r="JF163" s="716">
        <f t="shared" si="2995"/>
        <v>0</v>
      </c>
      <c r="JG163" s="715">
        <f t="shared" si="2996"/>
        <v>0</v>
      </c>
      <c r="JH163" s="711">
        <f t="shared" si="2997"/>
        <v>0</v>
      </c>
      <c r="JI163" s="716">
        <f t="shared" si="2998"/>
        <v>0</v>
      </c>
      <c r="JJ163" s="717">
        <f t="shared" si="2999"/>
        <v>0</v>
      </c>
      <c r="JK163" s="718">
        <f t="shared" si="3000"/>
        <v>0</v>
      </c>
      <c r="JL163" s="718">
        <f t="shared" si="3001"/>
        <v>0</v>
      </c>
      <c r="JM163" s="385"/>
      <c r="JN163" s="601"/>
      <c r="JO163" s="388">
        <f t="shared" si="3002"/>
        <v>0</v>
      </c>
      <c r="JP163" s="385"/>
      <c r="JQ163" s="601"/>
      <c r="JR163" s="388">
        <f t="shared" si="3003"/>
        <v>0</v>
      </c>
      <c r="JS163" s="595">
        <f t="shared" si="3004"/>
        <v>0</v>
      </c>
      <c r="JT163" s="596">
        <f t="shared" si="3005"/>
        <v>0</v>
      </c>
      <c r="JU163" s="597">
        <f t="shared" si="3006"/>
        <v>0</v>
      </c>
      <c r="JV163" s="313"/>
      <c r="JW163" s="601"/>
      <c r="JX163" s="388">
        <f t="shared" si="3007"/>
        <v>0</v>
      </c>
      <c r="JY163" s="88"/>
      <c r="JZ163" s="100"/>
      <c r="KA163" s="388">
        <f t="shared" si="3008"/>
        <v>0</v>
      </c>
      <c r="KB163" s="595">
        <f t="shared" si="3009"/>
        <v>0</v>
      </c>
      <c r="KC163" s="596">
        <f t="shared" si="3010"/>
        <v>0</v>
      </c>
      <c r="KD163" s="597">
        <f t="shared" si="3011"/>
        <v>0</v>
      </c>
      <c r="KE163" s="88"/>
      <c r="KF163" s="100"/>
      <c r="KG163" s="388">
        <f t="shared" si="3012"/>
        <v>0</v>
      </c>
      <c r="KH163" s="88"/>
      <c r="KI163" s="100"/>
      <c r="KJ163" s="388">
        <f t="shared" si="3013"/>
        <v>0</v>
      </c>
      <c r="KK163" s="41">
        <f t="shared" si="3014"/>
        <v>0</v>
      </c>
      <c r="KL163" s="42">
        <f t="shared" si="3015"/>
        <v>0</v>
      </c>
      <c r="KM163" s="43">
        <f t="shared" si="3016"/>
        <v>0</v>
      </c>
      <c r="KN163" s="50">
        <f t="shared" si="3017"/>
        <v>0</v>
      </c>
      <c r="KO163" s="45">
        <f t="shared" si="3018"/>
        <v>0</v>
      </c>
      <c r="KP163" s="51">
        <f t="shared" si="3019"/>
        <v>0</v>
      </c>
      <c r="KQ163" s="50">
        <f t="shared" si="3020"/>
        <v>0</v>
      </c>
      <c r="KR163" s="45">
        <f t="shared" si="3021"/>
        <v>0</v>
      </c>
      <c r="KS163" s="51">
        <f t="shared" si="3022"/>
        <v>0</v>
      </c>
      <c r="KT163" s="81">
        <f t="shared" si="3023"/>
        <v>0</v>
      </c>
      <c r="KU163" s="52">
        <f t="shared" si="3024"/>
        <v>0</v>
      </c>
      <c r="KV163" s="52">
        <f t="shared" si="3025"/>
        <v>0</v>
      </c>
      <c r="KW163" s="27">
        <f t="shared" si="3026"/>
        <v>0</v>
      </c>
      <c r="KX163" s="28">
        <f t="shared" si="3027"/>
        <v>0</v>
      </c>
      <c r="KY163" s="29">
        <f t="shared" si="3028"/>
        <v>0</v>
      </c>
      <c r="KZ163" s="317">
        <f t="shared" si="3029"/>
        <v>0</v>
      </c>
      <c r="LA163" s="28">
        <f t="shared" si="3030"/>
        <v>0</v>
      </c>
      <c r="LB163" s="29">
        <f t="shared" si="3031"/>
        <v>0</v>
      </c>
      <c r="LC163" s="178">
        <f t="shared" si="3032"/>
        <v>0</v>
      </c>
      <c r="LD163" s="28">
        <f t="shared" si="3033"/>
        <v>0</v>
      </c>
      <c r="LE163" s="29">
        <f t="shared" si="3034"/>
        <v>0</v>
      </c>
    </row>
    <row r="164" spans="2:318" ht="20.25" hidden="1" customHeight="1" outlineLevel="3">
      <c r="B164" s="84" t="s">
        <v>324</v>
      </c>
      <c r="C164" s="176" t="s">
        <v>325</v>
      </c>
      <c r="D164" s="176" t="s">
        <v>261</v>
      </c>
      <c r="E164" s="176" t="s">
        <v>285</v>
      </c>
      <c r="F164" s="84" t="s">
        <v>211</v>
      </c>
      <c r="G164" s="481"/>
      <c r="H164" s="482"/>
      <c r="I164" s="443">
        <f t="shared" si="2825"/>
        <v>0</v>
      </c>
      <c r="J164" s="594"/>
      <c r="K164" s="482"/>
      <c r="L164" s="443">
        <f t="shared" si="2826"/>
        <v>0</v>
      </c>
      <c r="M164" s="697">
        <f t="shared" si="2827"/>
        <v>0</v>
      </c>
      <c r="N164" s="698">
        <f t="shared" si="2828"/>
        <v>0</v>
      </c>
      <c r="O164" s="699">
        <f t="shared" si="2829"/>
        <v>0</v>
      </c>
      <c r="P164" s="481"/>
      <c r="Q164" s="482"/>
      <c r="R164" s="443">
        <f t="shared" si="2830"/>
        <v>0</v>
      </c>
      <c r="S164" s="594"/>
      <c r="T164" s="482"/>
      <c r="U164" s="443">
        <f t="shared" si="2831"/>
        <v>0</v>
      </c>
      <c r="V164" s="697">
        <f t="shared" si="2832"/>
        <v>0</v>
      </c>
      <c r="W164" s="698">
        <f t="shared" si="2833"/>
        <v>0</v>
      </c>
      <c r="X164" s="699">
        <f t="shared" si="2834"/>
        <v>0</v>
      </c>
      <c r="Y164" s="481"/>
      <c r="Z164" s="482"/>
      <c r="AA164" s="443">
        <f t="shared" si="2835"/>
        <v>0</v>
      </c>
      <c r="AB164" s="686"/>
      <c r="AC164" s="482"/>
      <c r="AD164" s="443">
        <f t="shared" si="2836"/>
        <v>0</v>
      </c>
      <c r="AE164" s="595">
        <f t="shared" si="2837"/>
        <v>0</v>
      </c>
      <c r="AF164" s="596">
        <f t="shared" si="2838"/>
        <v>0</v>
      </c>
      <c r="AG164" s="597">
        <f t="shared" si="2839"/>
        <v>0</v>
      </c>
      <c r="AH164" s="715">
        <f t="shared" si="2840"/>
        <v>0</v>
      </c>
      <c r="AI164" s="711">
        <f t="shared" si="2841"/>
        <v>0</v>
      </c>
      <c r="AJ164" s="716">
        <f t="shared" si="2842"/>
        <v>0</v>
      </c>
      <c r="AK164" s="715">
        <f t="shared" si="2843"/>
        <v>0</v>
      </c>
      <c r="AL164" s="711">
        <f t="shared" si="2844"/>
        <v>0</v>
      </c>
      <c r="AM164" s="716">
        <f t="shared" si="2845"/>
        <v>0</v>
      </c>
      <c r="AN164" s="717">
        <f t="shared" si="2846"/>
        <v>0</v>
      </c>
      <c r="AO164" s="718">
        <f t="shared" si="2847"/>
        <v>0</v>
      </c>
      <c r="AP164" s="718">
        <f t="shared" si="2848"/>
        <v>0</v>
      </c>
      <c r="AQ164" s="88"/>
      <c r="AR164" s="89"/>
      <c r="AS164" s="388">
        <f t="shared" si="2849"/>
        <v>0</v>
      </c>
      <c r="AT164" s="88"/>
      <c r="AU164" s="89"/>
      <c r="AV164" s="388">
        <f t="shared" si="2850"/>
        <v>0</v>
      </c>
      <c r="AW164" s="595">
        <f t="shared" si="2851"/>
        <v>0</v>
      </c>
      <c r="AX164" s="596">
        <f t="shared" si="2852"/>
        <v>0</v>
      </c>
      <c r="AY164" s="597">
        <f t="shared" si="2853"/>
        <v>0</v>
      </c>
      <c r="AZ164" s="386"/>
      <c r="BA164" s="387"/>
      <c r="BB164" s="388">
        <f t="shared" si="2854"/>
        <v>0</v>
      </c>
      <c r="BC164" s="385"/>
      <c r="BD164" s="391"/>
      <c r="BE164" s="388">
        <f t="shared" si="2855"/>
        <v>0</v>
      </c>
      <c r="BF164" s="595">
        <f t="shared" si="2856"/>
        <v>0</v>
      </c>
      <c r="BG164" s="596">
        <f t="shared" si="2857"/>
        <v>0</v>
      </c>
      <c r="BH164" s="597">
        <f t="shared" si="2858"/>
        <v>0</v>
      </c>
      <c r="BI164" s="88"/>
      <c r="BJ164" s="89"/>
      <c r="BK164" s="388">
        <f t="shared" si="2859"/>
        <v>0</v>
      </c>
      <c r="BL164" s="88"/>
      <c r="BM164" s="89"/>
      <c r="BN164" s="388">
        <f t="shared" si="2860"/>
        <v>0</v>
      </c>
      <c r="BO164" s="595">
        <f t="shared" si="2861"/>
        <v>0</v>
      </c>
      <c r="BP164" s="596">
        <f t="shared" si="2862"/>
        <v>0</v>
      </c>
      <c r="BQ164" s="597">
        <f t="shared" si="2863"/>
        <v>0</v>
      </c>
      <c r="BR164" s="719">
        <f t="shared" si="2864"/>
        <v>0</v>
      </c>
      <c r="BS164" s="720">
        <f t="shared" si="2865"/>
        <v>0</v>
      </c>
      <c r="BT164" s="721">
        <f t="shared" si="2866"/>
        <v>0</v>
      </c>
      <c r="BU164" s="719">
        <f t="shared" si="2867"/>
        <v>0</v>
      </c>
      <c r="BV164" s="720">
        <f t="shared" si="2868"/>
        <v>0</v>
      </c>
      <c r="BW164" s="721">
        <f t="shared" si="2869"/>
        <v>0</v>
      </c>
      <c r="BX164" s="717">
        <f t="shared" si="2870"/>
        <v>0</v>
      </c>
      <c r="BY164" s="718">
        <f t="shared" si="2871"/>
        <v>0</v>
      </c>
      <c r="BZ164" s="718">
        <f t="shared" si="2872"/>
        <v>0</v>
      </c>
      <c r="CA164" s="483"/>
      <c r="CB164" s="600"/>
      <c r="CC164" s="443">
        <f t="shared" si="2873"/>
        <v>0</v>
      </c>
      <c r="CD164" s="385"/>
      <c r="CE164" s="391"/>
      <c r="CF164" s="443">
        <f t="shared" si="2874"/>
        <v>0</v>
      </c>
      <c r="CG164" s="595">
        <f t="shared" si="2875"/>
        <v>0</v>
      </c>
      <c r="CH164" s="596">
        <f t="shared" si="2876"/>
        <v>0</v>
      </c>
      <c r="CI164" s="597">
        <f t="shared" si="2877"/>
        <v>0</v>
      </c>
      <c r="CJ164" s="385"/>
      <c r="CK164" s="390"/>
      <c r="CL164" s="443">
        <f t="shared" si="2878"/>
        <v>0</v>
      </c>
      <c r="CM164" s="385"/>
      <c r="CN164" s="391"/>
      <c r="CO164" s="443">
        <f t="shared" si="2879"/>
        <v>0</v>
      </c>
      <c r="CP164" s="595">
        <f t="shared" si="2880"/>
        <v>0</v>
      </c>
      <c r="CQ164" s="596">
        <f t="shared" si="2881"/>
        <v>0</v>
      </c>
      <c r="CR164" s="597">
        <f t="shared" si="2882"/>
        <v>0</v>
      </c>
      <c r="CS164" s="483"/>
      <c r="CT164" s="600"/>
      <c r="CU164" s="443">
        <f t="shared" si="2883"/>
        <v>0</v>
      </c>
      <c r="CV164" s="385"/>
      <c r="CW164" s="391"/>
      <c r="CX164" s="443">
        <f t="shared" si="2884"/>
        <v>0</v>
      </c>
      <c r="CY164" s="595">
        <f t="shared" si="2885"/>
        <v>0</v>
      </c>
      <c r="CZ164" s="596">
        <f t="shared" si="2886"/>
        <v>0</v>
      </c>
      <c r="DA164" s="597">
        <f t="shared" si="2887"/>
        <v>0</v>
      </c>
      <c r="DB164" s="715">
        <f t="shared" si="2888"/>
        <v>0</v>
      </c>
      <c r="DC164" s="711">
        <f t="shared" si="2889"/>
        <v>0</v>
      </c>
      <c r="DD164" s="716">
        <f t="shared" si="2890"/>
        <v>0</v>
      </c>
      <c r="DE164" s="715">
        <f t="shared" si="2891"/>
        <v>0</v>
      </c>
      <c r="DF164" s="711">
        <f t="shared" si="2892"/>
        <v>0</v>
      </c>
      <c r="DG164" s="716">
        <f t="shared" si="2893"/>
        <v>0</v>
      </c>
      <c r="DH164" s="717">
        <f t="shared" si="2894"/>
        <v>0</v>
      </c>
      <c r="DI164" s="718">
        <f t="shared" si="2895"/>
        <v>0</v>
      </c>
      <c r="DJ164" s="718">
        <f t="shared" si="2896"/>
        <v>0</v>
      </c>
      <c r="DK164" s="385"/>
      <c r="DL164" s="390"/>
      <c r="DM164" s="388">
        <f t="shared" si="2897"/>
        <v>0</v>
      </c>
      <c r="DN164" s="385"/>
      <c r="DO164" s="391"/>
      <c r="DP164" s="388">
        <f t="shared" si="2898"/>
        <v>0</v>
      </c>
      <c r="DQ164" s="595">
        <f t="shared" si="2899"/>
        <v>0</v>
      </c>
      <c r="DR164" s="596">
        <f t="shared" si="2900"/>
        <v>0</v>
      </c>
      <c r="DS164" s="597">
        <f t="shared" si="2901"/>
        <v>0</v>
      </c>
      <c r="DT164" s="389"/>
      <c r="DU164" s="390"/>
      <c r="DV164" s="388">
        <f t="shared" si="2902"/>
        <v>0</v>
      </c>
      <c r="DW164" s="385"/>
      <c r="DX164" s="391"/>
      <c r="DY164" s="385">
        <f>DW164*DX164</f>
        <v>0</v>
      </c>
      <c r="DZ164" s="595">
        <f t="shared" si="2904"/>
        <v>0</v>
      </c>
      <c r="EA164" s="596">
        <f t="shared" si="2905"/>
        <v>0</v>
      </c>
      <c r="EB164" s="597">
        <f t="shared" si="2906"/>
        <v>0</v>
      </c>
      <c r="EC164" s="389"/>
      <c r="ED164" s="390"/>
      <c r="EE164" s="388">
        <f t="shared" si="2907"/>
        <v>0</v>
      </c>
      <c r="EF164" s="88"/>
      <c r="EG164" s="100"/>
      <c r="EH164" s="388">
        <f t="shared" si="2908"/>
        <v>0</v>
      </c>
      <c r="EI164" s="41">
        <f t="shared" si="2909"/>
        <v>0</v>
      </c>
      <c r="EJ164" s="42">
        <f t="shared" si="2910"/>
        <v>0</v>
      </c>
      <c r="EK164" s="43">
        <f t="shared" si="2911"/>
        <v>0</v>
      </c>
      <c r="EL164" s="50">
        <f t="shared" si="2912"/>
        <v>0</v>
      </c>
      <c r="EM164" s="45">
        <f t="shared" si="2913"/>
        <v>0</v>
      </c>
      <c r="EN164" s="51">
        <f t="shared" si="2914"/>
        <v>0</v>
      </c>
      <c r="EO164" s="50">
        <f t="shared" si="2915"/>
        <v>0</v>
      </c>
      <c r="EP164" s="45">
        <f t="shared" si="2916"/>
        <v>0</v>
      </c>
      <c r="EQ164" s="51">
        <f t="shared" si="2917"/>
        <v>0</v>
      </c>
      <c r="ER164" s="81">
        <f t="shared" si="2918"/>
        <v>0</v>
      </c>
      <c r="ES164" s="52">
        <f t="shared" si="2919"/>
        <v>0</v>
      </c>
      <c r="ET164" s="52">
        <f t="shared" si="2920"/>
        <v>0</v>
      </c>
      <c r="EU164" s="27">
        <f t="shared" si="2921"/>
        <v>0</v>
      </c>
      <c r="EV164" s="28">
        <f t="shared" si="2922"/>
        <v>0</v>
      </c>
      <c r="EW164" s="29">
        <f t="shared" si="2923"/>
        <v>0</v>
      </c>
      <c r="EX164" s="317">
        <f t="shared" si="2924"/>
        <v>0</v>
      </c>
      <c r="EY164" s="28">
        <f t="shared" si="2925"/>
        <v>0</v>
      </c>
      <c r="EZ164" s="29">
        <f t="shared" si="3035"/>
        <v>0</v>
      </c>
      <c r="FA164" s="178">
        <f t="shared" si="2927"/>
        <v>0</v>
      </c>
      <c r="FB164" s="28">
        <f t="shared" si="2928"/>
        <v>0</v>
      </c>
      <c r="FC164" s="29">
        <f t="shared" si="2929"/>
        <v>0</v>
      </c>
      <c r="FE164" s="84" t="s">
        <v>324</v>
      </c>
      <c r="FF164" s="176" t="s">
        <v>325</v>
      </c>
      <c r="FG164" s="176" t="s">
        <v>262</v>
      </c>
      <c r="FH164" s="84" t="s">
        <v>211</v>
      </c>
      <c r="FI164" s="481"/>
      <c r="FJ164" s="482"/>
      <c r="FK164" s="443">
        <f t="shared" si="2930"/>
        <v>0</v>
      </c>
      <c r="FL164" s="594"/>
      <c r="FM164" s="482"/>
      <c r="FN164" s="443">
        <f t="shared" si="2931"/>
        <v>0</v>
      </c>
      <c r="FO164" s="697">
        <f t="shared" si="2932"/>
        <v>0</v>
      </c>
      <c r="FP164" s="698">
        <f t="shared" si="2933"/>
        <v>0</v>
      </c>
      <c r="FQ164" s="699">
        <f t="shared" si="2934"/>
        <v>0</v>
      </c>
      <c r="FR164" s="481"/>
      <c r="FS164" s="482"/>
      <c r="FT164" s="443">
        <f t="shared" si="2935"/>
        <v>0</v>
      </c>
      <c r="FU164" s="594"/>
      <c r="FV164" s="482"/>
      <c r="FW164" s="443">
        <f t="shared" si="2936"/>
        <v>0</v>
      </c>
      <c r="FX164" s="697">
        <f t="shared" si="2937"/>
        <v>0</v>
      </c>
      <c r="FY164" s="698">
        <f t="shared" si="2938"/>
        <v>0</v>
      </c>
      <c r="FZ164" s="699">
        <f t="shared" si="2939"/>
        <v>0</v>
      </c>
      <c r="GA164" s="481"/>
      <c r="GB164" s="482"/>
      <c r="GC164" s="443">
        <f t="shared" si="2940"/>
        <v>0</v>
      </c>
      <c r="GD164" s="686"/>
      <c r="GE164" s="482"/>
      <c r="GF164" s="443">
        <f t="shared" si="2941"/>
        <v>0</v>
      </c>
      <c r="GG164" s="595">
        <f t="shared" si="2942"/>
        <v>0</v>
      </c>
      <c r="GH164" s="596">
        <f t="shared" si="2943"/>
        <v>0</v>
      </c>
      <c r="GI164" s="597">
        <f t="shared" si="2944"/>
        <v>0</v>
      </c>
      <c r="GJ164" s="715">
        <f t="shared" si="2945"/>
        <v>0</v>
      </c>
      <c r="GK164" s="711">
        <f t="shared" si="2946"/>
        <v>0</v>
      </c>
      <c r="GL164" s="716">
        <f t="shared" si="2947"/>
        <v>0</v>
      </c>
      <c r="GM164" s="715">
        <f t="shared" si="2948"/>
        <v>0</v>
      </c>
      <c r="GN164" s="711">
        <f t="shared" si="2949"/>
        <v>0</v>
      </c>
      <c r="GO164" s="716">
        <f t="shared" si="2950"/>
        <v>0</v>
      </c>
      <c r="GP164" s="717">
        <f t="shared" si="2951"/>
        <v>0</v>
      </c>
      <c r="GQ164" s="718">
        <f t="shared" si="2952"/>
        <v>0</v>
      </c>
      <c r="GR164" s="718">
        <f t="shared" si="2953"/>
        <v>0</v>
      </c>
      <c r="GS164" s="88"/>
      <c r="GT164" s="89"/>
      <c r="GU164" s="388">
        <f t="shared" si="2954"/>
        <v>0</v>
      </c>
      <c r="GV164" s="88"/>
      <c r="GW164" s="89"/>
      <c r="GX164" s="388">
        <f t="shared" si="2955"/>
        <v>0</v>
      </c>
      <c r="GY164" s="595">
        <f t="shared" si="2956"/>
        <v>0</v>
      </c>
      <c r="GZ164" s="596">
        <f t="shared" si="2957"/>
        <v>0</v>
      </c>
      <c r="HA164" s="597">
        <f t="shared" si="2958"/>
        <v>0</v>
      </c>
      <c r="HB164" s="386"/>
      <c r="HC164" s="387"/>
      <c r="HD164" s="388">
        <f t="shared" si="2959"/>
        <v>0</v>
      </c>
      <c r="HE164" s="385"/>
      <c r="HF164" s="391"/>
      <c r="HG164" s="388">
        <f t="shared" si="2960"/>
        <v>0</v>
      </c>
      <c r="HH164" s="595">
        <f t="shared" si="2961"/>
        <v>0</v>
      </c>
      <c r="HI164" s="596">
        <f t="shared" si="2962"/>
        <v>0</v>
      </c>
      <c r="HJ164" s="597">
        <f t="shared" si="2963"/>
        <v>0</v>
      </c>
      <c r="HK164" s="88"/>
      <c r="HL164" s="89"/>
      <c r="HM164" s="388">
        <f t="shared" si="2964"/>
        <v>0</v>
      </c>
      <c r="HN164" s="88"/>
      <c r="HO164" s="89"/>
      <c r="HP164" s="388">
        <f t="shared" si="2965"/>
        <v>0</v>
      </c>
      <c r="HQ164" s="595">
        <f t="shared" si="2966"/>
        <v>0</v>
      </c>
      <c r="HR164" s="596">
        <f t="shared" si="2967"/>
        <v>0</v>
      </c>
      <c r="HS164" s="597">
        <f t="shared" si="2968"/>
        <v>0</v>
      </c>
      <c r="HT164" s="719">
        <f t="shared" si="2969"/>
        <v>0</v>
      </c>
      <c r="HU164" s="720">
        <f t="shared" si="2970"/>
        <v>0</v>
      </c>
      <c r="HV164" s="721">
        <f t="shared" si="2971"/>
        <v>0</v>
      </c>
      <c r="HW164" s="719">
        <f t="shared" si="2972"/>
        <v>0</v>
      </c>
      <c r="HX164" s="720">
        <f t="shared" si="2973"/>
        <v>0</v>
      </c>
      <c r="HY164" s="721">
        <f t="shared" si="2974"/>
        <v>0</v>
      </c>
      <c r="HZ164" s="717">
        <f t="shared" si="2975"/>
        <v>0</v>
      </c>
      <c r="IA164" s="718">
        <f t="shared" si="2976"/>
        <v>0</v>
      </c>
      <c r="IB164" s="718">
        <f t="shared" si="2977"/>
        <v>0</v>
      </c>
      <c r="IC164" s="483"/>
      <c r="ID164" s="600"/>
      <c r="IE164" s="443">
        <f t="shared" si="2978"/>
        <v>0</v>
      </c>
      <c r="IF164" s="385"/>
      <c r="IG164" s="391"/>
      <c r="IH164" s="443">
        <f t="shared" si="2979"/>
        <v>0</v>
      </c>
      <c r="II164" s="595">
        <f t="shared" si="2980"/>
        <v>0</v>
      </c>
      <c r="IJ164" s="596">
        <f t="shared" si="2981"/>
        <v>0</v>
      </c>
      <c r="IK164" s="597">
        <f t="shared" si="2982"/>
        <v>0</v>
      </c>
      <c r="IL164" s="385"/>
      <c r="IM164" s="390"/>
      <c r="IN164" s="443">
        <f t="shared" si="2983"/>
        <v>0</v>
      </c>
      <c r="IO164" s="385"/>
      <c r="IP164" s="391"/>
      <c r="IQ164" s="443">
        <f t="shared" si="2984"/>
        <v>0</v>
      </c>
      <c r="IR164" s="595">
        <f t="shared" si="2985"/>
        <v>0</v>
      </c>
      <c r="IS164" s="596">
        <f t="shared" si="2986"/>
        <v>0</v>
      </c>
      <c r="IT164" s="597">
        <f t="shared" si="2987"/>
        <v>0</v>
      </c>
      <c r="IU164" s="483"/>
      <c r="IV164" s="600"/>
      <c r="IW164" s="443">
        <f t="shared" si="2988"/>
        <v>0</v>
      </c>
      <c r="IX164" s="385"/>
      <c r="IY164" s="391"/>
      <c r="IZ164" s="443">
        <f t="shared" si="2989"/>
        <v>0</v>
      </c>
      <c r="JA164" s="595">
        <f t="shared" si="2990"/>
        <v>0</v>
      </c>
      <c r="JB164" s="596">
        <f t="shared" si="2991"/>
        <v>0</v>
      </c>
      <c r="JC164" s="597">
        <f t="shared" si="2992"/>
        <v>0</v>
      </c>
      <c r="JD164" s="715">
        <f t="shared" si="2993"/>
        <v>0</v>
      </c>
      <c r="JE164" s="711">
        <f t="shared" si="2994"/>
        <v>0</v>
      </c>
      <c r="JF164" s="716">
        <f t="shared" si="2995"/>
        <v>0</v>
      </c>
      <c r="JG164" s="715">
        <f t="shared" si="2996"/>
        <v>0</v>
      </c>
      <c r="JH164" s="711">
        <f t="shared" si="2997"/>
        <v>0</v>
      </c>
      <c r="JI164" s="716">
        <f t="shared" si="2998"/>
        <v>0</v>
      </c>
      <c r="JJ164" s="717">
        <f t="shared" si="2999"/>
        <v>0</v>
      </c>
      <c r="JK164" s="718">
        <f t="shared" si="3000"/>
        <v>0</v>
      </c>
      <c r="JL164" s="718">
        <f t="shared" si="3001"/>
        <v>0</v>
      </c>
      <c r="JM164" s="385"/>
      <c r="JN164" s="390"/>
      <c r="JO164" s="388">
        <f t="shared" si="3002"/>
        <v>0</v>
      </c>
      <c r="JP164" s="385"/>
      <c r="JQ164" s="391"/>
      <c r="JR164" s="388">
        <f t="shared" si="3003"/>
        <v>0</v>
      </c>
      <c r="JS164" s="595">
        <f t="shared" si="3004"/>
        <v>0</v>
      </c>
      <c r="JT164" s="596">
        <f t="shared" si="3005"/>
        <v>0</v>
      </c>
      <c r="JU164" s="597">
        <f t="shared" si="3006"/>
        <v>0</v>
      </c>
      <c r="JV164" s="389"/>
      <c r="JW164" s="390"/>
      <c r="JX164" s="388">
        <f t="shared" si="3007"/>
        <v>0</v>
      </c>
      <c r="JY164" s="385"/>
      <c r="JZ164" s="391"/>
      <c r="KA164" s="385">
        <f>JY164*JZ164</f>
        <v>0</v>
      </c>
      <c r="KB164" s="595">
        <f t="shared" si="3009"/>
        <v>0</v>
      </c>
      <c r="KC164" s="596">
        <f t="shared" si="3010"/>
        <v>0</v>
      </c>
      <c r="KD164" s="597">
        <f t="shared" si="3011"/>
        <v>0</v>
      </c>
      <c r="KE164" s="389"/>
      <c r="KF164" s="390"/>
      <c r="KG164" s="388">
        <f t="shared" si="3012"/>
        <v>0</v>
      </c>
      <c r="KH164" s="88"/>
      <c r="KI164" s="100"/>
      <c r="KJ164" s="388">
        <f t="shared" si="3013"/>
        <v>0</v>
      </c>
      <c r="KK164" s="41">
        <f t="shared" si="3014"/>
        <v>0</v>
      </c>
      <c r="KL164" s="42">
        <f t="shared" si="3015"/>
        <v>0</v>
      </c>
      <c r="KM164" s="43">
        <f t="shared" si="3016"/>
        <v>0</v>
      </c>
      <c r="KN164" s="50">
        <f t="shared" si="3017"/>
        <v>0</v>
      </c>
      <c r="KO164" s="45">
        <f t="shared" si="3018"/>
        <v>0</v>
      </c>
      <c r="KP164" s="51">
        <f t="shared" si="3019"/>
        <v>0</v>
      </c>
      <c r="KQ164" s="50">
        <f t="shared" si="3020"/>
        <v>0</v>
      </c>
      <c r="KR164" s="45">
        <f t="shared" si="3021"/>
        <v>0</v>
      </c>
      <c r="KS164" s="51">
        <f t="shared" si="3022"/>
        <v>0</v>
      </c>
      <c r="KT164" s="81">
        <f t="shared" si="3023"/>
        <v>0</v>
      </c>
      <c r="KU164" s="52">
        <f t="shared" si="3024"/>
        <v>0</v>
      </c>
      <c r="KV164" s="52">
        <f t="shared" si="3025"/>
        <v>0</v>
      </c>
      <c r="KW164" s="27">
        <f t="shared" si="3026"/>
        <v>0</v>
      </c>
      <c r="KX164" s="28">
        <f t="shared" si="3027"/>
        <v>0</v>
      </c>
      <c r="KY164" s="29">
        <f t="shared" si="3028"/>
        <v>0</v>
      </c>
      <c r="KZ164" s="317">
        <f t="shared" si="3029"/>
        <v>0</v>
      </c>
      <c r="LA164" s="28">
        <f t="shared" si="3030"/>
        <v>0</v>
      </c>
      <c r="LB164" s="29">
        <f t="shared" si="3031"/>
        <v>0</v>
      </c>
      <c r="LC164" s="178">
        <f t="shared" si="3032"/>
        <v>0</v>
      </c>
      <c r="LD164" s="28">
        <f t="shared" si="3033"/>
        <v>0</v>
      </c>
      <c r="LE164" s="29">
        <f t="shared" si="3034"/>
        <v>0</v>
      </c>
    </row>
    <row r="165" spans="2:318" ht="20.25" hidden="1" customHeight="1" outlineLevel="3">
      <c r="B165" s="84" t="s">
        <v>319</v>
      </c>
      <c r="C165" s="176" t="s">
        <v>271</v>
      </c>
      <c r="D165" s="176" t="s">
        <v>261</v>
      </c>
      <c r="E165" s="176" t="s">
        <v>262</v>
      </c>
      <c r="F165" s="84" t="s">
        <v>211</v>
      </c>
      <c r="G165" s="313"/>
      <c r="H165" s="482"/>
      <c r="I165" s="443">
        <f t="shared" si="2825"/>
        <v>0</v>
      </c>
      <c r="J165" s="738"/>
      <c r="K165" s="482"/>
      <c r="L165" s="443">
        <f t="shared" si="2826"/>
        <v>0</v>
      </c>
      <c r="M165" s="697">
        <f t="shared" si="2827"/>
        <v>0</v>
      </c>
      <c r="N165" s="698">
        <f t="shared" si="2828"/>
        <v>0</v>
      </c>
      <c r="O165" s="699">
        <f t="shared" si="2829"/>
        <v>0</v>
      </c>
      <c r="P165" s="483"/>
      <c r="Q165" s="600"/>
      <c r="R165" s="443">
        <f t="shared" si="2830"/>
        <v>0</v>
      </c>
      <c r="S165" s="481"/>
      <c r="T165" s="315"/>
      <c r="U165" s="443">
        <f t="shared" si="2831"/>
        <v>0</v>
      </c>
      <c r="V165" s="697">
        <f t="shared" si="2832"/>
        <v>0</v>
      </c>
      <c r="W165" s="698">
        <f t="shared" si="2833"/>
        <v>0</v>
      </c>
      <c r="X165" s="699">
        <f t="shared" si="2834"/>
        <v>0</v>
      </c>
      <c r="Y165" s="385"/>
      <c r="Z165" s="482"/>
      <c r="AA165" s="443">
        <f t="shared" si="2835"/>
        <v>0</v>
      </c>
      <c r="AB165" s="738"/>
      <c r="AC165" s="482"/>
      <c r="AD165" s="443">
        <f t="shared" si="2836"/>
        <v>0</v>
      </c>
      <c r="AE165" s="595">
        <f t="shared" si="2837"/>
        <v>0</v>
      </c>
      <c r="AF165" s="596">
        <f t="shared" si="2838"/>
        <v>0</v>
      </c>
      <c r="AG165" s="597">
        <f t="shared" si="2839"/>
        <v>0</v>
      </c>
      <c r="AH165" s="715">
        <f t="shared" si="2840"/>
        <v>0</v>
      </c>
      <c r="AI165" s="711">
        <f t="shared" si="2841"/>
        <v>0</v>
      </c>
      <c r="AJ165" s="716">
        <f t="shared" si="2842"/>
        <v>0</v>
      </c>
      <c r="AK165" s="715">
        <f t="shared" si="2843"/>
        <v>0</v>
      </c>
      <c r="AL165" s="711">
        <f t="shared" si="2844"/>
        <v>0</v>
      </c>
      <c r="AM165" s="716">
        <f t="shared" si="2845"/>
        <v>0</v>
      </c>
      <c r="AN165" s="717">
        <f t="shared" si="2846"/>
        <v>0</v>
      </c>
      <c r="AO165" s="718">
        <f t="shared" si="2847"/>
        <v>0</v>
      </c>
      <c r="AP165" s="718">
        <f t="shared" si="2848"/>
        <v>0</v>
      </c>
      <c r="AQ165" s="313"/>
      <c r="AR165" s="107"/>
      <c r="AS165" s="388">
        <f t="shared" si="2849"/>
        <v>0</v>
      </c>
      <c r="AT165" s="738"/>
      <c r="AU165" s="601"/>
      <c r="AV165" s="388">
        <f t="shared" si="2850"/>
        <v>0</v>
      </c>
      <c r="AW165" s="595">
        <f t="shared" si="2851"/>
        <v>0</v>
      </c>
      <c r="AX165" s="596">
        <f t="shared" si="2852"/>
        <v>0</v>
      </c>
      <c r="AY165" s="597">
        <f t="shared" si="2853"/>
        <v>0</v>
      </c>
      <c r="AZ165" s="313">
        <v>0.5</v>
      </c>
      <c r="BA165" s="482">
        <v>42</v>
      </c>
      <c r="BB165" s="388">
        <f t="shared" si="2854"/>
        <v>21</v>
      </c>
      <c r="BC165" s="738">
        <v>0.5</v>
      </c>
      <c r="BD165" s="482">
        <v>42</v>
      </c>
      <c r="BE165" s="388">
        <f t="shared" si="2855"/>
        <v>21</v>
      </c>
      <c r="BF165" s="595">
        <f t="shared" si="2856"/>
        <v>0</v>
      </c>
      <c r="BG165" s="596">
        <f t="shared" si="2857"/>
        <v>0</v>
      </c>
      <c r="BH165" s="597">
        <f t="shared" si="2858"/>
        <v>0</v>
      </c>
      <c r="BI165" s="88"/>
      <c r="BJ165" s="89"/>
      <c r="BK165" s="388">
        <f t="shared" si="2859"/>
        <v>0</v>
      </c>
      <c r="BL165" s="88"/>
      <c r="BM165" s="89"/>
      <c r="BN165" s="388">
        <f t="shared" si="2860"/>
        <v>0</v>
      </c>
      <c r="BO165" s="595">
        <f t="shared" si="2861"/>
        <v>0</v>
      </c>
      <c r="BP165" s="596">
        <f t="shared" si="2862"/>
        <v>0</v>
      </c>
      <c r="BQ165" s="597">
        <f t="shared" si="2863"/>
        <v>0</v>
      </c>
      <c r="BR165" s="719">
        <f t="shared" si="2864"/>
        <v>0.5</v>
      </c>
      <c r="BS165" s="720">
        <f t="shared" si="2865"/>
        <v>42</v>
      </c>
      <c r="BT165" s="721">
        <f t="shared" si="2866"/>
        <v>21</v>
      </c>
      <c r="BU165" s="719">
        <f t="shared" si="2867"/>
        <v>0.5</v>
      </c>
      <c r="BV165" s="720">
        <f t="shared" si="2868"/>
        <v>42</v>
      </c>
      <c r="BW165" s="721">
        <f t="shared" si="2869"/>
        <v>21</v>
      </c>
      <c r="BX165" s="717">
        <f t="shared" si="2870"/>
        <v>0</v>
      </c>
      <c r="BY165" s="718">
        <f t="shared" si="2871"/>
        <v>0</v>
      </c>
      <c r="BZ165" s="718">
        <f t="shared" si="2872"/>
        <v>0</v>
      </c>
      <c r="CA165" s="444"/>
      <c r="CB165" s="482"/>
      <c r="CC165" s="443">
        <f t="shared" si="2873"/>
        <v>0</v>
      </c>
      <c r="CD165" s="385"/>
      <c r="CE165" s="601"/>
      <c r="CF165" s="443">
        <f t="shared" si="2874"/>
        <v>0</v>
      </c>
      <c r="CG165" s="595">
        <f t="shared" si="2875"/>
        <v>0</v>
      </c>
      <c r="CH165" s="596">
        <f t="shared" si="2876"/>
        <v>0</v>
      </c>
      <c r="CI165" s="597">
        <f t="shared" si="2877"/>
        <v>0</v>
      </c>
      <c r="CJ165" s="483"/>
      <c r="CK165" s="600"/>
      <c r="CL165" s="443">
        <f t="shared" si="2878"/>
        <v>0</v>
      </c>
      <c r="CM165" s="738">
        <v>1</v>
      </c>
      <c r="CN165" s="482">
        <v>42</v>
      </c>
      <c r="CO165" s="443">
        <f t="shared" si="2879"/>
        <v>42</v>
      </c>
      <c r="CP165" s="595">
        <f t="shared" si="2880"/>
        <v>-1</v>
      </c>
      <c r="CQ165" s="596">
        <f t="shared" si="2881"/>
        <v>-42</v>
      </c>
      <c r="CR165" s="597">
        <f t="shared" si="2882"/>
        <v>-42</v>
      </c>
      <c r="CS165" s="483"/>
      <c r="CT165" s="600"/>
      <c r="CU165" s="443">
        <f t="shared" si="2883"/>
        <v>0</v>
      </c>
      <c r="CV165" s="385"/>
      <c r="CW165" s="601"/>
      <c r="CX165" s="443">
        <f t="shared" si="2884"/>
        <v>0</v>
      </c>
      <c r="CY165" s="595">
        <f t="shared" si="2885"/>
        <v>0</v>
      </c>
      <c r="CZ165" s="596">
        <f t="shared" si="2886"/>
        <v>0</v>
      </c>
      <c r="DA165" s="597">
        <f t="shared" si="2887"/>
        <v>0</v>
      </c>
      <c r="DB165" s="715">
        <f t="shared" si="2888"/>
        <v>0</v>
      </c>
      <c r="DC165" s="711">
        <f t="shared" si="2889"/>
        <v>0</v>
      </c>
      <c r="DD165" s="716">
        <f t="shared" si="2890"/>
        <v>0</v>
      </c>
      <c r="DE165" s="715">
        <f t="shared" si="2891"/>
        <v>1</v>
      </c>
      <c r="DF165" s="711">
        <f t="shared" si="2892"/>
        <v>42</v>
      </c>
      <c r="DG165" s="716">
        <f t="shared" si="2893"/>
        <v>42</v>
      </c>
      <c r="DH165" s="717">
        <f t="shared" si="2894"/>
        <v>-1</v>
      </c>
      <c r="DI165" s="718">
        <f t="shared" si="2895"/>
        <v>-42</v>
      </c>
      <c r="DJ165" s="718">
        <f t="shared" si="2896"/>
        <v>-42</v>
      </c>
      <c r="DK165" s="444"/>
      <c r="DL165" s="482"/>
      <c r="DM165" s="388">
        <f t="shared" si="2897"/>
        <v>0</v>
      </c>
      <c r="DN165" s="385"/>
      <c r="DO165" s="601"/>
      <c r="DP165" s="388">
        <f t="shared" si="2898"/>
        <v>0</v>
      </c>
      <c r="DQ165" s="595">
        <f t="shared" si="2899"/>
        <v>0</v>
      </c>
      <c r="DR165" s="596">
        <f t="shared" si="2900"/>
        <v>0</v>
      </c>
      <c r="DS165" s="597">
        <f t="shared" si="2901"/>
        <v>0</v>
      </c>
      <c r="DT165" s="389"/>
      <c r="DU165" s="390"/>
      <c r="DV165" s="388">
        <f t="shared" si="2902"/>
        <v>0</v>
      </c>
      <c r="DW165" s="385"/>
      <c r="DX165" s="601"/>
      <c r="DY165" s="388">
        <f t="shared" ref="DY165:DY176" si="3036">DW165*DX165</f>
        <v>0</v>
      </c>
      <c r="DZ165" s="595">
        <f t="shared" si="2904"/>
        <v>0</v>
      </c>
      <c r="EA165" s="596">
        <f t="shared" si="2905"/>
        <v>0</v>
      </c>
      <c r="EB165" s="597">
        <f t="shared" si="2906"/>
        <v>0</v>
      </c>
      <c r="EC165" s="481"/>
      <c r="ED165" s="482"/>
      <c r="EE165" s="388">
        <f t="shared" si="2907"/>
        <v>0</v>
      </c>
      <c r="EF165" s="738">
        <v>1</v>
      </c>
      <c r="EG165" s="482">
        <v>42</v>
      </c>
      <c r="EH165" s="388">
        <f t="shared" si="2908"/>
        <v>42</v>
      </c>
      <c r="EI165" s="41">
        <f t="shared" si="2909"/>
        <v>-1</v>
      </c>
      <c r="EJ165" s="42">
        <f t="shared" si="2910"/>
        <v>-42</v>
      </c>
      <c r="EK165" s="43">
        <f t="shared" si="2911"/>
        <v>-42</v>
      </c>
      <c r="EL165" s="50">
        <f t="shared" si="2912"/>
        <v>0</v>
      </c>
      <c r="EM165" s="45">
        <f t="shared" si="2913"/>
        <v>0</v>
      </c>
      <c r="EN165" s="51">
        <f t="shared" si="2914"/>
        <v>0</v>
      </c>
      <c r="EO165" s="50">
        <f t="shared" si="2915"/>
        <v>1</v>
      </c>
      <c r="EP165" s="45">
        <f t="shared" si="2916"/>
        <v>42</v>
      </c>
      <c r="EQ165" s="51">
        <f t="shared" si="2917"/>
        <v>42</v>
      </c>
      <c r="ER165" s="81">
        <f t="shared" si="2918"/>
        <v>-1</v>
      </c>
      <c r="ES165" s="52">
        <f t="shared" si="2919"/>
        <v>-42</v>
      </c>
      <c r="ET165" s="52">
        <f t="shared" si="2920"/>
        <v>-42</v>
      </c>
      <c r="EU165" s="27">
        <f t="shared" si="2921"/>
        <v>0.5</v>
      </c>
      <c r="EV165" s="28">
        <f t="shared" si="2922"/>
        <v>42</v>
      </c>
      <c r="EW165" s="29">
        <f t="shared" si="2923"/>
        <v>21</v>
      </c>
      <c r="EX165" s="317">
        <f t="shared" si="2924"/>
        <v>2.5</v>
      </c>
      <c r="EY165" s="28">
        <f t="shared" si="2925"/>
        <v>42</v>
      </c>
      <c r="EZ165" s="29">
        <f t="shared" si="3035"/>
        <v>105</v>
      </c>
      <c r="FA165" s="178">
        <f t="shared" si="2927"/>
        <v>-2</v>
      </c>
      <c r="FB165" s="28">
        <f t="shared" si="2928"/>
        <v>0</v>
      </c>
      <c r="FC165" s="29">
        <f t="shared" si="2929"/>
        <v>-84</v>
      </c>
      <c r="FE165" s="84" t="s">
        <v>326</v>
      </c>
      <c r="FF165" s="176" t="s">
        <v>271</v>
      </c>
      <c r="FG165" s="176" t="s">
        <v>262</v>
      </c>
      <c r="FH165" s="84" t="s">
        <v>211</v>
      </c>
      <c r="FI165" s="313"/>
      <c r="FJ165" s="482"/>
      <c r="FK165" s="443">
        <f t="shared" si="2930"/>
        <v>0</v>
      </c>
      <c r="FL165" s="738"/>
      <c r="FM165" s="482"/>
      <c r="FN165" s="443">
        <f t="shared" si="2931"/>
        <v>0</v>
      </c>
      <c r="FO165" s="697">
        <f t="shared" si="2932"/>
        <v>0</v>
      </c>
      <c r="FP165" s="698">
        <f t="shared" si="2933"/>
        <v>0</v>
      </c>
      <c r="FQ165" s="699">
        <f t="shared" si="2934"/>
        <v>0</v>
      </c>
      <c r="FR165" s="483"/>
      <c r="FS165" s="600"/>
      <c r="FT165" s="443">
        <f t="shared" si="2935"/>
        <v>0</v>
      </c>
      <c r="FU165" s="481"/>
      <c r="FV165" s="315"/>
      <c r="FW165" s="443">
        <f t="shared" si="2936"/>
        <v>0</v>
      </c>
      <c r="FX165" s="697">
        <f t="shared" si="2937"/>
        <v>0</v>
      </c>
      <c r="FY165" s="698">
        <f t="shared" si="2938"/>
        <v>0</v>
      </c>
      <c r="FZ165" s="699">
        <f t="shared" si="2939"/>
        <v>0</v>
      </c>
      <c r="GA165" s="385"/>
      <c r="GB165" s="482"/>
      <c r="GC165" s="443">
        <f t="shared" si="2940"/>
        <v>0</v>
      </c>
      <c r="GD165" s="738"/>
      <c r="GE165" s="482"/>
      <c r="GF165" s="443">
        <f t="shared" si="2941"/>
        <v>0</v>
      </c>
      <c r="GG165" s="595">
        <f t="shared" si="2942"/>
        <v>0</v>
      </c>
      <c r="GH165" s="596">
        <f t="shared" si="2943"/>
        <v>0</v>
      </c>
      <c r="GI165" s="597">
        <f t="shared" si="2944"/>
        <v>0</v>
      </c>
      <c r="GJ165" s="715">
        <f t="shared" si="2945"/>
        <v>0</v>
      </c>
      <c r="GK165" s="711">
        <f t="shared" si="2946"/>
        <v>0</v>
      </c>
      <c r="GL165" s="716">
        <f t="shared" si="2947"/>
        <v>0</v>
      </c>
      <c r="GM165" s="715">
        <f t="shared" si="2948"/>
        <v>0</v>
      </c>
      <c r="GN165" s="711">
        <f t="shared" si="2949"/>
        <v>0</v>
      </c>
      <c r="GO165" s="716">
        <f t="shared" si="2950"/>
        <v>0</v>
      </c>
      <c r="GP165" s="717">
        <f t="shared" si="2951"/>
        <v>0</v>
      </c>
      <c r="GQ165" s="718">
        <f t="shared" si="2952"/>
        <v>0</v>
      </c>
      <c r="GR165" s="718">
        <f t="shared" si="2953"/>
        <v>0</v>
      </c>
      <c r="GS165" s="313"/>
      <c r="GT165" s="107"/>
      <c r="GU165" s="388">
        <f t="shared" si="2954"/>
        <v>0</v>
      </c>
      <c r="GV165" s="738"/>
      <c r="GW165" s="601"/>
      <c r="GX165" s="388">
        <f t="shared" si="2955"/>
        <v>0</v>
      </c>
      <c r="GY165" s="595">
        <f t="shared" si="2956"/>
        <v>0</v>
      </c>
      <c r="GZ165" s="596">
        <f t="shared" si="2957"/>
        <v>0</v>
      </c>
      <c r="HA165" s="597">
        <f t="shared" si="2958"/>
        <v>0</v>
      </c>
      <c r="HB165" s="313">
        <v>0.5</v>
      </c>
      <c r="HC165" s="482">
        <v>42</v>
      </c>
      <c r="HD165" s="388">
        <f t="shared" si="2959"/>
        <v>21</v>
      </c>
      <c r="HE165" s="738">
        <v>0.5</v>
      </c>
      <c r="HF165" s="482">
        <v>42</v>
      </c>
      <c r="HG165" s="388">
        <f t="shared" si="2960"/>
        <v>21</v>
      </c>
      <c r="HH165" s="595">
        <f t="shared" si="2961"/>
        <v>0</v>
      </c>
      <c r="HI165" s="596">
        <f t="shared" si="2962"/>
        <v>0</v>
      </c>
      <c r="HJ165" s="597">
        <f t="shared" si="2963"/>
        <v>0</v>
      </c>
      <c r="HK165" s="88"/>
      <c r="HL165" s="89"/>
      <c r="HM165" s="388">
        <f t="shared" si="2964"/>
        <v>0</v>
      </c>
      <c r="HN165" s="88"/>
      <c r="HO165" s="89"/>
      <c r="HP165" s="388">
        <f t="shared" si="2965"/>
        <v>0</v>
      </c>
      <c r="HQ165" s="595">
        <f t="shared" si="2966"/>
        <v>0</v>
      </c>
      <c r="HR165" s="596">
        <f t="shared" si="2967"/>
        <v>0</v>
      </c>
      <c r="HS165" s="597">
        <f t="shared" si="2968"/>
        <v>0</v>
      </c>
      <c r="HT165" s="719">
        <f t="shared" si="2969"/>
        <v>0.5</v>
      </c>
      <c r="HU165" s="720">
        <f t="shared" si="2970"/>
        <v>42</v>
      </c>
      <c r="HV165" s="721">
        <f t="shared" si="2971"/>
        <v>21</v>
      </c>
      <c r="HW165" s="719">
        <f t="shared" si="2972"/>
        <v>0.5</v>
      </c>
      <c r="HX165" s="720">
        <f t="shared" si="2973"/>
        <v>42</v>
      </c>
      <c r="HY165" s="721">
        <f t="shared" si="2974"/>
        <v>21</v>
      </c>
      <c r="HZ165" s="717">
        <f t="shared" si="2975"/>
        <v>0</v>
      </c>
      <c r="IA165" s="718">
        <f t="shared" si="2976"/>
        <v>0</v>
      </c>
      <c r="IB165" s="718">
        <f t="shared" si="2977"/>
        <v>0</v>
      </c>
      <c r="IC165" s="444"/>
      <c r="ID165" s="482"/>
      <c r="IE165" s="443">
        <f t="shared" si="2978"/>
        <v>0</v>
      </c>
      <c r="IF165" s="385"/>
      <c r="IG165" s="601"/>
      <c r="IH165" s="443">
        <f t="shared" si="2979"/>
        <v>0</v>
      </c>
      <c r="II165" s="595">
        <f t="shared" si="2980"/>
        <v>0</v>
      </c>
      <c r="IJ165" s="596">
        <f t="shared" si="2981"/>
        <v>0</v>
      </c>
      <c r="IK165" s="597">
        <f t="shared" si="2982"/>
        <v>0</v>
      </c>
      <c r="IL165" s="483"/>
      <c r="IM165" s="600"/>
      <c r="IN165" s="443">
        <f t="shared" si="2983"/>
        <v>0</v>
      </c>
      <c r="IO165" s="738">
        <v>1</v>
      </c>
      <c r="IP165" s="482">
        <v>42</v>
      </c>
      <c r="IQ165" s="443">
        <f t="shared" si="2984"/>
        <v>42</v>
      </c>
      <c r="IR165" s="595">
        <f t="shared" si="2985"/>
        <v>-1</v>
      </c>
      <c r="IS165" s="596">
        <f t="shared" si="2986"/>
        <v>-42</v>
      </c>
      <c r="IT165" s="597">
        <f t="shared" si="2987"/>
        <v>-42</v>
      </c>
      <c r="IU165" s="483"/>
      <c r="IV165" s="600"/>
      <c r="IW165" s="443">
        <f t="shared" si="2988"/>
        <v>0</v>
      </c>
      <c r="IX165" s="385"/>
      <c r="IY165" s="601"/>
      <c r="IZ165" s="443">
        <f t="shared" si="2989"/>
        <v>0</v>
      </c>
      <c r="JA165" s="595">
        <f t="shared" si="2990"/>
        <v>0</v>
      </c>
      <c r="JB165" s="596">
        <f t="shared" si="2991"/>
        <v>0</v>
      </c>
      <c r="JC165" s="597">
        <f t="shared" si="2992"/>
        <v>0</v>
      </c>
      <c r="JD165" s="715">
        <f t="shared" si="2993"/>
        <v>0</v>
      </c>
      <c r="JE165" s="711">
        <f t="shared" si="2994"/>
        <v>0</v>
      </c>
      <c r="JF165" s="716">
        <f t="shared" si="2995"/>
        <v>0</v>
      </c>
      <c r="JG165" s="715">
        <f t="shared" si="2996"/>
        <v>1</v>
      </c>
      <c r="JH165" s="711">
        <f t="shared" si="2997"/>
        <v>42</v>
      </c>
      <c r="JI165" s="716">
        <f t="shared" si="2998"/>
        <v>42</v>
      </c>
      <c r="JJ165" s="717">
        <f t="shared" si="2999"/>
        <v>-1</v>
      </c>
      <c r="JK165" s="718">
        <f t="shared" si="3000"/>
        <v>-42</v>
      </c>
      <c r="JL165" s="718">
        <f t="shared" si="3001"/>
        <v>-42</v>
      </c>
      <c r="JM165" s="444"/>
      <c r="JN165" s="482"/>
      <c r="JO165" s="388">
        <f t="shared" si="3002"/>
        <v>0</v>
      </c>
      <c r="JP165" s="385"/>
      <c r="JQ165" s="601"/>
      <c r="JR165" s="388">
        <f t="shared" si="3003"/>
        <v>0</v>
      </c>
      <c r="JS165" s="595">
        <f t="shared" si="3004"/>
        <v>0</v>
      </c>
      <c r="JT165" s="596">
        <f t="shared" si="3005"/>
        <v>0</v>
      </c>
      <c r="JU165" s="597">
        <f t="shared" si="3006"/>
        <v>0</v>
      </c>
      <c r="JV165" s="389"/>
      <c r="JW165" s="390"/>
      <c r="JX165" s="388">
        <f t="shared" si="3007"/>
        <v>0</v>
      </c>
      <c r="JY165" s="385"/>
      <c r="JZ165" s="601"/>
      <c r="KA165" s="388">
        <f t="shared" si="3008"/>
        <v>0</v>
      </c>
      <c r="KB165" s="595">
        <f t="shared" si="3009"/>
        <v>0</v>
      </c>
      <c r="KC165" s="596">
        <f t="shared" si="3010"/>
        <v>0</v>
      </c>
      <c r="KD165" s="597">
        <f t="shared" si="3011"/>
        <v>0</v>
      </c>
      <c r="KE165" s="481"/>
      <c r="KF165" s="482"/>
      <c r="KG165" s="388">
        <f t="shared" si="3012"/>
        <v>0</v>
      </c>
      <c r="KH165" s="738">
        <v>1</v>
      </c>
      <c r="KI165" s="482">
        <v>42</v>
      </c>
      <c r="KJ165" s="388">
        <f t="shared" si="3013"/>
        <v>42</v>
      </c>
      <c r="KK165" s="41">
        <f t="shared" si="3014"/>
        <v>-1</v>
      </c>
      <c r="KL165" s="42">
        <f t="shared" si="3015"/>
        <v>-42</v>
      </c>
      <c r="KM165" s="43">
        <f t="shared" si="3016"/>
        <v>-42</v>
      </c>
      <c r="KN165" s="50">
        <f t="shared" si="3017"/>
        <v>0</v>
      </c>
      <c r="KO165" s="45">
        <f t="shared" si="3018"/>
        <v>0</v>
      </c>
      <c r="KP165" s="51">
        <f t="shared" si="3019"/>
        <v>0</v>
      </c>
      <c r="KQ165" s="50">
        <f t="shared" si="3020"/>
        <v>1</v>
      </c>
      <c r="KR165" s="45">
        <f t="shared" si="3021"/>
        <v>42</v>
      </c>
      <c r="KS165" s="51">
        <f t="shared" si="3022"/>
        <v>42</v>
      </c>
      <c r="KT165" s="81">
        <f t="shared" si="3023"/>
        <v>-1</v>
      </c>
      <c r="KU165" s="52">
        <f t="shared" si="3024"/>
        <v>-42</v>
      </c>
      <c r="KV165" s="52">
        <f t="shared" si="3025"/>
        <v>-42</v>
      </c>
      <c r="KW165" s="27">
        <f t="shared" si="3026"/>
        <v>0.5</v>
      </c>
      <c r="KX165" s="28">
        <f t="shared" si="3027"/>
        <v>42</v>
      </c>
      <c r="KY165" s="29">
        <f t="shared" si="3028"/>
        <v>21</v>
      </c>
      <c r="KZ165" s="317">
        <f t="shared" si="3029"/>
        <v>2.5</v>
      </c>
      <c r="LA165" s="28">
        <f t="shared" si="3030"/>
        <v>42</v>
      </c>
      <c r="LB165" s="29">
        <f t="shared" si="3031"/>
        <v>105</v>
      </c>
      <c r="LC165" s="178">
        <f t="shared" si="3032"/>
        <v>-2</v>
      </c>
      <c r="LD165" s="28">
        <f t="shared" si="3033"/>
        <v>0</v>
      </c>
      <c r="LE165" s="29">
        <f t="shared" si="3034"/>
        <v>-84</v>
      </c>
    </row>
    <row r="166" spans="2:318" ht="20.25" hidden="1" customHeight="1" outlineLevel="3">
      <c r="B166" s="84" t="s">
        <v>319</v>
      </c>
      <c r="C166" s="176" t="s">
        <v>290</v>
      </c>
      <c r="D166" s="176" t="s">
        <v>261</v>
      </c>
      <c r="E166" s="176" t="s">
        <v>262</v>
      </c>
      <c r="F166" s="84" t="s">
        <v>211</v>
      </c>
      <c r="G166" s="385"/>
      <c r="H166" s="391"/>
      <c r="I166" s="443">
        <f t="shared" si="2825"/>
        <v>0</v>
      </c>
      <c r="J166" s="481"/>
      <c r="K166" s="541"/>
      <c r="L166" s="443">
        <f t="shared" si="2826"/>
        <v>0</v>
      </c>
      <c r="M166" s="697">
        <f t="shared" si="2827"/>
        <v>0</v>
      </c>
      <c r="N166" s="698">
        <f t="shared" si="2828"/>
        <v>0</v>
      </c>
      <c r="O166" s="699">
        <f t="shared" si="2829"/>
        <v>0</v>
      </c>
      <c r="P166" s="385"/>
      <c r="Q166" s="601"/>
      <c r="R166" s="443">
        <f t="shared" si="2830"/>
        <v>0</v>
      </c>
      <c r="S166" s="444"/>
      <c r="T166" s="482"/>
      <c r="U166" s="443">
        <f t="shared" si="2831"/>
        <v>0</v>
      </c>
      <c r="V166" s="697">
        <f t="shared" si="2832"/>
        <v>0</v>
      </c>
      <c r="W166" s="698">
        <f t="shared" si="2833"/>
        <v>0</v>
      </c>
      <c r="X166" s="699">
        <f t="shared" si="2834"/>
        <v>0</v>
      </c>
      <c r="Y166" s="385"/>
      <c r="Z166" s="391"/>
      <c r="AA166" s="443">
        <f t="shared" si="2835"/>
        <v>0</v>
      </c>
      <c r="AB166" s="385"/>
      <c r="AC166" s="391"/>
      <c r="AD166" s="443">
        <f t="shared" si="2836"/>
        <v>0</v>
      </c>
      <c r="AE166" s="595">
        <f t="shared" si="2837"/>
        <v>0</v>
      </c>
      <c r="AF166" s="596">
        <f t="shared" si="2838"/>
        <v>0</v>
      </c>
      <c r="AG166" s="597">
        <f t="shared" si="2839"/>
        <v>0</v>
      </c>
      <c r="AH166" s="715">
        <f t="shared" si="2840"/>
        <v>0</v>
      </c>
      <c r="AI166" s="711">
        <f t="shared" si="2841"/>
        <v>0</v>
      </c>
      <c r="AJ166" s="716">
        <f t="shared" si="2842"/>
        <v>0</v>
      </c>
      <c r="AK166" s="715">
        <f t="shared" si="2843"/>
        <v>0</v>
      </c>
      <c r="AL166" s="711">
        <f t="shared" si="2844"/>
        <v>0</v>
      </c>
      <c r="AM166" s="716">
        <f t="shared" si="2845"/>
        <v>0</v>
      </c>
      <c r="AN166" s="717">
        <f t="shared" si="2846"/>
        <v>0</v>
      </c>
      <c r="AO166" s="718">
        <f t="shared" si="2847"/>
        <v>0</v>
      </c>
      <c r="AP166" s="718">
        <f t="shared" si="2848"/>
        <v>0</v>
      </c>
      <c r="AQ166" s="88"/>
      <c r="AR166" s="89"/>
      <c r="AS166" s="603">
        <f t="shared" si="2849"/>
        <v>0</v>
      </c>
      <c r="AT166" s="88"/>
      <c r="AU166" s="89"/>
      <c r="AV166" s="603">
        <f t="shared" si="2850"/>
        <v>0</v>
      </c>
      <c r="AW166" s="595">
        <f t="shared" si="2851"/>
        <v>0</v>
      </c>
      <c r="AX166" s="596">
        <f t="shared" si="2852"/>
        <v>0</v>
      </c>
      <c r="AY166" s="597">
        <f t="shared" si="2853"/>
        <v>0</v>
      </c>
      <c r="AZ166" s="385"/>
      <c r="BA166" s="391"/>
      <c r="BB166" s="603">
        <f t="shared" si="2854"/>
        <v>0</v>
      </c>
      <c r="BC166" s="481"/>
      <c r="BD166" s="541"/>
      <c r="BE166" s="603">
        <f t="shared" si="2855"/>
        <v>0</v>
      </c>
      <c r="BF166" s="595">
        <f t="shared" si="2856"/>
        <v>0</v>
      </c>
      <c r="BG166" s="596">
        <f t="shared" si="2857"/>
        <v>0</v>
      </c>
      <c r="BH166" s="597">
        <f t="shared" si="2858"/>
        <v>0</v>
      </c>
      <c r="BI166" s="88"/>
      <c r="BJ166" s="89"/>
      <c r="BK166" s="603">
        <f t="shared" si="2859"/>
        <v>0</v>
      </c>
      <c r="BL166" s="88"/>
      <c r="BM166" s="89"/>
      <c r="BN166" s="603">
        <f t="shared" si="2860"/>
        <v>0</v>
      </c>
      <c r="BO166" s="595">
        <f t="shared" si="2861"/>
        <v>0</v>
      </c>
      <c r="BP166" s="596">
        <f t="shared" si="2862"/>
        <v>0</v>
      </c>
      <c r="BQ166" s="597">
        <f t="shared" si="2863"/>
        <v>0</v>
      </c>
      <c r="BR166" s="719">
        <f t="shared" si="2864"/>
        <v>0</v>
      </c>
      <c r="BS166" s="720">
        <f t="shared" si="2865"/>
        <v>0</v>
      </c>
      <c r="BT166" s="721">
        <f t="shared" si="2866"/>
        <v>0</v>
      </c>
      <c r="BU166" s="719">
        <f t="shared" si="2867"/>
        <v>0</v>
      </c>
      <c r="BV166" s="720">
        <f t="shared" si="2868"/>
        <v>0</v>
      </c>
      <c r="BW166" s="721">
        <f t="shared" si="2869"/>
        <v>0</v>
      </c>
      <c r="BX166" s="717">
        <f t="shared" si="2870"/>
        <v>0</v>
      </c>
      <c r="BY166" s="718">
        <f t="shared" si="2871"/>
        <v>0</v>
      </c>
      <c r="BZ166" s="718">
        <f t="shared" si="2872"/>
        <v>0</v>
      </c>
      <c r="CA166" s="385"/>
      <c r="CB166" s="391"/>
      <c r="CC166" s="443">
        <f t="shared" si="2873"/>
        <v>0</v>
      </c>
      <c r="CD166" s="385"/>
      <c r="CE166" s="601"/>
      <c r="CF166" s="443">
        <f t="shared" si="2874"/>
        <v>0</v>
      </c>
      <c r="CG166" s="595">
        <f t="shared" si="2875"/>
        <v>0</v>
      </c>
      <c r="CH166" s="596">
        <f t="shared" si="2876"/>
        <v>0</v>
      </c>
      <c r="CI166" s="597">
        <f t="shared" si="2877"/>
        <v>0</v>
      </c>
      <c r="CJ166" s="385"/>
      <c r="CK166" s="601"/>
      <c r="CL166" s="443">
        <f t="shared" si="2878"/>
        <v>0</v>
      </c>
      <c r="CM166" s="385"/>
      <c r="CN166" s="391"/>
      <c r="CO166" s="443">
        <f t="shared" si="2879"/>
        <v>0</v>
      </c>
      <c r="CP166" s="595">
        <f t="shared" si="2880"/>
        <v>0</v>
      </c>
      <c r="CQ166" s="596">
        <f t="shared" si="2881"/>
        <v>0</v>
      </c>
      <c r="CR166" s="597">
        <f t="shared" si="2882"/>
        <v>0</v>
      </c>
      <c r="CS166" s="385"/>
      <c r="CT166" s="391"/>
      <c r="CU166" s="443">
        <f t="shared" si="2883"/>
        <v>0</v>
      </c>
      <c r="CV166" s="385"/>
      <c r="CW166" s="541"/>
      <c r="CX166" s="443">
        <f t="shared" si="2884"/>
        <v>0</v>
      </c>
      <c r="CY166" s="595">
        <f t="shared" si="2885"/>
        <v>0</v>
      </c>
      <c r="CZ166" s="596">
        <f t="shared" si="2886"/>
        <v>0</v>
      </c>
      <c r="DA166" s="597">
        <f t="shared" si="2887"/>
        <v>0</v>
      </c>
      <c r="DB166" s="715">
        <f t="shared" si="2888"/>
        <v>0</v>
      </c>
      <c r="DC166" s="711">
        <f t="shared" si="2889"/>
        <v>0</v>
      </c>
      <c r="DD166" s="716">
        <f t="shared" si="2890"/>
        <v>0</v>
      </c>
      <c r="DE166" s="715">
        <f t="shared" si="2891"/>
        <v>0</v>
      </c>
      <c r="DF166" s="711">
        <f t="shared" si="2892"/>
        <v>0</v>
      </c>
      <c r="DG166" s="716">
        <f t="shared" si="2893"/>
        <v>0</v>
      </c>
      <c r="DH166" s="717">
        <f t="shared" si="2894"/>
        <v>0</v>
      </c>
      <c r="DI166" s="718">
        <f t="shared" si="2895"/>
        <v>0</v>
      </c>
      <c r="DJ166" s="718">
        <f t="shared" si="2896"/>
        <v>0</v>
      </c>
      <c r="DK166" s="385"/>
      <c r="DL166" s="391"/>
      <c r="DM166" s="388">
        <f t="shared" si="2897"/>
        <v>0</v>
      </c>
      <c r="DN166" s="385"/>
      <c r="DO166" s="391"/>
      <c r="DP166" s="388">
        <f t="shared" si="2898"/>
        <v>0</v>
      </c>
      <c r="DQ166" s="595">
        <f t="shared" si="2899"/>
        <v>0</v>
      </c>
      <c r="DR166" s="596">
        <f t="shared" si="2900"/>
        <v>0</v>
      </c>
      <c r="DS166" s="597">
        <f t="shared" si="2901"/>
        <v>0</v>
      </c>
      <c r="DT166" s="385"/>
      <c r="DU166" s="391"/>
      <c r="DV166" s="388">
        <f t="shared" si="2902"/>
        <v>0</v>
      </c>
      <c r="DW166" s="481"/>
      <c r="DX166" s="541"/>
      <c r="DY166" s="388">
        <f t="shared" si="3036"/>
        <v>0</v>
      </c>
      <c r="DZ166" s="595">
        <f t="shared" si="2904"/>
        <v>0</v>
      </c>
      <c r="EA166" s="596">
        <f t="shared" si="2905"/>
        <v>0</v>
      </c>
      <c r="EB166" s="597">
        <f t="shared" si="2906"/>
        <v>0</v>
      </c>
      <c r="EC166" s="385"/>
      <c r="ED166" s="391"/>
      <c r="EE166" s="388">
        <f t="shared" si="2907"/>
        <v>0</v>
      </c>
      <c r="EF166" s="385"/>
      <c r="EG166" s="541"/>
      <c r="EH166" s="388">
        <f t="shared" si="2908"/>
        <v>0</v>
      </c>
      <c r="EI166" s="41">
        <f t="shared" si="2909"/>
        <v>0</v>
      </c>
      <c r="EJ166" s="42">
        <f t="shared" si="2910"/>
        <v>0</v>
      </c>
      <c r="EK166" s="43">
        <f t="shared" si="2911"/>
        <v>0</v>
      </c>
      <c r="EL166" s="50">
        <f t="shared" si="2912"/>
        <v>0</v>
      </c>
      <c r="EM166" s="45">
        <f t="shared" si="2913"/>
        <v>0</v>
      </c>
      <c r="EN166" s="51">
        <f t="shared" si="2914"/>
        <v>0</v>
      </c>
      <c r="EO166" s="50">
        <f t="shared" si="2915"/>
        <v>0</v>
      </c>
      <c r="EP166" s="45">
        <f t="shared" si="2916"/>
        <v>0</v>
      </c>
      <c r="EQ166" s="51">
        <f t="shared" si="2917"/>
        <v>0</v>
      </c>
      <c r="ER166" s="81">
        <f t="shared" si="2918"/>
        <v>0</v>
      </c>
      <c r="ES166" s="52">
        <f t="shared" si="2919"/>
        <v>0</v>
      </c>
      <c r="ET166" s="52">
        <f t="shared" si="2920"/>
        <v>0</v>
      </c>
      <c r="EU166" s="27">
        <f t="shared" si="2921"/>
        <v>0</v>
      </c>
      <c r="EV166" s="28">
        <f t="shared" si="2922"/>
        <v>0</v>
      </c>
      <c r="EW166" s="29">
        <f t="shared" si="2923"/>
        <v>0</v>
      </c>
      <c r="EX166" s="317">
        <f t="shared" si="2924"/>
        <v>0</v>
      </c>
      <c r="EY166" s="28">
        <f t="shared" si="2925"/>
        <v>0</v>
      </c>
      <c r="EZ166" s="29">
        <f t="shared" si="3035"/>
        <v>0</v>
      </c>
      <c r="FA166" s="178">
        <f t="shared" si="2927"/>
        <v>0</v>
      </c>
      <c r="FB166" s="28">
        <f t="shared" si="2928"/>
        <v>0</v>
      </c>
      <c r="FC166" s="29">
        <f t="shared" si="2929"/>
        <v>0</v>
      </c>
      <c r="FE166" s="84" t="s">
        <v>319</v>
      </c>
      <c r="FF166" s="176" t="s">
        <v>290</v>
      </c>
      <c r="FG166" s="176" t="s">
        <v>262</v>
      </c>
      <c r="FH166" s="84" t="s">
        <v>211</v>
      </c>
      <c r="FI166" s="385"/>
      <c r="FJ166" s="391"/>
      <c r="FK166" s="443">
        <f t="shared" si="2930"/>
        <v>0</v>
      </c>
      <c r="FL166" s="481"/>
      <c r="FM166" s="541"/>
      <c r="FN166" s="443">
        <f t="shared" si="2931"/>
        <v>0</v>
      </c>
      <c r="FO166" s="697">
        <f t="shared" si="2932"/>
        <v>0</v>
      </c>
      <c r="FP166" s="698">
        <f t="shared" si="2933"/>
        <v>0</v>
      </c>
      <c r="FQ166" s="699">
        <f t="shared" si="2934"/>
        <v>0</v>
      </c>
      <c r="FR166" s="385"/>
      <c r="FS166" s="601"/>
      <c r="FT166" s="443">
        <f t="shared" si="2935"/>
        <v>0</v>
      </c>
      <c r="FU166" s="444"/>
      <c r="FV166" s="482"/>
      <c r="FW166" s="443">
        <f t="shared" si="2936"/>
        <v>0</v>
      </c>
      <c r="FX166" s="697">
        <f t="shared" si="2937"/>
        <v>0</v>
      </c>
      <c r="FY166" s="698">
        <f t="shared" si="2938"/>
        <v>0</v>
      </c>
      <c r="FZ166" s="699">
        <f t="shared" si="2939"/>
        <v>0</v>
      </c>
      <c r="GA166" s="385"/>
      <c r="GB166" s="391"/>
      <c r="GC166" s="443">
        <f t="shared" si="2940"/>
        <v>0</v>
      </c>
      <c r="GD166" s="385"/>
      <c r="GE166" s="391"/>
      <c r="GF166" s="443">
        <f t="shared" si="2941"/>
        <v>0</v>
      </c>
      <c r="GG166" s="595">
        <f t="shared" si="2942"/>
        <v>0</v>
      </c>
      <c r="GH166" s="596">
        <f t="shared" si="2943"/>
        <v>0</v>
      </c>
      <c r="GI166" s="597">
        <f t="shared" si="2944"/>
        <v>0</v>
      </c>
      <c r="GJ166" s="715">
        <f t="shared" si="2945"/>
        <v>0</v>
      </c>
      <c r="GK166" s="711">
        <f t="shared" si="2946"/>
        <v>0</v>
      </c>
      <c r="GL166" s="716">
        <f t="shared" si="2947"/>
        <v>0</v>
      </c>
      <c r="GM166" s="715">
        <f t="shared" si="2948"/>
        <v>0</v>
      </c>
      <c r="GN166" s="711">
        <f t="shared" si="2949"/>
        <v>0</v>
      </c>
      <c r="GO166" s="716">
        <f t="shared" si="2950"/>
        <v>0</v>
      </c>
      <c r="GP166" s="717">
        <f t="shared" si="2951"/>
        <v>0</v>
      </c>
      <c r="GQ166" s="718">
        <f t="shared" si="2952"/>
        <v>0</v>
      </c>
      <c r="GR166" s="718">
        <f t="shared" si="2953"/>
        <v>0</v>
      </c>
      <c r="GS166" s="88"/>
      <c r="GT166" s="89"/>
      <c r="GU166" s="603">
        <f t="shared" si="2954"/>
        <v>0</v>
      </c>
      <c r="GV166" s="88"/>
      <c r="GW166" s="89"/>
      <c r="GX166" s="603">
        <f t="shared" si="2955"/>
        <v>0</v>
      </c>
      <c r="GY166" s="595">
        <f t="shared" si="2956"/>
        <v>0</v>
      </c>
      <c r="GZ166" s="596">
        <f t="shared" si="2957"/>
        <v>0</v>
      </c>
      <c r="HA166" s="597">
        <f t="shared" si="2958"/>
        <v>0</v>
      </c>
      <c r="HB166" s="385"/>
      <c r="HC166" s="391"/>
      <c r="HD166" s="603">
        <f t="shared" si="2959"/>
        <v>0</v>
      </c>
      <c r="HE166" s="481"/>
      <c r="HF166" s="541"/>
      <c r="HG166" s="603">
        <f t="shared" si="2960"/>
        <v>0</v>
      </c>
      <c r="HH166" s="595">
        <f t="shared" si="2961"/>
        <v>0</v>
      </c>
      <c r="HI166" s="596">
        <f t="shared" si="2962"/>
        <v>0</v>
      </c>
      <c r="HJ166" s="597">
        <f t="shared" si="2963"/>
        <v>0</v>
      </c>
      <c r="HK166" s="88"/>
      <c r="HL166" s="89"/>
      <c r="HM166" s="603">
        <f t="shared" si="2964"/>
        <v>0</v>
      </c>
      <c r="HN166" s="88"/>
      <c r="HO166" s="89"/>
      <c r="HP166" s="603">
        <f t="shared" si="2965"/>
        <v>0</v>
      </c>
      <c r="HQ166" s="595">
        <f t="shared" si="2966"/>
        <v>0</v>
      </c>
      <c r="HR166" s="596">
        <f t="shared" si="2967"/>
        <v>0</v>
      </c>
      <c r="HS166" s="597">
        <f t="shared" si="2968"/>
        <v>0</v>
      </c>
      <c r="HT166" s="719">
        <f t="shared" si="2969"/>
        <v>0</v>
      </c>
      <c r="HU166" s="720">
        <f t="shared" si="2970"/>
        <v>0</v>
      </c>
      <c r="HV166" s="721">
        <f t="shared" si="2971"/>
        <v>0</v>
      </c>
      <c r="HW166" s="719">
        <f t="shared" si="2972"/>
        <v>0</v>
      </c>
      <c r="HX166" s="720">
        <f t="shared" si="2973"/>
        <v>0</v>
      </c>
      <c r="HY166" s="721">
        <f t="shared" si="2974"/>
        <v>0</v>
      </c>
      <c r="HZ166" s="717">
        <f t="shared" si="2975"/>
        <v>0</v>
      </c>
      <c r="IA166" s="718">
        <f t="shared" si="2976"/>
        <v>0</v>
      </c>
      <c r="IB166" s="718">
        <f t="shared" si="2977"/>
        <v>0</v>
      </c>
      <c r="IC166" s="385"/>
      <c r="ID166" s="391"/>
      <c r="IE166" s="443">
        <f t="shared" si="2978"/>
        <v>0</v>
      </c>
      <c r="IF166" s="385"/>
      <c r="IG166" s="601"/>
      <c r="IH166" s="443">
        <f t="shared" si="2979"/>
        <v>0</v>
      </c>
      <c r="II166" s="595">
        <f t="shared" si="2980"/>
        <v>0</v>
      </c>
      <c r="IJ166" s="596">
        <f t="shared" si="2981"/>
        <v>0</v>
      </c>
      <c r="IK166" s="597">
        <f t="shared" si="2982"/>
        <v>0</v>
      </c>
      <c r="IL166" s="385"/>
      <c r="IM166" s="601"/>
      <c r="IN166" s="443">
        <f t="shared" si="2983"/>
        <v>0</v>
      </c>
      <c r="IO166" s="385"/>
      <c r="IP166" s="391"/>
      <c r="IQ166" s="443">
        <f t="shared" si="2984"/>
        <v>0</v>
      </c>
      <c r="IR166" s="595">
        <f t="shared" si="2985"/>
        <v>0</v>
      </c>
      <c r="IS166" s="596">
        <f t="shared" si="2986"/>
        <v>0</v>
      </c>
      <c r="IT166" s="597">
        <f t="shared" si="2987"/>
        <v>0</v>
      </c>
      <c r="IU166" s="385"/>
      <c r="IV166" s="391"/>
      <c r="IW166" s="443">
        <f t="shared" si="2988"/>
        <v>0</v>
      </c>
      <c r="IX166" s="385"/>
      <c r="IY166" s="541"/>
      <c r="IZ166" s="443">
        <f t="shared" si="2989"/>
        <v>0</v>
      </c>
      <c r="JA166" s="595">
        <f t="shared" si="2990"/>
        <v>0</v>
      </c>
      <c r="JB166" s="596">
        <f t="shared" si="2991"/>
        <v>0</v>
      </c>
      <c r="JC166" s="597">
        <f t="shared" si="2992"/>
        <v>0</v>
      </c>
      <c r="JD166" s="715">
        <f t="shared" si="2993"/>
        <v>0</v>
      </c>
      <c r="JE166" s="711">
        <f t="shared" si="2994"/>
        <v>0</v>
      </c>
      <c r="JF166" s="716">
        <f t="shared" si="2995"/>
        <v>0</v>
      </c>
      <c r="JG166" s="715">
        <f t="shared" si="2996"/>
        <v>0</v>
      </c>
      <c r="JH166" s="711">
        <f t="shared" si="2997"/>
        <v>0</v>
      </c>
      <c r="JI166" s="716">
        <f t="shared" si="2998"/>
        <v>0</v>
      </c>
      <c r="JJ166" s="717">
        <f t="shared" si="2999"/>
        <v>0</v>
      </c>
      <c r="JK166" s="718">
        <f t="shared" si="3000"/>
        <v>0</v>
      </c>
      <c r="JL166" s="718">
        <f t="shared" si="3001"/>
        <v>0</v>
      </c>
      <c r="JM166" s="385"/>
      <c r="JN166" s="391"/>
      <c r="JO166" s="388">
        <f t="shared" si="3002"/>
        <v>0</v>
      </c>
      <c r="JP166" s="385"/>
      <c r="JQ166" s="391"/>
      <c r="JR166" s="388">
        <f t="shared" si="3003"/>
        <v>0</v>
      </c>
      <c r="JS166" s="595">
        <f t="shared" si="3004"/>
        <v>0</v>
      </c>
      <c r="JT166" s="596">
        <f t="shared" si="3005"/>
        <v>0</v>
      </c>
      <c r="JU166" s="597">
        <f t="shared" si="3006"/>
        <v>0</v>
      </c>
      <c r="JV166" s="385"/>
      <c r="JW166" s="391"/>
      <c r="JX166" s="388">
        <f t="shared" si="3007"/>
        <v>0</v>
      </c>
      <c r="JY166" s="481"/>
      <c r="JZ166" s="541"/>
      <c r="KA166" s="388">
        <f t="shared" si="3008"/>
        <v>0</v>
      </c>
      <c r="KB166" s="595">
        <f t="shared" si="3009"/>
        <v>0</v>
      </c>
      <c r="KC166" s="596">
        <f t="shared" si="3010"/>
        <v>0</v>
      </c>
      <c r="KD166" s="597">
        <f t="shared" si="3011"/>
        <v>0</v>
      </c>
      <c r="KE166" s="385"/>
      <c r="KF166" s="391"/>
      <c r="KG166" s="388">
        <f t="shared" si="3012"/>
        <v>0</v>
      </c>
      <c r="KH166" s="385"/>
      <c r="KI166" s="541"/>
      <c r="KJ166" s="388">
        <f t="shared" si="3013"/>
        <v>0</v>
      </c>
      <c r="KK166" s="41">
        <f t="shared" si="3014"/>
        <v>0</v>
      </c>
      <c r="KL166" s="42">
        <f t="shared" si="3015"/>
        <v>0</v>
      </c>
      <c r="KM166" s="43">
        <f t="shared" si="3016"/>
        <v>0</v>
      </c>
      <c r="KN166" s="50">
        <f t="shared" si="3017"/>
        <v>0</v>
      </c>
      <c r="KO166" s="45">
        <f t="shared" si="3018"/>
        <v>0</v>
      </c>
      <c r="KP166" s="51">
        <f t="shared" si="3019"/>
        <v>0</v>
      </c>
      <c r="KQ166" s="50">
        <f t="shared" si="3020"/>
        <v>0</v>
      </c>
      <c r="KR166" s="45">
        <f t="shared" si="3021"/>
        <v>0</v>
      </c>
      <c r="KS166" s="51">
        <f t="shared" si="3022"/>
        <v>0</v>
      </c>
      <c r="KT166" s="81">
        <f t="shared" si="3023"/>
        <v>0</v>
      </c>
      <c r="KU166" s="52">
        <f t="shared" si="3024"/>
        <v>0</v>
      </c>
      <c r="KV166" s="52">
        <f t="shared" si="3025"/>
        <v>0</v>
      </c>
      <c r="KW166" s="27">
        <f t="shared" si="3026"/>
        <v>0</v>
      </c>
      <c r="KX166" s="28">
        <f t="shared" si="3027"/>
        <v>0</v>
      </c>
      <c r="KY166" s="29">
        <f t="shared" si="3028"/>
        <v>0</v>
      </c>
      <c r="KZ166" s="317">
        <f t="shared" si="3029"/>
        <v>0</v>
      </c>
      <c r="LA166" s="28">
        <f t="shared" si="3030"/>
        <v>0</v>
      </c>
      <c r="LB166" s="29">
        <f t="shared" si="3031"/>
        <v>0</v>
      </c>
      <c r="LC166" s="178">
        <f t="shared" si="3032"/>
        <v>0</v>
      </c>
      <c r="LD166" s="28">
        <f t="shared" si="3033"/>
        <v>0</v>
      </c>
      <c r="LE166" s="29">
        <f t="shared" si="3034"/>
        <v>0</v>
      </c>
      <c r="LF166" s="307"/>
    </row>
    <row r="167" spans="2:318" ht="20.25" hidden="1" customHeight="1" outlineLevel="3">
      <c r="B167" s="84" t="s">
        <v>320</v>
      </c>
      <c r="C167" s="176" t="s">
        <v>327</v>
      </c>
      <c r="D167" s="176" t="s">
        <v>261</v>
      </c>
      <c r="E167" s="176" t="s">
        <v>262</v>
      </c>
      <c r="F167" s="84" t="s">
        <v>211</v>
      </c>
      <c r="G167" s="483"/>
      <c r="H167" s="600"/>
      <c r="I167" s="443">
        <f t="shared" si="2825"/>
        <v>0</v>
      </c>
      <c r="J167" s="483"/>
      <c r="K167" s="600"/>
      <c r="L167" s="443">
        <f t="shared" si="2826"/>
        <v>0</v>
      </c>
      <c r="M167" s="697">
        <f t="shared" si="2827"/>
        <v>0</v>
      </c>
      <c r="N167" s="698">
        <f t="shared" si="2828"/>
        <v>0</v>
      </c>
      <c r="O167" s="699">
        <f t="shared" si="2829"/>
        <v>0</v>
      </c>
      <c r="P167" s="483"/>
      <c r="Q167" s="600"/>
      <c r="R167" s="443">
        <f t="shared" si="2830"/>
        <v>0</v>
      </c>
      <c r="S167" s="483"/>
      <c r="T167" s="600"/>
      <c r="U167" s="443">
        <f t="shared" si="2831"/>
        <v>0</v>
      </c>
      <c r="V167" s="697">
        <f t="shared" si="2832"/>
        <v>0</v>
      </c>
      <c r="W167" s="698">
        <f t="shared" si="2833"/>
        <v>0</v>
      </c>
      <c r="X167" s="699">
        <f t="shared" si="2834"/>
        <v>0</v>
      </c>
      <c r="Y167" s="483"/>
      <c r="Z167" s="600"/>
      <c r="AA167" s="443">
        <f t="shared" si="2835"/>
        <v>0</v>
      </c>
      <c r="AB167" s="483"/>
      <c r="AC167" s="600"/>
      <c r="AD167" s="443">
        <f t="shared" si="2836"/>
        <v>0</v>
      </c>
      <c r="AE167" s="595">
        <f t="shared" si="2837"/>
        <v>0</v>
      </c>
      <c r="AF167" s="596">
        <f t="shared" si="2838"/>
        <v>0</v>
      </c>
      <c r="AG167" s="597">
        <f t="shared" si="2839"/>
        <v>0</v>
      </c>
      <c r="AH167" s="715">
        <f t="shared" si="2840"/>
        <v>0</v>
      </c>
      <c r="AI167" s="711">
        <f t="shared" si="2841"/>
        <v>0</v>
      </c>
      <c r="AJ167" s="716">
        <f t="shared" si="2842"/>
        <v>0</v>
      </c>
      <c r="AK167" s="715">
        <f t="shared" si="2843"/>
        <v>0</v>
      </c>
      <c r="AL167" s="711">
        <f t="shared" si="2844"/>
        <v>0</v>
      </c>
      <c r="AM167" s="716">
        <f t="shared" si="2845"/>
        <v>0</v>
      </c>
      <c r="AN167" s="717">
        <f t="shared" si="2846"/>
        <v>0</v>
      </c>
      <c r="AO167" s="718">
        <f t="shared" si="2847"/>
        <v>0</v>
      </c>
      <c r="AP167" s="718">
        <f t="shared" si="2848"/>
        <v>0</v>
      </c>
      <c r="AQ167" s="88"/>
      <c r="AR167" s="89"/>
      <c r="AS167" s="388">
        <f t="shared" si="2849"/>
        <v>0</v>
      </c>
      <c r="AT167" s="88"/>
      <c r="AU167" s="89"/>
      <c r="AV167" s="388">
        <f t="shared" si="2850"/>
        <v>0</v>
      </c>
      <c r="AW167" s="595">
        <f t="shared" si="2851"/>
        <v>0</v>
      </c>
      <c r="AX167" s="596">
        <f t="shared" si="2852"/>
        <v>0</v>
      </c>
      <c r="AY167" s="597">
        <f t="shared" si="2853"/>
        <v>0</v>
      </c>
      <c r="AZ167" s="389"/>
      <c r="BA167" s="390"/>
      <c r="BB167" s="388">
        <f t="shared" si="2854"/>
        <v>0</v>
      </c>
      <c r="BC167" s="389"/>
      <c r="BD167" s="390"/>
      <c r="BE167" s="388">
        <f t="shared" si="2855"/>
        <v>0</v>
      </c>
      <c r="BF167" s="595">
        <f t="shared" si="2856"/>
        <v>0</v>
      </c>
      <c r="BG167" s="596">
        <f t="shared" si="2857"/>
        <v>0</v>
      </c>
      <c r="BH167" s="597">
        <f t="shared" si="2858"/>
        <v>0</v>
      </c>
      <c r="BI167" s="88"/>
      <c r="BJ167" s="89"/>
      <c r="BK167" s="388">
        <f t="shared" si="2859"/>
        <v>0</v>
      </c>
      <c r="BL167" s="88"/>
      <c r="BM167" s="89"/>
      <c r="BN167" s="388">
        <f t="shared" si="2860"/>
        <v>0</v>
      </c>
      <c r="BO167" s="595">
        <f t="shared" si="2861"/>
        <v>0</v>
      </c>
      <c r="BP167" s="596">
        <f t="shared" si="2862"/>
        <v>0</v>
      </c>
      <c r="BQ167" s="597">
        <f t="shared" si="2863"/>
        <v>0</v>
      </c>
      <c r="BR167" s="719">
        <f t="shared" si="2864"/>
        <v>0</v>
      </c>
      <c r="BS167" s="720">
        <f t="shared" si="2865"/>
        <v>0</v>
      </c>
      <c r="BT167" s="721">
        <f t="shared" si="2866"/>
        <v>0</v>
      </c>
      <c r="BU167" s="719">
        <f t="shared" si="2867"/>
        <v>0</v>
      </c>
      <c r="BV167" s="720">
        <f t="shared" si="2868"/>
        <v>0</v>
      </c>
      <c r="BW167" s="721">
        <f t="shared" si="2869"/>
        <v>0</v>
      </c>
      <c r="BX167" s="717">
        <f t="shared" si="2870"/>
        <v>0</v>
      </c>
      <c r="BY167" s="718">
        <f t="shared" si="2871"/>
        <v>0</v>
      </c>
      <c r="BZ167" s="718">
        <f t="shared" si="2872"/>
        <v>0</v>
      </c>
      <c r="CA167" s="444"/>
      <c r="CB167" s="482"/>
      <c r="CC167" s="443">
        <f t="shared" si="2873"/>
        <v>0</v>
      </c>
      <c r="CD167" s="444"/>
      <c r="CE167" s="482"/>
      <c r="CF167" s="443">
        <f t="shared" si="2874"/>
        <v>0</v>
      </c>
      <c r="CG167" s="595">
        <f t="shared" si="2875"/>
        <v>0</v>
      </c>
      <c r="CH167" s="596">
        <f t="shared" si="2876"/>
        <v>0</v>
      </c>
      <c r="CI167" s="597">
        <f t="shared" si="2877"/>
        <v>0</v>
      </c>
      <c r="CJ167" s="483"/>
      <c r="CK167" s="600"/>
      <c r="CL167" s="443">
        <f t="shared" si="2878"/>
        <v>0</v>
      </c>
      <c r="CM167" s="483"/>
      <c r="CN167" s="600"/>
      <c r="CO167" s="443">
        <f t="shared" si="2879"/>
        <v>0</v>
      </c>
      <c r="CP167" s="595">
        <f t="shared" si="2880"/>
        <v>0</v>
      </c>
      <c r="CQ167" s="596">
        <f t="shared" si="2881"/>
        <v>0</v>
      </c>
      <c r="CR167" s="597">
        <f t="shared" si="2882"/>
        <v>0</v>
      </c>
      <c r="CS167" s="481"/>
      <c r="CT167" s="602"/>
      <c r="CU167" s="443">
        <f t="shared" si="2883"/>
        <v>0</v>
      </c>
      <c r="CV167" s="481"/>
      <c r="CW167" s="602"/>
      <c r="CX167" s="443">
        <f t="shared" si="2884"/>
        <v>0</v>
      </c>
      <c r="CY167" s="595">
        <f t="shared" si="2885"/>
        <v>0</v>
      </c>
      <c r="CZ167" s="596">
        <f t="shared" si="2886"/>
        <v>0</v>
      </c>
      <c r="DA167" s="597">
        <f t="shared" si="2887"/>
        <v>0</v>
      </c>
      <c r="DB167" s="715">
        <f t="shared" si="2888"/>
        <v>0</v>
      </c>
      <c r="DC167" s="711">
        <f t="shared" si="2889"/>
        <v>0</v>
      </c>
      <c r="DD167" s="716">
        <f t="shared" si="2890"/>
        <v>0</v>
      </c>
      <c r="DE167" s="715">
        <f t="shared" si="2891"/>
        <v>0</v>
      </c>
      <c r="DF167" s="711">
        <f t="shared" si="2892"/>
        <v>0</v>
      </c>
      <c r="DG167" s="716">
        <f t="shared" si="2893"/>
        <v>0</v>
      </c>
      <c r="DH167" s="717">
        <f t="shared" si="2894"/>
        <v>0</v>
      </c>
      <c r="DI167" s="718">
        <f t="shared" si="2895"/>
        <v>0</v>
      </c>
      <c r="DJ167" s="718">
        <f t="shared" si="2896"/>
        <v>0</v>
      </c>
      <c r="DK167" s="481"/>
      <c r="DL167" s="602"/>
      <c r="DM167" s="388">
        <f t="shared" si="2897"/>
        <v>0</v>
      </c>
      <c r="DN167" s="481"/>
      <c r="DO167" s="602"/>
      <c r="DP167" s="388">
        <f t="shared" si="2898"/>
        <v>0</v>
      </c>
      <c r="DQ167" s="595">
        <f t="shared" si="2899"/>
        <v>0</v>
      </c>
      <c r="DR167" s="596">
        <f t="shared" si="2900"/>
        <v>0</v>
      </c>
      <c r="DS167" s="597">
        <f t="shared" si="2901"/>
        <v>0</v>
      </c>
      <c r="DT167" s="444"/>
      <c r="DU167" s="602"/>
      <c r="DV167" s="388">
        <f t="shared" si="2902"/>
        <v>0</v>
      </c>
      <c r="DW167" s="481"/>
      <c r="DX167" s="602"/>
      <c r="DY167" s="388">
        <f t="shared" si="3036"/>
        <v>0</v>
      </c>
      <c r="DZ167" s="595">
        <f t="shared" si="2904"/>
        <v>0</v>
      </c>
      <c r="EA167" s="596">
        <f t="shared" si="2905"/>
        <v>0</v>
      </c>
      <c r="EB167" s="597">
        <f t="shared" si="2906"/>
        <v>0</v>
      </c>
      <c r="EC167" s="481"/>
      <c r="ED167" s="602"/>
      <c r="EE167" s="388">
        <f t="shared" si="2907"/>
        <v>0</v>
      </c>
      <c r="EF167" s="481"/>
      <c r="EG167" s="602"/>
      <c r="EH167" s="388">
        <f t="shared" si="2908"/>
        <v>0</v>
      </c>
      <c r="EI167" s="41">
        <f t="shared" si="2909"/>
        <v>0</v>
      </c>
      <c r="EJ167" s="42">
        <f t="shared" si="2910"/>
        <v>0</v>
      </c>
      <c r="EK167" s="43">
        <f t="shared" si="2911"/>
        <v>0</v>
      </c>
      <c r="EL167" s="50">
        <f t="shared" si="2912"/>
        <v>0</v>
      </c>
      <c r="EM167" s="45">
        <f t="shared" si="2913"/>
        <v>0</v>
      </c>
      <c r="EN167" s="51">
        <f t="shared" si="2914"/>
        <v>0</v>
      </c>
      <c r="EO167" s="50">
        <f t="shared" si="2915"/>
        <v>0</v>
      </c>
      <c r="EP167" s="45">
        <f t="shared" si="2916"/>
        <v>0</v>
      </c>
      <c r="EQ167" s="51">
        <f t="shared" si="2917"/>
        <v>0</v>
      </c>
      <c r="ER167" s="81">
        <f t="shared" si="2918"/>
        <v>0</v>
      </c>
      <c r="ES167" s="52">
        <f t="shared" si="2919"/>
        <v>0</v>
      </c>
      <c r="ET167" s="52">
        <f t="shared" si="2920"/>
        <v>0</v>
      </c>
      <c r="EU167" s="27">
        <f t="shared" si="2921"/>
        <v>0</v>
      </c>
      <c r="EV167" s="28">
        <f t="shared" si="2922"/>
        <v>0</v>
      </c>
      <c r="EW167" s="29">
        <f t="shared" si="2923"/>
        <v>0</v>
      </c>
      <c r="EX167" s="317">
        <f t="shared" si="2924"/>
        <v>0</v>
      </c>
      <c r="EY167" s="28">
        <f t="shared" si="2925"/>
        <v>0</v>
      </c>
      <c r="EZ167" s="29">
        <f t="shared" si="3035"/>
        <v>0</v>
      </c>
      <c r="FA167" s="178">
        <f t="shared" si="2927"/>
        <v>0</v>
      </c>
      <c r="FB167" s="28">
        <f t="shared" si="2928"/>
        <v>0</v>
      </c>
      <c r="FC167" s="29">
        <f t="shared" si="2929"/>
        <v>0</v>
      </c>
      <c r="FE167" s="84" t="s">
        <v>320</v>
      </c>
      <c r="FF167" s="176" t="s">
        <v>327</v>
      </c>
      <c r="FG167" s="176" t="s">
        <v>262</v>
      </c>
      <c r="FH167" s="84" t="s">
        <v>211</v>
      </c>
      <c r="FI167" s="483"/>
      <c r="FJ167" s="600"/>
      <c r="FK167" s="443">
        <f t="shared" si="2930"/>
        <v>0</v>
      </c>
      <c r="FL167" s="483"/>
      <c r="FM167" s="600"/>
      <c r="FN167" s="443">
        <f t="shared" si="2931"/>
        <v>0</v>
      </c>
      <c r="FO167" s="697">
        <f t="shared" si="2932"/>
        <v>0</v>
      </c>
      <c r="FP167" s="698">
        <f t="shared" si="2933"/>
        <v>0</v>
      </c>
      <c r="FQ167" s="699">
        <f t="shared" si="2934"/>
        <v>0</v>
      </c>
      <c r="FR167" s="483"/>
      <c r="FS167" s="600"/>
      <c r="FT167" s="443">
        <f t="shared" si="2935"/>
        <v>0</v>
      </c>
      <c r="FU167" s="483"/>
      <c r="FV167" s="600"/>
      <c r="FW167" s="443">
        <f t="shared" si="2936"/>
        <v>0</v>
      </c>
      <c r="FX167" s="697">
        <f t="shared" si="2937"/>
        <v>0</v>
      </c>
      <c r="FY167" s="698">
        <f t="shared" si="2938"/>
        <v>0</v>
      </c>
      <c r="FZ167" s="699">
        <f t="shared" si="2939"/>
        <v>0</v>
      </c>
      <c r="GA167" s="483"/>
      <c r="GB167" s="600"/>
      <c r="GC167" s="443">
        <f t="shared" si="2940"/>
        <v>0</v>
      </c>
      <c r="GD167" s="483"/>
      <c r="GE167" s="600"/>
      <c r="GF167" s="443">
        <f t="shared" si="2941"/>
        <v>0</v>
      </c>
      <c r="GG167" s="595">
        <f t="shared" si="2942"/>
        <v>0</v>
      </c>
      <c r="GH167" s="596">
        <f t="shared" si="2943"/>
        <v>0</v>
      </c>
      <c r="GI167" s="597">
        <f t="shared" si="2944"/>
        <v>0</v>
      </c>
      <c r="GJ167" s="715">
        <f t="shared" si="2945"/>
        <v>0</v>
      </c>
      <c r="GK167" s="711">
        <f t="shared" si="2946"/>
        <v>0</v>
      </c>
      <c r="GL167" s="716">
        <f t="shared" si="2947"/>
        <v>0</v>
      </c>
      <c r="GM167" s="715">
        <f t="shared" si="2948"/>
        <v>0</v>
      </c>
      <c r="GN167" s="711">
        <f t="shared" si="2949"/>
        <v>0</v>
      </c>
      <c r="GO167" s="716">
        <f t="shared" si="2950"/>
        <v>0</v>
      </c>
      <c r="GP167" s="717">
        <f t="shared" si="2951"/>
        <v>0</v>
      </c>
      <c r="GQ167" s="718">
        <f t="shared" si="2952"/>
        <v>0</v>
      </c>
      <c r="GR167" s="718">
        <f t="shared" si="2953"/>
        <v>0</v>
      </c>
      <c r="GS167" s="88"/>
      <c r="GT167" s="89"/>
      <c r="GU167" s="388">
        <f t="shared" si="2954"/>
        <v>0</v>
      </c>
      <c r="GV167" s="88"/>
      <c r="GW167" s="89"/>
      <c r="GX167" s="388">
        <f t="shared" si="2955"/>
        <v>0</v>
      </c>
      <c r="GY167" s="595">
        <f t="shared" si="2956"/>
        <v>0</v>
      </c>
      <c r="GZ167" s="596">
        <f t="shared" si="2957"/>
        <v>0</v>
      </c>
      <c r="HA167" s="597">
        <f t="shared" si="2958"/>
        <v>0</v>
      </c>
      <c r="HB167" s="389"/>
      <c r="HC167" s="390"/>
      <c r="HD167" s="388">
        <f t="shared" si="2959"/>
        <v>0</v>
      </c>
      <c r="HE167" s="389"/>
      <c r="HF167" s="390"/>
      <c r="HG167" s="388">
        <f t="shared" si="2960"/>
        <v>0</v>
      </c>
      <c r="HH167" s="595">
        <f t="shared" si="2961"/>
        <v>0</v>
      </c>
      <c r="HI167" s="596">
        <f t="shared" si="2962"/>
        <v>0</v>
      </c>
      <c r="HJ167" s="597">
        <f t="shared" si="2963"/>
        <v>0</v>
      </c>
      <c r="HK167" s="88"/>
      <c r="HL167" s="89"/>
      <c r="HM167" s="388">
        <f t="shared" si="2964"/>
        <v>0</v>
      </c>
      <c r="HN167" s="88"/>
      <c r="HO167" s="89"/>
      <c r="HP167" s="388">
        <f t="shared" si="2965"/>
        <v>0</v>
      </c>
      <c r="HQ167" s="595">
        <f t="shared" si="2966"/>
        <v>0</v>
      </c>
      <c r="HR167" s="596">
        <f t="shared" si="2967"/>
        <v>0</v>
      </c>
      <c r="HS167" s="597">
        <f t="shared" si="2968"/>
        <v>0</v>
      </c>
      <c r="HT167" s="719">
        <f t="shared" si="2969"/>
        <v>0</v>
      </c>
      <c r="HU167" s="720">
        <f t="shared" si="2970"/>
        <v>0</v>
      </c>
      <c r="HV167" s="721">
        <f t="shared" si="2971"/>
        <v>0</v>
      </c>
      <c r="HW167" s="719">
        <f t="shared" si="2972"/>
        <v>0</v>
      </c>
      <c r="HX167" s="720">
        <f t="shared" si="2973"/>
        <v>0</v>
      </c>
      <c r="HY167" s="721">
        <f t="shared" si="2974"/>
        <v>0</v>
      </c>
      <c r="HZ167" s="717">
        <f t="shared" si="2975"/>
        <v>0</v>
      </c>
      <c r="IA167" s="718">
        <f t="shared" si="2976"/>
        <v>0</v>
      </c>
      <c r="IB167" s="718">
        <f t="shared" si="2977"/>
        <v>0</v>
      </c>
      <c r="IC167" s="444"/>
      <c r="ID167" s="482"/>
      <c r="IE167" s="443">
        <f t="shared" si="2978"/>
        <v>0</v>
      </c>
      <c r="IF167" s="444"/>
      <c r="IG167" s="482"/>
      <c r="IH167" s="443">
        <f t="shared" si="2979"/>
        <v>0</v>
      </c>
      <c r="II167" s="595">
        <f t="shared" si="2980"/>
        <v>0</v>
      </c>
      <c r="IJ167" s="596">
        <f t="shared" si="2981"/>
        <v>0</v>
      </c>
      <c r="IK167" s="597">
        <f t="shared" si="2982"/>
        <v>0</v>
      </c>
      <c r="IL167" s="483"/>
      <c r="IM167" s="600"/>
      <c r="IN167" s="443">
        <f t="shared" si="2983"/>
        <v>0</v>
      </c>
      <c r="IO167" s="483"/>
      <c r="IP167" s="600"/>
      <c r="IQ167" s="443">
        <f t="shared" si="2984"/>
        <v>0</v>
      </c>
      <c r="IR167" s="595">
        <f t="shared" si="2985"/>
        <v>0</v>
      </c>
      <c r="IS167" s="596">
        <f t="shared" si="2986"/>
        <v>0</v>
      </c>
      <c r="IT167" s="597">
        <f t="shared" si="2987"/>
        <v>0</v>
      </c>
      <c r="IU167" s="481"/>
      <c r="IV167" s="602"/>
      <c r="IW167" s="443">
        <f t="shared" si="2988"/>
        <v>0</v>
      </c>
      <c r="IX167" s="481"/>
      <c r="IY167" s="602"/>
      <c r="IZ167" s="443">
        <f t="shared" si="2989"/>
        <v>0</v>
      </c>
      <c r="JA167" s="595">
        <f t="shared" si="2990"/>
        <v>0</v>
      </c>
      <c r="JB167" s="596">
        <f t="shared" si="2991"/>
        <v>0</v>
      </c>
      <c r="JC167" s="597">
        <f t="shared" si="2992"/>
        <v>0</v>
      </c>
      <c r="JD167" s="715">
        <f t="shared" si="2993"/>
        <v>0</v>
      </c>
      <c r="JE167" s="711">
        <f t="shared" si="2994"/>
        <v>0</v>
      </c>
      <c r="JF167" s="716">
        <f t="shared" si="2995"/>
        <v>0</v>
      </c>
      <c r="JG167" s="715">
        <f t="shared" si="2996"/>
        <v>0</v>
      </c>
      <c r="JH167" s="711">
        <f t="shared" si="2997"/>
        <v>0</v>
      </c>
      <c r="JI167" s="716">
        <f t="shared" si="2998"/>
        <v>0</v>
      </c>
      <c r="JJ167" s="717">
        <f t="shared" si="2999"/>
        <v>0</v>
      </c>
      <c r="JK167" s="718">
        <f t="shared" si="3000"/>
        <v>0</v>
      </c>
      <c r="JL167" s="718">
        <f t="shared" si="3001"/>
        <v>0</v>
      </c>
      <c r="JM167" s="481"/>
      <c r="JN167" s="602"/>
      <c r="JO167" s="388">
        <f t="shared" si="3002"/>
        <v>0</v>
      </c>
      <c r="JP167" s="481"/>
      <c r="JQ167" s="602"/>
      <c r="JR167" s="388">
        <f t="shared" si="3003"/>
        <v>0</v>
      </c>
      <c r="JS167" s="595">
        <f t="shared" si="3004"/>
        <v>0</v>
      </c>
      <c r="JT167" s="596">
        <f t="shared" si="3005"/>
        <v>0</v>
      </c>
      <c r="JU167" s="597">
        <f t="shared" si="3006"/>
        <v>0</v>
      </c>
      <c r="JV167" s="444"/>
      <c r="JW167" s="602"/>
      <c r="JX167" s="388">
        <f t="shared" si="3007"/>
        <v>0</v>
      </c>
      <c r="JY167" s="481"/>
      <c r="JZ167" s="602"/>
      <c r="KA167" s="388">
        <f t="shared" si="3008"/>
        <v>0</v>
      </c>
      <c r="KB167" s="595">
        <f t="shared" si="3009"/>
        <v>0</v>
      </c>
      <c r="KC167" s="596">
        <f t="shared" si="3010"/>
        <v>0</v>
      </c>
      <c r="KD167" s="597">
        <f t="shared" si="3011"/>
        <v>0</v>
      </c>
      <c r="KE167" s="481"/>
      <c r="KF167" s="602"/>
      <c r="KG167" s="388">
        <f t="shared" si="3012"/>
        <v>0</v>
      </c>
      <c r="KH167" s="481"/>
      <c r="KI167" s="602"/>
      <c r="KJ167" s="388">
        <f t="shared" si="3013"/>
        <v>0</v>
      </c>
      <c r="KK167" s="41">
        <f t="shared" si="3014"/>
        <v>0</v>
      </c>
      <c r="KL167" s="42">
        <f t="shared" si="3015"/>
        <v>0</v>
      </c>
      <c r="KM167" s="43">
        <f t="shared" si="3016"/>
        <v>0</v>
      </c>
      <c r="KN167" s="50">
        <f t="shared" si="3017"/>
        <v>0</v>
      </c>
      <c r="KO167" s="45">
        <f t="shared" si="3018"/>
        <v>0</v>
      </c>
      <c r="KP167" s="51">
        <f t="shared" si="3019"/>
        <v>0</v>
      </c>
      <c r="KQ167" s="50">
        <f t="shared" si="3020"/>
        <v>0</v>
      </c>
      <c r="KR167" s="45">
        <f t="shared" si="3021"/>
        <v>0</v>
      </c>
      <c r="KS167" s="51">
        <f t="shared" si="3022"/>
        <v>0</v>
      </c>
      <c r="KT167" s="81">
        <f t="shared" si="3023"/>
        <v>0</v>
      </c>
      <c r="KU167" s="52">
        <f t="shared" si="3024"/>
        <v>0</v>
      </c>
      <c r="KV167" s="52">
        <f t="shared" si="3025"/>
        <v>0</v>
      </c>
      <c r="KW167" s="27">
        <f t="shared" si="3026"/>
        <v>0</v>
      </c>
      <c r="KX167" s="28">
        <f t="shared" si="3027"/>
        <v>0</v>
      </c>
      <c r="KY167" s="29">
        <f t="shared" si="3028"/>
        <v>0</v>
      </c>
      <c r="KZ167" s="317">
        <f t="shared" si="3029"/>
        <v>0</v>
      </c>
      <c r="LA167" s="28">
        <f t="shared" si="3030"/>
        <v>0</v>
      </c>
      <c r="LB167" s="29">
        <f t="shared" si="3031"/>
        <v>0</v>
      </c>
      <c r="LC167" s="178">
        <f t="shared" si="3032"/>
        <v>0</v>
      </c>
      <c r="LD167" s="28">
        <f t="shared" si="3033"/>
        <v>0</v>
      </c>
      <c r="LE167" s="29">
        <f t="shared" si="3034"/>
        <v>0</v>
      </c>
    </row>
    <row r="168" spans="2:318" ht="20.25" hidden="1" customHeight="1" outlineLevel="3">
      <c r="B168" s="84" t="s">
        <v>326</v>
      </c>
      <c r="C168" s="176" t="s">
        <v>328</v>
      </c>
      <c r="D168" s="176" t="s">
        <v>261</v>
      </c>
      <c r="E168" s="176" t="s">
        <v>285</v>
      </c>
      <c r="F168" s="84" t="s">
        <v>211</v>
      </c>
      <c r="G168" s="483"/>
      <c r="H168" s="600"/>
      <c r="I168" s="443">
        <f t="shared" si="2825"/>
        <v>0</v>
      </c>
      <c r="J168" s="483"/>
      <c r="K168" s="600"/>
      <c r="L168" s="443">
        <f t="shared" si="2826"/>
        <v>0</v>
      </c>
      <c r="M168" s="697">
        <f t="shared" si="2827"/>
        <v>0</v>
      </c>
      <c r="N168" s="698">
        <f t="shared" si="2828"/>
        <v>0</v>
      </c>
      <c r="O168" s="699">
        <f t="shared" si="2829"/>
        <v>0</v>
      </c>
      <c r="P168" s="483"/>
      <c r="Q168" s="600"/>
      <c r="R168" s="443">
        <f t="shared" si="2830"/>
        <v>0</v>
      </c>
      <c r="S168" s="483"/>
      <c r="T168" s="600"/>
      <c r="U168" s="443">
        <f t="shared" si="2831"/>
        <v>0</v>
      </c>
      <c r="V168" s="697">
        <f t="shared" si="2832"/>
        <v>0</v>
      </c>
      <c r="W168" s="698">
        <f t="shared" si="2833"/>
        <v>0</v>
      </c>
      <c r="X168" s="699">
        <f t="shared" si="2834"/>
        <v>0</v>
      </c>
      <c r="Y168" s="483"/>
      <c r="Z168" s="600"/>
      <c r="AA168" s="443">
        <f t="shared" si="2835"/>
        <v>0</v>
      </c>
      <c r="AB168" s="483"/>
      <c r="AC168" s="600"/>
      <c r="AD168" s="443">
        <f t="shared" si="2836"/>
        <v>0</v>
      </c>
      <c r="AE168" s="595">
        <f t="shared" si="2837"/>
        <v>0</v>
      </c>
      <c r="AF168" s="596">
        <f t="shared" si="2838"/>
        <v>0</v>
      </c>
      <c r="AG168" s="597">
        <f t="shared" si="2839"/>
        <v>0</v>
      </c>
      <c r="AH168" s="715">
        <f t="shared" si="2840"/>
        <v>0</v>
      </c>
      <c r="AI168" s="711">
        <f t="shared" si="2841"/>
        <v>0</v>
      </c>
      <c r="AJ168" s="716">
        <f t="shared" si="2842"/>
        <v>0</v>
      </c>
      <c r="AK168" s="715">
        <f t="shared" si="2843"/>
        <v>0</v>
      </c>
      <c r="AL168" s="711">
        <f t="shared" si="2844"/>
        <v>0</v>
      </c>
      <c r="AM168" s="716">
        <f t="shared" si="2845"/>
        <v>0</v>
      </c>
      <c r="AN168" s="717">
        <f t="shared" si="2846"/>
        <v>0</v>
      </c>
      <c r="AO168" s="718">
        <f t="shared" si="2847"/>
        <v>0</v>
      </c>
      <c r="AP168" s="718">
        <f t="shared" si="2848"/>
        <v>0</v>
      </c>
      <c r="AQ168" s="88"/>
      <c r="AR168" s="89"/>
      <c r="AS168" s="388">
        <f t="shared" si="2849"/>
        <v>0</v>
      </c>
      <c r="AT168" s="88"/>
      <c r="AU168" s="89"/>
      <c r="AV168" s="388">
        <f t="shared" si="2850"/>
        <v>0</v>
      </c>
      <c r="AW168" s="595">
        <f t="shared" si="2851"/>
        <v>0</v>
      </c>
      <c r="AX168" s="596">
        <f t="shared" si="2852"/>
        <v>0</v>
      </c>
      <c r="AY168" s="597">
        <f t="shared" si="2853"/>
        <v>0</v>
      </c>
      <c r="AZ168" s="389"/>
      <c r="BA168" s="390"/>
      <c r="BB168" s="388">
        <f t="shared" si="2854"/>
        <v>0</v>
      </c>
      <c r="BC168" s="389"/>
      <c r="BD168" s="390"/>
      <c r="BE168" s="388">
        <f t="shared" si="2855"/>
        <v>0</v>
      </c>
      <c r="BF168" s="595">
        <f t="shared" si="2856"/>
        <v>0</v>
      </c>
      <c r="BG168" s="596">
        <f t="shared" si="2857"/>
        <v>0</v>
      </c>
      <c r="BH168" s="597">
        <f t="shared" si="2858"/>
        <v>0</v>
      </c>
      <c r="BI168" s="88"/>
      <c r="BJ168" s="89"/>
      <c r="BK168" s="388">
        <f t="shared" si="2859"/>
        <v>0</v>
      </c>
      <c r="BL168" s="88"/>
      <c r="BM168" s="89"/>
      <c r="BN168" s="388">
        <f t="shared" si="2860"/>
        <v>0</v>
      </c>
      <c r="BO168" s="595">
        <f t="shared" si="2861"/>
        <v>0</v>
      </c>
      <c r="BP168" s="596">
        <f t="shared" si="2862"/>
        <v>0</v>
      </c>
      <c r="BQ168" s="597">
        <f t="shared" si="2863"/>
        <v>0</v>
      </c>
      <c r="BR168" s="719">
        <f t="shared" si="2864"/>
        <v>0</v>
      </c>
      <c r="BS168" s="720">
        <f t="shared" si="2865"/>
        <v>0</v>
      </c>
      <c r="BT168" s="721">
        <f t="shared" si="2866"/>
        <v>0</v>
      </c>
      <c r="BU168" s="719">
        <f t="shared" si="2867"/>
        <v>0</v>
      </c>
      <c r="BV168" s="720">
        <f t="shared" si="2868"/>
        <v>0</v>
      </c>
      <c r="BW168" s="721">
        <f t="shared" si="2869"/>
        <v>0</v>
      </c>
      <c r="BX168" s="717">
        <f t="shared" si="2870"/>
        <v>0</v>
      </c>
      <c r="BY168" s="718">
        <f t="shared" si="2871"/>
        <v>0</v>
      </c>
      <c r="BZ168" s="718">
        <f t="shared" si="2872"/>
        <v>0</v>
      </c>
      <c r="CA168" s="483"/>
      <c r="CB168" s="600"/>
      <c r="CC168" s="443">
        <f t="shared" si="2873"/>
        <v>0</v>
      </c>
      <c r="CD168" s="483"/>
      <c r="CE168" s="600"/>
      <c r="CF168" s="443">
        <f t="shared" si="2874"/>
        <v>0</v>
      </c>
      <c r="CG168" s="595">
        <f t="shared" si="2875"/>
        <v>0</v>
      </c>
      <c r="CH168" s="596">
        <f t="shared" si="2876"/>
        <v>0</v>
      </c>
      <c r="CI168" s="597">
        <f t="shared" si="2877"/>
        <v>0</v>
      </c>
      <c r="CJ168" s="483"/>
      <c r="CK168" s="600"/>
      <c r="CL168" s="443">
        <f t="shared" si="2878"/>
        <v>0</v>
      </c>
      <c r="CM168" s="483"/>
      <c r="CN168" s="600"/>
      <c r="CO168" s="443">
        <f t="shared" si="2879"/>
        <v>0</v>
      </c>
      <c r="CP168" s="595">
        <f t="shared" si="2880"/>
        <v>0</v>
      </c>
      <c r="CQ168" s="596">
        <f t="shared" si="2881"/>
        <v>0</v>
      </c>
      <c r="CR168" s="597">
        <f t="shared" si="2882"/>
        <v>0</v>
      </c>
      <c r="CS168" s="483"/>
      <c r="CT168" s="600"/>
      <c r="CU168" s="443">
        <f t="shared" si="2883"/>
        <v>0</v>
      </c>
      <c r="CV168" s="483"/>
      <c r="CW168" s="600"/>
      <c r="CX168" s="443">
        <f t="shared" si="2884"/>
        <v>0</v>
      </c>
      <c r="CY168" s="595">
        <f t="shared" si="2885"/>
        <v>0</v>
      </c>
      <c r="CZ168" s="596">
        <f t="shared" si="2886"/>
        <v>0</v>
      </c>
      <c r="DA168" s="597">
        <f t="shared" si="2887"/>
        <v>0</v>
      </c>
      <c r="DB168" s="715">
        <f t="shared" si="2888"/>
        <v>0</v>
      </c>
      <c r="DC168" s="711">
        <f t="shared" si="2889"/>
        <v>0</v>
      </c>
      <c r="DD168" s="716">
        <f t="shared" si="2890"/>
        <v>0</v>
      </c>
      <c r="DE168" s="715">
        <f t="shared" si="2891"/>
        <v>0</v>
      </c>
      <c r="DF168" s="711">
        <f t="shared" si="2892"/>
        <v>0</v>
      </c>
      <c r="DG168" s="716">
        <f t="shared" si="2893"/>
        <v>0</v>
      </c>
      <c r="DH168" s="717">
        <f t="shared" si="2894"/>
        <v>0</v>
      </c>
      <c r="DI168" s="718">
        <f t="shared" si="2895"/>
        <v>0</v>
      </c>
      <c r="DJ168" s="718">
        <f t="shared" si="2896"/>
        <v>0</v>
      </c>
      <c r="DK168" s="481"/>
      <c r="DL168" s="602"/>
      <c r="DM168" s="388">
        <f t="shared" si="2897"/>
        <v>0</v>
      </c>
      <c r="DN168" s="481"/>
      <c r="DO168" s="602"/>
      <c r="DP168" s="388">
        <f t="shared" si="2898"/>
        <v>0</v>
      </c>
      <c r="DQ168" s="595">
        <f t="shared" si="2899"/>
        <v>0</v>
      </c>
      <c r="DR168" s="596">
        <f t="shared" si="2900"/>
        <v>0</v>
      </c>
      <c r="DS168" s="597">
        <f t="shared" si="2901"/>
        <v>0</v>
      </c>
      <c r="DT168" s="481"/>
      <c r="DU168" s="602"/>
      <c r="DV168" s="388">
        <f t="shared" si="2902"/>
        <v>0</v>
      </c>
      <c r="DW168" s="481"/>
      <c r="DX168" s="602"/>
      <c r="DY168" s="388">
        <f t="shared" si="3036"/>
        <v>0</v>
      </c>
      <c r="DZ168" s="595">
        <f t="shared" si="2904"/>
        <v>0</v>
      </c>
      <c r="EA168" s="596">
        <f t="shared" si="2905"/>
        <v>0</v>
      </c>
      <c r="EB168" s="597">
        <f t="shared" si="2906"/>
        <v>0</v>
      </c>
      <c r="EC168" s="481"/>
      <c r="ED168" s="602"/>
      <c r="EE168" s="388">
        <f t="shared" si="2907"/>
        <v>0</v>
      </c>
      <c r="EF168" s="481"/>
      <c r="EG168" s="602"/>
      <c r="EH168" s="388">
        <f t="shared" si="2908"/>
        <v>0</v>
      </c>
      <c r="EI168" s="41">
        <f t="shared" si="2909"/>
        <v>0</v>
      </c>
      <c r="EJ168" s="42">
        <f t="shared" si="2910"/>
        <v>0</v>
      </c>
      <c r="EK168" s="43">
        <f t="shared" si="2911"/>
        <v>0</v>
      </c>
      <c r="EL168" s="50">
        <f t="shared" si="2912"/>
        <v>0</v>
      </c>
      <c r="EM168" s="45">
        <f t="shared" si="2913"/>
        <v>0</v>
      </c>
      <c r="EN168" s="51">
        <f t="shared" si="2914"/>
        <v>0</v>
      </c>
      <c r="EO168" s="50">
        <f t="shared" si="2915"/>
        <v>0</v>
      </c>
      <c r="EP168" s="45">
        <f t="shared" si="2916"/>
        <v>0</v>
      </c>
      <c r="EQ168" s="51">
        <f t="shared" si="2917"/>
        <v>0</v>
      </c>
      <c r="ER168" s="81">
        <f t="shared" si="2918"/>
        <v>0</v>
      </c>
      <c r="ES168" s="52">
        <f t="shared" si="2919"/>
        <v>0</v>
      </c>
      <c r="ET168" s="52">
        <f t="shared" si="2920"/>
        <v>0</v>
      </c>
      <c r="EU168" s="27">
        <f t="shared" si="2921"/>
        <v>0</v>
      </c>
      <c r="EV168" s="28">
        <f t="shared" si="2922"/>
        <v>0</v>
      </c>
      <c r="EW168" s="29">
        <f t="shared" si="2923"/>
        <v>0</v>
      </c>
      <c r="EX168" s="317">
        <f t="shared" si="2924"/>
        <v>0</v>
      </c>
      <c r="EY168" s="28">
        <f t="shared" si="2925"/>
        <v>0</v>
      </c>
      <c r="EZ168" s="29">
        <f t="shared" si="3035"/>
        <v>0</v>
      </c>
      <c r="FA168" s="178">
        <f t="shared" si="2927"/>
        <v>0</v>
      </c>
      <c r="FB168" s="28">
        <f t="shared" si="2928"/>
        <v>0</v>
      </c>
      <c r="FC168" s="29">
        <f t="shared" si="2929"/>
        <v>0</v>
      </c>
      <c r="FE168" s="84" t="s">
        <v>326</v>
      </c>
      <c r="FF168" s="176" t="s">
        <v>328</v>
      </c>
      <c r="FG168" s="176" t="s">
        <v>285</v>
      </c>
      <c r="FH168" s="84" t="s">
        <v>211</v>
      </c>
      <c r="FI168" s="483"/>
      <c r="FJ168" s="600"/>
      <c r="FK168" s="443">
        <f t="shared" si="2930"/>
        <v>0</v>
      </c>
      <c r="FL168" s="483"/>
      <c r="FM168" s="600"/>
      <c r="FN168" s="443">
        <f t="shared" si="2931"/>
        <v>0</v>
      </c>
      <c r="FO168" s="697">
        <f t="shared" si="2932"/>
        <v>0</v>
      </c>
      <c r="FP168" s="698">
        <f t="shared" si="2933"/>
        <v>0</v>
      </c>
      <c r="FQ168" s="699">
        <f t="shared" si="2934"/>
        <v>0</v>
      </c>
      <c r="FR168" s="483"/>
      <c r="FS168" s="600"/>
      <c r="FT168" s="443">
        <f t="shared" si="2935"/>
        <v>0</v>
      </c>
      <c r="FU168" s="483"/>
      <c r="FV168" s="600"/>
      <c r="FW168" s="443">
        <f t="shared" si="2936"/>
        <v>0</v>
      </c>
      <c r="FX168" s="697">
        <f t="shared" si="2937"/>
        <v>0</v>
      </c>
      <c r="FY168" s="698">
        <f t="shared" si="2938"/>
        <v>0</v>
      </c>
      <c r="FZ168" s="699">
        <f t="shared" si="2939"/>
        <v>0</v>
      </c>
      <c r="GA168" s="483"/>
      <c r="GB168" s="600"/>
      <c r="GC168" s="443">
        <f t="shared" si="2940"/>
        <v>0</v>
      </c>
      <c r="GD168" s="483"/>
      <c r="GE168" s="600"/>
      <c r="GF168" s="443">
        <f t="shared" si="2941"/>
        <v>0</v>
      </c>
      <c r="GG168" s="595">
        <f t="shared" si="2942"/>
        <v>0</v>
      </c>
      <c r="GH168" s="596">
        <f t="shared" si="2943"/>
        <v>0</v>
      </c>
      <c r="GI168" s="597">
        <f t="shared" si="2944"/>
        <v>0</v>
      </c>
      <c r="GJ168" s="715">
        <f t="shared" si="2945"/>
        <v>0</v>
      </c>
      <c r="GK168" s="711">
        <f t="shared" si="2946"/>
        <v>0</v>
      </c>
      <c r="GL168" s="716">
        <f t="shared" si="2947"/>
        <v>0</v>
      </c>
      <c r="GM168" s="715">
        <f t="shared" si="2948"/>
        <v>0</v>
      </c>
      <c r="GN168" s="711">
        <f t="shared" si="2949"/>
        <v>0</v>
      </c>
      <c r="GO168" s="716">
        <f t="shared" si="2950"/>
        <v>0</v>
      </c>
      <c r="GP168" s="717">
        <f t="shared" si="2951"/>
        <v>0</v>
      </c>
      <c r="GQ168" s="718">
        <f t="shared" si="2952"/>
        <v>0</v>
      </c>
      <c r="GR168" s="718">
        <f t="shared" si="2953"/>
        <v>0</v>
      </c>
      <c r="GS168" s="88"/>
      <c r="GT168" s="89"/>
      <c r="GU168" s="388">
        <f t="shared" si="2954"/>
        <v>0</v>
      </c>
      <c r="GV168" s="88"/>
      <c r="GW168" s="89"/>
      <c r="GX168" s="388">
        <f t="shared" si="2955"/>
        <v>0</v>
      </c>
      <c r="GY168" s="595">
        <f t="shared" si="2956"/>
        <v>0</v>
      </c>
      <c r="GZ168" s="596">
        <f t="shared" si="2957"/>
        <v>0</v>
      </c>
      <c r="HA168" s="597">
        <f t="shared" si="2958"/>
        <v>0</v>
      </c>
      <c r="HB168" s="389"/>
      <c r="HC168" s="390"/>
      <c r="HD168" s="388">
        <f t="shared" si="2959"/>
        <v>0</v>
      </c>
      <c r="HE168" s="389"/>
      <c r="HF168" s="390"/>
      <c r="HG168" s="388">
        <f t="shared" si="2960"/>
        <v>0</v>
      </c>
      <c r="HH168" s="595">
        <f t="shared" si="2961"/>
        <v>0</v>
      </c>
      <c r="HI168" s="596">
        <f t="shared" si="2962"/>
        <v>0</v>
      </c>
      <c r="HJ168" s="597">
        <f t="shared" si="2963"/>
        <v>0</v>
      </c>
      <c r="HK168" s="88"/>
      <c r="HL168" s="89"/>
      <c r="HM168" s="388">
        <f t="shared" si="2964"/>
        <v>0</v>
      </c>
      <c r="HN168" s="88"/>
      <c r="HO168" s="89"/>
      <c r="HP168" s="388">
        <f t="shared" si="2965"/>
        <v>0</v>
      </c>
      <c r="HQ168" s="595">
        <f t="shared" si="2966"/>
        <v>0</v>
      </c>
      <c r="HR168" s="596">
        <f t="shared" si="2967"/>
        <v>0</v>
      </c>
      <c r="HS168" s="597">
        <f t="shared" si="2968"/>
        <v>0</v>
      </c>
      <c r="HT168" s="719">
        <f t="shared" si="2969"/>
        <v>0</v>
      </c>
      <c r="HU168" s="720">
        <f t="shared" si="2970"/>
        <v>0</v>
      </c>
      <c r="HV168" s="721">
        <f t="shared" si="2971"/>
        <v>0</v>
      </c>
      <c r="HW168" s="719">
        <f t="shared" si="2972"/>
        <v>0</v>
      </c>
      <c r="HX168" s="720">
        <f t="shared" si="2973"/>
        <v>0</v>
      </c>
      <c r="HY168" s="721">
        <f t="shared" si="2974"/>
        <v>0</v>
      </c>
      <c r="HZ168" s="717">
        <f t="shared" si="2975"/>
        <v>0</v>
      </c>
      <c r="IA168" s="718">
        <f t="shared" si="2976"/>
        <v>0</v>
      </c>
      <c r="IB168" s="718">
        <f t="shared" si="2977"/>
        <v>0</v>
      </c>
      <c r="IC168" s="483"/>
      <c r="ID168" s="600"/>
      <c r="IE168" s="443">
        <f t="shared" si="2978"/>
        <v>0</v>
      </c>
      <c r="IF168" s="483"/>
      <c r="IG168" s="600"/>
      <c r="IH168" s="443">
        <f t="shared" si="2979"/>
        <v>0</v>
      </c>
      <c r="II168" s="595">
        <f t="shared" si="2980"/>
        <v>0</v>
      </c>
      <c r="IJ168" s="596">
        <f t="shared" si="2981"/>
        <v>0</v>
      </c>
      <c r="IK168" s="597">
        <f t="shared" si="2982"/>
        <v>0</v>
      </c>
      <c r="IL168" s="483"/>
      <c r="IM168" s="600"/>
      <c r="IN168" s="443">
        <f t="shared" si="2983"/>
        <v>0</v>
      </c>
      <c r="IO168" s="483"/>
      <c r="IP168" s="600"/>
      <c r="IQ168" s="443">
        <f t="shared" si="2984"/>
        <v>0</v>
      </c>
      <c r="IR168" s="595">
        <f t="shared" si="2985"/>
        <v>0</v>
      </c>
      <c r="IS168" s="596">
        <f t="shared" si="2986"/>
        <v>0</v>
      </c>
      <c r="IT168" s="597">
        <f t="shared" si="2987"/>
        <v>0</v>
      </c>
      <c r="IU168" s="483"/>
      <c r="IV168" s="600"/>
      <c r="IW168" s="443">
        <f t="shared" si="2988"/>
        <v>0</v>
      </c>
      <c r="IX168" s="483"/>
      <c r="IY168" s="600"/>
      <c r="IZ168" s="443">
        <f t="shared" si="2989"/>
        <v>0</v>
      </c>
      <c r="JA168" s="595">
        <f t="shared" si="2990"/>
        <v>0</v>
      </c>
      <c r="JB168" s="596">
        <f t="shared" si="2991"/>
        <v>0</v>
      </c>
      <c r="JC168" s="597">
        <f t="shared" si="2992"/>
        <v>0</v>
      </c>
      <c r="JD168" s="715">
        <f t="shared" si="2993"/>
        <v>0</v>
      </c>
      <c r="JE168" s="711">
        <f t="shared" si="2994"/>
        <v>0</v>
      </c>
      <c r="JF168" s="716">
        <f t="shared" si="2995"/>
        <v>0</v>
      </c>
      <c r="JG168" s="715">
        <f t="shared" si="2996"/>
        <v>0</v>
      </c>
      <c r="JH168" s="711">
        <f t="shared" si="2997"/>
        <v>0</v>
      </c>
      <c r="JI168" s="716">
        <f t="shared" si="2998"/>
        <v>0</v>
      </c>
      <c r="JJ168" s="717">
        <f t="shared" si="2999"/>
        <v>0</v>
      </c>
      <c r="JK168" s="718">
        <f t="shared" si="3000"/>
        <v>0</v>
      </c>
      <c r="JL168" s="718">
        <f t="shared" si="3001"/>
        <v>0</v>
      </c>
      <c r="JM168" s="481"/>
      <c r="JN168" s="602"/>
      <c r="JO168" s="388">
        <f t="shared" si="3002"/>
        <v>0</v>
      </c>
      <c r="JP168" s="481"/>
      <c r="JQ168" s="602"/>
      <c r="JR168" s="388">
        <f t="shared" si="3003"/>
        <v>0</v>
      </c>
      <c r="JS168" s="595">
        <f t="shared" si="3004"/>
        <v>0</v>
      </c>
      <c r="JT168" s="596">
        <f t="shared" si="3005"/>
        <v>0</v>
      </c>
      <c r="JU168" s="597">
        <f t="shared" si="3006"/>
        <v>0</v>
      </c>
      <c r="JV168" s="481"/>
      <c r="JW168" s="602"/>
      <c r="JX168" s="388">
        <f t="shared" si="3007"/>
        <v>0</v>
      </c>
      <c r="JY168" s="481"/>
      <c r="JZ168" s="602"/>
      <c r="KA168" s="388">
        <f t="shared" si="3008"/>
        <v>0</v>
      </c>
      <c r="KB168" s="595">
        <f t="shared" si="3009"/>
        <v>0</v>
      </c>
      <c r="KC168" s="596">
        <f t="shared" si="3010"/>
        <v>0</v>
      </c>
      <c r="KD168" s="597">
        <f t="shared" si="3011"/>
        <v>0</v>
      </c>
      <c r="KE168" s="481"/>
      <c r="KF168" s="602"/>
      <c r="KG168" s="388">
        <f t="shared" si="3012"/>
        <v>0</v>
      </c>
      <c r="KH168" s="481"/>
      <c r="KI168" s="602"/>
      <c r="KJ168" s="388">
        <f t="shared" si="3013"/>
        <v>0</v>
      </c>
      <c r="KK168" s="41">
        <f t="shared" si="3014"/>
        <v>0</v>
      </c>
      <c r="KL168" s="42">
        <f t="shared" si="3015"/>
        <v>0</v>
      </c>
      <c r="KM168" s="43">
        <f t="shared" si="3016"/>
        <v>0</v>
      </c>
      <c r="KN168" s="50">
        <f t="shared" si="3017"/>
        <v>0</v>
      </c>
      <c r="KO168" s="45">
        <f t="shared" si="3018"/>
        <v>0</v>
      </c>
      <c r="KP168" s="51">
        <f t="shared" si="3019"/>
        <v>0</v>
      </c>
      <c r="KQ168" s="50">
        <f t="shared" si="3020"/>
        <v>0</v>
      </c>
      <c r="KR168" s="45">
        <f t="shared" si="3021"/>
        <v>0</v>
      </c>
      <c r="KS168" s="51">
        <f t="shared" si="3022"/>
        <v>0</v>
      </c>
      <c r="KT168" s="81">
        <f t="shared" si="3023"/>
        <v>0</v>
      </c>
      <c r="KU168" s="52">
        <f t="shared" si="3024"/>
        <v>0</v>
      </c>
      <c r="KV168" s="52">
        <f t="shared" si="3025"/>
        <v>0</v>
      </c>
      <c r="KW168" s="27">
        <f t="shared" si="3026"/>
        <v>0</v>
      </c>
      <c r="KX168" s="28">
        <f t="shared" si="3027"/>
        <v>0</v>
      </c>
      <c r="KY168" s="29">
        <f t="shared" si="3028"/>
        <v>0</v>
      </c>
      <c r="KZ168" s="317">
        <f t="shared" si="3029"/>
        <v>0</v>
      </c>
      <c r="LA168" s="28">
        <f t="shared" si="3030"/>
        <v>0</v>
      </c>
      <c r="LB168" s="29">
        <f t="shared" si="3031"/>
        <v>0</v>
      </c>
      <c r="LC168" s="178">
        <f t="shared" si="3032"/>
        <v>0</v>
      </c>
      <c r="LD168" s="28">
        <f t="shared" si="3033"/>
        <v>0</v>
      </c>
      <c r="LE168" s="29">
        <f t="shared" si="3034"/>
        <v>0</v>
      </c>
    </row>
    <row r="169" spans="2:318" ht="20.25" hidden="1" customHeight="1" outlineLevel="3">
      <c r="B169" s="84" t="s">
        <v>319</v>
      </c>
      <c r="C169" s="176" t="s">
        <v>260</v>
      </c>
      <c r="D169" s="176" t="s">
        <v>261</v>
      </c>
      <c r="E169" s="176" t="s">
        <v>262</v>
      </c>
      <c r="F169" s="84" t="s">
        <v>211</v>
      </c>
      <c r="G169" s="313"/>
      <c r="H169" s="541"/>
      <c r="I169" s="443">
        <f t="shared" si="2825"/>
        <v>0</v>
      </c>
      <c r="J169" s="386"/>
      <c r="K169" s="601"/>
      <c r="L169" s="443">
        <f t="shared" si="2826"/>
        <v>0</v>
      </c>
      <c r="M169" s="697">
        <f t="shared" si="2827"/>
        <v>0</v>
      </c>
      <c r="N169" s="698">
        <f t="shared" si="2828"/>
        <v>0</v>
      </c>
      <c r="O169" s="699">
        <f t="shared" si="2829"/>
        <v>0</v>
      </c>
      <c r="P169" s="599"/>
      <c r="Q169" s="602"/>
      <c r="R169" s="443">
        <f t="shared" si="2830"/>
        <v>0</v>
      </c>
      <c r="S169" s="483"/>
      <c r="T169" s="600"/>
      <c r="U169" s="443">
        <f t="shared" si="2831"/>
        <v>0</v>
      </c>
      <c r="V169" s="697">
        <f t="shared" si="2832"/>
        <v>0</v>
      </c>
      <c r="W169" s="698">
        <f t="shared" si="2833"/>
        <v>0</v>
      </c>
      <c r="X169" s="699">
        <f t="shared" si="2834"/>
        <v>0</v>
      </c>
      <c r="Y169" s="385"/>
      <c r="Z169" s="541"/>
      <c r="AA169" s="443">
        <f t="shared" si="2835"/>
        <v>0</v>
      </c>
      <c r="AB169" s="385"/>
      <c r="AC169" s="541"/>
      <c r="AD169" s="443">
        <f t="shared" si="2836"/>
        <v>0</v>
      </c>
      <c r="AE169" s="595">
        <f t="shared" si="2837"/>
        <v>0</v>
      </c>
      <c r="AF169" s="596">
        <f t="shared" si="2838"/>
        <v>0</v>
      </c>
      <c r="AG169" s="597">
        <f t="shared" si="2839"/>
        <v>0</v>
      </c>
      <c r="AH169" s="715">
        <f t="shared" si="2840"/>
        <v>0</v>
      </c>
      <c r="AI169" s="711">
        <f t="shared" si="2841"/>
        <v>0</v>
      </c>
      <c r="AJ169" s="716">
        <f t="shared" si="2842"/>
        <v>0</v>
      </c>
      <c r="AK169" s="715">
        <f t="shared" si="2843"/>
        <v>0</v>
      </c>
      <c r="AL169" s="711">
        <f t="shared" si="2844"/>
        <v>0</v>
      </c>
      <c r="AM169" s="716">
        <f t="shared" si="2845"/>
        <v>0</v>
      </c>
      <c r="AN169" s="717">
        <f t="shared" si="2846"/>
        <v>0</v>
      </c>
      <c r="AO169" s="718">
        <f t="shared" si="2847"/>
        <v>0</v>
      </c>
      <c r="AP169" s="718">
        <f t="shared" si="2848"/>
        <v>0</v>
      </c>
      <c r="AQ169" s="88"/>
      <c r="AR169" s="89"/>
      <c r="AS169" s="388">
        <f t="shared" si="2849"/>
        <v>0</v>
      </c>
      <c r="AT169" s="88"/>
      <c r="AU169" s="89"/>
      <c r="AV169" s="388">
        <f t="shared" si="2850"/>
        <v>0</v>
      </c>
      <c r="AW169" s="595">
        <f t="shared" si="2851"/>
        <v>0</v>
      </c>
      <c r="AX169" s="596">
        <f t="shared" si="2852"/>
        <v>0</v>
      </c>
      <c r="AY169" s="597">
        <f t="shared" si="2853"/>
        <v>0</v>
      </c>
      <c r="AZ169" s="313"/>
      <c r="BA169" s="541"/>
      <c r="BB169" s="388">
        <f t="shared" si="2854"/>
        <v>0</v>
      </c>
      <c r="BC169" s="313"/>
      <c r="BD169" s="541"/>
      <c r="BE169" s="388">
        <f t="shared" si="2855"/>
        <v>0</v>
      </c>
      <c r="BF169" s="595">
        <f t="shared" si="2856"/>
        <v>0</v>
      </c>
      <c r="BG169" s="596">
        <f t="shared" si="2857"/>
        <v>0</v>
      </c>
      <c r="BH169" s="597">
        <f t="shared" si="2858"/>
        <v>0</v>
      </c>
      <c r="BI169" s="88"/>
      <c r="BJ169" s="89"/>
      <c r="BK169" s="388">
        <f t="shared" si="2859"/>
        <v>0</v>
      </c>
      <c r="BL169" s="88"/>
      <c r="BM169" s="89"/>
      <c r="BN169" s="388">
        <f t="shared" si="2860"/>
        <v>0</v>
      </c>
      <c r="BO169" s="595">
        <f t="shared" si="2861"/>
        <v>0</v>
      </c>
      <c r="BP169" s="596">
        <f t="shared" si="2862"/>
        <v>0</v>
      </c>
      <c r="BQ169" s="597">
        <f t="shared" si="2863"/>
        <v>0</v>
      </c>
      <c r="BR169" s="719">
        <f t="shared" si="2864"/>
        <v>0</v>
      </c>
      <c r="BS169" s="720">
        <f t="shared" si="2865"/>
        <v>0</v>
      </c>
      <c r="BT169" s="721">
        <f t="shared" si="2866"/>
        <v>0</v>
      </c>
      <c r="BU169" s="719">
        <f t="shared" si="2867"/>
        <v>0</v>
      </c>
      <c r="BV169" s="720">
        <f t="shared" si="2868"/>
        <v>0</v>
      </c>
      <c r="BW169" s="721">
        <f t="shared" si="2869"/>
        <v>0</v>
      </c>
      <c r="BX169" s="717">
        <f t="shared" si="2870"/>
        <v>0</v>
      </c>
      <c r="BY169" s="718">
        <f t="shared" si="2871"/>
        <v>0</v>
      </c>
      <c r="BZ169" s="718">
        <f t="shared" si="2872"/>
        <v>0</v>
      </c>
      <c r="CA169" s="385"/>
      <c r="CB169" s="601"/>
      <c r="CC169" s="443">
        <f t="shared" si="2873"/>
        <v>0</v>
      </c>
      <c r="CD169" s="386"/>
      <c r="CE169" s="601"/>
      <c r="CF169" s="443">
        <f t="shared" si="2874"/>
        <v>0</v>
      </c>
      <c r="CG169" s="595">
        <f t="shared" si="2875"/>
        <v>0</v>
      </c>
      <c r="CH169" s="596">
        <f t="shared" si="2876"/>
        <v>0</v>
      </c>
      <c r="CI169" s="597">
        <f t="shared" si="2877"/>
        <v>0</v>
      </c>
      <c r="CJ169" s="385"/>
      <c r="CK169" s="601"/>
      <c r="CL169" s="443">
        <f t="shared" si="2878"/>
        <v>0</v>
      </c>
      <c r="CM169" s="385"/>
      <c r="CN169" s="541"/>
      <c r="CO169" s="443">
        <f t="shared" si="2879"/>
        <v>0</v>
      </c>
      <c r="CP169" s="595">
        <f t="shared" si="2880"/>
        <v>0</v>
      </c>
      <c r="CQ169" s="596">
        <f t="shared" si="2881"/>
        <v>0</v>
      </c>
      <c r="CR169" s="597">
        <f t="shared" si="2882"/>
        <v>0</v>
      </c>
      <c r="CS169" s="313"/>
      <c r="CT169" s="541"/>
      <c r="CU169" s="443">
        <f t="shared" si="2883"/>
        <v>0</v>
      </c>
      <c r="CV169" s="313"/>
      <c r="CW169" s="541"/>
      <c r="CX169" s="443">
        <f t="shared" si="2884"/>
        <v>0</v>
      </c>
      <c r="CY169" s="595">
        <f t="shared" si="2885"/>
        <v>0</v>
      </c>
      <c r="CZ169" s="596">
        <f t="shared" si="2886"/>
        <v>0</v>
      </c>
      <c r="DA169" s="597">
        <f t="shared" si="2887"/>
        <v>0</v>
      </c>
      <c r="DB169" s="715">
        <f t="shared" si="2888"/>
        <v>0</v>
      </c>
      <c r="DC169" s="711">
        <f t="shared" si="2889"/>
        <v>0</v>
      </c>
      <c r="DD169" s="716">
        <f t="shared" si="2890"/>
        <v>0</v>
      </c>
      <c r="DE169" s="715">
        <f t="shared" si="2891"/>
        <v>0</v>
      </c>
      <c r="DF169" s="711">
        <f t="shared" si="2892"/>
        <v>0</v>
      </c>
      <c r="DG169" s="716">
        <f t="shared" si="2893"/>
        <v>0</v>
      </c>
      <c r="DH169" s="717">
        <f t="shared" si="2894"/>
        <v>0</v>
      </c>
      <c r="DI169" s="718">
        <f t="shared" si="2895"/>
        <v>0</v>
      </c>
      <c r="DJ169" s="718">
        <f t="shared" si="2896"/>
        <v>0</v>
      </c>
      <c r="DK169" s="313"/>
      <c r="DL169" s="541"/>
      <c r="DM169" s="388">
        <f t="shared" si="2897"/>
        <v>0</v>
      </c>
      <c r="DN169" s="313"/>
      <c r="DO169" s="541"/>
      <c r="DP169" s="388">
        <f t="shared" si="2898"/>
        <v>0</v>
      </c>
      <c r="DQ169" s="595">
        <f t="shared" si="2899"/>
        <v>0</v>
      </c>
      <c r="DR169" s="596">
        <f t="shared" si="2900"/>
        <v>0</v>
      </c>
      <c r="DS169" s="597">
        <f t="shared" si="2901"/>
        <v>0</v>
      </c>
      <c r="DT169" s="313"/>
      <c r="DU169" s="601"/>
      <c r="DV169" s="388">
        <f t="shared" si="2902"/>
        <v>0</v>
      </c>
      <c r="DW169" s="313"/>
      <c r="DX169" s="601"/>
      <c r="DY169" s="388">
        <f t="shared" si="3036"/>
        <v>0</v>
      </c>
      <c r="DZ169" s="595">
        <f t="shared" si="2904"/>
        <v>0</v>
      </c>
      <c r="EA169" s="596">
        <f t="shared" si="2905"/>
        <v>0</v>
      </c>
      <c r="EB169" s="597">
        <f t="shared" si="2906"/>
        <v>0</v>
      </c>
      <c r="EC169" s="313"/>
      <c r="ED169" s="541"/>
      <c r="EE169" s="388">
        <f t="shared" si="2907"/>
        <v>0</v>
      </c>
      <c r="EF169" s="385"/>
      <c r="EG169" s="541"/>
      <c r="EH169" s="388">
        <f t="shared" si="2908"/>
        <v>0</v>
      </c>
      <c r="EI169" s="41">
        <f t="shared" si="2909"/>
        <v>0</v>
      </c>
      <c r="EJ169" s="42">
        <f t="shared" si="2910"/>
        <v>0</v>
      </c>
      <c r="EK169" s="43">
        <f t="shared" si="2911"/>
        <v>0</v>
      </c>
      <c r="EL169" s="50">
        <f t="shared" si="2912"/>
        <v>0</v>
      </c>
      <c r="EM169" s="45">
        <f t="shared" si="2913"/>
        <v>0</v>
      </c>
      <c r="EN169" s="51">
        <f t="shared" si="2914"/>
        <v>0</v>
      </c>
      <c r="EO169" s="50">
        <f t="shared" si="2915"/>
        <v>0</v>
      </c>
      <c r="EP169" s="45">
        <f t="shared" si="2916"/>
        <v>0</v>
      </c>
      <c r="EQ169" s="51">
        <f t="shared" si="2917"/>
        <v>0</v>
      </c>
      <c r="ER169" s="81">
        <f t="shared" si="2918"/>
        <v>0</v>
      </c>
      <c r="ES169" s="52">
        <f t="shared" si="2919"/>
        <v>0</v>
      </c>
      <c r="ET169" s="52">
        <f t="shared" si="2920"/>
        <v>0</v>
      </c>
      <c r="EU169" s="27">
        <f t="shared" si="2921"/>
        <v>0</v>
      </c>
      <c r="EV169" s="28">
        <f t="shared" si="2922"/>
        <v>0</v>
      </c>
      <c r="EW169" s="29">
        <f t="shared" si="2923"/>
        <v>0</v>
      </c>
      <c r="EX169" s="317">
        <f t="shared" si="2924"/>
        <v>0</v>
      </c>
      <c r="EY169" s="28">
        <f t="shared" si="2925"/>
        <v>0</v>
      </c>
      <c r="EZ169" s="29">
        <f t="shared" si="3035"/>
        <v>0</v>
      </c>
      <c r="FA169" s="178">
        <f t="shared" si="2927"/>
        <v>0</v>
      </c>
      <c r="FB169" s="28">
        <f t="shared" si="2928"/>
        <v>0</v>
      </c>
      <c r="FC169" s="29">
        <f t="shared" si="2929"/>
        <v>0</v>
      </c>
      <c r="FE169" s="84" t="s">
        <v>319</v>
      </c>
      <c r="FF169" s="176" t="s">
        <v>329</v>
      </c>
      <c r="FG169" s="176" t="s">
        <v>262</v>
      </c>
      <c r="FH169" s="84" t="s">
        <v>211</v>
      </c>
      <c r="FI169" s="313"/>
      <c r="FJ169" s="541"/>
      <c r="FK169" s="443">
        <f t="shared" si="2930"/>
        <v>0</v>
      </c>
      <c r="FL169" s="386"/>
      <c r="FM169" s="601"/>
      <c r="FN169" s="443">
        <f t="shared" si="2931"/>
        <v>0</v>
      </c>
      <c r="FO169" s="697">
        <f t="shared" si="2932"/>
        <v>0</v>
      </c>
      <c r="FP169" s="698">
        <f t="shared" si="2933"/>
        <v>0</v>
      </c>
      <c r="FQ169" s="699">
        <f t="shared" si="2934"/>
        <v>0</v>
      </c>
      <c r="FR169" s="599"/>
      <c r="FS169" s="602"/>
      <c r="FT169" s="443">
        <f t="shared" si="2935"/>
        <v>0</v>
      </c>
      <c r="FU169" s="483"/>
      <c r="FV169" s="600"/>
      <c r="FW169" s="443">
        <f t="shared" si="2936"/>
        <v>0</v>
      </c>
      <c r="FX169" s="697">
        <f t="shared" si="2937"/>
        <v>0</v>
      </c>
      <c r="FY169" s="698">
        <f t="shared" si="2938"/>
        <v>0</v>
      </c>
      <c r="FZ169" s="699">
        <f t="shared" si="2939"/>
        <v>0</v>
      </c>
      <c r="GA169" s="385"/>
      <c r="GB169" s="541"/>
      <c r="GC169" s="443">
        <f t="shared" si="2940"/>
        <v>0</v>
      </c>
      <c r="GD169" s="385"/>
      <c r="GE169" s="541"/>
      <c r="GF169" s="443">
        <f t="shared" si="2941"/>
        <v>0</v>
      </c>
      <c r="GG169" s="595">
        <f t="shared" si="2942"/>
        <v>0</v>
      </c>
      <c r="GH169" s="596">
        <f t="shared" si="2943"/>
        <v>0</v>
      </c>
      <c r="GI169" s="597">
        <f t="shared" si="2944"/>
        <v>0</v>
      </c>
      <c r="GJ169" s="715">
        <f t="shared" si="2945"/>
        <v>0</v>
      </c>
      <c r="GK169" s="711">
        <f t="shared" si="2946"/>
        <v>0</v>
      </c>
      <c r="GL169" s="716">
        <f t="shared" si="2947"/>
        <v>0</v>
      </c>
      <c r="GM169" s="715">
        <f t="shared" si="2948"/>
        <v>0</v>
      </c>
      <c r="GN169" s="711">
        <f t="shared" si="2949"/>
        <v>0</v>
      </c>
      <c r="GO169" s="716">
        <f t="shared" si="2950"/>
        <v>0</v>
      </c>
      <c r="GP169" s="717">
        <f t="shared" si="2951"/>
        <v>0</v>
      </c>
      <c r="GQ169" s="718">
        <f t="shared" si="2952"/>
        <v>0</v>
      </c>
      <c r="GR169" s="718">
        <f t="shared" si="2953"/>
        <v>0</v>
      </c>
      <c r="GS169" s="88"/>
      <c r="GT169" s="89"/>
      <c r="GU169" s="388">
        <f t="shared" si="2954"/>
        <v>0</v>
      </c>
      <c r="GV169" s="88"/>
      <c r="GW169" s="89"/>
      <c r="GX169" s="388">
        <f t="shared" si="2955"/>
        <v>0</v>
      </c>
      <c r="GY169" s="595">
        <f t="shared" si="2956"/>
        <v>0</v>
      </c>
      <c r="GZ169" s="596">
        <f t="shared" si="2957"/>
        <v>0</v>
      </c>
      <c r="HA169" s="597">
        <f t="shared" si="2958"/>
        <v>0</v>
      </c>
      <c r="HB169" s="313"/>
      <c r="HC169" s="541"/>
      <c r="HD169" s="388">
        <f t="shared" si="2959"/>
        <v>0</v>
      </c>
      <c r="HE169" s="313"/>
      <c r="HF169" s="541"/>
      <c r="HG169" s="388">
        <f t="shared" si="2960"/>
        <v>0</v>
      </c>
      <c r="HH169" s="595">
        <f t="shared" si="2961"/>
        <v>0</v>
      </c>
      <c r="HI169" s="596">
        <f t="shared" si="2962"/>
        <v>0</v>
      </c>
      <c r="HJ169" s="597">
        <f t="shared" si="2963"/>
        <v>0</v>
      </c>
      <c r="HK169" s="88"/>
      <c r="HL169" s="89"/>
      <c r="HM169" s="388">
        <f t="shared" si="2964"/>
        <v>0</v>
      </c>
      <c r="HN169" s="88"/>
      <c r="HO169" s="89"/>
      <c r="HP169" s="388">
        <f t="shared" si="2965"/>
        <v>0</v>
      </c>
      <c r="HQ169" s="595">
        <f t="shared" si="2966"/>
        <v>0</v>
      </c>
      <c r="HR169" s="596">
        <f t="shared" si="2967"/>
        <v>0</v>
      </c>
      <c r="HS169" s="597">
        <f t="shared" si="2968"/>
        <v>0</v>
      </c>
      <c r="HT169" s="719">
        <f t="shared" si="2969"/>
        <v>0</v>
      </c>
      <c r="HU169" s="720">
        <f t="shared" si="2970"/>
        <v>0</v>
      </c>
      <c r="HV169" s="721">
        <f t="shared" si="2971"/>
        <v>0</v>
      </c>
      <c r="HW169" s="719">
        <f t="shared" si="2972"/>
        <v>0</v>
      </c>
      <c r="HX169" s="720">
        <f t="shared" si="2973"/>
        <v>0</v>
      </c>
      <c r="HY169" s="721">
        <f t="shared" si="2974"/>
        <v>0</v>
      </c>
      <c r="HZ169" s="717">
        <f t="shared" si="2975"/>
        <v>0</v>
      </c>
      <c r="IA169" s="718">
        <f t="shared" si="2976"/>
        <v>0</v>
      </c>
      <c r="IB169" s="718">
        <f t="shared" si="2977"/>
        <v>0</v>
      </c>
      <c r="IC169" s="385"/>
      <c r="ID169" s="601"/>
      <c r="IE169" s="443">
        <f t="shared" si="2978"/>
        <v>0</v>
      </c>
      <c r="IF169" s="386"/>
      <c r="IG169" s="601"/>
      <c r="IH169" s="443">
        <f t="shared" si="2979"/>
        <v>0</v>
      </c>
      <c r="II169" s="595">
        <f t="shared" si="2980"/>
        <v>0</v>
      </c>
      <c r="IJ169" s="596">
        <f t="shared" si="2981"/>
        <v>0</v>
      </c>
      <c r="IK169" s="597">
        <f t="shared" si="2982"/>
        <v>0</v>
      </c>
      <c r="IL169" s="385"/>
      <c r="IM169" s="601"/>
      <c r="IN169" s="443">
        <f t="shared" si="2983"/>
        <v>0</v>
      </c>
      <c r="IO169" s="385"/>
      <c r="IP169" s="541"/>
      <c r="IQ169" s="443">
        <f t="shared" si="2984"/>
        <v>0</v>
      </c>
      <c r="IR169" s="595">
        <f t="shared" si="2985"/>
        <v>0</v>
      </c>
      <c r="IS169" s="596">
        <f t="shared" si="2986"/>
        <v>0</v>
      </c>
      <c r="IT169" s="597">
        <f t="shared" si="2987"/>
        <v>0</v>
      </c>
      <c r="IU169" s="313"/>
      <c r="IV169" s="541"/>
      <c r="IW169" s="443">
        <f t="shared" si="2988"/>
        <v>0</v>
      </c>
      <c r="IX169" s="313"/>
      <c r="IY169" s="541"/>
      <c r="IZ169" s="443">
        <f t="shared" si="2989"/>
        <v>0</v>
      </c>
      <c r="JA169" s="595">
        <f t="shared" si="2990"/>
        <v>0</v>
      </c>
      <c r="JB169" s="596">
        <f t="shared" si="2991"/>
        <v>0</v>
      </c>
      <c r="JC169" s="597">
        <f t="shared" si="2992"/>
        <v>0</v>
      </c>
      <c r="JD169" s="715">
        <f t="shared" si="2993"/>
        <v>0</v>
      </c>
      <c r="JE169" s="711">
        <f t="shared" si="2994"/>
        <v>0</v>
      </c>
      <c r="JF169" s="716">
        <f t="shared" si="2995"/>
        <v>0</v>
      </c>
      <c r="JG169" s="715">
        <f t="shared" si="2996"/>
        <v>0</v>
      </c>
      <c r="JH169" s="711">
        <f t="shared" si="2997"/>
        <v>0</v>
      </c>
      <c r="JI169" s="716">
        <f t="shared" si="2998"/>
        <v>0</v>
      </c>
      <c r="JJ169" s="717">
        <f t="shared" si="2999"/>
        <v>0</v>
      </c>
      <c r="JK169" s="718">
        <f t="shared" si="3000"/>
        <v>0</v>
      </c>
      <c r="JL169" s="718">
        <f t="shared" si="3001"/>
        <v>0</v>
      </c>
      <c r="JM169" s="313"/>
      <c r="JN169" s="541"/>
      <c r="JO169" s="388">
        <f t="shared" si="3002"/>
        <v>0</v>
      </c>
      <c r="JP169" s="313"/>
      <c r="JQ169" s="541"/>
      <c r="JR169" s="388">
        <f t="shared" si="3003"/>
        <v>0</v>
      </c>
      <c r="JS169" s="595">
        <f t="shared" si="3004"/>
        <v>0</v>
      </c>
      <c r="JT169" s="596">
        <f t="shared" si="3005"/>
        <v>0</v>
      </c>
      <c r="JU169" s="597">
        <f t="shared" si="3006"/>
        <v>0</v>
      </c>
      <c r="JV169" s="313"/>
      <c r="JW169" s="601"/>
      <c r="JX169" s="388">
        <f t="shared" si="3007"/>
        <v>0</v>
      </c>
      <c r="JY169" s="313"/>
      <c r="JZ169" s="601"/>
      <c r="KA169" s="388">
        <f t="shared" si="3008"/>
        <v>0</v>
      </c>
      <c r="KB169" s="595">
        <f t="shared" si="3009"/>
        <v>0</v>
      </c>
      <c r="KC169" s="596">
        <f t="shared" si="3010"/>
        <v>0</v>
      </c>
      <c r="KD169" s="597">
        <f t="shared" si="3011"/>
        <v>0</v>
      </c>
      <c r="KE169" s="313"/>
      <c r="KF169" s="541"/>
      <c r="KG169" s="388">
        <f t="shared" si="3012"/>
        <v>0</v>
      </c>
      <c r="KH169" s="385"/>
      <c r="KI169" s="541"/>
      <c r="KJ169" s="388">
        <f t="shared" si="3013"/>
        <v>0</v>
      </c>
      <c r="KK169" s="41">
        <f t="shared" si="3014"/>
        <v>0</v>
      </c>
      <c r="KL169" s="42">
        <f t="shared" si="3015"/>
        <v>0</v>
      </c>
      <c r="KM169" s="43">
        <f t="shared" si="3016"/>
        <v>0</v>
      </c>
      <c r="KN169" s="50">
        <f t="shared" si="3017"/>
        <v>0</v>
      </c>
      <c r="KO169" s="45">
        <f t="shared" si="3018"/>
        <v>0</v>
      </c>
      <c r="KP169" s="51">
        <f t="shared" si="3019"/>
        <v>0</v>
      </c>
      <c r="KQ169" s="50">
        <f t="shared" si="3020"/>
        <v>0</v>
      </c>
      <c r="KR169" s="45">
        <f t="shared" si="3021"/>
        <v>0</v>
      </c>
      <c r="KS169" s="51">
        <f t="shared" si="3022"/>
        <v>0</v>
      </c>
      <c r="KT169" s="81">
        <f t="shared" si="3023"/>
        <v>0</v>
      </c>
      <c r="KU169" s="52">
        <f t="shared" si="3024"/>
        <v>0</v>
      </c>
      <c r="KV169" s="52">
        <f t="shared" si="3025"/>
        <v>0</v>
      </c>
      <c r="KW169" s="27">
        <f t="shared" si="3026"/>
        <v>0</v>
      </c>
      <c r="KX169" s="28">
        <f t="shared" si="3027"/>
        <v>0</v>
      </c>
      <c r="KY169" s="29">
        <f t="shared" si="3028"/>
        <v>0</v>
      </c>
      <c r="KZ169" s="317">
        <f t="shared" si="3029"/>
        <v>0</v>
      </c>
      <c r="LA169" s="28">
        <f t="shared" si="3030"/>
        <v>0</v>
      </c>
      <c r="LB169" s="29">
        <f t="shared" si="3031"/>
        <v>0</v>
      </c>
      <c r="LC169" s="178">
        <f t="shared" si="3032"/>
        <v>0</v>
      </c>
      <c r="LD169" s="28">
        <f t="shared" si="3033"/>
        <v>0</v>
      </c>
      <c r="LE169" s="29">
        <f t="shared" si="3034"/>
        <v>0</v>
      </c>
    </row>
    <row r="170" spans="2:318" ht="20.25" hidden="1" customHeight="1" outlineLevel="3">
      <c r="B170" s="84" t="s">
        <v>320</v>
      </c>
      <c r="C170" s="176" t="s">
        <v>330</v>
      </c>
      <c r="D170" s="176" t="s">
        <v>261</v>
      </c>
      <c r="E170" s="176" t="s">
        <v>285</v>
      </c>
      <c r="F170" s="84" t="s">
        <v>211</v>
      </c>
      <c r="G170" s="385"/>
      <c r="H170" s="387"/>
      <c r="I170" s="443">
        <f t="shared" si="2825"/>
        <v>0</v>
      </c>
      <c r="J170" s="385"/>
      <c r="K170" s="387"/>
      <c r="L170" s="443">
        <f t="shared" si="2826"/>
        <v>0</v>
      </c>
      <c r="M170" s="697">
        <f t="shared" si="2827"/>
        <v>0</v>
      </c>
      <c r="N170" s="698">
        <f t="shared" si="2828"/>
        <v>0</v>
      </c>
      <c r="O170" s="699">
        <f t="shared" si="2829"/>
        <v>0</v>
      </c>
      <c r="P170" s="385"/>
      <c r="Q170" s="387"/>
      <c r="R170" s="443">
        <f t="shared" si="2830"/>
        <v>0</v>
      </c>
      <c r="S170" s="385"/>
      <c r="T170" s="387"/>
      <c r="U170" s="443">
        <f t="shared" si="2831"/>
        <v>0</v>
      </c>
      <c r="V170" s="697">
        <f t="shared" si="2832"/>
        <v>0</v>
      </c>
      <c r="W170" s="698">
        <f t="shared" si="2833"/>
        <v>0</v>
      </c>
      <c r="X170" s="699">
        <f t="shared" si="2834"/>
        <v>0</v>
      </c>
      <c r="Y170" s="599"/>
      <c r="Z170" s="482"/>
      <c r="AA170" s="443">
        <f t="shared" si="2835"/>
        <v>0</v>
      </c>
      <c r="AB170" s="385"/>
      <c r="AC170" s="387"/>
      <c r="AD170" s="443">
        <f t="shared" si="2836"/>
        <v>0</v>
      </c>
      <c r="AE170" s="595">
        <f t="shared" si="2837"/>
        <v>0</v>
      </c>
      <c r="AF170" s="596">
        <f t="shared" si="2838"/>
        <v>0</v>
      </c>
      <c r="AG170" s="597">
        <f t="shared" si="2839"/>
        <v>0</v>
      </c>
      <c r="AH170" s="715">
        <f t="shared" si="2840"/>
        <v>0</v>
      </c>
      <c r="AI170" s="711">
        <f t="shared" si="2841"/>
        <v>0</v>
      </c>
      <c r="AJ170" s="716">
        <f t="shared" si="2842"/>
        <v>0</v>
      </c>
      <c r="AK170" s="715">
        <f t="shared" si="2843"/>
        <v>0</v>
      </c>
      <c r="AL170" s="711">
        <f t="shared" si="2844"/>
        <v>0</v>
      </c>
      <c r="AM170" s="716">
        <f t="shared" si="2845"/>
        <v>0</v>
      </c>
      <c r="AN170" s="717">
        <f t="shared" si="2846"/>
        <v>0</v>
      </c>
      <c r="AO170" s="718">
        <f t="shared" si="2847"/>
        <v>0</v>
      </c>
      <c r="AP170" s="718">
        <f t="shared" si="2848"/>
        <v>0</v>
      </c>
      <c r="AQ170" s="88"/>
      <c r="AR170" s="89"/>
      <c r="AS170" s="388">
        <f t="shared" si="2849"/>
        <v>0</v>
      </c>
      <c r="AT170" s="88"/>
      <c r="AU170" s="89"/>
      <c r="AV170" s="388">
        <f t="shared" si="2850"/>
        <v>0</v>
      </c>
      <c r="AW170" s="595">
        <f t="shared" si="2851"/>
        <v>0</v>
      </c>
      <c r="AX170" s="596">
        <f t="shared" si="2852"/>
        <v>0</v>
      </c>
      <c r="AY170" s="597">
        <f t="shared" si="2853"/>
        <v>0</v>
      </c>
      <c r="AZ170" s="444"/>
      <c r="BA170" s="387"/>
      <c r="BB170" s="388">
        <f t="shared" si="2854"/>
        <v>0</v>
      </c>
      <c r="BC170" s="385"/>
      <c r="BD170" s="601"/>
      <c r="BE170" s="388">
        <f t="shared" si="2855"/>
        <v>0</v>
      </c>
      <c r="BF170" s="595">
        <f t="shared" si="2856"/>
        <v>0</v>
      </c>
      <c r="BG170" s="596">
        <f t="shared" si="2857"/>
        <v>0</v>
      </c>
      <c r="BH170" s="597">
        <f t="shared" si="2858"/>
        <v>0</v>
      </c>
      <c r="BI170" s="88"/>
      <c r="BJ170" s="89"/>
      <c r="BK170" s="388">
        <f t="shared" si="2859"/>
        <v>0</v>
      </c>
      <c r="BL170" s="88"/>
      <c r="BM170" s="89"/>
      <c r="BN170" s="388">
        <f t="shared" si="2860"/>
        <v>0</v>
      </c>
      <c r="BO170" s="595">
        <f t="shared" si="2861"/>
        <v>0</v>
      </c>
      <c r="BP170" s="596">
        <f t="shared" si="2862"/>
        <v>0</v>
      </c>
      <c r="BQ170" s="597">
        <f t="shared" si="2863"/>
        <v>0</v>
      </c>
      <c r="BR170" s="719">
        <f t="shared" si="2864"/>
        <v>0</v>
      </c>
      <c r="BS170" s="720">
        <f t="shared" si="2865"/>
        <v>0</v>
      </c>
      <c r="BT170" s="721">
        <f t="shared" si="2866"/>
        <v>0</v>
      </c>
      <c r="BU170" s="719">
        <f t="shared" si="2867"/>
        <v>0</v>
      </c>
      <c r="BV170" s="720">
        <f t="shared" si="2868"/>
        <v>0</v>
      </c>
      <c r="BW170" s="721">
        <f t="shared" si="2869"/>
        <v>0</v>
      </c>
      <c r="BX170" s="717">
        <f t="shared" si="2870"/>
        <v>0</v>
      </c>
      <c r="BY170" s="718">
        <f t="shared" si="2871"/>
        <v>0</v>
      </c>
      <c r="BZ170" s="718">
        <f t="shared" si="2872"/>
        <v>0</v>
      </c>
      <c r="CA170" s="444"/>
      <c r="CB170" s="601"/>
      <c r="CC170" s="443">
        <f t="shared" si="2873"/>
        <v>0</v>
      </c>
      <c r="CD170" s="385"/>
      <c r="CE170" s="601"/>
      <c r="CF170" s="443">
        <f t="shared" si="2874"/>
        <v>0</v>
      </c>
      <c r="CG170" s="595">
        <f t="shared" si="2875"/>
        <v>0</v>
      </c>
      <c r="CH170" s="596">
        <f t="shared" si="2876"/>
        <v>0</v>
      </c>
      <c r="CI170" s="597">
        <f t="shared" si="2877"/>
        <v>0</v>
      </c>
      <c r="CJ170" s="444"/>
      <c r="CK170" s="601"/>
      <c r="CL170" s="443">
        <f t="shared" si="2878"/>
        <v>0</v>
      </c>
      <c r="CM170" s="385"/>
      <c r="CN170" s="601"/>
      <c r="CO170" s="443">
        <f t="shared" si="2879"/>
        <v>0</v>
      </c>
      <c r="CP170" s="595">
        <f t="shared" si="2880"/>
        <v>0</v>
      </c>
      <c r="CQ170" s="596">
        <f t="shared" si="2881"/>
        <v>0</v>
      </c>
      <c r="CR170" s="597">
        <f t="shared" si="2882"/>
        <v>0</v>
      </c>
      <c r="CS170" s="444"/>
      <c r="CT170" s="601"/>
      <c r="CU170" s="443">
        <f t="shared" si="2883"/>
        <v>0</v>
      </c>
      <c r="CV170" s="385"/>
      <c r="CW170" s="601"/>
      <c r="CX170" s="443">
        <f t="shared" si="2884"/>
        <v>0</v>
      </c>
      <c r="CY170" s="595">
        <f t="shared" si="2885"/>
        <v>0</v>
      </c>
      <c r="CZ170" s="596">
        <f t="shared" si="2886"/>
        <v>0</v>
      </c>
      <c r="DA170" s="597">
        <f t="shared" si="2887"/>
        <v>0</v>
      </c>
      <c r="DB170" s="715">
        <f t="shared" si="2888"/>
        <v>0</v>
      </c>
      <c r="DC170" s="711">
        <f t="shared" si="2889"/>
        <v>0</v>
      </c>
      <c r="DD170" s="716">
        <f t="shared" si="2890"/>
        <v>0</v>
      </c>
      <c r="DE170" s="715">
        <f t="shared" si="2891"/>
        <v>0</v>
      </c>
      <c r="DF170" s="711">
        <f t="shared" si="2892"/>
        <v>0</v>
      </c>
      <c r="DG170" s="716">
        <f t="shared" si="2893"/>
        <v>0</v>
      </c>
      <c r="DH170" s="717">
        <f t="shared" si="2894"/>
        <v>0</v>
      </c>
      <c r="DI170" s="718">
        <f t="shared" si="2895"/>
        <v>0</v>
      </c>
      <c r="DJ170" s="718">
        <f t="shared" si="2896"/>
        <v>0</v>
      </c>
      <c r="DK170" s="444"/>
      <c r="DL170" s="601"/>
      <c r="DM170" s="388">
        <f t="shared" si="2897"/>
        <v>0</v>
      </c>
      <c r="DN170" s="385"/>
      <c r="DO170" s="601"/>
      <c r="DP170" s="388">
        <f t="shared" si="2898"/>
        <v>0</v>
      </c>
      <c r="DQ170" s="595">
        <f t="shared" si="2899"/>
        <v>0</v>
      </c>
      <c r="DR170" s="596">
        <f t="shared" si="2900"/>
        <v>0</v>
      </c>
      <c r="DS170" s="597">
        <f t="shared" si="2901"/>
        <v>0</v>
      </c>
      <c r="DT170" s="444"/>
      <c r="DU170" s="387"/>
      <c r="DV170" s="388">
        <f t="shared" si="2902"/>
        <v>0</v>
      </c>
      <c r="DW170" s="385"/>
      <c r="DX170" s="601"/>
      <c r="DY170" s="388">
        <f t="shared" si="3036"/>
        <v>0</v>
      </c>
      <c r="DZ170" s="595">
        <f t="shared" si="2904"/>
        <v>0</v>
      </c>
      <c r="EA170" s="596">
        <f t="shared" si="2905"/>
        <v>0</v>
      </c>
      <c r="EB170" s="597">
        <f t="shared" si="2906"/>
        <v>0</v>
      </c>
      <c r="EC170" s="444"/>
      <c r="ED170" s="387"/>
      <c r="EE170" s="388">
        <f t="shared" si="2907"/>
        <v>0</v>
      </c>
      <c r="EF170" s="385"/>
      <c r="EG170" s="601"/>
      <c r="EH170" s="388">
        <f t="shared" si="2908"/>
        <v>0</v>
      </c>
      <c r="EI170" s="41">
        <f t="shared" si="2909"/>
        <v>0</v>
      </c>
      <c r="EJ170" s="42">
        <f t="shared" si="2910"/>
        <v>0</v>
      </c>
      <c r="EK170" s="43">
        <f t="shared" si="2911"/>
        <v>0</v>
      </c>
      <c r="EL170" s="50">
        <f t="shared" si="2912"/>
        <v>0</v>
      </c>
      <c r="EM170" s="45">
        <f t="shared" si="2913"/>
        <v>0</v>
      </c>
      <c r="EN170" s="51">
        <f t="shared" si="2914"/>
        <v>0</v>
      </c>
      <c r="EO170" s="50">
        <f t="shared" si="2915"/>
        <v>0</v>
      </c>
      <c r="EP170" s="45">
        <f t="shared" si="2916"/>
        <v>0</v>
      </c>
      <c r="EQ170" s="51">
        <f t="shared" si="2917"/>
        <v>0</v>
      </c>
      <c r="ER170" s="81">
        <f t="shared" si="2918"/>
        <v>0</v>
      </c>
      <c r="ES170" s="52">
        <f t="shared" si="2919"/>
        <v>0</v>
      </c>
      <c r="ET170" s="52">
        <f t="shared" si="2920"/>
        <v>0</v>
      </c>
      <c r="EU170" s="27">
        <f t="shared" si="2921"/>
        <v>0</v>
      </c>
      <c r="EV170" s="28">
        <f t="shared" si="2922"/>
        <v>0</v>
      </c>
      <c r="EW170" s="29">
        <f t="shared" si="2923"/>
        <v>0</v>
      </c>
      <c r="EX170" s="317">
        <f t="shared" si="2924"/>
        <v>0</v>
      </c>
      <c r="EY170" s="28">
        <f t="shared" si="2925"/>
        <v>0</v>
      </c>
      <c r="EZ170" s="29">
        <f t="shared" si="3035"/>
        <v>0</v>
      </c>
      <c r="FA170" s="178">
        <f t="shared" si="2927"/>
        <v>0</v>
      </c>
      <c r="FB170" s="28">
        <f t="shared" si="2928"/>
        <v>0</v>
      </c>
      <c r="FC170" s="29">
        <f t="shared" si="2929"/>
        <v>0</v>
      </c>
      <c r="FE170" s="84" t="s">
        <v>320</v>
      </c>
      <c r="FF170" s="176" t="s">
        <v>330</v>
      </c>
      <c r="FG170" s="176" t="s">
        <v>285</v>
      </c>
      <c r="FH170" s="84" t="s">
        <v>211</v>
      </c>
      <c r="FI170" s="385"/>
      <c r="FJ170" s="387"/>
      <c r="FK170" s="443">
        <f t="shared" si="2930"/>
        <v>0</v>
      </c>
      <c r="FL170" s="385"/>
      <c r="FM170" s="387"/>
      <c r="FN170" s="443">
        <f t="shared" si="2931"/>
        <v>0</v>
      </c>
      <c r="FO170" s="697">
        <f t="shared" si="2932"/>
        <v>0</v>
      </c>
      <c r="FP170" s="698">
        <f t="shared" si="2933"/>
        <v>0</v>
      </c>
      <c r="FQ170" s="699">
        <f t="shared" si="2934"/>
        <v>0</v>
      </c>
      <c r="FR170" s="385"/>
      <c r="FS170" s="387"/>
      <c r="FT170" s="443">
        <f t="shared" si="2935"/>
        <v>0</v>
      </c>
      <c r="FU170" s="385"/>
      <c r="FV170" s="387"/>
      <c r="FW170" s="443">
        <f t="shared" si="2936"/>
        <v>0</v>
      </c>
      <c r="FX170" s="697">
        <f t="shared" si="2937"/>
        <v>0</v>
      </c>
      <c r="FY170" s="698">
        <f t="shared" si="2938"/>
        <v>0</v>
      </c>
      <c r="FZ170" s="699">
        <f t="shared" si="2939"/>
        <v>0</v>
      </c>
      <c r="GA170" s="599"/>
      <c r="GB170" s="482"/>
      <c r="GC170" s="443">
        <f t="shared" si="2940"/>
        <v>0</v>
      </c>
      <c r="GD170" s="385"/>
      <c r="GE170" s="387"/>
      <c r="GF170" s="443">
        <f t="shared" si="2941"/>
        <v>0</v>
      </c>
      <c r="GG170" s="595">
        <f t="shared" si="2942"/>
        <v>0</v>
      </c>
      <c r="GH170" s="596">
        <f t="shared" si="2943"/>
        <v>0</v>
      </c>
      <c r="GI170" s="597">
        <f t="shared" si="2944"/>
        <v>0</v>
      </c>
      <c r="GJ170" s="715">
        <f t="shared" si="2945"/>
        <v>0</v>
      </c>
      <c r="GK170" s="711">
        <f t="shared" si="2946"/>
        <v>0</v>
      </c>
      <c r="GL170" s="716">
        <f t="shared" si="2947"/>
        <v>0</v>
      </c>
      <c r="GM170" s="715">
        <f t="shared" si="2948"/>
        <v>0</v>
      </c>
      <c r="GN170" s="711">
        <f t="shared" si="2949"/>
        <v>0</v>
      </c>
      <c r="GO170" s="716">
        <f t="shared" si="2950"/>
        <v>0</v>
      </c>
      <c r="GP170" s="717">
        <f t="shared" si="2951"/>
        <v>0</v>
      </c>
      <c r="GQ170" s="718">
        <f t="shared" si="2952"/>
        <v>0</v>
      </c>
      <c r="GR170" s="718">
        <f t="shared" si="2953"/>
        <v>0</v>
      </c>
      <c r="GS170" s="88"/>
      <c r="GT170" s="89"/>
      <c r="GU170" s="388">
        <f t="shared" si="2954"/>
        <v>0</v>
      </c>
      <c r="GV170" s="88"/>
      <c r="GW170" s="89"/>
      <c r="GX170" s="388">
        <f t="shared" si="2955"/>
        <v>0</v>
      </c>
      <c r="GY170" s="595">
        <f t="shared" si="2956"/>
        <v>0</v>
      </c>
      <c r="GZ170" s="596">
        <f t="shared" si="2957"/>
        <v>0</v>
      </c>
      <c r="HA170" s="597">
        <f t="shared" si="2958"/>
        <v>0</v>
      </c>
      <c r="HB170" s="444"/>
      <c r="HC170" s="387"/>
      <c r="HD170" s="388">
        <f t="shared" si="2959"/>
        <v>0</v>
      </c>
      <c r="HE170" s="385"/>
      <c r="HF170" s="601"/>
      <c r="HG170" s="388">
        <f t="shared" si="2960"/>
        <v>0</v>
      </c>
      <c r="HH170" s="595">
        <f t="shared" si="2961"/>
        <v>0</v>
      </c>
      <c r="HI170" s="596">
        <f t="shared" si="2962"/>
        <v>0</v>
      </c>
      <c r="HJ170" s="597">
        <f t="shared" si="2963"/>
        <v>0</v>
      </c>
      <c r="HK170" s="88"/>
      <c r="HL170" s="89"/>
      <c r="HM170" s="388">
        <f t="shared" si="2964"/>
        <v>0</v>
      </c>
      <c r="HN170" s="88"/>
      <c r="HO170" s="89"/>
      <c r="HP170" s="388">
        <f t="shared" si="2965"/>
        <v>0</v>
      </c>
      <c r="HQ170" s="595">
        <f t="shared" si="2966"/>
        <v>0</v>
      </c>
      <c r="HR170" s="596">
        <f t="shared" si="2967"/>
        <v>0</v>
      </c>
      <c r="HS170" s="597">
        <f t="shared" si="2968"/>
        <v>0</v>
      </c>
      <c r="HT170" s="719">
        <f t="shared" si="2969"/>
        <v>0</v>
      </c>
      <c r="HU170" s="720">
        <f t="shared" si="2970"/>
        <v>0</v>
      </c>
      <c r="HV170" s="721">
        <f t="shared" si="2971"/>
        <v>0</v>
      </c>
      <c r="HW170" s="719">
        <f t="shared" si="2972"/>
        <v>0</v>
      </c>
      <c r="HX170" s="720">
        <f t="shared" si="2973"/>
        <v>0</v>
      </c>
      <c r="HY170" s="721">
        <f t="shared" si="2974"/>
        <v>0</v>
      </c>
      <c r="HZ170" s="717">
        <f t="shared" si="2975"/>
        <v>0</v>
      </c>
      <c r="IA170" s="718">
        <f t="shared" si="2976"/>
        <v>0</v>
      </c>
      <c r="IB170" s="718">
        <f t="shared" si="2977"/>
        <v>0</v>
      </c>
      <c r="IC170" s="444"/>
      <c r="ID170" s="601"/>
      <c r="IE170" s="443">
        <f t="shared" si="2978"/>
        <v>0</v>
      </c>
      <c r="IF170" s="385"/>
      <c r="IG170" s="601"/>
      <c r="IH170" s="443">
        <f t="shared" si="2979"/>
        <v>0</v>
      </c>
      <c r="II170" s="595">
        <f t="shared" si="2980"/>
        <v>0</v>
      </c>
      <c r="IJ170" s="596">
        <f t="shared" si="2981"/>
        <v>0</v>
      </c>
      <c r="IK170" s="597">
        <f t="shared" si="2982"/>
        <v>0</v>
      </c>
      <c r="IL170" s="444"/>
      <c r="IM170" s="601"/>
      <c r="IN170" s="443">
        <f t="shared" si="2983"/>
        <v>0</v>
      </c>
      <c r="IO170" s="385"/>
      <c r="IP170" s="601"/>
      <c r="IQ170" s="443">
        <f t="shared" si="2984"/>
        <v>0</v>
      </c>
      <c r="IR170" s="595">
        <f t="shared" si="2985"/>
        <v>0</v>
      </c>
      <c r="IS170" s="596">
        <f t="shared" si="2986"/>
        <v>0</v>
      </c>
      <c r="IT170" s="597">
        <f t="shared" si="2987"/>
        <v>0</v>
      </c>
      <c r="IU170" s="444"/>
      <c r="IV170" s="601"/>
      <c r="IW170" s="443">
        <f t="shared" si="2988"/>
        <v>0</v>
      </c>
      <c r="IX170" s="385"/>
      <c r="IY170" s="601"/>
      <c r="IZ170" s="443">
        <f t="shared" si="2989"/>
        <v>0</v>
      </c>
      <c r="JA170" s="595">
        <f t="shared" si="2990"/>
        <v>0</v>
      </c>
      <c r="JB170" s="596">
        <f t="shared" si="2991"/>
        <v>0</v>
      </c>
      <c r="JC170" s="597">
        <f t="shared" si="2992"/>
        <v>0</v>
      </c>
      <c r="JD170" s="715">
        <f t="shared" si="2993"/>
        <v>0</v>
      </c>
      <c r="JE170" s="711">
        <f t="shared" si="2994"/>
        <v>0</v>
      </c>
      <c r="JF170" s="716">
        <f t="shared" si="2995"/>
        <v>0</v>
      </c>
      <c r="JG170" s="715">
        <f t="shared" si="2996"/>
        <v>0</v>
      </c>
      <c r="JH170" s="711">
        <f t="shared" si="2997"/>
        <v>0</v>
      </c>
      <c r="JI170" s="716">
        <f t="shared" si="2998"/>
        <v>0</v>
      </c>
      <c r="JJ170" s="717">
        <f t="shared" si="2999"/>
        <v>0</v>
      </c>
      <c r="JK170" s="718">
        <f t="shared" si="3000"/>
        <v>0</v>
      </c>
      <c r="JL170" s="718">
        <f t="shared" si="3001"/>
        <v>0</v>
      </c>
      <c r="JM170" s="444"/>
      <c r="JN170" s="601"/>
      <c r="JO170" s="388">
        <f t="shared" si="3002"/>
        <v>0</v>
      </c>
      <c r="JP170" s="385"/>
      <c r="JQ170" s="601"/>
      <c r="JR170" s="388">
        <f t="shared" si="3003"/>
        <v>0</v>
      </c>
      <c r="JS170" s="595">
        <f t="shared" si="3004"/>
        <v>0</v>
      </c>
      <c r="JT170" s="596">
        <f t="shared" si="3005"/>
        <v>0</v>
      </c>
      <c r="JU170" s="597">
        <f t="shared" si="3006"/>
        <v>0</v>
      </c>
      <c r="JV170" s="444"/>
      <c r="JW170" s="387"/>
      <c r="JX170" s="388">
        <f t="shared" si="3007"/>
        <v>0</v>
      </c>
      <c r="JY170" s="385"/>
      <c r="JZ170" s="601"/>
      <c r="KA170" s="388">
        <f t="shared" si="3008"/>
        <v>0</v>
      </c>
      <c r="KB170" s="595">
        <f t="shared" si="3009"/>
        <v>0</v>
      </c>
      <c r="KC170" s="596">
        <f t="shared" si="3010"/>
        <v>0</v>
      </c>
      <c r="KD170" s="597">
        <f t="shared" si="3011"/>
        <v>0</v>
      </c>
      <c r="KE170" s="444"/>
      <c r="KF170" s="387"/>
      <c r="KG170" s="388">
        <f t="shared" si="3012"/>
        <v>0</v>
      </c>
      <c r="KH170" s="385"/>
      <c r="KI170" s="601"/>
      <c r="KJ170" s="388">
        <f t="shared" si="3013"/>
        <v>0</v>
      </c>
      <c r="KK170" s="41">
        <f t="shared" si="3014"/>
        <v>0</v>
      </c>
      <c r="KL170" s="42">
        <f t="shared" si="3015"/>
        <v>0</v>
      </c>
      <c r="KM170" s="43">
        <f t="shared" si="3016"/>
        <v>0</v>
      </c>
      <c r="KN170" s="50">
        <f t="shared" si="3017"/>
        <v>0</v>
      </c>
      <c r="KO170" s="45">
        <f t="shared" si="3018"/>
        <v>0</v>
      </c>
      <c r="KP170" s="51">
        <f t="shared" si="3019"/>
        <v>0</v>
      </c>
      <c r="KQ170" s="50">
        <f t="shared" si="3020"/>
        <v>0</v>
      </c>
      <c r="KR170" s="45">
        <f t="shared" si="3021"/>
        <v>0</v>
      </c>
      <c r="KS170" s="51">
        <f t="shared" si="3022"/>
        <v>0</v>
      </c>
      <c r="KT170" s="81">
        <f t="shared" si="3023"/>
        <v>0</v>
      </c>
      <c r="KU170" s="52">
        <f t="shared" si="3024"/>
        <v>0</v>
      </c>
      <c r="KV170" s="52">
        <f t="shared" si="3025"/>
        <v>0</v>
      </c>
      <c r="KW170" s="27">
        <f t="shared" si="3026"/>
        <v>0</v>
      </c>
      <c r="KX170" s="28">
        <f t="shared" si="3027"/>
        <v>0</v>
      </c>
      <c r="KY170" s="29">
        <f t="shared" si="3028"/>
        <v>0</v>
      </c>
      <c r="KZ170" s="317">
        <f t="shared" si="3029"/>
        <v>0</v>
      </c>
      <c r="LA170" s="28">
        <f t="shared" si="3030"/>
        <v>0</v>
      </c>
      <c r="LB170" s="29">
        <f t="shared" si="3031"/>
        <v>0</v>
      </c>
      <c r="LC170" s="178">
        <f t="shared" si="3032"/>
        <v>0</v>
      </c>
      <c r="LD170" s="28">
        <f t="shared" si="3033"/>
        <v>0</v>
      </c>
      <c r="LE170" s="29">
        <f t="shared" si="3034"/>
        <v>0</v>
      </c>
    </row>
    <row r="171" spans="2:318" ht="20.25" hidden="1" customHeight="1" outlineLevel="3">
      <c r="B171" s="84" t="s">
        <v>320</v>
      </c>
      <c r="C171" s="176" t="s">
        <v>185</v>
      </c>
      <c r="D171" s="176" t="s">
        <v>261</v>
      </c>
      <c r="E171" s="176" t="s">
        <v>262</v>
      </c>
      <c r="F171" s="84" t="s">
        <v>186</v>
      </c>
      <c r="G171" s="483"/>
      <c r="H171" s="600"/>
      <c r="I171" s="443">
        <f t="shared" si="2825"/>
        <v>0</v>
      </c>
      <c r="J171" s="483"/>
      <c r="K171" s="600"/>
      <c r="L171" s="443">
        <f t="shared" si="2826"/>
        <v>0</v>
      </c>
      <c r="M171" s="697">
        <f t="shared" si="2827"/>
        <v>0</v>
      </c>
      <c r="N171" s="698">
        <f t="shared" si="2828"/>
        <v>0</v>
      </c>
      <c r="O171" s="699">
        <f t="shared" si="2829"/>
        <v>0</v>
      </c>
      <c r="P171" s="483"/>
      <c r="Q171" s="600"/>
      <c r="R171" s="443">
        <f t="shared" si="2830"/>
        <v>0</v>
      </c>
      <c r="S171" s="483"/>
      <c r="T171" s="600"/>
      <c r="U171" s="443">
        <f t="shared" si="2831"/>
        <v>0</v>
      </c>
      <c r="V171" s="697">
        <f t="shared" si="2832"/>
        <v>0</v>
      </c>
      <c r="W171" s="698">
        <f t="shared" si="2833"/>
        <v>0</v>
      </c>
      <c r="X171" s="699">
        <f t="shared" si="2834"/>
        <v>0</v>
      </c>
      <c r="Y171" s="444"/>
      <c r="Z171" s="482"/>
      <c r="AA171" s="443">
        <f t="shared" si="2835"/>
        <v>0</v>
      </c>
      <c r="AB171" s="483"/>
      <c r="AC171" s="600"/>
      <c r="AD171" s="443">
        <f t="shared" si="2836"/>
        <v>0</v>
      </c>
      <c r="AE171" s="595">
        <f t="shared" si="2837"/>
        <v>0</v>
      </c>
      <c r="AF171" s="596">
        <f t="shared" si="2838"/>
        <v>0</v>
      </c>
      <c r="AG171" s="597">
        <f t="shared" si="2839"/>
        <v>0</v>
      </c>
      <c r="AH171" s="715">
        <f t="shared" si="2840"/>
        <v>0</v>
      </c>
      <c r="AI171" s="711">
        <f t="shared" si="2841"/>
        <v>0</v>
      </c>
      <c r="AJ171" s="716">
        <f t="shared" si="2842"/>
        <v>0</v>
      </c>
      <c r="AK171" s="715">
        <f t="shared" si="2843"/>
        <v>0</v>
      </c>
      <c r="AL171" s="711">
        <f t="shared" si="2844"/>
        <v>0</v>
      </c>
      <c r="AM171" s="716">
        <f t="shared" si="2845"/>
        <v>0</v>
      </c>
      <c r="AN171" s="717">
        <f t="shared" si="2846"/>
        <v>0</v>
      </c>
      <c r="AO171" s="718">
        <f t="shared" si="2847"/>
        <v>0</v>
      </c>
      <c r="AP171" s="718">
        <f t="shared" si="2848"/>
        <v>0</v>
      </c>
      <c r="AQ171" s="88"/>
      <c r="AR171" s="89"/>
      <c r="AS171" s="388">
        <f t="shared" si="2849"/>
        <v>0</v>
      </c>
      <c r="AT171" s="88"/>
      <c r="AU171" s="89"/>
      <c r="AV171" s="388">
        <f t="shared" si="2850"/>
        <v>0</v>
      </c>
      <c r="AW171" s="595">
        <f t="shared" si="2851"/>
        <v>0</v>
      </c>
      <c r="AX171" s="596">
        <f t="shared" si="2852"/>
        <v>0</v>
      </c>
      <c r="AY171" s="597">
        <f t="shared" si="2853"/>
        <v>0</v>
      </c>
      <c r="AZ171" s="444"/>
      <c r="BA171" s="387"/>
      <c r="BB171" s="388">
        <f t="shared" si="2854"/>
        <v>0</v>
      </c>
      <c r="BC171" s="389"/>
      <c r="BD171" s="390"/>
      <c r="BE171" s="388">
        <f t="shared" si="2855"/>
        <v>0</v>
      </c>
      <c r="BF171" s="595">
        <f t="shared" si="2856"/>
        <v>0</v>
      </c>
      <c r="BG171" s="596">
        <f t="shared" si="2857"/>
        <v>0</v>
      </c>
      <c r="BH171" s="597">
        <f t="shared" si="2858"/>
        <v>0</v>
      </c>
      <c r="BI171" s="88"/>
      <c r="BJ171" s="89"/>
      <c r="BK171" s="388">
        <f t="shared" si="2859"/>
        <v>0</v>
      </c>
      <c r="BL171" s="88"/>
      <c r="BM171" s="89"/>
      <c r="BN171" s="388">
        <f t="shared" si="2860"/>
        <v>0</v>
      </c>
      <c r="BO171" s="595">
        <f t="shared" si="2861"/>
        <v>0</v>
      </c>
      <c r="BP171" s="596">
        <f t="shared" si="2862"/>
        <v>0</v>
      </c>
      <c r="BQ171" s="597">
        <f t="shared" si="2863"/>
        <v>0</v>
      </c>
      <c r="BR171" s="719">
        <f t="shared" si="2864"/>
        <v>0</v>
      </c>
      <c r="BS171" s="720">
        <f t="shared" si="2865"/>
        <v>0</v>
      </c>
      <c r="BT171" s="721">
        <f t="shared" si="2866"/>
        <v>0</v>
      </c>
      <c r="BU171" s="719">
        <f t="shared" si="2867"/>
        <v>0</v>
      </c>
      <c r="BV171" s="720">
        <f t="shared" si="2868"/>
        <v>0</v>
      </c>
      <c r="BW171" s="721">
        <f t="shared" si="2869"/>
        <v>0</v>
      </c>
      <c r="BX171" s="717">
        <f t="shared" si="2870"/>
        <v>0</v>
      </c>
      <c r="BY171" s="718">
        <f t="shared" si="2871"/>
        <v>0</v>
      </c>
      <c r="BZ171" s="718">
        <f t="shared" si="2872"/>
        <v>0</v>
      </c>
      <c r="CA171" s="483"/>
      <c r="CB171" s="600"/>
      <c r="CC171" s="443">
        <f t="shared" si="2873"/>
        <v>0</v>
      </c>
      <c r="CD171" s="483"/>
      <c r="CE171" s="600"/>
      <c r="CF171" s="443">
        <f t="shared" si="2874"/>
        <v>0</v>
      </c>
      <c r="CG171" s="595">
        <f t="shared" si="2875"/>
        <v>0</v>
      </c>
      <c r="CH171" s="596">
        <f t="shared" si="2876"/>
        <v>0</v>
      </c>
      <c r="CI171" s="597">
        <f t="shared" si="2877"/>
        <v>0</v>
      </c>
      <c r="CJ171" s="483"/>
      <c r="CK171" s="600"/>
      <c r="CL171" s="443">
        <f t="shared" si="2878"/>
        <v>0</v>
      </c>
      <c r="CM171" s="483"/>
      <c r="CN171" s="600"/>
      <c r="CO171" s="443">
        <f t="shared" si="2879"/>
        <v>0</v>
      </c>
      <c r="CP171" s="595">
        <f t="shared" si="2880"/>
        <v>0</v>
      </c>
      <c r="CQ171" s="596">
        <f t="shared" si="2881"/>
        <v>0</v>
      </c>
      <c r="CR171" s="597">
        <f t="shared" si="2882"/>
        <v>0</v>
      </c>
      <c r="CS171" s="385"/>
      <c r="CT171" s="387"/>
      <c r="CU171" s="443">
        <f t="shared" si="2883"/>
        <v>0</v>
      </c>
      <c r="CV171" s="483"/>
      <c r="CW171" s="600"/>
      <c r="CX171" s="443">
        <f t="shared" si="2884"/>
        <v>0</v>
      </c>
      <c r="CY171" s="595">
        <f t="shared" si="2885"/>
        <v>0</v>
      </c>
      <c r="CZ171" s="596">
        <f t="shared" si="2886"/>
        <v>0</v>
      </c>
      <c r="DA171" s="597">
        <f t="shared" si="2887"/>
        <v>0</v>
      </c>
      <c r="DB171" s="715">
        <f t="shared" si="2888"/>
        <v>0</v>
      </c>
      <c r="DC171" s="711">
        <f t="shared" si="2889"/>
        <v>0</v>
      </c>
      <c r="DD171" s="716">
        <f t="shared" si="2890"/>
        <v>0</v>
      </c>
      <c r="DE171" s="715">
        <f t="shared" si="2891"/>
        <v>0</v>
      </c>
      <c r="DF171" s="711">
        <f t="shared" si="2892"/>
        <v>0</v>
      </c>
      <c r="DG171" s="716">
        <f t="shared" si="2893"/>
        <v>0</v>
      </c>
      <c r="DH171" s="717">
        <f t="shared" si="2894"/>
        <v>0</v>
      </c>
      <c r="DI171" s="718">
        <f t="shared" si="2895"/>
        <v>0</v>
      </c>
      <c r="DJ171" s="718">
        <f t="shared" si="2896"/>
        <v>0</v>
      </c>
      <c r="DK171" s="389"/>
      <c r="DL171" s="390"/>
      <c r="DM171" s="388">
        <f t="shared" si="2897"/>
        <v>0</v>
      </c>
      <c r="DN171" s="389"/>
      <c r="DO171" s="390"/>
      <c r="DP171" s="388">
        <f t="shared" si="2898"/>
        <v>0</v>
      </c>
      <c r="DQ171" s="595">
        <f t="shared" si="2899"/>
        <v>0</v>
      </c>
      <c r="DR171" s="596">
        <f t="shared" si="2900"/>
        <v>0</v>
      </c>
      <c r="DS171" s="597">
        <f t="shared" si="2901"/>
        <v>0</v>
      </c>
      <c r="DT171" s="389"/>
      <c r="DU171" s="390"/>
      <c r="DV171" s="388">
        <f t="shared" si="2902"/>
        <v>0</v>
      </c>
      <c r="DW171" s="389"/>
      <c r="DX171" s="390"/>
      <c r="DY171" s="388">
        <f t="shared" si="3036"/>
        <v>0</v>
      </c>
      <c r="DZ171" s="595">
        <f t="shared" si="2904"/>
        <v>0</v>
      </c>
      <c r="EA171" s="596">
        <f t="shared" si="2905"/>
        <v>0</v>
      </c>
      <c r="EB171" s="597">
        <f t="shared" si="2906"/>
        <v>0</v>
      </c>
      <c r="EC171" s="385"/>
      <c r="ED171" s="387"/>
      <c r="EE171" s="388">
        <f t="shared" si="2907"/>
        <v>0</v>
      </c>
      <c r="EF171" s="389"/>
      <c r="EG171" s="390"/>
      <c r="EH171" s="388">
        <f t="shared" si="2908"/>
        <v>0</v>
      </c>
      <c r="EI171" s="41">
        <f t="shared" si="2909"/>
        <v>0</v>
      </c>
      <c r="EJ171" s="42">
        <f t="shared" si="2910"/>
        <v>0</v>
      </c>
      <c r="EK171" s="43">
        <f t="shared" si="2911"/>
        <v>0</v>
      </c>
      <c r="EL171" s="50">
        <f t="shared" si="2912"/>
        <v>0</v>
      </c>
      <c r="EM171" s="45">
        <f t="shared" si="2913"/>
        <v>0</v>
      </c>
      <c r="EN171" s="51">
        <f t="shared" si="2914"/>
        <v>0</v>
      </c>
      <c r="EO171" s="50">
        <f t="shared" si="2915"/>
        <v>0</v>
      </c>
      <c r="EP171" s="45">
        <f t="shared" si="2916"/>
        <v>0</v>
      </c>
      <c r="EQ171" s="51">
        <f t="shared" si="2917"/>
        <v>0</v>
      </c>
      <c r="ER171" s="81">
        <f t="shared" si="2918"/>
        <v>0</v>
      </c>
      <c r="ES171" s="52">
        <f t="shared" si="2919"/>
        <v>0</v>
      </c>
      <c r="ET171" s="52">
        <f t="shared" si="2920"/>
        <v>0</v>
      </c>
      <c r="EU171" s="27">
        <f t="shared" si="2921"/>
        <v>0</v>
      </c>
      <c r="EV171" s="28">
        <f t="shared" si="2922"/>
        <v>0</v>
      </c>
      <c r="EW171" s="29">
        <f t="shared" si="2923"/>
        <v>0</v>
      </c>
      <c r="EX171" s="317">
        <f t="shared" si="2924"/>
        <v>0</v>
      </c>
      <c r="EY171" s="28">
        <f t="shared" si="2925"/>
        <v>0</v>
      </c>
      <c r="EZ171" s="29">
        <f t="shared" si="3035"/>
        <v>0</v>
      </c>
      <c r="FA171" s="178">
        <f t="shared" si="2927"/>
        <v>0</v>
      </c>
      <c r="FB171" s="28">
        <f t="shared" si="2928"/>
        <v>0</v>
      </c>
      <c r="FC171" s="29">
        <f t="shared" si="2929"/>
        <v>0</v>
      </c>
      <c r="FE171" s="84" t="s">
        <v>320</v>
      </c>
      <c r="FF171" s="176" t="s">
        <v>331</v>
      </c>
      <c r="FG171" s="176" t="s">
        <v>262</v>
      </c>
      <c r="FH171" s="84" t="s">
        <v>204</v>
      </c>
      <c r="FI171" s="483"/>
      <c r="FJ171" s="600"/>
      <c r="FK171" s="443">
        <f t="shared" si="2930"/>
        <v>0</v>
      </c>
      <c r="FL171" s="483"/>
      <c r="FM171" s="600"/>
      <c r="FN171" s="443">
        <f t="shared" si="2931"/>
        <v>0</v>
      </c>
      <c r="FO171" s="697">
        <f t="shared" si="2932"/>
        <v>0</v>
      </c>
      <c r="FP171" s="698">
        <f t="shared" si="2933"/>
        <v>0</v>
      </c>
      <c r="FQ171" s="699">
        <f t="shared" si="2934"/>
        <v>0</v>
      </c>
      <c r="FR171" s="483"/>
      <c r="FS171" s="600"/>
      <c r="FT171" s="443">
        <f t="shared" si="2935"/>
        <v>0</v>
      </c>
      <c r="FU171" s="483"/>
      <c r="FV171" s="600"/>
      <c r="FW171" s="443">
        <f t="shared" si="2936"/>
        <v>0</v>
      </c>
      <c r="FX171" s="697">
        <f t="shared" si="2937"/>
        <v>0</v>
      </c>
      <c r="FY171" s="698">
        <f t="shared" si="2938"/>
        <v>0</v>
      </c>
      <c r="FZ171" s="699">
        <f t="shared" si="2939"/>
        <v>0</v>
      </c>
      <c r="GA171" s="444"/>
      <c r="GB171" s="482"/>
      <c r="GC171" s="443">
        <f t="shared" si="2940"/>
        <v>0</v>
      </c>
      <c r="GD171" s="483"/>
      <c r="GE171" s="600"/>
      <c r="GF171" s="443">
        <f t="shared" si="2941"/>
        <v>0</v>
      </c>
      <c r="GG171" s="595">
        <f t="shared" si="2942"/>
        <v>0</v>
      </c>
      <c r="GH171" s="596">
        <f t="shared" si="2943"/>
        <v>0</v>
      </c>
      <c r="GI171" s="597">
        <f t="shared" si="2944"/>
        <v>0</v>
      </c>
      <c r="GJ171" s="715">
        <f t="shared" si="2945"/>
        <v>0</v>
      </c>
      <c r="GK171" s="711">
        <f t="shared" si="2946"/>
        <v>0</v>
      </c>
      <c r="GL171" s="716">
        <f t="shared" si="2947"/>
        <v>0</v>
      </c>
      <c r="GM171" s="715">
        <f t="shared" si="2948"/>
        <v>0</v>
      </c>
      <c r="GN171" s="711">
        <f t="shared" si="2949"/>
        <v>0</v>
      </c>
      <c r="GO171" s="716">
        <f t="shared" si="2950"/>
        <v>0</v>
      </c>
      <c r="GP171" s="717">
        <f t="shared" si="2951"/>
        <v>0</v>
      </c>
      <c r="GQ171" s="718">
        <f t="shared" si="2952"/>
        <v>0</v>
      </c>
      <c r="GR171" s="718">
        <f t="shared" si="2953"/>
        <v>0</v>
      </c>
      <c r="GS171" s="88"/>
      <c r="GT171" s="89"/>
      <c r="GU171" s="388">
        <f t="shared" si="2954"/>
        <v>0</v>
      </c>
      <c r="GV171" s="88"/>
      <c r="GW171" s="89"/>
      <c r="GX171" s="388">
        <f t="shared" si="2955"/>
        <v>0</v>
      </c>
      <c r="GY171" s="595">
        <f t="shared" si="2956"/>
        <v>0</v>
      </c>
      <c r="GZ171" s="596">
        <f t="shared" si="2957"/>
        <v>0</v>
      </c>
      <c r="HA171" s="597">
        <f t="shared" si="2958"/>
        <v>0</v>
      </c>
      <c r="HB171" s="444"/>
      <c r="HC171" s="387"/>
      <c r="HD171" s="388">
        <f t="shared" si="2959"/>
        <v>0</v>
      </c>
      <c r="HE171" s="389"/>
      <c r="HF171" s="390"/>
      <c r="HG171" s="388">
        <f t="shared" si="2960"/>
        <v>0</v>
      </c>
      <c r="HH171" s="595">
        <f t="shared" si="2961"/>
        <v>0</v>
      </c>
      <c r="HI171" s="596">
        <f t="shared" si="2962"/>
        <v>0</v>
      </c>
      <c r="HJ171" s="597">
        <f t="shared" si="2963"/>
        <v>0</v>
      </c>
      <c r="HK171" s="88"/>
      <c r="HL171" s="89"/>
      <c r="HM171" s="388">
        <f t="shared" si="2964"/>
        <v>0</v>
      </c>
      <c r="HN171" s="88"/>
      <c r="HO171" s="89"/>
      <c r="HP171" s="388">
        <f t="shared" si="2965"/>
        <v>0</v>
      </c>
      <c r="HQ171" s="595">
        <f t="shared" si="2966"/>
        <v>0</v>
      </c>
      <c r="HR171" s="596">
        <f t="shared" si="2967"/>
        <v>0</v>
      </c>
      <c r="HS171" s="597">
        <f t="shared" si="2968"/>
        <v>0</v>
      </c>
      <c r="HT171" s="719">
        <f t="shared" si="2969"/>
        <v>0</v>
      </c>
      <c r="HU171" s="720">
        <f t="shared" si="2970"/>
        <v>0</v>
      </c>
      <c r="HV171" s="721">
        <f t="shared" si="2971"/>
        <v>0</v>
      </c>
      <c r="HW171" s="719">
        <f t="shared" si="2972"/>
        <v>0</v>
      </c>
      <c r="HX171" s="720">
        <f t="shared" si="2973"/>
        <v>0</v>
      </c>
      <c r="HY171" s="721">
        <f t="shared" si="2974"/>
        <v>0</v>
      </c>
      <c r="HZ171" s="717">
        <f t="shared" si="2975"/>
        <v>0</v>
      </c>
      <c r="IA171" s="718">
        <f t="shared" si="2976"/>
        <v>0</v>
      </c>
      <c r="IB171" s="718">
        <f t="shared" si="2977"/>
        <v>0</v>
      </c>
      <c r="IC171" s="483"/>
      <c r="ID171" s="600"/>
      <c r="IE171" s="443">
        <f t="shared" si="2978"/>
        <v>0</v>
      </c>
      <c r="IF171" s="483"/>
      <c r="IG171" s="600"/>
      <c r="IH171" s="443">
        <f t="shared" si="2979"/>
        <v>0</v>
      </c>
      <c r="II171" s="595">
        <f t="shared" si="2980"/>
        <v>0</v>
      </c>
      <c r="IJ171" s="596">
        <f t="shared" si="2981"/>
        <v>0</v>
      </c>
      <c r="IK171" s="597">
        <f t="shared" si="2982"/>
        <v>0</v>
      </c>
      <c r="IL171" s="483"/>
      <c r="IM171" s="600"/>
      <c r="IN171" s="443">
        <f t="shared" si="2983"/>
        <v>0</v>
      </c>
      <c r="IO171" s="483"/>
      <c r="IP171" s="600"/>
      <c r="IQ171" s="443">
        <f t="shared" si="2984"/>
        <v>0</v>
      </c>
      <c r="IR171" s="595">
        <f t="shared" si="2985"/>
        <v>0</v>
      </c>
      <c r="IS171" s="596">
        <f t="shared" si="2986"/>
        <v>0</v>
      </c>
      <c r="IT171" s="597">
        <f t="shared" si="2987"/>
        <v>0</v>
      </c>
      <c r="IU171" s="385"/>
      <c r="IV171" s="387"/>
      <c r="IW171" s="443">
        <f t="shared" si="2988"/>
        <v>0</v>
      </c>
      <c r="IX171" s="483"/>
      <c r="IY171" s="600"/>
      <c r="IZ171" s="443">
        <f t="shared" si="2989"/>
        <v>0</v>
      </c>
      <c r="JA171" s="595">
        <f t="shared" si="2990"/>
        <v>0</v>
      </c>
      <c r="JB171" s="596">
        <f t="shared" si="2991"/>
        <v>0</v>
      </c>
      <c r="JC171" s="597">
        <f t="shared" si="2992"/>
        <v>0</v>
      </c>
      <c r="JD171" s="715">
        <f t="shared" si="2993"/>
        <v>0</v>
      </c>
      <c r="JE171" s="711">
        <f t="shared" si="2994"/>
        <v>0</v>
      </c>
      <c r="JF171" s="716">
        <f t="shared" si="2995"/>
        <v>0</v>
      </c>
      <c r="JG171" s="715">
        <f t="shared" si="2996"/>
        <v>0</v>
      </c>
      <c r="JH171" s="711">
        <f t="shared" si="2997"/>
        <v>0</v>
      </c>
      <c r="JI171" s="716">
        <f t="shared" si="2998"/>
        <v>0</v>
      </c>
      <c r="JJ171" s="717">
        <f t="shared" si="2999"/>
        <v>0</v>
      </c>
      <c r="JK171" s="718">
        <f t="shared" si="3000"/>
        <v>0</v>
      </c>
      <c r="JL171" s="718">
        <f t="shared" si="3001"/>
        <v>0</v>
      </c>
      <c r="JM171" s="389"/>
      <c r="JN171" s="390"/>
      <c r="JO171" s="388">
        <f t="shared" si="3002"/>
        <v>0</v>
      </c>
      <c r="JP171" s="389"/>
      <c r="JQ171" s="390"/>
      <c r="JR171" s="388">
        <f t="shared" si="3003"/>
        <v>0</v>
      </c>
      <c r="JS171" s="595">
        <f t="shared" si="3004"/>
        <v>0</v>
      </c>
      <c r="JT171" s="596">
        <f t="shared" si="3005"/>
        <v>0</v>
      </c>
      <c r="JU171" s="597">
        <f t="shared" si="3006"/>
        <v>0</v>
      </c>
      <c r="JV171" s="389"/>
      <c r="JW171" s="390"/>
      <c r="JX171" s="388">
        <f t="shared" si="3007"/>
        <v>0</v>
      </c>
      <c r="JY171" s="389"/>
      <c r="JZ171" s="390"/>
      <c r="KA171" s="388">
        <f t="shared" si="3008"/>
        <v>0</v>
      </c>
      <c r="KB171" s="595">
        <f t="shared" si="3009"/>
        <v>0</v>
      </c>
      <c r="KC171" s="596">
        <f t="shared" si="3010"/>
        <v>0</v>
      </c>
      <c r="KD171" s="597">
        <f t="shared" si="3011"/>
        <v>0</v>
      </c>
      <c r="KE171" s="385"/>
      <c r="KF171" s="387"/>
      <c r="KG171" s="388">
        <f t="shared" si="3012"/>
        <v>0</v>
      </c>
      <c r="KH171" s="389"/>
      <c r="KI171" s="390"/>
      <c r="KJ171" s="388">
        <f t="shared" si="3013"/>
        <v>0</v>
      </c>
      <c r="KK171" s="41">
        <f t="shared" si="3014"/>
        <v>0</v>
      </c>
      <c r="KL171" s="42">
        <f t="shared" si="3015"/>
        <v>0</v>
      </c>
      <c r="KM171" s="43">
        <f t="shared" si="3016"/>
        <v>0</v>
      </c>
      <c r="KN171" s="50">
        <f t="shared" si="3017"/>
        <v>0</v>
      </c>
      <c r="KO171" s="45">
        <f t="shared" si="3018"/>
        <v>0</v>
      </c>
      <c r="KP171" s="51">
        <f t="shared" si="3019"/>
        <v>0</v>
      </c>
      <c r="KQ171" s="50">
        <f t="shared" si="3020"/>
        <v>0</v>
      </c>
      <c r="KR171" s="45">
        <f t="shared" si="3021"/>
        <v>0</v>
      </c>
      <c r="KS171" s="51">
        <f t="shared" si="3022"/>
        <v>0</v>
      </c>
      <c r="KT171" s="81">
        <f t="shared" si="3023"/>
        <v>0</v>
      </c>
      <c r="KU171" s="52">
        <f t="shared" si="3024"/>
        <v>0</v>
      </c>
      <c r="KV171" s="52">
        <f t="shared" si="3025"/>
        <v>0</v>
      </c>
      <c r="KW171" s="27">
        <f t="shared" si="3026"/>
        <v>0</v>
      </c>
      <c r="KX171" s="28">
        <f t="shared" si="3027"/>
        <v>0</v>
      </c>
      <c r="KY171" s="29">
        <f t="shared" si="3028"/>
        <v>0</v>
      </c>
      <c r="KZ171" s="317">
        <f t="shared" si="3029"/>
        <v>0</v>
      </c>
      <c r="LA171" s="28">
        <f t="shared" si="3030"/>
        <v>0</v>
      </c>
      <c r="LB171" s="29">
        <f t="shared" si="3031"/>
        <v>0</v>
      </c>
      <c r="LC171" s="178">
        <f t="shared" si="3032"/>
        <v>0</v>
      </c>
      <c r="LD171" s="28">
        <f t="shared" si="3033"/>
        <v>0</v>
      </c>
      <c r="LE171" s="29">
        <f t="shared" si="3034"/>
        <v>0</v>
      </c>
    </row>
    <row r="172" spans="2:318" ht="20.25" hidden="1" customHeight="1" outlineLevel="3">
      <c r="B172" s="84" t="s">
        <v>319</v>
      </c>
      <c r="C172" s="176" t="s">
        <v>332</v>
      </c>
      <c r="D172" s="176" t="s">
        <v>261</v>
      </c>
      <c r="E172" s="176" t="s">
        <v>285</v>
      </c>
      <c r="F172" s="84" t="s">
        <v>211</v>
      </c>
      <c r="G172" s="385"/>
      <c r="H172" s="601"/>
      <c r="I172" s="443">
        <f t="shared" si="2825"/>
        <v>0</v>
      </c>
      <c r="J172" s="385"/>
      <c r="K172" s="601"/>
      <c r="L172" s="443">
        <f t="shared" si="2826"/>
        <v>0</v>
      </c>
      <c r="M172" s="697">
        <f t="shared" si="2827"/>
        <v>0</v>
      </c>
      <c r="N172" s="698">
        <f t="shared" si="2828"/>
        <v>0</v>
      </c>
      <c r="O172" s="699">
        <f t="shared" si="2829"/>
        <v>0</v>
      </c>
      <c r="P172" s="385"/>
      <c r="Q172" s="601"/>
      <c r="R172" s="443">
        <f t="shared" si="2830"/>
        <v>0</v>
      </c>
      <c r="S172" s="385"/>
      <c r="T172" s="601"/>
      <c r="U172" s="443">
        <f t="shared" si="2831"/>
        <v>0</v>
      </c>
      <c r="V172" s="697">
        <f t="shared" si="2832"/>
        <v>0</v>
      </c>
      <c r="W172" s="698">
        <f t="shared" si="2833"/>
        <v>0</v>
      </c>
      <c r="X172" s="699">
        <f t="shared" si="2834"/>
        <v>0</v>
      </c>
      <c r="Y172" s="385"/>
      <c r="Z172" s="601"/>
      <c r="AA172" s="443">
        <f t="shared" si="2835"/>
        <v>0</v>
      </c>
      <c r="AB172" s="385"/>
      <c r="AC172" s="601"/>
      <c r="AD172" s="443">
        <f t="shared" si="2836"/>
        <v>0</v>
      </c>
      <c r="AE172" s="595">
        <f t="shared" si="2837"/>
        <v>0</v>
      </c>
      <c r="AF172" s="596">
        <f t="shared" si="2838"/>
        <v>0</v>
      </c>
      <c r="AG172" s="597">
        <f t="shared" si="2839"/>
        <v>0</v>
      </c>
      <c r="AH172" s="715">
        <f t="shared" si="2840"/>
        <v>0</v>
      </c>
      <c r="AI172" s="711">
        <f t="shared" si="2841"/>
        <v>0</v>
      </c>
      <c r="AJ172" s="716">
        <f t="shared" si="2842"/>
        <v>0</v>
      </c>
      <c r="AK172" s="715">
        <f t="shared" si="2843"/>
        <v>0</v>
      </c>
      <c r="AL172" s="711">
        <f t="shared" si="2844"/>
        <v>0</v>
      </c>
      <c r="AM172" s="716">
        <f t="shared" si="2845"/>
        <v>0</v>
      </c>
      <c r="AN172" s="717">
        <f t="shared" si="2846"/>
        <v>0</v>
      </c>
      <c r="AO172" s="718">
        <f t="shared" si="2847"/>
        <v>0</v>
      </c>
      <c r="AP172" s="718">
        <f t="shared" si="2848"/>
        <v>0</v>
      </c>
      <c r="AQ172" s="88"/>
      <c r="AR172" s="89"/>
      <c r="AS172" s="388">
        <f t="shared" si="2849"/>
        <v>0</v>
      </c>
      <c r="AT172" s="88"/>
      <c r="AU172" s="89"/>
      <c r="AV172" s="388">
        <f t="shared" si="2850"/>
        <v>0</v>
      </c>
      <c r="AW172" s="595">
        <f t="shared" si="2851"/>
        <v>0</v>
      </c>
      <c r="AX172" s="596">
        <f t="shared" si="2852"/>
        <v>0</v>
      </c>
      <c r="AY172" s="597">
        <f t="shared" si="2853"/>
        <v>0</v>
      </c>
      <c r="AZ172" s="385"/>
      <c r="BA172" s="601"/>
      <c r="BB172" s="388">
        <f t="shared" si="2854"/>
        <v>0</v>
      </c>
      <c r="BC172" s="385"/>
      <c r="BD172" s="601"/>
      <c r="BE172" s="388">
        <f t="shared" si="2855"/>
        <v>0</v>
      </c>
      <c r="BF172" s="595">
        <f t="shared" si="2856"/>
        <v>0</v>
      </c>
      <c r="BG172" s="596">
        <f t="shared" si="2857"/>
        <v>0</v>
      </c>
      <c r="BH172" s="597">
        <f t="shared" si="2858"/>
        <v>0</v>
      </c>
      <c r="BI172" s="88"/>
      <c r="BJ172" s="89"/>
      <c r="BK172" s="388">
        <f t="shared" si="2859"/>
        <v>0</v>
      </c>
      <c r="BL172" s="88"/>
      <c r="BM172" s="89"/>
      <c r="BN172" s="388">
        <f t="shared" si="2860"/>
        <v>0</v>
      </c>
      <c r="BO172" s="595">
        <f t="shared" si="2861"/>
        <v>0</v>
      </c>
      <c r="BP172" s="596">
        <f t="shared" si="2862"/>
        <v>0</v>
      </c>
      <c r="BQ172" s="597">
        <f t="shared" si="2863"/>
        <v>0</v>
      </c>
      <c r="BR172" s="719">
        <f t="shared" si="2864"/>
        <v>0</v>
      </c>
      <c r="BS172" s="720">
        <f t="shared" si="2865"/>
        <v>0</v>
      </c>
      <c r="BT172" s="721">
        <f t="shared" si="2866"/>
        <v>0</v>
      </c>
      <c r="BU172" s="719">
        <f t="shared" si="2867"/>
        <v>0</v>
      </c>
      <c r="BV172" s="720">
        <f t="shared" si="2868"/>
        <v>0</v>
      </c>
      <c r="BW172" s="721">
        <f t="shared" si="2869"/>
        <v>0</v>
      </c>
      <c r="BX172" s="717">
        <f t="shared" si="2870"/>
        <v>0</v>
      </c>
      <c r="BY172" s="718">
        <f t="shared" si="2871"/>
        <v>0</v>
      </c>
      <c r="BZ172" s="718">
        <f t="shared" si="2872"/>
        <v>0</v>
      </c>
      <c r="CA172" s="385"/>
      <c r="CB172" s="601"/>
      <c r="CC172" s="443">
        <f t="shared" si="2873"/>
        <v>0</v>
      </c>
      <c r="CD172" s="385"/>
      <c r="CE172" s="601"/>
      <c r="CF172" s="443">
        <f t="shared" si="2874"/>
        <v>0</v>
      </c>
      <c r="CG172" s="595">
        <f t="shared" si="2875"/>
        <v>0</v>
      </c>
      <c r="CH172" s="596">
        <f t="shared" si="2876"/>
        <v>0</v>
      </c>
      <c r="CI172" s="597">
        <f t="shared" si="2877"/>
        <v>0</v>
      </c>
      <c r="CJ172" s="385"/>
      <c r="CK172" s="387"/>
      <c r="CL172" s="443">
        <f t="shared" si="2878"/>
        <v>0</v>
      </c>
      <c r="CM172" s="385"/>
      <c r="CN172" s="387"/>
      <c r="CO172" s="443">
        <f t="shared" si="2879"/>
        <v>0</v>
      </c>
      <c r="CP172" s="595">
        <f t="shared" si="2880"/>
        <v>0</v>
      </c>
      <c r="CQ172" s="596">
        <f t="shared" si="2881"/>
        <v>0</v>
      </c>
      <c r="CR172" s="597">
        <f t="shared" si="2882"/>
        <v>0</v>
      </c>
      <c r="CS172" s="385"/>
      <c r="CT172" s="601"/>
      <c r="CU172" s="443">
        <f t="shared" si="2883"/>
        <v>0</v>
      </c>
      <c r="CV172" s="385"/>
      <c r="CW172" s="601"/>
      <c r="CX172" s="443">
        <f t="shared" si="2884"/>
        <v>0</v>
      </c>
      <c r="CY172" s="595">
        <f t="shared" si="2885"/>
        <v>0</v>
      </c>
      <c r="CZ172" s="596">
        <f t="shared" si="2886"/>
        <v>0</v>
      </c>
      <c r="DA172" s="597">
        <f t="shared" si="2887"/>
        <v>0</v>
      </c>
      <c r="DB172" s="715">
        <f t="shared" si="2888"/>
        <v>0</v>
      </c>
      <c r="DC172" s="711">
        <f t="shared" si="2889"/>
        <v>0</v>
      </c>
      <c r="DD172" s="716">
        <f t="shared" si="2890"/>
        <v>0</v>
      </c>
      <c r="DE172" s="715">
        <f t="shared" si="2891"/>
        <v>0</v>
      </c>
      <c r="DF172" s="711">
        <f t="shared" si="2892"/>
        <v>0</v>
      </c>
      <c r="DG172" s="716">
        <f t="shared" si="2893"/>
        <v>0</v>
      </c>
      <c r="DH172" s="717">
        <f t="shared" si="2894"/>
        <v>0</v>
      </c>
      <c r="DI172" s="718">
        <f t="shared" si="2895"/>
        <v>0</v>
      </c>
      <c r="DJ172" s="718">
        <f t="shared" si="2896"/>
        <v>0</v>
      </c>
      <c r="DK172" s="385"/>
      <c r="DL172" s="387"/>
      <c r="DM172" s="388">
        <f t="shared" si="2897"/>
        <v>0</v>
      </c>
      <c r="DN172" s="385"/>
      <c r="DO172" s="387"/>
      <c r="DP172" s="388">
        <f t="shared" si="2898"/>
        <v>0</v>
      </c>
      <c r="DQ172" s="595">
        <f t="shared" si="2899"/>
        <v>0</v>
      </c>
      <c r="DR172" s="596">
        <f t="shared" si="2900"/>
        <v>0</v>
      </c>
      <c r="DS172" s="597">
        <f t="shared" si="2901"/>
        <v>0</v>
      </c>
      <c r="DT172" s="444"/>
      <c r="DU172" s="387"/>
      <c r="DV172" s="388">
        <f t="shared" si="2902"/>
        <v>0</v>
      </c>
      <c r="DW172" s="385"/>
      <c r="DX172" s="601"/>
      <c r="DY172" s="388">
        <f t="shared" si="3036"/>
        <v>0</v>
      </c>
      <c r="DZ172" s="595">
        <f t="shared" si="2904"/>
        <v>0</v>
      </c>
      <c r="EA172" s="596">
        <f t="shared" si="2905"/>
        <v>0</v>
      </c>
      <c r="EB172" s="597">
        <f t="shared" si="2906"/>
        <v>0</v>
      </c>
      <c r="EC172" s="385"/>
      <c r="ED172" s="601"/>
      <c r="EE172" s="388">
        <f t="shared" si="2907"/>
        <v>0</v>
      </c>
      <c r="EF172" s="385"/>
      <c r="EG172" s="601"/>
      <c r="EH172" s="388">
        <f t="shared" si="2908"/>
        <v>0</v>
      </c>
      <c r="EI172" s="41">
        <f t="shared" si="2909"/>
        <v>0</v>
      </c>
      <c r="EJ172" s="42">
        <f t="shared" si="2910"/>
        <v>0</v>
      </c>
      <c r="EK172" s="43">
        <f t="shared" si="2911"/>
        <v>0</v>
      </c>
      <c r="EL172" s="50">
        <f t="shared" si="2912"/>
        <v>0</v>
      </c>
      <c r="EM172" s="45">
        <f t="shared" si="2913"/>
        <v>0</v>
      </c>
      <c r="EN172" s="51">
        <f t="shared" si="2914"/>
        <v>0</v>
      </c>
      <c r="EO172" s="50">
        <f t="shared" si="2915"/>
        <v>0</v>
      </c>
      <c r="EP172" s="45">
        <f t="shared" si="2916"/>
        <v>0</v>
      </c>
      <c r="EQ172" s="51">
        <f t="shared" si="2917"/>
        <v>0</v>
      </c>
      <c r="ER172" s="81">
        <f t="shared" si="2918"/>
        <v>0</v>
      </c>
      <c r="ES172" s="52">
        <f t="shared" si="2919"/>
        <v>0</v>
      </c>
      <c r="ET172" s="52">
        <f t="shared" si="2920"/>
        <v>0</v>
      </c>
      <c r="EU172" s="27">
        <f t="shared" si="2921"/>
        <v>0</v>
      </c>
      <c r="EV172" s="28">
        <f t="shared" si="2922"/>
        <v>0</v>
      </c>
      <c r="EW172" s="29">
        <f t="shared" si="2923"/>
        <v>0</v>
      </c>
      <c r="EX172" s="317">
        <f t="shared" si="2924"/>
        <v>0</v>
      </c>
      <c r="EY172" s="28">
        <f t="shared" si="2925"/>
        <v>0</v>
      </c>
      <c r="EZ172" s="29">
        <f t="shared" si="3035"/>
        <v>0</v>
      </c>
      <c r="FA172" s="178">
        <f t="shared" si="2927"/>
        <v>0</v>
      </c>
      <c r="FB172" s="28">
        <f t="shared" si="2928"/>
        <v>0</v>
      </c>
      <c r="FC172" s="29">
        <f t="shared" si="2929"/>
        <v>0</v>
      </c>
      <c r="FE172" s="84" t="s">
        <v>319</v>
      </c>
      <c r="FF172" s="176" t="s">
        <v>332</v>
      </c>
      <c r="FG172" s="176" t="s">
        <v>285</v>
      </c>
      <c r="FH172" s="84" t="s">
        <v>211</v>
      </c>
      <c r="FI172" s="385"/>
      <c r="FJ172" s="601"/>
      <c r="FK172" s="443">
        <f t="shared" si="2930"/>
        <v>0</v>
      </c>
      <c r="FL172" s="385"/>
      <c r="FM172" s="601"/>
      <c r="FN172" s="443">
        <f t="shared" si="2931"/>
        <v>0</v>
      </c>
      <c r="FO172" s="697">
        <f t="shared" si="2932"/>
        <v>0</v>
      </c>
      <c r="FP172" s="698">
        <f t="shared" si="2933"/>
        <v>0</v>
      </c>
      <c r="FQ172" s="699">
        <f t="shared" si="2934"/>
        <v>0</v>
      </c>
      <c r="FR172" s="385"/>
      <c r="FS172" s="601"/>
      <c r="FT172" s="443">
        <f t="shared" si="2935"/>
        <v>0</v>
      </c>
      <c r="FU172" s="385"/>
      <c r="FV172" s="601"/>
      <c r="FW172" s="443">
        <f t="shared" si="2936"/>
        <v>0</v>
      </c>
      <c r="FX172" s="697">
        <f t="shared" si="2937"/>
        <v>0</v>
      </c>
      <c r="FY172" s="698">
        <f t="shared" si="2938"/>
        <v>0</v>
      </c>
      <c r="FZ172" s="699">
        <f t="shared" si="2939"/>
        <v>0</v>
      </c>
      <c r="GA172" s="385"/>
      <c r="GB172" s="601"/>
      <c r="GC172" s="443">
        <f t="shared" si="2940"/>
        <v>0</v>
      </c>
      <c r="GD172" s="385"/>
      <c r="GE172" s="601"/>
      <c r="GF172" s="443">
        <f t="shared" si="2941"/>
        <v>0</v>
      </c>
      <c r="GG172" s="595">
        <f t="shared" si="2942"/>
        <v>0</v>
      </c>
      <c r="GH172" s="596">
        <f t="shared" si="2943"/>
        <v>0</v>
      </c>
      <c r="GI172" s="597">
        <f t="shared" si="2944"/>
        <v>0</v>
      </c>
      <c r="GJ172" s="715">
        <f t="shared" si="2945"/>
        <v>0</v>
      </c>
      <c r="GK172" s="711">
        <f t="shared" si="2946"/>
        <v>0</v>
      </c>
      <c r="GL172" s="716">
        <f t="shared" si="2947"/>
        <v>0</v>
      </c>
      <c r="GM172" s="715">
        <f t="shared" si="2948"/>
        <v>0</v>
      </c>
      <c r="GN172" s="711">
        <f t="shared" si="2949"/>
        <v>0</v>
      </c>
      <c r="GO172" s="716">
        <f t="shared" si="2950"/>
        <v>0</v>
      </c>
      <c r="GP172" s="717">
        <f t="shared" si="2951"/>
        <v>0</v>
      </c>
      <c r="GQ172" s="718">
        <f t="shared" si="2952"/>
        <v>0</v>
      </c>
      <c r="GR172" s="718">
        <f t="shared" si="2953"/>
        <v>0</v>
      </c>
      <c r="GS172" s="88"/>
      <c r="GT172" s="89"/>
      <c r="GU172" s="388">
        <f t="shared" si="2954"/>
        <v>0</v>
      </c>
      <c r="GV172" s="88"/>
      <c r="GW172" s="89"/>
      <c r="GX172" s="388">
        <f t="shared" si="2955"/>
        <v>0</v>
      </c>
      <c r="GY172" s="595">
        <f t="shared" si="2956"/>
        <v>0</v>
      </c>
      <c r="GZ172" s="596">
        <f t="shared" si="2957"/>
        <v>0</v>
      </c>
      <c r="HA172" s="597">
        <f t="shared" si="2958"/>
        <v>0</v>
      </c>
      <c r="HB172" s="385"/>
      <c r="HC172" s="601"/>
      <c r="HD172" s="388">
        <f t="shared" si="2959"/>
        <v>0</v>
      </c>
      <c r="HE172" s="385"/>
      <c r="HF172" s="601"/>
      <c r="HG172" s="388">
        <f t="shared" si="2960"/>
        <v>0</v>
      </c>
      <c r="HH172" s="595">
        <f t="shared" si="2961"/>
        <v>0</v>
      </c>
      <c r="HI172" s="596">
        <f t="shared" si="2962"/>
        <v>0</v>
      </c>
      <c r="HJ172" s="597">
        <f t="shared" si="2963"/>
        <v>0</v>
      </c>
      <c r="HK172" s="88"/>
      <c r="HL172" s="89"/>
      <c r="HM172" s="388">
        <f t="shared" si="2964"/>
        <v>0</v>
      </c>
      <c r="HN172" s="88"/>
      <c r="HO172" s="89"/>
      <c r="HP172" s="388">
        <f t="shared" si="2965"/>
        <v>0</v>
      </c>
      <c r="HQ172" s="595">
        <f t="shared" si="2966"/>
        <v>0</v>
      </c>
      <c r="HR172" s="596">
        <f t="shared" si="2967"/>
        <v>0</v>
      </c>
      <c r="HS172" s="597">
        <f t="shared" si="2968"/>
        <v>0</v>
      </c>
      <c r="HT172" s="719">
        <f t="shared" si="2969"/>
        <v>0</v>
      </c>
      <c r="HU172" s="720">
        <f t="shared" si="2970"/>
        <v>0</v>
      </c>
      <c r="HV172" s="721">
        <f t="shared" si="2971"/>
        <v>0</v>
      </c>
      <c r="HW172" s="719">
        <f t="shared" si="2972"/>
        <v>0</v>
      </c>
      <c r="HX172" s="720">
        <f t="shared" si="2973"/>
        <v>0</v>
      </c>
      <c r="HY172" s="721">
        <f t="shared" si="2974"/>
        <v>0</v>
      </c>
      <c r="HZ172" s="717">
        <f t="shared" si="2975"/>
        <v>0</v>
      </c>
      <c r="IA172" s="718">
        <f t="shared" si="2976"/>
        <v>0</v>
      </c>
      <c r="IB172" s="718">
        <f t="shared" si="2977"/>
        <v>0</v>
      </c>
      <c r="IC172" s="385"/>
      <c r="ID172" s="601"/>
      <c r="IE172" s="443">
        <f t="shared" si="2978"/>
        <v>0</v>
      </c>
      <c r="IF172" s="385"/>
      <c r="IG172" s="601"/>
      <c r="IH172" s="443">
        <f t="shared" si="2979"/>
        <v>0</v>
      </c>
      <c r="II172" s="595">
        <f t="shared" si="2980"/>
        <v>0</v>
      </c>
      <c r="IJ172" s="596">
        <f t="shared" si="2981"/>
        <v>0</v>
      </c>
      <c r="IK172" s="597">
        <f t="shared" si="2982"/>
        <v>0</v>
      </c>
      <c r="IL172" s="385"/>
      <c r="IM172" s="387"/>
      <c r="IN172" s="443">
        <f t="shared" si="2983"/>
        <v>0</v>
      </c>
      <c r="IO172" s="385"/>
      <c r="IP172" s="387"/>
      <c r="IQ172" s="443">
        <f t="shared" si="2984"/>
        <v>0</v>
      </c>
      <c r="IR172" s="595">
        <f t="shared" si="2985"/>
        <v>0</v>
      </c>
      <c r="IS172" s="596">
        <f t="shared" si="2986"/>
        <v>0</v>
      </c>
      <c r="IT172" s="597">
        <f t="shared" si="2987"/>
        <v>0</v>
      </c>
      <c r="IU172" s="385"/>
      <c r="IV172" s="601"/>
      <c r="IW172" s="443">
        <f t="shared" si="2988"/>
        <v>0</v>
      </c>
      <c r="IX172" s="385"/>
      <c r="IY172" s="601"/>
      <c r="IZ172" s="443">
        <f t="shared" si="2989"/>
        <v>0</v>
      </c>
      <c r="JA172" s="595">
        <f t="shared" si="2990"/>
        <v>0</v>
      </c>
      <c r="JB172" s="596">
        <f t="shared" si="2991"/>
        <v>0</v>
      </c>
      <c r="JC172" s="597">
        <f t="shared" si="2992"/>
        <v>0</v>
      </c>
      <c r="JD172" s="715">
        <f t="shared" si="2993"/>
        <v>0</v>
      </c>
      <c r="JE172" s="711">
        <f t="shared" si="2994"/>
        <v>0</v>
      </c>
      <c r="JF172" s="716">
        <f t="shared" si="2995"/>
        <v>0</v>
      </c>
      <c r="JG172" s="715">
        <f t="shared" si="2996"/>
        <v>0</v>
      </c>
      <c r="JH172" s="711">
        <f t="shared" si="2997"/>
        <v>0</v>
      </c>
      <c r="JI172" s="716">
        <f t="shared" si="2998"/>
        <v>0</v>
      </c>
      <c r="JJ172" s="717">
        <f t="shared" si="2999"/>
        <v>0</v>
      </c>
      <c r="JK172" s="718">
        <f t="shared" si="3000"/>
        <v>0</v>
      </c>
      <c r="JL172" s="718">
        <f t="shared" si="3001"/>
        <v>0</v>
      </c>
      <c r="JM172" s="385"/>
      <c r="JN172" s="387"/>
      <c r="JO172" s="388">
        <f t="shared" si="3002"/>
        <v>0</v>
      </c>
      <c r="JP172" s="385"/>
      <c r="JQ172" s="387"/>
      <c r="JR172" s="388">
        <f t="shared" si="3003"/>
        <v>0</v>
      </c>
      <c r="JS172" s="595">
        <f t="shared" si="3004"/>
        <v>0</v>
      </c>
      <c r="JT172" s="596">
        <f t="shared" si="3005"/>
        <v>0</v>
      </c>
      <c r="JU172" s="597">
        <f t="shared" si="3006"/>
        <v>0</v>
      </c>
      <c r="JV172" s="444"/>
      <c r="JW172" s="387"/>
      <c r="JX172" s="388">
        <f t="shared" si="3007"/>
        <v>0</v>
      </c>
      <c r="JY172" s="385"/>
      <c r="JZ172" s="601"/>
      <c r="KA172" s="388">
        <f t="shared" si="3008"/>
        <v>0</v>
      </c>
      <c r="KB172" s="595">
        <f t="shared" si="3009"/>
        <v>0</v>
      </c>
      <c r="KC172" s="596">
        <f t="shared" si="3010"/>
        <v>0</v>
      </c>
      <c r="KD172" s="597">
        <f t="shared" si="3011"/>
        <v>0</v>
      </c>
      <c r="KE172" s="385"/>
      <c r="KF172" s="601"/>
      <c r="KG172" s="388">
        <f t="shared" si="3012"/>
        <v>0</v>
      </c>
      <c r="KH172" s="385"/>
      <c r="KI172" s="601"/>
      <c r="KJ172" s="388">
        <f t="shared" si="3013"/>
        <v>0</v>
      </c>
      <c r="KK172" s="41">
        <f t="shared" si="3014"/>
        <v>0</v>
      </c>
      <c r="KL172" s="42">
        <f t="shared" si="3015"/>
        <v>0</v>
      </c>
      <c r="KM172" s="43">
        <f t="shared" si="3016"/>
        <v>0</v>
      </c>
      <c r="KN172" s="50">
        <f t="shared" si="3017"/>
        <v>0</v>
      </c>
      <c r="KO172" s="45">
        <f t="shared" si="3018"/>
        <v>0</v>
      </c>
      <c r="KP172" s="51">
        <f t="shared" si="3019"/>
        <v>0</v>
      </c>
      <c r="KQ172" s="50">
        <f t="shared" si="3020"/>
        <v>0</v>
      </c>
      <c r="KR172" s="45">
        <f t="shared" si="3021"/>
        <v>0</v>
      </c>
      <c r="KS172" s="51">
        <f t="shared" si="3022"/>
        <v>0</v>
      </c>
      <c r="KT172" s="81">
        <f t="shared" si="3023"/>
        <v>0</v>
      </c>
      <c r="KU172" s="52">
        <f t="shared" si="3024"/>
        <v>0</v>
      </c>
      <c r="KV172" s="52">
        <f t="shared" si="3025"/>
        <v>0</v>
      </c>
      <c r="KW172" s="27">
        <f t="shared" si="3026"/>
        <v>0</v>
      </c>
      <c r="KX172" s="28">
        <f t="shared" si="3027"/>
        <v>0</v>
      </c>
      <c r="KY172" s="29">
        <f t="shared" si="3028"/>
        <v>0</v>
      </c>
      <c r="KZ172" s="317">
        <f t="shared" si="3029"/>
        <v>0</v>
      </c>
      <c r="LA172" s="28">
        <f t="shared" si="3030"/>
        <v>0</v>
      </c>
      <c r="LB172" s="29">
        <f t="shared" si="3031"/>
        <v>0</v>
      </c>
      <c r="LC172" s="178">
        <f t="shared" si="3032"/>
        <v>0</v>
      </c>
      <c r="LD172" s="28">
        <f t="shared" si="3033"/>
        <v>0</v>
      </c>
      <c r="LE172" s="29">
        <f t="shared" si="3034"/>
        <v>0</v>
      </c>
    </row>
    <row r="173" spans="2:318" ht="20.25" hidden="1" customHeight="1" outlineLevel="3">
      <c r="B173" s="84" t="s">
        <v>319</v>
      </c>
      <c r="C173" s="176" t="s">
        <v>267</v>
      </c>
      <c r="D173" s="176" t="s">
        <v>261</v>
      </c>
      <c r="E173" s="176" t="s">
        <v>262</v>
      </c>
      <c r="F173" s="84" t="s">
        <v>211</v>
      </c>
      <c r="G173" s="385"/>
      <c r="H173" s="387"/>
      <c r="I173" s="443">
        <f t="shared" si="2825"/>
        <v>0</v>
      </c>
      <c r="J173" s="385"/>
      <c r="K173" s="387"/>
      <c r="L173" s="443">
        <f t="shared" si="2826"/>
        <v>0</v>
      </c>
      <c r="M173" s="697">
        <f t="shared" si="2827"/>
        <v>0</v>
      </c>
      <c r="N173" s="698">
        <f t="shared" si="2828"/>
        <v>0</v>
      </c>
      <c r="O173" s="699">
        <f t="shared" si="2829"/>
        <v>0</v>
      </c>
      <c r="P173" s="444"/>
      <c r="Q173" s="482"/>
      <c r="R173" s="443">
        <f t="shared" si="2830"/>
        <v>0</v>
      </c>
      <c r="S173" s="483"/>
      <c r="T173" s="600"/>
      <c r="U173" s="443">
        <f t="shared" si="2831"/>
        <v>0</v>
      </c>
      <c r="V173" s="697">
        <f t="shared" si="2832"/>
        <v>0</v>
      </c>
      <c r="W173" s="698">
        <f t="shared" si="2833"/>
        <v>0</v>
      </c>
      <c r="X173" s="699">
        <f t="shared" si="2834"/>
        <v>0</v>
      </c>
      <c r="Y173" s="385"/>
      <c r="Z173" s="387"/>
      <c r="AA173" s="443">
        <f t="shared" si="2835"/>
        <v>0</v>
      </c>
      <c r="AB173" s="385"/>
      <c r="AC173" s="387"/>
      <c r="AD173" s="443">
        <f t="shared" si="2836"/>
        <v>0</v>
      </c>
      <c r="AE173" s="595">
        <f t="shared" si="2837"/>
        <v>0</v>
      </c>
      <c r="AF173" s="596">
        <f t="shared" si="2838"/>
        <v>0</v>
      </c>
      <c r="AG173" s="597">
        <f t="shared" si="2839"/>
        <v>0</v>
      </c>
      <c r="AH173" s="715">
        <f t="shared" si="2840"/>
        <v>0</v>
      </c>
      <c r="AI173" s="711">
        <f t="shared" si="2841"/>
        <v>0</v>
      </c>
      <c r="AJ173" s="716">
        <f t="shared" si="2842"/>
        <v>0</v>
      </c>
      <c r="AK173" s="715">
        <f t="shared" si="2843"/>
        <v>0</v>
      </c>
      <c r="AL173" s="711">
        <f t="shared" si="2844"/>
        <v>0</v>
      </c>
      <c r="AM173" s="716">
        <f t="shared" si="2845"/>
        <v>0</v>
      </c>
      <c r="AN173" s="717">
        <f t="shared" si="2846"/>
        <v>0</v>
      </c>
      <c r="AO173" s="718">
        <f t="shared" si="2847"/>
        <v>0</v>
      </c>
      <c r="AP173" s="718">
        <f t="shared" si="2848"/>
        <v>0</v>
      </c>
      <c r="AQ173" s="88"/>
      <c r="AR173" s="89"/>
      <c r="AS173" s="388">
        <f t="shared" si="2849"/>
        <v>0</v>
      </c>
      <c r="AT173" s="88"/>
      <c r="AU173" s="89"/>
      <c r="AV173" s="388">
        <f t="shared" si="2850"/>
        <v>0</v>
      </c>
      <c r="AW173" s="595">
        <f t="shared" si="2851"/>
        <v>0</v>
      </c>
      <c r="AX173" s="596">
        <f t="shared" si="2852"/>
        <v>0</v>
      </c>
      <c r="AY173" s="597">
        <f t="shared" si="2853"/>
        <v>0</v>
      </c>
      <c r="AZ173" s="385"/>
      <c r="BA173" s="387"/>
      <c r="BB173" s="388">
        <f t="shared" si="2854"/>
        <v>0</v>
      </c>
      <c r="BC173" s="385"/>
      <c r="BD173" s="387"/>
      <c r="BE173" s="388">
        <f t="shared" si="2855"/>
        <v>0</v>
      </c>
      <c r="BF173" s="595">
        <f t="shared" si="2856"/>
        <v>0</v>
      </c>
      <c r="BG173" s="596">
        <f t="shared" si="2857"/>
        <v>0</v>
      </c>
      <c r="BH173" s="597">
        <f t="shared" si="2858"/>
        <v>0</v>
      </c>
      <c r="BI173" s="88"/>
      <c r="BJ173" s="89"/>
      <c r="BK173" s="388">
        <f t="shared" si="2859"/>
        <v>0</v>
      </c>
      <c r="BL173" s="88"/>
      <c r="BM173" s="89"/>
      <c r="BN173" s="388">
        <f t="shared" si="2860"/>
        <v>0</v>
      </c>
      <c r="BO173" s="595">
        <f t="shared" si="2861"/>
        <v>0</v>
      </c>
      <c r="BP173" s="596">
        <f t="shared" si="2862"/>
        <v>0</v>
      </c>
      <c r="BQ173" s="597">
        <f t="shared" si="2863"/>
        <v>0</v>
      </c>
      <c r="BR173" s="719">
        <f t="shared" si="2864"/>
        <v>0</v>
      </c>
      <c r="BS173" s="720">
        <f t="shared" si="2865"/>
        <v>0</v>
      </c>
      <c r="BT173" s="721">
        <f t="shared" si="2866"/>
        <v>0</v>
      </c>
      <c r="BU173" s="719">
        <f t="shared" si="2867"/>
        <v>0</v>
      </c>
      <c r="BV173" s="720">
        <f t="shared" si="2868"/>
        <v>0</v>
      </c>
      <c r="BW173" s="721">
        <f t="shared" si="2869"/>
        <v>0</v>
      </c>
      <c r="BX173" s="717">
        <f t="shared" si="2870"/>
        <v>0</v>
      </c>
      <c r="BY173" s="718">
        <f t="shared" si="2871"/>
        <v>0</v>
      </c>
      <c r="BZ173" s="718">
        <f t="shared" si="2872"/>
        <v>0</v>
      </c>
      <c r="CA173" s="444"/>
      <c r="CB173" s="601"/>
      <c r="CC173" s="443">
        <f t="shared" si="2873"/>
        <v>0</v>
      </c>
      <c r="CD173" s="385"/>
      <c r="CE173" s="387"/>
      <c r="CF173" s="443">
        <f t="shared" si="2874"/>
        <v>0</v>
      </c>
      <c r="CG173" s="595">
        <f t="shared" si="2875"/>
        <v>0</v>
      </c>
      <c r="CH173" s="596">
        <f t="shared" si="2876"/>
        <v>0</v>
      </c>
      <c r="CI173" s="597">
        <f t="shared" si="2877"/>
        <v>0</v>
      </c>
      <c r="CJ173" s="385"/>
      <c r="CK173" s="387"/>
      <c r="CL173" s="443">
        <f t="shared" si="2878"/>
        <v>0</v>
      </c>
      <c r="CM173" s="385"/>
      <c r="CN173" s="387"/>
      <c r="CO173" s="443">
        <f t="shared" si="2879"/>
        <v>0</v>
      </c>
      <c r="CP173" s="595">
        <f t="shared" si="2880"/>
        <v>0</v>
      </c>
      <c r="CQ173" s="596">
        <f t="shared" si="2881"/>
        <v>0</v>
      </c>
      <c r="CR173" s="597">
        <f t="shared" si="2882"/>
        <v>0</v>
      </c>
      <c r="CS173" s="385"/>
      <c r="CT173" s="387"/>
      <c r="CU173" s="443">
        <f t="shared" si="2883"/>
        <v>0</v>
      </c>
      <c r="CV173" s="385"/>
      <c r="CW173" s="387"/>
      <c r="CX173" s="443">
        <f t="shared" si="2884"/>
        <v>0</v>
      </c>
      <c r="CY173" s="595">
        <f t="shared" si="2885"/>
        <v>0</v>
      </c>
      <c r="CZ173" s="596">
        <f t="shared" si="2886"/>
        <v>0</v>
      </c>
      <c r="DA173" s="597">
        <f t="shared" si="2887"/>
        <v>0</v>
      </c>
      <c r="DB173" s="715">
        <f t="shared" si="2888"/>
        <v>0</v>
      </c>
      <c r="DC173" s="711">
        <f t="shared" si="2889"/>
        <v>0</v>
      </c>
      <c r="DD173" s="716">
        <f t="shared" si="2890"/>
        <v>0</v>
      </c>
      <c r="DE173" s="715">
        <f t="shared" si="2891"/>
        <v>0</v>
      </c>
      <c r="DF173" s="711">
        <f t="shared" si="2892"/>
        <v>0</v>
      </c>
      <c r="DG173" s="716">
        <f t="shared" si="2893"/>
        <v>0</v>
      </c>
      <c r="DH173" s="717">
        <f t="shared" si="2894"/>
        <v>0</v>
      </c>
      <c r="DI173" s="718">
        <f t="shared" si="2895"/>
        <v>0</v>
      </c>
      <c r="DJ173" s="718">
        <f t="shared" si="2896"/>
        <v>0</v>
      </c>
      <c r="DK173" s="444"/>
      <c r="DL173" s="601"/>
      <c r="DM173" s="388">
        <f t="shared" si="2897"/>
        <v>0</v>
      </c>
      <c r="DN173" s="385"/>
      <c r="DO173" s="387"/>
      <c r="DP173" s="388">
        <f t="shared" si="2898"/>
        <v>0</v>
      </c>
      <c r="DQ173" s="595">
        <f t="shared" si="2899"/>
        <v>0</v>
      </c>
      <c r="DR173" s="596">
        <f t="shared" si="2900"/>
        <v>0</v>
      </c>
      <c r="DS173" s="597">
        <f t="shared" si="2901"/>
        <v>0</v>
      </c>
      <c r="DT173" s="385"/>
      <c r="DU173" s="387"/>
      <c r="DV173" s="388">
        <f t="shared" si="2902"/>
        <v>0</v>
      </c>
      <c r="DW173" s="385"/>
      <c r="DX173" s="387"/>
      <c r="DY173" s="388">
        <f t="shared" si="3036"/>
        <v>0</v>
      </c>
      <c r="DZ173" s="595">
        <f t="shared" si="2904"/>
        <v>0</v>
      </c>
      <c r="EA173" s="596">
        <f t="shared" si="2905"/>
        <v>0</v>
      </c>
      <c r="EB173" s="597">
        <f t="shared" si="2906"/>
        <v>0</v>
      </c>
      <c r="EC173" s="444"/>
      <c r="ED173" s="387"/>
      <c r="EE173" s="388">
        <f t="shared" si="2907"/>
        <v>0</v>
      </c>
      <c r="EF173" s="385"/>
      <c r="EG173" s="387"/>
      <c r="EH173" s="388">
        <f t="shared" si="2908"/>
        <v>0</v>
      </c>
      <c r="EI173" s="41">
        <f t="shared" si="2909"/>
        <v>0</v>
      </c>
      <c r="EJ173" s="42">
        <f t="shared" si="2910"/>
        <v>0</v>
      </c>
      <c r="EK173" s="43">
        <f t="shared" si="2911"/>
        <v>0</v>
      </c>
      <c r="EL173" s="50">
        <f t="shared" si="2912"/>
        <v>0</v>
      </c>
      <c r="EM173" s="45">
        <f t="shared" si="2913"/>
        <v>0</v>
      </c>
      <c r="EN173" s="51">
        <f t="shared" si="2914"/>
        <v>0</v>
      </c>
      <c r="EO173" s="50">
        <f t="shared" si="2915"/>
        <v>0</v>
      </c>
      <c r="EP173" s="45">
        <f t="shared" si="2916"/>
        <v>0</v>
      </c>
      <c r="EQ173" s="51">
        <f t="shared" si="2917"/>
        <v>0</v>
      </c>
      <c r="ER173" s="81">
        <f t="shared" si="2918"/>
        <v>0</v>
      </c>
      <c r="ES173" s="52">
        <f t="shared" si="2919"/>
        <v>0</v>
      </c>
      <c r="ET173" s="52">
        <f t="shared" si="2920"/>
        <v>0</v>
      </c>
      <c r="EU173" s="542">
        <f t="shared" si="2921"/>
        <v>0</v>
      </c>
      <c r="EV173" s="28">
        <f t="shared" si="2922"/>
        <v>0</v>
      </c>
      <c r="EW173" s="29">
        <f t="shared" si="2923"/>
        <v>0</v>
      </c>
      <c r="EX173" s="317">
        <f t="shared" si="2924"/>
        <v>0</v>
      </c>
      <c r="EY173" s="28">
        <f t="shared" si="2925"/>
        <v>0</v>
      </c>
      <c r="EZ173" s="29">
        <f t="shared" si="3035"/>
        <v>0</v>
      </c>
      <c r="FA173" s="178">
        <f t="shared" si="2927"/>
        <v>0</v>
      </c>
      <c r="FB173" s="28">
        <f t="shared" si="2928"/>
        <v>0</v>
      </c>
      <c r="FC173" s="29">
        <f t="shared" si="2929"/>
        <v>0</v>
      </c>
      <c r="FE173" s="84" t="s">
        <v>319</v>
      </c>
      <c r="FF173" s="176" t="s">
        <v>267</v>
      </c>
      <c r="FG173" s="176" t="s">
        <v>262</v>
      </c>
      <c r="FH173" s="84" t="s">
        <v>211</v>
      </c>
      <c r="FI173" s="385"/>
      <c r="FJ173" s="387"/>
      <c r="FK173" s="443">
        <f t="shared" si="2930"/>
        <v>0</v>
      </c>
      <c r="FL173" s="385"/>
      <c r="FM173" s="387"/>
      <c r="FN173" s="443">
        <f t="shared" si="2931"/>
        <v>0</v>
      </c>
      <c r="FO173" s="697">
        <f t="shared" si="2932"/>
        <v>0</v>
      </c>
      <c r="FP173" s="698">
        <f t="shared" si="2933"/>
        <v>0</v>
      </c>
      <c r="FQ173" s="699">
        <f t="shared" si="2934"/>
        <v>0</v>
      </c>
      <c r="FR173" s="444"/>
      <c r="FS173" s="482"/>
      <c r="FT173" s="443">
        <f t="shared" si="2935"/>
        <v>0</v>
      </c>
      <c r="FU173" s="483"/>
      <c r="FV173" s="600"/>
      <c r="FW173" s="443">
        <f t="shared" si="2936"/>
        <v>0</v>
      </c>
      <c r="FX173" s="697">
        <f t="shared" si="2937"/>
        <v>0</v>
      </c>
      <c r="FY173" s="698">
        <f t="shared" si="2938"/>
        <v>0</v>
      </c>
      <c r="FZ173" s="699">
        <f t="shared" si="2939"/>
        <v>0</v>
      </c>
      <c r="GA173" s="385"/>
      <c r="GB173" s="387"/>
      <c r="GC173" s="443">
        <f t="shared" si="2940"/>
        <v>0</v>
      </c>
      <c r="GD173" s="385"/>
      <c r="GE173" s="387"/>
      <c r="GF173" s="443">
        <f t="shared" si="2941"/>
        <v>0</v>
      </c>
      <c r="GG173" s="595">
        <f t="shared" si="2942"/>
        <v>0</v>
      </c>
      <c r="GH173" s="596">
        <f t="shared" si="2943"/>
        <v>0</v>
      </c>
      <c r="GI173" s="597">
        <f t="shared" si="2944"/>
        <v>0</v>
      </c>
      <c r="GJ173" s="715">
        <f t="shared" si="2945"/>
        <v>0</v>
      </c>
      <c r="GK173" s="711">
        <f t="shared" si="2946"/>
        <v>0</v>
      </c>
      <c r="GL173" s="716">
        <f t="shared" si="2947"/>
        <v>0</v>
      </c>
      <c r="GM173" s="715">
        <f t="shared" si="2948"/>
        <v>0</v>
      </c>
      <c r="GN173" s="711">
        <f t="shared" si="2949"/>
        <v>0</v>
      </c>
      <c r="GO173" s="716">
        <f t="shared" si="2950"/>
        <v>0</v>
      </c>
      <c r="GP173" s="717">
        <f t="shared" si="2951"/>
        <v>0</v>
      </c>
      <c r="GQ173" s="718">
        <f t="shared" si="2952"/>
        <v>0</v>
      </c>
      <c r="GR173" s="718">
        <f t="shared" si="2953"/>
        <v>0</v>
      </c>
      <c r="GS173" s="88"/>
      <c r="GT173" s="89"/>
      <c r="GU173" s="388">
        <f t="shared" si="2954"/>
        <v>0</v>
      </c>
      <c r="GV173" s="88"/>
      <c r="GW173" s="89"/>
      <c r="GX173" s="388">
        <f t="shared" si="2955"/>
        <v>0</v>
      </c>
      <c r="GY173" s="595">
        <f t="shared" si="2956"/>
        <v>0</v>
      </c>
      <c r="GZ173" s="596">
        <f t="shared" si="2957"/>
        <v>0</v>
      </c>
      <c r="HA173" s="597">
        <f t="shared" si="2958"/>
        <v>0</v>
      </c>
      <c r="HB173" s="385"/>
      <c r="HC173" s="387"/>
      <c r="HD173" s="388">
        <f t="shared" si="2959"/>
        <v>0</v>
      </c>
      <c r="HE173" s="385"/>
      <c r="HF173" s="387"/>
      <c r="HG173" s="388">
        <f t="shared" si="2960"/>
        <v>0</v>
      </c>
      <c r="HH173" s="595">
        <f t="shared" si="2961"/>
        <v>0</v>
      </c>
      <c r="HI173" s="596">
        <f t="shared" si="2962"/>
        <v>0</v>
      </c>
      <c r="HJ173" s="597">
        <f t="shared" si="2963"/>
        <v>0</v>
      </c>
      <c r="HK173" s="88"/>
      <c r="HL173" s="89"/>
      <c r="HM173" s="388">
        <f t="shared" si="2964"/>
        <v>0</v>
      </c>
      <c r="HN173" s="88"/>
      <c r="HO173" s="89"/>
      <c r="HP173" s="388">
        <f t="shared" si="2965"/>
        <v>0</v>
      </c>
      <c r="HQ173" s="595">
        <f t="shared" si="2966"/>
        <v>0</v>
      </c>
      <c r="HR173" s="596">
        <f t="shared" si="2967"/>
        <v>0</v>
      </c>
      <c r="HS173" s="597">
        <f t="shared" si="2968"/>
        <v>0</v>
      </c>
      <c r="HT173" s="719">
        <f t="shared" si="2969"/>
        <v>0</v>
      </c>
      <c r="HU173" s="720">
        <f t="shared" si="2970"/>
        <v>0</v>
      </c>
      <c r="HV173" s="721">
        <f t="shared" si="2971"/>
        <v>0</v>
      </c>
      <c r="HW173" s="719">
        <f t="shared" si="2972"/>
        <v>0</v>
      </c>
      <c r="HX173" s="720">
        <f t="shared" si="2973"/>
        <v>0</v>
      </c>
      <c r="HY173" s="721">
        <f t="shared" si="2974"/>
        <v>0</v>
      </c>
      <c r="HZ173" s="717">
        <f t="shared" si="2975"/>
        <v>0</v>
      </c>
      <c r="IA173" s="718">
        <f t="shared" si="2976"/>
        <v>0</v>
      </c>
      <c r="IB173" s="718">
        <f t="shared" si="2977"/>
        <v>0</v>
      </c>
      <c r="IC173" s="444"/>
      <c r="ID173" s="601"/>
      <c r="IE173" s="443">
        <f t="shared" si="2978"/>
        <v>0</v>
      </c>
      <c r="IF173" s="385"/>
      <c r="IG173" s="387"/>
      <c r="IH173" s="443">
        <f t="shared" si="2979"/>
        <v>0</v>
      </c>
      <c r="II173" s="595">
        <f t="shared" si="2980"/>
        <v>0</v>
      </c>
      <c r="IJ173" s="596">
        <f t="shared" si="2981"/>
        <v>0</v>
      </c>
      <c r="IK173" s="597">
        <f t="shared" si="2982"/>
        <v>0</v>
      </c>
      <c r="IL173" s="385"/>
      <c r="IM173" s="387"/>
      <c r="IN173" s="443">
        <f t="shared" si="2983"/>
        <v>0</v>
      </c>
      <c r="IO173" s="385"/>
      <c r="IP173" s="387"/>
      <c r="IQ173" s="443">
        <f t="shared" si="2984"/>
        <v>0</v>
      </c>
      <c r="IR173" s="595">
        <f t="shared" si="2985"/>
        <v>0</v>
      </c>
      <c r="IS173" s="596">
        <f t="shared" si="2986"/>
        <v>0</v>
      </c>
      <c r="IT173" s="597">
        <f t="shared" si="2987"/>
        <v>0</v>
      </c>
      <c r="IU173" s="385"/>
      <c r="IV173" s="387"/>
      <c r="IW173" s="443">
        <f t="shared" si="2988"/>
        <v>0</v>
      </c>
      <c r="IX173" s="385"/>
      <c r="IY173" s="387"/>
      <c r="IZ173" s="443">
        <f t="shared" si="2989"/>
        <v>0</v>
      </c>
      <c r="JA173" s="595">
        <f t="shared" si="2990"/>
        <v>0</v>
      </c>
      <c r="JB173" s="596">
        <f t="shared" si="2991"/>
        <v>0</v>
      </c>
      <c r="JC173" s="597">
        <f t="shared" si="2992"/>
        <v>0</v>
      </c>
      <c r="JD173" s="715">
        <f t="shared" si="2993"/>
        <v>0</v>
      </c>
      <c r="JE173" s="711">
        <f t="shared" si="2994"/>
        <v>0</v>
      </c>
      <c r="JF173" s="716">
        <f t="shared" si="2995"/>
        <v>0</v>
      </c>
      <c r="JG173" s="715">
        <f t="shared" si="2996"/>
        <v>0</v>
      </c>
      <c r="JH173" s="711">
        <f t="shared" si="2997"/>
        <v>0</v>
      </c>
      <c r="JI173" s="716">
        <f t="shared" si="2998"/>
        <v>0</v>
      </c>
      <c r="JJ173" s="717">
        <f t="shared" si="2999"/>
        <v>0</v>
      </c>
      <c r="JK173" s="718">
        <f t="shared" si="3000"/>
        <v>0</v>
      </c>
      <c r="JL173" s="718">
        <f t="shared" si="3001"/>
        <v>0</v>
      </c>
      <c r="JM173" s="444"/>
      <c r="JN173" s="601"/>
      <c r="JO173" s="388">
        <f t="shared" si="3002"/>
        <v>0</v>
      </c>
      <c r="JP173" s="385"/>
      <c r="JQ173" s="387"/>
      <c r="JR173" s="388">
        <f t="shared" si="3003"/>
        <v>0</v>
      </c>
      <c r="JS173" s="595">
        <f t="shared" si="3004"/>
        <v>0</v>
      </c>
      <c r="JT173" s="596">
        <f t="shared" si="3005"/>
        <v>0</v>
      </c>
      <c r="JU173" s="597">
        <f t="shared" si="3006"/>
        <v>0</v>
      </c>
      <c r="JV173" s="385"/>
      <c r="JW173" s="387"/>
      <c r="JX173" s="388">
        <f t="shared" si="3007"/>
        <v>0</v>
      </c>
      <c r="JY173" s="385"/>
      <c r="JZ173" s="387"/>
      <c r="KA173" s="388">
        <f t="shared" si="3008"/>
        <v>0</v>
      </c>
      <c r="KB173" s="595">
        <f t="shared" si="3009"/>
        <v>0</v>
      </c>
      <c r="KC173" s="596">
        <f t="shared" si="3010"/>
        <v>0</v>
      </c>
      <c r="KD173" s="597">
        <f t="shared" si="3011"/>
        <v>0</v>
      </c>
      <c r="KE173" s="444"/>
      <c r="KF173" s="387"/>
      <c r="KG173" s="388">
        <f t="shared" si="3012"/>
        <v>0</v>
      </c>
      <c r="KH173" s="385"/>
      <c r="KI173" s="387"/>
      <c r="KJ173" s="388">
        <f t="shared" si="3013"/>
        <v>0</v>
      </c>
      <c r="KK173" s="41">
        <f t="shared" si="3014"/>
        <v>0</v>
      </c>
      <c r="KL173" s="42">
        <f t="shared" si="3015"/>
        <v>0</v>
      </c>
      <c r="KM173" s="43">
        <f t="shared" si="3016"/>
        <v>0</v>
      </c>
      <c r="KN173" s="50">
        <f t="shared" si="3017"/>
        <v>0</v>
      </c>
      <c r="KO173" s="45">
        <f t="shared" si="3018"/>
        <v>0</v>
      </c>
      <c r="KP173" s="51">
        <f t="shared" si="3019"/>
        <v>0</v>
      </c>
      <c r="KQ173" s="50">
        <f t="shared" si="3020"/>
        <v>0</v>
      </c>
      <c r="KR173" s="45">
        <f t="shared" si="3021"/>
        <v>0</v>
      </c>
      <c r="KS173" s="51">
        <f t="shared" si="3022"/>
        <v>0</v>
      </c>
      <c r="KT173" s="81">
        <f t="shared" si="3023"/>
        <v>0</v>
      </c>
      <c r="KU173" s="52">
        <f t="shared" si="3024"/>
        <v>0</v>
      </c>
      <c r="KV173" s="52">
        <f t="shared" si="3025"/>
        <v>0</v>
      </c>
      <c r="KW173" s="542">
        <f t="shared" si="3026"/>
        <v>0</v>
      </c>
      <c r="KX173" s="28">
        <f t="shared" si="3027"/>
        <v>0</v>
      </c>
      <c r="KY173" s="29">
        <f t="shared" si="3028"/>
        <v>0</v>
      </c>
      <c r="KZ173" s="317">
        <f t="shared" si="3029"/>
        <v>0</v>
      </c>
      <c r="LA173" s="28">
        <f t="shared" si="3030"/>
        <v>0</v>
      </c>
      <c r="LB173" s="29">
        <f t="shared" si="3031"/>
        <v>0</v>
      </c>
      <c r="LC173" s="178">
        <f t="shared" si="3032"/>
        <v>0</v>
      </c>
      <c r="LD173" s="28">
        <f t="shared" si="3033"/>
        <v>0</v>
      </c>
      <c r="LE173" s="29">
        <f t="shared" si="3034"/>
        <v>0</v>
      </c>
    </row>
    <row r="174" spans="2:318" ht="20.25" hidden="1" customHeight="1" outlineLevel="3">
      <c r="B174" s="84" t="s">
        <v>319</v>
      </c>
      <c r="C174" s="176" t="s">
        <v>266</v>
      </c>
      <c r="D174" s="176" t="s">
        <v>261</v>
      </c>
      <c r="E174" s="176" t="s">
        <v>262</v>
      </c>
      <c r="F174" s="84" t="s">
        <v>211</v>
      </c>
      <c r="G174" s="385"/>
      <c r="H174" s="387"/>
      <c r="I174" s="443">
        <f t="shared" si="2825"/>
        <v>0</v>
      </c>
      <c r="J174" s="483"/>
      <c r="K174" s="600"/>
      <c r="L174" s="443">
        <f t="shared" si="2826"/>
        <v>0</v>
      </c>
      <c r="M174" s="697">
        <f t="shared" si="2827"/>
        <v>0</v>
      </c>
      <c r="N174" s="698">
        <f t="shared" si="2828"/>
        <v>0</v>
      </c>
      <c r="O174" s="699">
        <f t="shared" si="2829"/>
        <v>0</v>
      </c>
      <c r="P174" s="483"/>
      <c r="Q174" s="600"/>
      <c r="R174" s="443">
        <f t="shared" si="2830"/>
        <v>0</v>
      </c>
      <c r="S174" s="313"/>
      <c r="T174" s="387"/>
      <c r="U174" s="443">
        <f t="shared" si="2831"/>
        <v>0</v>
      </c>
      <c r="V174" s="697">
        <f t="shared" si="2832"/>
        <v>0</v>
      </c>
      <c r="W174" s="698">
        <f t="shared" si="2833"/>
        <v>0</v>
      </c>
      <c r="X174" s="699">
        <f t="shared" si="2834"/>
        <v>0</v>
      </c>
      <c r="Y174" s="481"/>
      <c r="Z174" s="482"/>
      <c r="AA174" s="443">
        <f t="shared" si="2835"/>
        <v>0</v>
      </c>
      <c r="AB174" s="483"/>
      <c r="AC174" s="600"/>
      <c r="AD174" s="443">
        <f t="shared" si="2836"/>
        <v>0</v>
      </c>
      <c r="AE174" s="595">
        <f t="shared" si="2837"/>
        <v>0</v>
      </c>
      <c r="AF174" s="596">
        <f t="shared" si="2838"/>
        <v>0</v>
      </c>
      <c r="AG174" s="597">
        <f t="shared" si="2839"/>
        <v>0</v>
      </c>
      <c r="AH174" s="715">
        <f t="shared" si="2840"/>
        <v>0</v>
      </c>
      <c r="AI174" s="711">
        <f t="shared" si="2841"/>
        <v>0</v>
      </c>
      <c r="AJ174" s="716">
        <f t="shared" si="2842"/>
        <v>0</v>
      </c>
      <c r="AK174" s="715">
        <f t="shared" si="2843"/>
        <v>0</v>
      </c>
      <c r="AL174" s="711">
        <f t="shared" si="2844"/>
        <v>0</v>
      </c>
      <c r="AM174" s="716">
        <f t="shared" si="2845"/>
        <v>0</v>
      </c>
      <c r="AN174" s="717">
        <f t="shared" si="2846"/>
        <v>0</v>
      </c>
      <c r="AO174" s="718">
        <f t="shared" si="2847"/>
        <v>0</v>
      </c>
      <c r="AP174" s="718">
        <f t="shared" si="2848"/>
        <v>0</v>
      </c>
      <c r="AQ174" s="88"/>
      <c r="AR174" s="89"/>
      <c r="AS174" s="388">
        <f t="shared" si="2849"/>
        <v>0</v>
      </c>
      <c r="AT174" s="88"/>
      <c r="AU174" s="89"/>
      <c r="AV174" s="388">
        <f t="shared" si="2850"/>
        <v>0</v>
      </c>
      <c r="AW174" s="595">
        <f t="shared" si="2851"/>
        <v>0</v>
      </c>
      <c r="AX174" s="596">
        <f t="shared" si="2852"/>
        <v>0</v>
      </c>
      <c r="AY174" s="597">
        <f t="shared" si="2853"/>
        <v>0</v>
      </c>
      <c r="AZ174" s="389"/>
      <c r="BA174" s="390"/>
      <c r="BB174" s="388">
        <f t="shared" si="2854"/>
        <v>0</v>
      </c>
      <c r="BC174" s="389"/>
      <c r="BD174" s="390"/>
      <c r="BE174" s="388">
        <f t="shared" si="2855"/>
        <v>0</v>
      </c>
      <c r="BF174" s="595">
        <f t="shared" si="2856"/>
        <v>0</v>
      </c>
      <c r="BG174" s="596">
        <f t="shared" si="2857"/>
        <v>0</v>
      </c>
      <c r="BH174" s="597">
        <f t="shared" si="2858"/>
        <v>0</v>
      </c>
      <c r="BI174" s="88"/>
      <c r="BJ174" s="89"/>
      <c r="BK174" s="388">
        <f t="shared" si="2859"/>
        <v>0</v>
      </c>
      <c r="BL174" s="88"/>
      <c r="BM174" s="89"/>
      <c r="BN174" s="388">
        <f t="shared" si="2860"/>
        <v>0</v>
      </c>
      <c r="BO174" s="595">
        <f t="shared" si="2861"/>
        <v>0</v>
      </c>
      <c r="BP174" s="596">
        <f t="shared" si="2862"/>
        <v>0</v>
      </c>
      <c r="BQ174" s="597">
        <f t="shared" si="2863"/>
        <v>0</v>
      </c>
      <c r="BR174" s="719">
        <f t="shared" si="2864"/>
        <v>0</v>
      </c>
      <c r="BS174" s="720">
        <f t="shared" si="2865"/>
        <v>0</v>
      </c>
      <c r="BT174" s="721">
        <f t="shared" si="2866"/>
        <v>0</v>
      </c>
      <c r="BU174" s="719">
        <f t="shared" si="2867"/>
        <v>0</v>
      </c>
      <c r="BV174" s="720">
        <f t="shared" si="2868"/>
        <v>0</v>
      </c>
      <c r="BW174" s="721">
        <f t="shared" si="2869"/>
        <v>0</v>
      </c>
      <c r="BX174" s="717">
        <f t="shared" si="2870"/>
        <v>0</v>
      </c>
      <c r="BY174" s="718">
        <f t="shared" si="2871"/>
        <v>0</v>
      </c>
      <c r="BZ174" s="718">
        <f t="shared" si="2872"/>
        <v>0</v>
      </c>
      <c r="CA174" s="483"/>
      <c r="CB174" s="600"/>
      <c r="CC174" s="443">
        <f t="shared" si="2873"/>
        <v>0</v>
      </c>
      <c r="CD174" s="483"/>
      <c r="CE174" s="600"/>
      <c r="CF174" s="443">
        <f t="shared" si="2874"/>
        <v>0</v>
      </c>
      <c r="CG174" s="595">
        <f t="shared" si="2875"/>
        <v>0</v>
      </c>
      <c r="CH174" s="596">
        <f t="shared" si="2876"/>
        <v>0</v>
      </c>
      <c r="CI174" s="597">
        <f t="shared" si="2877"/>
        <v>0</v>
      </c>
      <c r="CJ174" s="385"/>
      <c r="CK174" s="387"/>
      <c r="CL174" s="443">
        <f t="shared" si="2878"/>
        <v>0</v>
      </c>
      <c r="CM174" s="483"/>
      <c r="CN174" s="600"/>
      <c r="CO174" s="443">
        <f t="shared" si="2879"/>
        <v>0</v>
      </c>
      <c r="CP174" s="595">
        <f t="shared" si="2880"/>
        <v>0</v>
      </c>
      <c r="CQ174" s="596">
        <f t="shared" si="2881"/>
        <v>0</v>
      </c>
      <c r="CR174" s="597">
        <f t="shared" si="2882"/>
        <v>0</v>
      </c>
      <c r="CS174" s="483"/>
      <c r="CT174" s="600"/>
      <c r="CU174" s="443">
        <f t="shared" si="2883"/>
        <v>0</v>
      </c>
      <c r="CV174" s="483"/>
      <c r="CW174" s="600"/>
      <c r="CX174" s="443">
        <f t="shared" si="2884"/>
        <v>0</v>
      </c>
      <c r="CY174" s="595">
        <f t="shared" si="2885"/>
        <v>0</v>
      </c>
      <c r="CZ174" s="596">
        <f t="shared" si="2886"/>
        <v>0</v>
      </c>
      <c r="DA174" s="597">
        <f t="shared" si="2887"/>
        <v>0</v>
      </c>
      <c r="DB174" s="715">
        <f t="shared" si="2888"/>
        <v>0</v>
      </c>
      <c r="DC174" s="711">
        <f t="shared" si="2889"/>
        <v>0</v>
      </c>
      <c r="DD174" s="716">
        <f t="shared" si="2890"/>
        <v>0</v>
      </c>
      <c r="DE174" s="715">
        <f t="shared" si="2891"/>
        <v>0</v>
      </c>
      <c r="DF174" s="711">
        <f t="shared" si="2892"/>
        <v>0</v>
      </c>
      <c r="DG174" s="716">
        <f t="shared" si="2893"/>
        <v>0</v>
      </c>
      <c r="DH174" s="717">
        <f t="shared" si="2894"/>
        <v>0</v>
      </c>
      <c r="DI174" s="718">
        <f t="shared" si="2895"/>
        <v>0</v>
      </c>
      <c r="DJ174" s="718">
        <f t="shared" si="2896"/>
        <v>0</v>
      </c>
      <c r="DK174" s="389"/>
      <c r="DL174" s="390"/>
      <c r="DM174" s="388">
        <f t="shared" si="2897"/>
        <v>0</v>
      </c>
      <c r="DN174" s="389"/>
      <c r="DO174" s="390"/>
      <c r="DP174" s="388">
        <f t="shared" si="2898"/>
        <v>0</v>
      </c>
      <c r="DQ174" s="595">
        <f t="shared" si="2899"/>
        <v>0</v>
      </c>
      <c r="DR174" s="596">
        <f t="shared" si="2900"/>
        <v>0</v>
      </c>
      <c r="DS174" s="597">
        <f t="shared" si="2901"/>
        <v>0</v>
      </c>
      <c r="DT174" s="389"/>
      <c r="DU174" s="390"/>
      <c r="DV174" s="388">
        <f t="shared" si="2902"/>
        <v>0</v>
      </c>
      <c r="DW174" s="389"/>
      <c r="DX174" s="390"/>
      <c r="DY174" s="388">
        <f t="shared" si="3036"/>
        <v>0</v>
      </c>
      <c r="DZ174" s="595">
        <f t="shared" si="2904"/>
        <v>0</v>
      </c>
      <c r="EA174" s="596">
        <f t="shared" si="2905"/>
        <v>0</v>
      </c>
      <c r="EB174" s="597">
        <f t="shared" si="2906"/>
        <v>0</v>
      </c>
      <c r="EC174" s="389"/>
      <c r="ED174" s="390"/>
      <c r="EE174" s="388">
        <f t="shared" si="2907"/>
        <v>0</v>
      </c>
      <c r="EF174" s="389"/>
      <c r="EG174" s="390"/>
      <c r="EH174" s="388">
        <f t="shared" si="2908"/>
        <v>0</v>
      </c>
      <c r="EI174" s="41">
        <f t="shared" si="2909"/>
        <v>0</v>
      </c>
      <c r="EJ174" s="42">
        <f t="shared" si="2910"/>
        <v>0</v>
      </c>
      <c r="EK174" s="43">
        <f t="shared" si="2911"/>
        <v>0</v>
      </c>
      <c r="EL174" s="50">
        <f t="shared" si="2912"/>
        <v>0</v>
      </c>
      <c r="EM174" s="45">
        <f t="shared" si="2913"/>
        <v>0</v>
      </c>
      <c r="EN174" s="51">
        <f t="shared" si="2914"/>
        <v>0</v>
      </c>
      <c r="EO174" s="50">
        <f t="shared" si="2915"/>
        <v>0</v>
      </c>
      <c r="EP174" s="45">
        <f t="shared" si="2916"/>
        <v>0</v>
      </c>
      <c r="EQ174" s="51">
        <f t="shared" si="2917"/>
        <v>0</v>
      </c>
      <c r="ER174" s="81">
        <f t="shared" si="2918"/>
        <v>0</v>
      </c>
      <c r="ES174" s="52">
        <f t="shared" si="2919"/>
        <v>0</v>
      </c>
      <c r="ET174" s="52">
        <f t="shared" si="2920"/>
        <v>0</v>
      </c>
      <c r="EU174" s="27">
        <f t="shared" si="2921"/>
        <v>0</v>
      </c>
      <c r="EV174" s="28">
        <f t="shared" si="2922"/>
        <v>0</v>
      </c>
      <c r="EW174" s="29">
        <f t="shared" si="2923"/>
        <v>0</v>
      </c>
      <c r="EX174" s="317">
        <f t="shared" si="2924"/>
        <v>0</v>
      </c>
      <c r="EY174" s="28">
        <f t="shared" si="2925"/>
        <v>0</v>
      </c>
      <c r="EZ174" s="29">
        <f t="shared" si="3035"/>
        <v>0</v>
      </c>
      <c r="FA174" s="178">
        <f t="shared" si="2927"/>
        <v>0</v>
      </c>
      <c r="FB174" s="28">
        <f t="shared" si="2928"/>
        <v>0</v>
      </c>
      <c r="FC174" s="29">
        <f t="shared" si="2929"/>
        <v>0</v>
      </c>
      <c r="FE174" s="84" t="s">
        <v>319</v>
      </c>
      <c r="FF174" s="176" t="s">
        <v>266</v>
      </c>
      <c r="FG174" s="176" t="s">
        <v>262</v>
      </c>
      <c r="FH174" s="84" t="s">
        <v>211</v>
      </c>
      <c r="FI174" s="385"/>
      <c r="FJ174" s="387"/>
      <c r="FK174" s="443">
        <f t="shared" si="2930"/>
        <v>0</v>
      </c>
      <c r="FL174" s="483"/>
      <c r="FM174" s="600"/>
      <c r="FN174" s="443">
        <f t="shared" si="2931"/>
        <v>0</v>
      </c>
      <c r="FO174" s="697">
        <f t="shared" si="2932"/>
        <v>0</v>
      </c>
      <c r="FP174" s="698">
        <f t="shared" si="2933"/>
        <v>0</v>
      </c>
      <c r="FQ174" s="699">
        <f t="shared" si="2934"/>
        <v>0</v>
      </c>
      <c r="FR174" s="483"/>
      <c r="FS174" s="600"/>
      <c r="FT174" s="443">
        <f t="shared" si="2935"/>
        <v>0</v>
      </c>
      <c r="FU174" s="313"/>
      <c r="FV174" s="387"/>
      <c r="FW174" s="443">
        <f t="shared" si="2936"/>
        <v>0</v>
      </c>
      <c r="FX174" s="697">
        <f t="shared" si="2937"/>
        <v>0</v>
      </c>
      <c r="FY174" s="698">
        <f t="shared" si="2938"/>
        <v>0</v>
      </c>
      <c r="FZ174" s="699">
        <f t="shared" si="2939"/>
        <v>0</v>
      </c>
      <c r="GA174" s="481"/>
      <c r="GB174" s="482"/>
      <c r="GC174" s="443">
        <f t="shared" si="2940"/>
        <v>0</v>
      </c>
      <c r="GD174" s="483"/>
      <c r="GE174" s="600"/>
      <c r="GF174" s="443">
        <f t="shared" si="2941"/>
        <v>0</v>
      </c>
      <c r="GG174" s="595">
        <f t="shared" si="2942"/>
        <v>0</v>
      </c>
      <c r="GH174" s="596">
        <f t="shared" si="2943"/>
        <v>0</v>
      </c>
      <c r="GI174" s="597">
        <f t="shared" si="2944"/>
        <v>0</v>
      </c>
      <c r="GJ174" s="715">
        <f t="shared" si="2945"/>
        <v>0</v>
      </c>
      <c r="GK174" s="711">
        <f t="shared" si="2946"/>
        <v>0</v>
      </c>
      <c r="GL174" s="716">
        <f t="shared" si="2947"/>
        <v>0</v>
      </c>
      <c r="GM174" s="715">
        <f t="shared" si="2948"/>
        <v>0</v>
      </c>
      <c r="GN174" s="711">
        <f t="shared" si="2949"/>
        <v>0</v>
      </c>
      <c r="GO174" s="716">
        <f t="shared" si="2950"/>
        <v>0</v>
      </c>
      <c r="GP174" s="717">
        <f t="shared" si="2951"/>
        <v>0</v>
      </c>
      <c r="GQ174" s="718">
        <f t="shared" si="2952"/>
        <v>0</v>
      </c>
      <c r="GR174" s="718">
        <f t="shared" si="2953"/>
        <v>0</v>
      </c>
      <c r="GS174" s="88"/>
      <c r="GT174" s="89"/>
      <c r="GU174" s="388">
        <f t="shared" si="2954"/>
        <v>0</v>
      </c>
      <c r="GV174" s="88"/>
      <c r="GW174" s="89"/>
      <c r="GX174" s="388">
        <f t="shared" si="2955"/>
        <v>0</v>
      </c>
      <c r="GY174" s="595">
        <f t="shared" si="2956"/>
        <v>0</v>
      </c>
      <c r="GZ174" s="596">
        <f t="shared" si="2957"/>
        <v>0</v>
      </c>
      <c r="HA174" s="597">
        <f t="shared" si="2958"/>
        <v>0</v>
      </c>
      <c r="HB174" s="389"/>
      <c r="HC174" s="390"/>
      <c r="HD174" s="388">
        <f t="shared" si="2959"/>
        <v>0</v>
      </c>
      <c r="HE174" s="389"/>
      <c r="HF174" s="390"/>
      <c r="HG174" s="388">
        <f t="shared" si="2960"/>
        <v>0</v>
      </c>
      <c r="HH174" s="595">
        <f t="shared" si="2961"/>
        <v>0</v>
      </c>
      <c r="HI174" s="596">
        <f t="shared" si="2962"/>
        <v>0</v>
      </c>
      <c r="HJ174" s="597">
        <f t="shared" si="2963"/>
        <v>0</v>
      </c>
      <c r="HK174" s="88"/>
      <c r="HL174" s="89"/>
      <c r="HM174" s="388">
        <f t="shared" si="2964"/>
        <v>0</v>
      </c>
      <c r="HN174" s="88"/>
      <c r="HO174" s="89"/>
      <c r="HP174" s="388">
        <f t="shared" si="2965"/>
        <v>0</v>
      </c>
      <c r="HQ174" s="595">
        <f t="shared" si="2966"/>
        <v>0</v>
      </c>
      <c r="HR174" s="596">
        <f t="shared" si="2967"/>
        <v>0</v>
      </c>
      <c r="HS174" s="597">
        <f t="shared" si="2968"/>
        <v>0</v>
      </c>
      <c r="HT174" s="719">
        <f t="shared" si="2969"/>
        <v>0</v>
      </c>
      <c r="HU174" s="720">
        <f t="shared" si="2970"/>
        <v>0</v>
      </c>
      <c r="HV174" s="721">
        <f t="shared" si="2971"/>
        <v>0</v>
      </c>
      <c r="HW174" s="719">
        <f t="shared" si="2972"/>
        <v>0</v>
      </c>
      <c r="HX174" s="720">
        <f t="shared" si="2973"/>
        <v>0</v>
      </c>
      <c r="HY174" s="721">
        <f t="shared" si="2974"/>
        <v>0</v>
      </c>
      <c r="HZ174" s="717">
        <f t="shared" si="2975"/>
        <v>0</v>
      </c>
      <c r="IA174" s="718">
        <f t="shared" si="2976"/>
        <v>0</v>
      </c>
      <c r="IB174" s="718">
        <f t="shared" si="2977"/>
        <v>0</v>
      </c>
      <c r="IC174" s="483"/>
      <c r="ID174" s="600"/>
      <c r="IE174" s="443">
        <f t="shared" si="2978"/>
        <v>0</v>
      </c>
      <c r="IF174" s="483"/>
      <c r="IG174" s="600"/>
      <c r="IH174" s="443">
        <f t="shared" si="2979"/>
        <v>0</v>
      </c>
      <c r="II174" s="595">
        <f t="shared" si="2980"/>
        <v>0</v>
      </c>
      <c r="IJ174" s="596">
        <f t="shared" si="2981"/>
        <v>0</v>
      </c>
      <c r="IK174" s="597">
        <f t="shared" si="2982"/>
        <v>0</v>
      </c>
      <c r="IL174" s="385"/>
      <c r="IM174" s="387"/>
      <c r="IN174" s="443">
        <f t="shared" si="2983"/>
        <v>0</v>
      </c>
      <c r="IO174" s="483"/>
      <c r="IP174" s="600"/>
      <c r="IQ174" s="443">
        <f t="shared" si="2984"/>
        <v>0</v>
      </c>
      <c r="IR174" s="595">
        <f t="shared" si="2985"/>
        <v>0</v>
      </c>
      <c r="IS174" s="596">
        <f t="shared" si="2986"/>
        <v>0</v>
      </c>
      <c r="IT174" s="597">
        <f t="shared" si="2987"/>
        <v>0</v>
      </c>
      <c r="IU174" s="483"/>
      <c r="IV174" s="600"/>
      <c r="IW174" s="443">
        <f t="shared" si="2988"/>
        <v>0</v>
      </c>
      <c r="IX174" s="483"/>
      <c r="IY174" s="600"/>
      <c r="IZ174" s="443">
        <f t="shared" si="2989"/>
        <v>0</v>
      </c>
      <c r="JA174" s="595">
        <f t="shared" si="2990"/>
        <v>0</v>
      </c>
      <c r="JB174" s="596">
        <f t="shared" si="2991"/>
        <v>0</v>
      </c>
      <c r="JC174" s="597">
        <f t="shared" si="2992"/>
        <v>0</v>
      </c>
      <c r="JD174" s="715">
        <f t="shared" si="2993"/>
        <v>0</v>
      </c>
      <c r="JE174" s="711">
        <f t="shared" si="2994"/>
        <v>0</v>
      </c>
      <c r="JF174" s="716">
        <f t="shared" si="2995"/>
        <v>0</v>
      </c>
      <c r="JG174" s="715">
        <f t="shared" si="2996"/>
        <v>0</v>
      </c>
      <c r="JH174" s="711">
        <f t="shared" si="2997"/>
        <v>0</v>
      </c>
      <c r="JI174" s="716">
        <f t="shared" si="2998"/>
        <v>0</v>
      </c>
      <c r="JJ174" s="717">
        <f t="shared" si="2999"/>
        <v>0</v>
      </c>
      <c r="JK174" s="718">
        <f t="shared" si="3000"/>
        <v>0</v>
      </c>
      <c r="JL174" s="718">
        <f t="shared" si="3001"/>
        <v>0</v>
      </c>
      <c r="JM174" s="389"/>
      <c r="JN174" s="390"/>
      <c r="JO174" s="388">
        <f t="shared" si="3002"/>
        <v>0</v>
      </c>
      <c r="JP174" s="389"/>
      <c r="JQ174" s="390"/>
      <c r="JR174" s="388">
        <f t="shared" si="3003"/>
        <v>0</v>
      </c>
      <c r="JS174" s="595">
        <f t="shared" si="3004"/>
        <v>0</v>
      </c>
      <c r="JT174" s="596">
        <f t="shared" si="3005"/>
        <v>0</v>
      </c>
      <c r="JU174" s="597">
        <f t="shared" si="3006"/>
        <v>0</v>
      </c>
      <c r="JV174" s="389"/>
      <c r="JW174" s="390"/>
      <c r="JX174" s="388">
        <f t="shared" si="3007"/>
        <v>0</v>
      </c>
      <c r="JY174" s="389"/>
      <c r="JZ174" s="390"/>
      <c r="KA174" s="388">
        <f t="shared" si="3008"/>
        <v>0</v>
      </c>
      <c r="KB174" s="595">
        <f t="shared" si="3009"/>
        <v>0</v>
      </c>
      <c r="KC174" s="596">
        <f t="shared" si="3010"/>
        <v>0</v>
      </c>
      <c r="KD174" s="597">
        <f t="shared" si="3011"/>
        <v>0</v>
      </c>
      <c r="KE174" s="389"/>
      <c r="KF174" s="390"/>
      <c r="KG174" s="388">
        <f t="shared" si="3012"/>
        <v>0</v>
      </c>
      <c r="KH174" s="389"/>
      <c r="KI174" s="390"/>
      <c r="KJ174" s="388">
        <f t="shared" si="3013"/>
        <v>0</v>
      </c>
      <c r="KK174" s="41">
        <f t="shared" si="3014"/>
        <v>0</v>
      </c>
      <c r="KL174" s="42">
        <f t="shared" si="3015"/>
        <v>0</v>
      </c>
      <c r="KM174" s="43">
        <f t="shared" si="3016"/>
        <v>0</v>
      </c>
      <c r="KN174" s="50">
        <f t="shared" si="3017"/>
        <v>0</v>
      </c>
      <c r="KO174" s="45">
        <f t="shared" si="3018"/>
        <v>0</v>
      </c>
      <c r="KP174" s="51">
        <f t="shared" si="3019"/>
        <v>0</v>
      </c>
      <c r="KQ174" s="50">
        <f t="shared" si="3020"/>
        <v>0</v>
      </c>
      <c r="KR174" s="45">
        <f t="shared" si="3021"/>
        <v>0</v>
      </c>
      <c r="KS174" s="51">
        <f t="shared" si="3022"/>
        <v>0</v>
      </c>
      <c r="KT174" s="81">
        <f t="shared" si="3023"/>
        <v>0</v>
      </c>
      <c r="KU174" s="52">
        <f t="shared" si="3024"/>
        <v>0</v>
      </c>
      <c r="KV174" s="52">
        <f t="shared" si="3025"/>
        <v>0</v>
      </c>
      <c r="KW174" s="27">
        <f t="shared" si="3026"/>
        <v>0</v>
      </c>
      <c r="KX174" s="28">
        <f t="shared" si="3027"/>
        <v>0</v>
      </c>
      <c r="KY174" s="29">
        <f t="shared" si="3028"/>
        <v>0</v>
      </c>
      <c r="KZ174" s="317">
        <f t="shared" si="3029"/>
        <v>0</v>
      </c>
      <c r="LA174" s="28">
        <f t="shared" si="3030"/>
        <v>0</v>
      </c>
      <c r="LB174" s="29">
        <f t="shared" si="3031"/>
        <v>0</v>
      </c>
      <c r="LC174" s="178">
        <f t="shared" si="3032"/>
        <v>0</v>
      </c>
      <c r="LD174" s="28">
        <f t="shared" si="3033"/>
        <v>0</v>
      </c>
      <c r="LE174" s="29">
        <f t="shared" si="3034"/>
        <v>0</v>
      </c>
    </row>
    <row r="175" spans="2:318" ht="20.25" hidden="1" customHeight="1" outlineLevel="3">
      <c r="B175" s="84" t="s">
        <v>319</v>
      </c>
      <c r="C175" s="176" t="s">
        <v>299</v>
      </c>
      <c r="D175" s="176" t="s">
        <v>261</v>
      </c>
      <c r="E175" s="176" t="s">
        <v>262</v>
      </c>
      <c r="F175" s="84" t="s">
        <v>204</v>
      </c>
      <c r="G175" s="444"/>
      <c r="H175" s="387"/>
      <c r="I175" s="443">
        <f t="shared" si="2825"/>
        <v>0</v>
      </c>
      <c r="J175" s="385"/>
      <c r="K175" s="387"/>
      <c r="L175" s="443">
        <f t="shared" si="2826"/>
        <v>0</v>
      </c>
      <c r="M175" s="697">
        <f t="shared" si="2827"/>
        <v>0</v>
      </c>
      <c r="N175" s="698">
        <f t="shared" si="2828"/>
        <v>0</v>
      </c>
      <c r="O175" s="699">
        <f t="shared" si="2829"/>
        <v>0</v>
      </c>
      <c r="P175" s="483"/>
      <c r="Q175" s="600"/>
      <c r="R175" s="443">
        <f t="shared" si="2830"/>
        <v>0</v>
      </c>
      <c r="S175" s="483"/>
      <c r="T175" s="600"/>
      <c r="U175" s="443">
        <f t="shared" si="2831"/>
        <v>0</v>
      </c>
      <c r="V175" s="697">
        <f t="shared" si="2832"/>
        <v>0</v>
      </c>
      <c r="W175" s="698">
        <f t="shared" si="2833"/>
        <v>0</v>
      </c>
      <c r="X175" s="699">
        <f t="shared" si="2834"/>
        <v>0</v>
      </c>
      <c r="Y175" s="444"/>
      <c r="Z175" s="387"/>
      <c r="AA175" s="443">
        <f t="shared" si="2835"/>
        <v>0</v>
      </c>
      <c r="AB175" s="385"/>
      <c r="AC175" s="387"/>
      <c r="AD175" s="443">
        <f t="shared" si="2836"/>
        <v>0</v>
      </c>
      <c r="AE175" s="595">
        <f t="shared" si="2837"/>
        <v>0</v>
      </c>
      <c r="AF175" s="596">
        <f t="shared" si="2838"/>
        <v>0</v>
      </c>
      <c r="AG175" s="597">
        <f t="shared" si="2839"/>
        <v>0</v>
      </c>
      <c r="AH175" s="715">
        <f t="shared" si="2840"/>
        <v>0</v>
      </c>
      <c r="AI175" s="711">
        <f t="shared" si="2841"/>
        <v>0</v>
      </c>
      <c r="AJ175" s="716">
        <f t="shared" si="2842"/>
        <v>0</v>
      </c>
      <c r="AK175" s="715">
        <f t="shared" si="2843"/>
        <v>0</v>
      </c>
      <c r="AL175" s="711">
        <f t="shared" si="2844"/>
        <v>0</v>
      </c>
      <c r="AM175" s="716">
        <f t="shared" si="2845"/>
        <v>0</v>
      </c>
      <c r="AN175" s="717">
        <f t="shared" si="2846"/>
        <v>0</v>
      </c>
      <c r="AO175" s="718">
        <f t="shared" si="2847"/>
        <v>0</v>
      </c>
      <c r="AP175" s="718">
        <f t="shared" si="2848"/>
        <v>0</v>
      </c>
      <c r="AQ175" s="88"/>
      <c r="AR175" s="89"/>
      <c r="AS175" s="388">
        <f t="shared" si="2849"/>
        <v>0</v>
      </c>
      <c r="AT175" s="88"/>
      <c r="AU175" s="89"/>
      <c r="AV175" s="388">
        <f t="shared" si="2850"/>
        <v>0</v>
      </c>
      <c r="AW175" s="595">
        <f t="shared" si="2851"/>
        <v>0</v>
      </c>
      <c r="AX175" s="596">
        <f t="shared" si="2852"/>
        <v>0</v>
      </c>
      <c r="AY175" s="597">
        <f t="shared" si="2853"/>
        <v>0</v>
      </c>
      <c r="AZ175" s="313"/>
      <c r="BA175" s="387"/>
      <c r="BB175" s="388">
        <f t="shared" si="2854"/>
        <v>0</v>
      </c>
      <c r="BC175" s="385"/>
      <c r="BD175" s="387"/>
      <c r="BE175" s="388">
        <f t="shared" si="2855"/>
        <v>0</v>
      </c>
      <c r="BF175" s="595">
        <f t="shared" si="2856"/>
        <v>0</v>
      </c>
      <c r="BG175" s="596">
        <f t="shared" si="2857"/>
        <v>0</v>
      </c>
      <c r="BH175" s="597">
        <f t="shared" si="2858"/>
        <v>0</v>
      </c>
      <c r="BI175" s="88"/>
      <c r="BJ175" s="89"/>
      <c r="BK175" s="388">
        <f t="shared" si="2859"/>
        <v>0</v>
      </c>
      <c r="BL175" s="88"/>
      <c r="BM175" s="89"/>
      <c r="BN175" s="388">
        <f t="shared" si="2860"/>
        <v>0</v>
      </c>
      <c r="BO175" s="595">
        <f t="shared" si="2861"/>
        <v>0</v>
      </c>
      <c r="BP175" s="596">
        <f t="shared" si="2862"/>
        <v>0</v>
      </c>
      <c r="BQ175" s="597">
        <f t="shared" si="2863"/>
        <v>0</v>
      </c>
      <c r="BR175" s="719">
        <f t="shared" si="2864"/>
        <v>0</v>
      </c>
      <c r="BS175" s="720">
        <f t="shared" si="2865"/>
        <v>0</v>
      </c>
      <c r="BT175" s="721">
        <f t="shared" si="2866"/>
        <v>0</v>
      </c>
      <c r="BU175" s="719">
        <f t="shared" si="2867"/>
        <v>0</v>
      </c>
      <c r="BV175" s="720">
        <f t="shared" si="2868"/>
        <v>0</v>
      </c>
      <c r="BW175" s="721">
        <f t="shared" si="2869"/>
        <v>0</v>
      </c>
      <c r="BX175" s="717">
        <f t="shared" si="2870"/>
        <v>0</v>
      </c>
      <c r="BY175" s="718">
        <f t="shared" si="2871"/>
        <v>0</v>
      </c>
      <c r="BZ175" s="718">
        <f t="shared" si="2872"/>
        <v>0</v>
      </c>
      <c r="CA175" s="481"/>
      <c r="CB175" s="482"/>
      <c r="CC175" s="443">
        <f t="shared" si="2873"/>
        <v>0</v>
      </c>
      <c r="CD175" s="385"/>
      <c r="CE175" s="387"/>
      <c r="CF175" s="443">
        <f t="shared" si="2874"/>
        <v>0</v>
      </c>
      <c r="CG175" s="595">
        <f t="shared" si="2875"/>
        <v>0</v>
      </c>
      <c r="CH175" s="596">
        <f t="shared" si="2876"/>
        <v>0</v>
      </c>
      <c r="CI175" s="597">
        <f t="shared" si="2877"/>
        <v>0</v>
      </c>
      <c r="CJ175" s="313"/>
      <c r="CK175" s="387"/>
      <c r="CL175" s="443">
        <f t="shared" si="2878"/>
        <v>0</v>
      </c>
      <c r="CM175" s="313"/>
      <c r="CN175" s="387"/>
      <c r="CO175" s="443">
        <f t="shared" si="2879"/>
        <v>0</v>
      </c>
      <c r="CP175" s="595">
        <f t="shared" si="2880"/>
        <v>0</v>
      </c>
      <c r="CQ175" s="596">
        <f t="shared" si="2881"/>
        <v>0</v>
      </c>
      <c r="CR175" s="597">
        <f t="shared" si="2882"/>
        <v>0</v>
      </c>
      <c r="CS175" s="483"/>
      <c r="CT175" s="600"/>
      <c r="CU175" s="443">
        <f t="shared" si="2883"/>
        <v>0</v>
      </c>
      <c r="CV175" s="385"/>
      <c r="CW175" s="387"/>
      <c r="CX175" s="443">
        <f t="shared" si="2884"/>
        <v>0</v>
      </c>
      <c r="CY175" s="595">
        <f t="shared" si="2885"/>
        <v>0</v>
      </c>
      <c r="CZ175" s="596">
        <f t="shared" si="2886"/>
        <v>0</v>
      </c>
      <c r="DA175" s="597">
        <f t="shared" si="2887"/>
        <v>0</v>
      </c>
      <c r="DB175" s="715">
        <f t="shared" si="2888"/>
        <v>0</v>
      </c>
      <c r="DC175" s="711">
        <f t="shared" si="2889"/>
        <v>0</v>
      </c>
      <c r="DD175" s="716">
        <f t="shared" si="2890"/>
        <v>0</v>
      </c>
      <c r="DE175" s="715">
        <f t="shared" si="2891"/>
        <v>0</v>
      </c>
      <c r="DF175" s="711">
        <f t="shared" si="2892"/>
        <v>0</v>
      </c>
      <c r="DG175" s="716">
        <f t="shared" si="2893"/>
        <v>0</v>
      </c>
      <c r="DH175" s="717">
        <f t="shared" si="2894"/>
        <v>0</v>
      </c>
      <c r="DI175" s="718">
        <f t="shared" si="2895"/>
        <v>0</v>
      </c>
      <c r="DJ175" s="718">
        <f t="shared" si="2896"/>
        <v>0</v>
      </c>
      <c r="DK175" s="385"/>
      <c r="DL175" s="387"/>
      <c r="DM175" s="388">
        <f t="shared" si="2897"/>
        <v>0</v>
      </c>
      <c r="DN175" s="385"/>
      <c r="DO175" s="390"/>
      <c r="DP175" s="388">
        <f t="shared" si="2898"/>
        <v>0</v>
      </c>
      <c r="DQ175" s="595">
        <f t="shared" si="2899"/>
        <v>0</v>
      </c>
      <c r="DR175" s="596">
        <f t="shared" si="2900"/>
        <v>0</v>
      </c>
      <c r="DS175" s="597">
        <f t="shared" si="2901"/>
        <v>0</v>
      </c>
      <c r="DT175" s="389"/>
      <c r="DU175" s="390"/>
      <c r="DV175" s="388">
        <f t="shared" si="2902"/>
        <v>0</v>
      </c>
      <c r="DW175" s="385"/>
      <c r="DX175" s="387"/>
      <c r="DY175" s="388">
        <f t="shared" si="3036"/>
        <v>0</v>
      </c>
      <c r="DZ175" s="595">
        <f t="shared" si="2904"/>
        <v>0</v>
      </c>
      <c r="EA175" s="596">
        <f t="shared" si="2905"/>
        <v>0</v>
      </c>
      <c r="EB175" s="597">
        <f t="shared" si="2906"/>
        <v>0</v>
      </c>
      <c r="EC175" s="389"/>
      <c r="ED175" s="390"/>
      <c r="EE175" s="388">
        <f t="shared" si="2907"/>
        <v>0</v>
      </c>
      <c r="EF175" s="389"/>
      <c r="EG175" s="390"/>
      <c r="EH175" s="388">
        <f t="shared" si="2908"/>
        <v>0</v>
      </c>
      <c r="EI175" s="41">
        <f t="shared" si="2909"/>
        <v>0</v>
      </c>
      <c r="EJ175" s="42">
        <f t="shared" si="2910"/>
        <v>0</v>
      </c>
      <c r="EK175" s="43">
        <f t="shared" si="2911"/>
        <v>0</v>
      </c>
      <c r="EL175" s="50">
        <f t="shared" si="2912"/>
        <v>0</v>
      </c>
      <c r="EM175" s="45">
        <f t="shared" si="2913"/>
        <v>0</v>
      </c>
      <c r="EN175" s="51">
        <f t="shared" si="2914"/>
        <v>0</v>
      </c>
      <c r="EO175" s="50">
        <f t="shared" si="2915"/>
        <v>0</v>
      </c>
      <c r="EP175" s="45">
        <f t="shared" si="2916"/>
        <v>0</v>
      </c>
      <c r="EQ175" s="51">
        <f t="shared" si="2917"/>
        <v>0</v>
      </c>
      <c r="ER175" s="81">
        <f t="shared" si="2918"/>
        <v>0</v>
      </c>
      <c r="ES175" s="52">
        <f t="shared" si="2919"/>
        <v>0</v>
      </c>
      <c r="ET175" s="52">
        <f t="shared" si="2920"/>
        <v>0</v>
      </c>
      <c r="EU175" s="27">
        <f t="shared" si="2921"/>
        <v>0</v>
      </c>
      <c r="EV175" s="28">
        <f t="shared" si="2922"/>
        <v>0</v>
      </c>
      <c r="EW175" s="29">
        <f t="shared" si="2923"/>
        <v>0</v>
      </c>
      <c r="EX175" s="317">
        <f t="shared" si="2924"/>
        <v>0</v>
      </c>
      <c r="EY175" s="28">
        <f t="shared" si="2925"/>
        <v>0</v>
      </c>
      <c r="EZ175" s="29">
        <f t="shared" si="3035"/>
        <v>0</v>
      </c>
      <c r="FA175" s="178">
        <f t="shared" si="2927"/>
        <v>0</v>
      </c>
      <c r="FB175" s="28">
        <f t="shared" si="2928"/>
        <v>0</v>
      </c>
      <c r="FC175" s="29">
        <f t="shared" si="2929"/>
        <v>0</v>
      </c>
      <c r="FE175" s="84" t="s">
        <v>319</v>
      </c>
      <c r="FF175" s="176" t="s">
        <v>299</v>
      </c>
      <c r="FG175" s="176" t="s">
        <v>262</v>
      </c>
      <c r="FH175" s="84" t="s">
        <v>297</v>
      </c>
      <c r="FI175" s="444"/>
      <c r="FJ175" s="387"/>
      <c r="FK175" s="443">
        <f t="shared" si="2930"/>
        <v>0</v>
      </c>
      <c r="FL175" s="385"/>
      <c r="FM175" s="387"/>
      <c r="FN175" s="443">
        <f t="shared" si="2931"/>
        <v>0</v>
      </c>
      <c r="FO175" s="697">
        <f t="shared" si="2932"/>
        <v>0</v>
      </c>
      <c r="FP175" s="698">
        <f t="shared" si="2933"/>
        <v>0</v>
      </c>
      <c r="FQ175" s="699">
        <f t="shared" si="2934"/>
        <v>0</v>
      </c>
      <c r="FR175" s="483"/>
      <c r="FS175" s="600"/>
      <c r="FT175" s="443">
        <f t="shared" si="2935"/>
        <v>0</v>
      </c>
      <c r="FU175" s="483"/>
      <c r="FV175" s="600"/>
      <c r="FW175" s="443">
        <f t="shared" si="2936"/>
        <v>0</v>
      </c>
      <c r="FX175" s="697">
        <f t="shared" si="2937"/>
        <v>0</v>
      </c>
      <c r="FY175" s="698">
        <f t="shared" si="2938"/>
        <v>0</v>
      </c>
      <c r="FZ175" s="699">
        <f t="shared" si="2939"/>
        <v>0</v>
      </c>
      <c r="GA175" s="444"/>
      <c r="GB175" s="387"/>
      <c r="GC175" s="443">
        <f t="shared" si="2940"/>
        <v>0</v>
      </c>
      <c r="GD175" s="385"/>
      <c r="GE175" s="387"/>
      <c r="GF175" s="443">
        <f t="shared" si="2941"/>
        <v>0</v>
      </c>
      <c r="GG175" s="595">
        <f t="shared" si="2942"/>
        <v>0</v>
      </c>
      <c r="GH175" s="596">
        <f t="shared" si="2943"/>
        <v>0</v>
      </c>
      <c r="GI175" s="597">
        <f t="shared" si="2944"/>
        <v>0</v>
      </c>
      <c r="GJ175" s="715">
        <f t="shared" si="2945"/>
        <v>0</v>
      </c>
      <c r="GK175" s="711">
        <f t="shared" si="2946"/>
        <v>0</v>
      </c>
      <c r="GL175" s="716">
        <f t="shared" si="2947"/>
        <v>0</v>
      </c>
      <c r="GM175" s="715">
        <f t="shared" si="2948"/>
        <v>0</v>
      </c>
      <c r="GN175" s="711">
        <f t="shared" si="2949"/>
        <v>0</v>
      </c>
      <c r="GO175" s="716">
        <f t="shared" si="2950"/>
        <v>0</v>
      </c>
      <c r="GP175" s="717">
        <f t="shared" si="2951"/>
        <v>0</v>
      </c>
      <c r="GQ175" s="718">
        <f t="shared" si="2952"/>
        <v>0</v>
      </c>
      <c r="GR175" s="718">
        <f t="shared" si="2953"/>
        <v>0</v>
      </c>
      <c r="GS175" s="88"/>
      <c r="GT175" s="89"/>
      <c r="GU175" s="388">
        <f t="shared" si="2954"/>
        <v>0</v>
      </c>
      <c r="GV175" s="88"/>
      <c r="GW175" s="89"/>
      <c r="GX175" s="388">
        <f t="shared" si="2955"/>
        <v>0</v>
      </c>
      <c r="GY175" s="595">
        <f t="shared" si="2956"/>
        <v>0</v>
      </c>
      <c r="GZ175" s="596">
        <f t="shared" si="2957"/>
        <v>0</v>
      </c>
      <c r="HA175" s="597">
        <f t="shared" si="2958"/>
        <v>0</v>
      </c>
      <c r="HB175" s="313"/>
      <c r="HC175" s="387"/>
      <c r="HD175" s="388">
        <f t="shared" si="2959"/>
        <v>0</v>
      </c>
      <c r="HE175" s="385"/>
      <c r="HF175" s="387"/>
      <c r="HG175" s="388">
        <f t="shared" si="2960"/>
        <v>0</v>
      </c>
      <c r="HH175" s="595">
        <f t="shared" si="2961"/>
        <v>0</v>
      </c>
      <c r="HI175" s="596">
        <f t="shared" si="2962"/>
        <v>0</v>
      </c>
      <c r="HJ175" s="597">
        <f t="shared" si="2963"/>
        <v>0</v>
      </c>
      <c r="HK175" s="88"/>
      <c r="HL175" s="89"/>
      <c r="HM175" s="388">
        <f t="shared" si="2964"/>
        <v>0</v>
      </c>
      <c r="HN175" s="88"/>
      <c r="HO175" s="89"/>
      <c r="HP175" s="388">
        <f t="shared" si="2965"/>
        <v>0</v>
      </c>
      <c r="HQ175" s="595">
        <f t="shared" si="2966"/>
        <v>0</v>
      </c>
      <c r="HR175" s="596">
        <f t="shared" si="2967"/>
        <v>0</v>
      </c>
      <c r="HS175" s="597">
        <f t="shared" si="2968"/>
        <v>0</v>
      </c>
      <c r="HT175" s="719">
        <f t="shared" si="2969"/>
        <v>0</v>
      </c>
      <c r="HU175" s="720">
        <f t="shared" si="2970"/>
        <v>0</v>
      </c>
      <c r="HV175" s="721">
        <f t="shared" si="2971"/>
        <v>0</v>
      </c>
      <c r="HW175" s="719">
        <f t="shared" si="2972"/>
        <v>0</v>
      </c>
      <c r="HX175" s="720">
        <f t="shared" si="2973"/>
        <v>0</v>
      </c>
      <c r="HY175" s="721">
        <f t="shared" si="2974"/>
        <v>0</v>
      </c>
      <c r="HZ175" s="717">
        <f t="shared" si="2975"/>
        <v>0</v>
      </c>
      <c r="IA175" s="718">
        <f t="shared" si="2976"/>
        <v>0</v>
      </c>
      <c r="IB175" s="718">
        <f t="shared" si="2977"/>
        <v>0</v>
      </c>
      <c r="IC175" s="481"/>
      <c r="ID175" s="482"/>
      <c r="IE175" s="443">
        <f t="shared" si="2978"/>
        <v>0</v>
      </c>
      <c r="IF175" s="385"/>
      <c r="IG175" s="387"/>
      <c r="IH175" s="443">
        <f t="shared" si="2979"/>
        <v>0</v>
      </c>
      <c r="II175" s="595">
        <f t="shared" si="2980"/>
        <v>0</v>
      </c>
      <c r="IJ175" s="596">
        <f t="shared" si="2981"/>
        <v>0</v>
      </c>
      <c r="IK175" s="597">
        <f t="shared" si="2982"/>
        <v>0</v>
      </c>
      <c r="IL175" s="313"/>
      <c r="IM175" s="387"/>
      <c r="IN175" s="443">
        <f t="shared" si="2983"/>
        <v>0</v>
      </c>
      <c r="IO175" s="313"/>
      <c r="IP175" s="387"/>
      <c r="IQ175" s="443">
        <f t="shared" si="2984"/>
        <v>0</v>
      </c>
      <c r="IR175" s="595">
        <f t="shared" si="2985"/>
        <v>0</v>
      </c>
      <c r="IS175" s="596">
        <f t="shared" si="2986"/>
        <v>0</v>
      </c>
      <c r="IT175" s="597">
        <f t="shared" si="2987"/>
        <v>0</v>
      </c>
      <c r="IU175" s="483"/>
      <c r="IV175" s="600"/>
      <c r="IW175" s="443">
        <f t="shared" si="2988"/>
        <v>0</v>
      </c>
      <c r="IX175" s="385"/>
      <c r="IY175" s="387"/>
      <c r="IZ175" s="443">
        <f t="shared" si="2989"/>
        <v>0</v>
      </c>
      <c r="JA175" s="595">
        <f t="shared" si="2990"/>
        <v>0</v>
      </c>
      <c r="JB175" s="596">
        <f t="shared" si="2991"/>
        <v>0</v>
      </c>
      <c r="JC175" s="597">
        <f t="shared" si="2992"/>
        <v>0</v>
      </c>
      <c r="JD175" s="715">
        <f t="shared" si="2993"/>
        <v>0</v>
      </c>
      <c r="JE175" s="711">
        <f t="shared" si="2994"/>
        <v>0</v>
      </c>
      <c r="JF175" s="716">
        <f t="shared" si="2995"/>
        <v>0</v>
      </c>
      <c r="JG175" s="715">
        <f t="shared" si="2996"/>
        <v>0</v>
      </c>
      <c r="JH175" s="711">
        <f t="shared" si="2997"/>
        <v>0</v>
      </c>
      <c r="JI175" s="716">
        <f t="shared" si="2998"/>
        <v>0</v>
      </c>
      <c r="JJ175" s="717">
        <f t="shared" si="2999"/>
        <v>0</v>
      </c>
      <c r="JK175" s="718">
        <f t="shared" si="3000"/>
        <v>0</v>
      </c>
      <c r="JL175" s="718">
        <f t="shared" si="3001"/>
        <v>0</v>
      </c>
      <c r="JM175" s="385"/>
      <c r="JN175" s="387"/>
      <c r="JO175" s="388">
        <f t="shared" si="3002"/>
        <v>0</v>
      </c>
      <c r="JP175" s="385"/>
      <c r="JQ175" s="390"/>
      <c r="JR175" s="388">
        <f t="shared" si="3003"/>
        <v>0</v>
      </c>
      <c r="JS175" s="595">
        <f t="shared" si="3004"/>
        <v>0</v>
      </c>
      <c r="JT175" s="596">
        <f t="shared" si="3005"/>
        <v>0</v>
      </c>
      <c r="JU175" s="597">
        <f t="shared" si="3006"/>
        <v>0</v>
      </c>
      <c r="JV175" s="389"/>
      <c r="JW175" s="390"/>
      <c r="JX175" s="388">
        <f t="shared" si="3007"/>
        <v>0</v>
      </c>
      <c r="JY175" s="385"/>
      <c r="JZ175" s="387"/>
      <c r="KA175" s="388">
        <f t="shared" si="3008"/>
        <v>0</v>
      </c>
      <c r="KB175" s="595">
        <f t="shared" si="3009"/>
        <v>0</v>
      </c>
      <c r="KC175" s="596">
        <f t="shared" si="3010"/>
        <v>0</v>
      </c>
      <c r="KD175" s="597">
        <f t="shared" si="3011"/>
        <v>0</v>
      </c>
      <c r="KE175" s="389"/>
      <c r="KF175" s="390"/>
      <c r="KG175" s="388">
        <f t="shared" si="3012"/>
        <v>0</v>
      </c>
      <c r="KH175" s="389"/>
      <c r="KI175" s="390"/>
      <c r="KJ175" s="388">
        <f t="shared" si="3013"/>
        <v>0</v>
      </c>
      <c r="KK175" s="41">
        <f t="shared" si="3014"/>
        <v>0</v>
      </c>
      <c r="KL175" s="42">
        <f t="shared" si="3015"/>
        <v>0</v>
      </c>
      <c r="KM175" s="43">
        <f t="shared" si="3016"/>
        <v>0</v>
      </c>
      <c r="KN175" s="50">
        <f t="shared" si="3017"/>
        <v>0</v>
      </c>
      <c r="KO175" s="45">
        <f t="shared" si="3018"/>
        <v>0</v>
      </c>
      <c r="KP175" s="51">
        <f t="shared" si="3019"/>
        <v>0</v>
      </c>
      <c r="KQ175" s="50">
        <f t="shared" si="3020"/>
        <v>0</v>
      </c>
      <c r="KR175" s="45">
        <f t="shared" si="3021"/>
        <v>0</v>
      </c>
      <c r="KS175" s="51">
        <f t="shared" si="3022"/>
        <v>0</v>
      </c>
      <c r="KT175" s="81">
        <f t="shared" si="3023"/>
        <v>0</v>
      </c>
      <c r="KU175" s="52">
        <f t="shared" si="3024"/>
        <v>0</v>
      </c>
      <c r="KV175" s="52">
        <f t="shared" si="3025"/>
        <v>0</v>
      </c>
      <c r="KW175" s="27">
        <f t="shared" si="3026"/>
        <v>0</v>
      </c>
      <c r="KX175" s="28">
        <f t="shared" si="3027"/>
        <v>0</v>
      </c>
      <c r="KY175" s="29">
        <f t="shared" si="3028"/>
        <v>0</v>
      </c>
      <c r="KZ175" s="317">
        <f t="shared" si="3029"/>
        <v>0</v>
      </c>
      <c r="LA175" s="28">
        <f t="shared" si="3030"/>
        <v>0</v>
      </c>
      <c r="LB175" s="29">
        <f t="shared" si="3031"/>
        <v>0</v>
      </c>
      <c r="LC175" s="178">
        <f t="shared" si="3032"/>
        <v>0</v>
      </c>
      <c r="LD175" s="28">
        <f t="shared" si="3033"/>
        <v>0</v>
      </c>
      <c r="LE175" s="29">
        <f t="shared" si="3034"/>
        <v>0</v>
      </c>
    </row>
    <row r="176" spans="2:318" ht="20.25" hidden="1" customHeight="1" outlineLevel="3">
      <c r="B176" s="84" t="s">
        <v>319</v>
      </c>
      <c r="C176" s="176" t="s">
        <v>333</v>
      </c>
      <c r="D176" s="176" t="s">
        <v>261</v>
      </c>
      <c r="E176" s="176" t="s">
        <v>285</v>
      </c>
      <c r="F176" s="84" t="s">
        <v>297</v>
      </c>
      <c r="G176" s="385"/>
      <c r="H176" s="387"/>
      <c r="I176" s="443">
        <f t="shared" si="2825"/>
        <v>0</v>
      </c>
      <c r="J176" s="385"/>
      <c r="K176" s="387"/>
      <c r="L176" s="443">
        <f t="shared" si="2826"/>
        <v>0</v>
      </c>
      <c r="M176" s="697">
        <f t="shared" si="2827"/>
        <v>0</v>
      </c>
      <c r="N176" s="698">
        <f t="shared" si="2828"/>
        <v>0</v>
      </c>
      <c r="O176" s="699">
        <f t="shared" si="2829"/>
        <v>0</v>
      </c>
      <c r="P176" s="385"/>
      <c r="Q176" s="387"/>
      <c r="R176" s="443">
        <f t="shared" si="2830"/>
        <v>0</v>
      </c>
      <c r="S176" s="385"/>
      <c r="T176" s="387"/>
      <c r="U176" s="443">
        <f t="shared" si="2831"/>
        <v>0</v>
      </c>
      <c r="V176" s="697">
        <f t="shared" si="2832"/>
        <v>0</v>
      </c>
      <c r="W176" s="698">
        <f t="shared" si="2833"/>
        <v>0</v>
      </c>
      <c r="X176" s="699">
        <f t="shared" si="2834"/>
        <v>0</v>
      </c>
      <c r="Y176" s="385"/>
      <c r="Z176" s="387"/>
      <c r="AA176" s="443">
        <f t="shared" si="2835"/>
        <v>0</v>
      </c>
      <c r="AB176" s="385"/>
      <c r="AC176" s="387"/>
      <c r="AD176" s="443">
        <f t="shared" si="2836"/>
        <v>0</v>
      </c>
      <c r="AE176" s="595">
        <f t="shared" si="2837"/>
        <v>0</v>
      </c>
      <c r="AF176" s="596">
        <f t="shared" si="2838"/>
        <v>0</v>
      </c>
      <c r="AG176" s="597">
        <f t="shared" si="2839"/>
        <v>0</v>
      </c>
      <c r="AH176" s="715">
        <f t="shared" si="2840"/>
        <v>0</v>
      </c>
      <c r="AI176" s="711">
        <f t="shared" si="2841"/>
        <v>0</v>
      </c>
      <c r="AJ176" s="716">
        <f t="shared" si="2842"/>
        <v>0</v>
      </c>
      <c r="AK176" s="715">
        <f t="shared" si="2843"/>
        <v>0</v>
      </c>
      <c r="AL176" s="711">
        <f t="shared" si="2844"/>
        <v>0</v>
      </c>
      <c r="AM176" s="716">
        <f t="shared" si="2845"/>
        <v>0</v>
      </c>
      <c r="AN176" s="717">
        <f t="shared" si="2846"/>
        <v>0</v>
      </c>
      <c r="AO176" s="718">
        <f t="shared" si="2847"/>
        <v>0</v>
      </c>
      <c r="AP176" s="718">
        <f t="shared" si="2848"/>
        <v>0</v>
      </c>
      <c r="AQ176" s="88"/>
      <c r="AR176" s="89"/>
      <c r="AS176" s="388">
        <f t="shared" si="2849"/>
        <v>0</v>
      </c>
      <c r="AT176" s="88"/>
      <c r="AU176" s="89"/>
      <c r="AV176" s="388">
        <f t="shared" si="2850"/>
        <v>0</v>
      </c>
      <c r="AW176" s="595">
        <f t="shared" si="2851"/>
        <v>0</v>
      </c>
      <c r="AX176" s="596">
        <f t="shared" si="2852"/>
        <v>0</v>
      </c>
      <c r="AY176" s="597">
        <f t="shared" si="2853"/>
        <v>0</v>
      </c>
      <c r="AZ176" s="481"/>
      <c r="BA176" s="387"/>
      <c r="BB176" s="388">
        <f t="shared" si="2854"/>
        <v>0</v>
      </c>
      <c r="BC176" s="385"/>
      <c r="BD176" s="387"/>
      <c r="BE176" s="388">
        <f t="shared" si="2855"/>
        <v>0</v>
      </c>
      <c r="BF176" s="595">
        <f t="shared" si="2856"/>
        <v>0</v>
      </c>
      <c r="BG176" s="596">
        <f t="shared" si="2857"/>
        <v>0</v>
      </c>
      <c r="BH176" s="597">
        <f t="shared" si="2858"/>
        <v>0</v>
      </c>
      <c r="BI176" s="88"/>
      <c r="BJ176" s="89"/>
      <c r="BK176" s="388">
        <f t="shared" si="2859"/>
        <v>0</v>
      </c>
      <c r="BL176" s="88"/>
      <c r="BM176" s="89"/>
      <c r="BN176" s="388">
        <f t="shared" si="2860"/>
        <v>0</v>
      </c>
      <c r="BO176" s="595">
        <f t="shared" si="2861"/>
        <v>0</v>
      </c>
      <c r="BP176" s="596">
        <f t="shared" si="2862"/>
        <v>0</v>
      </c>
      <c r="BQ176" s="597">
        <f t="shared" si="2863"/>
        <v>0</v>
      </c>
      <c r="BR176" s="719">
        <f t="shared" si="2864"/>
        <v>0</v>
      </c>
      <c r="BS176" s="720">
        <f t="shared" si="2865"/>
        <v>0</v>
      </c>
      <c r="BT176" s="721">
        <f t="shared" si="2866"/>
        <v>0</v>
      </c>
      <c r="BU176" s="719">
        <f t="shared" si="2867"/>
        <v>0</v>
      </c>
      <c r="BV176" s="720">
        <f t="shared" si="2868"/>
        <v>0</v>
      </c>
      <c r="BW176" s="721">
        <f t="shared" si="2869"/>
        <v>0</v>
      </c>
      <c r="BX176" s="717">
        <f t="shared" si="2870"/>
        <v>0</v>
      </c>
      <c r="BY176" s="718">
        <f t="shared" si="2871"/>
        <v>0</v>
      </c>
      <c r="BZ176" s="718">
        <f t="shared" si="2872"/>
        <v>0</v>
      </c>
      <c r="CA176" s="481"/>
      <c r="CB176" s="387"/>
      <c r="CC176" s="443">
        <f t="shared" si="2873"/>
        <v>0</v>
      </c>
      <c r="CD176" s="385"/>
      <c r="CE176" s="387"/>
      <c r="CF176" s="443">
        <f t="shared" si="2874"/>
        <v>0</v>
      </c>
      <c r="CG176" s="595">
        <f t="shared" si="2875"/>
        <v>0</v>
      </c>
      <c r="CH176" s="596">
        <f t="shared" si="2876"/>
        <v>0</v>
      </c>
      <c r="CI176" s="597">
        <f t="shared" si="2877"/>
        <v>0</v>
      </c>
      <c r="CJ176" s="481"/>
      <c r="CK176" s="387"/>
      <c r="CL176" s="443">
        <f t="shared" si="2878"/>
        <v>0</v>
      </c>
      <c r="CM176" s="385"/>
      <c r="CN176" s="387"/>
      <c r="CO176" s="443">
        <f t="shared" si="2879"/>
        <v>0</v>
      </c>
      <c r="CP176" s="595">
        <f t="shared" si="2880"/>
        <v>0</v>
      </c>
      <c r="CQ176" s="596">
        <f t="shared" si="2881"/>
        <v>0</v>
      </c>
      <c r="CR176" s="597">
        <f t="shared" si="2882"/>
        <v>0</v>
      </c>
      <c r="CS176" s="481"/>
      <c r="CT176" s="387"/>
      <c r="CU176" s="443">
        <f t="shared" si="2883"/>
        <v>0</v>
      </c>
      <c r="CV176" s="385"/>
      <c r="CW176" s="387"/>
      <c r="CX176" s="443">
        <f t="shared" si="2884"/>
        <v>0</v>
      </c>
      <c r="CY176" s="595">
        <f t="shared" si="2885"/>
        <v>0</v>
      </c>
      <c r="CZ176" s="596">
        <f t="shared" si="2886"/>
        <v>0</v>
      </c>
      <c r="DA176" s="597">
        <f t="shared" si="2887"/>
        <v>0</v>
      </c>
      <c r="DB176" s="715">
        <f t="shared" si="2888"/>
        <v>0</v>
      </c>
      <c r="DC176" s="711">
        <f t="shared" si="2889"/>
        <v>0</v>
      </c>
      <c r="DD176" s="716">
        <f t="shared" si="2890"/>
        <v>0</v>
      </c>
      <c r="DE176" s="715">
        <f t="shared" si="2891"/>
        <v>0</v>
      </c>
      <c r="DF176" s="711">
        <f t="shared" si="2892"/>
        <v>0</v>
      </c>
      <c r="DG176" s="716">
        <f t="shared" si="2893"/>
        <v>0</v>
      </c>
      <c r="DH176" s="717">
        <f t="shared" si="2894"/>
        <v>0</v>
      </c>
      <c r="DI176" s="718">
        <f t="shared" si="2895"/>
        <v>0</v>
      </c>
      <c r="DJ176" s="718">
        <f t="shared" si="2896"/>
        <v>0</v>
      </c>
      <c r="DK176" s="481"/>
      <c r="DL176" s="387"/>
      <c r="DM176" s="388">
        <f t="shared" si="2897"/>
        <v>0</v>
      </c>
      <c r="DN176" s="385"/>
      <c r="DO176" s="387"/>
      <c r="DP176" s="388">
        <f t="shared" si="2898"/>
        <v>0</v>
      </c>
      <c r="DQ176" s="595">
        <f t="shared" si="2899"/>
        <v>0</v>
      </c>
      <c r="DR176" s="596">
        <f t="shared" si="2900"/>
        <v>0</v>
      </c>
      <c r="DS176" s="597">
        <f t="shared" si="2901"/>
        <v>0</v>
      </c>
      <c r="DT176" s="481"/>
      <c r="DU176" s="387"/>
      <c r="DV176" s="388">
        <f t="shared" si="2902"/>
        <v>0</v>
      </c>
      <c r="DW176" s="385"/>
      <c r="DX176" s="387"/>
      <c r="DY176" s="388">
        <f t="shared" si="3036"/>
        <v>0</v>
      </c>
      <c r="DZ176" s="595">
        <f t="shared" si="2904"/>
        <v>0</v>
      </c>
      <c r="EA176" s="596">
        <f t="shared" si="2905"/>
        <v>0</v>
      </c>
      <c r="EB176" s="597">
        <f t="shared" si="2906"/>
        <v>0</v>
      </c>
      <c r="EC176" s="481"/>
      <c r="ED176" s="387"/>
      <c r="EE176" s="388">
        <f t="shared" si="2907"/>
        <v>0</v>
      </c>
      <c r="EF176" s="385"/>
      <c r="EG176" s="387"/>
      <c r="EH176" s="388">
        <f t="shared" si="2908"/>
        <v>0</v>
      </c>
      <c r="EI176" s="41">
        <f t="shared" si="2909"/>
        <v>0</v>
      </c>
      <c r="EJ176" s="42">
        <f t="shared" si="2910"/>
        <v>0</v>
      </c>
      <c r="EK176" s="43">
        <f t="shared" si="2911"/>
        <v>0</v>
      </c>
      <c r="EL176" s="50">
        <f t="shared" si="2912"/>
        <v>0</v>
      </c>
      <c r="EM176" s="45">
        <f t="shared" si="2913"/>
        <v>0</v>
      </c>
      <c r="EN176" s="51">
        <f t="shared" si="2914"/>
        <v>0</v>
      </c>
      <c r="EO176" s="50">
        <f t="shared" si="2915"/>
        <v>0</v>
      </c>
      <c r="EP176" s="45">
        <f t="shared" si="2916"/>
        <v>0</v>
      </c>
      <c r="EQ176" s="51">
        <f t="shared" si="2917"/>
        <v>0</v>
      </c>
      <c r="ER176" s="81">
        <f t="shared" si="2918"/>
        <v>0</v>
      </c>
      <c r="ES176" s="52">
        <f t="shared" si="2919"/>
        <v>0</v>
      </c>
      <c r="ET176" s="52">
        <f t="shared" si="2920"/>
        <v>0</v>
      </c>
      <c r="EU176" s="27">
        <f t="shared" si="2921"/>
        <v>0</v>
      </c>
      <c r="EV176" s="28">
        <f t="shared" si="2922"/>
        <v>0</v>
      </c>
      <c r="EW176" s="29">
        <f t="shared" si="2923"/>
        <v>0</v>
      </c>
      <c r="EX176" s="317">
        <f t="shared" si="2924"/>
        <v>0</v>
      </c>
      <c r="EY176" s="28">
        <f t="shared" si="2925"/>
        <v>0</v>
      </c>
      <c r="EZ176" s="29">
        <f t="shared" si="3035"/>
        <v>0</v>
      </c>
      <c r="FA176" s="178">
        <f t="shared" si="2927"/>
        <v>0</v>
      </c>
      <c r="FB176" s="28">
        <f t="shared" si="2928"/>
        <v>0</v>
      </c>
      <c r="FC176" s="29">
        <f t="shared" si="2929"/>
        <v>0</v>
      </c>
      <c r="FE176" s="84" t="s">
        <v>319</v>
      </c>
      <c r="FF176" s="176" t="s">
        <v>333</v>
      </c>
      <c r="FG176" s="176" t="s">
        <v>285</v>
      </c>
      <c r="FH176" s="84" t="s">
        <v>211</v>
      </c>
      <c r="FI176" s="385"/>
      <c r="FJ176" s="387"/>
      <c r="FK176" s="443">
        <f t="shared" si="2930"/>
        <v>0</v>
      </c>
      <c r="FL176" s="385"/>
      <c r="FM176" s="387"/>
      <c r="FN176" s="443">
        <f t="shared" si="2931"/>
        <v>0</v>
      </c>
      <c r="FO176" s="697">
        <f t="shared" si="2932"/>
        <v>0</v>
      </c>
      <c r="FP176" s="698">
        <f t="shared" si="2933"/>
        <v>0</v>
      </c>
      <c r="FQ176" s="699">
        <f t="shared" si="2934"/>
        <v>0</v>
      </c>
      <c r="FR176" s="385"/>
      <c r="FS176" s="387"/>
      <c r="FT176" s="443">
        <f t="shared" si="2935"/>
        <v>0</v>
      </c>
      <c r="FU176" s="385"/>
      <c r="FV176" s="387"/>
      <c r="FW176" s="443">
        <f t="shared" si="2936"/>
        <v>0</v>
      </c>
      <c r="FX176" s="697">
        <f t="shared" si="2937"/>
        <v>0</v>
      </c>
      <c r="FY176" s="698">
        <f t="shared" si="2938"/>
        <v>0</v>
      </c>
      <c r="FZ176" s="699">
        <f t="shared" si="2939"/>
        <v>0</v>
      </c>
      <c r="GA176" s="385"/>
      <c r="GB176" s="387"/>
      <c r="GC176" s="443">
        <f t="shared" si="2940"/>
        <v>0</v>
      </c>
      <c r="GD176" s="385"/>
      <c r="GE176" s="387"/>
      <c r="GF176" s="443">
        <f t="shared" si="2941"/>
        <v>0</v>
      </c>
      <c r="GG176" s="595">
        <f t="shared" si="2942"/>
        <v>0</v>
      </c>
      <c r="GH176" s="596">
        <f t="shared" si="2943"/>
        <v>0</v>
      </c>
      <c r="GI176" s="597">
        <f t="shared" si="2944"/>
        <v>0</v>
      </c>
      <c r="GJ176" s="715">
        <f t="shared" si="2945"/>
        <v>0</v>
      </c>
      <c r="GK176" s="711">
        <f t="shared" si="2946"/>
        <v>0</v>
      </c>
      <c r="GL176" s="716">
        <f t="shared" si="2947"/>
        <v>0</v>
      </c>
      <c r="GM176" s="715">
        <f t="shared" si="2948"/>
        <v>0</v>
      </c>
      <c r="GN176" s="711">
        <f t="shared" si="2949"/>
        <v>0</v>
      </c>
      <c r="GO176" s="716">
        <f t="shared" si="2950"/>
        <v>0</v>
      </c>
      <c r="GP176" s="717">
        <f t="shared" si="2951"/>
        <v>0</v>
      </c>
      <c r="GQ176" s="718">
        <f t="shared" si="2952"/>
        <v>0</v>
      </c>
      <c r="GR176" s="718">
        <f t="shared" si="2953"/>
        <v>0</v>
      </c>
      <c r="GS176" s="88"/>
      <c r="GT176" s="89"/>
      <c r="GU176" s="388">
        <f t="shared" si="2954"/>
        <v>0</v>
      </c>
      <c r="GV176" s="88"/>
      <c r="GW176" s="89"/>
      <c r="GX176" s="388">
        <f t="shared" si="2955"/>
        <v>0</v>
      </c>
      <c r="GY176" s="595">
        <f t="shared" si="2956"/>
        <v>0</v>
      </c>
      <c r="GZ176" s="596">
        <f t="shared" si="2957"/>
        <v>0</v>
      </c>
      <c r="HA176" s="597">
        <f t="shared" si="2958"/>
        <v>0</v>
      </c>
      <c r="HB176" s="481"/>
      <c r="HC176" s="387"/>
      <c r="HD176" s="388">
        <f t="shared" si="2959"/>
        <v>0</v>
      </c>
      <c r="HE176" s="385"/>
      <c r="HF176" s="387"/>
      <c r="HG176" s="388">
        <f t="shared" si="2960"/>
        <v>0</v>
      </c>
      <c r="HH176" s="595">
        <f t="shared" si="2961"/>
        <v>0</v>
      </c>
      <c r="HI176" s="596">
        <f t="shared" si="2962"/>
        <v>0</v>
      </c>
      <c r="HJ176" s="597">
        <f t="shared" si="2963"/>
        <v>0</v>
      </c>
      <c r="HK176" s="88"/>
      <c r="HL176" s="89"/>
      <c r="HM176" s="388">
        <f t="shared" si="2964"/>
        <v>0</v>
      </c>
      <c r="HN176" s="88"/>
      <c r="HO176" s="89"/>
      <c r="HP176" s="388">
        <f t="shared" si="2965"/>
        <v>0</v>
      </c>
      <c r="HQ176" s="595">
        <f t="shared" si="2966"/>
        <v>0</v>
      </c>
      <c r="HR176" s="596">
        <f t="shared" si="2967"/>
        <v>0</v>
      </c>
      <c r="HS176" s="597">
        <f t="shared" si="2968"/>
        <v>0</v>
      </c>
      <c r="HT176" s="719">
        <f t="shared" si="2969"/>
        <v>0</v>
      </c>
      <c r="HU176" s="720">
        <f t="shared" si="2970"/>
        <v>0</v>
      </c>
      <c r="HV176" s="721">
        <f t="shared" si="2971"/>
        <v>0</v>
      </c>
      <c r="HW176" s="719">
        <f t="shared" si="2972"/>
        <v>0</v>
      </c>
      <c r="HX176" s="720">
        <f t="shared" si="2973"/>
        <v>0</v>
      </c>
      <c r="HY176" s="721">
        <f t="shared" si="2974"/>
        <v>0</v>
      </c>
      <c r="HZ176" s="717">
        <f t="shared" si="2975"/>
        <v>0</v>
      </c>
      <c r="IA176" s="718">
        <f t="shared" si="2976"/>
        <v>0</v>
      </c>
      <c r="IB176" s="718">
        <f t="shared" si="2977"/>
        <v>0</v>
      </c>
      <c r="IC176" s="481"/>
      <c r="ID176" s="387"/>
      <c r="IE176" s="443">
        <f t="shared" si="2978"/>
        <v>0</v>
      </c>
      <c r="IF176" s="385"/>
      <c r="IG176" s="387"/>
      <c r="IH176" s="443">
        <f t="shared" si="2979"/>
        <v>0</v>
      </c>
      <c r="II176" s="595">
        <f t="shared" si="2980"/>
        <v>0</v>
      </c>
      <c r="IJ176" s="596">
        <f t="shared" si="2981"/>
        <v>0</v>
      </c>
      <c r="IK176" s="597">
        <f t="shared" si="2982"/>
        <v>0</v>
      </c>
      <c r="IL176" s="481"/>
      <c r="IM176" s="387"/>
      <c r="IN176" s="443">
        <f t="shared" si="2983"/>
        <v>0</v>
      </c>
      <c r="IO176" s="385"/>
      <c r="IP176" s="387"/>
      <c r="IQ176" s="443">
        <f t="shared" si="2984"/>
        <v>0</v>
      </c>
      <c r="IR176" s="595">
        <f t="shared" si="2985"/>
        <v>0</v>
      </c>
      <c r="IS176" s="596">
        <f t="shared" si="2986"/>
        <v>0</v>
      </c>
      <c r="IT176" s="597">
        <f t="shared" si="2987"/>
        <v>0</v>
      </c>
      <c r="IU176" s="481"/>
      <c r="IV176" s="387"/>
      <c r="IW176" s="443">
        <f t="shared" si="2988"/>
        <v>0</v>
      </c>
      <c r="IX176" s="385"/>
      <c r="IY176" s="387"/>
      <c r="IZ176" s="443">
        <f t="shared" si="2989"/>
        <v>0</v>
      </c>
      <c r="JA176" s="595">
        <f t="shared" si="2990"/>
        <v>0</v>
      </c>
      <c r="JB176" s="596">
        <f t="shared" si="2991"/>
        <v>0</v>
      </c>
      <c r="JC176" s="597">
        <f t="shared" si="2992"/>
        <v>0</v>
      </c>
      <c r="JD176" s="715">
        <f t="shared" si="2993"/>
        <v>0</v>
      </c>
      <c r="JE176" s="711">
        <f t="shared" si="2994"/>
        <v>0</v>
      </c>
      <c r="JF176" s="716">
        <f t="shared" si="2995"/>
        <v>0</v>
      </c>
      <c r="JG176" s="715">
        <f t="shared" si="2996"/>
        <v>0</v>
      </c>
      <c r="JH176" s="711">
        <f t="shared" si="2997"/>
        <v>0</v>
      </c>
      <c r="JI176" s="716">
        <f t="shared" si="2998"/>
        <v>0</v>
      </c>
      <c r="JJ176" s="717">
        <f t="shared" si="2999"/>
        <v>0</v>
      </c>
      <c r="JK176" s="718">
        <f t="shared" si="3000"/>
        <v>0</v>
      </c>
      <c r="JL176" s="718">
        <f t="shared" si="3001"/>
        <v>0</v>
      </c>
      <c r="JM176" s="481"/>
      <c r="JN176" s="387"/>
      <c r="JO176" s="388">
        <f t="shared" si="3002"/>
        <v>0</v>
      </c>
      <c r="JP176" s="385"/>
      <c r="JQ176" s="387"/>
      <c r="JR176" s="388">
        <f t="shared" si="3003"/>
        <v>0</v>
      </c>
      <c r="JS176" s="595">
        <f t="shared" si="3004"/>
        <v>0</v>
      </c>
      <c r="JT176" s="596">
        <f t="shared" si="3005"/>
        <v>0</v>
      </c>
      <c r="JU176" s="597">
        <f t="shared" si="3006"/>
        <v>0</v>
      </c>
      <c r="JV176" s="481"/>
      <c r="JW176" s="387"/>
      <c r="JX176" s="388">
        <f t="shared" si="3007"/>
        <v>0</v>
      </c>
      <c r="JY176" s="385"/>
      <c r="JZ176" s="387"/>
      <c r="KA176" s="388">
        <f t="shared" si="3008"/>
        <v>0</v>
      </c>
      <c r="KB176" s="595">
        <f t="shared" si="3009"/>
        <v>0</v>
      </c>
      <c r="KC176" s="596">
        <f t="shared" si="3010"/>
        <v>0</v>
      </c>
      <c r="KD176" s="597">
        <f t="shared" si="3011"/>
        <v>0</v>
      </c>
      <c r="KE176" s="481"/>
      <c r="KF176" s="387"/>
      <c r="KG176" s="388">
        <f t="shared" si="3012"/>
        <v>0</v>
      </c>
      <c r="KH176" s="385"/>
      <c r="KI176" s="387"/>
      <c r="KJ176" s="388">
        <f t="shared" si="3013"/>
        <v>0</v>
      </c>
      <c r="KK176" s="41">
        <f t="shared" si="3014"/>
        <v>0</v>
      </c>
      <c r="KL176" s="42">
        <f t="shared" si="3015"/>
        <v>0</v>
      </c>
      <c r="KM176" s="43">
        <f t="shared" si="3016"/>
        <v>0</v>
      </c>
      <c r="KN176" s="50">
        <f t="shared" si="3017"/>
        <v>0</v>
      </c>
      <c r="KO176" s="45">
        <f t="shared" si="3018"/>
        <v>0</v>
      </c>
      <c r="KP176" s="51">
        <f t="shared" si="3019"/>
        <v>0</v>
      </c>
      <c r="KQ176" s="50">
        <f t="shared" si="3020"/>
        <v>0</v>
      </c>
      <c r="KR176" s="45">
        <f t="shared" si="3021"/>
        <v>0</v>
      </c>
      <c r="KS176" s="51">
        <f t="shared" si="3022"/>
        <v>0</v>
      </c>
      <c r="KT176" s="81">
        <f t="shared" si="3023"/>
        <v>0</v>
      </c>
      <c r="KU176" s="52">
        <f t="shared" si="3024"/>
        <v>0</v>
      </c>
      <c r="KV176" s="52">
        <f t="shared" si="3025"/>
        <v>0</v>
      </c>
      <c r="KW176" s="27">
        <f t="shared" si="3026"/>
        <v>0</v>
      </c>
      <c r="KX176" s="28">
        <f t="shared" si="3027"/>
        <v>0</v>
      </c>
      <c r="KY176" s="29">
        <f t="shared" si="3028"/>
        <v>0</v>
      </c>
      <c r="KZ176" s="317">
        <f t="shared" si="3029"/>
        <v>0</v>
      </c>
      <c r="LA176" s="28">
        <f t="shared" si="3030"/>
        <v>0</v>
      </c>
      <c r="LB176" s="29">
        <f t="shared" si="3031"/>
        <v>0</v>
      </c>
      <c r="LC176" s="178">
        <f t="shared" si="3032"/>
        <v>0</v>
      </c>
      <c r="LD176" s="28">
        <f t="shared" si="3033"/>
        <v>0</v>
      </c>
      <c r="LE176" s="29">
        <f t="shared" si="3034"/>
        <v>0</v>
      </c>
    </row>
    <row r="177" spans="2:317" ht="20.25" hidden="1" customHeight="1" outlineLevel="3">
      <c r="B177" s="84" t="s">
        <v>319</v>
      </c>
      <c r="C177" s="176" t="s">
        <v>273</v>
      </c>
      <c r="D177" s="176" t="s">
        <v>261</v>
      </c>
      <c r="E177" s="176" t="s">
        <v>262</v>
      </c>
      <c r="F177" s="84" t="s">
        <v>211</v>
      </c>
      <c r="G177" s="385"/>
      <c r="H177" s="391"/>
      <c r="I177" s="443">
        <f t="shared" si="2825"/>
        <v>0</v>
      </c>
      <c r="J177" s="481"/>
      <c r="K177" s="391"/>
      <c r="L177" s="443">
        <f t="shared" si="2826"/>
        <v>0</v>
      </c>
      <c r="M177" s="697">
        <f t="shared" si="2827"/>
        <v>0</v>
      </c>
      <c r="N177" s="698">
        <f t="shared" si="2828"/>
        <v>0</v>
      </c>
      <c r="O177" s="699">
        <f t="shared" si="2829"/>
        <v>0</v>
      </c>
      <c r="P177" s="88"/>
      <c r="Q177" s="89"/>
      <c r="R177" s="443">
        <f t="shared" si="2830"/>
        <v>0</v>
      </c>
      <c r="S177" s="481"/>
      <c r="T177" s="391"/>
      <c r="U177" s="443">
        <f t="shared" si="2831"/>
        <v>0</v>
      </c>
      <c r="V177" s="697">
        <f t="shared" si="2832"/>
        <v>0</v>
      </c>
      <c r="W177" s="698">
        <f t="shared" si="2833"/>
        <v>0</v>
      </c>
      <c r="X177" s="699">
        <f t="shared" si="2834"/>
        <v>0</v>
      </c>
      <c r="Y177" s="88"/>
      <c r="Z177" s="89"/>
      <c r="AA177" s="443">
        <f t="shared" si="2835"/>
        <v>0</v>
      </c>
      <c r="AB177" s="88"/>
      <c r="AC177" s="89"/>
      <c r="AD177" s="443">
        <f t="shared" si="2836"/>
        <v>0</v>
      </c>
      <c r="AE177" s="595">
        <f t="shared" si="2837"/>
        <v>0</v>
      </c>
      <c r="AF177" s="596">
        <f t="shared" si="2838"/>
        <v>0</v>
      </c>
      <c r="AG177" s="597">
        <f t="shared" si="2839"/>
        <v>0</v>
      </c>
      <c r="AH177" s="715">
        <f t="shared" si="2840"/>
        <v>0</v>
      </c>
      <c r="AI177" s="711">
        <f t="shared" si="2841"/>
        <v>0</v>
      </c>
      <c r="AJ177" s="716">
        <f t="shared" si="2842"/>
        <v>0</v>
      </c>
      <c r="AK177" s="715">
        <f t="shared" si="2843"/>
        <v>0</v>
      </c>
      <c r="AL177" s="711">
        <f t="shared" si="2844"/>
        <v>0</v>
      </c>
      <c r="AM177" s="716">
        <f t="shared" si="2845"/>
        <v>0</v>
      </c>
      <c r="AN177" s="717">
        <f t="shared" si="2846"/>
        <v>0</v>
      </c>
      <c r="AO177" s="718">
        <f t="shared" si="2847"/>
        <v>0</v>
      </c>
      <c r="AP177" s="718">
        <f t="shared" si="2848"/>
        <v>0</v>
      </c>
      <c r="AQ177" s="88"/>
      <c r="AR177" s="89"/>
      <c r="AS177" s="388">
        <f t="shared" si="2849"/>
        <v>0</v>
      </c>
      <c r="AT177" s="88"/>
      <c r="AU177" s="89"/>
      <c r="AV177" s="388">
        <f t="shared" si="2850"/>
        <v>0</v>
      </c>
      <c r="AW177" s="595">
        <f t="shared" si="2851"/>
        <v>0</v>
      </c>
      <c r="AX177" s="596">
        <f t="shared" si="2852"/>
        <v>0</v>
      </c>
      <c r="AY177" s="597">
        <f t="shared" si="2853"/>
        <v>0</v>
      </c>
      <c r="AZ177" s="481"/>
      <c r="BA177" s="391"/>
      <c r="BB177" s="388">
        <f t="shared" si="2854"/>
        <v>0</v>
      </c>
      <c r="BC177" s="481"/>
      <c r="BD177" s="315"/>
      <c r="BE177" s="388">
        <f t="shared" si="2855"/>
        <v>0</v>
      </c>
      <c r="BF177" s="595">
        <f t="shared" si="2856"/>
        <v>0</v>
      </c>
      <c r="BG177" s="596">
        <f t="shared" si="2857"/>
        <v>0</v>
      </c>
      <c r="BH177" s="597">
        <f t="shared" si="2858"/>
        <v>0</v>
      </c>
      <c r="BI177" s="88"/>
      <c r="BJ177" s="89"/>
      <c r="BK177" s="388">
        <f t="shared" si="2859"/>
        <v>0</v>
      </c>
      <c r="BL177" s="88"/>
      <c r="BM177" s="89"/>
      <c r="BN177" s="388">
        <f t="shared" si="2860"/>
        <v>0</v>
      </c>
      <c r="BO177" s="595">
        <f t="shared" si="2861"/>
        <v>0</v>
      </c>
      <c r="BP177" s="596">
        <f t="shared" si="2862"/>
        <v>0</v>
      </c>
      <c r="BQ177" s="597">
        <f t="shared" si="2863"/>
        <v>0</v>
      </c>
      <c r="BR177" s="719">
        <f t="shared" si="2864"/>
        <v>0</v>
      </c>
      <c r="BS177" s="720">
        <f t="shared" si="2865"/>
        <v>0</v>
      </c>
      <c r="BT177" s="721">
        <f t="shared" si="2866"/>
        <v>0</v>
      </c>
      <c r="BU177" s="719">
        <f t="shared" si="2867"/>
        <v>0</v>
      </c>
      <c r="BV177" s="720">
        <f t="shared" si="2868"/>
        <v>0</v>
      </c>
      <c r="BW177" s="721">
        <f t="shared" si="2869"/>
        <v>0</v>
      </c>
      <c r="BX177" s="717">
        <f t="shared" si="2870"/>
        <v>0</v>
      </c>
      <c r="BY177" s="718">
        <f t="shared" si="2871"/>
        <v>0</v>
      </c>
      <c r="BZ177" s="718">
        <f t="shared" si="2872"/>
        <v>0</v>
      </c>
      <c r="CA177" s="88"/>
      <c r="CB177" s="89"/>
      <c r="CC177" s="443">
        <f t="shared" si="2873"/>
        <v>0</v>
      </c>
      <c r="CD177" s="88"/>
      <c r="CE177" s="89"/>
      <c r="CF177" s="443">
        <f t="shared" si="2874"/>
        <v>0</v>
      </c>
      <c r="CG177" s="595">
        <f t="shared" si="2875"/>
        <v>0</v>
      </c>
      <c r="CH177" s="596">
        <f t="shared" si="2876"/>
        <v>0</v>
      </c>
      <c r="CI177" s="597">
        <f t="shared" si="2877"/>
        <v>0</v>
      </c>
      <c r="CJ177" s="481"/>
      <c r="CK177" s="391"/>
      <c r="CL177" s="443">
        <f t="shared" si="2878"/>
        <v>0</v>
      </c>
      <c r="CM177" s="481"/>
      <c r="CN177" s="315"/>
      <c r="CO177" s="443">
        <f>CM177*CN177</f>
        <v>0</v>
      </c>
      <c r="CP177" s="595">
        <f t="shared" si="2880"/>
        <v>0</v>
      </c>
      <c r="CQ177" s="596">
        <f t="shared" si="2881"/>
        <v>0</v>
      </c>
      <c r="CR177" s="597">
        <f t="shared" si="2882"/>
        <v>0</v>
      </c>
      <c r="CS177" s="88"/>
      <c r="CT177" s="100"/>
      <c r="CU177" s="443">
        <f t="shared" si="2883"/>
        <v>0</v>
      </c>
      <c r="CV177" s="88"/>
      <c r="CW177" s="100"/>
      <c r="CX177" s="443">
        <f t="shared" si="2884"/>
        <v>0</v>
      </c>
      <c r="CY177" s="595">
        <f t="shared" si="2885"/>
        <v>0</v>
      </c>
      <c r="CZ177" s="596">
        <f t="shared" si="2886"/>
        <v>0</v>
      </c>
      <c r="DA177" s="597">
        <f t="shared" si="2887"/>
        <v>0</v>
      </c>
      <c r="DB177" s="715">
        <f t="shared" si="2888"/>
        <v>0</v>
      </c>
      <c r="DC177" s="711">
        <f t="shared" si="2889"/>
        <v>0</v>
      </c>
      <c r="DD177" s="716">
        <f t="shared" si="2890"/>
        <v>0</v>
      </c>
      <c r="DE177" s="715">
        <f t="shared" si="2891"/>
        <v>0</v>
      </c>
      <c r="DF177" s="711">
        <f t="shared" si="2892"/>
        <v>0</v>
      </c>
      <c r="DG177" s="716">
        <f t="shared" si="2893"/>
        <v>0</v>
      </c>
      <c r="DH177" s="717">
        <f t="shared" si="2894"/>
        <v>0</v>
      </c>
      <c r="DI177" s="718">
        <f t="shared" si="2895"/>
        <v>0</v>
      </c>
      <c r="DJ177" s="718">
        <f t="shared" si="2896"/>
        <v>0</v>
      </c>
      <c r="DK177" s="385"/>
      <c r="DL177" s="391"/>
      <c r="DM177" s="388">
        <f t="shared" si="2897"/>
        <v>0</v>
      </c>
      <c r="DN177" s="385"/>
      <c r="DO177" s="391"/>
      <c r="DP177" s="388">
        <f t="shared" si="2898"/>
        <v>0</v>
      </c>
      <c r="DQ177" s="595">
        <f t="shared" si="2899"/>
        <v>0</v>
      </c>
      <c r="DR177" s="596">
        <f t="shared" si="2900"/>
        <v>0</v>
      </c>
      <c r="DS177" s="597">
        <f t="shared" si="2901"/>
        <v>0</v>
      </c>
      <c r="DT177" s="88"/>
      <c r="DU177" s="100"/>
      <c r="DV177" s="388">
        <f t="shared" si="2902"/>
        <v>0</v>
      </c>
      <c r="DW177" s="88"/>
      <c r="DX177" s="100"/>
      <c r="DY177" s="481">
        <f>DW177*DX177</f>
        <v>0</v>
      </c>
      <c r="DZ177" s="595">
        <f t="shared" si="2904"/>
        <v>0</v>
      </c>
      <c r="EA177" s="596">
        <f t="shared" si="2905"/>
        <v>0</v>
      </c>
      <c r="EB177" s="597">
        <f t="shared" si="2906"/>
        <v>0</v>
      </c>
      <c r="EC177" s="481"/>
      <c r="ED177" s="391"/>
      <c r="EE177" s="388">
        <f t="shared" si="2907"/>
        <v>0</v>
      </c>
      <c r="EF177" s="88"/>
      <c r="EG177" s="100"/>
      <c r="EH177" s="388">
        <f t="shared" si="2908"/>
        <v>0</v>
      </c>
      <c r="EI177" s="41">
        <f t="shared" si="2909"/>
        <v>0</v>
      </c>
      <c r="EJ177" s="42">
        <f t="shared" si="2910"/>
        <v>0</v>
      </c>
      <c r="EK177" s="43">
        <f t="shared" si="2911"/>
        <v>0</v>
      </c>
      <c r="EL177" s="50">
        <f t="shared" si="2912"/>
        <v>0</v>
      </c>
      <c r="EM177" s="45">
        <f t="shared" si="2913"/>
        <v>0</v>
      </c>
      <c r="EN177" s="51">
        <f t="shared" si="2914"/>
        <v>0</v>
      </c>
      <c r="EO177" s="50">
        <f t="shared" si="2915"/>
        <v>0</v>
      </c>
      <c r="EP177" s="45">
        <f t="shared" si="2916"/>
        <v>0</v>
      </c>
      <c r="EQ177" s="51">
        <f t="shared" si="2917"/>
        <v>0</v>
      </c>
      <c r="ER177" s="81">
        <f t="shared" si="2918"/>
        <v>0</v>
      </c>
      <c r="ES177" s="52">
        <f t="shared" si="2919"/>
        <v>0</v>
      </c>
      <c r="ET177" s="52">
        <f t="shared" si="2920"/>
        <v>0</v>
      </c>
      <c r="EU177" s="27">
        <f t="shared" si="2921"/>
        <v>0</v>
      </c>
      <c r="EV177" s="28">
        <f t="shared" si="2922"/>
        <v>0</v>
      </c>
      <c r="EW177" s="29">
        <f t="shared" si="2923"/>
        <v>0</v>
      </c>
      <c r="EX177" s="317">
        <f t="shared" si="2924"/>
        <v>0</v>
      </c>
      <c r="EY177" s="28">
        <f t="shared" si="2925"/>
        <v>0</v>
      </c>
      <c r="EZ177" s="29">
        <f t="shared" si="3035"/>
        <v>0</v>
      </c>
      <c r="FA177" s="178">
        <f t="shared" si="2927"/>
        <v>0</v>
      </c>
      <c r="FB177" s="28">
        <f t="shared" si="2928"/>
        <v>0</v>
      </c>
      <c r="FC177" s="29">
        <f t="shared" si="2929"/>
        <v>0</v>
      </c>
      <c r="FE177" s="84" t="s">
        <v>319</v>
      </c>
      <c r="FF177" s="176" t="s">
        <v>273</v>
      </c>
      <c r="FG177" s="176" t="s">
        <v>262</v>
      </c>
      <c r="FH177" s="84" t="s">
        <v>211</v>
      </c>
      <c r="FI177" s="385"/>
      <c r="FJ177" s="391"/>
      <c r="FK177" s="443">
        <f t="shared" si="2930"/>
        <v>0</v>
      </c>
      <c r="FL177" s="481"/>
      <c r="FM177" s="391"/>
      <c r="FN177" s="443">
        <f t="shared" si="2931"/>
        <v>0</v>
      </c>
      <c r="FO177" s="697">
        <f t="shared" si="2932"/>
        <v>0</v>
      </c>
      <c r="FP177" s="698">
        <f t="shared" si="2933"/>
        <v>0</v>
      </c>
      <c r="FQ177" s="699">
        <f t="shared" si="2934"/>
        <v>0</v>
      </c>
      <c r="FR177" s="88"/>
      <c r="FS177" s="89"/>
      <c r="FT177" s="443">
        <f t="shared" si="2935"/>
        <v>0</v>
      </c>
      <c r="FU177" s="481"/>
      <c r="FV177" s="391"/>
      <c r="FW177" s="443">
        <f t="shared" si="2936"/>
        <v>0</v>
      </c>
      <c r="FX177" s="697">
        <f t="shared" si="2937"/>
        <v>0</v>
      </c>
      <c r="FY177" s="698">
        <f t="shared" si="2938"/>
        <v>0</v>
      </c>
      <c r="FZ177" s="699">
        <f t="shared" si="2939"/>
        <v>0</v>
      </c>
      <c r="GA177" s="88"/>
      <c r="GB177" s="89"/>
      <c r="GC177" s="443">
        <f t="shared" si="2940"/>
        <v>0</v>
      </c>
      <c r="GD177" s="88"/>
      <c r="GE177" s="89"/>
      <c r="GF177" s="443">
        <f t="shared" si="2941"/>
        <v>0</v>
      </c>
      <c r="GG177" s="595">
        <f t="shared" si="2942"/>
        <v>0</v>
      </c>
      <c r="GH177" s="596">
        <f t="shared" si="2943"/>
        <v>0</v>
      </c>
      <c r="GI177" s="597">
        <f t="shared" si="2944"/>
        <v>0</v>
      </c>
      <c r="GJ177" s="715">
        <f t="shared" si="2945"/>
        <v>0</v>
      </c>
      <c r="GK177" s="711">
        <f t="shared" si="2946"/>
        <v>0</v>
      </c>
      <c r="GL177" s="716">
        <f t="shared" si="2947"/>
        <v>0</v>
      </c>
      <c r="GM177" s="715">
        <f t="shared" si="2948"/>
        <v>0</v>
      </c>
      <c r="GN177" s="711">
        <f t="shared" si="2949"/>
        <v>0</v>
      </c>
      <c r="GO177" s="716">
        <f t="shared" si="2950"/>
        <v>0</v>
      </c>
      <c r="GP177" s="717">
        <f t="shared" si="2951"/>
        <v>0</v>
      </c>
      <c r="GQ177" s="718">
        <f t="shared" si="2952"/>
        <v>0</v>
      </c>
      <c r="GR177" s="718">
        <f t="shared" si="2953"/>
        <v>0</v>
      </c>
      <c r="GS177" s="88"/>
      <c r="GT177" s="89"/>
      <c r="GU177" s="388">
        <f t="shared" si="2954"/>
        <v>0</v>
      </c>
      <c r="GV177" s="88"/>
      <c r="GW177" s="89"/>
      <c r="GX177" s="388">
        <f t="shared" si="2955"/>
        <v>0</v>
      </c>
      <c r="GY177" s="595">
        <f t="shared" si="2956"/>
        <v>0</v>
      </c>
      <c r="GZ177" s="596">
        <f t="shared" si="2957"/>
        <v>0</v>
      </c>
      <c r="HA177" s="597">
        <f t="shared" si="2958"/>
        <v>0</v>
      </c>
      <c r="HB177" s="481"/>
      <c r="HC177" s="391"/>
      <c r="HD177" s="388">
        <f t="shared" si="2959"/>
        <v>0</v>
      </c>
      <c r="HE177" s="481"/>
      <c r="HF177" s="315"/>
      <c r="HG177" s="388">
        <f t="shared" si="2960"/>
        <v>0</v>
      </c>
      <c r="HH177" s="595">
        <f t="shared" si="2961"/>
        <v>0</v>
      </c>
      <c r="HI177" s="596">
        <f t="shared" si="2962"/>
        <v>0</v>
      </c>
      <c r="HJ177" s="597">
        <f t="shared" si="2963"/>
        <v>0</v>
      </c>
      <c r="HK177" s="88"/>
      <c r="HL177" s="89"/>
      <c r="HM177" s="388">
        <f t="shared" si="2964"/>
        <v>0</v>
      </c>
      <c r="HN177" s="88"/>
      <c r="HO177" s="89"/>
      <c r="HP177" s="388">
        <f t="shared" si="2965"/>
        <v>0</v>
      </c>
      <c r="HQ177" s="595">
        <f t="shared" si="2966"/>
        <v>0</v>
      </c>
      <c r="HR177" s="596">
        <f t="shared" si="2967"/>
        <v>0</v>
      </c>
      <c r="HS177" s="597">
        <f t="shared" si="2968"/>
        <v>0</v>
      </c>
      <c r="HT177" s="719">
        <f t="shared" si="2969"/>
        <v>0</v>
      </c>
      <c r="HU177" s="720">
        <f t="shared" si="2970"/>
        <v>0</v>
      </c>
      <c r="HV177" s="721">
        <f t="shared" si="2971"/>
        <v>0</v>
      </c>
      <c r="HW177" s="719">
        <f t="shared" si="2972"/>
        <v>0</v>
      </c>
      <c r="HX177" s="720">
        <f t="shared" si="2973"/>
        <v>0</v>
      </c>
      <c r="HY177" s="721">
        <f t="shared" si="2974"/>
        <v>0</v>
      </c>
      <c r="HZ177" s="717">
        <f t="shared" si="2975"/>
        <v>0</v>
      </c>
      <c r="IA177" s="718">
        <f t="shared" si="2976"/>
        <v>0</v>
      </c>
      <c r="IB177" s="718">
        <f t="shared" si="2977"/>
        <v>0</v>
      </c>
      <c r="IC177" s="88"/>
      <c r="ID177" s="89"/>
      <c r="IE177" s="443">
        <f t="shared" si="2978"/>
        <v>0</v>
      </c>
      <c r="IF177" s="88"/>
      <c r="IG177" s="89"/>
      <c r="IH177" s="443">
        <f t="shared" si="2979"/>
        <v>0</v>
      </c>
      <c r="II177" s="595">
        <f t="shared" si="2980"/>
        <v>0</v>
      </c>
      <c r="IJ177" s="596">
        <f t="shared" si="2981"/>
        <v>0</v>
      </c>
      <c r="IK177" s="597">
        <f t="shared" si="2982"/>
        <v>0</v>
      </c>
      <c r="IL177" s="481"/>
      <c r="IM177" s="391"/>
      <c r="IN177" s="443">
        <f t="shared" si="2983"/>
        <v>0</v>
      </c>
      <c r="IO177" s="481"/>
      <c r="IP177" s="315"/>
      <c r="IQ177" s="443">
        <f>IO177*IP177</f>
        <v>0</v>
      </c>
      <c r="IR177" s="595">
        <f t="shared" si="2985"/>
        <v>0</v>
      </c>
      <c r="IS177" s="596">
        <f t="shared" si="2986"/>
        <v>0</v>
      </c>
      <c r="IT177" s="597">
        <f t="shared" si="2987"/>
        <v>0</v>
      </c>
      <c r="IU177" s="88"/>
      <c r="IV177" s="100"/>
      <c r="IW177" s="443">
        <f t="shared" si="2988"/>
        <v>0</v>
      </c>
      <c r="IX177" s="88"/>
      <c r="IY177" s="100"/>
      <c r="IZ177" s="443">
        <f t="shared" si="2989"/>
        <v>0</v>
      </c>
      <c r="JA177" s="595">
        <f t="shared" si="2990"/>
        <v>0</v>
      </c>
      <c r="JB177" s="596">
        <f t="shared" si="2991"/>
        <v>0</v>
      </c>
      <c r="JC177" s="597">
        <f t="shared" si="2992"/>
        <v>0</v>
      </c>
      <c r="JD177" s="715">
        <f t="shared" si="2993"/>
        <v>0</v>
      </c>
      <c r="JE177" s="711">
        <f t="shared" si="2994"/>
        <v>0</v>
      </c>
      <c r="JF177" s="716">
        <f t="shared" si="2995"/>
        <v>0</v>
      </c>
      <c r="JG177" s="715">
        <f t="shared" si="2996"/>
        <v>0</v>
      </c>
      <c r="JH177" s="711">
        <f t="shared" si="2997"/>
        <v>0</v>
      </c>
      <c r="JI177" s="716">
        <f t="shared" si="2998"/>
        <v>0</v>
      </c>
      <c r="JJ177" s="717">
        <f t="shared" si="2999"/>
        <v>0</v>
      </c>
      <c r="JK177" s="718">
        <f t="shared" si="3000"/>
        <v>0</v>
      </c>
      <c r="JL177" s="718">
        <f t="shared" si="3001"/>
        <v>0</v>
      </c>
      <c r="JM177" s="385"/>
      <c r="JN177" s="391"/>
      <c r="JO177" s="388">
        <f t="shared" si="3002"/>
        <v>0</v>
      </c>
      <c r="JP177" s="385"/>
      <c r="JQ177" s="391"/>
      <c r="JR177" s="388">
        <f t="shared" si="3003"/>
        <v>0</v>
      </c>
      <c r="JS177" s="595">
        <f t="shared" si="3004"/>
        <v>0</v>
      </c>
      <c r="JT177" s="596">
        <f t="shared" si="3005"/>
        <v>0</v>
      </c>
      <c r="JU177" s="597">
        <f t="shared" si="3006"/>
        <v>0</v>
      </c>
      <c r="JV177" s="88"/>
      <c r="JW177" s="100"/>
      <c r="JX177" s="388">
        <f t="shared" si="3007"/>
        <v>0</v>
      </c>
      <c r="JY177" s="88"/>
      <c r="JZ177" s="100"/>
      <c r="KA177" s="481">
        <f>JY177*JZ177</f>
        <v>0</v>
      </c>
      <c r="KB177" s="595">
        <f t="shared" si="3009"/>
        <v>0</v>
      </c>
      <c r="KC177" s="596">
        <f t="shared" si="3010"/>
        <v>0</v>
      </c>
      <c r="KD177" s="597">
        <f t="shared" si="3011"/>
        <v>0</v>
      </c>
      <c r="KE177" s="481"/>
      <c r="KF177" s="391"/>
      <c r="KG177" s="388">
        <f t="shared" si="3012"/>
        <v>0</v>
      </c>
      <c r="KH177" s="88"/>
      <c r="KI177" s="100"/>
      <c r="KJ177" s="388">
        <f t="shared" si="3013"/>
        <v>0</v>
      </c>
      <c r="KK177" s="41">
        <f t="shared" si="3014"/>
        <v>0</v>
      </c>
      <c r="KL177" s="42">
        <f t="shared" si="3015"/>
        <v>0</v>
      </c>
      <c r="KM177" s="43">
        <f t="shared" si="3016"/>
        <v>0</v>
      </c>
      <c r="KN177" s="50">
        <f t="shared" si="3017"/>
        <v>0</v>
      </c>
      <c r="KO177" s="45">
        <f t="shared" si="3018"/>
        <v>0</v>
      </c>
      <c r="KP177" s="51">
        <f t="shared" si="3019"/>
        <v>0</v>
      </c>
      <c r="KQ177" s="50">
        <f t="shared" si="3020"/>
        <v>0</v>
      </c>
      <c r="KR177" s="45">
        <f t="shared" si="3021"/>
        <v>0</v>
      </c>
      <c r="KS177" s="51">
        <f t="shared" si="3022"/>
        <v>0</v>
      </c>
      <c r="KT177" s="81">
        <f t="shared" si="3023"/>
        <v>0</v>
      </c>
      <c r="KU177" s="52">
        <f t="shared" si="3024"/>
        <v>0</v>
      </c>
      <c r="KV177" s="52">
        <f t="shared" si="3025"/>
        <v>0</v>
      </c>
      <c r="KW177" s="27">
        <f t="shared" si="3026"/>
        <v>0</v>
      </c>
      <c r="KX177" s="28">
        <f t="shared" si="3027"/>
        <v>0</v>
      </c>
      <c r="KY177" s="29">
        <f t="shared" si="3028"/>
        <v>0</v>
      </c>
      <c r="KZ177" s="317">
        <f t="shared" si="3029"/>
        <v>0</v>
      </c>
      <c r="LA177" s="28">
        <f t="shared" si="3030"/>
        <v>0</v>
      </c>
      <c r="LB177" s="29">
        <f t="shared" si="3031"/>
        <v>0</v>
      </c>
      <c r="LC177" s="178">
        <f t="shared" si="3032"/>
        <v>0</v>
      </c>
      <c r="LD177" s="28">
        <f t="shared" si="3033"/>
        <v>0</v>
      </c>
      <c r="LE177" s="29">
        <f t="shared" si="3034"/>
        <v>0</v>
      </c>
    </row>
    <row r="178" spans="2:317" ht="20.25" hidden="1" customHeight="1" outlineLevel="3">
      <c r="B178" s="84" t="s">
        <v>319</v>
      </c>
      <c r="C178" s="176" t="s">
        <v>289</v>
      </c>
      <c r="D178" s="176" t="s">
        <v>261</v>
      </c>
      <c r="E178" s="176" t="s">
        <v>262</v>
      </c>
      <c r="F178" s="84" t="s">
        <v>204</v>
      </c>
      <c r="G178" s="673"/>
      <c r="H178" s="601"/>
      <c r="I178" s="443">
        <f t="shared" si="2825"/>
        <v>0</v>
      </c>
      <c r="J178" s="481"/>
      <c r="K178" s="600"/>
      <c r="L178" s="443">
        <f t="shared" si="2826"/>
        <v>0</v>
      </c>
      <c r="M178" s="697">
        <f t="shared" si="2827"/>
        <v>0</v>
      </c>
      <c r="N178" s="698">
        <f t="shared" si="2828"/>
        <v>0</v>
      </c>
      <c r="O178" s="699">
        <f t="shared" si="2829"/>
        <v>0</v>
      </c>
      <c r="P178" s="386"/>
      <c r="Q178" s="601"/>
      <c r="R178" s="443">
        <f t="shared" si="2830"/>
        <v>0</v>
      </c>
      <c r="S178" s="483"/>
      <c r="T178" s="600"/>
      <c r="U178" s="443">
        <f t="shared" si="2831"/>
        <v>0</v>
      </c>
      <c r="V178" s="697">
        <f t="shared" si="2832"/>
        <v>0</v>
      </c>
      <c r="W178" s="698">
        <f t="shared" si="2833"/>
        <v>0</v>
      </c>
      <c r="X178" s="699">
        <f t="shared" si="2834"/>
        <v>0</v>
      </c>
      <c r="Y178" s="483"/>
      <c r="Z178" s="600"/>
      <c r="AA178" s="443">
        <f t="shared" si="2835"/>
        <v>0</v>
      </c>
      <c r="AB178" s="483"/>
      <c r="AC178" s="600"/>
      <c r="AD178" s="443">
        <f t="shared" si="2836"/>
        <v>0</v>
      </c>
      <c r="AE178" s="595">
        <f t="shared" si="2837"/>
        <v>0</v>
      </c>
      <c r="AF178" s="596">
        <f t="shared" si="2838"/>
        <v>0</v>
      </c>
      <c r="AG178" s="597">
        <f t="shared" si="2839"/>
        <v>0</v>
      </c>
      <c r="AH178" s="715">
        <f t="shared" si="2840"/>
        <v>0</v>
      </c>
      <c r="AI178" s="711">
        <f t="shared" si="2841"/>
        <v>0</v>
      </c>
      <c r="AJ178" s="716">
        <f t="shared" si="2842"/>
        <v>0</v>
      </c>
      <c r="AK178" s="715">
        <f t="shared" si="2843"/>
        <v>0</v>
      </c>
      <c r="AL178" s="711">
        <f t="shared" si="2844"/>
        <v>0</v>
      </c>
      <c r="AM178" s="716">
        <f t="shared" si="2845"/>
        <v>0</v>
      </c>
      <c r="AN178" s="717">
        <f t="shared" si="2846"/>
        <v>0</v>
      </c>
      <c r="AO178" s="718">
        <f t="shared" si="2847"/>
        <v>0</v>
      </c>
      <c r="AP178" s="718">
        <f t="shared" si="2848"/>
        <v>0</v>
      </c>
      <c r="AQ178" s="88"/>
      <c r="AR178" s="89"/>
      <c r="AS178" s="388">
        <f t="shared" si="2849"/>
        <v>0</v>
      </c>
      <c r="AT178" s="389"/>
      <c r="AU178" s="390"/>
      <c r="AV178" s="388">
        <f t="shared" si="2850"/>
        <v>0</v>
      </c>
      <c r="AW178" s="595">
        <f t="shared" si="2851"/>
        <v>0</v>
      </c>
      <c r="AX178" s="596">
        <f t="shared" si="2852"/>
        <v>0</v>
      </c>
      <c r="AY178" s="597">
        <f t="shared" si="2853"/>
        <v>0</v>
      </c>
      <c r="AZ178" s="389"/>
      <c r="BA178" s="390"/>
      <c r="BB178" s="388">
        <f t="shared" si="2854"/>
        <v>0</v>
      </c>
      <c r="BC178" s="389"/>
      <c r="BD178" s="390"/>
      <c r="BE178" s="388">
        <f t="shared" si="2855"/>
        <v>0</v>
      </c>
      <c r="BF178" s="595">
        <f t="shared" si="2856"/>
        <v>0</v>
      </c>
      <c r="BG178" s="596">
        <f t="shared" si="2857"/>
        <v>0</v>
      </c>
      <c r="BH178" s="597">
        <f t="shared" si="2858"/>
        <v>0</v>
      </c>
      <c r="BI178" s="313"/>
      <c r="BJ178" s="387"/>
      <c r="BK178" s="388">
        <f t="shared" si="2859"/>
        <v>0</v>
      </c>
      <c r="BL178" s="88"/>
      <c r="BM178" s="89"/>
      <c r="BN178" s="388">
        <f t="shared" si="2860"/>
        <v>0</v>
      </c>
      <c r="BO178" s="595">
        <f t="shared" si="2861"/>
        <v>0</v>
      </c>
      <c r="BP178" s="596">
        <f t="shared" si="2862"/>
        <v>0</v>
      </c>
      <c r="BQ178" s="597">
        <f t="shared" si="2863"/>
        <v>0</v>
      </c>
      <c r="BR178" s="719">
        <f t="shared" si="2864"/>
        <v>0</v>
      </c>
      <c r="BS178" s="720">
        <f t="shared" si="2865"/>
        <v>0</v>
      </c>
      <c r="BT178" s="721">
        <f t="shared" si="2866"/>
        <v>0</v>
      </c>
      <c r="BU178" s="719">
        <f t="shared" si="2867"/>
        <v>0</v>
      </c>
      <c r="BV178" s="720">
        <f t="shared" si="2868"/>
        <v>0</v>
      </c>
      <c r="BW178" s="721">
        <f t="shared" si="2869"/>
        <v>0</v>
      </c>
      <c r="BX178" s="717">
        <f t="shared" si="2870"/>
        <v>0</v>
      </c>
      <c r="BY178" s="718">
        <f t="shared" si="2871"/>
        <v>0</v>
      </c>
      <c r="BZ178" s="718">
        <f t="shared" si="2872"/>
        <v>0</v>
      </c>
      <c r="CA178" s="599"/>
      <c r="CB178" s="482"/>
      <c r="CC178" s="443">
        <f t="shared" si="2873"/>
        <v>0</v>
      </c>
      <c r="CD178" s="599"/>
      <c r="CE178" s="482"/>
      <c r="CF178" s="443">
        <f t="shared" si="2874"/>
        <v>0</v>
      </c>
      <c r="CG178" s="595">
        <f t="shared" si="2875"/>
        <v>0</v>
      </c>
      <c r="CH178" s="596">
        <f t="shared" si="2876"/>
        <v>0</v>
      </c>
      <c r="CI178" s="597">
        <f t="shared" si="2877"/>
        <v>0</v>
      </c>
      <c r="CJ178" s="483"/>
      <c r="CK178" s="600"/>
      <c r="CL178" s="443">
        <f t="shared" si="2878"/>
        <v>0</v>
      </c>
      <c r="CM178" s="483"/>
      <c r="CN178" s="600"/>
      <c r="CO178" s="443">
        <f t="shared" ref="CO178:CO189" si="3037">CM178*CN178</f>
        <v>0</v>
      </c>
      <c r="CP178" s="595">
        <f t="shared" si="2880"/>
        <v>0</v>
      </c>
      <c r="CQ178" s="596">
        <f t="shared" si="2881"/>
        <v>0</v>
      </c>
      <c r="CR178" s="597">
        <f t="shared" si="2882"/>
        <v>0</v>
      </c>
      <c r="CS178" s="483"/>
      <c r="CT178" s="600"/>
      <c r="CU178" s="443">
        <f t="shared" si="2883"/>
        <v>0</v>
      </c>
      <c r="CV178" s="483"/>
      <c r="CW178" s="600"/>
      <c r="CX178" s="443">
        <f t="shared" si="2884"/>
        <v>0</v>
      </c>
      <c r="CY178" s="595">
        <f t="shared" si="2885"/>
        <v>0</v>
      </c>
      <c r="CZ178" s="596">
        <f t="shared" si="2886"/>
        <v>0</v>
      </c>
      <c r="DA178" s="597">
        <f t="shared" si="2887"/>
        <v>0</v>
      </c>
      <c r="DB178" s="715">
        <f t="shared" si="2888"/>
        <v>0</v>
      </c>
      <c r="DC178" s="711">
        <f t="shared" si="2889"/>
        <v>0</v>
      </c>
      <c r="DD178" s="716">
        <f t="shared" si="2890"/>
        <v>0</v>
      </c>
      <c r="DE178" s="715">
        <f t="shared" si="2891"/>
        <v>0</v>
      </c>
      <c r="DF178" s="711">
        <f t="shared" si="2892"/>
        <v>0</v>
      </c>
      <c r="DG178" s="716">
        <f t="shared" si="2893"/>
        <v>0</v>
      </c>
      <c r="DH178" s="717">
        <f t="shared" si="2894"/>
        <v>0</v>
      </c>
      <c r="DI178" s="718">
        <f t="shared" si="2895"/>
        <v>0</v>
      </c>
      <c r="DJ178" s="718">
        <f t="shared" si="2896"/>
        <v>0</v>
      </c>
      <c r="DK178" s="385"/>
      <c r="DL178" s="390"/>
      <c r="DM178" s="388">
        <f t="shared" si="2897"/>
        <v>0</v>
      </c>
      <c r="DN178" s="389"/>
      <c r="DO178" s="390"/>
      <c r="DP178" s="388">
        <f t="shared" si="2898"/>
        <v>0</v>
      </c>
      <c r="DQ178" s="595">
        <f t="shared" si="2899"/>
        <v>0</v>
      </c>
      <c r="DR178" s="596">
        <f t="shared" si="2900"/>
        <v>0</v>
      </c>
      <c r="DS178" s="597">
        <f t="shared" si="2901"/>
        <v>0</v>
      </c>
      <c r="DT178" s="385"/>
      <c r="DU178" s="387"/>
      <c r="DV178" s="388">
        <f t="shared" si="2902"/>
        <v>0</v>
      </c>
      <c r="DW178" s="385"/>
      <c r="DX178" s="387"/>
      <c r="DY178" s="388">
        <f t="shared" ref="DY178:DY179" si="3038">DW178*DX178</f>
        <v>0</v>
      </c>
      <c r="DZ178" s="595">
        <f t="shared" si="2904"/>
        <v>0</v>
      </c>
      <c r="EA178" s="596">
        <f t="shared" si="2905"/>
        <v>0</v>
      </c>
      <c r="EB178" s="597">
        <f t="shared" si="2906"/>
        <v>0</v>
      </c>
      <c r="EC178" s="389"/>
      <c r="ED178" s="390"/>
      <c r="EE178" s="388">
        <f t="shared" si="2907"/>
        <v>0</v>
      </c>
      <c r="EF178" s="88"/>
      <c r="EG178" s="100"/>
      <c r="EH178" s="388">
        <f t="shared" si="2908"/>
        <v>0</v>
      </c>
      <c r="EI178" s="41">
        <f t="shared" si="2909"/>
        <v>0</v>
      </c>
      <c r="EJ178" s="42">
        <f t="shared" si="2910"/>
        <v>0</v>
      </c>
      <c r="EK178" s="43">
        <f t="shared" si="2911"/>
        <v>0</v>
      </c>
      <c r="EL178" s="50">
        <f t="shared" si="2912"/>
        <v>0</v>
      </c>
      <c r="EM178" s="45">
        <f t="shared" si="2913"/>
        <v>0</v>
      </c>
      <c r="EN178" s="51">
        <f t="shared" si="2914"/>
        <v>0</v>
      </c>
      <c r="EO178" s="50">
        <f t="shared" si="2915"/>
        <v>0</v>
      </c>
      <c r="EP178" s="45">
        <f t="shared" si="2916"/>
        <v>0</v>
      </c>
      <c r="EQ178" s="51">
        <f t="shared" si="2917"/>
        <v>0</v>
      </c>
      <c r="ER178" s="81">
        <f t="shared" si="2918"/>
        <v>0</v>
      </c>
      <c r="ES178" s="52">
        <f t="shared" si="2919"/>
        <v>0</v>
      </c>
      <c r="ET178" s="52">
        <f t="shared" si="2920"/>
        <v>0</v>
      </c>
      <c r="EU178" s="27">
        <f t="shared" si="2921"/>
        <v>0</v>
      </c>
      <c r="EV178" s="28">
        <f t="shared" si="2922"/>
        <v>0</v>
      </c>
      <c r="EW178" s="29">
        <f t="shared" si="2923"/>
        <v>0</v>
      </c>
      <c r="EX178" s="317">
        <f t="shared" si="2924"/>
        <v>0</v>
      </c>
      <c r="EY178" s="28">
        <f t="shared" si="2925"/>
        <v>0</v>
      </c>
      <c r="EZ178" s="29">
        <f t="shared" si="3035"/>
        <v>0</v>
      </c>
      <c r="FA178" s="178">
        <f t="shared" si="2927"/>
        <v>0</v>
      </c>
      <c r="FB178" s="28">
        <f t="shared" si="2928"/>
        <v>0</v>
      </c>
      <c r="FC178" s="29">
        <f t="shared" si="2929"/>
        <v>0</v>
      </c>
      <c r="FE178" s="84" t="s">
        <v>319</v>
      </c>
      <c r="FF178" s="176" t="s">
        <v>289</v>
      </c>
      <c r="FG178" s="176" t="s">
        <v>262</v>
      </c>
      <c r="FH178" s="84" t="s">
        <v>297</v>
      </c>
      <c r="FI178" s="673"/>
      <c r="FJ178" s="601"/>
      <c r="FK178" s="443">
        <f t="shared" si="2930"/>
        <v>0</v>
      </c>
      <c r="FL178" s="481"/>
      <c r="FM178" s="600"/>
      <c r="FN178" s="443">
        <f t="shared" si="2931"/>
        <v>0</v>
      </c>
      <c r="FO178" s="697">
        <f t="shared" si="2932"/>
        <v>0</v>
      </c>
      <c r="FP178" s="698">
        <f t="shared" si="2933"/>
        <v>0</v>
      </c>
      <c r="FQ178" s="699">
        <f t="shared" si="2934"/>
        <v>0</v>
      </c>
      <c r="FR178" s="386"/>
      <c r="FS178" s="601"/>
      <c r="FT178" s="443">
        <f t="shared" si="2935"/>
        <v>0</v>
      </c>
      <c r="FU178" s="483"/>
      <c r="FV178" s="600"/>
      <c r="FW178" s="443">
        <f t="shared" si="2936"/>
        <v>0</v>
      </c>
      <c r="FX178" s="697">
        <f t="shared" si="2937"/>
        <v>0</v>
      </c>
      <c r="FY178" s="698">
        <f t="shared" si="2938"/>
        <v>0</v>
      </c>
      <c r="FZ178" s="699">
        <f t="shared" si="2939"/>
        <v>0</v>
      </c>
      <c r="GA178" s="483"/>
      <c r="GB178" s="600"/>
      <c r="GC178" s="443">
        <f t="shared" si="2940"/>
        <v>0</v>
      </c>
      <c r="GD178" s="483"/>
      <c r="GE178" s="600"/>
      <c r="GF178" s="443">
        <f t="shared" si="2941"/>
        <v>0</v>
      </c>
      <c r="GG178" s="595">
        <f t="shared" si="2942"/>
        <v>0</v>
      </c>
      <c r="GH178" s="596">
        <f t="shared" si="2943"/>
        <v>0</v>
      </c>
      <c r="GI178" s="597">
        <f t="shared" si="2944"/>
        <v>0</v>
      </c>
      <c r="GJ178" s="715">
        <f t="shared" si="2945"/>
        <v>0</v>
      </c>
      <c r="GK178" s="711">
        <f t="shared" si="2946"/>
        <v>0</v>
      </c>
      <c r="GL178" s="716">
        <f t="shared" si="2947"/>
        <v>0</v>
      </c>
      <c r="GM178" s="715">
        <f t="shared" si="2948"/>
        <v>0</v>
      </c>
      <c r="GN178" s="711">
        <f t="shared" si="2949"/>
        <v>0</v>
      </c>
      <c r="GO178" s="716">
        <f t="shared" si="2950"/>
        <v>0</v>
      </c>
      <c r="GP178" s="717">
        <f t="shared" si="2951"/>
        <v>0</v>
      </c>
      <c r="GQ178" s="718">
        <f t="shared" si="2952"/>
        <v>0</v>
      </c>
      <c r="GR178" s="718">
        <f t="shared" si="2953"/>
        <v>0</v>
      </c>
      <c r="GS178" s="88"/>
      <c r="GT178" s="89"/>
      <c r="GU178" s="388">
        <f t="shared" si="2954"/>
        <v>0</v>
      </c>
      <c r="GV178" s="389"/>
      <c r="GW178" s="390"/>
      <c r="GX178" s="388">
        <f t="shared" si="2955"/>
        <v>0</v>
      </c>
      <c r="GY178" s="595">
        <f t="shared" si="2956"/>
        <v>0</v>
      </c>
      <c r="GZ178" s="596">
        <f t="shared" si="2957"/>
        <v>0</v>
      </c>
      <c r="HA178" s="597">
        <f t="shared" si="2958"/>
        <v>0</v>
      </c>
      <c r="HB178" s="389"/>
      <c r="HC178" s="390"/>
      <c r="HD178" s="388">
        <f t="shared" si="2959"/>
        <v>0</v>
      </c>
      <c r="HE178" s="389"/>
      <c r="HF178" s="390"/>
      <c r="HG178" s="388">
        <f t="shared" si="2960"/>
        <v>0</v>
      </c>
      <c r="HH178" s="595">
        <f t="shared" si="2961"/>
        <v>0</v>
      </c>
      <c r="HI178" s="596">
        <f t="shared" si="2962"/>
        <v>0</v>
      </c>
      <c r="HJ178" s="597">
        <f t="shared" si="2963"/>
        <v>0</v>
      </c>
      <c r="HK178" s="313"/>
      <c r="HL178" s="387"/>
      <c r="HM178" s="388">
        <f t="shared" si="2964"/>
        <v>0</v>
      </c>
      <c r="HN178" s="88"/>
      <c r="HO178" s="89"/>
      <c r="HP178" s="388">
        <f t="shared" si="2965"/>
        <v>0</v>
      </c>
      <c r="HQ178" s="595">
        <f t="shared" si="2966"/>
        <v>0</v>
      </c>
      <c r="HR178" s="596">
        <f t="shared" si="2967"/>
        <v>0</v>
      </c>
      <c r="HS178" s="597">
        <f t="shared" si="2968"/>
        <v>0</v>
      </c>
      <c r="HT178" s="719">
        <f t="shared" si="2969"/>
        <v>0</v>
      </c>
      <c r="HU178" s="720">
        <f t="shared" si="2970"/>
        <v>0</v>
      </c>
      <c r="HV178" s="721">
        <f t="shared" si="2971"/>
        <v>0</v>
      </c>
      <c r="HW178" s="719">
        <f t="shared" si="2972"/>
        <v>0</v>
      </c>
      <c r="HX178" s="720">
        <f t="shared" si="2973"/>
        <v>0</v>
      </c>
      <c r="HY178" s="721">
        <f t="shared" si="2974"/>
        <v>0</v>
      </c>
      <c r="HZ178" s="717">
        <f t="shared" si="2975"/>
        <v>0</v>
      </c>
      <c r="IA178" s="718">
        <f t="shared" si="2976"/>
        <v>0</v>
      </c>
      <c r="IB178" s="718">
        <f t="shared" si="2977"/>
        <v>0</v>
      </c>
      <c r="IC178" s="599"/>
      <c r="ID178" s="482"/>
      <c r="IE178" s="443">
        <f t="shared" si="2978"/>
        <v>0</v>
      </c>
      <c r="IF178" s="599"/>
      <c r="IG178" s="482"/>
      <c r="IH178" s="443">
        <f t="shared" si="2979"/>
        <v>0</v>
      </c>
      <c r="II178" s="595">
        <f t="shared" si="2980"/>
        <v>0</v>
      </c>
      <c r="IJ178" s="596">
        <f t="shared" si="2981"/>
        <v>0</v>
      </c>
      <c r="IK178" s="597">
        <f t="shared" si="2982"/>
        <v>0</v>
      </c>
      <c r="IL178" s="483"/>
      <c r="IM178" s="600"/>
      <c r="IN178" s="443">
        <f t="shared" si="2983"/>
        <v>0</v>
      </c>
      <c r="IO178" s="483"/>
      <c r="IP178" s="600"/>
      <c r="IQ178" s="443">
        <f t="shared" si="2984"/>
        <v>0</v>
      </c>
      <c r="IR178" s="595">
        <f t="shared" si="2985"/>
        <v>0</v>
      </c>
      <c r="IS178" s="596">
        <f t="shared" si="2986"/>
        <v>0</v>
      </c>
      <c r="IT178" s="597">
        <f t="shared" si="2987"/>
        <v>0</v>
      </c>
      <c r="IU178" s="483"/>
      <c r="IV178" s="600"/>
      <c r="IW178" s="443">
        <f t="shared" si="2988"/>
        <v>0</v>
      </c>
      <c r="IX178" s="483"/>
      <c r="IY178" s="600"/>
      <c r="IZ178" s="443">
        <f t="shared" si="2989"/>
        <v>0</v>
      </c>
      <c r="JA178" s="595">
        <f t="shared" si="2990"/>
        <v>0</v>
      </c>
      <c r="JB178" s="596">
        <f t="shared" si="2991"/>
        <v>0</v>
      </c>
      <c r="JC178" s="597">
        <f t="shared" si="2992"/>
        <v>0</v>
      </c>
      <c r="JD178" s="715">
        <f t="shared" si="2993"/>
        <v>0</v>
      </c>
      <c r="JE178" s="711">
        <f t="shared" si="2994"/>
        <v>0</v>
      </c>
      <c r="JF178" s="716">
        <f t="shared" si="2995"/>
        <v>0</v>
      </c>
      <c r="JG178" s="715">
        <f t="shared" si="2996"/>
        <v>0</v>
      </c>
      <c r="JH178" s="711">
        <f t="shared" si="2997"/>
        <v>0</v>
      </c>
      <c r="JI178" s="716">
        <f t="shared" si="2998"/>
        <v>0</v>
      </c>
      <c r="JJ178" s="717">
        <f t="shared" si="2999"/>
        <v>0</v>
      </c>
      <c r="JK178" s="718">
        <f t="shared" si="3000"/>
        <v>0</v>
      </c>
      <c r="JL178" s="718">
        <f t="shared" si="3001"/>
        <v>0</v>
      </c>
      <c r="JM178" s="385"/>
      <c r="JN178" s="390"/>
      <c r="JO178" s="388">
        <f t="shared" si="3002"/>
        <v>0</v>
      </c>
      <c r="JP178" s="389"/>
      <c r="JQ178" s="390"/>
      <c r="JR178" s="388">
        <f t="shared" si="3003"/>
        <v>0</v>
      </c>
      <c r="JS178" s="595">
        <f t="shared" si="3004"/>
        <v>0</v>
      </c>
      <c r="JT178" s="596">
        <f t="shared" si="3005"/>
        <v>0</v>
      </c>
      <c r="JU178" s="597">
        <f t="shared" si="3006"/>
        <v>0</v>
      </c>
      <c r="JV178" s="385"/>
      <c r="JW178" s="387"/>
      <c r="JX178" s="388">
        <f t="shared" si="3007"/>
        <v>0</v>
      </c>
      <c r="JY178" s="385"/>
      <c r="JZ178" s="387"/>
      <c r="KA178" s="388">
        <f t="shared" si="3008"/>
        <v>0</v>
      </c>
      <c r="KB178" s="595">
        <f t="shared" si="3009"/>
        <v>0</v>
      </c>
      <c r="KC178" s="596">
        <f t="shared" si="3010"/>
        <v>0</v>
      </c>
      <c r="KD178" s="597">
        <f t="shared" si="3011"/>
        <v>0</v>
      </c>
      <c r="KE178" s="389"/>
      <c r="KF178" s="390"/>
      <c r="KG178" s="388">
        <f t="shared" si="3012"/>
        <v>0</v>
      </c>
      <c r="KH178" s="88"/>
      <c r="KI178" s="100"/>
      <c r="KJ178" s="388">
        <f t="shared" si="3013"/>
        <v>0</v>
      </c>
      <c r="KK178" s="41">
        <f t="shared" si="3014"/>
        <v>0</v>
      </c>
      <c r="KL178" s="42">
        <f t="shared" si="3015"/>
        <v>0</v>
      </c>
      <c r="KM178" s="43">
        <f t="shared" si="3016"/>
        <v>0</v>
      </c>
      <c r="KN178" s="50">
        <f t="shared" si="3017"/>
        <v>0</v>
      </c>
      <c r="KO178" s="45">
        <f t="shared" si="3018"/>
        <v>0</v>
      </c>
      <c r="KP178" s="51">
        <f t="shared" si="3019"/>
        <v>0</v>
      </c>
      <c r="KQ178" s="50">
        <f t="shared" si="3020"/>
        <v>0</v>
      </c>
      <c r="KR178" s="45">
        <f t="shared" si="3021"/>
        <v>0</v>
      </c>
      <c r="KS178" s="51">
        <f t="shared" si="3022"/>
        <v>0</v>
      </c>
      <c r="KT178" s="81">
        <f t="shared" si="3023"/>
        <v>0</v>
      </c>
      <c r="KU178" s="52">
        <f t="shared" si="3024"/>
        <v>0</v>
      </c>
      <c r="KV178" s="52">
        <f t="shared" si="3025"/>
        <v>0</v>
      </c>
      <c r="KW178" s="27">
        <f t="shared" si="3026"/>
        <v>0</v>
      </c>
      <c r="KX178" s="28">
        <f t="shared" si="3027"/>
        <v>0</v>
      </c>
      <c r="KY178" s="29">
        <f t="shared" si="3028"/>
        <v>0</v>
      </c>
      <c r="KZ178" s="317">
        <f t="shared" si="3029"/>
        <v>0</v>
      </c>
      <c r="LA178" s="28">
        <f t="shared" si="3030"/>
        <v>0</v>
      </c>
      <c r="LB178" s="29">
        <f t="shared" si="3031"/>
        <v>0</v>
      </c>
      <c r="LC178" s="178">
        <f t="shared" si="3032"/>
        <v>0</v>
      </c>
      <c r="LD178" s="28">
        <f t="shared" si="3033"/>
        <v>0</v>
      </c>
      <c r="LE178" s="29">
        <f t="shared" si="3034"/>
        <v>0</v>
      </c>
    </row>
    <row r="179" spans="2:317" ht="20.25" hidden="1" customHeight="1" outlineLevel="3">
      <c r="B179" s="84" t="s">
        <v>319</v>
      </c>
      <c r="C179" s="176" t="s">
        <v>292</v>
      </c>
      <c r="D179" s="176" t="s">
        <v>261</v>
      </c>
      <c r="E179" s="176" t="s">
        <v>262</v>
      </c>
      <c r="F179" s="84" t="s">
        <v>283</v>
      </c>
      <c r="G179" s="483"/>
      <c r="H179" s="600"/>
      <c r="I179" s="443">
        <f t="shared" si="2825"/>
        <v>0</v>
      </c>
      <c r="J179" s="481"/>
      <c r="K179" s="600"/>
      <c r="L179" s="443">
        <f t="shared" si="2826"/>
        <v>0</v>
      </c>
      <c r="M179" s="697">
        <f t="shared" si="2827"/>
        <v>0</v>
      </c>
      <c r="N179" s="698">
        <f t="shared" si="2828"/>
        <v>0</v>
      </c>
      <c r="O179" s="699">
        <f t="shared" si="2829"/>
        <v>0</v>
      </c>
      <c r="P179" s="483"/>
      <c r="Q179" s="600"/>
      <c r="R179" s="443">
        <f t="shared" si="2830"/>
        <v>0</v>
      </c>
      <c r="S179" s="481"/>
      <c r="T179" s="600"/>
      <c r="U179" s="443">
        <f t="shared" si="2831"/>
        <v>0</v>
      </c>
      <c r="V179" s="697">
        <f t="shared" si="2832"/>
        <v>0</v>
      </c>
      <c r="W179" s="698">
        <f t="shared" si="2833"/>
        <v>0</v>
      </c>
      <c r="X179" s="699">
        <f t="shared" si="2834"/>
        <v>0</v>
      </c>
      <c r="Y179" s="483"/>
      <c r="Z179" s="600"/>
      <c r="AA179" s="443">
        <f t="shared" si="2835"/>
        <v>0</v>
      </c>
      <c r="AB179" s="481"/>
      <c r="AC179" s="600"/>
      <c r="AD179" s="443">
        <f t="shared" si="2836"/>
        <v>0</v>
      </c>
      <c r="AE179" s="595">
        <f t="shared" si="2837"/>
        <v>0</v>
      </c>
      <c r="AF179" s="596">
        <f t="shared" si="2838"/>
        <v>0</v>
      </c>
      <c r="AG179" s="597">
        <f t="shared" si="2839"/>
        <v>0</v>
      </c>
      <c r="AH179" s="715">
        <f t="shared" si="2840"/>
        <v>0</v>
      </c>
      <c r="AI179" s="711">
        <f t="shared" si="2841"/>
        <v>0</v>
      </c>
      <c r="AJ179" s="716">
        <f t="shared" si="2842"/>
        <v>0</v>
      </c>
      <c r="AK179" s="715">
        <f t="shared" si="2843"/>
        <v>0</v>
      </c>
      <c r="AL179" s="711">
        <f t="shared" si="2844"/>
        <v>0</v>
      </c>
      <c r="AM179" s="716">
        <f t="shared" si="2845"/>
        <v>0</v>
      </c>
      <c r="AN179" s="717">
        <f t="shared" si="2846"/>
        <v>0</v>
      </c>
      <c r="AO179" s="718">
        <f t="shared" si="2847"/>
        <v>0</v>
      </c>
      <c r="AP179" s="718">
        <f t="shared" si="2848"/>
        <v>0</v>
      </c>
      <c r="AQ179" s="389"/>
      <c r="AR179" s="390"/>
      <c r="AS179" s="388">
        <f t="shared" si="2849"/>
        <v>0</v>
      </c>
      <c r="AT179" s="385"/>
      <c r="AU179" s="390"/>
      <c r="AV179" s="388">
        <f t="shared" si="2850"/>
        <v>0</v>
      </c>
      <c r="AW179" s="595">
        <f t="shared" si="2851"/>
        <v>0</v>
      </c>
      <c r="AX179" s="596">
        <f t="shared" si="2852"/>
        <v>0</v>
      </c>
      <c r="AY179" s="597">
        <f t="shared" si="2853"/>
        <v>0</v>
      </c>
      <c r="AZ179" s="389"/>
      <c r="BA179" s="390"/>
      <c r="BB179" s="388">
        <f t="shared" si="2854"/>
        <v>0</v>
      </c>
      <c r="BC179" s="385"/>
      <c r="BD179" s="390"/>
      <c r="BE179" s="388">
        <f t="shared" si="2855"/>
        <v>0</v>
      </c>
      <c r="BF179" s="595">
        <f t="shared" si="2856"/>
        <v>0</v>
      </c>
      <c r="BG179" s="596">
        <f t="shared" si="2857"/>
        <v>0</v>
      </c>
      <c r="BH179" s="597">
        <f t="shared" si="2858"/>
        <v>0</v>
      </c>
      <c r="BI179" s="389"/>
      <c r="BJ179" s="390"/>
      <c r="BK179" s="388">
        <f t="shared" si="2859"/>
        <v>0</v>
      </c>
      <c r="BL179" s="88"/>
      <c r="BM179" s="89"/>
      <c r="BN179" s="388">
        <f t="shared" si="2860"/>
        <v>0</v>
      </c>
      <c r="BO179" s="595">
        <f t="shared" si="2861"/>
        <v>0</v>
      </c>
      <c r="BP179" s="596">
        <f t="shared" si="2862"/>
        <v>0</v>
      </c>
      <c r="BQ179" s="597">
        <f t="shared" si="2863"/>
        <v>0</v>
      </c>
      <c r="BR179" s="719">
        <f t="shared" si="2864"/>
        <v>0</v>
      </c>
      <c r="BS179" s="720">
        <f t="shared" si="2865"/>
        <v>0</v>
      </c>
      <c r="BT179" s="721">
        <f t="shared" si="2866"/>
        <v>0</v>
      </c>
      <c r="BU179" s="719">
        <f t="shared" si="2867"/>
        <v>0</v>
      </c>
      <c r="BV179" s="720">
        <f t="shared" si="2868"/>
        <v>0</v>
      </c>
      <c r="BW179" s="721">
        <f t="shared" si="2869"/>
        <v>0</v>
      </c>
      <c r="BX179" s="717">
        <f t="shared" si="2870"/>
        <v>0</v>
      </c>
      <c r="BY179" s="718">
        <f t="shared" si="2871"/>
        <v>0</v>
      </c>
      <c r="BZ179" s="718">
        <f t="shared" si="2872"/>
        <v>0</v>
      </c>
      <c r="CA179" s="483"/>
      <c r="CB179" s="600"/>
      <c r="CC179" s="443">
        <f t="shared" si="2873"/>
        <v>0</v>
      </c>
      <c r="CD179" s="483"/>
      <c r="CE179" s="600"/>
      <c r="CF179" s="443">
        <f t="shared" si="2874"/>
        <v>0</v>
      </c>
      <c r="CG179" s="595">
        <f t="shared" si="2875"/>
        <v>0</v>
      </c>
      <c r="CH179" s="596">
        <f t="shared" si="2876"/>
        <v>0</v>
      </c>
      <c r="CI179" s="597">
        <f t="shared" si="2877"/>
        <v>0</v>
      </c>
      <c r="CJ179" s="483"/>
      <c r="CK179" s="600"/>
      <c r="CL179" s="443">
        <f t="shared" si="2878"/>
        <v>0</v>
      </c>
      <c r="CM179" s="483"/>
      <c r="CN179" s="600"/>
      <c r="CO179" s="443">
        <f t="shared" si="3037"/>
        <v>0</v>
      </c>
      <c r="CP179" s="595">
        <f t="shared" si="2880"/>
        <v>0</v>
      </c>
      <c r="CQ179" s="596">
        <f t="shared" si="2881"/>
        <v>0</v>
      </c>
      <c r="CR179" s="597">
        <f t="shared" si="2882"/>
        <v>0</v>
      </c>
      <c r="CS179" s="483"/>
      <c r="CT179" s="600"/>
      <c r="CU179" s="443">
        <f t="shared" si="2883"/>
        <v>0</v>
      </c>
      <c r="CV179" s="483"/>
      <c r="CW179" s="600"/>
      <c r="CX179" s="443">
        <f t="shared" si="2884"/>
        <v>0</v>
      </c>
      <c r="CY179" s="595">
        <f t="shared" si="2885"/>
        <v>0</v>
      </c>
      <c r="CZ179" s="596">
        <f t="shared" si="2886"/>
        <v>0</v>
      </c>
      <c r="DA179" s="597">
        <f t="shared" si="2887"/>
        <v>0</v>
      </c>
      <c r="DB179" s="715">
        <f t="shared" si="2888"/>
        <v>0</v>
      </c>
      <c r="DC179" s="711">
        <f t="shared" si="2889"/>
        <v>0</v>
      </c>
      <c r="DD179" s="716">
        <f t="shared" si="2890"/>
        <v>0</v>
      </c>
      <c r="DE179" s="715">
        <f t="shared" si="2891"/>
        <v>0</v>
      </c>
      <c r="DF179" s="711">
        <f t="shared" si="2892"/>
        <v>0</v>
      </c>
      <c r="DG179" s="716">
        <f t="shared" si="2893"/>
        <v>0</v>
      </c>
      <c r="DH179" s="717">
        <f t="shared" si="2894"/>
        <v>0</v>
      </c>
      <c r="DI179" s="718">
        <f t="shared" si="2895"/>
        <v>0</v>
      </c>
      <c r="DJ179" s="718">
        <f t="shared" si="2896"/>
        <v>0</v>
      </c>
      <c r="DK179" s="389"/>
      <c r="DL179" s="390"/>
      <c r="DM179" s="388">
        <f t="shared" si="2897"/>
        <v>0</v>
      </c>
      <c r="DN179" s="389"/>
      <c r="DO179" s="390"/>
      <c r="DP179" s="388">
        <f t="shared" si="2898"/>
        <v>0</v>
      </c>
      <c r="DQ179" s="595">
        <f t="shared" si="2899"/>
        <v>0</v>
      </c>
      <c r="DR179" s="596">
        <f t="shared" si="2900"/>
        <v>0</v>
      </c>
      <c r="DS179" s="597">
        <f t="shared" si="2901"/>
        <v>0</v>
      </c>
      <c r="DT179" s="389"/>
      <c r="DU179" s="390"/>
      <c r="DV179" s="388">
        <f t="shared" si="2902"/>
        <v>0</v>
      </c>
      <c r="DW179" s="389"/>
      <c r="DX179" s="390"/>
      <c r="DY179" s="388">
        <f t="shared" si="3038"/>
        <v>0</v>
      </c>
      <c r="DZ179" s="595">
        <f t="shared" si="2904"/>
        <v>0</v>
      </c>
      <c r="EA179" s="596">
        <f t="shared" si="2905"/>
        <v>0</v>
      </c>
      <c r="EB179" s="597">
        <f t="shared" si="2906"/>
        <v>0</v>
      </c>
      <c r="EC179" s="389"/>
      <c r="ED179" s="390"/>
      <c r="EE179" s="388">
        <f t="shared" si="2907"/>
        <v>0</v>
      </c>
      <c r="EF179" s="88"/>
      <c r="EG179" s="100"/>
      <c r="EH179" s="388">
        <f t="shared" si="2908"/>
        <v>0</v>
      </c>
      <c r="EI179" s="41">
        <f t="shared" si="2909"/>
        <v>0</v>
      </c>
      <c r="EJ179" s="42">
        <f t="shared" si="2910"/>
        <v>0</v>
      </c>
      <c r="EK179" s="43">
        <f t="shared" si="2911"/>
        <v>0</v>
      </c>
      <c r="EL179" s="50">
        <f t="shared" si="2912"/>
        <v>0</v>
      </c>
      <c r="EM179" s="45">
        <f t="shared" si="2913"/>
        <v>0</v>
      </c>
      <c r="EN179" s="51">
        <f t="shared" si="2914"/>
        <v>0</v>
      </c>
      <c r="EO179" s="50">
        <f t="shared" si="2915"/>
        <v>0</v>
      </c>
      <c r="EP179" s="45">
        <f t="shared" si="2916"/>
        <v>0</v>
      </c>
      <c r="EQ179" s="51">
        <f t="shared" si="2917"/>
        <v>0</v>
      </c>
      <c r="ER179" s="81">
        <f t="shared" si="2918"/>
        <v>0</v>
      </c>
      <c r="ES179" s="52">
        <f t="shared" si="2919"/>
        <v>0</v>
      </c>
      <c r="ET179" s="52">
        <f t="shared" si="2920"/>
        <v>0</v>
      </c>
      <c r="EU179" s="27">
        <f t="shared" si="2921"/>
        <v>0</v>
      </c>
      <c r="EV179" s="28">
        <f t="shared" si="2922"/>
        <v>0</v>
      </c>
      <c r="EW179" s="29">
        <f t="shared" si="2923"/>
        <v>0</v>
      </c>
      <c r="EX179" s="317">
        <f t="shared" si="2924"/>
        <v>0</v>
      </c>
      <c r="EY179" s="28">
        <f t="shared" si="2925"/>
        <v>0</v>
      </c>
      <c r="EZ179" s="29">
        <f t="shared" si="3035"/>
        <v>0</v>
      </c>
      <c r="FA179" s="178">
        <f t="shared" si="2927"/>
        <v>0</v>
      </c>
      <c r="FB179" s="28">
        <f t="shared" si="2928"/>
        <v>0</v>
      </c>
      <c r="FC179" s="29">
        <f t="shared" si="2929"/>
        <v>0</v>
      </c>
      <c r="FE179" s="84" t="s">
        <v>319</v>
      </c>
      <c r="FF179" s="176" t="s">
        <v>292</v>
      </c>
      <c r="FG179" s="176" t="s">
        <v>262</v>
      </c>
      <c r="FH179" s="84" t="s">
        <v>283</v>
      </c>
      <c r="FI179" s="483"/>
      <c r="FJ179" s="600"/>
      <c r="FK179" s="443">
        <f t="shared" si="2930"/>
        <v>0</v>
      </c>
      <c r="FL179" s="481"/>
      <c r="FM179" s="600"/>
      <c r="FN179" s="443">
        <f t="shared" si="2931"/>
        <v>0</v>
      </c>
      <c r="FO179" s="697">
        <f t="shared" si="2932"/>
        <v>0</v>
      </c>
      <c r="FP179" s="698">
        <f t="shared" si="2933"/>
        <v>0</v>
      </c>
      <c r="FQ179" s="699">
        <f t="shared" si="2934"/>
        <v>0</v>
      </c>
      <c r="FR179" s="483"/>
      <c r="FS179" s="600"/>
      <c r="FT179" s="443">
        <f t="shared" si="2935"/>
        <v>0</v>
      </c>
      <c r="FU179" s="481"/>
      <c r="FV179" s="600"/>
      <c r="FW179" s="443">
        <f t="shared" si="2936"/>
        <v>0</v>
      </c>
      <c r="FX179" s="697">
        <f t="shared" si="2937"/>
        <v>0</v>
      </c>
      <c r="FY179" s="698">
        <f t="shared" si="2938"/>
        <v>0</v>
      </c>
      <c r="FZ179" s="699">
        <f t="shared" si="2939"/>
        <v>0</v>
      </c>
      <c r="GA179" s="483"/>
      <c r="GB179" s="600"/>
      <c r="GC179" s="443">
        <f t="shared" si="2940"/>
        <v>0</v>
      </c>
      <c r="GD179" s="481"/>
      <c r="GE179" s="600"/>
      <c r="GF179" s="443">
        <f t="shared" si="2941"/>
        <v>0</v>
      </c>
      <c r="GG179" s="595">
        <f t="shared" si="2942"/>
        <v>0</v>
      </c>
      <c r="GH179" s="596">
        <f t="shared" si="2943"/>
        <v>0</v>
      </c>
      <c r="GI179" s="597">
        <f t="shared" si="2944"/>
        <v>0</v>
      </c>
      <c r="GJ179" s="715">
        <f t="shared" si="2945"/>
        <v>0</v>
      </c>
      <c r="GK179" s="711">
        <f t="shared" si="2946"/>
        <v>0</v>
      </c>
      <c r="GL179" s="716">
        <f t="shared" si="2947"/>
        <v>0</v>
      </c>
      <c r="GM179" s="715">
        <f t="shared" si="2948"/>
        <v>0</v>
      </c>
      <c r="GN179" s="711">
        <f t="shared" si="2949"/>
        <v>0</v>
      </c>
      <c r="GO179" s="716">
        <f t="shared" si="2950"/>
        <v>0</v>
      </c>
      <c r="GP179" s="717">
        <f t="shared" si="2951"/>
        <v>0</v>
      </c>
      <c r="GQ179" s="718">
        <f t="shared" si="2952"/>
        <v>0</v>
      </c>
      <c r="GR179" s="718">
        <f t="shared" si="2953"/>
        <v>0</v>
      </c>
      <c r="GS179" s="389"/>
      <c r="GT179" s="390"/>
      <c r="GU179" s="388">
        <f t="shared" si="2954"/>
        <v>0</v>
      </c>
      <c r="GV179" s="385"/>
      <c r="GW179" s="390"/>
      <c r="GX179" s="388">
        <f t="shared" si="2955"/>
        <v>0</v>
      </c>
      <c r="GY179" s="595">
        <f t="shared" si="2956"/>
        <v>0</v>
      </c>
      <c r="GZ179" s="596">
        <f t="shared" si="2957"/>
        <v>0</v>
      </c>
      <c r="HA179" s="597">
        <f t="shared" si="2958"/>
        <v>0</v>
      </c>
      <c r="HB179" s="389"/>
      <c r="HC179" s="390"/>
      <c r="HD179" s="388">
        <f t="shared" si="2959"/>
        <v>0</v>
      </c>
      <c r="HE179" s="385"/>
      <c r="HF179" s="390"/>
      <c r="HG179" s="388">
        <f t="shared" si="2960"/>
        <v>0</v>
      </c>
      <c r="HH179" s="595">
        <f t="shared" si="2961"/>
        <v>0</v>
      </c>
      <c r="HI179" s="596">
        <f t="shared" si="2962"/>
        <v>0</v>
      </c>
      <c r="HJ179" s="597">
        <f t="shared" si="2963"/>
        <v>0</v>
      </c>
      <c r="HK179" s="389"/>
      <c r="HL179" s="390"/>
      <c r="HM179" s="388">
        <f t="shared" si="2964"/>
        <v>0</v>
      </c>
      <c r="HN179" s="88"/>
      <c r="HO179" s="89"/>
      <c r="HP179" s="388">
        <f t="shared" si="2965"/>
        <v>0</v>
      </c>
      <c r="HQ179" s="595">
        <f t="shared" si="2966"/>
        <v>0</v>
      </c>
      <c r="HR179" s="596">
        <f t="shared" si="2967"/>
        <v>0</v>
      </c>
      <c r="HS179" s="597">
        <f t="shared" si="2968"/>
        <v>0</v>
      </c>
      <c r="HT179" s="719">
        <f t="shared" si="2969"/>
        <v>0</v>
      </c>
      <c r="HU179" s="720">
        <f t="shared" si="2970"/>
        <v>0</v>
      </c>
      <c r="HV179" s="721">
        <f t="shared" si="2971"/>
        <v>0</v>
      </c>
      <c r="HW179" s="719">
        <f t="shared" si="2972"/>
        <v>0</v>
      </c>
      <c r="HX179" s="720">
        <f t="shared" si="2973"/>
        <v>0</v>
      </c>
      <c r="HY179" s="721">
        <f t="shared" si="2974"/>
        <v>0</v>
      </c>
      <c r="HZ179" s="717">
        <f t="shared" si="2975"/>
        <v>0</v>
      </c>
      <c r="IA179" s="718">
        <f t="shared" si="2976"/>
        <v>0</v>
      </c>
      <c r="IB179" s="718">
        <f t="shared" si="2977"/>
        <v>0</v>
      </c>
      <c r="IC179" s="483"/>
      <c r="ID179" s="600"/>
      <c r="IE179" s="443">
        <f t="shared" si="2978"/>
        <v>0</v>
      </c>
      <c r="IF179" s="483"/>
      <c r="IG179" s="600"/>
      <c r="IH179" s="443">
        <f t="shared" si="2979"/>
        <v>0</v>
      </c>
      <c r="II179" s="595">
        <f t="shared" si="2980"/>
        <v>0</v>
      </c>
      <c r="IJ179" s="596">
        <f t="shared" si="2981"/>
        <v>0</v>
      </c>
      <c r="IK179" s="597">
        <f t="shared" si="2982"/>
        <v>0</v>
      </c>
      <c r="IL179" s="483"/>
      <c r="IM179" s="600"/>
      <c r="IN179" s="443">
        <f t="shared" si="2983"/>
        <v>0</v>
      </c>
      <c r="IO179" s="483"/>
      <c r="IP179" s="600"/>
      <c r="IQ179" s="443">
        <f t="shared" si="2984"/>
        <v>0</v>
      </c>
      <c r="IR179" s="595">
        <f t="shared" si="2985"/>
        <v>0</v>
      </c>
      <c r="IS179" s="596">
        <f t="shared" si="2986"/>
        <v>0</v>
      </c>
      <c r="IT179" s="597">
        <f t="shared" si="2987"/>
        <v>0</v>
      </c>
      <c r="IU179" s="483"/>
      <c r="IV179" s="600"/>
      <c r="IW179" s="443">
        <f t="shared" si="2988"/>
        <v>0</v>
      </c>
      <c r="IX179" s="483"/>
      <c r="IY179" s="600"/>
      <c r="IZ179" s="443">
        <f t="shared" si="2989"/>
        <v>0</v>
      </c>
      <c r="JA179" s="595">
        <f t="shared" si="2990"/>
        <v>0</v>
      </c>
      <c r="JB179" s="596">
        <f t="shared" si="2991"/>
        <v>0</v>
      </c>
      <c r="JC179" s="597">
        <f t="shared" si="2992"/>
        <v>0</v>
      </c>
      <c r="JD179" s="715">
        <f t="shared" si="2993"/>
        <v>0</v>
      </c>
      <c r="JE179" s="711">
        <f t="shared" si="2994"/>
        <v>0</v>
      </c>
      <c r="JF179" s="716">
        <f t="shared" si="2995"/>
        <v>0</v>
      </c>
      <c r="JG179" s="715">
        <f t="shared" si="2996"/>
        <v>0</v>
      </c>
      <c r="JH179" s="711">
        <f t="shared" si="2997"/>
        <v>0</v>
      </c>
      <c r="JI179" s="716">
        <f t="shared" si="2998"/>
        <v>0</v>
      </c>
      <c r="JJ179" s="717">
        <f t="shared" si="2999"/>
        <v>0</v>
      </c>
      <c r="JK179" s="718">
        <f t="shared" si="3000"/>
        <v>0</v>
      </c>
      <c r="JL179" s="718">
        <f t="shared" si="3001"/>
        <v>0</v>
      </c>
      <c r="JM179" s="389"/>
      <c r="JN179" s="390"/>
      <c r="JO179" s="388">
        <f t="shared" si="3002"/>
        <v>0</v>
      </c>
      <c r="JP179" s="389"/>
      <c r="JQ179" s="390"/>
      <c r="JR179" s="388">
        <f t="shared" si="3003"/>
        <v>0</v>
      </c>
      <c r="JS179" s="595">
        <f t="shared" si="3004"/>
        <v>0</v>
      </c>
      <c r="JT179" s="596">
        <f t="shared" si="3005"/>
        <v>0</v>
      </c>
      <c r="JU179" s="597">
        <f t="shared" si="3006"/>
        <v>0</v>
      </c>
      <c r="JV179" s="389"/>
      <c r="JW179" s="390"/>
      <c r="JX179" s="388">
        <f t="shared" si="3007"/>
        <v>0</v>
      </c>
      <c r="JY179" s="389"/>
      <c r="JZ179" s="390"/>
      <c r="KA179" s="388">
        <f t="shared" si="3008"/>
        <v>0</v>
      </c>
      <c r="KB179" s="595">
        <f t="shared" si="3009"/>
        <v>0</v>
      </c>
      <c r="KC179" s="596">
        <f t="shared" si="3010"/>
        <v>0</v>
      </c>
      <c r="KD179" s="597">
        <f t="shared" si="3011"/>
        <v>0</v>
      </c>
      <c r="KE179" s="389"/>
      <c r="KF179" s="390"/>
      <c r="KG179" s="388">
        <f t="shared" si="3012"/>
        <v>0</v>
      </c>
      <c r="KH179" s="88"/>
      <c r="KI179" s="100"/>
      <c r="KJ179" s="388">
        <f t="shared" si="3013"/>
        <v>0</v>
      </c>
      <c r="KK179" s="41">
        <f t="shared" si="3014"/>
        <v>0</v>
      </c>
      <c r="KL179" s="42">
        <f t="shared" si="3015"/>
        <v>0</v>
      </c>
      <c r="KM179" s="43">
        <f t="shared" si="3016"/>
        <v>0</v>
      </c>
      <c r="KN179" s="50">
        <f t="shared" si="3017"/>
        <v>0</v>
      </c>
      <c r="KO179" s="45">
        <f t="shared" si="3018"/>
        <v>0</v>
      </c>
      <c r="KP179" s="51">
        <f t="shared" si="3019"/>
        <v>0</v>
      </c>
      <c r="KQ179" s="50">
        <f t="shared" si="3020"/>
        <v>0</v>
      </c>
      <c r="KR179" s="45">
        <f t="shared" si="3021"/>
        <v>0</v>
      </c>
      <c r="KS179" s="51">
        <f t="shared" si="3022"/>
        <v>0</v>
      </c>
      <c r="KT179" s="81">
        <f t="shared" si="3023"/>
        <v>0</v>
      </c>
      <c r="KU179" s="52">
        <f t="shared" si="3024"/>
        <v>0</v>
      </c>
      <c r="KV179" s="52">
        <f t="shared" si="3025"/>
        <v>0</v>
      </c>
      <c r="KW179" s="27">
        <f t="shared" si="3026"/>
        <v>0</v>
      </c>
      <c r="KX179" s="28">
        <f t="shared" si="3027"/>
        <v>0</v>
      </c>
      <c r="KY179" s="29">
        <f t="shared" si="3028"/>
        <v>0</v>
      </c>
      <c r="KZ179" s="317">
        <f t="shared" si="3029"/>
        <v>0</v>
      </c>
      <c r="LA179" s="28">
        <f t="shared" si="3030"/>
        <v>0</v>
      </c>
      <c r="LB179" s="29">
        <f t="shared" si="3031"/>
        <v>0</v>
      </c>
      <c r="LC179" s="178">
        <f t="shared" si="3032"/>
        <v>0</v>
      </c>
      <c r="LD179" s="28">
        <f t="shared" si="3033"/>
        <v>0</v>
      </c>
      <c r="LE179" s="29">
        <f t="shared" si="3034"/>
        <v>0</v>
      </c>
    </row>
    <row r="180" spans="2:317" ht="20.25" hidden="1" customHeight="1" outlineLevel="3">
      <c r="B180" s="84" t="s">
        <v>320</v>
      </c>
      <c r="C180" s="176" t="s">
        <v>334</v>
      </c>
      <c r="D180" s="176" t="s">
        <v>261</v>
      </c>
      <c r="E180" s="176" t="s">
        <v>285</v>
      </c>
      <c r="F180" s="84" t="s">
        <v>211</v>
      </c>
      <c r="G180" s="483"/>
      <c r="H180" s="600"/>
      <c r="I180" s="443">
        <f>G180*H180</f>
        <v>0</v>
      </c>
      <c r="J180" s="481"/>
      <c r="K180" s="600"/>
      <c r="L180" s="443">
        <f>J180*K180</f>
        <v>0</v>
      </c>
      <c r="M180" s="697">
        <f>G180-J180</f>
        <v>0</v>
      </c>
      <c r="N180" s="698">
        <f>H180-K180</f>
        <v>0</v>
      </c>
      <c r="O180" s="699">
        <f>I180-L180</f>
        <v>0</v>
      </c>
      <c r="P180" s="483"/>
      <c r="Q180" s="600"/>
      <c r="R180" s="443">
        <f>P180*Q180</f>
        <v>0</v>
      </c>
      <c r="S180" s="481"/>
      <c r="T180" s="482"/>
      <c r="U180" s="443">
        <f>S180*T180</f>
        <v>0</v>
      </c>
      <c r="V180" s="697">
        <f>P180-S180</f>
        <v>0</v>
      </c>
      <c r="W180" s="698">
        <f>Q180-T180</f>
        <v>0</v>
      </c>
      <c r="X180" s="699">
        <f>R180-U180</f>
        <v>0</v>
      </c>
      <c r="Y180" s="483"/>
      <c r="Z180" s="600"/>
      <c r="AA180" s="443">
        <f>Y180*Z180</f>
        <v>0</v>
      </c>
      <c r="AB180" s="481"/>
      <c r="AC180" s="482"/>
      <c r="AD180" s="443">
        <f>AB180*AC180</f>
        <v>0</v>
      </c>
      <c r="AE180" s="595">
        <f>Y180-AB180</f>
        <v>0</v>
      </c>
      <c r="AF180" s="596">
        <f>Z180-AC180</f>
        <v>0</v>
      </c>
      <c r="AG180" s="597">
        <f>AA180-AD180</f>
        <v>0</v>
      </c>
      <c r="AH180" s="715">
        <f>G180+P180+Y180</f>
        <v>0</v>
      </c>
      <c r="AI180" s="711">
        <f>IF(AJ180,AJ180/AH180,0)</f>
        <v>0</v>
      </c>
      <c r="AJ180" s="716">
        <f>I180+R180+AA180</f>
        <v>0</v>
      </c>
      <c r="AK180" s="715">
        <f>J180+S180+AB180</f>
        <v>0</v>
      </c>
      <c r="AL180" s="711">
        <f>IF(AM180,AM180/AK180,0)</f>
        <v>0</v>
      </c>
      <c r="AM180" s="716">
        <f>L180+U180+AD180</f>
        <v>0</v>
      </c>
      <c r="AN180" s="717">
        <f>AH180-AK180</f>
        <v>0</v>
      </c>
      <c r="AO180" s="718">
        <f>AI180-AL180</f>
        <v>0</v>
      </c>
      <c r="AP180" s="718">
        <f>AJ180-AM180</f>
        <v>0</v>
      </c>
      <c r="AQ180" s="385"/>
      <c r="AR180" s="601"/>
      <c r="AS180" s="388">
        <f>AQ180*AR180</f>
        <v>0</v>
      </c>
      <c r="AT180" s="481"/>
      <c r="AU180" s="482"/>
      <c r="AV180" s="388">
        <f>AT180*AU180</f>
        <v>0</v>
      </c>
      <c r="AW180" s="595">
        <f>AQ180-AT180</f>
        <v>0</v>
      </c>
      <c r="AX180" s="596">
        <f>AR180-AU180</f>
        <v>0</v>
      </c>
      <c r="AY180" s="597">
        <f>AS180-AV180</f>
        <v>0</v>
      </c>
      <c r="AZ180" s="385"/>
      <c r="BA180" s="601"/>
      <c r="BB180" s="388">
        <f>AZ180*BA180</f>
        <v>0</v>
      </c>
      <c r="BC180" s="481"/>
      <c r="BD180" s="482"/>
      <c r="BE180" s="388">
        <f>BC180*BD180</f>
        <v>0</v>
      </c>
      <c r="BF180" s="595">
        <f>AZ180-BC180</f>
        <v>0</v>
      </c>
      <c r="BG180" s="596">
        <f>BA180-BD180</f>
        <v>0</v>
      </c>
      <c r="BH180" s="597">
        <f>BB180-BE180</f>
        <v>0</v>
      </c>
      <c r="BI180" s="385"/>
      <c r="BJ180" s="601"/>
      <c r="BK180" s="388">
        <f>BI180*BJ180</f>
        <v>0</v>
      </c>
      <c r="BL180" s="385"/>
      <c r="BM180" s="387"/>
      <c r="BN180" s="388">
        <f>BL180*BM180</f>
        <v>0</v>
      </c>
      <c r="BO180" s="595">
        <f>BI180-BL180</f>
        <v>0</v>
      </c>
      <c r="BP180" s="596">
        <f>BJ180-BM180</f>
        <v>0</v>
      </c>
      <c r="BQ180" s="597">
        <f>BK180-BN180</f>
        <v>0</v>
      </c>
      <c r="BR180" s="719">
        <f>AQ180+AZ180+BI180</f>
        <v>0</v>
      </c>
      <c r="BS180" s="720">
        <f>IF(BT180,BT180/BR180,0)</f>
        <v>0</v>
      </c>
      <c r="BT180" s="721">
        <f>AS180+BB180+BK180</f>
        <v>0</v>
      </c>
      <c r="BU180" s="719">
        <f>AT180+BC180+BL180</f>
        <v>0</v>
      </c>
      <c r="BV180" s="720">
        <f>IF(BW180,BW180/BU180,0)</f>
        <v>0</v>
      </c>
      <c r="BW180" s="721">
        <f>AV180+BE180+BN180</f>
        <v>0</v>
      </c>
      <c r="BX180" s="717">
        <f>BR180-BU180</f>
        <v>0</v>
      </c>
      <c r="BY180" s="718">
        <f>BS180-BV180</f>
        <v>0</v>
      </c>
      <c r="BZ180" s="718">
        <f>BT180-BW180</f>
        <v>0</v>
      </c>
      <c r="CA180" s="385"/>
      <c r="CB180" s="601"/>
      <c r="CC180" s="443">
        <f>CA180*CB180</f>
        <v>0</v>
      </c>
      <c r="CD180" s="385"/>
      <c r="CE180" s="387"/>
      <c r="CF180" s="443">
        <f>CD180*CE180</f>
        <v>0</v>
      </c>
      <c r="CG180" s="595">
        <f>CA180-CD180</f>
        <v>0</v>
      </c>
      <c r="CH180" s="596">
        <f>CB180-CE180</f>
        <v>0</v>
      </c>
      <c r="CI180" s="597">
        <f>CC180-CF180</f>
        <v>0</v>
      </c>
      <c r="CJ180" s="385"/>
      <c r="CK180" s="601"/>
      <c r="CL180" s="443">
        <f>CJ180*CK180</f>
        <v>0</v>
      </c>
      <c r="CM180" s="481"/>
      <c r="CN180" s="482"/>
      <c r="CO180" s="443">
        <f t="shared" si="3037"/>
        <v>0</v>
      </c>
      <c r="CP180" s="595">
        <f>CJ180-CM180</f>
        <v>0</v>
      </c>
      <c r="CQ180" s="596">
        <f>CK180-CN180</f>
        <v>0</v>
      </c>
      <c r="CR180" s="597">
        <f>CL180-CO180</f>
        <v>0</v>
      </c>
      <c r="CS180" s="385"/>
      <c r="CT180" s="601"/>
      <c r="CU180" s="443">
        <f>CS180*CT180</f>
        <v>0</v>
      </c>
      <c r="CV180" s="481"/>
      <c r="CW180" s="482"/>
      <c r="CX180" s="443">
        <f>CV180*CW180</f>
        <v>0</v>
      </c>
      <c r="CY180" s="595">
        <f>CS180-CV180</f>
        <v>0</v>
      </c>
      <c r="CZ180" s="596">
        <f>CT180-CW180</f>
        <v>0</v>
      </c>
      <c r="DA180" s="597">
        <f>CU180-CX180</f>
        <v>0</v>
      </c>
      <c r="DB180" s="715">
        <f>CA180+CJ180+CS180</f>
        <v>0</v>
      </c>
      <c r="DC180" s="711">
        <f>IF(DD180,DD180/DB180,0)</f>
        <v>0</v>
      </c>
      <c r="DD180" s="716">
        <f>CC180+CL180+CU180</f>
        <v>0</v>
      </c>
      <c r="DE180" s="715">
        <f>CD180+CM180+CV180</f>
        <v>0</v>
      </c>
      <c r="DF180" s="711">
        <f>IF(DG180,DG180/DE180,0)</f>
        <v>0</v>
      </c>
      <c r="DG180" s="716">
        <f>CF180+CO180+CX180</f>
        <v>0</v>
      </c>
      <c r="DH180" s="717">
        <f>DB180-DE180</f>
        <v>0</v>
      </c>
      <c r="DI180" s="718">
        <f>DC180-DF180</f>
        <v>0</v>
      </c>
      <c r="DJ180" s="718">
        <f>DD180-DG180</f>
        <v>0</v>
      </c>
      <c r="DK180" s="385"/>
      <c r="DL180" s="601"/>
      <c r="DM180" s="388">
        <f>DK180*DL180</f>
        <v>0</v>
      </c>
      <c r="DN180" s="481"/>
      <c r="DO180" s="482"/>
      <c r="DP180" s="388">
        <f>DN180*DO180</f>
        <v>0</v>
      </c>
      <c r="DQ180" s="595">
        <f>DK180-DN180</f>
        <v>0</v>
      </c>
      <c r="DR180" s="596">
        <f>DL180-DO180</f>
        <v>0</v>
      </c>
      <c r="DS180" s="597">
        <f>DM180-DP180</f>
        <v>0</v>
      </c>
      <c r="DT180" s="385"/>
      <c r="DU180" s="601"/>
      <c r="DV180" s="388">
        <f>DT180*DU180</f>
        <v>0</v>
      </c>
      <c r="DW180" s="385"/>
      <c r="DX180" s="390"/>
      <c r="DY180" s="388">
        <f>DW180*DX180</f>
        <v>0</v>
      </c>
      <c r="DZ180" s="595">
        <f t="shared" si="2904"/>
        <v>0</v>
      </c>
      <c r="EA180" s="596">
        <f>DU180-DX180</f>
        <v>0</v>
      </c>
      <c r="EB180" s="597">
        <f>DV180-DY180</f>
        <v>0</v>
      </c>
      <c r="EC180" s="385"/>
      <c r="ED180" s="601"/>
      <c r="EE180" s="388">
        <f>EC180*ED180</f>
        <v>0</v>
      </c>
      <c r="EF180" s="88"/>
      <c r="EG180" s="100"/>
      <c r="EH180" s="388">
        <f>EF180*EG180</f>
        <v>0</v>
      </c>
      <c r="EI180" s="41">
        <f t="shared" si="2909"/>
        <v>0</v>
      </c>
      <c r="EJ180" s="42">
        <f t="shared" si="2910"/>
        <v>0</v>
      </c>
      <c r="EK180" s="43">
        <f t="shared" si="2911"/>
        <v>0</v>
      </c>
      <c r="EL180" s="50">
        <f t="shared" si="2912"/>
        <v>0</v>
      </c>
      <c r="EM180" s="45">
        <f t="shared" si="2913"/>
        <v>0</v>
      </c>
      <c r="EN180" s="51">
        <f t="shared" si="2914"/>
        <v>0</v>
      </c>
      <c r="EO180" s="50">
        <f t="shared" si="2915"/>
        <v>0</v>
      </c>
      <c r="EP180" s="45">
        <f t="shared" si="2916"/>
        <v>0</v>
      </c>
      <c r="EQ180" s="51">
        <f t="shared" si="2917"/>
        <v>0</v>
      </c>
      <c r="ER180" s="81">
        <f t="shared" si="2918"/>
        <v>0</v>
      </c>
      <c r="ES180" s="52">
        <f t="shared" si="2919"/>
        <v>0</v>
      </c>
      <c r="ET180" s="52">
        <f t="shared" si="2920"/>
        <v>0</v>
      </c>
      <c r="EU180" s="27">
        <f t="shared" si="2921"/>
        <v>0</v>
      </c>
      <c r="EV180" s="28">
        <f t="shared" si="2922"/>
        <v>0</v>
      </c>
      <c r="EW180" s="29">
        <f t="shared" si="2923"/>
        <v>0</v>
      </c>
      <c r="EX180" s="317">
        <f t="shared" si="2924"/>
        <v>0</v>
      </c>
      <c r="EY180" s="28">
        <f t="shared" si="2925"/>
        <v>0</v>
      </c>
      <c r="EZ180" s="29">
        <f t="shared" si="3035"/>
        <v>0</v>
      </c>
      <c r="FA180" s="178">
        <f t="shared" si="2927"/>
        <v>0</v>
      </c>
      <c r="FB180" s="28">
        <f t="shared" si="2928"/>
        <v>0</v>
      </c>
      <c r="FC180" s="29">
        <f t="shared" si="2929"/>
        <v>0</v>
      </c>
      <c r="FE180" s="84" t="s">
        <v>320</v>
      </c>
      <c r="FF180" s="176" t="s">
        <v>334</v>
      </c>
      <c r="FG180" s="176" t="s">
        <v>285</v>
      </c>
      <c r="FH180" s="84" t="s">
        <v>211</v>
      </c>
      <c r="FI180" s="483"/>
      <c r="FJ180" s="600"/>
      <c r="FK180" s="443">
        <f>FI180*FJ180</f>
        <v>0</v>
      </c>
      <c r="FL180" s="481"/>
      <c r="FM180" s="600"/>
      <c r="FN180" s="443">
        <f>FL180*FM180</f>
        <v>0</v>
      </c>
      <c r="FO180" s="697">
        <f>FI180-FL180</f>
        <v>0</v>
      </c>
      <c r="FP180" s="698">
        <f>FJ180-FM180</f>
        <v>0</v>
      </c>
      <c r="FQ180" s="699">
        <f>FK180-FN180</f>
        <v>0</v>
      </c>
      <c r="FR180" s="483"/>
      <c r="FS180" s="600"/>
      <c r="FT180" s="443">
        <f>FR180*FS180</f>
        <v>0</v>
      </c>
      <c r="FU180" s="481"/>
      <c r="FV180" s="482"/>
      <c r="FW180" s="443">
        <f>FU180*FV180</f>
        <v>0</v>
      </c>
      <c r="FX180" s="697">
        <f>FR180-FU180</f>
        <v>0</v>
      </c>
      <c r="FY180" s="698">
        <f>FS180-FV180</f>
        <v>0</v>
      </c>
      <c r="FZ180" s="699">
        <f>FT180-FW180</f>
        <v>0</v>
      </c>
      <c r="GA180" s="483"/>
      <c r="GB180" s="600"/>
      <c r="GC180" s="443">
        <f>GA180*GB180</f>
        <v>0</v>
      </c>
      <c r="GD180" s="481"/>
      <c r="GE180" s="482"/>
      <c r="GF180" s="443">
        <f>GD180*GE180</f>
        <v>0</v>
      </c>
      <c r="GG180" s="595">
        <f>GA180-GD180</f>
        <v>0</v>
      </c>
      <c r="GH180" s="596">
        <f>GB180-GE180</f>
        <v>0</v>
      </c>
      <c r="GI180" s="597">
        <f>GC180-GF180</f>
        <v>0</v>
      </c>
      <c r="GJ180" s="715">
        <f>FI180+FR180+GA180</f>
        <v>0</v>
      </c>
      <c r="GK180" s="711">
        <f>IF(GL180,GL180/GJ180,0)</f>
        <v>0</v>
      </c>
      <c r="GL180" s="716">
        <f>FK180+FT180+GC180</f>
        <v>0</v>
      </c>
      <c r="GM180" s="715">
        <f>FL180+FU180+GD180</f>
        <v>0</v>
      </c>
      <c r="GN180" s="711">
        <f>IF(GO180,GO180/GM180,0)</f>
        <v>0</v>
      </c>
      <c r="GO180" s="716">
        <f>FN180+FW180+GF180</f>
        <v>0</v>
      </c>
      <c r="GP180" s="717">
        <f>GJ180-GM180</f>
        <v>0</v>
      </c>
      <c r="GQ180" s="718">
        <f>GK180-GN180</f>
        <v>0</v>
      </c>
      <c r="GR180" s="718">
        <f>GL180-GO180</f>
        <v>0</v>
      </c>
      <c r="GS180" s="385"/>
      <c r="GT180" s="601"/>
      <c r="GU180" s="388">
        <f>GS180*GT180</f>
        <v>0</v>
      </c>
      <c r="GV180" s="481"/>
      <c r="GW180" s="482"/>
      <c r="GX180" s="388">
        <f>GV180*GW180</f>
        <v>0</v>
      </c>
      <c r="GY180" s="595">
        <f>GS180-GV180</f>
        <v>0</v>
      </c>
      <c r="GZ180" s="596">
        <f>GT180-GW180</f>
        <v>0</v>
      </c>
      <c r="HA180" s="597">
        <f>GU180-GX180</f>
        <v>0</v>
      </c>
      <c r="HB180" s="385"/>
      <c r="HC180" s="601"/>
      <c r="HD180" s="388">
        <f>HB180*HC180</f>
        <v>0</v>
      </c>
      <c r="HE180" s="481"/>
      <c r="HF180" s="482"/>
      <c r="HG180" s="388">
        <f>HE180*HF180</f>
        <v>0</v>
      </c>
      <c r="HH180" s="595">
        <f>HB180-HE180</f>
        <v>0</v>
      </c>
      <c r="HI180" s="596">
        <f>HC180-HF180</f>
        <v>0</v>
      </c>
      <c r="HJ180" s="597">
        <f>HD180-HG180</f>
        <v>0</v>
      </c>
      <c r="HK180" s="385"/>
      <c r="HL180" s="601"/>
      <c r="HM180" s="388">
        <f>HK180*HL180</f>
        <v>0</v>
      </c>
      <c r="HN180" s="385"/>
      <c r="HO180" s="387"/>
      <c r="HP180" s="388">
        <f>HN180*HO180</f>
        <v>0</v>
      </c>
      <c r="HQ180" s="595">
        <f>HK180-HN180</f>
        <v>0</v>
      </c>
      <c r="HR180" s="596">
        <f>HL180-HO180</f>
        <v>0</v>
      </c>
      <c r="HS180" s="597">
        <f>HM180-HP180</f>
        <v>0</v>
      </c>
      <c r="HT180" s="719">
        <f>GS180+HB180+HK180</f>
        <v>0</v>
      </c>
      <c r="HU180" s="720">
        <f>IF(HV180,HV180/HT180,0)</f>
        <v>0</v>
      </c>
      <c r="HV180" s="721">
        <f>GU180+HD180+HM180</f>
        <v>0</v>
      </c>
      <c r="HW180" s="719">
        <f>GV180+HE180+HN180</f>
        <v>0</v>
      </c>
      <c r="HX180" s="720">
        <f>IF(HY180,HY180/HW180,0)</f>
        <v>0</v>
      </c>
      <c r="HY180" s="721">
        <f>GX180+HG180+HP180</f>
        <v>0</v>
      </c>
      <c r="HZ180" s="717">
        <f>HT180-HW180</f>
        <v>0</v>
      </c>
      <c r="IA180" s="718">
        <f>HU180-HX180</f>
        <v>0</v>
      </c>
      <c r="IB180" s="718">
        <f>HV180-HY180</f>
        <v>0</v>
      </c>
      <c r="IC180" s="385"/>
      <c r="ID180" s="601"/>
      <c r="IE180" s="443">
        <f>IC180*ID180</f>
        <v>0</v>
      </c>
      <c r="IF180" s="385"/>
      <c r="IG180" s="387"/>
      <c r="IH180" s="443">
        <f>IF180*IG180</f>
        <v>0</v>
      </c>
      <c r="II180" s="595">
        <f>IC180-IF180</f>
        <v>0</v>
      </c>
      <c r="IJ180" s="596">
        <f>ID180-IG180</f>
        <v>0</v>
      </c>
      <c r="IK180" s="597">
        <f>IE180-IH180</f>
        <v>0</v>
      </c>
      <c r="IL180" s="385"/>
      <c r="IM180" s="601"/>
      <c r="IN180" s="443">
        <f>IL180*IM180</f>
        <v>0</v>
      </c>
      <c r="IO180" s="481"/>
      <c r="IP180" s="482"/>
      <c r="IQ180" s="443">
        <f t="shared" si="2984"/>
        <v>0</v>
      </c>
      <c r="IR180" s="595">
        <f>IL180-IO180</f>
        <v>0</v>
      </c>
      <c r="IS180" s="596">
        <f>IM180-IP180</f>
        <v>0</v>
      </c>
      <c r="IT180" s="597">
        <f>IN180-IQ180</f>
        <v>0</v>
      </c>
      <c r="IU180" s="385"/>
      <c r="IV180" s="601"/>
      <c r="IW180" s="443">
        <f>IU180*IV180</f>
        <v>0</v>
      </c>
      <c r="IX180" s="481"/>
      <c r="IY180" s="482"/>
      <c r="IZ180" s="443">
        <f>IX180*IY180</f>
        <v>0</v>
      </c>
      <c r="JA180" s="595">
        <f>IU180-IX180</f>
        <v>0</v>
      </c>
      <c r="JB180" s="596">
        <f>IV180-IY180</f>
        <v>0</v>
      </c>
      <c r="JC180" s="597">
        <f>IW180-IZ180</f>
        <v>0</v>
      </c>
      <c r="JD180" s="715">
        <f>IC180+IL180+IU180</f>
        <v>0</v>
      </c>
      <c r="JE180" s="711">
        <f>IF(JF180,JF180/JD180,0)</f>
        <v>0</v>
      </c>
      <c r="JF180" s="716">
        <f>IE180+IN180+IW180</f>
        <v>0</v>
      </c>
      <c r="JG180" s="715">
        <f>IF180+IO180+IX180</f>
        <v>0</v>
      </c>
      <c r="JH180" s="711">
        <f>IF(JI180,JI180/JG180,0)</f>
        <v>0</v>
      </c>
      <c r="JI180" s="716">
        <f>IH180+IQ180+IZ180</f>
        <v>0</v>
      </c>
      <c r="JJ180" s="717">
        <f>JD180-JG180</f>
        <v>0</v>
      </c>
      <c r="JK180" s="718">
        <f>JE180-JH180</f>
        <v>0</v>
      </c>
      <c r="JL180" s="718">
        <f>JF180-JI180</f>
        <v>0</v>
      </c>
      <c r="JM180" s="385"/>
      <c r="JN180" s="601"/>
      <c r="JO180" s="388">
        <f>JM180*JN180</f>
        <v>0</v>
      </c>
      <c r="JP180" s="481"/>
      <c r="JQ180" s="482"/>
      <c r="JR180" s="388">
        <f>JP180*JQ180</f>
        <v>0</v>
      </c>
      <c r="JS180" s="595">
        <f>JM180-JP180</f>
        <v>0</v>
      </c>
      <c r="JT180" s="596">
        <f>JN180-JQ180</f>
        <v>0</v>
      </c>
      <c r="JU180" s="597">
        <f>JO180-JR180</f>
        <v>0</v>
      </c>
      <c r="JV180" s="385"/>
      <c r="JW180" s="601"/>
      <c r="JX180" s="388">
        <f>JV180*JW180</f>
        <v>0</v>
      </c>
      <c r="JY180" s="385"/>
      <c r="JZ180" s="390"/>
      <c r="KA180" s="388">
        <f>JY180*JZ180</f>
        <v>0</v>
      </c>
      <c r="KB180" s="595">
        <f t="shared" si="3009"/>
        <v>0</v>
      </c>
      <c r="KC180" s="596">
        <f>JW180-JZ180</f>
        <v>0</v>
      </c>
      <c r="KD180" s="597">
        <f>JX180-KA180</f>
        <v>0</v>
      </c>
      <c r="KE180" s="385"/>
      <c r="KF180" s="601"/>
      <c r="KG180" s="388">
        <f>KE180*KF180</f>
        <v>0</v>
      </c>
      <c r="KH180" s="88"/>
      <c r="KI180" s="100"/>
      <c r="KJ180" s="388">
        <f>KH180*KI180</f>
        <v>0</v>
      </c>
      <c r="KK180" s="41">
        <f t="shared" si="3014"/>
        <v>0</v>
      </c>
      <c r="KL180" s="42">
        <f t="shared" si="3015"/>
        <v>0</v>
      </c>
      <c r="KM180" s="43">
        <f t="shared" si="3016"/>
        <v>0</v>
      </c>
      <c r="KN180" s="50">
        <f t="shared" si="3017"/>
        <v>0</v>
      </c>
      <c r="KO180" s="45">
        <f t="shared" si="3018"/>
        <v>0</v>
      </c>
      <c r="KP180" s="51">
        <f t="shared" si="3019"/>
        <v>0</v>
      </c>
      <c r="KQ180" s="50">
        <f t="shared" si="3020"/>
        <v>0</v>
      </c>
      <c r="KR180" s="45">
        <f t="shared" si="3021"/>
        <v>0</v>
      </c>
      <c r="KS180" s="51">
        <f t="shared" si="3022"/>
        <v>0</v>
      </c>
      <c r="KT180" s="81">
        <f t="shared" si="3023"/>
        <v>0</v>
      </c>
      <c r="KU180" s="52">
        <f t="shared" si="3024"/>
        <v>0</v>
      </c>
      <c r="KV180" s="52">
        <f t="shared" si="3025"/>
        <v>0</v>
      </c>
      <c r="KW180" s="27">
        <f t="shared" si="3026"/>
        <v>0</v>
      </c>
      <c r="KX180" s="28">
        <f t="shared" si="3027"/>
        <v>0</v>
      </c>
      <c r="KY180" s="29">
        <f t="shared" si="3028"/>
        <v>0</v>
      </c>
      <c r="KZ180" s="317">
        <f t="shared" si="3029"/>
        <v>0</v>
      </c>
      <c r="LA180" s="28">
        <f t="shared" si="3030"/>
        <v>0</v>
      </c>
      <c r="LB180" s="29">
        <f t="shared" si="3031"/>
        <v>0</v>
      </c>
      <c r="LC180" s="178">
        <f t="shared" si="3032"/>
        <v>0</v>
      </c>
      <c r="LD180" s="28">
        <f t="shared" si="3033"/>
        <v>0</v>
      </c>
      <c r="LE180" s="29">
        <f t="shared" si="3034"/>
        <v>0</v>
      </c>
    </row>
    <row r="181" spans="2:317" ht="20.25" hidden="1" customHeight="1" outlineLevel="3">
      <c r="B181" s="84" t="s">
        <v>320</v>
      </c>
      <c r="C181" s="176" t="s">
        <v>282</v>
      </c>
      <c r="D181" s="176" t="s">
        <v>261</v>
      </c>
      <c r="E181" s="176" t="s">
        <v>262</v>
      </c>
      <c r="F181" s="84" t="s">
        <v>283</v>
      </c>
      <c r="G181" s="483"/>
      <c r="H181" s="600"/>
      <c r="I181" s="443">
        <f t="shared" ref="I181:I183" si="3039">G181*H181</f>
        <v>0</v>
      </c>
      <c r="J181" s="481"/>
      <c r="K181" s="600"/>
      <c r="L181" s="443">
        <f t="shared" ref="L181:L189" si="3040">J181*K181</f>
        <v>0</v>
      </c>
      <c r="M181" s="697">
        <f t="shared" ref="M181:M189" si="3041">G181-J181</f>
        <v>0</v>
      </c>
      <c r="N181" s="698">
        <f t="shared" ref="N181:N189" si="3042">H181-K181</f>
        <v>0</v>
      </c>
      <c r="O181" s="699">
        <f t="shared" ref="O181:O189" si="3043">I181-L181</f>
        <v>0</v>
      </c>
      <c r="P181" s="483"/>
      <c r="Q181" s="600"/>
      <c r="R181" s="443">
        <f t="shared" ref="R181:R200" si="3044">P181*Q181</f>
        <v>0</v>
      </c>
      <c r="S181" s="481"/>
      <c r="T181" s="600"/>
      <c r="U181" s="443">
        <f t="shared" ref="U181:U200" si="3045">S181*T181</f>
        <v>0</v>
      </c>
      <c r="V181" s="697">
        <f t="shared" ref="V181:V189" si="3046">P181-S181</f>
        <v>0</v>
      </c>
      <c r="W181" s="698">
        <f t="shared" ref="W181:W189" si="3047">Q181-T181</f>
        <v>0</v>
      </c>
      <c r="X181" s="699">
        <f t="shared" ref="X181:X189" si="3048">R181-U181</f>
        <v>0</v>
      </c>
      <c r="Y181" s="483"/>
      <c r="Z181" s="600"/>
      <c r="AA181" s="443">
        <f t="shared" ref="AA181:AA200" si="3049">Y181*Z181</f>
        <v>0</v>
      </c>
      <c r="AB181" s="481"/>
      <c r="AC181" s="600"/>
      <c r="AD181" s="443">
        <f t="shared" ref="AD181:AD200" si="3050">AB181*AC181</f>
        <v>0</v>
      </c>
      <c r="AE181" s="595">
        <f t="shared" ref="AE181:AE189" si="3051">Y181-AB181</f>
        <v>0</v>
      </c>
      <c r="AF181" s="596">
        <f t="shared" ref="AF181:AF189" si="3052">Z181-AC181</f>
        <v>0</v>
      </c>
      <c r="AG181" s="597">
        <f t="shared" ref="AG181:AG189" si="3053">AA181-AD181</f>
        <v>0</v>
      </c>
      <c r="AH181" s="715">
        <f t="shared" ref="AH181:AH189" si="3054">G181+P181+Y181</f>
        <v>0</v>
      </c>
      <c r="AI181" s="711">
        <f t="shared" ref="AI181:AI189" si="3055">IF(AJ181,AJ181/AH181,0)</f>
        <v>0</v>
      </c>
      <c r="AJ181" s="716">
        <f t="shared" ref="AJ181:AJ189" si="3056">I181+R181+AA181</f>
        <v>0</v>
      </c>
      <c r="AK181" s="715">
        <f t="shared" ref="AK181:AK189" si="3057">J181+S181+AB181</f>
        <v>0</v>
      </c>
      <c r="AL181" s="711">
        <f t="shared" ref="AL181:AL189" si="3058">IF(AM181,AM181/AK181,0)</f>
        <v>0</v>
      </c>
      <c r="AM181" s="716">
        <f t="shared" ref="AM181:AM189" si="3059">L181+U181+AD181</f>
        <v>0</v>
      </c>
      <c r="AN181" s="717">
        <f t="shared" ref="AN181:AN189" si="3060">AH181-AK181</f>
        <v>0</v>
      </c>
      <c r="AO181" s="718">
        <f t="shared" ref="AO181:AO189" si="3061">AI181-AL181</f>
        <v>0</v>
      </c>
      <c r="AP181" s="718">
        <f t="shared" ref="AP181:AP189" si="3062">AJ181-AM181</f>
        <v>0</v>
      </c>
      <c r="AQ181" s="389"/>
      <c r="AR181" s="390"/>
      <c r="AS181" s="388">
        <f t="shared" ref="AS181:AS200" si="3063">AQ181*AR181</f>
        <v>0</v>
      </c>
      <c r="AT181" s="385"/>
      <c r="AU181" s="390"/>
      <c r="AV181" s="388">
        <f t="shared" ref="AV181:AV189" si="3064">AT181*AU181</f>
        <v>0</v>
      </c>
      <c r="AW181" s="595">
        <f t="shared" ref="AW181:AW189" si="3065">AQ181-AT181</f>
        <v>0</v>
      </c>
      <c r="AX181" s="596">
        <f t="shared" ref="AX181:AX189" si="3066">AR181-AU181</f>
        <v>0</v>
      </c>
      <c r="AY181" s="597">
        <f t="shared" ref="AY181:AY189" si="3067">AS181-AV181</f>
        <v>0</v>
      </c>
      <c r="AZ181" s="389"/>
      <c r="BA181" s="390"/>
      <c r="BB181" s="388">
        <f t="shared" ref="BB181:BB200" si="3068">AZ181*BA181</f>
        <v>0</v>
      </c>
      <c r="BC181" s="385"/>
      <c r="BD181" s="390"/>
      <c r="BE181" s="388">
        <f t="shared" ref="BE181:BE189" si="3069">BC181*BD181</f>
        <v>0</v>
      </c>
      <c r="BF181" s="595">
        <f t="shared" ref="BF181:BF189" si="3070">AZ181-BC181</f>
        <v>0</v>
      </c>
      <c r="BG181" s="596">
        <f t="shared" ref="BG181:BG189" si="3071">BA181-BD181</f>
        <v>0</v>
      </c>
      <c r="BH181" s="597">
        <f t="shared" ref="BH181:BH189" si="3072">BB181-BE181</f>
        <v>0</v>
      </c>
      <c r="BI181" s="389"/>
      <c r="BJ181" s="390"/>
      <c r="BK181" s="388">
        <f t="shared" ref="BK181:BK200" si="3073">BI181*BJ181</f>
        <v>0</v>
      </c>
      <c r="BL181" s="389"/>
      <c r="BM181" s="390"/>
      <c r="BN181" s="388">
        <f t="shared" ref="BN181:BN189" si="3074">BL181*BM181</f>
        <v>0</v>
      </c>
      <c r="BO181" s="595">
        <f t="shared" ref="BO181:BO189" si="3075">BI181-BL181</f>
        <v>0</v>
      </c>
      <c r="BP181" s="596">
        <f t="shared" ref="BP181:BP189" si="3076">BJ181-BM181</f>
        <v>0</v>
      </c>
      <c r="BQ181" s="597">
        <f t="shared" ref="BQ181:BQ189" si="3077">BK181-BN181</f>
        <v>0</v>
      </c>
      <c r="BR181" s="719">
        <f t="shared" ref="BR181:BR189" si="3078">AQ181+AZ181+BI181</f>
        <v>0</v>
      </c>
      <c r="BS181" s="720">
        <f t="shared" ref="BS181:BS189" si="3079">IF(BT181,BT181/BR181,0)</f>
        <v>0</v>
      </c>
      <c r="BT181" s="721">
        <f t="shared" ref="BT181:BT189" si="3080">AS181+BB181+BK181</f>
        <v>0</v>
      </c>
      <c r="BU181" s="719">
        <f t="shared" ref="BU181:BU189" si="3081">AT181+BC181+BL181</f>
        <v>0</v>
      </c>
      <c r="BV181" s="720">
        <f t="shared" ref="BV181:BV189" si="3082">IF(BW181,BW181/BU181,0)</f>
        <v>0</v>
      </c>
      <c r="BW181" s="721">
        <f t="shared" ref="BW181:BW189" si="3083">AV181+BE181+BN181</f>
        <v>0</v>
      </c>
      <c r="BX181" s="717">
        <f t="shared" ref="BX181:BX189" si="3084">BR181-BU181</f>
        <v>0</v>
      </c>
      <c r="BY181" s="718">
        <f t="shared" ref="BY181:BY189" si="3085">BS181-BV181</f>
        <v>0</v>
      </c>
      <c r="BZ181" s="718">
        <f t="shared" ref="BZ181:BZ189" si="3086">BT181-BW181</f>
        <v>0</v>
      </c>
      <c r="CA181" s="483"/>
      <c r="CB181" s="600"/>
      <c r="CC181" s="443">
        <f t="shared" ref="CC181:CC200" si="3087">CA181*CB181</f>
        <v>0</v>
      </c>
      <c r="CD181" s="483"/>
      <c r="CE181" s="600"/>
      <c r="CF181" s="443">
        <f t="shared" ref="CF181:CF189" si="3088">CD181*CE181</f>
        <v>0</v>
      </c>
      <c r="CG181" s="595">
        <f t="shared" ref="CG181:CG189" si="3089">CA181-CD181</f>
        <v>0</v>
      </c>
      <c r="CH181" s="596">
        <f t="shared" ref="CH181:CH189" si="3090">CB181-CE181</f>
        <v>0</v>
      </c>
      <c r="CI181" s="597">
        <f t="shared" ref="CI181:CI189" si="3091">CC181-CF181</f>
        <v>0</v>
      </c>
      <c r="CJ181" s="483"/>
      <c r="CK181" s="600"/>
      <c r="CL181" s="443">
        <f t="shared" ref="CL181:CL200" si="3092">CJ181*CK181</f>
        <v>0</v>
      </c>
      <c r="CM181" s="483"/>
      <c r="CN181" s="600"/>
      <c r="CO181" s="443">
        <f t="shared" si="3037"/>
        <v>0</v>
      </c>
      <c r="CP181" s="595">
        <f t="shared" ref="CP181:CP189" si="3093">CJ181-CM181</f>
        <v>0</v>
      </c>
      <c r="CQ181" s="596">
        <f t="shared" ref="CQ181:CQ189" si="3094">CK181-CN181</f>
        <v>0</v>
      </c>
      <c r="CR181" s="597">
        <f t="shared" ref="CR181:CR189" si="3095">CL181-CO181</f>
        <v>0</v>
      </c>
      <c r="CS181" s="483"/>
      <c r="CT181" s="600"/>
      <c r="CU181" s="443">
        <f t="shared" ref="CU181:CU200" si="3096">CS181*CT181</f>
        <v>0</v>
      </c>
      <c r="CV181" s="483"/>
      <c r="CW181" s="600"/>
      <c r="CX181" s="443">
        <f t="shared" ref="CX181:CX189" si="3097">CV181*CW181</f>
        <v>0</v>
      </c>
      <c r="CY181" s="595">
        <f t="shared" ref="CY181:CY189" si="3098">CS181-CV181</f>
        <v>0</v>
      </c>
      <c r="CZ181" s="596">
        <f t="shared" ref="CZ181:CZ189" si="3099">CT181-CW181</f>
        <v>0</v>
      </c>
      <c r="DA181" s="597">
        <f t="shared" ref="DA181:DA189" si="3100">CU181-CX181</f>
        <v>0</v>
      </c>
      <c r="DB181" s="715">
        <f t="shared" ref="DB181:DB189" si="3101">CA181+CJ181+CS181</f>
        <v>0</v>
      </c>
      <c r="DC181" s="711">
        <f t="shared" ref="DC181:DC189" si="3102">IF(DD181,DD181/DB181,0)</f>
        <v>0</v>
      </c>
      <c r="DD181" s="716">
        <f t="shared" ref="DD181:DD189" si="3103">CC181+CL181+CU181</f>
        <v>0</v>
      </c>
      <c r="DE181" s="715">
        <f t="shared" ref="DE181:DE189" si="3104">CD181+CM181+CV181</f>
        <v>0</v>
      </c>
      <c r="DF181" s="711">
        <f t="shared" ref="DF181:DF189" si="3105">IF(DG181,DG181/DE181,0)</f>
        <v>0</v>
      </c>
      <c r="DG181" s="716">
        <f t="shared" ref="DG181:DG189" si="3106">CF181+CO181+CX181</f>
        <v>0</v>
      </c>
      <c r="DH181" s="717">
        <f t="shared" ref="DH181:DH189" si="3107">DB181-DE181</f>
        <v>0</v>
      </c>
      <c r="DI181" s="718">
        <f t="shared" ref="DI181:DI189" si="3108">DC181-DF181</f>
        <v>0</v>
      </c>
      <c r="DJ181" s="718">
        <f t="shared" ref="DJ181:DJ189" si="3109">DD181-DG181</f>
        <v>0</v>
      </c>
      <c r="DK181" s="389"/>
      <c r="DL181" s="390"/>
      <c r="DM181" s="388">
        <f t="shared" ref="DM181:DM200" si="3110">DK181*DL181</f>
        <v>0</v>
      </c>
      <c r="DN181" s="389"/>
      <c r="DO181" s="390"/>
      <c r="DP181" s="388">
        <f t="shared" ref="DP181:DP189" si="3111">DN181*DO181</f>
        <v>0</v>
      </c>
      <c r="DQ181" s="595">
        <f t="shared" ref="DQ181:DQ189" si="3112">DK181-DN181</f>
        <v>0</v>
      </c>
      <c r="DR181" s="596">
        <f t="shared" ref="DR181:DR189" si="3113">DL181-DO181</f>
        <v>0</v>
      </c>
      <c r="DS181" s="597">
        <f t="shared" ref="DS181:DS189" si="3114">DM181-DP181</f>
        <v>0</v>
      </c>
      <c r="DT181" s="389"/>
      <c r="DU181" s="390"/>
      <c r="DV181" s="388">
        <f t="shared" ref="DV181:DV200" si="3115">DT181*DU181</f>
        <v>0</v>
      </c>
      <c r="DW181" s="389"/>
      <c r="DX181" s="390"/>
      <c r="DY181" s="388">
        <f t="shared" ref="DY181:DY189" si="3116">DW181*DX181</f>
        <v>0</v>
      </c>
      <c r="DZ181" s="595">
        <f t="shared" si="2904"/>
        <v>0</v>
      </c>
      <c r="EA181" s="596">
        <f t="shared" ref="EA181:EA189" si="3117">DU181-DX181</f>
        <v>0</v>
      </c>
      <c r="EB181" s="597">
        <f t="shared" ref="EB181:EB189" si="3118">DV181-DY181</f>
        <v>0</v>
      </c>
      <c r="EC181" s="389"/>
      <c r="ED181" s="390"/>
      <c r="EE181" s="388">
        <f t="shared" ref="EE181:EE189" si="3119">EC181*ED181</f>
        <v>0</v>
      </c>
      <c r="EF181" s="88"/>
      <c r="EG181" s="100"/>
      <c r="EH181" s="388">
        <f t="shared" ref="EH181:EH189" si="3120">EF181*EG181</f>
        <v>0</v>
      </c>
      <c r="EI181" s="41">
        <f t="shared" si="2909"/>
        <v>0</v>
      </c>
      <c r="EJ181" s="42">
        <f t="shared" si="2910"/>
        <v>0</v>
      </c>
      <c r="EK181" s="43">
        <f t="shared" si="2911"/>
        <v>0</v>
      </c>
      <c r="EL181" s="50">
        <f t="shared" si="2912"/>
        <v>0</v>
      </c>
      <c r="EM181" s="45">
        <f t="shared" si="2913"/>
        <v>0</v>
      </c>
      <c r="EN181" s="51">
        <f t="shared" si="2914"/>
        <v>0</v>
      </c>
      <c r="EO181" s="50">
        <f t="shared" si="2915"/>
        <v>0</v>
      </c>
      <c r="EP181" s="45">
        <f t="shared" si="2916"/>
        <v>0</v>
      </c>
      <c r="EQ181" s="51">
        <f t="shared" si="2917"/>
        <v>0</v>
      </c>
      <c r="ER181" s="81">
        <f t="shared" si="2918"/>
        <v>0</v>
      </c>
      <c r="ES181" s="52">
        <f t="shared" si="2919"/>
        <v>0</v>
      </c>
      <c r="ET181" s="52">
        <f t="shared" si="2920"/>
        <v>0</v>
      </c>
      <c r="EU181" s="27">
        <f t="shared" si="2921"/>
        <v>0</v>
      </c>
      <c r="EV181" s="28">
        <f t="shared" si="2922"/>
        <v>0</v>
      </c>
      <c r="EW181" s="29">
        <f t="shared" si="2923"/>
        <v>0</v>
      </c>
      <c r="EX181" s="317">
        <f t="shared" si="2924"/>
        <v>0</v>
      </c>
      <c r="EY181" s="28">
        <f t="shared" si="2925"/>
        <v>0</v>
      </c>
      <c r="EZ181" s="29">
        <f t="shared" si="3035"/>
        <v>0</v>
      </c>
      <c r="FA181" s="178">
        <f t="shared" si="2927"/>
        <v>0</v>
      </c>
      <c r="FB181" s="28">
        <f t="shared" si="2928"/>
        <v>0</v>
      </c>
      <c r="FC181" s="29">
        <f t="shared" si="2929"/>
        <v>0</v>
      </c>
      <c r="FE181" s="84"/>
      <c r="FF181" s="176" t="s">
        <v>282</v>
      </c>
      <c r="FG181" s="176" t="s">
        <v>262</v>
      </c>
      <c r="FH181" s="84" t="s">
        <v>283</v>
      </c>
      <c r="FI181" s="483"/>
      <c r="FJ181" s="600"/>
      <c r="FK181" s="443">
        <f t="shared" si="2930"/>
        <v>0</v>
      </c>
      <c r="FL181" s="481"/>
      <c r="FM181" s="600"/>
      <c r="FN181" s="443">
        <f t="shared" si="2931"/>
        <v>0</v>
      </c>
      <c r="FO181" s="697">
        <f t="shared" si="2932"/>
        <v>0</v>
      </c>
      <c r="FP181" s="698">
        <f t="shared" si="2933"/>
        <v>0</v>
      </c>
      <c r="FQ181" s="699">
        <f t="shared" si="2934"/>
        <v>0</v>
      </c>
      <c r="FR181" s="483"/>
      <c r="FS181" s="600"/>
      <c r="FT181" s="443">
        <f t="shared" si="2935"/>
        <v>0</v>
      </c>
      <c r="FU181" s="481"/>
      <c r="FV181" s="600"/>
      <c r="FW181" s="443">
        <f t="shared" si="2936"/>
        <v>0</v>
      </c>
      <c r="FX181" s="697">
        <f t="shared" si="2937"/>
        <v>0</v>
      </c>
      <c r="FY181" s="698">
        <f t="shared" si="2938"/>
        <v>0</v>
      </c>
      <c r="FZ181" s="699">
        <f t="shared" si="2939"/>
        <v>0</v>
      </c>
      <c r="GA181" s="483"/>
      <c r="GB181" s="600"/>
      <c r="GC181" s="443">
        <f t="shared" si="2940"/>
        <v>0</v>
      </c>
      <c r="GD181" s="481"/>
      <c r="GE181" s="600"/>
      <c r="GF181" s="443">
        <f t="shared" si="2941"/>
        <v>0</v>
      </c>
      <c r="GG181" s="595">
        <f t="shared" si="2942"/>
        <v>0</v>
      </c>
      <c r="GH181" s="596">
        <f t="shared" si="2943"/>
        <v>0</v>
      </c>
      <c r="GI181" s="597">
        <f t="shared" si="2944"/>
        <v>0</v>
      </c>
      <c r="GJ181" s="715">
        <f t="shared" si="2945"/>
        <v>0</v>
      </c>
      <c r="GK181" s="711">
        <f t="shared" si="2946"/>
        <v>0</v>
      </c>
      <c r="GL181" s="716">
        <f t="shared" si="2947"/>
        <v>0</v>
      </c>
      <c r="GM181" s="715">
        <f t="shared" si="2948"/>
        <v>0</v>
      </c>
      <c r="GN181" s="711">
        <f t="shared" si="2949"/>
        <v>0</v>
      </c>
      <c r="GO181" s="716">
        <f t="shared" si="2950"/>
        <v>0</v>
      </c>
      <c r="GP181" s="717">
        <f t="shared" si="2951"/>
        <v>0</v>
      </c>
      <c r="GQ181" s="718">
        <f t="shared" si="2952"/>
        <v>0</v>
      </c>
      <c r="GR181" s="718">
        <f t="shared" si="2953"/>
        <v>0</v>
      </c>
      <c r="GS181" s="389"/>
      <c r="GT181" s="390"/>
      <c r="GU181" s="388">
        <f t="shared" si="2954"/>
        <v>0</v>
      </c>
      <c r="GV181" s="385"/>
      <c r="GW181" s="390"/>
      <c r="GX181" s="388">
        <f t="shared" si="2955"/>
        <v>0</v>
      </c>
      <c r="GY181" s="595">
        <f t="shared" si="2956"/>
        <v>0</v>
      </c>
      <c r="GZ181" s="596">
        <f t="shared" si="2957"/>
        <v>0</v>
      </c>
      <c r="HA181" s="597">
        <f t="shared" si="2958"/>
        <v>0</v>
      </c>
      <c r="HB181" s="389"/>
      <c r="HC181" s="390"/>
      <c r="HD181" s="388">
        <f t="shared" si="2959"/>
        <v>0</v>
      </c>
      <c r="HE181" s="385"/>
      <c r="HF181" s="390"/>
      <c r="HG181" s="388">
        <f t="shared" si="2960"/>
        <v>0</v>
      </c>
      <c r="HH181" s="595">
        <f t="shared" si="2961"/>
        <v>0</v>
      </c>
      <c r="HI181" s="596">
        <f t="shared" si="2962"/>
        <v>0</v>
      </c>
      <c r="HJ181" s="597">
        <f t="shared" si="2963"/>
        <v>0</v>
      </c>
      <c r="HK181" s="389"/>
      <c r="HL181" s="390"/>
      <c r="HM181" s="388">
        <f t="shared" si="2964"/>
        <v>0</v>
      </c>
      <c r="HN181" s="389"/>
      <c r="HO181" s="390"/>
      <c r="HP181" s="388">
        <f t="shared" si="2965"/>
        <v>0</v>
      </c>
      <c r="HQ181" s="595">
        <f t="shared" si="2966"/>
        <v>0</v>
      </c>
      <c r="HR181" s="596">
        <f t="shared" si="2967"/>
        <v>0</v>
      </c>
      <c r="HS181" s="597">
        <f t="shared" si="2968"/>
        <v>0</v>
      </c>
      <c r="HT181" s="719">
        <f t="shared" si="2969"/>
        <v>0</v>
      </c>
      <c r="HU181" s="720">
        <f t="shared" si="2970"/>
        <v>0</v>
      </c>
      <c r="HV181" s="721">
        <f t="shared" si="2971"/>
        <v>0</v>
      </c>
      <c r="HW181" s="719">
        <f t="shared" si="2972"/>
        <v>0</v>
      </c>
      <c r="HX181" s="720">
        <f t="shared" si="2973"/>
        <v>0</v>
      </c>
      <c r="HY181" s="721">
        <f t="shared" si="2974"/>
        <v>0</v>
      </c>
      <c r="HZ181" s="717">
        <f t="shared" si="2975"/>
        <v>0</v>
      </c>
      <c r="IA181" s="718">
        <f t="shared" si="2976"/>
        <v>0</v>
      </c>
      <c r="IB181" s="718">
        <f t="shared" si="2977"/>
        <v>0</v>
      </c>
      <c r="IC181" s="483"/>
      <c r="ID181" s="600"/>
      <c r="IE181" s="443">
        <f t="shared" si="2978"/>
        <v>0</v>
      </c>
      <c r="IF181" s="483"/>
      <c r="IG181" s="600"/>
      <c r="IH181" s="443">
        <f t="shared" si="2979"/>
        <v>0</v>
      </c>
      <c r="II181" s="595">
        <f t="shared" si="2980"/>
        <v>0</v>
      </c>
      <c r="IJ181" s="596">
        <f t="shared" si="2981"/>
        <v>0</v>
      </c>
      <c r="IK181" s="597">
        <f t="shared" si="2982"/>
        <v>0</v>
      </c>
      <c r="IL181" s="483"/>
      <c r="IM181" s="600"/>
      <c r="IN181" s="443">
        <f t="shared" si="2983"/>
        <v>0</v>
      </c>
      <c r="IO181" s="483"/>
      <c r="IP181" s="600"/>
      <c r="IQ181" s="443">
        <f t="shared" si="2984"/>
        <v>0</v>
      </c>
      <c r="IR181" s="595">
        <f t="shared" si="2985"/>
        <v>0</v>
      </c>
      <c r="IS181" s="596">
        <f t="shared" si="2986"/>
        <v>0</v>
      </c>
      <c r="IT181" s="597">
        <f t="shared" si="2987"/>
        <v>0</v>
      </c>
      <c r="IU181" s="483"/>
      <c r="IV181" s="600"/>
      <c r="IW181" s="443">
        <f t="shared" si="2988"/>
        <v>0</v>
      </c>
      <c r="IX181" s="483"/>
      <c r="IY181" s="600"/>
      <c r="IZ181" s="443">
        <f t="shared" si="2989"/>
        <v>0</v>
      </c>
      <c r="JA181" s="595">
        <f t="shared" si="2990"/>
        <v>0</v>
      </c>
      <c r="JB181" s="596">
        <f t="shared" si="2991"/>
        <v>0</v>
      </c>
      <c r="JC181" s="597">
        <f t="shared" si="2992"/>
        <v>0</v>
      </c>
      <c r="JD181" s="715">
        <f t="shared" si="2993"/>
        <v>0</v>
      </c>
      <c r="JE181" s="711">
        <f t="shared" si="2994"/>
        <v>0</v>
      </c>
      <c r="JF181" s="716">
        <f t="shared" si="2995"/>
        <v>0</v>
      </c>
      <c r="JG181" s="715">
        <f t="shared" si="2996"/>
        <v>0</v>
      </c>
      <c r="JH181" s="711">
        <f t="shared" si="2997"/>
        <v>0</v>
      </c>
      <c r="JI181" s="716">
        <f t="shared" si="2998"/>
        <v>0</v>
      </c>
      <c r="JJ181" s="717">
        <f t="shared" si="2999"/>
        <v>0</v>
      </c>
      <c r="JK181" s="718">
        <f t="shared" si="3000"/>
        <v>0</v>
      </c>
      <c r="JL181" s="718">
        <f t="shared" si="3001"/>
        <v>0</v>
      </c>
      <c r="JM181" s="389"/>
      <c r="JN181" s="390"/>
      <c r="JO181" s="388">
        <f t="shared" si="3002"/>
        <v>0</v>
      </c>
      <c r="JP181" s="389"/>
      <c r="JQ181" s="390"/>
      <c r="JR181" s="388">
        <f t="shared" si="3003"/>
        <v>0</v>
      </c>
      <c r="JS181" s="595">
        <f t="shared" si="3004"/>
        <v>0</v>
      </c>
      <c r="JT181" s="596">
        <f t="shared" si="3005"/>
        <v>0</v>
      </c>
      <c r="JU181" s="597">
        <f t="shared" si="3006"/>
        <v>0</v>
      </c>
      <c r="JV181" s="389"/>
      <c r="JW181" s="390"/>
      <c r="JX181" s="388">
        <f t="shared" si="3007"/>
        <v>0</v>
      </c>
      <c r="JY181" s="389"/>
      <c r="JZ181" s="390"/>
      <c r="KA181" s="388">
        <f t="shared" si="3008"/>
        <v>0</v>
      </c>
      <c r="KB181" s="595">
        <f t="shared" si="3009"/>
        <v>0</v>
      </c>
      <c r="KC181" s="596">
        <f t="shared" si="3010"/>
        <v>0</v>
      </c>
      <c r="KD181" s="597">
        <f t="shared" si="3011"/>
        <v>0</v>
      </c>
      <c r="KE181" s="389"/>
      <c r="KF181" s="390"/>
      <c r="KG181" s="388">
        <f t="shared" si="3012"/>
        <v>0</v>
      </c>
      <c r="KH181" s="88"/>
      <c r="KI181" s="100"/>
      <c r="KJ181" s="388">
        <f t="shared" si="3013"/>
        <v>0</v>
      </c>
      <c r="KK181" s="41">
        <f t="shared" si="3014"/>
        <v>0</v>
      </c>
      <c r="KL181" s="42">
        <f t="shared" si="3015"/>
        <v>0</v>
      </c>
      <c r="KM181" s="43">
        <f t="shared" si="3016"/>
        <v>0</v>
      </c>
      <c r="KN181" s="50">
        <f t="shared" si="3017"/>
        <v>0</v>
      </c>
      <c r="KO181" s="45">
        <f t="shared" si="3018"/>
        <v>0</v>
      </c>
      <c r="KP181" s="51">
        <f t="shared" si="3019"/>
        <v>0</v>
      </c>
      <c r="KQ181" s="50">
        <f t="shared" si="3020"/>
        <v>0</v>
      </c>
      <c r="KR181" s="45">
        <f t="shared" si="3021"/>
        <v>0</v>
      </c>
      <c r="KS181" s="51">
        <f t="shared" si="3022"/>
        <v>0</v>
      </c>
      <c r="KT181" s="81">
        <f t="shared" si="3023"/>
        <v>0</v>
      </c>
      <c r="KU181" s="52">
        <f t="shared" si="3024"/>
        <v>0</v>
      </c>
      <c r="KV181" s="52">
        <f t="shared" si="3025"/>
        <v>0</v>
      </c>
      <c r="KW181" s="27">
        <f t="shared" si="3026"/>
        <v>0</v>
      </c>
      <c r="KX181" s="28">
        <f t="shared" si="3027"/>
        <v>0</v>
      </c>
      <c r="KY181" s="29">
        <f t="shared" si="3028"/>
        <v>0</v>
      </c>
      <c r="KZ181" s="317">
        <f t="shared" si="3029"/>
        <v>0</v>
      </c>
      <c r="LA181" s="28">
        <f t="shared" si="3030"/>
        <v>0</v>
      </c>
      <c r="LB181" s="29">
        <f t="shared" si="3031"/>
        <v>0</v>
      </c>
      <c r="LC181" s="178">
        <f t="shared" si="3032"/>
        <v>0</v>
      </c>
      <c r="LD181" s="28">
        <f t="shared" si="3033"/>
        <v>0</v>
      </c>
      <c r="LE181" s="29">
        <f t="shared" si="3034"/>
        <v>0</v>
      </c>
    </row>
    <row r="182" spans="2:317" ht="20.25" hidden="1" customHeight="1" outlineLevel="3">
      <c r="B182" s="84" t="s">
        <v>335</v>
      </c>
      <c r="C182" s="176" t="s">
        <v>336</v>
      </c>
      <c r="D182" s="176" t="s">
        <v>261</v>
      </c>
      <c r="E182" s="176" t="s">
        <v>269</v>
      </c>
      <c r="F182" s="84" t="s">
        <v>186</v>
      </c>
      <c r="G182" s="444"/>
      <c r="H182" s="482"/>
      <c r="I182" s="443">
        <f t="shared" si="3039"/>
        <v>0</v>
      </c>
      <c r="J182" s="444"/>
      <c r="K182" s="482"/>
      <c r="L182" s="443">
        <f t="shared" si="3040"/>
        <v>0</v>
      </c>
      <c r="M182" s="697">
        <f t="shared" si="3041"/>
        <v>0</v>
      </c>
      <c r="N182" s="698">
        <f t="shared" si="3042"/>
        <v>0</v>
      </c>
      <c r="O182" s="699">
        <f t="shared" si="3043"/>
        <v>0</v>
      </c>
      <c r="P182" s="444"/>
      <c r="Q182" s="482"/>
      <c r="R182" s="443">
        <f t="shared" si="3044"/>
        <v>0</v>
      </c>
      <c r="S182" s="444"/>
      <c r="T182" s="736"/>
      <c r="U182" s="443">
        <f t="shared" si="3045"/>
        <v>0</v>
      </c>
      <c r="V182" s="697">
        <f t="shared" si="3046"/>
        <v>0</v>
      </c>
      <c r="W182" s="698">
        <f t="shared" si="3047"/>
        <v>0</v>
      </c>
      <c r="X182" s="699">
        <f t="shared" si="3048"/>
        <v>0</v>
      </c>
      <c r="Y182" s="481"/>
      <c r="Z182" s="482"/>
      <c r="AA182" s="443">
        <f t="shared" si="3049"/>
        <v>0</v>
      </c>
      <c r="AB182" s="481"/>
      <c r="AC182" s="482"/>
      <c r="AD182" s="443">
        <f t="shared" si="3050"/>
        <v>0</v>
      </c>
      <c r="AE182" s="595">
        <f t="shared" si="3051"/>
        <v>0</v>
      </c>
      <c r="AF182" s="596">
        <f t="shared" si="3052"/>
        <v>0</v>
      </c>
      <c r="AG182" s="597">
        <f t="shared" si="3053"/>
        <v>0</v>
      </c>
      <c r="AH182" s="715">
        <f t="shared" si="3054"/>
        <v>0</v>
      </c>
      <c r="AI182" s="711">
        <f t="shared" si="3055"/>
        <v>0</v>
      </c>
      <c r="AJ182" s="716">
        <f t="shared" si="3056"/>
        <v>0</v>
      </c>
      <c r="AK182" s="715">
        <f t="shared" si="3057"/>
        <v>0</v>
      </c>
      <c r="AL182" s="711">
        <f t="shared" si="3058"/>
        <v>0</v>
      </c>
      <c r="AM182" s="716">
        <f t="shared" si="3059"/>
        <v>0</v>
      </c>
      <c r="AN182" s="717">
        <f t="shared" si="3060"/>
        <v>0</v>
      </c>
      <c r="AO182" s="718">
        <f t="shared" si="3061"/>
        <v>0</v>
      </c>
      <c r="AP182" s="718">
        <f t="shared" si="3062"/>
        <v>0</v>
      </c>
      <c r="AQ182" s="481"/>
      <c r="AR182" s="482"/>
      <c r="AS182" s="388">
        <f t="shared" si="3063"/>
        <v>0</v>
      </c>
      <c r="AT182" s="481"/>
      <c r="AU182" s="482"/>
      <c r="AV182" s="388">
        <f t="shared" si="3064"/>
        <v>0</v>
      </c>
      <c r="AW182" s="595">
        <f t="shared" si="3065"/>
        <v>0</v>
      </c>
      <c r="AX182" s="596">
        <f t="shared" si="3066"/>
        <v>0</v>
      </c>
      <c r="AY182" s="597">
        <f t="shared" si="3067"/>
        <v>0</v>
      </c>
      <c r="AZ182" s="481"/>
      <c r="BA182" s="482"/>
      <c r="BB182" s="388">
        <f t="shared" si="3068"/>
        <v>0</v>
      </c>
      <c r="BC182" s="481"/>
      <c r="BD182" s="482"/>
      <c r="BE182" s="388">
        <f t="shared" si="3069"/>
        <v>0</v>
      </c>
      <c r="BF182" s="595">
        <f t="shared" si="3070"/>
        <v>0</v>
      </c>
      <c r="BG182" s="596">
        <f t="shared" si="3071"/>
        <v>0</v>
      </c>
      <c r="BH182" s="597">
        <f t="shared" si="3072"/>
        <v>0</v>
      </c>
      <c r="BI182" s="481"/>
      <c r="BJ182" s="482"/>
      <c r="BK182" s="388">
        <f t="shared" si="3073"/>
        <v>0</v>
      </c>
      <c r="BL182" s="444"/>
      <c r="BM182" s="482"/>
      <c r="BN182" s="388">
        <f t="shared" si="3074"/>
        <v>0</v>
      </c>
      <c r="BO182" s="595">
        <f t="shared" si="3075"/>
        <v>0</v>
      </c>
      <c r="BP182" s="596">
        <f t="shared" si="3076"/>
        <v>0</v>
      </c>
      <c r="BQ182" s="597">
        <f t="shared" si="3077"/>
        <v>0</v>
      </c>
      <c r="BR182" s="719">
        <f t="shared" si="3078"/>
        <v>0</v>
      </c>
      <c r="BS182" s="720">
        <f t="shared" si="3079"/>
        <v>0</v>
      </c>
      <c r="BT182" s="721">
        <f t="shared" si="3080"/>
        <v>0</v>
      </c>
      <c r="BU182" s="719">
        <f t="shared" si="3081"/>
        <v>0</v>
      </c>
      <c r="BV182" s="720">
        <f t="shared" si="3082"/>
        <v>0</v>
      </c>
      <c r="BW182" s="721">
        <f t="shared" si="3083"/>
        <v>0</v>
      </c>
      <c r="BX182" s="717">
        <f t="shared" si="3084"/>
        <v>0</v>
      </c>
      <c r="BY182" s="718">
        <f t="shared" si="3085"/>
        <v>0</v>
      </c>
      <c r="BZ182" s="718">
        <f t="shared" si="3086"/>
        <v>0</v>
      </c>
      <c r="CA182" s="444"/>
      <c r="CB182" s="482"/>
      <c r="CC182" s="443">
        <f t="shared" si="3087"/>
        <v>0</v>
      </c>
      <c r="CD182" s="481"/>
      <c r="CE182" s="482"/>
      <c r="CF182" s="443">
        <f t="shared" si="3088"/>
        <v>0</v>
      </c>
      <c r="CG182" s="595">
        <f t="shared" si="3089"/>
        <v>0</v>
      </c>
      <c r="CH182" s="596">
        <f t="shared" si="3090"/>
        <v>0</v>
      </c>
      <c r="CI182" s="597">
        <f t="shared" si="3091"/>
        <v>0</v>
      </c>
      <c r="CJ182" s="481"/>
      <c r="CK182" s="482"/>
      <c r="CL182" s="443">
        <f t="shared" si="3092"/>
        <v>0</v>
      </c>
      <c r="CM182" s="481"/>
      <c r="CN182" s="482"/>
      <c r="CO182" s="443">
        <f t="shared" si="3037"/>
        <v>0</v>
      </c>
      <c r="CP182" s="595">
        <f t="shared" si="3093"/>
        <v>0</v>
      </c>
      <c r="CQ182" s="596">
        <f t="shared" si="3094"/>
        <v>0</v>
      </c>
      <c r="CR182" s="597">
        <f t="shared" si="3095"/>
        <v>0</v>
      </c>
      <c r="CS182" s="444"/>
      <c r="CT182" s="482"/>
      <c r="CU182" s="443">
        <f t="shared" si="3096"/>
        <v>0</v>
      </c>
      <c r="CV182" s="481"/>
      <c r="CW182" s="482"/>
      <c r="CX182" s="443">
        <f t="shared" si="3097"/>
        <v>0</v>
      </c>
      <c r="CY182" s="595">
        <f t="shared" si="3098"/>
        <v>0</v>
      </c>
      <c r="CZ182" s="596">
        <f t="shared" si="3099"/>
        <v>0</v>
      </c>
      <c r="DA182" s="597">
        <f t="shared" si="3100"/>
        <v>0</v>
      </c>
      <c r="DB182" s="715">
        <f t="shared" si="3101"/>
        <v>0</v>
      </c>
      <c r="DC182" s="711">
        <f t="shared" si="3102"/>
        <v>0</v>
      </c>
      <c r="DD182" s="716">
        <f t="shared" si="3103"/>
        <v>0</v>
      </c>
      <c r="DE182" s="715">
        <f t="shared" si="3104"/>
        <v>0</v>
      </c>
      <c r="DF182" s="711">
        <f t="shared" si="3105"/>
        <v>0</v>
      </c>
      <c r="DG182" s="716">
        <f t="shared" si="3106"/>
        <v>0</v>
      </c>
      <c r="DH182" s="717">
        <f t="shared" si="3107"/>
        <v>0</v>
      </c>
      <c r="DI182" s="718">
        <f t="shared" si="3108"/>
        <v>0</v>
      </c>
      <c r="DJ182" s="718">
        <f t="shared" si="3109"/>
        <v>0</v>
      </c>
      <c r="DK182" s="481"/>
      <c r="DL182" s="482"/>
      <c r="DM182" s="388">
        <f t="shared" si="3110"/>
        <v>0</v>
      </c>
      <c r="DN182" s="481"/>
      <c r="DO182" s="482"/>
      <c r="DP182" s="388">
        <f t="shared" si="3111"/>
        <v>0</v>
      </c>
      <c r="DQ182" s="595">
        <f t="shared" si="3112"/>
        <v>0</v>
      </c>
      <c r="DR182" s="596">
        <f t="shared" si="3113"/>
        <v>0</v>
      </c>
      <c r="DS182" s="597">
        <f t="shared" si="3114"/>
        <v>0</v>
      </c>
      <c r="DT182" s="481"/>
      <c r="DU182" s="482"/>
      <c r="DV182" s="388">
        <f t="shared" si="3115"/>
        <v>0</v>
      </c>
      <c r="DW182" s="444"/>
      <c r="DX182" s="482"/>
      <c r="DY182" s="388">
        <f t="shared" si="3116"/>
        <v>0</v>
      </c>
      <c r="DZ182" s="595">
        <f t="shared" si="2904"/>
        <v>0</v>
      </c>
      <c r="EA182" s="596">
        <f t="shared" si="3117"/>
        <v>0</v>
      </c>
      <c r="EB182" s="597">
        <f t="shared" si="3118"/>
        <v>0</v>
      </c>
      <c r="EC182" s="444"/>
      <c r="ED182" s="482"/>
      <c r="EE182" s="388">
        <f t="shared" si="3119"/>
        <v>0</v>
      </c>
      <c r="EF182" s="88"/>
      <c r="EG182" s="100"/>
      <c r="EH182" s="388">
        <f t="shared" si="3120"/>
        <v>0</v>
      </c>
      <c r="EI182" s="41">
        <f t="shared" si="2909"/>
        <v>0</v>
      </c>
      <c r="EJ182" s="42">
        <f t="shared" si="2910"/>
        <v>0</v>
      </c>
      <c r="EK182" s="43">
        <f t="shared" si="2911"/>
        <v>0</v>
      </c>
      <c r="EL182" s="50">
        <f t="shared" si="2912"/>
        <v>0</v>
      </c>
      <c r="EM182" s="45">
        <f t="shared" si="2913"/>
        <v>0</v>
      </c>
      <c r="EN182" s="51">
        <f t="shared" si="2914"/>
        <v>0</v>
      </c>
      <c r="EO182" s="50">
        <f t="shared" si="2915"/>
        <v>0</v>
      </c>
      <c r="EP182" s="45">
        <f t="shared" si="2916"/>
        <v>0</v>
      </c>
      <c r="EQ182" s="51">
        <f t="shared" si="2917"/>
        <v>0</v>
      </c>
      <c r="ER182" s="81">
        <f t="shared" si="2918"/>
        <v>0</v>
      </c>
      <c r="ES182" s="52">
        <f t="shared" si="2919"/>
        <v>0</v>
      </c>
      <c r="ET182" s="52">
        <f t="shared" si="2920"/>
        <v>0</v>
      </c>
      <c r="EU182" s="542">
        <f t="shared" si="2921"/>
        <v>0</v>
      </c>
      <c r="EV182" s="28">
        <f t="shared" si="2922"/>
        <v>0</v>
      </c>
      <c r="EW182" s="29">
        <f t="shared" si="2923"/>
        <v>0</v>
      </c>
      <c r="EX182" s="317">
        <f t="shared" si="2924"/>
        <v>0</v>
      </c>
      <c r="EY182" s="28">
        <f t="shared" si="2925"/>
        <v>0</v>
      </c>
      <c r="EZ182" s="29">
        <f t="shared" si="3035"/>
        <v>0</v>
      </c>
      <c r="FA182" s="178">
        <f t="shared" si="2927"/>
        <v>0</v>
      </c>
      <c r="FB182" s="28">
        <f t="shared" si="2928"/>
        <v>0</v>
      </c>
      <c r="FC182" s="29">
        <f t="shared" si="2929"/>
        <v>0</v>
      </c>
      <c r="FE182" s="84" t="s">
        <v>326</v>
      </c>
      <c r="FF182" s="176" t="s">
        <v>336</v>
      </c>
      <c r="FG182" s="176" t="s">
        <v>262</v>
      </c>
      <c r="FH182" s="84" t="s">
        <v>186</v>
      </c>
      <c r="FI182" s="444"/>
      <c r="FJ182" s="482"/>
      <c r="FK182" s="443">
        <f t="shared" si="2930"/>
        <v>0</v>
      </c>
      <c r="FL182" s="444"/>
      <c r="FM182" s="482"/>
      <c r="FN182" s="443">
        <f t="shared" si="2931"/>
        <v>0</v>
      </c>
      <c r="FO182" s="697">
        <f t="shared" si="2932"/>
        <v>0</v>
      </c>
      <c r="FP182" s="698">
        <f t="shared" si="2933"/>
        <v>0</v>
      </c>
      <c r="FQ182" s="699">
        <f t="shared" si="2934"/>
        <v>0</v>
      </c>
      <c r="FR182" s="444"/>
      <c r="FS182" s="482"/>
      <c r="FT182" s="443">
        <f t="shared" si="2935"/>
        <v>0</v>
      </c>
      <c r="FU182" s="444"/>
      <c r="FV182" s="736"/>
      <c r="FW182" s="443">
        <f t="shared" si="2936"/>
        <v>0</v>
      </c>
      <c r="FX182" s="697">
        <f t="shared" si="2937"/>
        <v>0</v>
      </c>
      <c r="FY182" s="698">
        <f t="shared" si="2938"/>
        <v>0</v>
      </c>
      <c r="FZ182" s="699">
        <f t="shared" si="2939"/>
        <v>0</v>
      </c>
      <c r="GA182" s="481"/>
      <c r="GB182" s="482"/>
      <c r="GC182" s="443">
        <f t="shared" si="2940"/>
        <v>0</v>
      </c>
      <c r="GD182" s="481"/>
      <c r="GE182" s="482"/>
      <c r="GF182" s="443">
        <f t="shared" si="2941"/>
        <v>0</v>
      </c>
      <c r="GG182" s="595">
        <f t="shared" si="2942"/>
        <v>0</v>
      </c>
      <c r="GH182" s="596">
        <f t="shared" si="2943"/>
        <v>0</v>
      </c>
      <c r="GI182" s="597">
        <f t="shared" si="2944"/>
        <v>0</v>
      </c>
      <c r="GJ182" s="715">
        <f t="shared" si="2945"/>
        <v>0</v>
      </c>
      <c r="GK182" s="711">
        <f t="shared" si="2946"/>
        <v>0</v>
      </c>
      <c r="GL182" s="716">
        <f t="shared" si="2947"/>
        <v>0</v>
      </c>
      <c r="GM182" s="715">
        <f t="shared" si="2948"/>
        <v>0</v>
      </c>
      <c r="GN182" s="711">
        <f t="shared" si="2949"/>
        <v>0</v>
      </c>
      <c r="GO182" s="716">
        <f t="shared" si="2950"/>
        <v>0</v>
      </c>
      <c r="GP182" s="717">
        <f t="shared" si="2951"/>
        <v>0</v>
      </c>
      <c r="GQ182" s="718">
        <f t="shared" si="2952"/>
        <v>0</v>
      </c>
      <c r="GR182" s="718">
        <f t="shared" si="2953"/>
        <v>0</v>
      </c>
      <c r="GS182" s="481"/>
      <c r="GT182" s="482"/>
      <c r="GU182" s="388">
        <f t="shared" si="2954"/>
        <v>0</v>
      </c>
      <c r="GV182" s="481"/>
      <c r="GW182" s="482"/>
      <c r="GX182" s="388">
        <f t="shared" si="2955"/>
        <v>0</v>
      </c>
      <c r="GY182" s="595">
        <f t="shared" si="2956"/>
        <v>0</v>
      </c>
      <c r="GZ182" s="596">
        <f t="shared" si="2957"/>
        <v>0</v>
      </c>
      <c r="HA182" s="597">
        <f t="shared" si="2958"/>
        <v>0</v>
      </c>
      <c r="HB182" s="481"/>
      <c r="HC182" s="482"/>
      <c r="HD182" s="388">
        <f t="shared" si="2959"/>
        <v>0</v>
      </c>
      <c r="HE182" s="481"/>
      <c r="HF182" s="482"/>
      <c r="HG182" s="388">
        <f t="shared" si="2960"/>
        <v>0</v>
      </c>
      <c r="HH182" s="595">
        <f t="shared" si="2961"/>
        <v>0</v>
      </c>
      <c r="HI182" s="596">
        <f t="shared" si="2962"/>
        <v>0</v>
      </c>
      <c r="HJ182" s="597">
        <f t="shared" si="2963"/>
        <v>0</v>
      </c>
      <c r="HK182" s="481"/>
      <c r="HL182" s="482"/>
      <c r="HM182" s="388">
        <f t="shared" si="2964"/>
        <v>0</v>
      </c>
      <c r="HN182" s="444"/>
      <c r="HO182" s="482"/>
      <c r="HP182" s="388">
        <f t="shared" si="2965"/>
        <v>0</v>
      </c>
      <c r="HQ182" s="595">
        <f t="shared" si="2966"/>
        <v>0</v>
      </c>
      <c r="HR182" s="596">
        <f t="shared" si="2967"/>
        <v>0</v>
      </c>
      <c r="HS182" s="597">
        <f t="shared" si="2968"/>
        <v>0</v>
      </c>
      <c r="HT182" s="719">
        <f t="shared" si="2969"/>
        <v>0</v>
      </c>
      <c r="HU182" s="720">
        <f t="shared" si="2970"/>
        <v>0</v>
      </c>
      <c r="HV182" s="721">
        <f t="shared" si="2971"/>
        <v>0</v>
      </c>
      <c r="HW182" s="719">
        <f t="shared" si="2972"/>
        <v>0</v>
      </c>
      <c r="HX182" s="720">
        <f t="shared" si="2973"/>
        <v>0</v>
      </c>
      <c r="HY182" s="721">
        <f t="shared" si="2974"/>
        <v>0</v>
      </c>
      <c r="HZ182" s="717">
        <f t="shared" si="2975"/>
        <v>0</v>
      </c>
      <c r="IA182" s="718">
        <f t="shared" si="2976"/>
        <v>0</v>
      </c>
      <c r="IB182" s="718">
        <f t="shared" si="2977"/>
        <v>0</v>
      </c>
      <c r="IC182" s="444"/>
      <c r="ID182" s="482"/>
      <c r="IE182" s="443">
        <f t="shared" si="2978"/>
        <v>0</v>
      </c>
      <c r="IF182" s="481"/>
      <c r="IG182" s="482"/>
      <c r="IH182" s="443">
        <f t="shared" si="2979"/>
        <v>0</v>
      </c>
      <c r="II182" s="595">
        <f t="shared" si="2980"/>
        <v>0</v>
      </c>
      <c r="IJ182" s="596">
        <f t="shared" si="2981"/>
        <v>0</v>
      </c>
      <c r="IK182" s="597">
        <f t="shared" si="2982"/>
        <v>0</v>
      </c>
      <c r="IL182" s="481"/>
      <c r="IM182" s="482"/>
      <c r="IN182" s="443">
        <f t="shared" si="2983"/>
        <v>0</v>
      </c>
      <c r="IO182" s="481"/>
      <c r="IP182" s="482"/>
      <c r="IQ182" s="443">
        <f t="shared" si="2984"/>
        <v>0</v>
      </c>
      <c r="IR182" s="595">
        <f t="shared" si="2985"/>
        <v>0</v>
      </c>
      <c r="IS182" s="596">
        <f t="shared" si="2986"/>
        <v>0</v>
      </c>
      <c r="IT182" s="597">
        <f t="shared" si="2987"/>
        <v>0</v>
      </c>
      <c r="IU182" s="444"/>
      <c r="IV182" s="482"/>
      <c r="IW182" s="443">
        <f t="shared" si="2988"/>
        <v>0</v>
      </c>
      <c r="IX182" s="481"/>
      <c r="IY182" s="482"/>
      <c r="IZ182" s="443">
        <f t="shared" si="2989"/>
        <v>0</v>
      </c>
      <c r="JA182" s="595">
        <f t="shared" si="2990"/>
        <v>0</v>
      </c>
      <c r="JB182" s="596">
        <f t="shared" si="2991"/>
        <v>0</v>
      </c>
      <c r="JC182" s="597">
        <f t="shared" si="2992"/>
        <v>0</v>
      </c>
      <c r="JD182" s="715">
        <f t="shared" si="2993"/>
        <v>0</v>
      </c>
      <c r="JE182" s="711">
        <f t="shared" si="2994"/>
        <v>0</v>
      </c>
      <c r="JF182" s="716">
        <f t="shared" si="2995"/>
        <v>0</v>
      </c>
      <c r="JG182" s="715">
        <f t="shared" si="2996"/>
        <v>0</v>
      </c>
      <c r="JH182" s="711">
        <f t="shared" si="2997"/>
        <v>0</v>
      </c>
      <c r="JI182" s="716">
        <f t="shared" si="2998"/>
        <v>0</v>
      </c>
      <c r="JJ182" s="717">
        <f t="shared" si="2999"/>
        <v>0</v>
      </c>
      <c r="JK182" s="718">
        <f t="shared" si="3000"/>
        <v>0</v>
      </c>
      <c r="JL182" s="718">
        <f t="shared" si="3001"/>
        <v>0</v>
      </c>
      <c r="JM182" s="481"/>
      <c r="JN182" s="482"/>
      <c r="JO182" s="388">
        <f t="shared" si="3002"/>
        <v>0</v>
      </c>
      <c r="JP182" s="481"/>
      <c r="JQ182" s="482"/>
      <c r="JR182" s="388">
        <f t="shared" si="3003"/>
        <v>0</v>
      </c>
      <c r="JS182" s="595">
        <f t="shared" si="3004"/>
        <v>0</v>
      </c>
      <c r="JT182" s="596">
        <f t="shared" si="3005"/>
        <v>0</v>
      </c>
      <c r="JU182" s="597">
        <f t="shared" si="3006"/>
        <v>0</v>
      </c>
      <c r="JV182" s="481"/>
      <c r="JW182" s="482"/>
      <c r="JX182" s="388">
        <f t="shared" si="3007"/>
        <v>0</v>
      </c>
      <c r="JY182" s="444"/>
      <c r="JZ182" s="482"/>
      <c r="KA182" s="388">
        <f t="shared" si="3008"/>
        <v>0</v>
      </c>
      <c r="KB182" s="595">
        <f t="shared" si="3009"/>
        <v>0</v>
      </c>
      <c r="KC182" s="596">
        <f t="shared" si="3010"/>
        <v>0</v>
      </c>
      <c r="KD182" s="597">
        <f t="shared" si="3011"/>
        <v>0</v>
      </c>
      <c r="KE182" s="444"/>
      <c r="KF182" s="482"/>
      <c r="KG182" s="388">
        <f t="shared" si="3012"/>
        <v>0</v>
      </c>
      <c r="KH182" s="88"/>
      <c r="KI182" s="100"/>
      <c r="KJ182" s="388">
        <f t="shared" si="3013"/>
        <v>0</v>
      </c>
      <c r="KK182" s="41">
        <f t="shared" si="3014"/>
        <v>0</v>
      </c>
      <c r="KL182" s="42">
        <f t="shared" si="3015"/>
        <v>0</v>
      </c>
      <c r="KM182" s="43">
        <f t="shared" si="3016"/>
        <v>0</v>
      </c>
      <c r="KN182" s="50">
        <f t="shared" si="3017"/>
        <v>0</v>
      </c>
      <c r="KO182" s="45">
        <f t="shared" si="3018"/>
        <v>0</v>
      </c>
      <c r="KP182" s="51">
        <f t="shared" si="3019"/>
        <v>0</v>
      </c>
      <c r="KQ182" s="50">
        <f t="shared" si="3020"/>
        <v>0</v>
      </c>
      <c r="KR182" s="45">
        <f t="shared" si="3021"/>
        <v>0</v>
      </c>
      <c r="KS182" s="51">
        <f t="shared" si="3022"/>
        <v>0</v>
      </c>
      <c r="KT182" s="81">
        <f t="shared" si="3023"/>
        <v>0</v>
      </c>
      <c r="KU182" s="52">
        <f t="shared" si="3024"/>
        <v>0</v>
      </c>
      <c r="KV182" s="52">
        <f t="shared" si="3025"/>
        <v>0</v>
      </c>
      <c r="KW182" s="542">
        <f t="shared" si="3026"/>
        <v>0</v>
      </c>
      <c r="KX182" s="28">
        <f t="shared" si="3027"/>
        <v>0</v>
      </c>
      <c r="KY182" s="29">
        <f t="shared" si="3028"/>
        <v>0</v>
      </c>
      <c r="KZ182" s="317">
        <f t="shared" si="3029"/>
        <v>0</v>
      </c>
      <c r="LA182" s="28">
        <f t="shared" si="3030"/>
        <v>0</v>
      </c>
      <c r="LB182" s="29">
        <f t="shared" si="3031"/>
        <v>0</v>
      </c>
      <c r="LC182" s="178">
        <f t="shared" si="3032"/>
        <v>0</v>
      </c>
      <c r="LD182" s="28">
        <f t="shared" si="3033"/>
        <v>0</v>
      </c>
      <c r="LE182" s="29">
        <f t="shared" si="3034"/>
        <v>0</v>
      </c>
    </row>
    <row r="183" spans="2:317" ht="20.25" hidden="1" customHeight="1" outlineLevel="3">
      <c r="B183" s="84" t="s">
        <v>320</v>
      </c>
      <c r="C183" s="176" t="s">
        <v>337</v>
      </c>
      <c r="D183" s="176" t="s">
        <v>261</v>
      </c>
      <c r="E183" s="176" t="s">
        <v>262</v>
      </c>
      <c r="F183" s="84" t="s">
        <v>297</v>
      </c>
      <c r="G183" s="483"/>
      <c r="H183" s="600"/>
      <c r="I183" s="443">
        <f t="shared" si="3039"/>
        <v>0</v>
      </c>
      <c r="J183" s="483"/>
      <c r="K183" s="600"/>
      <c r="L183" s="443">
        <f t="shared" si="3040"/>
        <v>0</v>
      </c>
      <c r="M183" s="697">
        <f t="shared" si="3041"/>
        <v>0</v>
      </c>
      <c r="N183" s="698">
        <f t="shared" si="3042"/>
        <v>0</v>
      </c>
      <c r="O183" s="699">
        <f t="shared" si="3043"/>
        <v>0</v>
      </c>
      <c r="P183" s="483"/>
      <c r="Q183" s="600"/>
      <c r="R183" s="443">
        <f t="shared" si="3044"/>
        <v>0</v>
      </c>
      <c r="S183" s="481"/>
      <c r="T183" s="600"/>
      <c r="U183" s="443">
        <f t="shared" si="3045"/>
        <v>0</v>
      </c>
      <c r="V183" s="697">
        <f t="shared" si="3046"/>
        <v>0</v>
      </c>
      <c r="W183" s="698">
        <f t="shared" si="3047"/>
        <v>0</v>
      </c>
      <c r="X183" s="699">
        <f t="shared" si="3048"/>
        <v>0</v>
      </c>
      <c r="Y183" s="483"/>
      <c r="Z183" s="600"/>
      <c r="AA183" s="443">
        <f t="shared" si="3049"/>
        <v>0</v>
      </c>
      <c r="AB183" s="483"/>
      <c r="AC183" s="600"/>
      <c r="AD183" s="443">
        <f t="shared" si="3050"/>
        <v>0</v>
      </c>
      <c r="AE183" s="595">
        <f t="shared" si="3051"/>
        <v>0</v>
      </c>
      <c r="AF183" s="596">
        <f t="shared" si="3052"/>
        <v>0</v>
      </c>
      <c r="AG183" s="597">
        <f t="shared" si="3053"/>
        <v>0</v>
      </c>
      <c r="AH183" s="715">
        <f t="shared" si="3054"/>
        <v>0</v>
      </c>
      <c r="AI183" s="711">
        <f t="shared" si="3055"/>
        <v>0</v>
      </c>
      <c r="AJ183" s="716">
        <f t="shared" si="3056"/>
        <v>0</v>
      </c>
      <c r="AK183" s="715">
        <f t="shared" si="3057"/>
        <v>0</v>
      </c>
      <c r="AL183" s="711">
        <f t="shared" si="3058"/>
        <v>0</v>
      </c>
      <c r="AM183" s="716">
        <f t="shared" si="3059"/>
        <v>0</v>
      </c>
      <c r="AN183" s="717">
        <f t="shared" si="3060"/>
        <v>0</v>
      </c>
      <c r="AO183" s="718">
        <f t="shared" si="3061"/>
        <v>0</v>
      </c>
      <c r="AP183" s="718">
        <f t="shared" si="3062"/>
        <v>0</v>
      </c>
      <c r="AQ183" s="389"/>
      <c r="AR183" s="390"/>
      <c r="AS183" s="388">
        <f t="shared" si="3063"/>
        <v>0</v>
      </c>
      <c r="AT183" s="389"/>
      <c r="AU183" s="390"/>
      <c r="AV183" s="388">
        <f t="shared" si="3064"/>
        <v>0</v>
      </c>
      <c r="AW183" s="595">
        <f t="shared" si="3065"/>
        <v>0</v>
      </c>
      <c r="AX183" s="596">
        <f t="shared" si="3066"/>
        <v>0</v>
      </c>
      <c r="AY183" s="597">
        <f t="shared" si="3067"/>
        <v>0</v>
      </c>
      <c r="AZ183" s="389"/>
      <c r="BA183" s="390"/>
      <c r="BB183" s="388">
        <f t="shared" si="3068"/>
        <v>0</v>
      </c>
      <c r="BC183" s="389"/>
      <c r="BD183" s="390"/>
      <c r="BE183" s="388">
        <f t="shared" si="3069"/>
        <v>0</v>
      </c>
      <c r="BF183" s="595">
        <f t="shared" si="3070"/>
        <v>0</v>
      </c>
      <c r="BG183" s="596">
        <f t="shared" si="3071"/>
        <v>0</v>
      </c>
      <c r="BH183" s="597">
        <f t="shared" si="3072"/>
        <v>0</v>
      </c>
      <c r="BI183" s="389"/>
      <c r="BJ183" s="390"/>
      <c r="BK183" s="388">
        <f t="shared" si="3073"/>
        <v>0</v>
      </c>
      <c r="BL183" s="389"/>
      <c r="BM183" s="390"/>
      <c r="BN183" s="388">
        <f t="shared" si="3074"/>
        <v>0</v>
      </c>
      <c r="BO183" s="595">
        <f t="shared" si="3075"/>
        <v>0</v>
      </c>
      <c r="BP183" s="596">
        <f t="shared" si="3076"/>
        <v>0</v>
      </c>
      <c r="BQ183" s="597">
        <f t="shared" si="3077"/>
        <v>0</v>
      </c>
      <c r="BR183" s="719">
        <f t="shared" si="3078"/>
        <v>0</v>
      </c>
      <c r="BS183" s="720">
        <f t="shared" si="3079"/>
        <v>0</v>
      </c>
      <c r="BT183" s="721">
        <f t="shared" si="3080"/>
        <v>0</v>
      </c>
      <c r="BU183" s="719">
        <f t="shared" si="3081"/>
        <v>0</v>
      </c>
      <c r="BV183" s="720">
        <f t="shared" si="3082"/>
        <v>0</v>
      </c>
      <c r="BW183" s="721">
        <f t="shared" si="3083"/>
        <v>0</v>
      </c>
      <c r="BX183" s="717">
        <f t="shared" si="3084"/>
        <v>0</v>
      </c>
      <c r="BY183" s="718">
        <f t="shared" si="3085"/>
        <v>0</v>
      </c>
      <c r="BZ183" s="718">
        <f t="shared" si="3086"/>
        <v>0</v>
      </c>
      <c r="CA183" s="483"/>
      <c r="CB183" s="600"/>
      <c r="CC183" s="443">
        <f t="shared" si="3087"/>
        <v>0</v>
      </c>
      <c r="CD183" s="483"/>
      <c r="CE183" s="600"/>
      <c r="CF183" s="443">
        <f t="shared" si="3088"/>
        <v>0</v>
      </c>
      <c r="CG183" s="595">
        <f t="shared" si="3089"/>
        <v>0</v>
      </c>
      <c r="CH183" s="596">
        <f t="shared" si="3090"/>
        <v>0</v>
      </c>
      <c r="CI183" s="597">
        <f t="shared" si="3091"/>
        <v>0</v>
      </c>
      <c r="CJ183" s="483"/>
      <c r="CK183" s="600"/>
      <c r="CL183" s="443">
        <f t="shared" si="3092"/>
        <v>0</v>
      </c>
      <c r="CM183" s="483"/>
      <c r="CN183" s="600"/>
      <c r="CO183" s="443">
        <f t="shared" si="3037"/>
        <v>0</v>
      </c>
      <c r="CP183" s="595">
        <f t="shared" si="3093"/>
        <v>0</v>
      </c>
      <c r="CQ183" s="596">
        <f t="shared" si="3094"/>
        <v>0</v>
      </c>
      <c r="CR183" s="597">
        <f t="shared" si="3095"/>
        <v>0</v>
      </c>
      <c r="CS183" s="483"/>
      <c r="CT183" s="600"/>
      <c r="CU183" s="443">
        <f t="shared" si="3096"/>
        <v>0</v>
      </c>
      <c r="CV183" s="483"/>
      <c r="CW183" s="600"/>
      <c r="CX183" s="443">
        <f t="shared" si="3097"/>
        <v>0</v>
      </c>
      <c r="CY183" s="595">
        <f t="shared" si="3098"/>
        <v>0</v>
      </c>
      <c r="CZ183" s="596">
        <f t="shared" si="3099"/>
        <v>0</v>
      </c>
      <c r="DA183" s="597">
        <f t="shared" si="3100"/>
        <v>0</v>
      </c>
      <c r="DB183" s="715">
        <f t="shared" si="3101"/>
        <v>0</v>
      </c>
      <c r="DC183" s="711">
        <f t="shared" si="3102"/>
        <v>0</v>
      </c>
      <c r="DD183" s="716">
        <f t="shared" si="3103"/>
        <v>0</v>
      </c>
      <c r="DE183" s="715">
        <f t="shared" si="3104"/>
        <v>0</v>
      </c>
      <c r="DF183" s="711">
        <f t="shared" si="3105"/>
        <v>0</v>
      </c>
      <c r="DG183" s="716">
        <f t="shared" si="3106"/>
        <v>0</v>
      </c>
      <c r="DH183" s="717">
        <f t="shared" si="3107"/>
        <v>0</v>
      </c>
      <c r="DI183" s="718">
        <f t="shared" si="3108"/>
        <v>0</v>
      </c>
      <c r="DJ183" s="718">
        <f t="shared" si="3109"/>
        <v>0</v>
      </c>
      <c r="DK183" s="389"/>
      <c r="DL183" s="390"/>
      <c r="DM183" s="388">
        <f t="shared" si="3110"/>
        <v>0</v>
      </c>
      <c r="DN183" s="389"/>
      <c r="DO183" s="390"/>
      <c r="DP183" s="388">
        <f t="shared" si="3111"/>
        <v>0</v>
      </c>
      <c r="DQ183" s="595">
        <f t="shared" si="3112"/>
        <v>0</v>
      </c>
      <c r="DR183" s="596">
        <f t="shared" si="3113"/>
        <v>0</v>
      </c>
      <c r="DS183" s="597">
        <f t="shared" si="3114"/>
        <v>0</v>
      </c>
      <c r="DT183" s="389"/>
      <c r="DU183" s="390"/>
      <c r="DV183" s="388">
        <f t="shared" si="3115"/>
        <v>0</v>
      </c>
      <c r="DW183" s="389"/>
      <c r="DX183" s="390"/>
      <c r="DY183" s="388">
        <f t="shared" si="3116"/>
        <v>0</v>
      </c>
      <c r="DZ183" s="595">
        <f t="shared" si="2904"/>
        <v>0</v>
      </c>
      <c r="EA183" s="596">
        <f t="shared" si="3117"/>
        <v>0</v>
      </c>
      <c r="EB183" s="597">
        <f t="shared" si="3118"/>
        <v>0</v>
      </c>
      <c r="EC183" s="389"/>
      <c r="ED183" s="390"/>
      <c r="EE183" s="388">
        <f t="shared" si="3119"/>
        <v>0</v>
      </c>
      <c r="EF183" s="88"/>
      <c r="EG183" s="100"/>
      <c r="EH183" s="388">
        <f t="shared" si="3120"/>
        <v>0</v>
      </c>
      <c r="EI183" s="41">
        <f t="shared" si="2909"/>
        <v>0</v>
      </c>
      <c r="EJ183" s="42">
        <f t="shared" si="2910"/>
        <v>0</v>
      </c>
      <c r="EK183" s="43">
        <f t="shared" si="2911"/>
        <v>0</v>
      </c>
      <c r="EL183" s="50">
        <f t="shared" si="2912"/>
        <v>0</v>
      </c>
      <c r="EM183" s="45">
        <f t="shared" si="2913"/>
        <v>0</v>
      </c>
      <c r="EN183" s="51">
        <f t="shared" si="2914"/>
        <v>0</v>
      </c>
      <c r="EO183" s="50">
        <f t="shared" si="2915"/>
        <v>0</v>
      </c>
      <c r="EP183" s="45">
        <f t="shared" si="2916"/>
        <v>0</v>
      </c>
      <c r="EQ183" s="51">
        <f t="shared" si="2917"/>
        <v>0</v>
      </c>
      <c r="ER183" s="81">
        <f t="shared" si="2918"/>
        <v>0</v>
      </c>
      <c r="ES183" s="52">
        <f t="shared" si="2919"/>
        <v>0</v>
      </c>
      <c r="ET183" s="52">
        <f t="shared" si="2920"/>
        <v>0</v>
      </c>
      <c r="EU183" s="27">
        <f t="shared" si="2921"/>
        <v>0</v>
      </c>
      <c r="EV183" s="28">
        <f t="shared" si="2922"/>
        <v>0</v>
      </c>
      <c r="EW183" s="29">
        <f t="shared" si="2923"/>
        <v>0</v>
      </c>
      <c r="EX183" s="317">
        <f t="shared" si="2924"/>
        <v>0</v>
      </c>
      <c r="EY183" s="28">
        <f t="shared" si="2925"/>
        <v>0</v>
      </c>
      <c r="EZ183" s="29">
        <f t="shared" si="3035"/>
        <v>0</v>
      </c>
      <c r="FA183" s="178">
        <f t="shared" si="2927"/>
        <v>0</v>
      </c>
      <c r="FB183" s="28">
        <f t="shared" si="2928"/>
        <v>0</v>
      </c>
      <c r="FC183" s="29">
        <f t="shared" si="2929"/>
        <v>0</v>
      </c>
      <c r="FE183" s="84" t="s">
        <v>320</v>
      </c>
      <c r="FF183" s="176" t="s">
        <v>337</v>
      </c>
      <c r="FG183" s="176" t="s">
        <v>262</v>
      </c>
      <c r="FH183" s="84" t="s">
        <v>297</v>
      </c>
      <c r="FI183" s="483"/>
      <c r="FJ183" s="600"/>
      <c r="FK183" s="443">
        <f t="shared" si="2930"/>
        <v>0</v>
      </c>
      <c r="FL183" s="483"/>
      <c r="FM183" s="600"/>
      <c r="FN183" s="443">
        <f t="shared" si="2931"/>
        <v>0</v>
      </c>
      <c r="FO183" s="697">
        <f t="shared" si="2932"/>
        <v>0</v>
      </c>
      <c r="FP183" s="698">
        <f t="shared" si="2933"/>
        <v>0</v>
      </c>
      <c r="FQ183" s="699">
        <f t="shared" si="2934"/>
        <v>0</v>
      </c>
      <c r="FR183" s="483"/>
      <c r="FS183" s="600"/>
      <c r="FT183" s="443">
        <f t="shared" si="2935"/>
        <v>0</v>
      </c>
      <c r="FU183" s="481"/>
      <c r="FV183" s="600"/>
      <c r="FW183" s="443">
        <f t="shared" si="2936"/>
        <v>0</v>
      </c>
      <c r="FX183" s="697">
        <f t="shared" si="2937"/>
        <v>0</v>
      </c>
      <c r="FY183" s="698">
        <f t="shared" si="2938"/>
        <v>0</v>
      </c>
      <c r="FZ183" s="699">
        <f t="shared" si="2939"/>
        <v>0</v>
      </c>
      <c r="GA183" s="483"/>
      <c r="GB183" s="600"/>
      <c r="GC183" s="443">
        <f t="shared" si="2940"/>
        <v>0</v>
      </c>
      <c r="GD183" s="483"/>
      <c r="GE183" s="600"/>
      <c r="GF183" s="443">
        <f t="shared" si="2941"/>
        <v>0</v>
      </c>
      <c r="GG183" s="595">
        <f t="shared" si="2942"/>
        <v>0</v>
      </c>
      <c r="GH183" s="596">
        <f t="shared" si="2943"/>
        <v>0</v>
      </c>
      <c r="GI183" s="597">
        <f t="shared" si="2944"/>
        <v>0</v>
      </c>
      <c r="GJ183" s="715">
        <f t="shared" si="2945"/>
        <v>0</v>
      </c>
      <c r="GK183" s="711">
        <f t="shared" si="2946"/>
        <v>0</v>
      </c>
      <c r="GL183" s="716">
        <f t="shared" si="2947"/>
        <v>0</v>
      </c>
      <c r="GM183" s="715">
        <f t="shared" si="2948"/>
        <v>0</v>
      </c>
      <c r="GN183" s="711">
        <f t="shared" si="2949"/>
        <v>0</v>
      </c>
      <c r="GO183" s="716">
        <f t="shared" si="2950"/>
        <v>0</v>
      </c>
      <c r="GP183" s="717">
        <f t="shared" si="2951"/>
        <v>0</v>
      </c>
      <c r="GQ183" s="718">
        <f t="shared" si="2952"/>
        <v>0</v>
      </c>
      <c r="GR183" s="718">
        <f t="shared" si="2953"/>
        <v>0</v>
      </c>
      <c r="GS183" s="389"/>
      <c r="GT183" s="390"/>
      <c r="GU183" s="388">
        <f t="shared" si="2954"/>
        <v>0</v>
      </c>
      <c r="GV183" s="389"/>
      <c r="GW183" s="390"/>
      <c r="GX183" s="388">
        <f t="shared" si="2955"/>
        <v>0</v>
      </c>
      <c r="GY183" s="595">
        <f t="shared" si="2956"/>
        <v>0</v>
      </c>
      <c r="GZ183" s="596">
        <f t="shared" si="2957"/>
        <v>0</v>
      </c>
      <c r="HA183" s="597">
        <f t="shared" si="2958"/>
        <v>0</v>
      </c>
      <c r="HB183" s="389"/>
      <c r="HC183" s="390"/>
      <c r="HD183" s="388">
        <f t="shared" si="2959"/>
        <v>0</v>
      </c>
      <c r="HE183" s="389"/>
      <c r="HF183" s="390"/>
      <c r="HG183" s="388">
        <f t="shared" si="2960"/>
        <v>0</v>
      </c>
      <c r="HH183" s="595">
        <f t="shared" si="2961"/>
        <v>0</v>
      </c>
      <c r="HI183" s="596">
        <f t="shared" si="2962"/>
        <v>0</v>
      </c>
      <c r="HJ183" s="597">
        <f t="shared" si="2963"/>
        <v>0</v>
      </c>
      <c r="HK183" s="389"/>
      <c r="HL183" s="390"/>
      <c r="HM183" s="388">
        <f t="shared" si="2964"/>
        <v>0</v>
      </c>
      <c r="HN183" s="389"/>
      <c r="HO183" s="390"/>
      <c r="HP183" s="388">
        <f t="shared" si="2965"/>
        <v>0</v>
      </c>
      <c r="HQ183" s="595">
        <f t="shared" si="2966"/>
        <v>0</v>
      </c>
      <c r="HR183" s="596">
        <f t="shared" si="2967"/>
        <v>0</v>
      </c>
      <c r="HS183" s="597">
        <f t="shared" si="2968"/>
        <v>0</v>
      </c>
      <c r="HT183" s="719">
        <f t="shared" si="2969"/>
        <v>0</v>
      </c>
      <c r="HU183" s="720">
        <f t="shared" si="2970"/>
        <v>0</v>
      </c>
      <c r="HV183" s="721">
        <f t="shared" si="2971"/>
        <v>0</v>
      </c>
      <c r="HW183" s="719">
        <f t="shared" si="2972"/>
        <v>0</v>
      </c>
      <c r="HX183" s="720">
        <f t="shared" si="2973"/>
        <v>0</v>
      </c>
      <c r="HY183" s="721">
        <f t="shared" si="2974"/>
        <v>0</v>
      </c>
      <c r="HZ183" s="717">
        <f t="shared" si="2975"/>
        <v>0</v>
      </c>
      <c r="IA183" s="718">
        <f t="shared" si="2976"/>
        <v>0</v>
      </c>
      <c r="IB183" s="718">
        <f t="shared" si="2977"/>
        <v>0</v>
      </c>
      <c r="IC183" s="483"/>
      <c r="ID183" s="600"/>
      <c r="IE183" s="443">
        <f t="shared" si="2978"/>
        <v>0</v>
      </c>
      <c r="IF183" s="483"/>
      <c r="IG183" s="600"/>
      <c r="IH183" s="443">
        <f t="shared" si="2979"/>
        <v>0</v>
      </c>
      <c r="II183" s="595">
        <f t="shared" si="2980"/>
        <v>0</v>
      </c>
      <c r="IJ183" s="596">
        <f t="shared" si="2981"/>
        <v>0</v>
      </c>
      <c r="IK183" s="597">
        <f t="shared" si="2982"/>
        <v>0</v>
      </c>
      <c r="IL183" s="483"/>
      <c r="IM183" s="600"/>
      <c r="IN183" s="443">
        <f t="shared" si="2983"/>
        <v>0</v>
      </c>
      <c r="IO183" s="483"/>
      <c r="IP183" s="600"/>
      <c r="IQ183" s="443">
        <f t="shared" si="2984"/>
        <v>0</v>
      </c>
      <c r="IR183" s="595">
        <f t="shared" si="2985"/>
        <v>0</v>
      </c>
      <c r="IS183" s="596">
        <f t="shared" si="2986"/>
        <v>0</v>
      </c>
      <c r="IT183" s="597">
        <f t="shared" si="2987"/>
        <v>0</v>
      </c>
      <c r="IU183" s="483"/>
      <c r="IV183" s="600"/>
      <c r="IW183" s="443">
        <f t="shared" si="2988"/>
        <v>0</v>
      </c>
      <c r="IX183" s="483"/>
      <c r="IY183" s="600"/>
      <c r="IZ183" s="443">
        <f t="shared" si="2989"/>
        <v>0</v>
      </c>
      <c r="JA183" s="595">
        <f t="shared" si="2990"/>
        <v>0</v>
      </c>
      <c r="JB183" s="596">
        <f t="shared" si="2991"/>
        <v>0</v>
      </c>
      <c r="JC183" s="597">
        <f t="shared" si="2992"/>
        <v>0</v>
      </c>
      <c r="JD183" s="715">
        <f t="shared" si="2993"/>
        <v>0</v>
      </c>
      <c r="JE183" s="711">
        <f t="shared" si="2994"/>
        <v>0</v>
      </c>
      <c r="JF183" s="716">
        <f t="shared" si="2995"/>
        <v>0</v>
      </c>
      <c r="JG183" s="715">
        <f t="shared" si="2996"/>
        <v>0</v>
      </c>
      <c r="JH183" s="711">
        <f t="shared" si="2997"/>
        <v>0</v>
      </c>
      <c r="JI183" s="716">
        <f t="shared" si="2998"/>
        <v>0</v>
      </c>
      <c r="JJ183" s="717">
        <f t="shared" si="2999"/>
        <v>0</v>
      </c>
      <c r="JK183" s="718">
        <f t="shared" si="3000"/>
        <v>0</v>
      </c>
      <c r="JL183" s="718">
        <f t="shared" si="3001"/>
        <v>0</v>
      </c>
      <c r="JM183" s="389"/>
      <c r="JN183" s="390"/>
      <c r="JO183" s="388">
        <f t="shared" si="3002"/>
        <v>0</v>
      </c>
      <c r="JP183" s="389"/>
      <c r="JQ183" s="390"/>
      <c r="JR183" s="388">
        <f t="shared" si="3003"/>
        <v>0</v>
      </c>
      <c r="JS183" s="595">
        <f t="shared" si="3004"/>
        <v>0</v>
      </c>
      <c r="JT183" s="596">
        <f t="shared" si="3005"/>
        <v>0</v>
      </c>
      <c r="JU183" s="597">
        <f t="shared" si="3006"/>
        <v>0</v>
      </c>
      <c r="JV183" s="389"/>
      <c r="JW183" s="390"/>
      <c r="JX183" s="388">
        <f t="shared" si="3007"/>
        <v>0</v>
      </c>
      <c r="JY183" s="389"/>
      <c r="JZ183" s="390"/>
      <c r="KA183" s="388">
        <f t="shared" si="3008"/>
        <v>0</v>
      </c>
      <c r="KB183" s="595">
        <f t="shared" si="3009"/>
        <v>0</v>
      </c>
      <c r="KC183" s="596">
        <f t="shared" si="3010"/>
        <v>0</v>
      </c>
      <c r="KD183" s="597">
        <f t="shared" si="3011"/>
        <v>0</v>
      </c>
      <c r="KE183" s="389"/>
      <c r="KF183" s="390"/>
      <c r="KG183" s="388">
        <f t="shared" si="3012"/>
        <v>0</v>
      </c>
      <c r="KH183" s="88"/>
      <c r="KI183" s="100"/>
      <c r="KJ183" s="388">
        <f t="shared" si="3013"/>
        <v>0</v>
      </c>
      <c r="KK183" s="41">
        <f t="shared" si="3014"/>
        <v>0</v>
      </c>
      <c r="KL183" s="42">
        <f t="shared" si="3015"/>
        <v>0</v>
      </c>
      <c r="KM183" s="43">
        <f t="shared" si="3016"/>
        <v>0</v>
      </c>
      <c r="KN183" s="50">
        <f t="shared" si="3017"/>
        <v>0</v>
      </c>
      <c r="KO183" s="45">
        <f t="shared" si="3018"/>
        <v>0</v>
      </c>
      <c r="KP183" s="51">
        <f t="shared" si="3019"/>
        <v>0</v>
      </c>
      <c r="KQ183" s="50">
        <f t="shared" si="3020"/>
        <v>0</v>
      </c>
      <c r="KR183" s="45">
        <f t="shared" si="3021"/>
        <v>0</v>
      </c>
      <c r="KS183" s="51">
        <f t="shared" si="3022"/>
        <v>0</v>
      </c>
      <c r="KT183" s="81">
        <f t="shared" si="3023"/>
        <v>0</v>
      </c>
      <c r="KU183" s="52">
        <f t="shared" si="3024"/>
        <v>0</v>
      </c>
      <c r="KV183" s="52">
        <f t="shared" si="3025"/>
        <v>0</v>
      </c>
      <c r="KW183" s="27">
        <f t="shared" si="3026"/>
        <v>0</v>
      </c>
      <c r="KX183" s="28">
        <f t="shared" si="3027"/>
        <v>0</v>
      </c>
      <c r="KY183" s="29">
        <f t="shared" si="3028"/>
        <v>0</v>
      </c>
      <c r="KZ183" s="317">
        <f t="shared" si="3029"/>
        <v>0</v>
      </c>
      <c r="LA183" s="28">
        <f t="shared" si="3030"/>
        <v>0</v>
      </c>
      <c r="LB183" s="29">
        <f t="shared" si="3031"/>
        <v>0</v>
      </c>
      <c r="LC183" s="178">
        <f t="shared" si="3032"/>
        <v>0</v>
      </c>
      <c r="LD183" s="28">
        <f t="shared" si="3033"/>
        <v>0</v>
      </c>
      <c r="LE183" s="29">
        <f t="shared" si="3034"/>
        <v>0</v>
      </c>
    </row>
    <row r="184" spans="2:317" ht="20.25" hidden="1" customHeight="1" outlineLevel="3">
      <c r="B184" s="84" t="s">
        <v>338</v>
      </c>
      <c r="C184" s="176" t="s">
        <v>339</v>
      </c>
      <c r="D184" s="176" t="s">
        <v>261</v>
      </c>
      <c r="E184" s="176" t="s">
        <v>285</v>
      </c>
      <c r="F184" s="84" t="s">
        <v>211</v>
      </c>
      <c r="G184" s="385"/>
      <c r="H184" s="387"/>
      <c r="I184" s="443">
        <f>G184*H184</f>
        <v>0</v>
      </c>
      <c r="J184" s="385"/>
      <c r="K184" s="387"/>
      <c r="L184" s="443">
        <f t="shared" si="3040"/>
        <v>0</v>
      </c>
      <c r="M184" s="697">
        <f t="shared" si="3041"/>
        <v>0</v>
      </c>
      <c r="N184" s="698">
        <f t="shared" si="3042"/>
        <v>0</v>
      </c>
      <c r="O184" s="699">
        <f t="shared" si="3043"/>
        <v>0</v>
      </c>
      <c r="P184" s="313"/>
      <c r="Q184" s="387"/>
      <c r="R184" s="443">
        <f t="shared" si="3044"/>
        <v>0</v>
      </c>
      <c r="S184" s="385"/>
      <c r="T184" s="387"/>
      <c r="U184" s="443">
        <f t="shared" si="3045"/>
        <v>0</v>
      </c>
      <c r="V184" s="697">
        <f t="shared" si="3046"/>
        <v>0</v>
      </c>
      <c r="W184" s="698">
        <f t="shared" si="3047"/>
        <v>0</v>
      </c>
      <c r="X184" s="699">
        <f t="shared" si="3048"/>
        <v>0</v>
      </c>
      <c r="Y184" s="385"/>
      <c r="Z184" s="387"/>
      <c r="AA184" s="443">
        <f t="shared" si="3049"/>
        <v>0</v>
      </c>
      <c r="AB184" s="385"/>
      <c r="AC184" s="387"/>
      <c r="AD184" s="443">
        <f t="shared" si="3050"/>
        <v>0</v>
      </c>
      <c r="AE184" s="595">
        <f t="shared" si="3051"/>
        <v>0</v>
      </c>
      <c r="AF184" s="596">
        <f t="shared" si="3052"/>
        <v>0</v>
      </c>
      <c r="AG184" s="597">
        <f t="shared" si="3053"/>
        <v>0</v>
      </c>
      <c r="AH184" s="715">
        <f t="shared" si="3054"/>
        <v>0</v>
      </c>
      <c r="AI184" s="711">
        <f t="shared" si="3055"/>
        <v>0</v>
      </c>
      <c r="AJ184" s="716">
        <f t="shared" si="3056"/>
        <v>0</v>
      </c>
      <c r="AK184" s="715">
        <f t="shared" si="3057"/>
        <v>0</v>
      </c>
      <c r="AL184" s="711">
        <f t="shared" si="3058"/>
        <v>0</v>
      </c>
      <c r="AM184" s="716">
        <f t="shared" si="3059"/>
        <v>0</v>
      </c>
      <c r="AN184" s="717">
        <f t="shared" si="3060"/>
        <v>0</v>
      </c>
      <c r="AO184" s="718">
        <f t="shared" si="3061"/>
        <v>0</v>
      </c>
      <c r="AP184" s="718">
        <f t="shared" si="3062"/>
        <v>0</v>
      </c>
      <c r="AQ184" s="385"/>
      <c r="AR184" s="387"/>
      <c r="AS184" s="388">
        <f t="shared" si="3063"/>
        <v>0</v>
      </c>
      <c r="AT184" s="386"/>
      <c r="AU184" s="387"/>
      <c r="AV184" s="388">
        <f t="shared" si="3064"/>
        <v>0</v>
      </c>
      <c r="AW184" s="595">
        <f t="shared" si="3065"/>
        <v>0</v>
      </c>
      <c r="AX184" s="596">
        <f t="shared" si="3066"/>
        <v>0</v>
      </c>
      <c r="AY184" s="597">
        <f t="shared" si="3067"/>
        <v>0</v>
      </c>
      <c r="AZ184" s="386"/>
      <c r="BA184" s="387"/>
      <c r="BB184" s="388">
        <f t="shared" si="3068"/>
        <v>0</v>
      </c>
      <c r="BC184" s="385"/>
      <c r="BD184" s="387"/>
      <c r="BE184" s="388">
        <f t="shared" si="3069"/>
        <v>0</v>
      </c>
      <c r="BF184" s="595">
        <f t="shared" si="3070"/>
        <v>0</v>
      </c>
      <c r="BG184" s="596">
        <f t="shared" si="3071"/>
        <v>0</v>
      </c>
      <c r="BH184" s="597">
        <f t="shared" si="3072"/>
        <v>0</v>
      </c>
      <c r="BI184" s="385"/>
      <c r="BJ184" s="387"/>
      <c r="BK184" s="388">
        <f t="shared" si="3073"/>
        <v>0</v>
      </c>
      <c r="BL184" s="385"/>
      <c r="BM184" s="387"/>
      <c r="BN184" s="388">
        <f t="shared" si="3074"/>
        <v>0</v>
      </c>
      <c r="BO184" s="595">
        <f t="shared" si="3075"/>
        <v>0</v>
      </c>
      <c r="BP184" s="596">
        <f t="shared" si="3076"/>
        <v>0</v>
      </c>
      <c r="BQ184" s="597">
        <f t="shared" si="3077"/>
        <v>0</v>
      </c>
      <c r="BR184" s="719">
        <f t="shared" si="3078"/>
        <v>0</v>
      </c>
      <c r="BS184" s="720">
        <f t="shared" si="3079"/>
        <v>0</v>
      </c>
      <c r="BT184" s="721">
        <f t="shared" si="3080"/>
        <v>0</v>
      </c>
      <c r="BU184" s="719">
        <f t="shared" si="3081"/>
        <v>0</v>
      </c>
      <c r="BV184" s="720">
        <f t="shared" si="3082"/>
        <v>0</v>
      </c>
      <c r="BW184" s="721">
        <f t="shared" si="3083"/>
        <v>0</v>
      </c>
      <c r="BX184" s="717">
        <f t="shared" si="3084"/>
        <v>0</v>
      </c>
      <c r="BY184" s="718">
        <f t="shared" si="3085"/>
        <v>0</v>
      </c>
      <c r="BZ184" s="718">
        <f t="shared" si="3086"/>
        <v>0</v>
      </c>
      <c r="CA184" s="313"/>
      <c r="CB184" s="387"/>
      <c r="CC184" s="443">
        <f t="shared" si="3087"/>
        <v>0</v>
      </c>
      <c r="CD184" s="313"/>
      <c r="CE184" s="387"/>
      <c r="CF184" s="443">
        <f t="shared" si="3088"/>
        <v>0</v>
      </c>
      <c r="CG184" s="595">
        <f t="shared" si="3089"/>
        <v>0</v>
      </c>
      <c r="CH184" s="596">
        <f t="shared" si="3090"/>
        <v>0</v>
      </c>
      <c r="CI184" s="597">
        <f t="shared" si="3091"/>
        <v>0</v>
      </c>
      <c r="CJ184" s="385"/>
      <c r="CK184" s="387"/>
      <c r="CL184" s="443">
        <f t="shared" si="3092"/>
        <v>0</v>
      </c>
      <c r="CM184" s="385"/>
      <c r="CN184" s="387"/>
      <c r="CO184" s="443">
        <f t="shared" si="3037"/>
        <v>0</v>
      </c>
      <c r="CP184" s="595">
        <f t="shared" si="3093"/>
        <v>0</v>
      </c>
      <c r="CQ184" s="596">
        <f t="shared" si="3094"/>
        <v>0</v>
      </c>
      <c r="CR184" s="597">
        <f t="shared" si="3095"/>
        <v>0</v>
      </c>
      <c r="CS184" s="385"/>
      <c r="CT184" s="387"/>
      <c r="CU184" s="443">
        <f t="shared" si="3096"/>
        <v>0</v>
      </c>
      <c r="CV184" s="385"/>
      <c r="CW184" s="387"/>
      <c r="CX184" s="443">
        <f t="shared" si="3097"/>
        <v>0</v>
      </c>
      <c r="CY184" s="595">
        <f t="shared" si="3098"/>
        <v>0</v>
      </c>
      <c r="CZ184" s="596">
        <f t="shared" si="3099"/>
        <v>0</v>
      </c>
      <c r="DA184" s="597">
        <f t="shared" si="3100"/>
        <v>0</v>
      </c>
      <c r="DB184" s="715">
        <f t="shared" si="3101"/>
        <v>0</v>
      </c>
      <c r="DC184" s="711">
        <f t="shared" si="3102"/>
        <v>0</v>
      </c>
      <c r="DD184" s="716">
        <f t="shared" si="3103"/>
        <v>0</v>
      </c>
      <c r="DE184" s="715">
        <f t="shared" si="3104"/>
        <v>0</v>
      </c>
      <c r="DF184" s="711">
        <f t="shared" si="3105"/>
        <v>0</v>
      </c>
      <c r="DG184" s="716">
        <f t="shared" si="3106"/>
        <v>0</v>
      </c>
      <c r="DH184" s="717">
        <f t="shared" si="3107"/>
        <v>0</v>
      </c>
      <c r="DI184" s="718">
        <f t="shared" si="3108"/>
        <v>0</v>
      </c>
      <c r="DJ184" s="718">
        <f t="shared" si="3109"/>
        <v>0</v>
      </c>
      <c r="DK184" s="385"/>
      <c r="DL184" s="387"/>
      <c r="DM184" s="388">
        <f t="shared" si="3110"/>
        <v>0</v>
      </c>
      <c r="DN184" s="385"/>
      <c r="DO184" s="387"/>
      <c r="DP184" s="388">
        <f t="shared" si="3111"/>
        <v>0</v>
      </c>
      <c r="DQ184" s="595">
        <f t="shared" si="3112"/>
        <v>0</v>
      </c>
      <c r="DR184" s="596">
        <f t="shared" si="3113"/>
        <v>0</v>
      </c>
      <c r="DS184" s="597">
        <f t="shared" si="3114"/>
        <v>0</v>
      </c>
      <c r="DT184" s="481"/>
      <c r="DU184" s="387"/>
      <c r="DV184" s="388">
        <f t="shared" si="3115"/>
        <v>0</v>
      </c>
      <c r="DW184" s="385"/>
      <c r="DX184" s="387"/>
      <c r="DY184" s="388">
        <f t="shared" si="3116"/>
        <v>0</v>
      </c>
      <c r="DZ184" s="595">
        <f t="shared" si="2904"/>
        <v>0</v>
      </c>
      <c r="EA184" s="596">
        <f t="shared" si="3117"/>
        <v>0</v>
      </c>
      <c r="EB184" s="597">
        <f t="shared" si="3118"/>
        <v>0</v>
      </c>
      <c r="EC184" s="481"/>
      <c r="ED184" s="387"/>
      <c r="EE184" s="388">
        <f t="shared" si="3119"/>
        <v>0</v>
      </c>
      <c r="EF184" s="88"/>
      <c r="EG184" s="100"/>
      <c r="EH184" s="388">
        <f t="shared" si="3120"/>
        <v>0</v>
      </c>
      <c r="EI184" s="41">
        <f t="shared" si="2909"/>
        <v>0</v>
      </c>
      <c r="EJ184" s="42">
        <f t="shared" si="2910"/>
        <v>0</v>
      </c>
      <c r="EK184" s="43">
        <f t="shared" si="2911"/>
        <v>0</v>
      </c>
      <c r="EL184" s="50">
        <f t="shared" si="2912"/>
        <v>0</v>
      </c>
      <c r="EM184" s="45">
        <f t="shared" si="2913"/>
        <v>0</v>
      </c>
      <c r="EN184" s="51">
        <f t="shared" si="2914"/>
        <v>0</v>
      </c>
      <c r="EO184" s="50">
        <f t="shared" si="2915"/>
        <v>0</v>
      </c>
      <c r="EP184" s="45">
        <f t="shared" si="2916"/>
        <v>0</v>
      </c>
      <c r="EQ184" s="51">
        <f t="shared" si="2917"/>
        <v>0</v>
      </c>
      <c r="ER184" s="81">
        <f t="shared" si="2918"/>
        <v>0</v>
      </c>
      <c r="ES184" s="52">
        <f t="shared" si="2919"/>
        <v>0</v>
      </c>
      <c r="ET184" s="52">
        <f t="shared" si="2920"/>
        <v>0</v>
      </c>
      <c r="EU184" s="27">
        <f t="shared" si="2921"/>
        <v>0</v>
      </c>
      <c r="EV184" s="28">
        <f t="shared" si="2922"/>
        <v>0</v>
      </c>
      <c r="EW184" s="29">
        <f t="shared" si="2923"/>
        <v>0</v>
      </c>
      <c r="EX184" s="317">
        <f t="shared" si="2924"/>
        <v>0</v>
      </c>
      <c r="EY184" s="28">
        <f t="shared" si="2925"/>
        <v>0</v>
      </c>
      <c r="EZ184" s="29">
        <f t="shared" si="3035"/>
        <v>0</v>
      </c>
      <c r="FA184" s="178">
        <f t="shared" si="2927"/>
        <v>0</v>
      </c>
      <c r="FB184" s="28">
        <f t="shared" si="2928"/>
        <v>0</v>
      </c>
      <c r="FC184" s="29">
        <f t="shared" si="2929"/>
        <v>0</v>
      </c>
      <c r="FE184" s="84" t="s">
        <v>338</v>
      </c>
      <c r="FF184" s="176" t="s">
        <v>339</v>
      </c>
      <c r="FG184" s="176" t="s">
        <v>285</v>
      </c>
      <c r="FH184" s="84" t="s">
        <v>211</v>
      </c>
      <c r="FI184" s="385"/>
      <c r="FJ184" s="387"/>
      <c r="FK184" s="443">
        <f>FI184*FJ184</f>
        <v>0</v>
      </c>
      <c r="FL184" s="385"/>
      <c r="FM184" s="387"/>
      <c r="FN184" s="443">
        <f t="shared" si="2931"/>
        <v>0</v>
      </c>
      <c r="FO184" s="697">
        <f t="shared" si="2932"/>
        <v>0</v>
      </c>
      <c r="FP184" s="698">
        <f t="shared" si="2933"/>
        <v>0</v>
      </c>
      <c r="FQ184" s="699">
        <f t="shared" si="2934"/>
        <v>0</v>
      </c>
      <c r="FR184" s="313"/>
      <c r="FS184" s="387"/>
      <c r="FT184" s="443">
        <f t="shared" si="2935"/>
        <v>0</v>
      </c>
      <c r="FU184" s="385"/>
      <c r="FV184" s="387"/>
      <c r="FW184" s="443">
        <f t="shared" si="2936"/>
        <v>0</v>
      </c>
      <c r="FX184" s="697">
        <f t="shared" si="2937"/>
        <v>0</v>
      </c>
      <c r="FY184" s="698">
        <f t="shared" si="2938"/>
        <v>0</v>
      </c>
      <c r="FZ184" s="699">
        <f t="shared" si="2939"/>
        <v>0</v>
      </c>
      <c r="GA184" s="385"/>
      <c r="GB184" s="387"/>
      <c r="GC184" s="443">
        <f t="shared" si="2940"/>
        <v>0</v>
      </c>
      <c r="GD184" s="385"/>
      <c r="GE184" s="387"/>
      <c r="GF184" s="443">
        <f t="shared" si="2941"/>
        <v>0</v>
      </c>
      <c r="GG184" s="595">
        <f t="shared" si="2942"/>
        <v>0</v>
      </c>
      <c r="GH184" s="596">
        <f t="shared" si="2943"/>
        <v>0</v>
      </c>
      <c r="GI184" s="597">
        <f t="shared" si="2944"/>
        <v>0</v>
      </c>
      <c r="GJ184" s="715">
        <f t="shared" si="2945"/>
        <v>0</v>
      </c>
      <c r="GK184" s="711">
        <f t="shared" si="2946"/>
        <v>0</v>
      </c>
      <c r="GL184" s="716">
        <f t="shared" si="2947"/>
        <v>0</v>
      </c>
      <c r="GM184" s="715">
        <f t="shared" si="2948"/>
        <v>0</v>
      </c>
      <c r="GN184" s="711">
        <f t="shared" si="2949"/>
        <v>0</v>
      </c>
      <c r="GO184" s="716">
        <f t="shared" si="2950"/>
        <v>0</v>
      </c>
      <c r="GP184" s="717">
        <f t="shared" si="2951"/>
        <v>0</v>
      </c>
      <c r="GQ184" s="718">
        <f t="shared" si="2952"/>
        <v>0</v>
      </c>
      <c r="GR184" s="718">
        <f t="shared" si="2953"/>
        <v>0</v>
      </c>
      <c r="GS184" s="385"/>
      <c r="GT184" s="387"/>
      <c r="GU184" s="388">
        <f t="shared" si="2954"/>
        <v>0</v>
      </c>
      <c r="GV184" s="386"/>
      <c r="GW184" s="387"/>
      <c r="GX184" s="388">
        <f t="shared" si="2955"/>
        <v>0</v>
      </c>
      <c r="GY184" s="595">
        <f t="shared" si="2956"/>
        <v>0</v>
      </c>
      <c r="GZ184" s="596">
        <f t="shared" si="2957"/>
        <v>0</v>
      </c>
      <c r="HA184" s="597">
        <f t="shared" si="2958"/>
        <v>0</v>
      </c>
      <c r="HB184" s="386"/>
      <c r="HC184" s="387"/>
      <c r="HD184" s="388">
        <f t="shared" si="2959"/>
        <v>0</v>
      </c>
      <c r="HE184" s="385"/>
      <c r="HF184" s="387"/>
      <c r="HG184" s="388">
        <f t="shared" si="2960"/>
        <v>0</v>
      </c>
      <c r="HH184" s="595">
        <f t="shared" si="2961"/>
        <v>0</v>
      </c>
      <c r="HI184" s="596">
        <f t="shared" si="2962"/>
        <v>0</v>
      </c>
      <c r="HJ184" s="597">
        <f t="shared" si="2963"/>
        <v>0</v>
      </c>
      <c r="HK184" s="385"/>
      <c r="HL184" s="387"/>
      <c r="HM184" s="388">
        <f t="shared" si="2964"/>
        <v>0</v>
      </c>
      <c r="HN184" s="385"/>
      <c r="HO184" s="387"/>
      <c r="HP184" s="388">
        <f t="shared" si="2965"/>
        <v>0</v>
      </c>
      <c r="HQ184" s="595">
        <f t="shared" si="2966"/>
        <v>0</v>
      </c>
      <c r="HR184" s="596">
        <f t="shared" si="2967"/>
        <v>0</v>
      </c>
      <c r="HS184" s="597">
        <f t="shared" si="2968"/>
        <v>0</v>
      </c>
      <c r="HT184" s="719">
        <f t="shared" si="2969"/>
        <v>0</v>
      </c>
      <c r="HU184" s="720">
        <f t="shared" si="2970"/>
        <v>0</v>
      </c>
      <c r="HV184" s="721">
        <f t="shared" si="2971"/>
        <v>0</v>
      </c>
      <c r="HW184" s="719">
        <f t="shared" si="2972"/>
        <v>0</v>
      </c>
      <c r="HX184" s="720">
        <f t="shared" si="2973"/>
        <v>0</v>
      </c>
      <c r="HY184" s="721">
        <f t="shared" si="2974"/>
        <v>0</v>
      </c>
      <c r="HZ184" s="717">
        <f t="shared" si="2975"/>
        <v>0</v>
      </c>
      <c r="IA184" s="718">
        <f t="shared" si="2976"/>
        <v>0</v>
      </c>
      <c r="IB184" s="718">
        <f t="shared" si="2977"/>
        <v>0</v>
      </c>
      <c r="IC184" s="313"/>
      <c r="ID184" s="387"/>
      <c r="IE184" s="443">
        <f t="shared" si="2978"/>
        <v>0</v>
      </c>
      <c r="IF184" s="313"/>
      <c r="IG184" s="387"/>
      <c r="IH184" s="443">
        <f t="shared" si="2979"/>
        <v>0</v>
      </c>
      <c r="II184" s="595">
        <f t="shared" si="2980"/>
        <v>0</v>
      </c>
      <c r="IJ184" s="596">
        <f t="shared" si="2981"/>
        <v>0</v>
      </c>
      <c r="IK184" s="597">
        <f t="shared" si="2982"/>
        <v>0</v>
      </c>
      <c r="IL184" s="385"/>
      <c r="IM184" s="387"/>
      <c r="IN184" s="443">
        <f t="shared" si="2983"/>
        <v>0</v>
      </c>
      <c r="IO184" s="385"/>
      <c r="IP184" s="387"/>
      <c r="IQ184" s="443">
        <f t="shared" si="2984"/>
        <v>0</v>
      </c>
      <c r="IR184" s="595">
        <f t="shared" si="2985"/>
        <v>0</v>
      </c>
      <c r="IS184" s="596">
        <f t="shared" si="2986"/>
        <v>0</v>
      </c>
      <c r="IT184" s="597">
        <f t="shared" si="2987"/>
        <v>0</v>
      </c>
      <c r="IU184" s="385"/>
      <c r="IV184" s="387"/>
      <c r="IW184" s="443">
        <f t="shared" si="2988"/>
        <v>0</v>
      </c>
      <c r="IX184" s="385"/>
      <c r="IY184" s="387"/>
      <c r="IZ184" s="443">
        <f t="shared" si="2989"/>
        <v>0</v>
      </c>
      <c r="JA184" s="595">
        <f t="shared" si="2990"/>
        <v>0</v>
      </c>
      <c r="JB184" s="596">
        <f t="shared" si="2991"/>
        <v>0</v>
      </c>
      <c r="JC184" s="597">
        <f t="shared" si="2992"/>
        <v>0</v>
      </c>
      <c r="JD184" s="715">
        <f t="shared" si="2993"/>
        <v>0</v>
      </c>
      <c r="JE184" s="711">
        <f t="shared" si="2994"/>
        <v>0</v>
      </c>
      <c r="JF184" s="716">
        <f t="shared" si="2995"/>
        <v>0</v>
      </c>
      <c r="JG184" s="715">
        <f t="shared" si="2996"/>
        <v>0</v>
      </c>
      <c r="JH184" s="711">
        <f t="shared" si="2997"/>
        <v>0</v>
      </c>
      <c r="JI184" s="716">
        <f t="shared" si="2998"/>
        <v>0</v>
      </c>
      <c r="JJ184" s="717">
        <f t="shared" si="2999"/>
        <v>0</v>
      </c>
      <c r="JK184" s="718">
        <f t="shared" si="3000"/>
        <v>0</v>
      </c>
      <c r="JL184" s="718">
        <f t="shared" si="3001"/>
        <v>0</v>
      </c>
      <c r="JM184" s="385"/>
      <c r="JN184" s="387"/>
      <c r="JO184" s="388">
        <f t="shared" si="3002"/>
        <v>0</v>
      </c>
      <c r="JP184" s="385"/>
      <c r="JQ184" s="387"/>
      <c r="JR184" s="388">
        <f t="shared" si="3003"/>
        <v>0</v>
      </c>
      <c r="JS184" s="595">
        <f t="shared" si="3004"/>
        <v>0</v>
      </c>
      <c r="JT184" s="596">
        <f t="shared" si="3005"/>
        <v>0</v>
      </c>
      <c r="JU184" s="597">
        <f t="shared" si="3006"/>
        <v>0</v>
      </c>
      <c r="JV184" s="481"/>
      <c r="JW184" s="387"/>
      <c r="JX184" s="388">
        <f t="shared" si="3007"/>
        <v>0</v>
      </c>
      <c r="JY184" s="385"/>
      <c r="JZ184" s="387"/>
      <c r="KA184" s="388">
        <f t="shared" si="3008"/>
        <v>0</v>
      </c>
      <c r="KB184" s="595">
        <f t="shared" si="3009"/>
        <v>0</v>
      </c>
      <c r="KC184" s="596">
        <f t="shared" si="3010"/>
        <v>0</v>
      </c>
      <c r="KD184" s="597">
        <f t="shared" si="3011"/>
        <v>0</v>
      </c>
      <c r="KE184" s="481"/>
      <c r="KF184" s="387"/>
      <c r="KG184" s="388">
        <f t="shared" si="3012"/>
        <v>0</v>
      </c>
      <c r="KH184" s="88"/>
      <c r="KI184" s="100"/>
      <c r="KJ184" s="388">
        <f t="shared" si="3013"/>
        <v>0</v>
      </c>
      <c r="KK184" s="41">
        <f t="shared" si="3014"/>
        <v>0</v>
      </c>
      <c r="KL184" s="42">
        <f t="shared" si="3015"/>
        <v>0</v>
      </c>
      <c r="KM184" s="43">
        <f t="shared" si="3016"/>
        <v>0</v>
      </c>
      <c r="KN184" s="50">
        <f t="shared" si="3017"/>
        <v>0</v>
      </c>
      <c r="KO184" s="45">
        <f t="shared" si="3018"/>
        <v>0</v>
      </c>
      <c r="KP184" s="51">
        <f t="shared" si="3019"/>
        <v>0</v>
      </c>
      <c r="KQ184" s="50">
        <f t="shared" si="3020"/>
        <v>0</v>
      </c>
      <c r="KR184" s="45">
        <f t="shared" si="3021"/>
        <v>0</v>
      </c>
      <c r="KS184" s="51">
        <f t="shared" si="3022"/>
        <v>0</v>
      </c>
      <c r="KT184" s="81">
        <f t="shared" si="3023"/>
        <v>0</v>
      </c>
      <c r="KU184" s="52">
        <f t="shared" si="3024"/>
        <v>0</v>
      </c>
      <c r="KV184" s="52">
        <f t="shared" si="3025"/>
        <v>0</v>
      </c>
      <c r="KW184" s="27">
        <f t="shared" si="3026"/>
        <v>0</v>
      </c>
      <c r="KX184" s="28">
        <f t="shared" si="3027"/>
        <v>0</v>
      </c>
      <c r="KY184" s="29">
        <f t="shared" si="3028"/>
        <v>0</v>
      </c>
      <c r="KZ184" s="317">
        <f t="shared" si="3029"/>
        <v>0</v>
      </c>
      <c r="LA184" s="28">
        <f t="shared" si="3030"/>
        <v>0</v>
      </c>
      <c r="LB184" s="29">
        <f t="shared" si="3031"/>
        <v>0</v>
      </c>
      <c r="LC184" s="178">
        <f t="shared" si="3032"/>
        <v>0</v>
      </c>
      <c r="LD184" s="28">
        <f t="shared" si="3033"/>
        <v>0</v>
      </c>
      <c r="LE184" s="29">
        <f t="shared" si="3034"/>
        <v>0</v>
      </c>
    </row>
    <row r="185" spans="2:317" ht="20.25" hidden="1" customHeight="1" outlineLevel="3">
      <c r="B185" s="84" t="s">
        <v>335</v>
      </c>
      <c r="C185" s="176" t="s">
        <v>340</v>
      </c>
      <c r="D185" s="176" t="s">
        <v>261</v>
      </c>
      <c r="E185" s="176" t="s">
        <v>285</v>
      </c>
      <c r="F185" s="84" t="s">
        <v>211</v>
      </c>
      <c r="G185" s="385"/>
      <c r="H185" s="387"/>
      <c r="I185" s="443">
        <f t="shared" ref="I185:I200" si="3121">G185*H185</f>
        <v>0</v>
      </c>
      <c r="J185" s="313"/>
      <c r="K185" s="387"/>
      <c r="L185" s="443">
        <f t="shared" si="3040"/>
        <v>0</v>
      </c>
      <c r="M185" s="697">
        <f t="shared" si="3041"/>
        <v>0</v>
      </c>
      <c r="N185" s="698">
        <f t="shared" si="3042"/>
        <v>0</v>
      </c>
      <c r="O185" s="699">
        <f t="shared" si="3043"/>
        <v>0</v>
      </c>
      <c r="P185" s="483"/>
      <c r="Q185" s="600"/>
      <c r="R185" s="443">
        <f t="shared" si="3044"/>
        <v>0</v>
      </c>
      <c r="S185" s="483"/>
      <c r="T185" s="600"/>
      <c r="U185" s="443">
        <f t="shared" si="3045"/>
        <v>0</v>
      </c>
      <c r="V185" s="697">
        <f t="shared" si="3046"/>
        <v>0</v>
      </c>
      <c r="W185" s="698">
        <f t="shared" si="3047"/>
        <v>0</v>
      </c>
      <c r="X185" s="699">
        <f t="shared" si="3048"/>
        <v>0</v>
      </c>
      <c r="Y185" s="385"/>
      <c r="Z185" s="387"/>
      <c r="AA185" s="443">
        <f t="shared" si="3049"/>
        <v>0</v>
      </c>
      <c r="AB185" s="385"/>
      <c r="AC185" s="387"/>
      <c r="AD185" s="443">
        <f t="shared" si="3050"/>
        <v>0</v>
      </c>
      <c r="AE185" s="595">
        <f t="shared" si="3051"/>
        <v>0</v>
      </c>
      <c r="AF185" s="596">
        <f t="shared" si="3052"/>
        <v>0</v>
      </c>
      <c r="AG185" s="597">
        <f t="shared" si="3053"/>
        <v>0</v>
      </c>
      <c r="AH185" s="715">
        <f t="shared" si="3054"/>
        <v>0</v>
      </c>
      <c r="AI185" s="711">
        <f t="shared" si="3055"/>
        <v>0</v>
      </c>
      <c r="AJ185" s="716">
        <f t="shared" si="3056"/>
        <v>0</v>
      </c>
      <c r="AK185" s="715">
        <f t="shared" si="3057"/>
        <v>0</v>
      </c>
      <c r="AL185" s="711">
        <f t="shared" si="3058"/>
        <v>0</v>
      </c>
      <c r="AM185" s="716">
        <f t="shared" si="3059"/>
        <v>0</v>
      </c>
      <c r="AN185" s="717">
        <f t="shared" si="3060"/>
        <v>0</v>
      </c>
      <c r="AO185" s="718">
        <f t="shared" si="3061"/>
        <v>0</v>
      </c>
      <c r="AP185" s="718">
        <f t="shared" si="3062"/>
        <v>0</v>
      </c>
      <c r="AQ185" s="385"/>
      <c r="AR185" s="387"/>
      <c r="AS185" s="388">
        <f t="shared" si="3063"/>
        <v>0</v>
      </c>
      <c r="AT185" s="389"/>
      <c r="AU185" s="390"/>
      <c r="AV185" s="388">
        <f t="shared" si="3064"/>
        <v>0</v>
      </c>
      <c r="AW185" s="595">
        <f t="shared" si="3065"/>
        <v>0</v>
      </c>
      <c r="AX185" s="596">
        <f t="shared" si="3066"/>
        <v>0</v>
      </c>
      <c r="AY185" s="597">
        <f t="shared" si="3067"/>
        <v>0</v>
      </c>
      <c r="AZ185" s="481"/>
      <c r="BA185" s="387"/>
      <c r="BB185" s="388">
        <f t="shared" si="3068"/>
        <v>0</v>
      </c>
      <c r="BC185" s="385"/>
      <c r="BD185" s="387"/>
      <c r="BE185" s="388">
        <f t="shared" si="3069"/>
        <v>0</v>
      </c>
      <c r="BF185" s="595">
        <f t="shared" si="3070"/>
        <v>0</v>
      </c>
      <c r="BG185" s="596">
        <f t="shared" si="3071"/>
        <v>0</v>
      </c>
      <c r="BH185" s="597">
        <f t="shared" si="3072"/>
        <v>0</v>
      </c>
      <c r="BI185" s="389"/>
      <c r="BJ185" s="390"/>
      <c r="BK185" s="388">
        <f t="shared" si="3073"/>
        <v>0</v>
      </c>
      <c r="BL185" s="389"/>
      <c r="BM185" s="390"/>
      <c r="BN185" s="388">
        <f t="shared" si="3074"/>
        <v>0</v>
      </c>
      <c r="BO185" s="595">
        <f t="shared" si="3075"/>
        <v>0</v>
      </c>
      <c r="BP185" s="596">
        <f t="shared" si="3076"/>
        <v>0</v>
      </c>
      <c r="BQ185" s="597">
        <f t="shared" si="3077"/>
        <v>0</v>
      </c>
      <c r="BR185" s="719">
        <f t="shared" si="3078"/>
        <v>0</v>
      </c>
      <c r="BS185" s="720">
        <f t="shared" si="3079"/>
        <v>0</v>
      </c>
      <c r="BT185" s="721">
        <f t="shared" si="3080"/>
        <v>0</v>
      </c>
      <c r="BU185" s="719">
        <f t="shared" si="3081"/>
        <v>0</v>
      </c>
      <c r="BV185" s="720">
        <f t="shared" si="3082"/>
        <v>0</v>
      </c>
      <c r="BW185" s="721">
        <f t="shared" si="3083"/>
        <v>0</v>
      </c>
      <c r="BX185" s="717">
        <f t="shared" si="3084"/>
        <v>0</v>
      </c>
      <c r="BY185" s="718">
        <f t="shared" si="3085"/>
        <v>0</v>
      </c>
      <c r="BZ185" s="718">
        <f t="shared" si="3086"/>
        <v>0</v>
      </c>
      <c r="CA185" s="481"/>
      <c r="CB185" s="601"/>
      <c r="CC185" s="443">
        <f t="shared" si="3087"/>
        <v>0</v>
      </c>
      <c r="CD185" s="385"/>
      <c r="CE185" s="387"/>
      <c r="CF185" s="443">
        <f t="shared" si="3088"/>
        <v>0</v>
      </c>
      <c r="CG185" s="595">
        <f t="shared" si="3089"/>
        <v>0</v>
      </c>
      <c r="CH185" s="596">
        <f t="shared" si="3090"/>
        <v>0</v>
      </c>
      <c r="CI185" s="597">
        <f t="shared" si="3091"/>
        <v>0</v>
      </c>
      <c r="CJ185" s="483"/>
      <c r="CK185" s="600"/>
      <c r="CL185" s="443">
        <f t="shared" si="3092"/>
        <v>0</v>
      </c>
      <c r="CM185" s="483"/>
      <c r="CN185" s="600"/>
      <c r="CO185" s="443">
        <f t="shared" si="3037"/>
        <v>0</v>
      </c>
      <c r="CP185" s="595">
        <f t="shared" si="3093"/>
        <v>0</v>
      </c>
      <c r="CQ185" s="596">
        <f t="shared" si="3094"/>
        <v>0</v>
      </c>
      <c r="CR185" s="597">
        <f t="shared" si="3095"/>
        <v>0</v>
      </c>
      <c r="CS185" s="481"/>
      <c r="CT185" s="601"/>
      <c r="CU185" s="443">
        <f t="shared" si="3096"/>
        <v>0</v>
      </c>
      <c r="CV185" s="385"/>
      <c r="CW185" s="387"/>
      <c r="CX185" s="443">
        <f t="shared" si="3097"/>
        <v>0</v>
      </c>
      <c r="CY185" s="595">
        <f t="shared" si="3098"/>
        <v>0</v>
      </c>
      <c r="CZ185" s="596">
        <f t="shared" si="3099"/>
        <v>0</v>
      </c>
      <c r="DA185" s="597">
        <f t="shared" si="3100"/>
        <v>0</v>
      </c>
      <c r="DB185" s="715">
        <f t="shared" si="3101"/>
        <v>0</v>
      </c>
      <c r="DC185" s="711">
        <f t="shared" si="3102"/>
        <v>0</v>
      </c>
      <c r="DD185" s="716">
        <f t="shared" si="3103"/>
        <v>0</v>
      </c>
      <c r="DE185" s="715">
        <f t="shared" si="3104"/>
        <v>0</v>
      </c>
      <c r="DF185" s="711">
        <f t="shared" si="3105"/>
        <v>0</v>
      </c>
      <c r="DG185" s="716">
        <f t="shared" si="3106"/>
        <v>0</v>
      </c>
      <c r="DH185" s="717">
        <f t="shared" si="3107"/>
        <v>0</v>
      </c>
      <c r="DI185" s="718">
        <f t="shared" si="3108"/>
        <v>0</v>
      </c>
      <c r="DJ185" s="718">
        <f t="shared" si="3109"/>
        <v>0</v>
      </c>
      <c r="DK185" s="389"/>
      <c r="DL185" s="390"/>
      <c r="DM185" s="388">
        <f t="shared" si="3110"/>
        <v>0</v>
      </c>
      <c r="DN185" s="389"/>
      <c r="DO185" s="390"/>
      <c r="DP185" s="388">
        <f t="shared" si="3111"/>
        <v>0</v>
      </c>
      <c r="DQ185" s="595">
        <f t="shared" si="3112"/>
        <v>0</v>
      </c>
      <c r="DR185" s="596">
        <f t="shared" si="3113"/>
        <v>0</v>
      </c>
      <c r="DS185" s="597">
        <f t="shared" si="3114"/>
        <v>0</v>
      </c>
      <c r="DT185" s="385"/>
      <c r="DU185" s="387"/>
      <c r="DV185" s="388">
        <f t="shared" si="3115"/>
        <v>0</v>
      </c>
      <c r="DW185" s="385"/>
      <c r="DX185" s="387"/>
      <c r="DY185" s="388">
        <f t="shared" si="3116"/>
        <v>0</v>
      </c>
      <c r="DZ185" s="595">
        <f t="shared" si="2904"/>
        <v>0</v>
      </c>
      <c r="EA185" s="596">
        <f t="shared" si="3117"/>
        <v>0</v>
      </c>
      <c r="EB185" s="597">
        <f t="shared" si="3118"/>
        <v>0</v>
      </c>
      <c r="EC185" s="389"/>
      <c r="ED185" s="390"/>
      <c r="EE185" s="388">
        <f t="shared" si="3119"/>
        <v>0</v>
      </c>
      <c r="EF185" s="88"/>
      <c r="EG185" s="100"/>
      <c r="EH185" s="388">
        <f t="shared" si="3120"/>
        <v>0</v>
      </c>
      <c r="EI185" s="41">
        <f t="shared" si="2909"/>
        <v>0</v>
      </c>
      <c r="EJ185" s="42">
        <f t="shared" si="2910"/>
        <v>0</v>
      </c>
      <c r="EK185" s="43">
        <f t="shared" si="2911"/>
        <v>0</v>
      </c>
      <c r="EL185" s="50">
        <f t="shared" si="2912"/>
        <v>0</v>
      </c>
      <c r="EM185" s="45">
        <f t="shared" si="2913"/>
        <v>0</v>
      </c>
      <c r="EN185" s="51">
        <f t="shared" si="2914"/>
        <v>0</v>
      </c>
      <c r="EO185" s="50">
        <f t="shared" si="2915"/>
        <v>0</v>
      </c>
      <c r="EP185" s="45">
        <f t="shared" si="2916"/>
        <v>0</v>
      </c>
      <c r="EQ185" s="51">
        <f t="shared" si="2917"/>
        <v>0</v>
      </c>
      <c r="ER185" s="81">
        <f t="shared" si="2918"/>
        <v>0</v>
      </c>
      <c r="ES185" s="52">
        <f t="shared" si="2919"/>
        <v>0</v>
      </c>
      <c r="ET185" s="52">
        <f t="shared" si="2920"/>
        <v>0</v>
      </c>
      <c r="EU185" s="542">
        <f t="shared" si="2921"/>
        <v>0</v>
      </c>
      <c r="EV185" s="28">
        <f t="shared" si="2922"/>
        <v>0</v>
      </c>
      <c r="EW185" s="29">
        <f t="shared" si="2923"/>
        <v>0</v>
      </c>
      <c r="EX185" s="317">
        <f t="shared" si="2924"/>
        <v>0</v>
      </c>
      <c r="EY185" s="28">
        <f t="shared" si="2925"/>
        <v>0</v>
      </c>
      <c r="EZ185" s="29">
        <f t="shared" si="3035"/>
        <v>0</v>
      </c>
      <c r="FA185" s="178">
        <f t="shared" si="2927"/>
        <v>0</v>
      </c>
      <c r="FB185" s="28">
        <f t="shared" si="2928"/>
        <v>0</v>
      </c>
      <c r="FC185" s="29">
        <f t="shared" si="2929"/>
        <v>0</v>
      </c>
      <c r="FE185" s="84"/>
      <c r="FF185" s="176" t="s">
        <v>340</v>
      </c>
      <c r="FG185" s="176" t="s">
        <v>285</v>
      </c>
      <c r="FH185" s="84" t="s">
        <v>211</v>
      </c>
      <c r="FI185" s="385"/>
      <c r="FJ185" s="387"/>
      <c r="FK185" s="443">
        <f t="shared" si="2930"/>
        <v>0</v>
      </c>
      <c r="FL185" s="313"/>
      <c r="FM185" s="387"/>
      <c r="FN185" s="443">
        <f t="shared" si="2931"/>
        <v>0</v>
      </c>
      <c r="FO185" s="697">
        <f t="shared" si="2932"/>
        <v>0</v>
      </c>
      <c r="FP185" s="698">
        <f t="shared" si="2933"/>
        <v>0</v>
      </c>
      <c r="FQ185" s="699">
        <f t="shared" si="2934"/>
        <v>0</v>
      </c>
      <c r="FR185" s="483"/>
      <c r="FS185" s="600"/>
      <c r="FT185" s="443">
        <f t="shared" si="2935"/>
        <v>0</v>
      </c>
      <c r="FU185" s="483"/>
      <c r="FV185" s="600"/>
      <c r="FW185" s="443">
        <f t="shared" si="2936"/>
        <v>0</v>
      </c>
      <c r="FX185" s="697">
        <f t="shared" si="2937"/>
        <v>0</v>
      </c>
      <c r="FY185" s="698">
        <f t="shared" si="2938"/>
        <v>0</v>
      </c>
      <c r="FZ185" s="699">
        <f t="shared" si="2939"/>
        <v>0</v>
      </c>
      <c r="GA185" s="385"/>
      <c r="GB185" s="387"/>
      <c r="GC185" s="443">
        <f t="shared" si="2940"/>
        <v>0</v>
      </c>
      <c r="GD185" s="385"/>
      <c r="GE185" s="387"/>
      <c r="GF185" s="443">
        <f t="shared" si="2941"/>
        <v>0</v>
      </c>
      <c r="GG185" s="595">
        <f t="shared" si="2942"/>
        <v>0</v>
      </c>
      <c r="GH185" s="596">
        <f t="shared" si="2943"/>
        <v>0</v>
      </c>
      <c r="GI185" s="597">
        <f t="shared" si="2944"/>
        <v>0</v>
      </c>
      <c r="GJ185" s="715">
        <f t="shared" si="2945"/>
        <v>0</v>
      </c>
      <c r="GK185" s="711">
        <f t="shared" si="2946"/>
        <v>0</v>
      </c>
      <c r="GL185" s="716">
        <f t="shared" si="2947"/>
        <v>0</v>
      </c>
      <c r="GM185" s="715">
        <f t="shared" si="2948"/>
        <v>0</v>
      </c>
      <c r="GN185" s="711">
        <f t="shared" si="2949"/>
        <v>0</v>
      </c>
      <c r="GO185" s="716">
        <f t="shared" si="2950"/>
        <v>0</v>
      </c>
      <c r="GP185" s="717">
        <f t="shared" si="2951"/>
        <v>0</v>
      </c>
      <c r="GQ185" s="718">
        <f t="shared" si="2952"/>
        <v>0</v>
      </c>
      <c r="GR185" s="718">
        <f t="shared" si="2953"/>
        <v>0</v>
      </c>
      <c r="GS185" s="385"/>
      <c r="GT185" s="387"/>
      <c r="GU185" s="388">
        <f t="shared" si="2954"/>
        <v>0</v>
      </c>
      <c r="GV185" s="389"/>
      <c r="GW185" s="390"/>
      <c r="GX185" s="388">
        <f t="shared" si="2955"/>
        <v>0</v>
      </c>
      <c r="GY185" s="595">
        <f t="shared" si="2956"/>
        <v>0</v>
      </c>
      <c r="GZ185" s="596">
        <f t="shared" si="2957"/>
        <v>0</v>
      </c>
      <c r="HA185" s="597">
        <f t="shared" si="2958"/>
        <v>0</v>
      </c>
      <c r="HB185" s="481"/>
      <c r="HC185" s="387"/>
      <c r="HD185" s="388">
        <f t="shared" si="2959"/>
        <v>0</v>
      </c>
      <c r="HE185" s="385"/>
      <c r="HF185" s="387"/>
      <c r="HG185" s="388">
        <f t="shared" si="2960"/>
        <v>0</v>
      </c>
      <c r="HH185" s="595">
        <f t="shared" si="2961"/>
        <v>0</v>
      </c>
      <c r="HI185" s="596">
        <f t="shared" si="2962"/>
        <v>0</v>
      </c>
      <c r="HJ185" s="597">
        <f t="shared" si="2963"/>
        <v>0</v>
      </c>
      <c r="HK185" s="389"/>
      <c r="HL185" s="390"/>
      <c r="HM185" s="388">
        <f t="shared" si="2964"/>
        <v>0</v>
      </c>
      <c r="HN185" s="389"/>
      <c r="HO185" s="390"/>
      <c r="HP185" s="388">
        <f t="shared" si="2965"/>
        <v>0</v>
      </c>
      <c r="HQ185" s="595">
        <f t="shared" si="2966"/>
        <v>0</v>
      </c>
      <c r="HR185" s="596">
        <f t="shared" si="2967"/>
        <v>0</v>
      </c>
      <c r="HS185" s="597">
        <f t="shared" si="2968"/>
        <v>0</v>
      </c>
      <c r="HT185" s="719">
        <f t="shared" si="2969"/>
        <v>0</v>
      </c>
      <c r="HU185" s="720">
        <f t="shared" si="2970"/>
        <v>0</v>
      </c>
      <c r="HV185" s="721">
        <f t="shared" si="2971"/>
        <v>0</v>
      </c>
      <c r="HW185" s="719">
        <f t="shared" si="2972"/>
        <v>0</v>
      </c>
      <c r="HX185" s="720">
        <f t="shared" si="2973"/>
        <v>0</v>
      </c>
      <c r="HY185" s="721">
        <f t="shared" si="2974"/>
        <v>0</v>
      </c>
      <c r="HZ185" s="717">
        <f t="shared" si="2975"/>
        <v>0</v>
      </c>
      <c r="IA185" s="718">
        <f t="shared" si="2976"/>
        <v>0</v>
      </c>
      <c r="IB185" s="718">
        <f t="shared" si="2977"/>
        <v>0</v>
      </c>
      <c r="IC185" s="481"/>
      <c r="ID185" s="601"/>
      <c r="IE185" s="443">
        <f t="shared" si="2978"/>
        <v>0</v>
      </c>
      <c r="IF185" s="385"/>
      <c r="IG185" s="387"/>
      <c r="IH185" s="443">
        <f t="shared" si="2979"/>
        <v>0</v>
      </c>
      <c r="II185" s="595">
        <f t="shared" si="2980"/>
        <v>0</v>
      </c>
      <c r="IJ185" s="596">
        <f t="shared" si="2981"/>
        <v>0</v>
      </c>
      <c r="IK185" s="597">
        <f t="shared" si="2982"/>
        <v>0</v>
      </c>
      <c r="IL185" s="483"/>
      <c r="IM185" s="600"/>
      <c r="IN185" s="443">
        <f t="shared" si="2983"/>
        <v>0</v>
      </c>
      <c r="IO185" s="483"/>
      <c r="IP185" s="600"/>
      <c r="IQ185" s="443">
        <f t="shared" si="2984"/>
        <v>0</v>
      </c>
      <c r="IR185" s="595">
        <f t="shared" si="2985"/>
        <v>0</v>
      </c>
      <c r="IS185" s="596">
        <f t="shared" si="2986"/>
        <v>0</v>
      </c>
      <c r="IT185" s="597">
        <f t="shared" si="2987"/>
        <v>0</v>
      </c>
      <c r="IU185" s="481"/>
      <c r="IV185" s="601"/>
      <c r="IW185" s="443">
        <f t="shared" si="2988"/>
        <v>0</v>
      </c>
      <c r="IX185" s="385"/>
      <c r="IY185" s="387"/>
      <c r="IZ185" s="443">
        <f t="shared" si="2989"/>
        <v>0</v>
      </c>
      <c r="JA185" s="595">
        <f t="shared" si="2990"/>
        <v>0</v>
      </c>
      <c r="JB185" s="596">
        <f t="shared" si="2991"/>
        <v>0</v>
      </c>
      <c r="JC185" s="597">
        <f t="shared" si="2992"/>
        <v>0</v>
      </c>
      <c r="JD185" s="715">
        <f t="shared" si="2993"/>
        <v>0</v>
      </c>
      <c r="JE185" s="711">
        <f t="shared" si="2994"/>
        <v>0</v>
      </c>
      <c r="JF185" s="716">
        <f t="shared" si="2995"/>
        <v>0</v>
      </c>
      <c r="JG185" s="715">
        <f t="shared" si="2996"/>
        <v>0</v>
      </c>
      <c r="JH185" s="711">
        <f t="shared" si="2997"/>
        <v>0</v>
      </c>
      <c r="JI185" s="716">
        <f t="shared" si="2998"/>
        <v>0</v>
      </c>
      <c r="JJ185" s="717">
        <f t="shared" si="2999"/>
        <v>0</v>
      </c>
      <c r="JK185" s="718">
        <f t="shared" si="3000"/>
        <v>0</v>
      </c>
      <c r="JL185" s="718">
        <f t="shared" si="3001"/>
        <v>0</v>
      </c>
      <c r="JM185" s="389"/>
      <c r="JN185" s="390"/>
      <c r="JO185" s="388">
        <f t="shared" si="3002"/>
        <v>0</v>
      </c>
      <c r="JP185" s="389"/>
      <c r="JQ185" s="390"/>
      <c r="JR185" s="388">
        <f t="shared" si="3003"/>
        <v>0</v>
      </c>
      <c r="JS185" s="595">
        <f t="shared" si="3004"/>
        <v>0</v>
      </c>
      <c r="JT185" s="596">
        <f t="shared" si="3005"/>
        <v>0</v>
      </c>
      <c r="JU185" s="597">
        <f t="shared" si="3006"/>
        <v>0</v>
      </c>
      <c r="JV185" s="385"/>
      <c r="JW185" s="387"/>
      <c r="JX185" s="388">
        <f t="shared" si="3007"/>
        <v>0</v>
      </c>
      <c r="JY185" s="385"/>
      <c r="JZ185" s="387"/>
      <c r="KA185" s="388">
        <f t="shared" si="3008"/>
        <v>0</v>
      </c>
      <c r="KB185" s="595">
        <f t="shared" si="3009"/>
        <v>0</v>
      </c>
      <c r="KC185" s="596">
        <f t="shared" si="3010"/>
        <v>0</v>
      </c>
      <c r="KD185" s="597">
        <f t="shared" si="3011"/>
        <v>0</v>
      </c>
      <c r="KE185" s="389"/>
      <c r="KF185" s="390"/>
      <c r="KG185" s="388">
        <f t="shared" si="3012"/>
        <v>0</v>
      </c>
      <c r="KH185" s="88"/>
      <c r="KI185" s="100"/>
      <c r="KJ185" s="388">
        <f t="shared" si="3013"/>
        <v>0</v>
      </c>
      <c r="KK185" s="41">
        <f t="shared" si="3014"/>
        <v>0</v>
      </c>
      <c r="KL185" s="42">
        <f t="shared" si="3015"/>
        <v>0</v>
      </c>
      <c r="KM185" s="43">
        <f t="shared" si="3016"/>
        <v>0</v>
      </c>
      <c r="KN185" s="50">
        <f t="shared" si="3017"/>
        <v>0</v>
      </c>
      <c r="KO185" s="45">
        <f t="shared" si="3018"/>
        <v>0</v>
      </c>
      <c r="KP185" s="51">
        <f t="shared" si="3019"/>
        <v>0</v>
      </c>
      <c r="KQ185" s="50">
        <f t="shared" si="3020"/>
        <v>0</v>
      </c>
      <c r="KR185" s="45">
        <f t="shared" si="3021"/>
        <v>0</v>
      </c>
      <c r="KS185" s="51">
        <f t="shared" si="3022"/>
        <v>0</v>
      </c>
      <c r="KT185" s="81">
        <f t="shared" si="3023"/>
        <v>0</v>
      </c>
      <c r="KU185" s="52">
        <f t="shared" si="3024"/>
        <v>0</v>
      </c>
      <c r="KV185" s="52">
        <f t="shared" si="3025"/>
        <v>0</v>
      </c>
      <c r="KW185" s="542">
        <f t="shared" si="3026"/>
        <v>0</v>
      </c>
      <c r="KX185" s="28">
        <f t="shared" si="3027"/>
        <v>0</v>
      </c>
      <c r="KY185" s="29">
        <f t="shared" si="3028"/>
        <v>0</v>
      </c>
      <c r="KZ185" s="317">
        <f t="shared" si="3029"/>
        <v>0</v>
      </c>
      <c r="LA185" s="28">
        <f t="shared" si="3030"/>
        <v>0</v>
      </c>
      <c r="LB185" s="29">
        <f t="shared" si="3031"/>
        <v>0</v>
      </c>
      <c r="LC185" s="178">
        <f t="shared" si="3032"/>
        <v>0</v>
      </c>
      <c r="LD185" s="28">
        <f t="shared" si="3033"/>
        <v>0</v>
      </c>
      <c r="LE185" s="29">
        <f t="shared" si="3034"/>
        <v>0</v>
      </c>
    </row>
    <row r="186" spans="2:317" ht="20.25" hidden="1" customHeight="1" outlineLevel="3">
      <c r="B186" s="84" t="s">
        <v>335</v>
      </c>
      <c r="C186" s="176" t="s">
        <v>341</v>
      </c>
      <c r="D186" s="176" t="s">
        <v>261</v>
      </c>
      <c r="E186" s="176" t="s">
        <v>285</v>
      </c>
      <c r="F186" s="84" t="s">
        <v>211</v>
      </c>
      <c r="G186" s="444"/>
      <c r="H186" s="482"/>
      <c r="I186" s="443">
        <f t="shared" si="3121"/>
        <v>0</v>
      </c>
      <c r="J186" s="481"/>
      <c r="K186" s="600"/>
      <c r="L186" s="443">
        <f t="shared" si="3040"/>
        <v>0</v>
      </c>
      <c r="M186" s="697">
        <f t="shared" si="3041"/>
        <v>0</v>
      </c>
      <c r="N186" s="698">
        <f t="shared" si="3042"/>
        <v>0</v>
      </c>
      <c r="O186" s="699">
        <f t="shared" si="3043"/>
        <v>0</v>
      </c>
      <c r="P186" s="444"/>
      <c r="Q186" s="482"/>
      <c r="R186" s="443">
        <f t="shared" si="3044"/>
        <v>0</v>
      </c>
      <c r="S186" s="481"/>
      <c r="T186" s="482"/>
      <c r="U186" s="443">
        <f t="shared" si="3045"/>
        <v>0</v>
      </c>
      <c r="V186" s="697">
        <f t="shared" si="3046"/>
        <v>0</v>
      </c>
      <c r="W186" s="698">
        <f t="shared" si="3047"/>
        <v>0</v>
      </c>
      <c r="X186" s="699">
        <f t="shared" si="3048"/>
        <v>0</v>
      </c>
      <c r="Y186" s="444"/>
      <c r="Z186" s="482"/>
      <c r="AA186" s="443">
        <f t="shared" si="3049"/>
        <v>0</v>
      </c>
      <c r="AB186" s="481"/>
      <c r="AC186" s="482"/>
      <c r="AD186" s="443">
        <f t="shared" si="3050"/>
        <v>0</v>
      </c>
      <c r="AE186" s="595">
        <f t="shared" si="3051"/>
        <v>0</v>
      </c>
      <c r="AF186" s="596">
        <f t="shared" si="3052"/>
        <v>0</v>
      </c>
      <c r="AG186" s="597">
        <f t="shared" si="3053"/>
        <v>0</v>
      </c>
      <c r="AH186" s="715">
        <f t="shared" si="3054"/>
        <v>0</v>
      </c>
      <c r="AI186" s="711">
        <f t="shared" si="3055"/>
        <v>0</v>
      </c>
      <c r="AJ186" s="716">
        <f t="shared" si="3056"/>
        <v>0</v>
      </c>
      <c r="AK186" s="715">
        <f t="shared" si="3057"/>
        <v>0</v>
      </c>
      <c r="AL186" s="711">
        <f t="shared" si="3058"/>
        <v>0</v>
      </c>
      <c r="AM186" s="716">
        <f t="shared" si="3059"/>
        <v>0</v>
      </c>
      <c r="AN186" s="717">
        <f t="shared" si="3060"/>
        <v>0</v>
      </c>
      <c r="AO186" s="718">
        <f t="shared" si="3061"/>
        <v>0</v>
      </c>
      <c r="AP186" s="718">
        <f t="shared" si="3062"/>
        <v>0</v>
      </c>
      <c r="AQ186" s="385"/>
      <c r="AR186" s="601"/>
      <c r="AS186" s="388">
        <f t="shared" si="3063"/>
        <v>0</v>
      </c>
      <c r="AT186" s="599"/>
      <c r="AU186" s="482"/>
      <c r="AV186" s="388">
        <f t="shared" si="3064"/>
        <v>0</v>
      </c>
      <c r="AW186" s="595">
        <f t="shared" si="3065"/>
        <v>0</v>
      </c>
      <c r="AX186" s="596">
        <f t="shared" si="3066"/>
        <v>0</v>
      </c>
      <c r="AY186" s="597">
        <f t="shared" si="3067"/>
        <v>0</v>
      </c>
      <c r="AZ186" s="385"/>
      <c r="BA186" s="601"/>
      <c r="BB186" s="388">
        <f t="shared" si="3068"/>
        <v>0</v>
      </c>
      <c r="BC186" s="481"/>
      <c r="BD186" s="482"/>
      <c r="BE186" s="388">
        <f t="shared" si="3069"/>
        <v>0</v>
      </c>
      <c r="BF186" s="595">
        <f t="shared" si="3070"/>
        <v>0</v>
      </c>
      <c r="BG186" s="596">
        <f t="shared" si="3071"/>
        <v>0</v>
      </c>
      <c r="BH186" s="597">
        <f t="shared" si="3072"/>
        <v>0</v>
      </c>
      <c r="BI186" s="385"/>
      <c r="BJ186" s="601"/>
      <c r="BK186" s="388">
        <f t="shared" si="3073"/>
        <v>0</v>
      </c>
      <c r="BL186" s="385"/>
      <c r="BM186" s="387"/>
      <c r="BN186" s="388">
        <f t="shared" si="3074"/>
        <v>0</v>
      </c>
      <c r="BO186" s="595">
        <f t="shared" si="3075"/>
        <v>0</v>
      </c>
      <c r="BP186" s="596">
        <f t="shared" si="3076"/>
        <v>0</v>
      </c>
      <c r="BQ186" s="597">
        <f t="shared" si="3077"/>
        <v>0</v>
      </c>
      <c r="BR186" s="719">
        <f t="shared" si="3078"/>
        <v>0</v>
      </c>
      <c r="BS186" s="720">
        <f t="shared" si="3079"/>
        <v>0</v>
      </c>
      <c r="BT186" s="721">
        <f t="shared" si="3080"/>
        <v>0</v>
      </c>
      <c r="BU186" s="719">
        <f t="shared" si="3081"/>
        <v>0</v>
      </c>
      <c r="BV186" s="720">
        <f t="shared" si="3082"/>
        <v>0</v>
      </c>
      <c r="BW186" s="721">
        <f t="shared" si="3083"/>
        <v>0</v>
      </c>
      <c r="BX186" s="717">
        <f t="shared" si="3084"/>
        <v>0</v>
      </c>
      <c r="BY186" s="718">
        <f t="shared" si="3085"/>
        <v>0</v>
      </c>
      <c r="BZ186" s="718">
        <f t="shared" si="3086"/>
        <v>0</v>
      </c>
      <c r="CA186" s="385"/>
      <c r="CB186" s="601"/>
      <c r="CC186" s="443">
        <f t="shared" si="3087"/>
        <v>0</v>
      </c>
      <c r="CD186" s="385"/>
      <c r="CE186" s="387"/>
      <c r="CF186" s="443">
        <f t="shared" si="3088"/>
        <v>0</v>
      </c>
      <c r="CG186" s="595">
        <f t="shared" si="3089"/>
        <v>0</v>
      </c>
      <c r="CH186" s="596">
        <f t="shared" si="3090"/>
        <v>0</v>
      </c>
      <c r="CI186" s="597">
        <f t="shared" si="3091"/>
        <v>0</v>
      </c>
      <c r="CJ186" s="385"/>
      <c r="CK186" s="601"/>
      <c r="CL186" s="443">
        <f t="shared" si="3092"/>
        <v>0</v>
      </c>
      <c r="CM186" s="444"/>
      <c r="CN186" s="482"/>
      <c r="CO186" s="443">
        <f t="shared" si="3037"/>
        <v>0</v>
      </c>
      <c r="CP186" s="595">
        <f t="shared" si="3093"/>
        <v>0</v>
      </c>
      <c r="CQ186" s="596">
        <f t="shared" si="3094"/>
        <v>0</v>
      </c>
      <c r="CR186" s="597">
        <f t="shared" si="3095"/>
        <v>0</v>
      </c>
      <c r="CS186" s="385"/>
      <c r="CT186" s="601"/>
      <c r="CU186" s="443">
        <f t="shared" si="3096"/>
        <v>0</v>
      </c>
      <c r="CV186" s="481"/>
      <c r="CW186" s="482"/>
      <c r="CX186" s="443">
        <f t="shared" si="3097"/>
        <v>0</v>
      </c>
      <c r="CY186" s="595">
        <f t="shared" si="3098"/>
        <v>0</v>
      </c>
      <c r="CZ186" s="596">
        <f t="shared" si="3099"/>
        <v>0</v>
      </c>
      <c r="DA186" s="597">
        <f t="shared" si="3100"/>
        <v>0</v>
      </c>
      <c r="DB186" s="715">
        <f t="shared" si="3101"/>
        <v>0</v>
      </c>
      <c r="DC186" s="711">
        <f t="shared" si="3102"/>
        <v>0</v>
      </c>
      <c r="DD186" s="716">
        <f t="shared" si="3103"/>
        <v>0</v>
      </c>
      <c r="DE186" s="715">
        <f t="shared" si="3104"/>
        <v>0</v>
      </c>
      <c r="DF186" s="711">
        <f t="shared" si="3105"/>
        <v>0</v>
      </c>
      <c r="DG186" s="716">
        <f t="shared" si="3106"/>
        <v>0</v>
      </c>
      <c r="DH186" s="717">
        <f t="shared" si="3107"/>
        <v>0</v>
      </c>
      <c r="DI186" s="718">
        <f t="shared" si="3108"/>
        <v>0</v>
      </c>
      <c r="DJ186" s="718">
        <f t="shared" si="3109"/>
        <v>0</v>
      </c>
      <c r="DK186" s="385"/>
      <c r="DL186" s="601"/>
      <c r="DM186" s="388">
        <f t="shared" si="3110"/>
        <v>0</v>
      </c>
      <c r="DN186" s="481"/>
      <c r="DO186" s="482"/>
      <c r="DP186" s="388">
        <f t="shared" si="3111"/>
        <v>0</v>
      </c>
      <c r="DQ186" s="595">
        <f t="shared" si="3112"/>
        <v>0</v>
      </c>
      <c r="DR186" s="596">
        <f t="shared" si="3113"/>
        <v>0</v>
      </c>
      <c r="DS186" s="597">
        <f t="shared" si="3114"/>
        <v>0</v>
      </c>
      <c r="DT186" s="385"/>
      <c r="DU186" s="601"/>
      <c r="DV186" s="388">
        <f t="shared" si="3115"/>
        <v>0</v>
      </c>
      <c r="DW186" s="385"/>
      <c r="DX186" s="390"/>
      <c r="DY186" s="388">
        <f t="shared" si="3116"/>
        <v>0</v>
      </c>
      <c r="DZ186" s="595">
        <f t="shared" si="2904"/>
        <v>0</v>
      </c>
      <c r="EA186" s="596">
        <f t="shared" si="3117"/>
        <v>0</v>
      </c>
      <c r="EB186" s="597">
        <f t="shared" si="3118"/>
        <v>0</v>
      </c>
      <c r="EC186" s="385"/>
      <c r="ED186" s="601"/>
      <c r="EE186" s="388">
        <f t="shared" si="3119"/>
        <v>0</v>
      </c>
      <c r="EF186" s="88"/>
      <c r="EG186" s="100"/>
      <c r="EH186" s="388">
        <f t="shared" si="3120"/>
        <v>0</v>
      </c>
      <c r="EI186" s="41">
        <f t="shared" si="2909"/>
        <v>0</v>
      </c>
      <c r="EJ186" s="42">
        <f t="shared" si="2910"/>
        <v>0</v>
      </c>
      <c r="EK186" s="43">
        <f t="shared" si="2911"/>
        <v>0</v>
      </c>
      <c r="EL186" s="50">
        <f t="shared" si="2912"/>
        <v>0</v>
      </c>
      <c r="EM186" s="45">
        <f t="shared" si="2913"/>
        <v>0</v>
      </c>
      <c r="EN186" s="51">
        <f t="shared" si="2914"/>
        <v>0</v>
      </c>
      <c r="EO186" s="50">
        <f t="shared" si="2915"/>
        <v>0</v>
      </c>
      <c r="EP186" s="45">
        <f t="shared" si="2916"/>
        <v>0</v>
      </c>
      <c r="EQ186" s="51">
        <f t="shared" si="2917"/>
        <v>0</v>
      </c>
      <c r="ER186" s="81">
        <f t="shared" si="2918"/>
        <v>0</v>
      </c>
      <c r="ES186" s="52">
        <f t="shared" si="2919"/>
        <v>0</v>
      </c>
      <c r="ET186" s="52">
        <f t="shared" si="2920"/>
        <v>0</v>
      </c>
      <c r="EU186" s="27">
        <f t="shared" si="2921"/>
        <v>0</v>
      </c>
      <c r="EV186" s="28">
        <f t="shared" si="2922"/>
        <v>0</v>
      </c>
      <c r="EW186" s="29">
        <f t="shared" si="2923"/>
        <v>0</v>
      </c>
      <c r="EX186" s="590">
        <f t="shared" si="2924"/>
        <v>0</v>
      </c>
      <c r="EY186" s="591">
        <f t="shared" si="2925"/>
        <v>0</v>
      </c>
      <c r="EZ186" s="670">
        <f t="shared" si="3035"/>
        <v>0</v>
      </c>
      <c r="FA186" s="178">
        <f t="shared" si="2927"/>
        <v>0</v>
      </c>
      <c r="FB186" s="28">
        <f t="shared" si="2928"/>
        <v>0</v>
      </c>
      <c r="FC186" s="29">
        <f t="shared" si="2929"/>
        <v>0</v>
      </c>
      <c r="FE186" s="84" t="s">
        <v>324</v>
      </c>
      <c r="FF186" s="176" t="s">
        <v>341</v>
      </c>
      <c r="FG186" s="176" t="s">
        <v>285</v>
      </c>
      <c r="FH186" s="84" t="s">
        <v>211</v>
      </c>
      <c r="FI186" s="444"/>
      <c r="FJ186" s="482"/>
      <c r="FK186" s="443">
        <f t="shared" si="2930"/>
        <v>0</v>
      </c>
      <c r="FL186" s="481"/>
      <c r="FM186" s="600"/>
      <c r="FN186" s="443">
        <f t="shared" si="2931"/>
        <v>0</v>
      </c>
      <c r="FO186" s="697">
        <f t="shared" si="2932"/>
        <v>0</v>
      </c>
      <c r="FP186" s="698">
        <f t="shared" si="2933"/>
        <v>0</v>
      </c>
      <c r="FQ186" s="699">
        <f t="shared" si="2934"/>
        <v>0</v>
      </c>
      <c r="FR186" s="444"/>
      <c r="FS186" s="482"/>
      <c r="FT186" s="443">
        <f t="shared" si="2935"/>
        <v>0</v>
      </c>
      <c r="FU186" s="481"/>
      <c r="FV186" s="482"/>
      <c r="FW186" s="443">
        <f t="shared" si="2936"/>
        <v>0</v>
      </c>
      <c r="FX186" s="697">
        <f t="shared" si="2937"/>
        <v>0</v>
      </c>
      <c r="FY186" s="698">
        <f t="shared" si="2938"/>
        <v>0</v>
      </c>
      <c r="FZ186" s="699">
        <f t="shared" si="2939"/>
        <v>0</v>
      </c>
      <c r="GA186" s="444"/>
      <c r="GB186" s="482"/>
      <c r="GC186" s="443">
        <f t="shared" si="2940"/>
        <v>0</v>
      </c>
      <c r="GD186" s="481"/>
      <c r="GE186" s="482"/>
      <c r="GF186" s="443">
        <f t="shared" si="2941"/>
        <v>0</v>
      </c>
      <c r="GG186" s="595">
        <f t="shared" si="2942"/>
        <v>0</v>
      </c>
      <c r="GH186" s="596">
        <f t="shared" si="2943"/>
        <v>0</v>
      </c>
      <c r="GI186" s="597">
        <f t="shared" si="2944"/>
        <v>0</v>
      </c>
      <c r="GJ186" s="715">
        <f t="shared" si="2945"/>
        <v>0</v>
      </c>
      <c r="GK186" s="711">
        <f t="shared" si="2946"/>
        <v>0</v>
      </c>
      <c r="GL186" s="716">
        <f t="shared" si="2947"/>
        <v>0</v>
      </c>
      <c r="GM186" s="715">
        <f t="shared" si="2948"/>
        <v>0</v>
      </c>
      <c r="GN186" s="711">
        <f t="shared" si="2949"/>
        <v>0</v>
      </c>
      <c r="GO186" s="716">
        <f t="shared" si="2950"/>
        <v>0</v>
      </c>
      <c r="GP186" s="717">
        <f t="shared" si="2951"/>
        <v>0</v>
      </c>
      <c r="GQ186" s="718">
        <f t="shared" si="2952"/>
        <v>0</v>
      </c>
      <c r="GR186" s="718">
        <f t="shared" si="2953"/>
        <v>0</v>
      </c>
      <c r="GS186" s="385"/>
      <c r="GT186" s="601"/>
      <c r="GU186" s="388">
        <f t="shared" si="2954"/>
        <v>0</v>
      </c>
      <c r="GV186" s="599"/>
      <c r="GW186" s="482"/>
      <c r="GX186" s="388">
        <f t="shared" si="2955"/>
        <v>0</v>
      </c>
      <c r="GY186" s="595">
        <f t="shared" si="2956"/>
        <v>0</v>
      </c>
      <c r="GZ186" s="596">
        <f t="shared" si="2957"/>
        <v>0</v>
      </c>
      <c r="HA186" s="597">
        <f t="shared" si="2958"/>
        <v>0</v>
      </c>
      <c r="HB186" s="385"/>
      <c r="HC186" s="601"/>
      <c r="HD186" s="388">
        <f t="shared" si="2959"/>
        <v>0</v>
      </c>
      <c r="HE186" s="481"/>
      <c r="HF186" s="482"/>
      <c r="HG186" s="388">
        <f t="shared" si="2960"/>
        <v>0</v>
      </c>
      <c r="HH186" s="595">
        <f t="shared" si="2961"/>
        <v>0</v>
      </c>
      <c r="HI186" s="596">
        <f t="shared" si="2962"/>
        <v>0</v>
      </c>
      <c r="HJ186" s="597">
        <f t="shared" si="2963"/>
        <v>0</v>
      </c>
      <c r="HK186" s="385"/>
      <c r="HL186" s="601"/>
      <c r="HM186" s="388">
        <f t="shared" si="2964"/>
        <v>0</v>
      </c>
      <c r="HN186" s="385"/>
      <c r="HO186" s="387"/>
      <c r="HP186" s="388">
        <f t="shared" si="2965"/>
        <v>0</v>
      </c>
      <c r="HQ186" s="595">
        <f t="shared" si="2966"/>
        <v>0</v>
      </c>
      <c r="HR186" s="596">
        <f t="shared" si="2967"/>
        <v>0</v>
      </c>
      <c r="HS186" s="597">
        <f t="shared" si="2968"/>
        <v>0</v>
      </c>
      <c r="HT186" s="719">
        <f t="shared" si="2969"/>
        <v>0</v>
      </c>
      <c r="HU186" s="720">
        <f t="shared" si="2970"/>
        <v>0</v>
      </c>
      <c r="HV186" s="721">
        <f t="shared" si="2971"/>
        <v>0</v>
      </c>
      <c r="HW186" s="719">
        <f t="shared" si="2972"/>
        <v>0</v>
      </c>
      <c r="HX186" s="720">
        <f t="shared" si="2973"/>
        <v>0</v>
      </c>
      <c r="HY186" s="721">
        <f t="shared" si="2974"/>
        <v>0</v>
      </c>
      <c r="HZ186" s="717">
        <f t="shared" si="2975"/>
        <v>0</v>
      </c>
      <c r="IA186" s="718">
        <f t="shared" si="2976"/>
        <v>0</v>
      </c>
      <c r="IB186" s="718">
        <f t="shared" si="2977"/>
        <v>0</v>
      </c>
      <c r="IC186" s="385"/>
      <c r="ID186" s="601"/>
      <c r="IE186" s="443">
        <f t="shared" si="2978"/>
        <v>0</v>
      </c>
      <c r="IF186" s="385"/>
      <c r="IG186" s="387"/>
      <c r="IH186" s="443">
        <f t="shared" si="2979"/>
        <v>0</v>
      </c>
      <c r="II186" s="595">
        <f t="shared" si="2980"/>
        <v>0</v>
      </c>
      <c r="IJ186" s="596">
        <f t="shared" si="2981"/>
        <v>0</v>
      </c>
      <c r="IK186" s="597">
        <f t="shared" si="2982"/>
        <v>0</v>
      </c>
      <c r="IL186" s="385"/>
      <c r="IM186" s="601"/>
      <c r="IN186" s="443">
        <f t="shared" si="2983"/>
        <v>0</v>
      </c>
      <c r="IO186" s="444"/>
      <c r="IP186" s="482"/>
      <c r="IQ186" s="443">
        <f t="shared" si="2984"/>
        <v>0</v>
      </c>
      <c r="IR186" s="595">
        <f t="shared" si="2985"/>
        <v>0</v>
      </c>
      <c r="IS186" s="596">
        <f t="shared" si="2986"/>
        <v>0</v>
      </c>
      <c r="IT186" s="597">
        <f t="shared" si="2987"/>
        <v>0</v>
      </c>
      <c r="IU186" s="385"/>
      <c r="IV186" s="601"/>
      <c r="IW186" s="443">
        <f t="shared" si="2988"/>
        <v>0</v>
      </c>
      <c r="IX186" s="481"/>
      <c r="IY186" s="482"/>
      <c r="IZ186" s="443">
        <f t="shared" si="2989"/>
        <v>0</v>
      </c>
      <c r="JA186" s="595">
        <f t="shared" si="2990"/>
        <v>0</v>
      </c>
      <c r="JB186" s="596">
        <f t="shared" si="2991"/>
        <v>0</v>
      </c>
      <c r="JC186" s="597">
        <f t="shared" si="2992"/>
        <v>0</v>
      </c>
      <c r="JD186" s="715">
        <f t="shared" si="2993"/>
        <v>0</v>
      </c>
      <c r="JE186" s="711">
        <f t="shared" si="2994"/>
        <v>0</v>
      </c>
      <c r="JF186" s="716">
        <f t="shared" si="2995"/>
        <v>0</v>
      </c>
      <c r="JG186" s="715">
        <f t="shared" si="2996"/>
        <v>0</v>
      </c>
      <c r="JH186" s="711">
        <f t="shared" si="2997"/>
        <v>0</v>
      </c>
      <c r="JI186" s="716">
        <f t="shared" si="2998"/>
        <v>0</v>
      </c>
      <c r="JJ186" s="717">
        <f t="shared" si="2999"/>
        <v>0</v>
      </c>
      <c r="JK186" s="718">
        <f t="shared" si="3000"/>
        <v>0</v>
      </c>
      <c r="JL186" s="718">
        <f t="shared" si="3001"/>
        <v>0</v>
      </c>
      <c r="JM186" s="385"/>
      <c r="JN186" s="601"/>
      <c r="JO186" s="388">
        <f t="shared" si="3002"/>
        <v>0</v>
      </c>
      <c r="JP186" s="481"/>
      <c r="JQ186" s="482"/>
      <c r="JR186" s="388">
        <f t="shared" si="3003"/>
        <v>0</v>
      </c>
      <c r="JS186" s="595">
        <f t="shared" si="3004"/>
        <v>0</v>
      </c>
      <c r="JT186" s="596">
        <f t="shared" si="3005"/>
        <v>0</v>
      </c>
      <c r="JU186" s="597">
        <f t="shared" si="3006"/>
        <v>0</v>
      </c>
      <c r="JV186" s="385"/>
      <c r="JW186" s="601"/>
      <c r="JX186" s="388">
        <f t="shared" si="3007"/>
        <v>0</v>
      </c>
      <c r="JY186" s="385"/>
      <c r="JZ186" s="390"/>
      <c r="KA186" s="388">
        <f t="shared" si="3008"/>
        <v>0</v>
      </c>
      <c r="KB186" s="595">
        <f t="shared" si="3009"/>
        <v>0</v>
      </c>
      <c r="KC186" s="596">
        <f t="shared" si="3010"/>
        <v>0</v>
      </c>
      <c r="KD186" s="597">
        <f t="shared" si="3011"/>
        <v>0</v>
      </c>
      <c r="KE186" s="385"/>
      <c r="KF186" s="601"/>
      <c r="KG186" s="388">
        <f t="shared" si="3012"/>
        <v>0</v>
      </c>
      <c r="KH186" s="88"/>
      <c r="KI186" s="100"/>
      <c r="KJ186" s="388">
        <f t="shared" si="3013"/>
        <v>0</v>
      </c>
      <c r="KK186" s="41">
        <f t="shared" si="3014"/>
        <v>0</v>
      </c>
      <c r="KL186" s="42">
        <f t="shared" si="3015"/>
        <v>0</v>
      </c>
      <c r="KM186" s="43">
        <f t="shared" si="3016"/>
        <v>0</v>
      </c>
      <c r="KN186" s="50">
        <f t="shared" si="3017"/>
        <v>0</v>
      </c>
      <c r="KO186" s="45">
        <f t="shared" si="3018"/>
        <v>0</v>
      </c>
      <c r="KP186" s="51">
        <f t="shared" si="3019"/>
        <v>0</v>
      </c>
      <c r="KQ186" s="50">
        <f t="shared" si="3020"/>
        <v>0</v>
      </c>
      <c r="KR186" s="45">
        <f t="shared" si="3021"/>
        <v>0</v>
      </c>
      <c r="KS186" s="51">
        <f t="shared" si="3022"/>
        <v>0</v>
      </c>
      <c r="KT186" s="81">
        <f t="shared" si="3023"/>
        <v>0</v>
      </c>
      <c r="KU186" s="52">
        <f t="shared" si="3024"/>
        <v>0</v>
      </c>
      <c r="KV186" s="52">
        <f t="shared" si="3025"/>
        <v>0</v>
      </c>
      <c r="KW186" s="27">
        <f t="shared" si="3026"/>
        <v>0</v>
      </c>
      <c r="KX186" s="28">
        <f t="shared" si="3027"/>
        <v>0</v>
      </c>
      <c r="KY186" s="29">
        <f t="shared" si="3028"/>
        <v>0</v>
      </c>
      <c r="KZ186" s="590">
        <f t="shared" si="3029"/>
        <v>0</v>
      </c>
      <c r="LA186" s="591">
        <f t="shared" si="3030"/>
        <v>0</v>
      </c>
      <c r="LB186" s="670">
        <f t="shared" si="3031"/>
        <v>0</v>
      </c>
      <c r="LC186" s="178">
        <f t="shared" si="3032"/>
        <v>0</v>
      </c>
      <c r="LD186" s="28">
        <f t="shared" si="3033"/>
        <v>0</v>
      </c>
      <c r="LE186" s="29">
        <f t="shared" si="3034"/>
        <v>0</v>
      </c>
    </row>
    <row r="187" spans="2:317" ht="20.25" hidden="1" customHeight="1" outlineLevel="3">
      <c r="B187" s="84" t="s">
        <v>320</v>
      </c>
      <c r="C187" s="176" t="s">
        <v>264</v>
      </c>
      <c r="D187" s="176" t="s">
        <v>261</v>
      </c>
      <c r="E187" s="176" t="s">
        <v>262</v>
      </c>
      <c r="F187" s="84" t="s">
        <v>211</v>
      </c>
      <c r="G187" s="483"/>
      <c r="H187" s="600"/>
      <c r="I187" s="443">
        <f t="shared" si="3121"/>
        <v>0</v>
      </c>
      <c r="J187" s="483"/>
      <c r="K187" s="600"/>
      <c r="L187" s="443">
        <f t="shared" si="3040"/>
        <v>0</v>
      </c>
      <c r="M187" s="697">
        <f t="shared" si="3041"/>
        <v>0</v>
      </c>
      <c r="N187" s="698">
        <f t="shared" si="3042"/>
        <v>0</v>
      </c>
      <c r="O187" s="699">
        <f t="shared" si="3043"/>
        <v>0</v>
      </c>
      <c r="P187" s="483"/>
      <c r="Q187" s="600"/>
      <c r="R187" s="443">
        <f t="shared" si="3044"/>
        <v>0</v>
      </c>
      <c r="S187" s="483"/>
      <c r="T187" s="600"/>
      <c r="U187" s="443">
        <f t="shared" si="3045"/>
        <v>0</v>
      </c>
      <c r="V187" s="697">
        <f t="shared" si="3046"/>
        <v>0</v>
      </c>
      <c r="W187" s="698">
        <f t="shared" si="3047"/>
        <v>0</v>
      </c>
      <c r="X187" s="699">
        <f t="shared" si="3048"/>
        <v>0</v>
      </c>
      <c r="Y187" s="483"/>
      <c r="Z187" s="600"/>
      <c r="AA187" s="443">
        <f t="shared" si="3049"/>
        <v>0</v>
      </c>
      <c r="AB187" s="483"/>
      <c r="AC187" s="600"/>
      <c r="AD187" s="443">
        <f t="shared" si="3050"/>
        <v>0</v>
      </c>
      <c r="AE187" s="595">
        <f t="shared" si="3051"/>
        <v>0</v>
      </c>
      <c r="AF187" s="596">
        <f t="shared" si="3052"/>
        <v>0</v>
      </c>
      <c r="AG187" s="597">
        <f t="shared" si="3053"/>
        <v>0</v>
      </c>
      <c r="AH187" s="715">
        <f t="shared" si="3054"/>
        <v>0</v>
      </c>
      <c r="AI187" s="711">
        <f t="shared" si="3055"/>
        <v>0</v>
      </c>
      <c r="AJ187" s="716">
        <f t="shared" si="3056"/>
        <v>0</v>
      </c>
      <c r="AK187" s="715">
        <f t="shared" si="3057"/>
        <v>0</v>
      </c>
      <c r="AL187" s="711">
        <f t="shared" si="3058"/>
        <v>0</v>
      </c>
      <c r="AM187" s="716">
        <f t="shared" si="3059"/>
        <v>0</v>
      </c>
      <c r="AN187" s="717">
        <f t="shared" si="3060"/>
        <v>0</v>
      </c>
      <c r="AO187" s="718">
        <f t="shared" si="3061"/>
        <v>0</v>
      </c>
      <c r="AP187" s="718">
        <f t="shared" si="3062"/>
        <v>0</v>
      </c>
      <c r="AQ187" s="389"/>
      <c r="AR187" s="390"/>
      <c r="AS187" s="388">
        <f t="shared" si="3063"/>
        <v>0</v>
      </c>
      <c r="AT187" s="389"/>
      <c r="AU187" s="390"/>
      <c r="AV187" s="388">
        <f t="shared" si="3064"/>
        <v>0</v>
      </c>
      <c r="AW187" s="595">
        <f t="shared" si="3065"/>
        <v>0</v>
      </c>
      <c r="AX187" s="596">
        <f t="shared" si="3066"/>
        <v>0</v>
      </c>
      <c r="AY187" s="597">
        <f t="shared" si="3067"/>
        <v>0</v>
      </c>
      <c r="AZ187" s="389"/>
      <c r="BA187" s="390"/>
      <c r="BB187" s="388">
        <f t="shared" si="3068"/>
        <v>0</v>
      </c>
      <c r="BC187" s="389"/>
      <c r="BD187" s="390"/>
      <c r="BE187" s="388">
        <f t="shared" si="3069"/>
        <v>0</v>
      </c>
      <c r="BF187" s="595">
        <f t="shared" si="3070"/>
        <v>0</v>
      </c>
      <c r="BG187" s="596">
        <f t="shared" si="3071"/>
        <v>0</v>
      </c>
      <c r="BH187" s="597">
        <f t="shared" si="3072"/>
        <v>0</v>
      </c>
      <c r="BI187" s="389"/>
      <c r="BJ187" s="390"/>
      <c r="BK187" s="388">
        <f t="shared" si="3073"/>
        <v>0</v>
      </c>
      <c r="BL187" s="389"/>
      <c r="BM187" s="390"/>
      <c r="BN187" s="388">
        <f t="shared" si="3074"/>
        <v>0</v>
      </c>
      <c r="BO187" s="595">
        <f t="shared" si="3075"/>
        <v>0</v>
      </c>
      <c r="BP187" s="596">
        <f t="shared" si="3076"/>
        <v>0</v>
      </c>
      <c r="BQ187" s="597">
        <f t="shared" si="3077"/>
        <v>0</v>
      </c>
      <c r="BR187" s="719">
        <f t="shared" si="3078"/>
        <v>0</v>
      </c>
      <c r="BS187" s="720">
        <f t="shared" si="3079"/>
        <v>0</v>
      </c>
      <c r="BT187" s="721">
        <f t="shared" si="3080"/>
        <v>0</v>
      </c>
      <c r="BU187" s="719">
        <f t="shared" si="3081"/>
        <v>0</v>
      </c>
      <c r="BV187" s="720">
        <f t="shared" si="3082"/>
        <v>0</v>
      </c>
      <c r="BW187" s="721">
        <f t="shared" si="3083"/>
        <v>0</v>
      </c>
      <c r="BX187" s="717">
        <f t="shared" si="3084"/>
        <v>0</v>
      </c>
      <c r="BY187" s="718">
        <f t="shared" si="3085"/>
        <v>0</v>
      </c>
      <c r="BZ187" s="718">
        <f t="shared" si="3086"/>
        <v>0</v>
      </c>
      <c r="CA187" s="483"/>
      <c r="CB187" s="600"/>
      <c r="CC187" s="443">
        <f t="shared" si="3087"/>
        <v>0</v>
      </c>
      <c r="CD187" s="483"/>
      <c r="CE187" s="600"/>
      <c r="CF187" s="443">
        <f t="shared" si="3088"/>
        <v>0</v>
      </c>
      <c r="CG187" s="595">
        <f t="shared" si="3089"/>
        <v>0</v>
      </c>
      <c r="CH187" s="596">
        <f t="shared" si="3090"/>
        <v>0</v>
      </c>
      <c r="CI187" s="597">
        <f t="shared" si="3091"/>
        <v>0</v>
      </c>
      <c r="CJ187" s="483"/>
      <c r="CK187" s="600"/>
      <c r="CL187" s="443">
        <f t="shared" si="3092"/>
        <v>0</v>
      </c>
      <c r="CM187" s="483"/>
      <c r="CN187" s="600"/>
      <c r="CO187" s="443">
        <f t="shared" si="3037"/>
        <v>0</v>
      </c>
      <c r="CP187" s="595">
        <f t="shared" si="3093"/>
        <v>0</v>
      </c>
      <c r="CQ187" s="596">
        <f t="shared" si="3094"/>
        <v>0</v>
      </c>
      <c r="CR187" s="597">
        <f t="shared" si="3095"/>
        <v>0</v>
      </c>
      <c r="CS187" s="483"/>
      <c r="CT187" s="600"/>
      <c r="CU187" s="443">
        <f t="shared" si="3096"/>
        <v>0</v>
      </c>
      <c r="CV187" s="483"/>
      <c r="CW187" s="600"/>
      <c r="CX187" s="443">
        <f t="shared" si="3097"/>
        <v>0</v>
      </c>
      <c r="CY187" s="595">
        <f t="shared" si="3098"/>
        <v>0</v>
      </c>
      <c r="CZ187" s="596">
        <f t="shared" si="3099"/>
        <v>0</v>
      </c>
      <c r="DA187" s="597">
        <f t="shared" si="3100"/>
        <v>0</v>
      </c>
      <c r="DB187" s="715">
        <f t="shared" si="3101"/>
        <v>0</v>
      </c>
      <c r="DC187" s="711">
        <f t="shared" si="3102"/>
        <v>0</v>
      </c>
      <c r="DD187" s="716">
        <f t="shared" si="3103"/>
        <v>0</v>
      </c>
      <c r="DE187" s="715">
        <f t="shared" si="3104"/>
        <v>0</v>
      </c>
      <c r="DF187" s="711">
        <f t="shared" si="3105"/>
        <v>0</v>
      </c>
      <c r="DG187" s="716">
        <f t="shared" si="3106"/>
        <v>0</v>
      </c>
      <c r="DH187" s="717">
        <f t="shared" si="3107"/>
        <v>0</v>
      </c>
      <c r="DI187" s="718">
        <f t="shared" si="3108"/>
        <v>0</v>
      </c>
      <c r="DJ187" s="718">
        <f t="shared" si="3109"/>
        <v>0</v>
      </c>
      <c r="DK187" s="389"/>
      <c r="DL187" s="390"/>
      <c r="DM187" s="388">
        <f t="shared" si="3110"/>
        <v>0</v>
      </c>
      <c r="DN187" s="389"/>
      <c r="DO187" s="390"/>
      <c r="DP187" s="388">
        <f t="shared" si="3111"/>
        <v>0</v>
      </c>
      <c r="DQ187" s="595">
        <f t="shared" si="3112"/>
        <v>0</v>
      </c>
      <c r="DR187" s="596">
        <f t="shared" si="3113"/>
        <v>0</v>
      </c>
      <c r="DS187" s="597">
        <f t="shared" si="3114"/>
        <v>0</v>
      </c>
      <c r="DT187" s="389"/>
      <c r="DU187" s="390"/>
      <c r="DV187" s="388">
        <f t="shared" si="3115"/>
        <v>0</v>
      </c>
      <c r="DW187" s="389"/>
      <c r="DX187" s="390"/>
      <c r="DY187" s="388">
        <f t="shared" si="3116"/>
        <v>0</v>
      </c>
      <c r="DZ187" s="595">
        <f t="shared" si="2904"/>
        <v>0</v>
      </c>
      <c r="EA187" s="596">
        <f t="shared" si="3117"/>
        <v>0</v>
      </c>
      <c r="EB187" s="597">
        <f t="shared" si="3118"/>
        <v>0</v>
      </c>
      <c r="EC187" s="389"/>
      <c r="ED187" s="390"/>
      <c r="EE187" s="388">
        <f t="shared" si="3119"/>
        <v>0</v>
      </c>
      <c r="EF187" s="88"/>
      <c r="EG187" s="100"/>
      <c r="EH187" s="388">
        <f t="shared" si="3120"/>
        <v>0</v>
      </c>
      <c r="EI187" s="41">
        <f t="shared" si="2909"/>
        <v>0</v>
      </c>
      <c r="EJ187" s="42">
        <f t="shared" si="2910"/>
        <v>0</v>
      </c>
      <c r="EK187" s="43">
        <f t="shared" si="2911"/>
        <v>0</v>
      </c>
      <c r="EL187" s="50">
        <f t="shared" si="2912"/>
        <v>0</v>
      </c>
      <c r="EM187" s="45">
        <f t="shared" si="2913"/>
        <v>0</v>
      </c>
      <c r="EN187" s="51">
        <f t="shared" si="2914"/>
        <v>0</v>
      </c>
      <c r="EO187" s="50">
        <f t="shared" si="2915"/>
        <v>0</v>
      </c>
      <c r="EP187" s="45">
        <f t="shared" si="2916"/>
        <v>0</v>
      </c>
      <c r="EQ187" s="51">
        <f t="shared" si="2917"/>
        <v>0</v>
      </c>
      <c r="ER187" s="81">
        <f t="shared" si="2918"/>
        <v>0</v>
      </c>
      <c r="ES187" s="52">
        <f t="shared" si="2919"/>
        <v>0</v>
      </c>
      <c r="ET187" s="52">
        <f t="shared" si="2920"/>
        <v>0</v>
      </c>
      <c r="EU187" s="27">
        <f t="shared" si="2921"/>
        <v>0</v>
      </c>
      <c r="EV187" s="28">
        <f t="shared" si="2922"/>
        <v>0</v>
      </c>
      <c r="EW187" s="29">
        <f t="shared" si="2923"/>
        <v>0</v>
      </c>
      <c r="EX187" s="317">
        <f t="shared" si="2924"/>
        <v>0</v>
      </c>
      <c r="EY187" s="28">
        <f t="shared" si="2925"/>
        <v>0</v>
      </c>
      <c r="EZ187" s="29">
        <f t="shared" si="3035"/>
        <v>0</v>
      </c>
      <c r="FA187" s="178">
        <f t="shared" si="2927"/>
        <v>0</v>
      </c>
      <c r="FB187" s="28">
        <f t="shared" si="2928"/>
        <v>0</v>
      </c>
      <c r="FC187" s="29">
        <f t="shared" si="2929"/>
        <v>0</v>
      </c>
      <c r="FE187" s="84" t="s">
        <v>320</v>
      </c>
      <c r="FF187" s="176" t="s">
        <v>264</v>
      </c>
      <c r="FG187" s="176" t="s">
        <v>262</v>
      </c>
      <c r="FH187" s="84" t="s">
        <v>211</v>
      </c>
      <c r="FI187" s="483"/>
      <c r="FJ187" s="600"/>
      <c r="FK187" s="443">
        <f t="shared" si="2930"/>
        <v>0</v>
      </c>
      <c r="FL187" s="483"/>
      <c r="FM187" s="600"/>
      <c r="FN187" s="443">
        <f t="shared" si="2931"/>
        <v>0</v>
      </c>
      <c r="FO187" s="697">
        <f t="shared" si="2932"/>
        <v>0</v>
      </c>
      <c r="FP187" s="698">
        <f t="shared" si="2933"/>
        <v>0</v>
      </c>
      <c r="FQ187" s="699">
        <f t="shared" si="2934"/>
        <v>0</v>
      </c>
      <c r="FR187" s="483"/>
      <c r="FS187" s="600"/>
      <c r="FT187" s="443">
        <f t="shared" si="2935"/>
        <v>0</v>
      </c>
      <c r="FU187" s="483"/>
      <c r="FV187" s="600"/>
      <c r="FW187" s="443">
        <f t="shared" si="2936"/>
        <v>0</v>
      </c>
      <c r="FX187" s="697">
        <f t="shared" si="2937"/>
        <v>0</v>
      </c>
      <c r="FY187" s="698">
        <f t="shared" si="2938"/>
        <v>0</v>
      </c>
      <c r="FZ187" s="699">
        <f t="shared" si="2939"/>
        <v>0</v>
      </c>
      <c r="GA187" s="483"/>
      <c r="GB187" s="600"/>
      <c r="GC187" s="443">
        <f t="shared" si="2940"/>
        <v>0</v>
      </c>
      <c r="GD187" s="483"/>
      <c r="GE187" s="600"/>
      <c r="GF187" s="443">
        <f t="shared" si="2941"/>
        <v>0</v>
      </c>
      <c r="GG187" s="595">
        <f t="shared" si="2942"/>
        <v>0</v>
      </c>
      <c r="GH187" s="596">
        <f t="shared" si="2943"/>
        <v>0</v>
      </c>
      <c r="GI187" s="597">
        <f t="shared" si="2944"/>
        <v>0</v>
      </c>
      <c r="GJ187" s="715">
        <f t="shared" si="2945"/>
        <v>0</v>
      </c>
      <c r="GK187" s="711">
        <f t="shared" si="2946"/>
        <v>0</v>
      </c>
      <c r="GL187" s="716">
        <f t="shared" si="2947"/>
        <v>0</v>
      </c>
      <c r="GM187" s="715">
        <f t="shared" si="2948"/>
        <v>0</v>
      </c>
      <c r="GN187" s="711">
        <f t="shared" si="2949"/>
        <v>0</v>
      </c>
      <c r="GO187" s="716">
        <f t="shared" si="2950"/>
        <v>0</v>
      </c>
      <c r="GP187" s="717">
        <f t="shared" si="2951"/>
        <v>0</v>
      </c>
      <c r="GQ187" s="718">
        <f t="shared" si="2952"/>
        <v>0</v>
      </c>
      <c r="GR187" s="718">
        <f t="shared" si="2953"/>
        <v>0</v>
      </c>
      <c r="GS187" s="389"/>
      <c r="GT187" s="390"/>
      <c r="GU187" s="388">
        <f t="shared" si="2954"/>
        <v>0</v>
      </c>
      <c r="GV187" s="389"/>
      <c r="GW187" s="390"/>
      <c r="GX187" s="388">
        <f t="shared" si="2955"/>
        <v>0</v>
      </c>
      <c r="GY187" s="595">
        <f t="shared" si="2956"/>
        <v>0</v>
      </c>
      <c r="GZ187" s="596">
        <f t="shared" si="2957"/>
        <v>0</v>
      </c>
      <c r="HA187" s="597">
        <f t="shared" si="2958"/>
        <v>0</v>
      </c>
      <c r="HB187" s="389"/>
      <c r="HC187" s="390"/>
      <c r="HD187" s="388">
        <f t="shared" si="2959"/>
        <v>0</v>
      </c>
      <c r="HE187" s="389"/>
      <c r="HF187" s="390"/>
      <c r="HG187" s="388">
        <f t="shared" si="2960"/>
        <v>0</v>
      </c>
      <c r="HH187" s="595">
        <f t="shared" si="2961"/>
        <v>0</v>
      </c>
      <c r="HI187" s="596">
        <f t="shared" si="2962"/>
        <v>0</v>
      </c>
      <c r="HJ187" s="597">
        <f t="shared" si="2963"/>
        <v>0</v>
      </c>
      <c r="HK187" s="389"/>
      <c r="HL187" s="390"/>
      <c r="HM187" s="388">
        <f t="shared" si="2964"/>
        <v>0</v>
      </c>
      <c r="HN187" s="389"/>
      <c r="HO187" s="390"/>
      <c r="HP187" s="388">
        <f t="shared" si="2965"/>
        <v>0</v>
      </c>
      <c r="HQ187" s="595">
        <f t="shared" si="2966"/>
        <v>0</v>
      </c>
      <c r="HR187" s="596">
        <f t="shared" si="2967"/>
        <v>0</v>
      </c>
      <c r="HS187" s="597">
        <f t="shared" si="2968"/>
        <v>0</v>
      </c>
      <c r="HT187" s="719">
        <f t="shared" si="2969"/>
        <v>0</v>
      </c>
      <c r="HU187" s="720">
        <f t="shared" si="2970"/>
        <v>0</v>
      </c>
      <c r="HV187" s="721">
        <f t="shared" si="2971"/>
        <v>0</v>
      </c>
      <c r="HW187" s="719">
        <f t="shared" si="2972"/>
        <v>0</v>
      </c>
      <c r="HX187" s="720">
        <f t="shared" si="2973"/>
        <v>0</v>
      </c>
      <c r="HY187" s="721">
        <f t="shared" si="2974"/>
        <v>0</v>
      </c>
      <c r="HZ187" s="717">
        <f t="shared" si="2975"/>
        <v>0</v>
      </c>
      <c r="IA187" s="718">
        <f t="shared" si="2976"/>
        <v>0</v>
      </c>
      <c r="IB187" s="718">
        <f t="shared" si="2977"/>
        <v>0</v>
      </c>
      <c r="IC187" s="483"/>
      <c r="ID187" s="600"/>
      <c r="IE187" s="443">
        <f t="shared" si="2978"/>
        <v>0</v>
      </c>
      <c r="IF187" s="483"/>
      <c r="IG187" s="600"/>
      <c r="IH187" s="443">
        <f t="shared" si="2979"/>
        <v>0</v>
      </c>
      <c r="II187" s="595">
        <f t="shared" si="2980"/>
        <v>0</v>
      </c>
      <c r="IJ187" s="596">
        <f t="shared" si="2981"/>
        <v>0</v>
      </c>
      <c r="IK187" s="597">
        <f t="shared" si="2982"/>
        <v>0</v>
      </c>
      <c r="IL187" s="483"/>
      <c r="IM187" s="600"/>
      <c r="IN187" s="443">
        <f t="shared" si="2983"/>
        <v>0</v>
      </c>
      <c r="IO187" s="483"/>
      <c r="IP187" s="600"/>
      <c r="IQ187" s="443">
        <f t="shared" si="2984"/>
        <v>0</v>
      </c>
      <c r="IR187" s="595">
        <f t="shared" si="2985"/>
        <v>0</v>
      </c>
      <c r="IS187" s="596">
        <f t="shared" si="2986"/>
        <v>0</v>
      </c>
      <c r="IT187" s="597">
        <f t="shared" si="2987"/>
        <v>0</v>
      </c>
      <c r="IU187" s="483"/>
      <c r="IV187" s="600"/>
      <c r="IW187" s="443">
        <f t="shared" si="2988"/>
        <v>0</v>
      </c>
      <c r="IX187" s="483"/>
      <c r="IY187" s="600"/>
      <c r="IZ187" s="443">
        <f t="shared" si="2989"/>
        <v>0</v>
      </c>
      <c r="JA187" s="595">
        <f t="shared" si="2990"/>
        <v>0</v>
      </c>
      <c r="JB187" s="596">
        <f t="shared" si="2991"/>
        <v>0</v>
      </c>
      <c r="JC187" s="597">
        <f t="shared" si="2992"/>
        <v>0</v>
      </c>
      <c r="JD187" s="715">
        <f t="shared" si="2993"/>
        <v>0</v>
      </c>
      <c r="JE187" s="711">
        <f t="shared" si="2994"/>
        <v>0</v>
      </c>
      <c r="JF187" s="716">
        <f t="shared" si="2995"/>
        <v>0</v>
      </c>
      <c r="JG187" s="715">
        <f t="shared" si="2996"/>
        <v>0</v>
      </c>
      <c r="JH187" s="711">
        <f t="shared" si="2997"/>
        <v>0</v>
      </c>
      <c r="JI187" s="716">
        <f t="shared" si="2998"/>
        <v>0</v>
      </c>
      <c r="JJ187" s="717">
        <f t="shared" si="2999"/>
        <v>0</v>
      </c>
      <c r="JK187" s="718">
        <f t="shared" si="3000"/>
        <v>0</v>
      </c>
      <c r="JL187" s="718">
        <f t="shared" si="3001"/>
        <v>0</v>
      </c>
      <c r="JM187" s="389"/>
      <c r="JN187" s="390"/>
      <c r="JO187" s="388">
        <f t="shared" si="3002"/>
        <v>0</v>
      </c>
      <c r="JP187" s="389"/>
      <c r="JQ187" s="390"/>
      <c r="JR187" s="388">
        <f t="shared" si="3003"/>
        <v>0</v>
      </c>
      <c r="JS187" s="595">
        <f t="shared" si="3004"/>
        <v>0</v>
      </c>
      <c r="JT187" s="596">
        <f t="shared" si="3005"/>
        <v>0</v>
      </c>
      <c r="JU187" s="597">
        <f t="shared" si="3006"/>
        <v>0</v>
      </c>
      <c r="JV187" s="389"/>
      <c r="JW187" s="390"/>
      <c r="JX187" s="388">
        <f t="shared" si="3007"/>
        <v>0</v>
      </c>
      <c r="JY187" s="389"/>
      <c r="JZ187" s="390"/>
      <c r="KA187" s="388">
        <f t="shared" si="3008"/>
        <v>0</v>
      </c>
      <c r="KB187" s="595">
        <f t="shared" si="3009"/>
        <v>0</v>
      </c>
      <c r="KC187" s="596">
        <f t="shared" si="3010"/>
        <v>0</v>
      </c>
      <c r="KD187" s="597">
        <f t="shared" si="3011"/>
        <v>0</v>
      </c>
      <c r="KE187" s="389"/>
      <c r="KF187" s="390"/>
      <c r="KG187" s="388">
        <f t="shared" si="3012"/>
        <v>0</v>
      </c>
      <c r="KH187" s="88"/>
      <c r="KI187" s="100"/>
      <c r="KJ187" s="388">
        <f t="shared" si="3013"/>
        <v>0</v>
      </c>
      <c r="KK187" s="41">
        <f t="shared" si="3014"/>
        <v>0</v>
      </c>
      <c r="KL187" s="42">
        <f t="shared" si="3015"/>
        <v>0</v>
      </c>
      <c r="KM187" s="43">
        <f t="shared" si="3016"/>
        <v>0</v>
      </c>
      <c r="KN187" s="50">
        <f t="shared" si="3017"/>
        <v>0</v>
      </c>
      <c r="KO187" s="45">
        <f t="shared" si="3018"/>
        <v>0</v>
      </c>
      <c r="KP187" s="51">
        <f t="shared" si="3019"/>
        <v>0</v>
      </c>
      <c r="KQ187" s="50">
        <f t="shared" si="3020"/>
        <v>0</v>
      </c>
      <c r="KR187" s="45">
        <f t="shared" si="3021"/>
        <v>0</v>
      </c>
      <c r="KS187" s="51">
        <f t="shared" si="3022"/>
        <v>0</v>
      </c>
      <c r="KT187" s="81">
        <f t="shared" si="3023"/>
        <v>0</v>
      </c>
      <c r="KU187" s="52">
        <f t="shared" si="3024"/>
        <v>0</v>
      </c>
      <c r="KV187" s="52">
        <f t="shared" si="3025"/>
        <v>0</v>
      </c>
      <c r="KW187" s="27">
        <f t="shared" si="3026"/>
        <v>0</v>
      </c>
      <c r="KX187" s="28">
        <f t="shared" si="3027"/>
        <v>0</v>
      </c>
      <c r="KY187" s="29">
        <f t="shared" si="3028"/>
        <v>0</v>
      </c>
      <c r="KZ187" s="317">
        <f t="shared" si="3029"/>
        <v>0</v>
      </c>
      <c r="LA187" s="28">
        <f t="shared" si="3030"/>
        <v>0</v>
      </c>
      <c r="LB187" s="29">
        <f t="shared" si="3031"/>
        <v>0</v>
      </c>
      <c r="LC187" s="178">
        <f t="shared" si="3032"/>
        <v>0</v>
      </c>
      <c r="LD187" s="28">
        <f t="shared" si="3033"/>
        <v>0</v>
      </c>
      <c r="LE187" s="29">
        <f t="shared" si="3034"/>
        <v>0</v>
      </c>
    </row>
    <row r="188" spans="2:317" ht="20.25" hidden="1" customHeight="1" outlineLevel="3">
      <c r="B188" s="84" t="s">
        <v>319</v>
      </c>
      <c r="C188" s="176" t="s">
        <v>342</v>
      </c>
      <c r="D188" s="176" t="s">
        <v>261</v>
      </c>
      <c r="E188" s="176" t="s">
        <v>262</v>
      </c>
      <c r="F188" s="84" t="s">
        <v>211</v>
      </c>
      <c r="G188" s="386"/>
      <c r="H188" s="387"/>
      <c r="I188" s="443">
        <f t="shared" si="3121"/>
        <v>0</v>
      </c>
      <c r="J188" s="599"/>
      <c r="K188" s="600"/>
      <c r="L188" s="443">
        <f t="shared" si="3040"/>
        <v>0</v>
      </c>
      <c r="M188" s="697">
        <f t="shared" si="3041"/>
        <v>0</v>
      </c>
      <c r="N188" s="698">
        <f t="shared" si="3042"/>
        <v>0</v>
      </c>
      <c r="O188" s="699">
        <f t="shared" si="3043"/>
        <v>0</v>
      </c>
      <c r="P188" s="483"/>
      <c r="Q188" s="600"/>
      <c r="R188" s="443">
        <f t="shared" si="3044"/>
        <v>0</v>
      </c>
      <c r="S188" s="483"/>
      <c r="T188" s="600"/>
      <c r="U188" s="443">
        <f t="shared" si="3045"/>
        <v>0</v>
      </c>
      <c r="V188" s="697">
        <f t="shared" si="3046"/>
        <v>0</v>
      </c>
      <c r="W188" s="698">
        <f t="shared" si="3047"/>
        <v>0</v>
      </c>
      <c r="X188" s="699">
        <f t="shared" si="3048"/>
        <v>0</v>
      </c>
      <c r="Y188" s="483"/>
      <c r="Z188" s="600"/>
      <c r="AA188" s="443">
        <f t="shared" si="3049"/>
        <v>0</v>
      </c>
      <c r="AB188" s="483"/>
      <c r="AC188" s="600"/>
      <c r="AD188" s="443">
        <f t="shared" si="3050"/>
        <v>0</v>
      </c>
      <c r="AE188" s="595">
        <f t="shared" si="3051"/>
        <v>0</v>
      </c>
      <c r="AF188" s="596">
        <f t="shared" si="3052"/>
        <v>0</v>
      </c>
      <c r="AG188" s="597">
        <f t="shared" si="3053"/>
        <v>0</v>
      </c>
      <c r="AH188" s="715">
        <f t="shared" si="3054"/>
        <v>0</v>
      </c>
      <c r="AI188" s="711">
        <f t="shared" si="3055"/>
        <v>0</v>
      </c>
      <c r="AJ188" s="716">
        <f t="shared" si="3056"/>
        <v>0</v>
      </c>
      <c r="AK188" s="715">
        <f t="shared" si="3057"/>
        <v>0</v>
      </c>
      <c r="AL188" s="711">
        <f t="shared" si="3058"/>
        <v>0</v>
      </c>
      <c r="AM188" s="716">
        <f t="shared" si="3059"/>
        <v>0</v>
      </c>
      <c r="AN188" s="717">
        <f t="shared" si="3060"/>
        <v>0</v>
      </c>
      <c r="AO188" s="718">
        <f t="shared" si="3061"/>
        <v>0</v>
      </c>
      <c r="AP188" s="718">
        <f t="shared" si="3062"/>
        <v>0</v>
      </c>
      <c r="AQ188" s="385"/>
      <c r="AR188" s="387"/>
      <c r="AS188" s="388">
        <f t="shared" si="3063"/>
        <v>0</v>
      </c>
      <c r="AT188" s="389"/>
      <c r="AU188" s="390"/>
      <c r="AV188" s="388">
        <f t="shared" si="3064"/>
        <v>0</v>
      </c>
      <c r="AW188" s="595">
        <f t="shared" si="3065"/>
        <v>0</v>
      </c>
      <c r="AX188" s="596">
        <f t="shared" si="3066"/>
        <v>0</v>
      </c>
      <c r="AY188" s="597">
        <f t="shared" si="3067"/>
        <v>0</v>
      </c>
      <c r="AZ188" s="389"/>
      <c r="BA188" s="390"/>
      <c r="BB188" s="388">
        <f t="shared" si="3068"/>
        <v>0</v>
      </c>
      <c r="BC188" s="389"/>
      <c r="BD188" s="390"/>
      <c r="BE188" s="388">
        <f t="shared" si="3069"/>
        <v>0</v>
      </c>
      <c r="BF188" s="595">
        <f t="shared" si="3070"/>
        <v>0</v>
      </c>
      <c r="BG188" s="596">
        <f t="shared" si="3071"/>
        <v>0</v>
      </c>
      <c r="BH188" s="597">
        <f t="shared" si="3072"/>
        <v>0</v>
      </c>
      <c r="BI188" s="385"/>
      <c r="BJ188" s="387"/>
      <c r="BK188" s="388">
        <f t="shared" si="3073"/>
        <v>0</v>
      </c>
      <c r="BL188" s="389"/>
      <c r="BM188" s="390"/>
      <c r="BN188" s="388">
        <f t="shared" si="3074"/>
        <v>0</v>
      </c>
      <c r="BO188" s="595">
        <f t="shared" si="3075"/>
        <v>0</v>
      </c>
      <c r="BP188" s="596">
        <f t="shared" si="3076"/>
        <v>0</v>
      </c>
      <c r="BQ188" s="597">
        <f t="shared" si="3077"/>
        <v>0</v>
      </c>
      <c r="BR188" s="719">
        <f t="shared" si="3078"/>
        <v>0</v>
      </c>
      <c r="BS188" s="720">
        <f t="shared" si="3079"/>
        <v>0</v>
      </c>
      <c r="BT188" s="721">
        <f t="shared" si="3080"/>
        <v>0</v>
      </c>
      <c r="BU188" s="719">
        <f t="shared" si="3081"/>
        <v>0</v>
      </c>
      <c r="BV188" s="720">
        <f t="shared" si="3082"/>
        <v>0</v>
      </c>
      <c r="BW188" s="721">
        <f t="shared" si="3083"/>
        <v>0</v>
      </c>
      <c r="BX188" s="717">
        <f t="shared" si="3084"/>
        <v>0</v>
      </c>
      <c r="BY188" s="718">
        <f t="shared" si="3085"/>
        <v>0</v>
      </c>
      <c r="BZ188" s="718">
        <f t="shared" si="3086"/>
        <v>0</v>
      </c>
      <c r="CA188" s="483"/>
      <c r="CB188" s="600"/>
      <c r="CC188" s="443">
        <f t="shared" si="3087"/>
        <v>0</v>
      </c>
      <c r="CD188" s="483"/>
      <c r="CE188" s="600"/>
      <c r="CF188" s="443">
        <f t="shared" si="3088"/>
        <v>0</v>
      </c>
      <c r="CG188" s="595">
        <f t="shared" si="3089"/>
        <v>0</v>
      </c>
      <c r="CH188" s="596">
        <f t="shared" si="3090"/>
        <v>0</v>
      </c>
      <c r="CI188" s="597">
        <f t="shared" si="3091"/>
        <v>0</v>
      </c>
      <c r="CJ188" s="313"/>
      <c r="CK188" s="387"/>
      <c r="CL188" s="443">
        <f t="shared" si="3092"/>
        <v>0</v>
      </c>
      <c r="CM188" s="444"/>
      <c r="CN188" s="600"/>
      <c r="CO188" s="443">
        <f t="shared" si="3037"/>
        <v>0</v>
      </c>
      <c r="CP188" s="595">
        <f t="shared" si="3093"/>
        <v>0</v>
      </c>
      <c r="CQ188" s="596">
        <f t="shared" si="3094"/>
        <v>0</v>
      </c>
      <c r="CR188" s="597">
        <f t="shared" si="3095"/>
        <v>0</v>
      </c>
      <c r="CS188" s="483"/>
      <c r="CT188" s="600"/>
      <c r="CU188" s="443">
        <f t="shared" si="3096"/>
        <v>0</v>
      </c>
      <c r="CV188" s="483"/>
      <c r="CW188" s="600"/>
      <c r="CX188" s="443">
        <f t="shared" si="3097"/>
        <v>0</v>
      </c>
      <c r="CY188" s="595">
        <f t="shared" si="3098"/>
        <v>0</v>
      </c>
      <c r="CZ188" s="596">
        <f t="shared" si="3099"/>
        <v>0</v>
      </c>
      <c r="DA188" s="597">
        <f t="shared" si="3100"/>
        <v>0</v>
      </c>
      <c r="DB188" s="715">
        <f t="shared" si="3101"/>
        <v>0</v>
      </c>
      <c r="DC188" s="711">
        <f t="shared" si="3102"/>
        <v>0</v>
      </c>
      <c r="DD188" s="716">
        <f t="shared" si="3103"/>
        <v>0</v>
      </c>
      <c r="DE188" s="715">
        <f t="shared" si="3104"/>
        <v>0</v>
      </c>
      <c r="DF188" s="711">
        <f t="shared" si="3105"/>
        <v>0</v>
      </c>
      <c r="DG188" s="716">
        <f t="shared" si="3106"/>
        <v>0</v>
      </c>
      <c r="DH188" s="717">
        <f t="shared" si="3107"/>
        <v>0</v>
      </c>
      <c r="DI188" s="718">
        <f t="shared" si="3108"/>
        <v>0</v>
      </c>
      <c r="DJ188" s="718">
        <f t="shared" si="3109"/>
        <v>0</v>
      </c>
      <c r="DK188" s="385"/>
      <c r="DL188" s="387"/>
      <c r="DM188" s="388">
        <f t="shared" si="3110"/>
        <v>0</v>
      </c>
      <c r="DN188" s="389"/>
      <c r="DO188" s="390"/>
      <c r="DP188" s="388">
        <f t="shared" si="3111"/>
        <v>0</v>
      </c>
      <c r="DQ188" s="595">
        <f t="shared" si="3112"/>
        <v>0</v>
      </c>
      <c r="DR188" s="596">
        <f t="shared" si="3113"/>
        <v>0</v>
      </c>
      <c r="DS188" s="597">
        <f t="shared" si="3114"/>
        <v>0</v>
      </c>
      <c r="DT188" s="385"/>
      <c r="DU188" s="390"/>
      <c r="DV188" s="388">
        <f t="shared" si="3115"/>
        <v>0</v>
      </c>
      <c r="DW188" s="389"/>
      <c r="DX188" s="390"/>
      <c r="DY188" s="388">
        <f t="shared" si="3116"/>
        <v>0</v>
      </c>
      <c r="DZ188" s="595">
        <f t="shared" si="2904"/>
        <v>0</v>
      </c>
      <c r="EA188" s="596">
        <f t="shared" si="3117"/>
        <v>0</v>
      </c>
      <c r="EB188" s="597">
        <f t="shared" si="3118"/>
        <v>0</v>
      </c>
      <c r="EC188" s="389"/>
      <c r="ED188" s="390"/>
      <c r="EE188" s="388">
        <f t="shared" si="3119"/>
        <v>0</v>
      </c>
      <c r="EF188" s="88"/>
      <c r="EG188" s="100"/>
      <c r="EH188" s="388">
        <f t="shared" si="3120"/>
        <v>0</v>
      </c>
      <c r="EI188" s="41">
        <f t="shared" si="2909"/>
        <v>0</v>
      </c>
      <c r="EJ188" s="42">
        <f t="shared" si="2910"/>
        <v>0</v>
      </c>
      <c r="EK188" s="43">
        <f t="shared" si="2911"/>
        <v>0</v>
      </c>
      <c r="EL188" s="50">
        <f t="shared" si="2912"/>
        <v>0</v>
      </c>
      <c r="EM188" s="45">
        <f t="shared" si="2913"/>
        <v>0</v>
      </c>
      <c r="EN188" s="51">
        <f t="shared" si="2914"/>
        <v>0</v>
      </c>
      <c r="EO188" s="50">
        <f t="shared" si="2915"/>
        <v>0</v>
      </c>
      <c r="EP188" s="45">
        <f t="shared" si="2916"/>
        <v>0</v>
      </c>
      <c r="EQ188" s="51">
        <f t="shared" si="2917"/>
        <v>0</v>
      </c>
      <c r="ER188" s="81">
        <f t="shared" si="2918"/>
        <v>0</v>
      </c>
      <c r="ES188" s="52">
        <f t="shared" si="2919"/>
        <v>0</v>
      </c>
      <c r="ET188" s="52">
        <f t="shared" si="2920"/>
        <v>0</v>
      </c>
      <c r="EU188" s="27">
        <f t="shared" si="2921"/>
        <v>0</v>
      </c>
      <c r="EV188" s="28">
        <f t="shared" si="2922"/>
        <v>0</v>
      </c>
      <c r="EW188" s="29">
        <f t="shared" si="2923"/>
        <v>0</v>
      </c>
      <c r="EX188" s="317">
        <f t="shared" si="2924"/>
        <v>0</v>
      </c>
      <c r="EY188" s="28">
        <f t="shared" si="2925"/>
        <v>0</v>
      </c>
      <c r="EZ188" s="29">
        <f t="shared" si="3035"/>
        <v>0</v>
      </c>
      <c r="FA188" s="178">
        <f t="shared" si="2927"/>
        <v>0</v>
      </c>
      <c r="FB188" s="28">
        <f t="shared" si="2928"/>
        <v>0</v>
      </c>
      <c r="FC188" s="29">
        <f t="shared" si="2929"/>
        <v>0</v>
      </c>
      <c r="FE188" s="84" t="s">
        <v>319</v>
      </c>
      <c r="FF188" s="176" t="s">
        <v>343</v>
      </c>
      <c r="FG188" s="176" t="s">
        <v>262</v>
      </c>
      <c r="FH188" s="84" t="s">
        <v>211</v>
      </c>
      <c r="FI188" s="386"/>
      <c r="FJ188" s="387"/>
      <c r="FK188" s="443">
        <f t="shared" si="2930"/>
        <v>0</v>
      </c>
      <c r="FL188" s="599"/>
      <c r="FM188" s="600"/>
      <c r="FN188" s="443">
        <f t="shared" si="2931"/>
        <v>0</v>
      </c>
      <c r="FO188" s="697">
        <f t="shared" si="2932"/>
        <v>0</v>
      </c>
      <c r="FP188" s="698">
        <f t="shared" si="2933"/>
        <v>0</v>
      </c>
      <c r="FQ188" s="699">
        <f t="shared" si="2934"/>
        <v>0</v>
      </c>
      <c r="FR188" s="483"/>
      <c r="FS188" s="600"/>
      <c r="FT188" s="443">
        <f t="shared" si="2935"/>
        <v>0</v>
      </c>
      <c r="FU188" s="483"/>
      <c r="FV188" s="600"/>
      <c r="FW188" s="443">
        <f t="shared" si="2936"/>
        <v>0</v>
      </c>
      <c r="FX188" s="697">
        <f t="shared" si="2937"/>
        <v>0</v>
      </c>
      <c r="FY188" s="698">
        <f t="shared" si="2938"/>
        <v>0</v>
      </c>
      <c r="FZ188" s="699">
        <f t="shared" si="2939"/>
        <v>0</v>
      </c>
      <c r="GA188" s="483"/>
      <c r="GB188" s="600"/>
      <c r="GC188" s="443">
        <f t="shared" si="2940"/>
        <v>0</v>
      </c>
      <c r="GD188" s="483"/>
      <c r="GE188" s="600"/>
      <c r="GF188" s="443">
        <f t="shared" si="2941"/>
        <v>0</v>
      </c>
      <c r="GG188" s="595">
        <f t="shared" si="2942"/>
        <v>0</v>
      </c>
      <c r="GH188" s="596">
        <f t="shared" si="2943"/>
        <v>0</v>
      </c>
      <c r="GI188" s="597">
        <f t="shared" si="2944"/>
        <v>0</v>
      </c>
      <c r="GJ188" s="715">
        <f t="shared" si="2945"/>
        <v>0</v>
      </c>
      <c r="GK188" s="711">
        <f t="shared" si="2946"/>
        <v>0</v>
      </c>
      <c r="GL188" s="716">
        <f t="shared" si="2947"/>
        <v>0</v>
      </c>
      <c r="GM188" s="715">
        <f t="shared" si="2948"/>
        <v>0</v>
      </c>
      <c r="GN188" s="711">
        <f t="shared" si="2949"/>
        <v>0</v>
      </c>
      <c r="GO188" s="716">
        <f t="shared" si="2950"/>
        <v>0</v>
      </c>
      <c r="GP188" s="717">
        <f t="shared" si="2951"/>
        <v>0</v>
      </c>
      <c r="GQ188" s="718">
        <f t="shared" si="2952"/>
        <v>0</v>
      </c>
      <c r="GR188" s="718">
        <f t="shared" si="2953"/>
        <v>0</v>
      </c>
      <c r="GS188" s="385"/>
      <c r="GT188" s="387"/>
      <c r="GU188" s="388">
        <f t="shared" si="2954"/>
        <v>0</v>
      </c>
      <c r="GV188" s="389"/>
      <c r="GW188" s="390"/>
      <c r="GX188" s="388">
        <f t="shared" si="2955"/>
        <v>0</v>
      </c>
      <c r="GY188" s="595">
        <f t="shared" si="2956"/>
        <v>0</v>
      </c>
      <c r="GZ188" s="596">
        <f t="shared" si="2957"/>
        <v>0</v>
      </c>
      <c r="HA188" s="597">
        <f t="shared" si="2958"/>
        <v>0</v>
      </c>
      <c r="HB188" s="389"/>
      <c r="HC188" s="390"/>
      <c r="HD188" s="388">
        <f t="shared" si="2959"/>
        <v>0</v>
      </c>
      <c r="HE188" s="389"/>
      <c r="HF188" s="390"/>
      <c r="HG188" s="388">
        <f t="shared" si="2960"/>
        <v>0</v>
      </c>
      <c r="HH188" s="595">
        <f t="shared" si="2961"/>
        <v>0</v>
      </c>
      <c r="HI188" s="596">
        <f t="shared" si="2962"/>
        <v>0</v>
      </c>
      <c r="HJ188" s="597">
        <f t="shared" si="2963"/>
        <v>0</v>
      </c>
      <c r="HK188" s="385"/>
      <c r="HL188" s="387"/>
      <c r="HM188" s="388">
        <f t="shared" si="2964"/>
        <v>0</v>
      </c>
      <c r="HN188" s="389"/>
      <c r="HO188" s="390"/>
      <c r="HP188" s="388">
        <f t="shared" si="2965"/>
        <v>0</v>
      </c>
      <c r="HQ188" s="595">
        <f t="shared" si="2966"/>
        <v>0</v>
      </c>
      <c r="HR188" s="596">
        <f t="shared" si="2967"/>
        <v>0</v>
      </c>
      <c r="HS188" s="597">
        <f t="shared" si="2968"/>
        <v>0</v>
      </c>
      <c r="HT188" s="719">
        <f t="shared" si="2969"/>
        <v>0</v>
      </c>
      <c r="HU188" s="720">
        <f t="shared" si="2970"/>
        <v>0</v>
      </c>
      <c r="HV188" s="721">
        <f t="shared" si="2971"/>
        <v>0</v>
      </c>
      <c r="HW188" s="719">
        <f t="shared" si="2972"/>
        <v>0</v>
      </c>
      <c r="HX188" s="720">
        <f t="shared" si="2973"/>
        <v>0</v>
      </c>
      <c r="HY188" s="721">
        <f t="shared" si="2974"/>
        <v>0</v>
      </c>
      <c r="HZ188" s="717">
        <f t="shared" si="2975"/>
        <v>0</v>
      </c>
      <c r="IA188" s="718">
        <f t="shared" si="2976"/>
        <v>0</v>
      </c>
      <c r="IB188" s="718">
        <f t="shared" si="2977"/>
        <v>0</v>
      </c>
      <c r="IC188" s="483"/>
      <c r="ID188" s="600"/>
      <c r="IE188" s="443">
        <f t="shared" si="2978"/>
        <v>0</v>
      </c>
      <c r="IF188" s="483"/>
      <c r="IG188" s="600"/>
      <c r="IH188" s="443">
        <f t="shared" si="2979"/>
        <v>0</v>
      </c>
      <c r="II188" s="595">
        <f t="shared" si="2980"/>
        <v>0</v>
      </c>
      <c r="IJ188" s="596">
        <f t="shared" si="2981"/>
        <v>0</v>
      </c>
      <c r="IK188" s="597">
        <f t="shared" si="2982"/>
        <v>0</v>
      </c>
      <c r="IL188" s="313"/>
      <c r="IM188" s="387"/>
      <c r="IN188" s="443">
        <f t="shared" si="2983"/>
        <v>0</v>
      </c>
      <c r="IO188" s="444"/>
      <c r="IP188" s="600"/>
      <c r="IQ188" s="443">
        <f t="shared" si="2984"/>
        <v>0</v>
      </c>
      <c r="IR188" s="595">
        <f t="shared" si="2985"/>
        <v>0</v>
      </c>
      <c r="IS188" s="596">
        <f t="shared" si="2986"/>
        <v>0</v>
      </c>
      <c r="IT188" s="597">
        <f t="shared" si="2987"/>
        <v>0</v>
      </c>
      <c r="IU188" s="483"/>
      <c r="IV188" s="600"/>
      <c r="IW188" s="443">
        <f t="shared" si="2988"/>
        <v>0</v>
      </c>
      <c r="IX188" s="483"/>
      <c r="IY188" s="600"/>
      <c r="IZ188" s="443">
        <f t="shared" si="2989"/>
        <v>0</v>
      </c>
      <c r="JA188" s="595">
        <f t="shared" si="2990"/>
        <v>0</v>
      </c>
      <c r="JB188" s="596">
        <f t="shared" si="2991"/>
        <v>0</v>
      </c>
      <c r="JC188" s="597">
        <f t="shared" si="2992"/>
        <v>0</v>
      </c>
      <c r="JD188" s="715">
        <f t="shared" si="2993"/>
        <v>0</v>
      </c>
      <c r="JE188" s="711">
        <f t="shared" si="2994"/>
        <v>0</v>
      </c>
      <c r="JF188" s="716">
        <f t="shared" si="2995"/>
        <v>0</v>
      </c>
      <c r="JG188" s="715">
        <f t="shared" si="2996"/>
        <v>0</v>
      </c>
      <c r="JH188" s="711">
        <f t="shared" si="2997"/>
        <v>0</v>
      </c>
      <c r="JI188" s="716">
        <f t="shared" si="2998"/>
        <v>0</v>
      </c>
      <c r="JJ188" s="717">
        <f t="shared" si="2999"/>
        <v>0</v>
      </c>
      <c r="JK188" s="718">
        <f t="shared" si="3000"/>
        <v>0</v>
      </c>
      <c r="JL188" s="718">
        <f t="shared" si="3001"/>
        <v>0</v>
      </c>
      <c r="JM188" s="385"/>
      <c r="JN188" s="387"/>
      <c r="JO188" s="388">
        <f t="shared" si="3002"/>
        <v>0</v>
      </c>
      <c r="JP188" s="389"/>
      <c r="JQ188" s="390"/>
      <c r="JR188" s="388">
        <f t="shared" si="3003"/>
        <v>0</v>
      </c>
      <c r="JS188" s="595">
        <f t="shared" si="3004"/>
        <v>0</v>
      </c>
      <c r="JT188" s="596">
        <f t="shared" si="3005"/>
        <v>0</v>
      </c>
      <c r="JU188" s="597">
        <f t="shared" si="3006"/>
        <v>0</v>
      </c>
      <c r="JV188" s="385"/>
      <c r="JW188" s="390"/>
      <c r="JX188" s="388">
        <f t="shared" si="3007"/>
        <v>0</v>
      </c>
      <c r="JY188" s="389"/>
      <c r="JZ188" s="390"/>
      <c r="KA188" s="388">
        <f t="shared" si="3008"/>
        <v>0</v>
      </c>
      <c r="KB188" s="595">
        <f t="shared" si="3009"/>
        <v>0</v>
      </c>
      <c r="KC188" s="596">
        <f t="shared" si="3010"/>
        <v>0</v>
      </c>
      <c r="KD188" s="597">
        <f t="shared" si="3011"/>
        <v>0</v>
      </c>
      <c r="KE188" s="389"/>
      <c r="KF188" s="390"/>
      <c r="KG188" s="388">
        <f t="shared" si="3012"/>
        <v>0</v>
      </c>
      <c r="KH188" s="88"/>
      <c r="KI188" s="100"/>
      <c r="KJ188" s="388">
        <f t="shared" si="3013"/>
        <v>0</v>
      </c>
      <c r="KK188" s="41">
        <f t="shared" si="3014"/>
        <v>0</v>
      </c>
      <c r="KL188" s="42">
        <f t="shared" si="3015"/>
        <v>0</v>
      </c>
      <c r="KM188" s="43">
        <f t="shared" si="3016"/>
        <v>0</v>
      </c>
      <c r="KN188" s="50">
        <f t="shared" si="3017"/>
        <v>0</v>
      </c>
      <c r="KO188" s="45">
        <f t="shared" si="3018"/>
        <v>0</v>
      </c>
      <c r="KP188" s="51">
        <f t="shared" si="3019"/>
        <v>0</v>
      </c>
      <c r="KQ188" s="50">
        <f t="shared" si="3020"/>
        <v>0</v>
      </c>
      <c r="KR188" s="45">
        <f t="shared" si="3021"/>
        <v>0</v>
      </c>
      <c r="KS188" s="51">
        <f t="shared" si="3022"/>
        <v>0</v>
      </c>
      <c r="KT188" s="81">
        <f t="shared" si="3023"/>
        <v>0</v>
      </c>
      <c r="KU188" s="52">
        <f t="shared" si="3024"/>
        <v>0</v>
      </c>
      <c r="KV188" s="52">
        <f t="shared" si="3025"/>
        <v>0</v>
      </c>
      <c r="KW188" s="27">
        <f t="shared" si="3026"/>
        <v>0</v>
      </c>
      <c r="KX188" s="28">
        <f t="shared" si="3027"/>
        <v>0</v>
      </c>
      <c r="KY188" s="29">
        <f t="shared" si="3028"/>
        <v>0</v>
      </c>
      <c r="KZ188" s="317">
        <f t="shared" si="3029"/>
        <v>0</v>
      </c>
      <c r="LA188" s="28">
        <f t="shared" si="3030"/>
        <v>0</v>
      </c>
      <c r="LB188" s="29">
        <f t="shared" si="3031"/>
        <v>0</v>
      </c>
      <c r="LC188" s="178">
        <f t="shared" si="3032"/>
        <v>0</v>
      </c>
      <c r="LD188" s="28">
        <f t="shared" si="3033"/>
        <v>0</v>
      </c>
      <c r="LE188" s="29">
        <f t="shared" si="3034"/>
        <v>0</v>
      </c>
    </row>
    <row r="189" spans="2:317" ht="20.25" hidden="1" customHeight="1" outlineLevel="3">
      <c r="B189" s="84" t="s">
        <v>335</v>
      </c>
      <c r="C189" s="176" t="s">
        <v>344</v>
      </c>
      <c r="D189" s="176" t="s">
        <v>261</v>
      </c>
      <c r="E189" s="176" t="s">
        <v>285</v>
      </c>
      <c r="F189" s="84" t="s">
        <v>186</v>
      </c>
      <c r="G189" s="385"/>
      <c r="H189" s="387"/>
      <c r="I189" s="241">
        <f t="shared" si="3121"/>
        <v>0</v>
      </c>
      <c r="J189" s="385"/>
      <c r="K189" s="387"/>
      <c r="L189" s="241">
        <f t="shared" si="3040"/>
        <v>0</v>
      </c>
      <c r="M189" s="41">
        <f t="shared" si="3041"/>
        <v>0</v>
      </c>
      <c r="N189" s="42">
        <f t="shared" si="3042"/>
        <v>0</v>
      </c>
      <c r="O189" s="43">
        <f t="shared" si="3043"/>
        <v>0</v>
      </c>
      <c r="P189" s="385"/>
      <c r="Q189" s="387"/>
      <c r="R189" s="241">
        <f t="shared" si="3044"/>
        <v>0</v>
      </c>
      <c r="S189" s="88"/>
      <c r="T189" s="108"/>
      <c r="U189" s="241">
        <f t="shared" si="3045"/>
        <v>0</v>
      </c>
      <c r="V189" s="41">
        <f t="shared" si="3046"/>
        <v>0</v>
      </c>
      <c r="W189" s="42">
        <f t="shared" si="3047"/>
        <v>0</v>
      </c>
      <c r="X189" s="43">
        <f t="shared" si="3048"/>
        <v>0</v>
      </c>
      <c r="Y189" s="385"/>
      <c r="Z189" s="108"/>
      <c r="AA189" s="241">
        <f t="shared" si="3049"/>
        <v>0</v>
      </c>
      <c r="AB189" s="385"/>
      <c r="AC189" s="387"/>
      <c r="AD189" s="241">
        <f t="shared" si="3050"/>
        <v>0</v>
      </c>
      <c r="AE189" s="236">
        <f t="shared" si="3051"/>
        <v>0</v>
      </c>
      <c r="AF189" s="232">
        <f t="shared" si="3052"/>
        <v>0</v>
      </c>
      <c r="AG189" s="233">
        <f t="shared" si="3053"/>
        <v>0</v>
      </c>
      <c r="AH189" s="715">
        <f t="shared" si="3054"/>
        <v>0</v>
      </c>
      <c r="AI189" s="711">
        <f t="shared" si="3055"/>
        <v>0</v>
      </c>
      <c r="AJ189" s="716">
        <f t="shared" si="3056"/>
        <v>0</v>
      </c>
      <c r="AK189" s="715">
        <f t="shared" si="3057"/>
        <v>0</v>
      </c>
      <c r="AL189" s="711">
        <f t="shared" si="3058"/>
        <v>0</v>
      </c>
      <c r="AM189" s="716">
        <f t="shared" si="3059"/>
        <v>0</v>
      </c>
      <c r="AN189" s="717">
        <f t="shared" si="3060"/>
        <v>0</v>
      </c>
      <c r="AO189" s="718">
        <f t="shared" si="3061"/>
        <v>0</v>
      </c>
      <c r="AP189" s="718">
        <f t="shared" si="3062"/>
        <v>0</v>
      </c>
      <c r="AQ189" s="385"/>
      <c r="AR189" s="108"/>
      <c r="AS189" s="90">
        <f t="shared" si="3063"/>
        <v>0</v>
      </c>
      <c r="AT189" s="184"/>
      <c r="AU189" s="100"/>
      <c r="AV189" s="90">
        <f t="shared" si="3064"/>
        <v>0</v>
      </c>
      <c r="AW189" s="236">
        <f t="shared" si="3065"/>
        <v>0</v>
      </c>
      <c r="AX189" s="232">
        <f t="shared" si="3066"/>
        <v>0</v>
      </c>
      <c r="AY189" s="233">
        <f t="shared" si="3067"/>
        <v>0</v>
      </c>
      <c r="AZ189" s="385"/>
      <c r="BA189" s="108"/>
      <c r="BB189" s="90">
        <f t="shared" si="3068"/>
        <v>0</v>
      </c>
      <c r="BC189" s="184"/>
      <c r="BD189" s="100"/>
      <c r="BE189" s="90">
        <f t="shared" si="3069"/>
        <v>0</v>
      </c>
      <c r="BF189" s="236">
        <f t="shared" si="3070"/>
        <v>0</v>
      </c>
      <c r="BG189" s="232">
        <f t="shared" si="3071"/>
        <v>0</v>
      </c>
      <c r="BH189" s="233">
        <f t="shared" si="3072"/>
        <v>0</v>
      </c>
      <c r="BI189" s="385"/>
      <c r="BJ189" s="108"/>
      <c r="BK189" s="90">
        <f t="shared" si="3073"/>
        <v>0</v>
      </c>
      <c r="BL189" s="385"/>
      <c r="BM189" s="108"/>
      <c r="BN189" s="90">
        <f t="shared" si="3074"/>
        <v>0</v>
      </c>
      <c r="BO189" s="236">
        <f t="shared" si="3075"/>
        <v>0</v>
      </c>
      <c r="BP189" s="232">
        <f t="shared" si="3076"/>
        <v>0</v>
      </c>
      <c r="BQ189" s="233">
        <f t="shared" si="3077"/>
        <v>0</v>
      </c>
      <c r="BR189" s="719">
        <f t="shared" si="3078"/>
        <v>0</v>
      </c>
      <c r="BS189" s="720">
        <f t="shared" si="3079"/>
        <v>0</v>
      </c>
      <c r="BT189" s="721">
        <f t="shared" si="3080"/>
        <v>0</v>
      </c>
      <c r="BU189" s="719">
        <f t="shared" si="3081"/>
        <v>0</v>
      </c>
      <c r="BV189" s="720">
        <f t="shared" si="3082"/>
        <v>0</v>
      </c>
      <c r="BW189" s="721">
        <f t="shared" si="3083"/>
        <v>0</v>
      </c>
      <c r="BX189" s="717">
        <f t="shared" si="3084"/>
        <v>0</v>
      </c>
      <c r="BY189" s="718">
        <f t="shared" si="3085"/>
        <v>0</v>
      </c>
      <c r="BZ189" s="718">
        <f t="shared" si="3086"/>
        <v>0</v>
      </c>
      <c r="CA189" s="385"/>
      <c r="CB189" s="108"/>
      <c r="CC189" s="241">
        <f t="shared" si="3087"/>
        <v>0</v>
      </c>
      <c r="CD189" s="385"/>
      <c r="CE189" s="108"/>
      <c r="CF189" s="241">
        <f t="shared" si="3088"/>
        <v>0</v>
      </c>
      <c r="CG189" s="236">
        <f t="shared" si="3089"/>
        <v>0</v>
      </c>
      <c r="CH189" s="232">
        <f t="shared" si="3090"/>
        <v>0</v>
      </c>
      <c r="CI189" s="233">
        <f t="shared" si="3091"/>
        <v>0</v>
      </c>
      <c r="CJ189" s="385"/>
      <c r="CK189" s="387"/>
      <c r="CL189" s="241">
        <f t="shared" si="3092"/>
        <v>0</v>
      </c>
      <c r="CM189" s="385"/>
      <c r="CN189" s="108"/>
      <c r="CO189" s="241">
        <f t="shared" si="3037"/>
        <v>0</v>
      </c>
      <c r="CP189" s="236">
        <f t="shared" si="3093"/>
        <v>0</v>
      </c>
      <c r="CQ189" s="232">
        <f t="shared" si="3094"/>
        <v>0</v>
      </c>
      <c r="CR189" s="233">
        <f t="shared" si="3095"/>
        <v>0</v>
      </c>
      <c r="CS189" s="385"/>
      <c r="CT189" s="108"/>
      <c r="CU189" s="241">
        <f t="shared" si="3096"/>
        <v>0</v>
      </c>
      <c r="CV189" s="385"/>
      <c r="CW189" s="108"/>
      <c r="CX189" s="241">
        <f t="shared" si="3097"/>
        <v>0</v>
      </c>
      <c r="CY189" s="236">
        <f t="shared" si="3098"/>
        <v>0</v>
      </c>
      <c r="CZ189" s="232">
        <f t="shared" si="3099"/>
        <v>0</v>
      </c>
      <c r="DA189" s="233">
        <f t="shared" si="3100"/>
        <v>0</v>
      </c>
      <c r="DB189" s="449">
        <f t="shared" si="3101"/>
        <v>0</v>
      </c>
      <c r="DC189" s="450">
        <f t="shared" si="3102"/>
        <v>0</v>
      </c>
      <c r="DD189" s="451">
        <f t="shared" si="3103"/>
        <v>0</v>
      </c>
      <c r="DE189" s="449">
        <f t="shared" si="3104"/>
        <v>0</v>
      </c>
      <c r="DF189" s="450">
        <f t="shared" si="3105"/>
        <v>0</v>
      </c>
      <c r="DG189" s="451">
        <f t="shared" si="3106"/>
        <v>0</v>
      </c>
      <c r="DH189" s="252">
        <f t="shared" si="3107"/>
        <v>0</v>
      </c>
      <c r="DI189" s="253">
        <f t="shared" si="3108"/>
        <v>0</v>
      </c>
      <c r="DJ189" s="253">
        <f t="shared" si="3109"/>
        <v>0</v>
      </c>
      <c r="DK189" s="385"/>
      <c r="DL189" s="387"/>
      <c r="DM189" s="90">
        <f t="shared" si="3110"/>
        <v>0</v>
      </c>
      <c r="DN189" s="385"/>
      <c r="DO189" s="108"/>
      <c r="DP189" s="90">
        <f t="shared" si="3111"/>
        <v>0</v>
      </c>
      <c r="DQ189" s="236">
        <f t="shared" si="3112"/>
        <v>0</v>
      </c>
      <c r="DR189" s="232">
        <f t="shared" si="3113"/>
        <v>0</v>
      </c>
      <c r="DS189" s="233">
        <f t="shared" si="3114"/>
        <v>0</v>
      </c>
      <c r="DT189" s="385"/>
      <c r="DU189" s="387"/>
      <c r="DV189" s="90">
        <f t="shared" si="3115"/>
        <v>0</v>
      </c>
      <c r="DW189" s="88"/>
      <c r="DX189" s="108"/>
      <c r="DY189" s="90">
        <f t="shared" si="3116"/>
        <v>0</v>
      </c>
      <c r="DZ189" s="236">
        <f t="shared" si="2904"/>
        <v>0</v>
      </c>
      <c r="EA189" s="232">
        <f t="shared" si="3117"/>
        <v>0</v>
      </c>
      <c r="EB189" s="233">
        <f t="shared" si="3118"/>
        <v>0</v>
      </c>
      <c r="EC189" s="385"/>
      <c r="ED189" s="387"/>
      <c r="EE189" s="90">
        <f t="shared" si="3119"/>
        <v>0</v>
      </c>
      <c r="EF189" s="88"/>
      <c r="EG189" s="100"/>
      <c r="EH189" s="90">
        <f t="shared" si="3120"/>
        <v>0</v>
      </c>
      <c r="EI189" s="41">
        <f t="shared" si="2909"/>
        <v>0</v>
      </c>
      <c r="EJ189" s="42">
        <f t="shared" si="2910"/>
        <v>0</v>
      </c>
      <c r="EK189" s="43">
        <f t="shared" si="2911"/>
        <v>0</v>
      </c>
      <c r="EL189" s="50">
        <f t="shared" si="2912"/>
        <v>0</v>
      </c>
      <c r="EM189" s="45">
        <f t="shared" si="2913"/>
        <v>0</v>
      </c>
      <c r="EN189" s="51">
        <f t="shared" si="2914"/>
        <v>0</v>
      </c>
      <c r="EO189" s="50">
        <f t="shared" si="2915"/>
        <v>0</v>
      </c>
      <c r="EP189" s="45">
        <f t="shared" si="2916"/>
        <v>0</v>
      </c>
      <c r="EQ189" s="51">
        <f t="shared" si="2917"/>
        <v>0</v>
      </c>
      <c r="ER189" s="81">
        <f t="shared" si="2918"/>
        <v>0</v>
      </c>
      <c r="ES189" s="52">
        <f t="shared" si="2919"/>
        <v>0</v>
      </c>
      <c r="ET189" s="52">
        <f t="shared" si="2920"/>
        <v>0</v>
      </c>
      <c r="EU189" s="27">
        <f t="shared" si="2921"/>
        <v>0</v>
      </c>
      <c r="EV189" s="28">
        <f t="shared" si="2922"/>
        <v>0</v>
      </c>
      <c r="EW189" s="29">
        <f t="shared" si="2923"/>
        <v>0</v>
      </c>
      <c r="EX189" s="27">
        <f t="shared" si="2924"/>
        <v>0</v>
      </c>
      <c r="EY189" s="28">
        <f t="shared" si="2925"/>
        <v>0</v>
      </c>
      <c r="EZ189" s="29">
        <f t="shared" si="3035"/>
        <v>0</v>
      </c>
      <c r="FA189" s="178">
        <f t="shared" si="2927"/>
        <v>0</v>
      </c>
      <c r="FB189" s="28">
        <f t="shared" si="2928"/>
        <v>0</v>
      </c>
      <c r="FC189" s="29">
        <f t="shared" si="2929"/>
        <v>0</v>
      </c>
      <c r="FE189" s="84" t="s">
        <v>326</v>
      </c>
      <c r="FF189" s="176" t="s">
        <v>344</v>
      </c>
      <c r="FG189" s="176" t="s">
        <v>285</v>
      </c>
      <c r="FH189" s="84" t="s">
        <v>186</v>
      </c>
      <c r="FI189" s="385"/>
      <c r="FJ189" s="387"/>
      <c r="FK189" s="241">
        <f t="shared" ref="FK189:FK200" si="3122">FI189*FJ189</f>
        <v>0</v>
      </c>
      <c r="FL189" s="385"/>
      <c r="FM189" s="387"/>
      <c r="FN189" s="241">
        <f t="shared" ref="FN189" si="3123">FL189*FM189</f>
        <v>0</v>
      </c>
      <c r="FO189" s="41">
        <f t="shared" ref="FO189" si="3124">FI189-FL189</f>
        <v>0</v>
      </c>
      <c r="FP189" s="42">
        <f t="shared" ref="FP189" si="3125">FJ189-FM189</f>
        <v>0</v>
      </c>
      <c r="FQ189" s="43">
        <f t="shared" ref="FQ189" si="3126">FK189-FN189</f>
        <v>0</v>
      </c>
      <c r="FR189" s="385"/>
      <c r="FS189" s="387"/>
      <c r="FT189" s="241">
        <f t="shared" ref="FT189:FT200" si="3127">FR189*FS189</f>
        <v>0</v>
      </c>
      <c r="FU189" s="88"/>
      <c r="FV189" s="108"/>
      <c r="FW189" s="241">
        <f t="shared" ref="FW189:FW200" si="3128">FU189*FV189</f>
        <v>0</v>
      </c>
      <c r="FX189" s="41">
        <f t="shared" ref="FX189" si="3129">FR189-FU189</f>
        <v>0</v>
      </c>
      <c r="FY189" s="42">
        <f t="shared" ref="FY189" si="3130">FS189-FV189</f>
        <v>0</v>
      </c>
      <c r="FZ189" s="43">
        <f t="shared" ref="FZ189" si="3131">FT189-FW189</f>
        <v>0</v>
      </c>
      <c r="GA189" s="385"/>
      <c r="GB189" s="108"/>
      <c r="GC189" s="241">
        <f t="shared" ref="GC189:GC200" si="3132">GA189*GB189</f>
        <v>0</v>
      </c>
      <c r="GD189" s="385"/>
      <c r="GE189" s="387"/>
      <c r="GF189" s="241">
        <f t="shared" ref="GF189:GF200" si="3133">GD189*GE189</f>
        <v>0</v>
      </c>
      <c r="GG189" s="236">
        <f t="shared" ref="GG189" si="3134">GA189-GD189</f>
        <v>0</v>
      </c>
      <c r="GH189" s="232">
        <f t="shared" ref="GH189" si="3135">GB189-GE189</f>
        <v>0</v>
      </c>
      <c r="GI189" s="233">
        <f t="shared" ref="GI189" si="3136">GC189-GF189</f>
        <v>0</v>
      </c>
      <c r="GJ189" s="715">
        <f t="shared" ref="GJ189" si="3137">FI189+FR189+GA189</f>
        <v>0</v>
      </c>
      <c r="GK189" s="711">
        <f t="shared" ref="GK189" si="3138">IF(GL189,GL189/GJ189,0)</f>
        <v>0</v>
      </c>
      <c r="GL189" s="716">
        <f t="shared" ref="GL189" si="3139">FK189+FT189+GC189</f>
        <v>0</v>
      </c>
      <c r="GM189" s="715">
        <f t="shared" ref="GM189" si="3140">FL189+FU189+GD189</f>
        <v>0</v>
      </c>
      <c r="GN189" s="711">
        <f t="shared" ref="GN189" si="3141">IF(GO189,GO189/GM189,0)</f>
        <v>0</v>
      </c>
      <c r="GO189" s="716">
        <f t="shared" ref="GO189" si="3142">FN189+FW189+GF189</f>
        <v>0</v>
      </c>
      <c r="GP189" s="717">
        <f t="shared" ref="GP189" si="3143">GJ189-GM189</f>
        <v>0</v>
      </c>
      <c r="GQ189" s="718">
        <f t="shared" ref="GQ189" si="3144">GK189-GN189</f>
        <v>0</v>
      </c>
      <c r="GR189" s="718">
        <f t="shared" ref="GR189" si="3145">GL189-GO189</f>
        <v>0</v>
      </c>
      <c r="GS189" s="385"/>
      <c r="GT189" s="108"/>
      <c r="GU189" s="90">
        <f t="shared" ref="GU189:GU200" si="3146">GS189*GT189</f>
        <v>0</v>
      </c>
      <c r="GV189" s="184"/>
      <c r="GW189" s="100"/>
      <c r="GX189" s="90">
        <f t="shared" ref="GX189" si="3147">GV189*GW189</f>
        <v>0</v>
      </c>
      <c r="GY189" s="236">
        <f t="shared" ref="GY189" si="3148">GS189-GV189</f>
        <v>0</v>
      </c>
      <c r="GZ189" s="232">
        <f t="shared" ref="GZ189" si="3149">GT189-GW189</f>
        <v>0</v>
      </c>
      <c r="HA189" s="233">
        <f t="shared" ref="HA189" si="3150">GU189-GX189</f>
        <v>0</v>
      </c>
      <c r="HB189" s="385"/>
      <c r="HC189" s="108"/>
      <c r="HD189" s="90">
        <f t="shared" ref="HD189:HD200" si="3151">HB189*HC189</f>
        <v>0</v>
      </c>
      <c r="HE189" s="184"/>
      <c r="HF189" s="100"/>
      <c r="HG189" s="90">
        <f t="shared" ref="HG189" si="3152">HE189*HF189</f>
        <v>0</v>
      </c>
      <c r="HH189" s="236">
        <f t="shared" ref="HH189" si="3153">HB189-HE189</f>
        <v>0</v>
      </c>
      <c r="HI189" s="232">
        <f t="shared" ref="HI189" si="3154">HC189-HF189</f>
        <v>0</v>
      </c>
      <c r="HJ189" s="233">
        <f t="shared" ref="HJ189" si="3155">HD189-HG189</f>
        <v>0</v>
      </c>
      <c r="HK189" s="385"/>
      <c r="HL189" s="108"/>
      <c r="HM189" s="90">
        <f t="shared" ref="HM189:HM200" si="3156">HK189*HL189</f>
        <v>0</v>
      </c>
      <c r="HN189" s="385"/>
      <c r="HO189" s="108"/>
      <c r="HP189" s="90">
        <f t="shared" ref="HP189" si="3157">HN189*HO189</f>
        <v>0</v>
      </c>
      <c r="HQ189" s="236">
        <f t="shared" ref="HQ189" si="3158">HK189-HN189</f>
        <v>0</v>
      </c>
      <c r="HR189" s="232">
        <f t="shared" ref="HR189" si="3159">HL189-HO189</f>
        <v>0</v>
      </c>
      <c r="HS189" s="233">
        <f t="shared" ref="HS189" si="3160">HM189-HP189</f>
        <v>0</v>
      </c>
      <c r="HT189" s="719">
        <f t="shared" ref="HT189" si="3161">GS189+HB189+HK189</f>
        <v>0</v>
      </c>
      <c r="HU189" s="720">
        <f t="shared" ref="HU189" si="3162">IF(HV189,HV189/HT189,0)</f>
        <v>0</v>
      </c>
      <c r="HV189" s="721">
        <f t="shared" ref="HV189" si="3163">GU189+HD189+HM189</f>
        <v>0</v>
      </c>
      <c r="HW189" s="719">
        <f t="shared" ref="HW189" si="3164">GV189+HE189+HN189</f>
        <v>0</v>
      </c>
      <c r="HX189" s="720">
        <f t="shared" ref="HX189" si="3165">IF(HY189,HY189/HW189,0)</f>
        <v>0</v>
      </c>
      <c r="HY189" s="721">
        <f t="shared" ref="HY189" si="3166">GX189+HG189+HP189</f>
        <v>0</v>
      </c>
      <c r="HZ189" s="717">
        <f t="shared" ref="HZ189" si="3167">HT189-HW189</f>
        <v>0</v>
      </c>
      <c r="IA189" s="718">
        <f t="shared" ref="IA189" si="3168">HU189-HX189</f>
        <v>0</v>
      </c>
      <c r="IB189" s="718">
        <f t="shared" ref="IB189" si="3169">HV189-HY189</f>
        <v>0</v>
      </c>
      <c r="IC189" s="385"/>
      <c r="ID189" s="108"/>
      <c r="IE189" s="241">
        <f t="shared" ref="IE189:IE200" si="3170">IC189*ID189</f>
        <v>0</v>
      </c>
      <c r="IF189" s="385"/>
      <c r="IG189" s="108"/>
      <c r="IH189" s="241">
        <f t="shared" ref="IH189" si="3171">IF189*IG189</f>
        <v>0</v>
      </c>
      <c r="II189" s="236">
        <f t="shared" ref="II189" si="3172">IC189-IF189</f>
        <v>0</v>
      </c>
      <c r="IJ189" s="232">
        <f t="shared" ref="IJ189" si="3173">ID189-IG189</f>
        <v>0</v>
      </c>
      <c r="IK189" s="233">
        <f t="shared" ref="IK189" si="3174">IE189-IH189</f>
        <v>0</v>
      </c>
      <c r="IL189" s="385"/>
      <c r="IM189" s="387"/>
      <c r="IN189" s="241">
        <f t="shared" ref="IN189:IN200" si="3175">IL189*IM189</f>
        <v>0</v>
      </c>
      <c r="IO189" s="385"/>
      <c r="IP189" s="108"/>
      <c r="IQ189" s="241">
        <f t="shared" ref="IQ189" si="3176">IO189*IP189</f>
        <v>0</v>
      </c>
      <c r="IR189" s="236">
        <f t="shared" ref="IR189" si="3177">IL189-IO189</f>
        <v>0</v>
      </c>
      <c r="IS189" s="232">
        <f t="shared" ref="IS189" si="3178">IM189-IP189</f>
        <v>0</v>
      </c>
      <c r="IT189" s="233">
        <f t="shared" ref="IT189" si="3179">IN189-IQ189</f>
        <v>0</v>
      </c>
      <c r="IU189" s="385"/>
      <c r="IV189" s="108"/>
      <c r="IW189" s="241">
        <f t="shared" ref="IW189:IW200" si="3180">IU189*IV189</f>
        <v>0</v>
      </c>
      <c r="IX189" s="385"/>
      <c r="IY189" s="108"/>
      <c r="IZ189" s="241">
        <f t="shared" ref="IZ189" si="3181">IX189*IY189</f>
        <v>0</v>
      </c>
      <c r="JA189" s="236">
        <f t="shared" ref="JA189" si="3182">IU189-IX189</f>
        <v>0</v>
      </c>
      <c r="JB189" s="232">
        <f t="shared" ref="JB189" si="3183">IV189-IY189</f>
        <v>0</v>
      </c>
      <c r="JC189" s="233">
        <f t="shared" ref="JC189" si="3184">IW189-IZ189</f>
        <v>0</v>
      </c>
      <c r="JD189" s="449">
        <f t="shared" ref="JD189" si="3185">IC189+IL189+IU189</f>
        <v>0</v>
      </c>
      <c r="JE189" s="450">
        <f t="shared" ref="JE189" si="3186">IF(JF189,JF189/JD189,0)</f>
        <v>0</v>
      </c>
      <c r="JF189" s="451">
        <f t="shared" ref="JF189" si="3187">IE189+IN189+IW189</f>
        <v>0</v>
      </c>
      <c r="JG189" s="449">
        <f t="shared" ref="JG189" si="3188">IF189+IO189+IX189</f>
        <v>0</v>
      </c>
      <c r="JH189" s="450">
        <f t="shared" ref="JH189" si="3189">IF(JI189,JI189/JG189,0)</f>
        <v>0</v>
      </c>
      <c r="JI189" s="451">
        <f t="shared" ref="JI189" si="3190">IH189+IQ189+IZ189</f>
        <v>0</v>
      </c>
      <c r="JJ189" s="252">
        <f t="shared" ref="JJ189" si="3191">JD189-JG189</f>
        <v>0</v>
      </c>
      <c r="JK189" s="253">
        <f t="shared" ref="JK189" si="3192">JE189-JH189</f>
        <v>0</v>
      </c>
      <c r="JL189" s="253">
        <f t="shared" ref="JL189" si="3193">JF189-JI189</f>
        <v>0</v>
      </c>
      <c r="JM189" s="385"/>
      <c r="JN189" s="387"/>
      <c r="JO189" s="90">
        <f t="shared" ref="JO189:JO200" si="3194">JM189*JN189</f>
        <v>0</v>
      </c>
      <c r="JP189" s="385"/>
      <c r="JQ189" s="108"/>
      <c r="JR189" s="90">
        <f t="shared" ref="JR189" si="3195">JP189*JQ189</f>
        <v>0</v>
      </c>
      <c r="JS189" s="236">
        <f t="shared" ref="JS189" si="3196">JM189-JP189</f>
        <v>0</v>
      </c>
      <c r="JT189" s="232">
        <f t="shared" ref="JT189" si="3197">JN189-JQ189</f>
        <v>0</v>
      </c>
      <c r="JU189" s="233">
        <f t="shared" ref="JU189" si="3198">JO189-JR189</f>
        <v>0</v>
      </c>
      <c r="JV189" s="385"/>
      <c r="JW189" s="387"/>
      <c r="JX189" s="90">
        <f t="shared" ref="JX189:JX200" si="3199">JV189*JW189</f>
        <v>0</v>
      </c>
      <c r="JY189" s="88"/>
      <c r="JZ189" s="108"/>
      <c r="KA189" s="90">
        <f t="shared" ref="KA189" si="3200">JY189*JZ189</f>
        <v>0</v>
      </c>
      <c r="KB189" s="236">
        <f t="shared" ref="KB189" si="3201">JV189-JY189</f>
        <v>0</v>
      </c>
      <c r="KC189" s="232">
        <f t="shared" ref="KC189" si="3202">JW189-JZ189</f>
        <v>0</v>
      </c>
      <c r="KD189" s="233">
        <f t="shared" ref="KD189" si="3203">JX189-KA189</f>
        <v>0</v>
      </c>
      <c r="KE189" s="385"/>
      <c r="KF189" s="387"/>
      <c r="KG189" s="90">
        <f t="shared" ref="KG189" si="3204">KE189*KF189</f>
        <v>0</v>
      </c>
      <c r="KH189" s="88"/>
      <c r="KI189" s="100"/>
      <c r="KJ189" s="90">
        <f t="shared" ref="KJ189" si="3205">KH189*KI189</f>
        <v>0</v>
      </c>
      <c r="KK189" s="41">
        <f t="shared" ref="KK189" si="3206">KE189-KH189</f>
        <v>0</v>
      </c>
      <c r="KL189" s="42">
        <f t="shared" ref="KL189" si="3207">KF189-KI189</f>
        <v>0</v>
      </c>
      <c r="KM189" s="43">
        <f t="shared" ref="KM189" si="3208">KG189-KJ189</f>
        <v>0</v>
      </c>
      <c r="KN189" s="50">
        <f t="shared" ref="KN189" si="3209">JM189+JV189+KE189</f>
        <v>0</v>
      </c>
      <c r="KO189" s="45">
        <f t="shared" ref="KO189" si="3210">IF(KP189,KP189/KN189,0)</f>
        <v>0</v>
      </c>
      <c r="KP189" s="51">
        <f t="shared" ref="KP189" si="3211">JO189+JX189+KG189</f>
        <v>0</v>
      </c>
      <c r="KQ189" s="50">
        <f t="shared" ref="KQ189" si="3212">JP189+JY189+KH189</f>
        <v>0</v>
      </c>
      <c r="KR189" s="45">
        <f t="shared" ref="KR189" si="3213">IF(KS189,KS189/KQ189,0)</f>
        <v>0</v>
      </c>
      <c r="KS189" s="51">
        <f t="shared" ref="KS189" si="3214">JR189+KA189+KJ189</f>
        <v>0</v>
      </c>
      <c r="KT189" s="81">
        <f t="shared" ref="KT189" si="3215">KN189-KQ189</f>
        <v>0</v>
      </c>
      <c r="KU189" s="52">
        <f t="shared" ref="KU189" si="3216">KO189-KR189</f>
        <v>0</v>
      </c>
      <c r="KV189" s="52">
        <f t="shared" ref="KV189" si="3217">KP189-KS189</f>
        <v>0</v>
      </c>
      <c r="KW189" s="27">
        <f t="shared" ref="KW189" si="3218">GJ189+HT189+JD189+KN189</f>
        <v>0</v>
      </c>
      <c r="KX189" s="28">
        <f t="shared" ref="KX189" si="3219">IF(KY189,KY189/KW189,0)</f>
        <v>0</v>
      </c>
      <c r="KY189" s="29">
        <f t="shared" ref="KY189" si="3220">GL189+HV189+JF189+KP189</f>
        <v>0</v>
      </c>
      <c r="KZ189" s="27">
        <f t="shared" ref="KZ189" si="3221">GM189+HW189+JG189+KQ189</f>
        <v>0</v>
      </c>
      <c r="LA189" s="28">
        <f t="shared" ref="LA189" si="3222">IF(LB189,LB189/KZ189,0)</f>
        <v>0</v>
      </c>
      <c r="LB189" s="29">
        <f t="shared" ref="LB189" si="3223">GO189+HY189+JI189+KS189</f>
        <v>0</v>
      </c>
      <c r="LC189" s="178">
        <f t="shared" ref="LC189" si="3224">KW189-KZ189</f>
        <v>0</v>
      </c>
      <c r="LD189" s="28">
        <f t="shared" ref="LD189" si="3225">KX189-LA189</f>
        <v>0</v>
      </c>
      <c r="LE189" s="29">
        <f t="shared" ref="LE189" si="3226">KY189-LB189</f>
        <v>0</v>
      </c>
    </row>
    <row r="190" spans="2:317" ht="20.25" hidden="1" customHeight="1" outlineLevel="3">
      <c r="B190" s="84" t="s">
        <v>319</v>
      </c>
      <c r="C190" s="176" t="s">
        <v>345</v>
      </c>
      <c r="D190" s="176" t="s">
        <v>261</v>
      </c>
      <c r="E190" s="176" t="s">
        <v>262</v>
      </c>
      <c r="F190" s="84" t="s">
        <v>283</v>
      </c>
      <c r="G190" s="385"/>
      <c r="H190" s="387"/>
      <c r="I190" s="241">
        <f t="shared" si="3121"/>
        <v>0</v>
      </c>
      <c r="J190" s="88"/>
      <c r="K190" s="108"/>
      <c r="L190" s="241"/>
      <c r="M190" s="41"/>
      <c r="N190" s="42"/>
      <c r="O190" s="43"/>
      <c r="P190" s="385"/>
      <c r="Q190" s="387"/>
      <c r="R190" s="241">
        <f t="shared" si="3044"/>
        <v>0</v>
      </c>
      <c r="S190" s="88"/>
      <c r="T190" s="108"/>
      <c r="U190" s="241">
        <f t="shared" si="3045"/>
        <v>0</v>
      </c>
      <c r="V190" s="41"/>
      <c r="W190" s="42"/>
      <c r="X190" s="43"/>
      <c r="Y190" s="389">
        <v>1.6E-2</v>
      </c>
      <c r="Z190" s="108">
        <v>84</v>
      </c>
      <c r="AA190" s="241">
        <f t="shared" si="3049"/>
        <v>1.3440000000000001</v>
      </c>
      <c r="AB190" s="88"/>
      <c r="AC190" s="108"/>
      <c r="AD190" s="241">
        <f t="shared" si="3050"/>
        <v>0</v>
      </c>
      <c r="AE190" s="236"/>
      <c r="AF190" s="232"/>
      <c r="AG190" s="233"/>
      <c r="AH190" s="449"/>
      <c r="AI190" s="450"/>
      <c r="AJ190" s="451"/>
      <c r="AK190" s="449"/>
      <c r="AL190" s="450"/>
      <c r="AM190" s="451"/>
      <c r="AN190" s="252"/>
      <c r="AO190" s="253"/>
      <c r="AP190" s="253"/>
      <c r="AQ190" s="88"/>
      <c r="AR190" s="108"/>
      <c r="AS190" s="90">
        <f t="shared" si="3063"/>
        <v>0</v>
      </c>
      <c r="AT190" s="184"/>
      <c r="AU190" s="100"/>
      <c r="AV190" s="90"/>
      <c r="AW190" s="236"/>
      <c r="AX190" s="232"/>
      <c r="AY190" s="233"/>
      <c r="AZ190" s="385"/>
      <c r="BA190" s="108"/>
      <c r="BB190" s="90">
        <f t="shared" si="3068"/>
        <v>0</v>
      </c>
      <c r="BC190" s="184"/>
      <c r="BD190" s="100"/>
      <c r="BE190" s="90"/>
      <c r="BF190" s="236"/>
      <c r="BG190" s="232"/>
      <c r="BH190" s="233"/>
      <c r="BI190" s="385"/>
      <c r="BJ190" s="108"/>
      <c r="BK190" s="90">
        <f t="shared" si="3073"/>
        <v>0</v>
      </c>
      <c r="BL190" s="88"/>
      <c r="BM190" s="108"/>
      <c r="BN190" s="90"/>
      <c r="BO190" s="236"/>
      <c r="BP190" s="232"/>
      <c r="BQ190" s="233"/>
      <c r="BR190" s="50"/>
      <c r="BS190" s="45"/>
      <c r="BT190" s="51"/>
      <c r="BU190" s="50"/>
      <c r="BV190" s="45"/>
      <c r="BW190" s="51"/>
      <c r="BX190" s="252"/>
      <c r="BY190" s="253"/>
      <c r="BZ190" s="253"/>
      <c r="CA190" s="385"/>
      <c r="CB190" s="108"/>
      <c r="CC190" s="241">
        <f t="shared" si="3087"/>
        <v>0</v>
      </c>
      <c r="CD190" s="88"/>
      <c r="CE190" s="108"/>
      <c r="CF190" s="241"/>
      <c r="CG190" s="236"/>
      <c r="CH190" s="232"/>
      <c r="CI190" s="233"/>
      <c r="CJ190" s="385"/>
      <c r="CK190" s="387"/>
      <c r="CL190" s="241">
        <f t="shared" si="3092"/>
        <v>0</v>
      </c>
      <c r="CM190" s="88"/>
      <c r="CN190" s="108"/>
      <c r="CO190" s="241"/>
      <c r="CP190" s="236"/>
      <c r="CQ190" s="232"/>
      <c r="CR190" s="233"/>
      <c r="CS190" s="385"/>
      <c r="CT190" s="108"/>
      <c r="CU190" s="241">
        <f t="shared" si="3096"/>
        <v>0</v>
      </c>
      <c r="CV190" s="88"/>
      <c r="CW190" s="108"/>
      <c r="CX190" s="241"/>
      <c r="CY190" s="236"/>
      <c r="CZ190" s="232"/>
      <c r="DA190" s="233"/>
      <c r="DB190" s="449"/>
      <c r="DC190" s="450"/>
      <c r="DD190" s="451"/>
      <c r="DE190" s="449"/>
      <c r="DF190" s="450"/>
      <c r="DG190" s="451"/>
      <c r="DH190" s="252"/>
      <c r="DI190" s="253"/>
      <c r="DJ190" s="253"/>
      <c r="DK190" s="385"/>
      <c r="DL190" s="387"/>
      <c r="DM190" s="90">
        <f t="shared" si="3110"/>
        <v>0</v>
      </c>
      <c r="DN190" s="88"/>
      <c r="DO190" s="108"/>
      <c r="DP190" s="90"/>
      <c r="DQ190" s="236"/>
      <c r="DR190" s="232"/>
      <c r="DS190" s="233"/>
      <c r="DT190" s="385"/>
      <c r="DU190" s="387"/>
      <c r="DV190" s="90">
        <f t="shared" si="3115"/>
        <v>0</v>
      </c>
      <c r="DW190" s="88"/>
      <c r="DX190" s="108"/>
      <c r="DY190" s="90"/>
      <c r="DZ190" s="236"/>
      <c r="EA190" s="232"/>
      <c r="EB190" s="233"/>
      <c r="EC190" s="385"/>
      <c r="ED190" s="387"/>
      <c r="EE190" s="90"/>
      <c r="EF190" s="88"/>
      <c r="EG190" s="100"/>
      <c r="EH190" s="90"/>
      <c r="EI190" s="41"/>
      <c r="EJ190" s="42"/>
      <c r="EK190" s="43"/>
      <c r="EL190" s="50"/>
      <c r="EM190" s="45"/>
      <c r="EN190" s="51"/>
      <c r="EO190" s="50"/>
      <c r="EP190" s="45"/>
      <c r="EQ190" s="51"/>
      <c r="ER190" s="81"/>
      <c r="ES190" s="52"/>
      <c r="ET190" s="52"/>
      <c r="EU190" s="27"/>
      <c r="EV190" s="28"/>
      <c r="EW190" s="29"/>
      <c r="EX190" s="27"/>
      <c r="EY190" s="28"/>
      <c r="EZ190" s="29"/>
      <c r="FA190" s="178"/>
      <c r="FB190" s="28"/>
      <c r="FC190" s="29"/>
      <c r="FE190" s="84"/>
      <c r="FF190" s="176"/>
      <c r="FG190" s="176"/>
      <c r="FH190" s="84"/>
      <c r="FI190" s="385"/>
      <c r="FJ190" s="387"/>
      <c r="FK190" s="241">
        <f t="shared" si="3122"/>
        <v>0</v>
      </c>
      <c r="FL190" s="88"/>
      <c r="FM190" s="108"/>
      <c r="FN190" s="241"/>
      <c r="FO190" s="41"/>
      <c r="FP190" s="42"/>
      <c r="FQ190" s="43"/>
      <c r="FR190" s="385"/>
      <c r="FS190" s="387"/>
      <c r="FT190" s="241">
        <f t="shared" si="3127"/>
        <v>0</v>
      </c>
      <c r="FU190" s="88"/>
      <c r="FV190" s="108"/>
      <c r="FW190" s="241">
        <f t="shared" si="3128"/>
        <v>0</v>
      </c>
      <c r="FX190" s="41"/>
      <c r="FY190" s="42"/>
      <c r="FZ190" s="43"/>
      <c r="GA190" s="385"/>
      <c r="GB190" s="108"/>
      <c r="GC190" s="241">
        <f t="shared" si="3132"/>
        <v>0</v>
      </c>
      <c r="GD190" s="88"/>
      <c r="GE190" s="108"/>
      <c r="GF190" s="241">
        <f t="shared" si="3133"/>
        <v>0</v>
      </c>
      <c r="GG190" s="236"/>
      <c r="GH190" s="232"/>
      <c r="GI190" s="233"/>
      <c r="GJ190" s="449"/>
      <c r="GK190" s="450"/>
      <c r="GL190" s="451"/>
      <c r="GM190" s="449"/>
      <c r="GN190" s="450"/>
      <c r="GO190" s="451"/>
      <c r="GP190" s="252"/>
      <c r="GQ190" s="253"/>
      <c r="GR190" s="253"/>
      <c r="GS190" s="88"/>
      <c r="GT190" s="108"/>
      <c r="GU190" s="90">
        <f t="shared" si="3146"/>
        <v>0</v>
      </c>
      <c r="GV190" s="184"/>
      <c r="GW190" s="100"/>
      <c r="GX190" s="90"/>
      <c r="GY190" s="236"/>
      <c r="GZ190" s="232"/>
      <c r="HA190" s="233"/>
      <c r="HB190" s="385"/>
      <c r="HC190" s="108"/>
      <c r="HD190" s="90">
        <f t="shared" si="3151"/>
        <v>0</v>
      </c>
      <c r="HE190" s="184"/>
      <c r="HF190" s="100"/>
      <c r="HG190" s="90"/>
      <c r="HH190" s="236"/>
      <c r="HI190" s="232"/>
      <c r="HJ190" s="233"/>
      <c r="HK190" s="385"/>
      <c r="HL190" s="108"/>
      <c r="HM190" s="90">
        <f t="shared" si="3156"/>
        <v>0</v>
      </c>
      <c r="HN190" s="88"/>
      <c r="HO190" s="108"/>
      <c r="HP190" s="90"/>
      <c r="HQ190" s="236"/>
      <c r="HR190" s="232"/>
      <c r="HS190" s="233"/>
      <c r="HT190" s="50"/>
      <c r="HU190" s="45"/>
      <c r="HV190" s="51"/>
      <c r="HW190" s="50"/>
      <c r="HX190" s="45"/>
      <c r="HY190" s="51"/>
      <c r="HZ190" s="252"/>
      <c r="IA190" s="253"/>
      <c r="IB190" s="253"/>
      <c r="IC190" s="385"/>
      <c r="ID190" s="108"/>
      <c r="IE190" s="241">
        <f t="shared" si="3170"/>
        <v>0</v>
      </c>
      <c r="IF190" s="88"/>
      <c r="IG190" s="108"/>
      <c r="IH190" s="241"/>
      <c r="II190" s="236"/>
      <c r="IJ190" s="232"/>
      <c r="IK190" s="233"/>
      <c r="IL190" s="385"/>
      <c r="IM190" s="387"/>
      <c r="IN190" s="241">
        <f t="shared" si="3175"/>
        <v>0</v>
      </c>
      <c r="IO190" s="88"/>
      <c r="IP190" s="108"/>
      <c r="IQ190" s="241"/>
      <c r="IR190" s="236"/>
      <c r="IS190" s="232"/>
      <c r="IT190" s="233"/>
      <c r="IU190" s="385"/>
      <c r="IV190" s="108"/>
      <c r="IW190" s="241">
        <f t="shared" si="3180"/>
        <v>0</v>
      </c>
      <c r="IX190" s="88"/>
      <c r="IY190" s="108"/>
      <c r="IZ190" s="241"/>
      <c r="JA190" s="236"/>
      <c r="JB190" s="232"/>
      <c r="JC190" s="233"/>
      <c r="JD190" s="449"/>
      <c r="JE190" s="450"/>
      <c r="JF190" s="451"/>
      <c r="JG190" s="449"/>
      <c r="JH190" s="450"/>
      <c r="JI190" s="451"/>
      <c r="JJ190" s="252"/>
      <c r="JK190" s="253"/>
      <c r="JL190" s="253"/>
      <c r="JM190" s="385"/>
      <c r="JN190" s="387"/>
      <c r="JO190" s="90">
        <f t="shared" si="3194"/>
        <v>0</v>
      </c>
      <c r="JP190" s="88"/>
      <c r="JQ190" s="108"/>
      <c r="JR190" s="90"/>
      <c r="JS190" s="236"/>
      <c r="JT190" s="232"/>
      <c r="JU190" s="233"/>
      <c r="JV190" s="385"/>
      <c r="JW190" s="387"/>
      <c r="JX190" s="90">
        <f t="shared" si="3199"/>
        <v>0</v>
      </c>
      <c r="JY190" s="88"/>
      <c r="JZ190" s="108"/>
      <c r="KA190" s="90"/>
      <c r="KB190" s="236"/>
      <c r="KC190" s="232"/>
      <c r="KD190" s="233"/>
      <c r="KE190" s="385"/>
      <c r="KF190" s="387"/>
      <c r="KG190" s="90"/>
      <c r="KH190" s="88"/>
      <c r="KI190" s="100"/>
      <c r="KJ190" s="90"/>
      <c r="KK190" s="41"/>
      <c r="KL190" s="42"/>
      <c r="KM190" s="43"/>
      <c r="KN190" s="50"/>
      <c r="KO190" s="45"/>
      <c r="KP190" s="51"/>
      <c r="KQ190" s="50"/>
      <c r="KR190" s="45"/>
      <c r="KS190" s="51"/>
      <c r="KT190" s="81"/>
      <c r="KU190" s="52"/>
      <c r="KV190" s="52"/>
      <c r="KW190" s="27"/>
      <c r="KX190" s="28"/>
      <c r="KY190" s="29"/>
      <c r="KZ190" s="27"/>
      <c r="LA190" s="28"/>
      <c r="LB190" s="29"/>
      <c r="LC190" s="178"/>
      <c r="LD190" s="28"/>
      <c r="LE190" s="29"/>
    </row>
    <row r="191" spans="2:317" ht="20.25" hidden="1" customHeight="1" outlineLevel="3">
      <c r="B191" s="84" t="s">
        <v>319</v>
      </c>
      <c r="C191" s="176" t="s">
        <v>346</v>
      </c>
      <c r="D191" s="176" t="s">
        <v>261</v>
      </c>
      <c r="E191" s="176" t="s">
        <v>285</v>
      </c>
      <c r="F191" s="84" t="s">
        <v>211</v>
      </c>
      <c r="G191" s="481"/>
      <c r="H191" s="315"/>
      <c r="I191" s="241">
        <f t="shared" si="3121"/>
        <v>0</v>
      </c>
      <c r="J191" s="594"/>
      <c r="K191" s="315"/>
      <c r="L191" s="241">
        <f>J191*K191</f>
        <v>0</v>
      </c>
      <c r="M191" s="41"/>
      <c r="N191" s="42"/>
      <c r="O191" s="43"/>
      <c r="P191" s="385"/>
      <c r="Q191" s="387"/>
      <c r="R191" s="241">
        <f t="shared" si="3044"/>
        <v>0</v>
      </c>
      <c r="S191" s="88"/>
      <c r="T191" s="108"/>
      <c r="U191" s="241">
        <f t="shared" si="3045"/>
        <v>0</v>
      </c>
      <c r="V191" s="41"/>
      <c r="W191" s="42"/>
      <c r="X191" s="43"/>
      <c r="Y191" s="481"/>
      <c r="Z191" s="315"/>
      <c r="AA191" s="241">
        <f t="shared" si="3049"/>
        <v>0</v>
      </c>
      <c r="AB191" s="482"/>
      <c r="AC191" s="241"/>
      <c r="AD191" s="241">
        <f t="shared" si="3050"/>
        <v>0</v>
      </c>
      <c r="AE191" s="236"/>
      <c r="AF191" s="232"/>
      <c r="AG191" s="233"/>
      <c r="AH191" s="449"/>
      <c r="AI191" s="450"/>
      <c r="AJ191" s="451"/>
      <c r="AK191" s="449"/>
      <c r="AL191" s="450"/>
      <c r="AM191" s="451"/>
      <c r="AN191" s="252"/>
      <c r="AO191" s="253"/>
      <c r="AP191" s="253"/>
      <c r="AQ191" s="385"/>
      <c r="AR191" s="108"/>
      <c r="AS191" s="90">
        <f t="shared" si="3063"/>
        <v>0</v>
      </c>
      <c r="AT191" s="184"/>
      <c r="AU191" s="100"/>
      <c r="AV191" s="90"/>
      <c r="AW191" s="236"/>
      <c r="AX191" s="232"/>
      <c r="AY191" s="233"/>
      <c r="AZ191" s="385"/>
      <c r="BA191" s="108"/>
      <c r="BB191" s="90">
        <f t="shared" si="3068"/>
        <v>0</v>
      </c>
      <c r="BC191" s="184"/>
      <c r="BD191" s="100"/>
      <c r="BE191" s="90"/>
      <c r="BF191" s="236"/>
      <c r="BG191" s="232"/>
      <c r="BH191" s="233"/>
      <c r="BI191" s="88"/>
      <c r="BJ191" s="108"/>
      <c r="BK191" s="90">
        <f t="shared" si="3073"/>
        <v>0</v>
      </c>
      <c r="BL191" s="88"/>
      <c r="BM191" s="108"/>
      <c r="BN191" s="90"/>
      <c r="BO191" s="236"/>
      <c r="BP191" s="232"/>
      <c r="BQ191" s="233"/>
      <c r="BR191" s="50"/>
      <c r="BS191" s="45"/>
      <c r="BT191" s="51"/>
      <c r="BU191" s="50"/>
      <c r="BV191" s="45"/>
      <c r="BW191" s="51"/>
      <c r="BX191" s="252"/>
      <c r="BY191" s="253"/>
      <c r="BZ191" s="253"/>
      <c r="CA191" s="88"/>
      <c r="CB191" s="108"/>
      <c r="CC191" s="241">
        <f t="shared" si="3087"/>
        <v>0</v>
      </c>
      <c r="CD191" s="88"/>
      <c r="CE191" s="108"/>
      <c r="CF191" s="241"/>
      <c r="CG191" s="236"/>
      <c r="CH191" s="232"/>
      <c r="CI191" s="233"/>
      <c r="CJ191" s="385"/>
      <c r="CK191" s="387"/>
      <c r="CL191" s="241">
        <f t="shared" si="3092"/>
        <v>0</v>
      </c>
      <c r="CM191" s="88"/>
      <c r="CN191" s="108"/>
      <c r="CO191" s="241"/>
      <c r="CP191" s="236"/>
      <c r="CQ191" s="232"/>
      <c r="CR191" s="233"/>
      <c r="CS191" s="88"/>
      <c r="CT191" s="108"/>
      <c r="CU191" s="241">
        <f t="shared" si="3096"/>
        <v>0</v>
      </c>
      <c r="CV191" s="88"/>
      <c r="CW191" s="108"/>
      <c r="CX191" s="241"/>
      <c r="CY191" s="236"/>
      <c r="CZ191" s="232"/>
      <c r="DA191" s="233"/>
      <c r="DB191" s="449"/>
      <c r="DC191" s="450"/>
      <c r="DD191" s="451"/>
      <c r="DE191" s="449"/>
      <c r="DF191" s="450"/>
      <c r="DG191" s="451"/>
      <c r="DH191" s="252"/>
      <c r="DI191" s="253"/>
      <c r="DJ191" s="253"/>
      <c r="DK191" s="88"/>
      <c r="DL191" s="108"/>
      <c r="DM191" s="90">
        <f t="shared" si="3110"/>
        <v>0</v>
      </c>
      <c r="DN191" s="88"/>
      <c r="DO191" s="108"/>
      <c r="DP191" s="90"/>
      <c r="DQ191" s="236"/>
      <c r="DR191" s="232"/>
      <c r="DS191" s="233"/>
      <c r="DT191" s="385"/>
      <c r="DU191" s="387"/>
      <c r="DV191" s="90">
        <f t="shared" si="3115"/>
        <v>0</v>
      </c>
      <c r="DW191" s="88"/>
      <c r="DX191" s="108"/>
      <c r="DY191" s="90"/>
      <c r="DZ191" s="236"/>
      <c r="EA191" s="232"/>
      <c r="EB191" s="233"/>
      <c r="EC191" s="88"/>
      <c r="ED191" s="108"/>
      <c r="EE191" s="90"/>
      <c r="EF191" s="88"/>
      <c r="EG191" s="100"/>
      <c r="EH191" s="90"/>
      <c r="EI191" s="41"/>
      <c r="EJ191" s="42"/>
      <c r="EK191" s="43"/>
      <c r="EL191" s="50"/>
      <c r="EM191" s="45"/>
      <c r="EN191" s="51"/>
      <c r="EO191" s="50"/>
      <c r="EP191" s="45"/>
      <c r="EQ191" s="51"/>
      <c r="ER191" s="81"/>
      <c r="ES191" s="52"/>
      <c r="ET191" s="52"/>
      <c r="EU191" s="27"/>
      <c r="EV191" s="28"/>
      <c r="EW191" s="29"/>
      <c r="EX191" s="27"/>
      <c r="EY191" s="28"/>
      <c r="EZ191" s="29"/>
      <c r="FA191" s="178"/>
      <c r="FB191" s="28"/>
      <c r="FC191" s="29"/>
      <c r="FE191" s="84"/>
      <c r="FF191" s="176"/>
      <c r="FG191" s="176"/>
      <c r="FH191" s="84"/>
      <c r="FI191" s="481"/>
      <c r="FJ191" s="315"/>
      <c r="FK191" s="241">
        <f t="shared" si="3122"/>
        <v>0</v>
      </c>
      <c r="FL191" s="594"/>
      <c r="FM191" s="315"/>
      <c r="FN191" s="241">
        <f>FL191*FM191</f>
        <v>0</v>
      </c>
      <c r="FO191" s="41"/>
      <c r="FP191" s="42"/>
      <c r="FQ191" s="43"/>
      <c r="FR191" s="385"/>
      <c r="FS191" s="387"/>
      <c r="FT191" s="241">
        <f t="shared" si="3127"/>
        <v>0</v>
      </c>
      <c r="FU191" s="88"/>
      <c r="FV191" s="108"/>
      <c r="FW191" s="241">
        <f t="shared" si="3128"/>
        <v>0</v>
      </c>
      <c r="FX191" s="41"/>
      <c r="FY191" s="42"/>
      <c r="FZ191" s="43"/>
      <c r="GA191" s="481"/>
      <c r="GB191" s="315"/>
      <c r="GC191" s="241">
        <f t="shared" si="3132"/>
        <v>0</v>
      </c>
      <c r="GD191" s="482"/>
      <c r="GE191" s="241"/>
      <c r="GF191" s="241">
        <f t="shared" si="3133"/>
        <v>0</v>
      </c>
      <c r="GG191" s="236"/>
      <c r="GH191" s="232"/>
      <c r="GI191" s="233"/>
      <c r="GJ191" s="449"/>
      <c r="GK191" s="450"/>
      <c r="GL191" s="451"/>
      <c r="GM191" s="449"/>
      <c r="GN191" s="450"/>
      <c r="GO191" s="451"/>
      <c r="GP191" s="252"/>
      <c r="GQ191" s="253"/>
      <c r="GR191" s="253"/>
      <c r="GS191" s="385"/>
      <c r="GT191" s="108"/>
      <c r="GU191" s="90">
        <f t="shared" si="3146"/>
        <v>0</v>
      </c>
      <c r="GV191" s="184"/>
      <c r="GW191" s="100"/>
      <c r="GX191" s="90"/>
      <c r="GY191" s="236"/>
      <c r="GZ191" s="232"/>
      <c r="HA191" s="233"/>
      <c r="HB191" s="385"/>
      <c r="HC191" s="108"/>
      <c r="HD191" s="90">
        <f t="shared" si="3151"/>
        <v>0</v>
      </c>
      <c r="HE191" s="184"/>
      <c r="HF191" s="100"/>
      <c r="HG191" s="90"/>
      <c r="HH191" s="236"/>
      <c r="HI191" s="232"/>
      <c r="HJ191" s="233"/>
      <c r="HK191" s="88"/>
      <c r="HL191" s="108"/>
      <c r="HM191" s="90">
        <f t="shared" si="3156"/>
        <v>0</v>
      </c>
      <c r="HN191" s="88"/>
      <c r="HO191" s="108"/>
      <c r="HP191" s="90"/>
      <c r="HQ191" s="236"/>
      <c r="HR191" s="232"/>
      <c r="HS191" s="233"/>
      <c r="HT191" s="50"/>
      <c r="HU191" s="45"/>
      <c r="HV191" s="51"/>
      <c r="HW191" s="50"/>
      <c r="HX191" s="45"/>
      <c r="HY191" s="51"/>
      <c r="HZ191" s="252"/>
      <c r="IA191" s="253"/>
      <c r="IB191" s="253"/>
      <c r="IC191" s="88"/>
      <c r="ID191" s="108"/>
      <c r="IE191" s="241">
        <f t="shared" si="3170"/>
        <v>0</v>
      </c>
      <c r="IF191" s="88"/>
      <c r="IG191" s="108"/>
      <c r="IH191" s="241"/>
      <c r="II191" s="236"/>
      <c r="IJ191" s="232"/>
      <c r="IK191" s="233"/>
      <c r="IL191" s="385"/>
      <c r="IM191" s="387"/>
      <c r="IN191" s="241">
        <f t="shared" si="3175"/>
        <v>0</v>
      </c>
      <c r="IO191" s="88"/>
      <c r="IP191" s="108"/>
      <c r="IQ191" s="241"/>
      <c r="IR191" s="236"/>
      <c r="IS191" s="232"/>
      <c r="IT191" s="233"/>
      <c r="IU191" s="88"/>
      <c r="IV191" s="108"/>
      <c r="IW191" s="241">
        <f t="shared" si="3180"/>
        <v>0</v>
      </c>
      <c r="IX191" s="88"/>
      <c r="IY191" s="108"/>
      <c r="IZ191" s="241"/>
      <c r="JA191" s="236"/>
      <c r="JB191" s="232"/>
      <c r="JC191" s="233"/>
      <c r="JD191" s="449"/>
      <c r="JE191" s="450"/>
      <c r="JF191" s="451"/>
      <c r="JG191" s="449"/>
      <c r="JH191" s="450"/>
      <c r="JI191" s="451"/>
      <c r="JJ191" s="252"/>
      <c r="JK191" s="253"/>
      <c r="JL191" s="253"/>
      <c r="JM191" s="88"/>
      <c r="JN191" s="108"/>
      <c r="JO191" s="90">
        <f t="shared" si="3194"/>
        <v>0</v>
      </c>
      <c r="JP191" s="88"/>
      <c r="JQ191" s="108"/>
      <c r="JR191" s="90"/>
      <c r="JS191" s="236"/>
      <c r="JT191" s="232"/>
      <c r="JU191" s="233"/>
      <c r="JV191" s="385"/>
      <c r="JW191" s="387"/>
      <c r="JX191" s="90">
        <f t="shared" si="3199"/>
        <v>0</v>
      </c>
      <c r="JY191" s="88"/>
      <c r="JZ191" s="108"/>
      <c r="KA191" s="90"/>
      <c r="KB191" s="236"/>
      <c r="KC191" s="232"/>
      <c r="KD191" s="233"/>
      <c r="KE191" s="88"/>
      <c r="KF191" s="108"/>
      <c r="KG191" s="90"/>
      <c r="KH191" s="88"/>
      <c r="KI191" s="100"/>
      <c r="KJ191" s="90"/>
      <c r="KK191" s="41"/>
      <c r="KL191" s="42"/>
      <c r="KM191" s="43"/>
      <c r="KN191" s="50"/>
      <c r="KO191" s="45"/>
      <c r="KP191" s="51"/>
      <c r="KQ191" s="50"/>
      <c r="KR191" s="45"/>
      <c r="KS191" s="51"/>
      <c r="KT191" s="81"/>
      <c r="KU191" s="52"/>
      <c r="KV191" s="52"/>
      <c r="KW191" s="27"/>
      <c r="KX191" s="28"/>
      <c r="KY191" s="29"/>
      <c r="KZ191" s="27"/>
      <c r="LA191" s="28"/>
      <c r="LB191" s="29"/>
      <c r="LC191" s="178"/>
      <c r="LD191" s="28"/>
      <c r="LE191" s="29"/>
    </row>
    <row r="192" spans="2:317" ht="20.25" hidden="1" customHeight="1" outlineLevel="3">
      <c r="B192" s="84" t="s">
        <v>319</v>
      </c>
      <c r="C192" s="176" t="s">
        <v>293</v>
      </c>
      <c r="D192" s="176" t="s">
        <v>261</v>
      </c>
      <c r="E192" s="176" t="s">
        <v>262</v>
      </c>
      <c r="F192" s="84" t="s">
        <v>211</v>
      </c>
      <c r="G192" s="444"/>
      <c r="H192" s="315"/>
      <c r="I192" s="241">
        <f t="shared" si="3121"/>
        <v>0</v>
      </c>
      <c r="J192" s="481"/>
      <c r="K192" s="315"/>
      <c r="L192" s="241">
        <f>J192*K192</f>
        <v>0</v>
      </c>
      <c r="M192" s="41"/>
      <c r="N192" s="42"/>
      <c r="O192" s="43"/>
      <c r="P192" s="444"/>
      <c r="Q192" s="315"/>
      <c r="R192" s="241">
        <f t="shared" si="3044"/>
        <v>0</v>
      </c>
      <c r="S192" s="481"/>
      <c r="T192" s="315"/>
      <c r="U192" s="241">
        <f t="shared" si="3045"/>
        <v>0</v>
      </c>
      <c r="V192" s="41"/>
      <c r="W192" s="42"/>
      <c r="X192" s="43"/>
      <c r="Y192" s="444"/>
      <c r="Z192" s="315"/>
      <c r="AA192" s="241">
        <f t="shared" si="3049"/>
        <v>0</v>
      </c>
      <c r="AB192" s="481"/>
      <c r="AC192" s="315"/>
      <c r="AD192" s="241">
        <f t="shared" si="3050"/>
        <v>0</v>
      </c>
      <c r="AE192" s="236"/>
      <c r="AF192" s="232"/>
      <c r="AG192" s="233"/>
      <c r="AH192" s="449"/>
      <c r="AI192" s="450"/>
      <c r="AJ192" s="451"/>
      <c r="AK192" s="449"/>
      <c r="AL192" s="450"/>
      <c r="AM192" s="451"/>
      <c r="AN192" s="252"/>
      <c r="AO192" s="253"/>
      <c r="AP192" s="253"/>
      <c r="AQ192" s="88"/>
      <c r="AR192" s="89"/>
      <c r="AS192" s="90">
        <f t="shared" si="3063"/>
        <v>0</v>
      </c>
      <c r="AT192" s="88"/>
      <c r="AU192" s="89"/>
      <c r="AV192" s="90">
        <f>AT192*AU192</f>
        <v>0</v>
      </c>
      <c r="AW192" s="236"/>
      <c r="AX192" s="232"/>
      <c r="AY192" s="233"/>
      <c r="AZ192" s="481"/>
      <c r="BA192" s="315"/>
      <c r="BB192" s="90">
        <f t="shared" si="3068"/>
        <v>0</v>
      </c>
      <c r="BC192" s="444"/>
      <c r="BD192" s="315"/>
      <c r="BE192" s="90">
        <f>BC192*BD192</f>
        <v>0</v>
      </c>
      <c r="BF192" s="236"/>
      <c r="BG192" s="232"/>
      <c r="BH192" s="233"/>
      <c r="BI192" s="88"/>
      <c r="BJ192" s="89"/>
      <c r="BK192" s="90">
        <f t="shared" si="3073"/>
        <v>0</v>
      </c>
      <c r="BL192" s="88"/>
      <c r="BM192" s="89"/>
      <c r="BN192" s="90">
        <f>BL192*BM192</f>
        <v>0</v>
      </c>
      <c r="BO192" s="236"/>
      <c r="BP192" s="232"/>
      <c r="BQ192" s="233"/>
      <c r="BR192" s="50"/>
      <c r="BS192" s="45"/>
      <c r="BT192" s="51"/>
      <c r="BU192" s="50"/>
      <c r="BV192" s="45"/>
      <c r="BW192" s="51"/>
      <c r="BX192" s="252"/>
      <c r="BY192" s="253"/>
      <c r="BZ192" s="253"/>
      <c r="CA192" s="88"/>
      <c r="CB192" s="108"/>
      <c r="CC192" s="241">
        <f t="shared" si="3087"/>
        <v>0</v>
      </c>
      <c r="CD192" s="88"/>
      <c r="CE192" s="108"/>
      <c r="CF192" s="241"/>
      <c r="CG192" s="236"/>
      <c r="CH192" s="232"/>
      <c r="CI192" s="233"/>
      <c r="CJ192" s="88"/>
      <c r="CK192" s="100"/>
      <c r="CL192" s="241">
        <f t="shared" si="3092"/>
        <v>0</v>
      </c>
      <c r="CM192" s="88"/>
      <c r="CN192" s="100"/>
      <c r="CO192" s="241">
        <f>CM192*CN192</f>
        <v>0</v>
      </c>
      <c r="CP192" s="236"/>
      <c r="CQ192" s="232"/>
      <c r="CR192" s="233"/>
      <c r="CS192" s="88"/>
      <c r="CT192" s="108"/>
      <c r="CU192" s="241">
        <f t="shared" si="3096"/>
        <v>0</v>
      </c>
      <c r="CV192" s="88"/>
      <c r="CW192" s="108"/>
      <c r="CX192" s="241"/>
      <c r="CY192" s="236"/>
      <c r="CZ192" s="232"/>
      <c r="DA192" s="233"/>
      <c r="DB192" s="449"/>
      <c r="DC192" s="450"/>
      <c r="DD192" s="451"/>
      <c r="DE192" s="449"/>
      <c r="DF192" s="450"/>
      <c r="DG192" s="451"/>
      <c r="DH192" s="252"/>
      <c r="DI192" s="253"/>
      <c r="DJ192" s="253"/>
      <c r="DK192" s="88"/>
      <c r="DL192" s="108"/>
      <c r="DM192" s="90">
        <f t="shared" si="3110"/>
        <v>0</v>
      </c>
      <c r="DN192" s="88"/>
      <c r="DO192" s="100"/>
      <c r="DP192" s="90">
        <f>DN192*DO192</f>
        <v>0</v>
      </c>
      <c r="DQ192" s="236"/>
      <c r="DR192" s="232"/>
      <c r="DS192" s="233"/>
      <c r="DT192" s="385"/>
      <c r="DU192" s="387"/>
      <c r="DV192" s="90">
        <f t="shared" si="3115"/>
        <v>0</v>
      </c>
      <c r="DW192" s="88"/>
      <c r="DX192" s="108"/>
      <c r="DY192" s="90"/>
      <c r="DZ192" s="236"/>
      <c r="EA192" s="232"/>
      <c r="EB192" s="233"/>
      <c r="EC192" s="88"/>
      <c r="ED192" s="108"/>
      <c r="EE192" s="90"/>
      <c r="EF192" s="88"/>
      <c r="EG192" s="100"/>
      <c r="EH192" s="90">
        <f>EF192*EG192</f>
        <v>0</v>
      </c>
      <c r="EI192" s="41"/>
      <c r="EJ192" s="42"/>
      <c r="EK192" s="43"/>
      <c r="EL192" s="50"/>
      <c r="EM192" s="45"/>
      <c r="EN192" s="51"/>
      <c r="EO192" s="50"/>
      <c r="EP192" s="45"/>
      <c r="EQ192" s="51"/>
      <c r="ER192" s="81"/>
      <c r="ES192" s="52"/>
      <c r="ET192" s="52"/>
      <c r="EU192" s="27"/>
      <c r="EV192" s="28"/>
      <c r="EW192" s="29"/>
      <c r="EX192" s="27"/>
      <c r="EY192" s="28"/>
      <c r="EZ192" s="29"/>
      <c r="FA192" s="178"/>
      <c r="FB192" s="28"/>
      <c r="FC192" s="29"/>
      <c r="FE192" s="84"/>
      <c r="FF192" s="176"/>
      <c r="FG192" s="176"/>
      <c r="FH192" s="84"/>
      <c r="FI192" s="444"/>
      <c r="FJ192" s="315"/>
      <c r="FK192" s="241">
        <f t="shared" si="3122"/>
        <v>0</v>
      </c>
      <c r="FL192" s="481"/>
      <c r="FM192" s="315"/>
      <c r="FN192" s="241">
        <f>FL192*FM192</f>
        <v>0</v>
      </c>
      <c r="FO192" s="41"/>
      <c r="FP192" s="42"/>
      <c r="FQ192" s="43"/>
      <c r="FR192" s="444"/>
      <c r="FS192" s="315"/>
      <c r="FT192" s="241">
        <f t="shared" si="3127"/>
        <v>0</v>
      </c>
      <c r="FU192" s="481"/>
      <c r="FV192" s="315"/>
      <c r="FW192" s="241">
        <f t="shared" si="3128"/>
        <v>0</v>
      </c>
      <c r="FX192" s="41"/>
      <c r="FY192" s="42"/>
      <c r="FZ192" s="43"/>
      <c r="GA192" s="444"/>
      <c r="GB192" s="315"/>
      <c r="GC192" s="241">
        <f t="shared" si="3132"/>
        <v>0</v>
      </c>
      <c r="GD192" s="481"/>
      <c r="GE192" s="315"/>
      <c r="GF192" s="241">
        <f t="shared" si="3133"/>
        <v>0</v>
      </c>
      <c r="GG192" s="236"/>
      <c r="GH192" s="232"/>
      <c r="GI192" s="233"/>
      <c r="GJ192" s="449"/>
      <c r="GK192" s="450"/>
      <c r="GL192" s="451"/>
      <c r="GM192" s="449"/>
      <c r="GN192" s="450"/>
      <c r="GO192" s="451"/>
      <c r="GP192" s="252"/>
      <c r="GQ192" s="253"/>
      <c r="GR192" s="253"/>
      <c r="GS192" s="88"/>
      <c r="GT192" s="89"/>
      <c r="GU192" s="90">
        <f t="shared" si="3146"/>
        <v>0</v>
      </c>
      <c r="GV192" s="88"/>
      <c r="GW192" s="89"/>
      <c r="GX192" s="90">
        <f>GV192*GW192</f>
        <v>0</v>
      </c>
      <c r="GY192" s="236"/>
      <c r="GZ192" s="232"/>
      <c r="HA192" s="233"/>
      <c r="HB192" s="481"/>
      <c r="HC192" s="315"/>
      <c r="HD192" s="90">
        <f t="shared" si="3151"/>
        <v>0</v>
      </c>
      <c r="HE192" s="444"/>
      <c r="HF192" s="315"/>
      <c r="HG192" s="90">
        <f>HE192*HF192</f>
        <v>0</v>
      </c>
      <c r="HH192" s="236"/>
      <c r="HI192" s="232"/>
      <c r="HJ192" s="233"/>
      <c r="HK192" s="88"/>
      <c r="HL192" s="89"/>
      <c r="HM192" s="90">
        <f t="shared" si="3156"/>
        <v>0</v>
      </c>
      <c r="HN192" s="88"/>
      <c r="HO192" s="89"/>
      <c r="HP192" s="90">
        <f>HN192*HO192</f>
        <v>0</v>
      </c>
      <c r="HQ192" s="236"/>
      <c r="HR192" s="232"/>
      <c r="HS192" s="233"/>
      <c r="HT192" s="50"/>
      <c r="HU192" s="45"/>
      <c r="HV192" s="51"/>
      <c r="HW192" s="50"/>
      <c r="HX192" s="45"/>
      <c r="HY192" s="51"/>
      <c r="HZ192" s="252"/>
      <c r="IA192" s="253"/>
      <c r="IB192" s="253"/>
      <c r="IC192" s="88"/>
      <c r="ID192" s="108"/>
      <c r="IE192" s="241">
        <f t="shared" si="3170"/>
        <v>0</v>
      </c>
      <c r="IF192" s="88"/>
      <c r="IG192" s="108"/>
      <c r="IH192" s="241"/>
      <c r="II192" s="236"/>
      <c r="IJ192" s="232"/>
      <c r="IK192" s="233"/>
      <c r="IL192" s="88"/>
      <c r="IM192" s="100"/>
      <c r="IN192" s="241">
        <f t="shared" si="3175"/>
        <v>0</v>
      </c>
      <c r="IO192" s="88"/>
      <c r="IP192" s="100"/>
      <c r="IQ192" s="241">
        <f>IO192*IP192</f>
        <v>0</v>
      </c>
      <c r="IR192" s="236"/>
      <c r="IS192" s="232"/>
      <c r="IT192" s="233"/>
      <c r="IU192" s="88"/>
      <c r="IV192" s="108"/>
      <c r="IW192" s="241">
        <f t="shared" si="3180"/>
        <v>0</v>
      </c>
      <c r="IX192" s="88"/>
      <c r="IY192" s="108"/>
      <c r="IZ192" s="241"/>
      <c r="JA192" s="236"/>
      <c r="JB192" s="232"/>
      <c r="JC192" s="233"/>
      <c r="JD192" s="449"/>
      <c r="JE192" s="450"/>
      <c r="JF192" s="451"/>
      <c r="JG192" s="449"/>
      <c r="JH192" s="450"/>
      <c r="JI192" s="451"/>
      <c r="JJ192" s="252"/>
      <c r="JK192" s="253"/>
      <c r="JL192" s="253"/>
      <c r="JM192" s="88"/>
      <c r="JN192" s="108"/>
      <c r="JO192" s="90">
        <f t="shared" si="3194"/>
        <v>0</v>
      </c>
      <c r="JP192" s="88"/>
      <c r="JQ192" s="100"/>
      <c r="JR192" s="90">
        <f>JP192*JQ192</f>
        <v>0</v>
      </c>
      <c r="JS192" s="236"/>
      <c r="JT192" s="232"/>
      <c r="JU192" s="233"/>
      <c r="JV192" s="385"/>
      <c r="JW192" s="387"/>
      <c r="JX192" s="90">
        <f t="shared" si="3199"/>
        <v>0</v>
      </c>
      <c r="JY192" s="88"/>
      <c r="JZ192" s="108"/>
      <c r="KA192" s="90"/>
      <c r="KB192" s="236"/>
      <c r="KC192" s="232"/>
      <c r="KD192" s="233"/>
      <c r="KE192" s="88"/>
      <c r="KF192" s="108"/>
      <c r="KG192" s="90"/>
      <c r="KH192" s="88"/>
      <c r="KI192" s="100"/>
      <c r="KJ192" s="90">
        <f>KH192*KI192</f>
        <v>0</v>
      </c>
      <c r="KK192" s="41"/>
      <c r="KL192" s="42"/>
      <c r="KM192" s="43"/>
      <c r="KN192" s="50"/>
      <c r="KO192" s="45"/>
      <c r="KP192" s="51"/>
      <c r="KQ192" s="50"/>
      <c r="KR192" s="45"/>
      <c r="KS192" s="51"/>
      <c r="KT192" s="81"/>
      <c r="KU192" s="52"/>
      <c r="KV192" s="52"/>
      <c r="KW192" s="27"/>
      <c r="KX192" s="28"/>
      <c r="KY192" s="29"/>
      <c r="KZ192" s="27"/>
      <c r="LA192" s="28"/>
      <c r="LB192" s="29"/>
      <c r="LC192" s="178"/>
      <c r="LD192" s="28"/>
      <c r="LE192" s="29"/>
    </row>
    <row r="193" spans="2:317" ht="20.25" hidden="1" customHeight="1" outlineLevel="3">
      <c r="B193" s="84" t="s">
        <v>319</v>
      </c>
      <c r="C193" s="176" t="s">
        <v>300</v>
      </c>
      <c r="D193" s="176" t="s">
        <v>261</v>
      </c>
      <c r="E193" s="176" t="s">
        <v>262</v>
      </c>
      <c r="F193" s="84" t="s">
        <v>297</v>
      </c>
      <c r="G193" s="88"/>
      <c r="H193" s="108"/>
      <c r="I193" s="241">
        <f t="shared" si="3121"/>
        <v>0</v>
      </c>
      <c r="J193" s="88"/>
      <c r="K193" s="108"/>
      <c r="L193" s="241">
        <f t="shared" ref="L193:L200" si="3227">J193*K193</f>
        <v>0</v>
      </c>
      <c r="M193" s="41"/>
      <c r="N193" s="42"/>
      <c r="O193" s="43"/>
      <c r="P193" s="88"/>
      <c r="Q193" s="108"/>
      <c r="R193" s="241">
        <f t="shared" si="3044"/>
        <v>0</v>
      </c>
      <c r="S193" s="88"/>
      <c r="T193" s="108"/>
      <c r="U193" s="241">
        <f t="shared" si="3045"/>
        <v>0</v>
      </c>
      <c r="V193" s="41"/>
      <c r="W193" s="42"/>
      <c r="X193" s="43"/>
      <c r="Y193" s="385"/>
      <c r="Z193" s="108"/>
      <c r="AA193" s="241">
        <f t="shared" si="3049"/>
        <v>0</v>
      </c>
      <c r="AB193" s="385"/>
      <c r="AC193" s="108"/>
      <c r="AD193" s="241">
        <f t="shared" si="3050"/>
        <v>0</v>
      </c>
      <c r="AE193" s="236"/>
      <c r="AF193" s="232"/>
      <c r="AG193" s="233"/>
      <c r="AH193" s="449"/>
      <c r="AI193" s="450"/>
      <c r="AJ193" s="451"/>
      <c r="AK193" s="449"/>
      <c r="AL193" s="450"/>
      <c r="AM193" s="451"/>
      <c r="AN193" s="252"/>
      <c r="AO193" s="253"/>
      <c r="AP193" s="253"/>
      <c r="AQ193" s="88"/>
      <c r="AR193" s="108"/>
      <c r="AS193" s="90">
        <f t="shared" si="3063"/>
        <v>0</v>
      </c>
      <c r="AT193" s="184"/>
      <c r="AU193" s="100"/>
      <c r="AV193" s="90"/>
      <c r="AW193" s="236"/>
      <c r="AX193" s="232"/>
      <c r="AY193" s="233"/>
      <c r="AZ193" s="385"/>
      <c r="BA193" s="108"/>
      <c r="BB193" s="90">
        <f t="shared" si="3068"/>
        <v>0</v>
      </c>
      <c r="BC193" s="184"/>
      <c r="BD193" s="100"/>
      <c r="BE193" s="90"/>
      <c r="BF193" s="236"/>
      <c r="BG193" s="232"/>
      <c r="BH193" s="233"/>
      <c r="BI193" s="88"/>
      <c r="BJ193" s="108"/>
      <c r="BK193" s="90">
        <f t="shared" si="3073"/>
        <v>0</v>
      </c>
      <c r="BL193" s="88"/>
      <c r="BM193" s="108"/>
      <c r="BN193" s="90"/>
      <c r="BO193" s="236"/>
      <c r="BP193" s="232"/>
      <c r="BQ193" s="233"/>
      <c r="BR193" s="50"/>
      <c r="BS193" s="45"/>
      <c r="BT193" s="51"/>
      <c r="BU193" s="50"/>
      <c r="BV193" s="45"/>
      <c r="BW193" s="51"/>
      <c r="BX193" s="252"/>
      <c r="BY193" s="253"/>
      <c r="BZ193" s="253"/>
      <c r="CA193" s="88"/>
      <c r="CB193" s="108"/>
      <c r="CC193" s="241">
        <f t="shared" si="3087"/>
        <v>0</v>
      </c>
      <c r="CD193" s="88"/>
      <c r="CE193" s="108"/>
      <c r="CF193" s="241"/>
      <c r="CG193" s="236"/>
      <c r="CH193" s="232"/>
      <c r="CI193" s="233"/>
      <c r="CJ193" s="385"/>
      <c r="CK193" s="387"/>
      <c r="CL193" s="241">
        <f t="shared" si="3092"/>
        <v>0</v>
      </c>
      <c r="CM193" s="88"/>
      <c r="CN193" s="108"/>
      <c r="CO193" s="241"/>
      <c r="CP193" s="236"/>
      <c r="CQ193" s="232"/>
      <c r="CR193" s="233"/>
      <c r="CS193" s="88"/>
      <c r="CT193" s="108"/>
      <c r="CU193" s="241">
        <f t="shared" si="3096"/>
        <v>0</v>
      </c>
      <c r="CV193" s="88"/>
      <c r="CW193" s="108"/>
      <c r="CX193" s="241"/>
      <c r="CY193" s="236"/>
      <c r="CZ193" s="232"/>
      <c r="DA193" s="233"/>
      <c r="DB193" s="449"/>
      <c r="DC193" s="450"/>
      <c r="DD193" s="451"/>
      <c r="DE193" s="449"/>
      <c r="DF193" s="450"/>
      <c r="DG193" s="451"/>
      <c r="DH193" s="252"/>
      <c r="DI193" s="253"/>
      <c r="DJ193" s="253"/>
      <c r="DK193" s="88"/>
      <c r="DL193" s="108"/>
      <c r="DM193" s="90">
        <f t="shared" si="3110"/>
        <v>0</v>
      </c>
      <c r="DN193" s="88"/>
      <c r="DO193" s="108"/>
      <c r="DP193" s="90"/>
      <c r="DQ193" s="236"/>
      <c r="DR193" s="232"/>
      <c r="DS193" s="233"/>
      <c r="DT193" s="385"/>
      <c r="DU193" s="387"/>
      <c r="DV193" s="90">
        <f t="shared" si="3115"/>
        <v>0</v>
      </c>
      <c r="DW193" s="88"/>
      <c r="DX193" s="108"/>
      <c r="DY193" s="90"/>
      <c r="DZ193" s="236"/>
      <c r="EA193" s="232"/>
      <c r="EB193" s="233"/>
      <c r="EC193" s="88"/>
      <c r="ED193" s="108"/>
      <c r="EE193" s="90"/>
      <c r="EF193" s="88"/>
      <c r="EG193" s="108"/>
      <c r="EH193" s="90"/>
      <c r="EI193" s="41"/>
      <c r="EJ193" s="42"/>
      <c r="EK193" s="43"/>
      <c r="EL193" s="50"/>
      <c r="EM193" s="45"/>
      <c r="EN193" s="51"/>
      <c r="EO193" s="50"/>
      <c r="EP193" s="45"/>
      <c r="EQ193" s="51"/>
      <c r="ER193" s="81"/>
      <c r="ES193" s="52"/>
      <c r="ET193" s="52"/>
      <c r="EU193" s="27"/>
      <c r="EV193" s="28"/>
      <c r="EW193" s="29"/>
      <c r="EX193" s="27"/>
      <c r="EY193" s="28"/>
      <c r="EZ193" s="29"/>
      <c r="FA193" s="178"/>
      <c r="FB193" s="28"/>
      <c r="FC193" s="29"/>
      <c r="FE193" s="84"/>
      <c r="FF193" s="176"/>
      <c r="FG193" s="176"/>
      <c r="FH193" s="84"/>
      <c r="FI193" s="88"/>
      <c r="FJ193" s="108"/>
      <c r="FK193" s="241">
        <f t="shared" si="3122"/>
        <v>0</v>
      </c>
      <c r="FL193" s="88"/>
      <c r="FM193" s="108"/>
      <c r="FN193" s="241">
        <f t="shared" ref="FN193:FN200" si="3228">FL193*FM193</f>
        <v>0</v>
      </c>
      <c r="FO193" s="41"/>
      <c r="FP193" s="42"/>
      <c r="FQ193" s="43"/>
      <c r="FR193" s="88"/>
      <c r="FS193" s="108"/>
      <c r="FT193" s="241">
        <f t="shared" si="3127"/>
        <v>0</v>
      </c>
      <c r="FU193" s="88"/>
      <c r="FV193" s="108"/>
      <c r="FW193" s="241">
        <f t="shared" si="3128"/>
        <v>0</v>
      </c>
      <c r="FX193" s="41"/>
      <c r="FY193" s="42"/>
      <c r="FZ193" s="43"/>
      <c r="GA193" s="385"/>
      <c r="GB193" s="108"/>
      <c r="GC193" s="241">
        <f t="shared" si="3132"/>
        <v>0</v>
      </c>
      <c r="GD193" s="385"/>
      <c r="GE193" s="108"/>
      <c r="GF193" s="241">
        <f t="shared" si="3133"/>
        <v>0</v>
      </c>
      <c r="GG193" s="236"/>
      <c r="GH193" s="232"/>
      <c r="GI193" s="233"/>
      <c r="GJ193" s="449"/>
      <c r="GK193" s="450"/>
      <c r="GL193" s="451"/>
      <c r="GM193" s="449"/>
      <c r="GN193" s="450"/>
      <c r="GO193" s="451"/>
      <c r="GP193" s="252"/>
      <c r="GQ193" s="253"/>
      <c r="GR193" s="253"/>
      <c r="GS193" s="88"/>
      <c r="GT193" s="108"/>
      <c r="GU193" s="90">
        <f t="shared" si="3146"/>
        <v>0</v>
      </c>
      <c r="GV193" s="184"/>
      <c r="GW193" s="100"/>
      <c r="GX193" s="90"/>
      <c r="GY193" s="236"/>
      <c r="GZ193" s="232"/>
      <c r="HA193" s="233"/>
      <c r="HB193" s="385"/>
      <c r="HC193" s="108"/>
      <c r="HD193" s="90">
        <f t="shared" si="3151"/>
        <v>0</v>
      </c>
      <c r="HE193" s="184"/>
      <c r="HF193" s="100"/>
      <c r="HG193" s="90"/>
      <c r="HH193" s="236"/>
      <c r="HI193" s="232"/>
      <c r="HJ193" s="233"/>
      <c r="HK193" s="88"/>
      <c r="HL193" s="108"/>
      <c r="HM193" s="90">
        <f t="shared" si="3156"/>
        <v>0</v>
      </c>
      <c r="HN193" s="88"/>
      <c r="HO193" s="108"/>
      <c r="HP193" s="90"/>
      <c r="HQ193" s="236"/>
      <c r="HR193" s="232"/>
      <c r="HS193" s="233"/>
      <c r="HT193" s="50"/>
      <c r="HU193" s="45"/>
      <c r="HV193" s="51"/>
      <c r="HW193" s="50"/>
      <c r="HX193" s="45"/>
      <c r="HY193" s="51"/>
      <c r="HZ193" s="252"/>
      <c r="IA193" s="253"/>
      <c r="IB193" s="253"/>
      <c r="IC193" s="88"/>
      <c r="ID193" s="108"/>
      <c r="IE193" s="241">
        <f t="shared" si="3170"/>
        <v>0</v>
      </c>
      <c r="IF193" s="88"/>
      <c r="IG193" s="108"/>
      <c r="IH193" s="241"/>
      <c r="II193" s="236"/>
      <c r="IJ193" s="232"/>
      <c r="IK193" s="233"/>
      <c r="IL193" s="385"/>
      <c r="IM193" s="387"/>
      <c r="IN193" s="241">
        <f t="shared" si="3175"/>
        <v>0</v>
      </c>
      <c r="IO193" s="88"/>
      <c r="IP193" s="108"/>
      <c r="IQ193" s="241"/>
      <c r="IR193" s="236"/>
      <c r="IS193" s="232"/>
      <c r="IT193" s="233"/>
      <c r="IU193" s="88"/>
      <c r="IV193" s="108"/>
      <c r="IW193" s="241">
        <f t="shared" si="3180"/>
        <v>0</v>
      </c>
      <c r="IX193" s="88"/>
      <c r="IY193" s="108"/>
      <c r="IZ193" s="241"/>
      <c r="JA193" s="236"/>
      <c r="JB193" s="232"/>
      <c r="JC193" s="233"/>
      <c r="JD193" s="449"/>
      <c r="JE193" s="450"/>
      <c r="JF193" s="451"/>
      <c r="JG193" s="449"/>
      <c r="JH193" s="450"/>
      <c r="JI193" s="451"/>
      <c r="JJ193" s="252"/>
      <c r="JK193" s="253"/>
      <c r="JL193" s="253"/>
      <c r="JM193" s="88"/>
      <c r="JN193" s="108"/>
      <c r="JO193" s="90">
        <f t="shared" si="3194"/>
        <v>0</v>
      </c>
      <c r="JP193" s="88"/>
      <c r="JQ193" s="108"/>
      <c r="JR193" s="90"/>
      <c r="JS193" s="236"/>
      <c r="JT193" s="232"/>
      <c r="JU193" s="233"/>
      <c r="JV193" s="385"/>
      <c r="JW193" s="387"/>
      <c r="JX193" s="90">
        <f t="shared" si="3199"/>
        <v>0</v>
      </c>
      <c r="JY193" s="88"/>
      <c r="JZ193" s="108"/>
      <c r="KA193" s="90"/>
      <c r="KB193" s="236"/>
      <c r="KC193" s="232"/>
      <c r="KD193" s="233"/>
      <c r="KE193" s="88"/>
      <c r="KF193" s="108"/>
      <c r="KG193" s="90"/>
      <c r="KH193" s="88"/>
      <c r="KI193" s="108"/>
      <c r="KJ193" s="90"/>
      <c r="KK193" s="41"/>
      <c r="KL193" s="42"/>
      <c r="KM193" s="43"/>
      <c r="KN193" s="50"/>
      <c r="KO193" s="45"/>
      <c r="KP193" s="51"/>
      <c r="KQ193" s="50"/>
      <c r="KR193" s="45"/>
      <c r="KS193" s="51"/>
      <c r="KT193" s="81"/>
      <c r="KU193" s="52"/>
      <c r="KV193" s="52"/>
      <c r="KW193" s="27"/>
      <c r="KX193" s="28"/>
      <c r="KY193" s="29"/>
      <c r="KZ193" s="27"/>
      <c r="LA193" s="28"/>
      <c r="LB193" s="29"/>
      <c r="LC193" s="178"/>
      <c r="LD193" s="28"/>
      <c r="LE193" s="29"/>
    </row>
    <row r="194" spans="2:317" ht="20.25" hidden="1" customHeight="1" outlineLevel="3">
      <c r="B194" s="84" t="s">
        <v>319</v>
      </c>
      <c r="C194" s="176" t="s">
        <v>347</v>
      </c>
      <c r="D194" s="176" t="s">
        <v>348</v>
      </c>
      <c r="E194" s="176" t="s">
        <v>262</v>
      </c>
      <c r="F194" s="84" t="s">
        <v>297</v>
      </c>
      <c r="G194" s="88"/>
      <c r="H194" s="108"/>
      <c r="I194" s="241">
        <f t="shared" si="3121"/>
        <v>0</v>
      </c>
      <c r="J194" s="88"/>
      <c r="K194" s="108"/>
      <c r="L194" s="241">
        <f t="shared" si="3227"/>
        <v>0</v>
      </c>
      <c r="M194" s="41"/>
      <c r="N194" s="42"/>
      <c r="O194" s="43"/>
      <c r="P194" s="88"/>
      <c r="Q194" s="108"/>
      <c r="R194" s="241">
        <f t="shared" si="3044"/>
        <v>0</v>
      </c>
      <c r="S194" s="88"/>
      <c r="T194" s="108"/>
      <c r="U194" s="241">
        <f t="shared" si="3045"/>
        <v>0</v>
      </c>
      <c r="V194" s="41"/>
      <c r="W194" s="42"/>
      <c r="X194" s="43"/>
      <c r="Y194" s="88"/>
      <c r="Z194" s="108"/>
      <c r="AA194" s="241">
        <f t="shared" si="3049"/>
        <v>0</v>
      </c>
      <c r="AB194" s="385"/>
      <c r="AC194" s="108"/>
      <c r="AD194" s="241">
        <f t="shared" si="3050"/>
        <v>0</v>
      </c>
      <c r="AE194" s="236"/>
      <c r="AF194" s="232"/>
      <c r="AG194" s="233"/>
      <c r="AH194" s="449"/>
      <c r="AI194" s="450"/>
      <c r="AJ194" s="451"/>
      <c r="AK194" s="449"/>
      <c r="AL194" s="450"/>
      <c r="AM194" s="451"/>
      <c r="AN194" s="252"/>
      <c r="AO194" s="253"/>
      <c r="AP194" s="253"/>
      <c r="AQ194" s="88"/>
      <c r="AR194" s="108"/>
      <c r="AS194" s="90">
        <f t="shared" si="3063"/>
        <v>0</v>
      </c>
      <c r="AT194" s="184"/>
      <c r="AU194" s="100"/>
      <c r="AV194" s="90"/>
      <c r="AW194" s="236"/>
      <c r="AX194" s="232"/>
      <c r="AY194" s="233"/>
      <c r="AZ194" s="88"/>
      <c r="BA194" s="108"/>
      <c r="BB194" s="90">
        <f t="shared" si="3068"/>
        <v>0</v>
      </c>
      <c r="BC194" s="184"/>
      <c r="BD194" s="100"/>
      <c r="BE194" s="90"/>
      <c r="BF194" s="236"/>
      <c r="BG194" s="232"/>
      <c r="BH194" s="233"/>
      <c r="BI194" s="88"/>
      <c r="BJ194" s="108"/>
      <c r="BK194" s="90">
        <f t="shared" si="3073"/>
        <v>0</v>
      </c>
      <c r="BL194" s="88"/>
      <c r="BM194" s="108"/>
      <c r="BN194" s="90"/>
      <c r="BO194" s="236"/>
      <c r="BP194" s="232"/>
      <c r="BQ194" s="233"/>
      <c r="BR194" s="50"/>
      <c r="BS194" s="45"/>
      <c r="BT194" s="51"/>
      <c r="BU194" s="50"/>
      <c r="BV194" s="45"/>
      <c r="BW194" s="51"/>
      <c r="BX194" s="252"/>
      <c r="BY194" s="253"/>
      <c r="BZ194" s="253"/>
      <c r="CA194" s="88"/>
      <c r="CB194" s="108"/>
      <c r="CC194" s="241">
        <f t="shared" si="3087"/>
        <v>0</v>
      </c>
      <c r="CD194" s="88"/>
      <c r="CE194" s="108"/>
      <c r="CF194" s="241"/>
      <c r="CG194" s="236"/>
      <c r="CH194" s="232"/>
      <c r="CI194" s="233"/>
      <c r="CJ194" s="88"/>
      <c r="CK194" s="108"/>
      <c r="CL194" s="241">
        <f t="shared" si="3092"/>
        <v>0</v>
      </c>
      <c r="CM194" s="88"/>
      <c r="CN194" s="108"/>
      <c r="CO194" s="241"/>
      <c r="CP194" s="236"/>
      <c r="CQ194" s="232"/>
      <c r="CR194" s="233"/>
      <c r="CS194" s="88"/>
      <c r="CT194" s="108"/>
      <c r="CU194" s="241">
        <f t="shared" si="3096"/>
        <v>0</v>
      </c>
      <c r="CV194" s="88"/>
      <c r="CW194" s="108"/>
      <c r="CX194" s="241"/>
      <c r="CY194" s="236"/>
      <c r="CZ194" s="232"/>
      <c r="DA194" s="233"/>
      <c r="DB194" s="449"/>
      <c r="DC194" s="450"/>
      <c r="DD194" s="451"/>
      <c r="DE194" s="449"/>
      <c r="DF194" s="450"/>
      <c r="DG194" s="451"/>
      <c r="DH194" s="252"/>
      <c r="DI194" s="253"/>
      <c r="DJ194" s="253"/>
      <c r="DK194" s="88"/>
      <c r="DL194" s="108"/>
      <c r="DM194" s="90">
        <f t="shared" si="3110"/>
        <v>0</v>
      </c>
      <c r="DN194" s="88"/>
      <c r="DO194" s="108"/>
      <c r="DP194" s="90"/>
      <c r="DQ194" s="236"/>
      <c r="DR194" s="232"/>
      <c r="DS194" s="233"/>
      <c r="DT194" s="385"/>
      <c r="DU194" s="387"/>
      <c r="DV194" s="90">
        <f t="shared" si="3115"/>
        <v>0</v>
      </c>
      <c r="DW194" s="88"/>
      <c r="DX194" s="108"/>
      <c r="DY194" s="90"/>
      <c r="DZ194" s="236"/>
      <c r="EA194" s="232"/>
      <c r="EB194" s="233"/>
      <c r="EC194" s="88"/>
      <c r="ED194" s="108"/>
      <c r="EE194" s="90"/>
      <c r="EF194" s="88"/>
      <c r="EG194" s="108"/>
      <c r="EH194" s="90"/>
      <c r="EI194" s="41"/>
      <c r="EJ194" s="42"/>
      <c r="EK194" s="43"/>
      <c r="EL194" s="50"/>
      <c r="EM194" s="45"/>
      <c r="EN194" s="51"/>
      <c r="EO194" s="50"/>
      <c r="EP194" s="45"/>
      <c r="EQ194" s="51"/>
      <c r="ER194" s="81"/>
      <c r="ES194" s="52"/>
      <c r="ET194" s="52"/>
      <c r="EU194" s="27"/>
      <c r="EV194" s="28"/>
      <c r="EW194" s="29"/>
      <c r="EX194" s="27"/>
      <c r="EY194" s="28"/>
      <c r="EZ194" s="29"/>
      <c r="FA194" s="178"/>
      <c r="FB194" s="28"/>
      <c r="FC194" s="29"/>
      <c r="FE194" s="84"/>
      <c r="FF194" s="176"/>
      <c r="FG194" s="176"/>
      <c r="FH194" s="84"/>
      <c r="FI194" s="88"/>
      <c r="FJ194" s="108"/>
      <c r="FK194" s="241">
        <f t="shared" si="3122"/>
        <v>0</v>
      </c>
      <c r="FL194" s="88"/>
      <c r="FM194" s="108"/>
      <c r="FN194" s="241">
        <f t="shared" si="3228"/>
        <v>0</v>
      </c>
      <c r="FO194" s="41"/>
      <c r="FP194" s="42"/>
      <c r="FQ194" s="43"/>
      <c r="FR194" s="88"/>
      <c r="FS194" s="108"/>
      <c r="FT194" s="241">
        <f t="shared" si="3127"/>
        <v>0</v>
      </c>
      <c r="FU194" s="88"/>
      <c r="FV194" s="108"/>
      <c r="FW194" s="241">
        <f t="shared" si="3128"/>
        <v>0</v>
      </c>
      <c r="FX194" s="41"/>
      <c r="FY194" s="42"/>
      <c r="FZ194" s="43"/>
      <c r="GA194" s="88"/>
      <c r="GB194" s="108"/>
      <c r="GC194" s="241">
        <f t="shared" si="3132"/>
        <v>0</v>
      </c>
      <c r="GD194" s="385"/>
      <c r="GE194" s="108"/>
      <c r="GF194" s="241">
        <f t="shared" si="3133"/>
        <v>0</v>
      </c>
      <c r="GG194" s="236"/>
      <c r="GH194" s="232"/>
      <c r="GI194" s="233"/>
      <c r="GJ194" s="449"/>
      <c r="GK194" s="450"/>
      <c r="GL194" s="451"/>
      <c r="GM194" s="449"/>
      <c r="GN194" s="450"/>
      <c r="GO194" s="451"/>
      <c r="GP194" s="252"/>
      <c r="GQ194" s="253"/>
      <c r="GR194" s="253"/>
      <c r="GS194" s="88"/>
      <c r="GT194" s="108"/>
      <c r="GU194" s="90">
        <f t="shared" si="3146"/>
        <v>0</v>
      </c>
      <c r="GV194" s="184"/>
      <c r="GW194" s="100"/>
      <c r="GX194" s="90"/>
      <c r="GY194" s="236"/>
      <c r="GZ194" s="232"/>
      <c r="HA194" s="233"/>
      <c r="HB194" s="88"/>
      <c r="HC194" s="108"/>
      <c r="HD194" s="90">
        <f t="shared" si="3151"/>
        <v>0</v>
      </c>
      <c r="HE194" s="184"/>
      <c r="HF194" s="100"/>
      <c r="HG194" s="90"/>
      <c r="HH194" s="236"/>
      <c r="HI194" s="232"/>
      <c r="HJ194" s="233"/>
      <c r="HK194" s="88"/>
      <c r="HL194" s="108"/>
      <c r="HM194" s="90">
        <f t="shared" si="3156"/>
        <v>0</v>
      </c>
      <c r="HN194" s="88"/>
      <c r="HO194" s="108"/>
      <c r="HP194" s="90"/>
      <c r="HQ194" s="236"/>
      <c r="HR194" s="232"/>
      <c r="HS194" s="233"/>
      <c r="HT194" s="50"/>
      <c r="HU194" s="45"/>
      <c r="HV194" s="51"/>
      <c r="HW194" s="50"/>
      <c r="HX194" s="45"/>
      <c r="HY194" s="51"/>
      <c r="HZ194" s="252"/>
      <c r="IA194" s="253"/>
      <c r="IB194" s="253"/>
      <c r="IC194" s="88"/>
      <c r="ID194" s="108"/>
      <c r="IE194" s="241">
        <f t="shared" si="3170"/>
        <v>0</v>
      </c>
      <c r="IF194" s="88"/>
      <c r="IG194" s="108"/>
      <c r="IH194" s="241"/>
      <c r="II194" s="236"/>
      <c r="IJ194" s="232"/>
      <c r="IK194" s="233"/>
      <c r="IL194" s="88"/>
      <c r="IM194" s="108"/>
      <c r="IN194" s="241">
        <f t="shared" si="3175"/>
        <v>0</v>
      </c>
      <c r="IO194" s="88"/>
      <c r="IP194" s="108"/>
      <c r="IQ194" s="241"/>
      <c r="IR194" s="236"/>
      <c r="IS194" s="232"/>
      <c r="IT194" s="233"/>
      <c r="IU194" s="88"/>
      <c r="IV194" s="108"/>
      <c r="IW194" s="241">
        <f t="shared" si="3180"/>
        <v>0</v>
      </c>
      <c r="IX194" s="88"/>
      <c r="IY194" s="108"/>
      <c r="IZ194" s="241"/>
      <c r="JA194" s="236"/>
      <c r="JB194" s="232"/>
      <c r="JC194" s="233"/>
      <c r="JD194" s="449"/>
      <c r="JE194" s="450"/>
      <c r="JF194" s="451"/>
      <c r="JG194" s="449"/>
      <c r="JH194" s="450"/>
      <c r="JI194" s="451"/>
      <c r="JJ194" s="252"/>
      <c r="JK194" s="253"/>
      <c r="JL194" s="253"/>
      <c r="JM194" s="88"/>
      <c r="JN194" s="108"/>
      <c r="JO194" s="90">
        <f t="shared" si="3194"/>
        <v>0</v>
      </c>
      <c r="JP194" s="88"/>
      <c r="JQ194" s="108"/>
      <c r="JR194" s="90"/>
      <c r="JS194" s="236"/>
      <c r="JT194" s="232"/>
      <c r="JU194" s="233"/>
      <c r="JV194" s="385"/>
      <c r="JW194" s="387"/>
      <c r="JX194" s="90">
        <f t="shared" si="3199"/>
        <v>0</v>
      </c>
      <c r="JY194" s="88"/>
      <c r="JZ194" s="108"/>
      <c r="KA194" s="90"/>
      <c r="KB194" s="236"/>
      <c r="KC194" s="232"/>
      <c r="KD194" s="233"/>
      <c r="KE194" s="88"/>
      <c r="KF194" s="108"/>
      <c r="KG194" s="90"/>
      <c r="KH194" s="88"/>
      <c r="KI194" s="108"/>
      <c r="KJ194" s="90"/>
      <c r="KK194" s="41"/>
      <c r="KL194" s="42"/>
      <c r="KM194" s="43"/>
      <c r="KN194" s="50"/>
      <c r="KO194" s="45"/>
      <c r="KP194" s="51"/>
      <c r="KQ194" s="50"/>
      <c r="KR194" s="45"/>
      <c r="KS194" s="51"/>
      <c r="KT194" s="81"/>
      <c r="KU194" s="52"/>
      <c r="KV194" s="52"/>
      <c r="KW194" s="27"/>
      <c r="KX194" s="28"/>
      <c r="KY194" s="29"/>
      <c r="KZ194" s="27"/>
      <c r="LA194" s="28"/>
      <c r="LB194" s="29"/>
      <c r="LC194" s="178"/>
      <c r="LD194" s="28"/>
      <c r="LE194" s="29"/>
    </row>
    <row r="195" spans="2:317" ht="20.25" hidden="1" customHeight="1" outlineLevel="3">
      <c r="B195" s="84" t="s">
        <v>319</v>
      </c>
      <c r="C195" s="176" t="s">
        <v>349</v>
      </c>
      <c r="D195" s="176" t="s">
        <v>261</v>
      </c>
      <c r="E195" s="176" t="s">
        <v>262</v>
      </c>
      <c r="F195" s="84" t="s">
        <v>204</v>
      </c>
      <c r="G195" s="88"/>
      <c r="H195" s="108"/>
      <c r="I195" s="241">
        <f t="shared" si="3121"/>
        <v>0</v>
      </c>
      <c r="J195" s="88"/>
      <c r="K195" s="108"/>
      <c r="L195" s="241">
        <f t="shared" si="3227"/>
        <v>0</v>
      </c>
      <c r="M195" s="41"/>
      <c r="N195" s="42"/>
      <c r="O195" s="43"/>
      <c r="P195" s="88"/>
      <c r="Q195" s="108"/>
      <c r="R195" s="241">
        <f t="shared" si="3044"/>
        <v>0</v>
      </c>
      <c r="S195" s="88"/>
      <c r="T195" s="108"/>
      <c r="U195" s="241">
        <f t="shared" si="3045"/>
        <v>0</v>
      </c>
      <c r="V195" s="41"/>
      <c r="W195" s="42"/>
      <c r="X195" s="43"/>
      <c r="Y195" s="88"/>
      <c r="Z195" s="108"/>
      <c r="AA195" s="241">
        <f t="shared" si="3049"/>
        <v>0</v>
      </c>
      <c r="AB195" s="88"/>
      <c r="AC195" s="108"/>
      <c r="AD195" s="241">
        <f t="shared" si="3050"/>
        <v>0</v>
      </c>
      <c r="AE195" s="236"/>
      <c r="AF195" s="232"/>
      <c r="AG195" s="233"/>
      <c r="AH195" s="449"/>
      <c r="AI195" s="450"/>
      <c r="AJ195" s="451"/>
      <c r="AK195" s="449"/>
      <c r="AL195" s="450"/>
      <c r="AM195" s="451"/>
      <c r="AN195" s="252"/>
      <c r="AO195" s="253"/>
      <c r="AP195" s="253"/>
      <c r="AQ195" s="88"/>
      <c r="AR195" s="108"/>
      <c r="AS195" s="90">
        <f t="shared" si="3063"/>
        <v>0</v>
      </c>
      <c r="AT195" s="184"/>
      <c r="AU195" s="100"/>
      <c r="AV195" s="90"/>
      <c r="AW195" s="236"/>
      <c r="AX195" s="232"/>
      <c r="AY195" s="233"/>
      <c r="AZ195" s="88"/>
      <c r="BA195" s="108"/>
      <c r="BB195" s="90">
        <f t="shared" si="3068"/>
        <v>0</v>
      </c>
      <c r="BC195" s="184"/>
      <c r="BD195" s="100"/>
      <c r="BE195" s="90"/>
      <c r="BF195" s="236"/>
      <c r="BG195" s="232"/>
      <c r="BH195" s="233"/>
      <c r="BI195" s="88"/>
      <c r="BJ195" s="108"/>
      <c r="BK195" s="90">
        <f t="shared" si="3073"/>
        <v>0</v>
      </c>
      <c r="BL195" s="88"/>
      <c r="BM195" s="108"/>
      <c r="BN195" s="90"/>
      <c r="BO195" s="236"/>
      <c r="BP195" s="232"/>
      <c r="BQ195" s="233"/>
      <c r="BR195" s="50"/>
      <c r="BS195" s="45"/>
      <c r="BT195" s="51"/>
      <c r="BU195" s="50"/>
      <c r="BV195" s="45"/>
      <c r="BW195" s="51"/>
      <c r="BX195" s="252"/>
      <c r="BY195" s="253"/>
      <c r="BZ195" s="253"/>
      <c r="CA195" s="88"/>
      <c r="CB195" s="108"/>
      <c r="CC195" s="241">
        <f t="shared" si="3087"/>
        <v>0</v>
      </c>
      <c r="CD195" s="88"/>
      <c r="CE195" s="108"/>
      <c r="CF195" s="241"/>
      <c r="CG195" s="236"/>
      <c r="CH195" s="232"/>
      <c r="CI195" s="233"/>
      <c r="CJ195" s="88"/>
      <c r="CK195" s="108"/>
      <c r="CL195" s="241">
        <f t="shared" si="3092"/>
        <v>0</v>
      </c>
      <c r="CM195" s="88"/>
      <c r="CN195" s="108"/>
      <c r="CO195" s="241"/>
      <c r="CP195" s="236"/>
      <c r="CQ195" s="232"/>
      <c r="CR195" s="233"/>
      <c r="CS195" s="88"/>
      <c r="CT195" s="108"/>
      <c r="CU195" s="241">
        <f t="shared" si="3096"/>
        <v>0</v>
      </c>
      <c r="CV195" s="88"/>
      <c r="CW195" s="108"/>
      <c r="CX195" s="241"/>
      <c r="CY195" s="236"/>
      <c r="CZ195" s="232"/>
      <c r="DA195" s="233"/>
      <c r="DB195" s="449"/>
      <c r="DC195" s="450"/>
      <c r="DD195" s="451"/>
      <c r="DE195" s="449"/>
      <c r="DF195" s="450"/>
      <c r="DG195" s="451"/>
      <c r="DH195" s="252"/>
      <c r="DI195" s="253"/>
      <c r="DJ195" s="253"/>
      <c r="DK195" s="88"/>
      <c r="DL195" s="108"/>
      <c r="DM195" s="90">
        <f t="shared" si="3110"/>
        <v>0</v>
      </c>
      <c r="DN195" s="88"/>
      <c r="DO195" s="108"/>
      <c r="DP195" s="90"/>
      <c r="DQ195" s="236"/>
      <c r="DR195" s="232"/>
      <c r="DS195" s="233"/>
      <c r="DT195" s="88"/>
      <c r="DU195" s="108"/>
      <c r="DV195" s="90">
        <f t="shared" si="3115"/>
        <v>0</v>
      </c>
      <c r="DW195" s="88"/>
      <c r="DX195" s="108"/>
      <c r="DY195" s="90"/>
      <c r="DZ195" s="236"/>
      <c r="EA195" s="232"/>
      <c r="EB195" s="233"/>
      <c r="EC195" s="88"/>
      <c r="ED195" s="108"/>
      <c r="EE195" s="90"/>
      <c r="EF195" s="88"/>
      <c r="EG195" s="108"/>
      <c r="EH195" s="90"/>
      <c r="EI195" s="41"/>
      <c r="EJ195" s="42"/>
      <c r="EK195" s="43"/>
      <c r="EL195" s="50"/>
      <c r="EM195" s="45"/>
      <c r="EN195" s="51"/>
      <c r="EO195" s="50"/>
      <c r="EP195" s="45"/>
      <c r="EQ195" s="51"/>
      <c r="ER195" s="81"/>
      <c r="ES195" s="52"/>
      <c r="ET195" s="52"/>
      <c r="EU195" s="27"/>
      <c r="EV195" s="28"/>
      <c r="EW195" s="29"/>
      <c r="EX195" s="27"/>
      <c r="EY195" s="28"/>
      <c r="EZ195" s="29"/>
      <c r="FA195" s="178"/>
      <c r="FB195" s="28"/>
      <c r="FC195" s="29"/>
      <c r="FE195" s="84"/>
      <c r="FF195" s="176"/>
      <c r="FG195" s="176"/>
      <c r="FH195" s="84"/>
      <c r="FI195" s="88"/>
      <c r="FJ195" s="108"/>
      <c r="FK195" s="241">
        <f t="shared" si="3122"/>
        <v>0</v>
      </c>
      <c r="FL195" s="88"/>
      <c r="FM195" s="108"/>
      <c r="FN195" s="241">
        <f t="shared" si="3228"/>
        <v>0</v>
      </c>
      <c r="FO195" s="41"/>
      <c r="FP195" s="42"/>
      <c r="FQ195" s="43"/>
      <c r="FR195" s="88"/>
      <c r="FS195" s="108"/>
      <c r="FT195" s="241">
        <f t="shared" si="3127"/>
        <v>0</v>
      </c>
      <c r="FU195" s="88"/>
      <c r="FV195" s="108"/>
      <c r="FW195" s="241">
        <f t="shared" si="3128"/>
        <v>0</v>
      </c>
      <c r="FX195" s="41"/>
      <c r="FY195" s="42"/>
      <c r="FZ195" s="43"/>
      <c r="GA195" s="88"/>
      <c r="GB195" s="108"/>
      <c r="GC195" s="241">
        <f t="shared" si="3132"/>
        <v>0</v>
      </c>
      <c r="GD195" s="88"/>
      <c r="GE195" s="108"/>
      <c r="GF195" s="241">
        <f t="shared" si="3133"/>
        <v>0</v>
      </c>
      <c r="GG195" s="236"/>
      <c r="GH195" s="232"/>
      <c r="GI195" s="233"/>
      <c r="GJ195" s="449"/>
      <c r="GK195" s="450"/>
      <c r="GL195" s="451"/>
      <c r="GM195" s="449"/>
      <c r="GN195" s="450"/>
      <c r="GO195" s="451"/>
      <c r="GP195" s="252"/>
      <c r="GQ195" s="253"/>
      <c r="GR195" s="253"/>
      <c r="GS195" s="88"/>
      <c r="GT195" s="108"/>
      <c r="GU195" s="90">
        <f t="shared" si="3146"/>
        <v>0</v>
      </c>
      <c r="GV195" s="184"/>
      <c r="GW195" s="100"/>
      <c r="GX195" s="90"/>
      <c r="GY195" s="236"/>
      <c r="GZ195" s="232"/>
      <c r="HA195" s="233"/>
      <c r="HB195" s="88"/>
      <c r="HC195" s="108"/>
      <c r="HD195" s="90">
        <f t="shared" si="3151"/>
        <v>0</v>
      </c>
      <c r="HE195" s="184"/>
      <c r="HF195" s="100"/>
      <c r="HG195" s="90"/>
      <c r="HH195" s="236"/>
      <c r="HI195" s="232"/>
      <c r="HJ195" s="233"/>
      <c r="HK195" s="88"/>
      <c r="HL195" s="108"/>
      <c r="HM195" s="90">
        <f t="shared" si="3156"/>
        <v>0</v>
      </c>
      <c r="HN195" s="88"/>
      <c r="HO195" s="108"/>
      <c r="HP195" s="90"/>
      <c r="HQ195" s="236"/>
      <c r="HR195" s="232"/>
      <c r="HS195" s="233"/>
      <c r="HT195" s="50"/>
      <c r="HU195" s="45"/>
      <c r="HV195" s="51"/>
      <c r="HW195" s="50"/>
      <c r="HX195" s="45"/>
      <c r="HY195" s="51"/>
      <c r="HZ195" s="252"/>
      <c r="IA195" s="253"/>
      <c r="IB195" s="253"/>
      <c r="IC195" s="88"/>
      <c r="ID195" s="108"/>
      <c r="IE195" s="241">
        <f t="shared" si="3170"/>
        <v>0</v>
      </c>
      <c r="IF195" s="88"/>
      <c r="IG195" s="108"/>
      <c r="IH195" s="241"/>
      <c r="II195" s="236"/>
      <c r="IJ195" s="232"/>
      <c r="IK195" s="233"/>
      <c r="IL195" s="88"/>
      <c r="IM195" s="108"/>
      <c r="IN195" s="241">
        <f t="shared" si="3175"/>
        <v>0</v>
      </c>
      <c r="IO195" s="88"/>
      <c r="IP195" s="108"/>
      <c r="IQ195" s="241"/>
      <c r="IR195" s="236"/>
      <c r="IS195" s="232"/>
      <c r="IT195" s="233"/>
      <c r="IU195" s="88"/>
      <c r="IV195" s="108"/>
      <c r="IW195" s="241">
        <f t="shared" si="3180"/>
        <v>0</v>
      </c>
      <c r="IX195" s="88"/>
      <c r="IY195" s="108"/>
      <c r="IZ195" s="241"/>
      <c r="JA195" s="236"/>
      <c r="JB195" s="232"/>
      <c r="JC195" s="233"/>
      <c r="JD195" s="449"/>
      <c r="JE195" s="450"/>
      <c r="JF195" s="451"/>
      <c r="JG195" s="449"/>
      <c r="JH195" s="450"/>
      <c r="JI195" s="451"/>
      <c r="JJ195" s="252"/>
      <c r="JK195" s="253"/>
      <c r="JL195" s="253"/>
      <c r="JM195" s="88"/>
      <c r="JN195" s="108"/>
      <c r="JO195" s="90">
        <f t="shared" si="3194"/>
        <v>0</v>
      </c>
      <c r="JP195" s="88"/>
      <c r="JQ195" s="108"/>
      <c r="JR195" s="90"/>
      <c r="JS195" s="236"/>
      <c r="JT195" s="232"/>
      <c r="JU195" s="233"/>
      <c r="JV195" s="88"/>
      <c r="JW195" s="108"/>
      <c r="JX195" s="90">
        <f t="shared" si="3199"/>
        <v>0</v>
      </c>
      <c r="JY195" s="88"/>
      <c r="JZ195" s="108"/>
      <c r="KA195" s="90"/>
      <c r="KB195" s="236"/>
      <c r="KC195" s="232"/>
      <c r="KD195" s="233"/>
      <c r="KE195" s="88"/>
      <c r="KF195" s="108"/>
      <c r="KG195" s="90"/>
      <c r="KH195" s="88"/>
      <c r="KI195" s="108"/>
      <c r="KJ195" s="90"/>
      <c r="KK195" s="41"/>
      <c r="KL195" s="42"/>
      <c r="KM195" s="43"/>
      <c r="KN195" s="50"/>
      <c r="KO195" s="45"/>
      <c r="KP195" s="51"/>
      <c r="KQ195" s="50"/>
      <c r="KR195" s="45"/>
      <c r="KS195" s="51"/>
      <c r="KT195" s="81"/>
      <c r="KU195" s="52"/>
      <c r="KV195" s="52"/>
      <c r="KW195" s="27"/>
      <c r="KX195" s="28"/>
      <c r="KY195" s="29"/>
      <c r="KZ195" s="27"/>
      <c r="LA195" s="28"/>
      <c r="LB195" s="29"/>
      <c r="LC195" s="178"/>
      <c r="LD195" s="28"/>
      <c r="LE195" s="29"/>
    </row>
    <row r="196" spans="2:317" ht="20.25" hidden="1" customHeight="1" outlineLevel="3">
      <c r="B196" s="84" t="s">
        <v>319</v>
      </c>
      <c r="C196" s="176" t="s">
        <v>295</v>
      </c>
      <c r="D196" s="176" t="s">
        <v>261</v>
      </c>
      <c r="E196" s="176" t="s">
        <v>262</v>
      </c>
      <c r="F196" s="84" t="s">
        <v>211</v>
      </c>
      <c r="G196" s="385"/>
      <c r="H196" s="391"/>
      <c r="I196" s="241">
        <f t="shared" si="3121"/>
        <v>0</v>
      </c>
      <c r="J196" s="385"/>
      <c r="K196" s="391"/>
      <c r="L196" s="241">
        <f t="shared" si="3227"/>
        <v>0</v>
      </c>
      <c r="M196" s="41"/>
      <c r="N196" s="42"/>
      <c r="O196" s="43"/>
      <c r="P196" s="385"/>
      <c r="Q196" s="391"/>
      <c r="R196" s="241">
        <f t="shared" si="3044"/>
        <v>0</v>
      </c>
      <c r="S196" s="88"/>
      <c r="T196" s="108"/>
      <c r="U196" s="241">
        <f t="shared" si="3045"/>
        <v>0</v>
      </c>
      <c r="V196" s="41"/>
      <c r="W196" s="42"/>
      <c r="X196" s="43"/>
      <c r="Y196" s="385"/>
      <c r="Z196" s="505"/>
      <c r="AA196" s="241">
        <f t="shared" si="3049"/>
        <v>0</v>
      </c>
      <c r="AB196" s="88"/>
      <c r="AC196" s="108"/>
      <c r="AD196" s="241">
        <f t="shared" si="3050"/>
        <v>0</v>
      </c>
      <c r="AE196" s="236"/>
      <c r="AF196" s="232"/>
      <c r="AG196" s="233"/>
      <c r="AH196" s="449"/>
      <c r="AI196" s="450"/>
      <c r="AJ196" s="451"/>
      <c r="AK196" s="449"/>
      <c r="AL196" s="450"/>
      <c r="AM196" s="451"/>
      <c r="AN196" s="252"/>
      <c r="AO196" s="253"/>
      <c r="AP196" s="253"/>
      <c r="AQ196" s="385"/>
      <c r="AR196" s="505"/>
      <c r="AS196" s="90">
        <f t="shared" si="3063"/>
        <v>0</v>
      </c>
      <c r="AT196" s="184"/>
      <c r="AU196" s="100"/>
      <c r="AV196" s="90"/>
      <c r="AW196" s="236"/>
      <c r="AX196" s="232"/>
      <c r="AY196" s="233"/>
      <c r="AZ196" s="313">
        <v>0.5</v>
      </c>
      <c r="BA196" s="391">
        <v>31.5</v>
      </c>
      <c r="BB196" s="90">
        <f t="shared" si="3068"/>
        <v>15.75</v>
      </c>
      <c r="BC196" s="88">
        <v>1</v>
      </c>
      <c r="BD196" s="108">
        <v>31.5</v>
      </c>
      <c r="BE196" s="90"/>
      <c r="BF196" s="236"/>
      <c r="BG196" s="232"/>
      <c r="BH196" s="233"/>
      <c r="BI196" s="385"/>
      <c r="BJ196" s="391"/>
      <c r="BK196" s="90">
        <f t="shared" si="3073"/>
        <v>0</v>
      </c>
      <c r="BL196" s="385"/>
      <c r="BM196" s="391"/>
      <c r="BN196" s="90"/>
      <c r="BO196" s="236"/>
      <c r="BP196" s="232"/>
      <c r="BQ196" s="233"/>
      <c r="BR196" s="50"/>
      <c r="BS196" s="45"/>
      <c r="BT196" s="51"/>
      <c r="BU196" s="50"/>
      <c r="BV196" s="45"/>
      <c r="BW196" s="51"/>
      <c r="BX196" s="252"/>
      <c r="BY196" s="253"/>
      <c r="BZ196" s="253"/>
      <c r="CA196" s="385"/>
      <c r="CB196" s="505"/>
      <c r="CC196" s="241">
        <f t="shared" si="3087"/>
        <v>0</v>
      </c>
      <c r="CD196" s="385"/>
      <c r="CE196" s="391"/>
      <c r="CF196" s="241">
        <f>CD196*CE196</f>
        <v>0</v>
      </c>
      <c r="CG196" s="236"/>
      <c r="CH196" s="232"/>
      <c r="CI196" s="233"/>
      <c r="CJ196" s="88"/>
      <c r="CK196" s="108"/>
      <c r="CL196" s="241">
        <f t="shared" si="3092"/>
        <v>0</v>
      </c>
      <c r="CM196" s="88"/>
      <c r="CN196" s="108"/>
      <c r="CO196" s="241"/>
      <c r="CP196" s="236"/>
      <c r="CQ196" s="232"/>
      <c r="CR196" s="233"/>
      <c r="CS196" s="313"/>
      <c r="CT196" s="391"/>
      <c r="CU196" s="241">
        <f t="shared" si="3096"/>
        <v>0</v>
      </c>
      <c r="CV196" s="385"/>
      <c r="CW196" s="391"/>
      <c r="CX196" s="241">
        <f>CV196*CW196</f>
        <v>0</v>
      </c>
      <c r="CY196" s="236"/>
      <c r="CZ196" s="232"/>
      <c r="DA196" s="233"/>
      <c r="DB196" s="449"/>
      <c r="DC196" s="450"/>
      <c r="DD196" s="451"/>
      <c r="DE196" s="449"/>
      <c r="DF196" s="450"/>
      <c r="DG196" s="451"/>
      <c r="DH196" s="252"/>
      <c r="DI196" s="253"/>
      <c r="DJ196" s="253"/>
      <c r="DK196" s="313">
        <v>0.5</v>
      </c>
      <c r="DL196" s="391">
        <v>31.5</v>
      </c>
      <c r="DM196" s="90">
        <f t="shared" si="3110"/>
        <v>15.75</v>
      </c>
      <c r="DN196" s="385">
        <v>1</v>
      </c>
      <c r="DO196" s="391">
        <v>31.5</v>
      </c>
      <c r="DP196" s="90">
        <f>DN196*DO196</f>
        <v>31.5</v>
      </c>
      <c r="DQ196" s="236"/>
      <c r="DR196" s="232"/>
      <c r="DS196" s="233"/>
      <c r="DT196" s="88"/>
      <c r="DU196" s="108"/>
      <c r="DV196" s="90">
        <f t="shared" si="3115"/>
        <v>0</v>
      </c>
      <c r="DW196" s="88"/>
      <c r="DX196" s="108"/>
      <c r="DY196" s="90"/>
      <c r="DZ196" s="236"/>
      <c r="EA196" s="232"/>
      <c r="EB196" s="233"/>
      <c r="EC196" s="385"/>
      <c r="ED196" s="391"/>
      <c r="EE196" s="90"/>
      <c r="EF196" s="88"/>
      <c r="EG196" s="108"/>
      <c r="EH196" s="90"/>
      <c r="EI196" s="41"/>
      <c r="EJ196" s="42"/>
      <c r="EK196" s="43"/>
      <c r="EL196" s="50"/>
      <c r="EM196" s="45"/>
      <c r="EN196" s="51"/>
      <c r="EO196" s="50"/>
      <c r="EP196" s="45"/>
      <c r="EQ196" s="51"/>
      <c r="ER196" s="81"/>
      <c r="ES196" s="52"/>
      <c r="ET196" s="52"/>
      <c r="EU196" s="27"/>
      <c r="EV196" s="28"/>
      <c r="EW196" s="29"/>
      <c r="EX196" s="27"/>
      <c r="EY196" s="28"/>
      <c r="EZ196" s="29"/>
      <c r="FA196" s="178"/>
      <c r="FB196" s="28"/>
      <c r="FC196" s="29"/>
      <c r="FE196" s="84"/>
      <c r="FF196" s="176"/>
      <c r="FG196" s="176"/>
      <c r="FH196" s="84"/>
      <c r="FI196" s="385"/>
      <c r="FJ196" s="391"/>
      <c r="FK196" s="241">
        <f t="shared" si="3122"/>
        <v>0</v>
      </c>
      <c r="FL196" s="385"/>
      <c r="FM196" s="391"/>
      <c r="FN196" s="241">
        <f t="shared" si="3228"/>
        <v>0</v>
      </c>
      <c r="FO196" s="41"/>
      <c r="FP196" s="42"/>
      <c r="FQ196" s="43"/>
      <c r="FR196" s="385"/>
      <c r="FS196" s="391"/>
      <c r="FT196" s="241">
        <f t="shared" si="3127"/>
        <v>0</v>
      </c>
      <c r="FU196" s="88"/>
      <c r="FV196" s="108"/>
      <c r="FW196" s="241">
        <f t="shared" si="3128"/>
        <v>0</v>
      </c>
      <c r="FX196" s="41"/>
      <c r="FY196" s="42"/>
      <c r="FZ196" s="43"/>
      <c r="GA196" s="385"/>
      <c r="GB196" s="505"/>
      <c r="GC196" s="241">
        <f t="shared" si="3132"/>
        <v>0</v>
      </c>
      <c r="GD196" s="88"/>
      <c r="GE196" s="108"/>
      <c r="GF196" s="241">
        <f t="shared" si="3133"/>
        <v>0</v>
      </c>
      <c r="GG196" s="236"/>
      <c r="GH196" s="232"/>
      <c r="GI196" s="233"/>
      <c r="GJ196" s="449"/>
      <c r="GK196" s="450"/>
      <c r="GL196" s="451"/>
      <c r="GM196" s="449"/>
      <c r="GN196" s="450"/>
      <c r="GO196" s="451"/>
      <c r="GP196" s="252"/>
      <c r="GQ196" s="253"/>
      <c r="GR196" s="253"/>
      <c r="GS196" s="385"/>
      <c r="GT196" s="505"/>
      <c r="GU196" s="90">
        <f t="shared" si="3146"/>
        <v>0</v>
      </c>
      <c r="GV196" s="184"/>
      <c r="GW196" s="100"/>
      <c r="GX196" s="90"/>
      <c r="GY196" s="236"/>
      <c r="GZ196" s="232"/>
      <c r="HA196" s="233"/>
      <c r="HB196" s="313">
        <v>0.5</v>
      </c>
      <c r="HC196" s="391">
        <v>31.5</v>
      </c>
      <c r="HD196" s="90">
        <f t="shared" si="3151"/>
        <v>15.75</v>
      </c>
      <c r="HE196" s="88">
        <v>1</v>
      </c>
      <c r="HF196" s="108">
        <v>31.5</v>
      </c>
      <c r="HG196" s="90"/>
      <c r="HH196" s="236"/>
      <c r="HI196" s="232"/>
      <c r="HJ196" s="233"/>
      <c r="HK196" s="385"/>
      <c r="HL196" s="391"/>
      <c r="HM196" s="90">
        <f t="shared" si="3156"/>
        <v>0</v>
      </c>
      <c r="HN196" s="385"/>
      <c r="HO196" s="391"/>
      <c r="HP196" s="90"/>
      <c r="HQ196" s="236"/>
      <c r="HR196" s="232"/>
      <c r="HS196" s="233"/>
      <c r="HT196" s="50"/>
      <c r="HU196" s="45"/>
      <c r="HV196" s="51"/>
      <c r="HW196" s="50"/>
      <c r="HX196" s="45"/>
      <c r="HY196" s="51"/>
      <c r="HZ196" s="252"/>
      <c r="IA196" s="253"/>
      <c r="IB196" s="253"/>
      <c r="IC196" s="385"/>
      <c r="ID196" s="505"/>
      <c r="IE196" s="241">
        <f t="shared" si="3170"/>
        <v>0</v>
      </c>
      <c r="IF196" s="385"/>
      <c r="IG196" s="391"/>
      <c r="IH196" s="241">
        <f>IF196*IG196</f>
        <v>0</v>
      </c>
      <c r="II196" s="236"/>
      <c r="IJ196" s="232"/>
      <c r="IK196" s="233"/>
      <c r="IL196" s="88"/>
      <c r="IM196" s="108"/>
      <c r="IN196" s="241">
        <f t="shared" si="3175"/>
        <v>0</v>
      </c>
      <c r="IO196" s="88"/>
      <c r="IP196" s="108"/>
      <c r="IQ196" s="241"/>
      <c r="IR196" s="236"/>
      <c r="IS196" s="232"/>
      <c r="IT196" s="233"/>
      <c r="IU196" s="738"/>
      <c r="IV196" s="391"/>
      <c r="IW196" s="241">
        <f t="shared" si="3180"/>
        <v>0</v>
      </c>
      <c r="IX196" s="385"/>
      <c r="IY196" s="391"/>
      <c r="IZ196" s="241">
        <f>IX196*IY196</f>
        <v>0</v>
      </c>
      <c r="JA196" s="236"/>
      <c r="JB196" s="232"/>
      <c r="JC196" s="233"/>
      <c r="JD196" s="449"/>
      <c r="JE196" s="450"/>
      <c r="JF196" s="451"/>
      <c r="JG196" s="449"/>
      <c r="JH196" s="450"/>
      <c r="JI196" s="451"/>
      <c r="JJ196" s="252"/>
      <c r="JK196" s="253"/>
      <c r="JL196" s="253"/>
      <c r="JM196" s="738">
        <v>0.5</v>
      </c>
      <c r="JN196" s="391">
        <v>31.5</v>
      </c>
      <c r="JO196" s="90">
        <f t="shared" si="3194"/>
        <v>15.75</v>
      </c>
      <c r="JP196" s="385">
        <v>1</v>
      </c>
      <c r="JQ196" s="391">
        <v>31.5</v>
      </c>
      <c r="JR196" s="90">
        <f>JP196*JQ196</f>
        <v>31.5</v>
      </c>
      <c r="JS196" s="236"/>
      <c r="JT196" s="232"/>
      <c r="JU196" s="233"/>
      <c r="JV196" s="88"/>
      <c r="JW196" s="108"/>
      <c r="JX196" s="90">
        <f t="shared" si="3199"/>
        <v>0</v>
      </c>
      <c r="JY196" s="88"/>
      <c r="JZ196" s="108"/>
      <c r="KA196" s="90"/>
      <c r="KB196" s="236"/>
      <c r="KC196" s="232"/>
      <c r="KD196" s="233"/>
      <c r="KE196" s="238"/>
      <c r="KF196" s="391"/>
      <c r="KG196" s="90"/>
      <c r="KH196" s="88"/>
      <c r="KI196" s="108"/>
      <c r="KJ196" s="90"/>
      <c r="KK196" s="41"/>
      <c r="KL196" s="42"/>
      <c r="KM196" s="43"/>
      <c r="KN196" s="50"/>
      <c r="KO196" s="45"/>
      <c r="KP196" s="51"/>
      <c r="KQ196" s="50"/>
      <c r="KR196" s="45"/>
      <c r="KS196" s="51"/>
      <c r="KT196" s="81"/>
      <c r="KU196" s="52"/>
      <c r="KV196" s="52"/>
      <c r="KW196" s="27"/>
      <c r="KX196" s="28"/>
      <c r="KY196" s="29"/>
      <c r="KZ196" s="27"/>
      <c r="LA196" s="28"/>
      <c r="LB196" s="29"/>
      <c r="LC196" s="178"/>
      <c r="LD196" s="28"/>
      <c r="LE196" s="29"/>
    </row>
    <row r="197" spans="2:317" ht="20.25" hidden="1" customHeight="1" outlineLevel="3">
      <c r="B197" s="84" t="s">
        <v>319</v>
      </c>
      <c r="C197" s="176" t="s">
        <v>350</v>
      </c>
      <c r="D197" s="176" t="s">
        <v>261</v>
      </c>
      <c r="E197" s="176" t="s">
        <v>262</v>
      </c>
      <c r="F197" s="84" t="s">
        <v>211</v>
      </c>
      <c r="G197" s="88"/>
      <c r="H197" s="108"/>
      <c r="I197" s="241">
        <f t="shared" si="3121"/>
        <v>0</v>
      </c>
      <c r="J197" s="88"/>
      <c r="K197" s="108"/>
      <c r="L197" s="241">
        <f t="shared" si="3227"/>
        <v>0</v>
      </c>
      <c r="M197" s="41"/>
      <c r="N197" s="42"/>
      <c r="O197" s="43"/>
      <c r="P197" s="88"/>
      <c r="Q197" s="108"/>
      <c r="R197" s="241">
        <f t="shared" si="3044"/>
        <v>0</v>
      </c>
      <c r="S197" s="88"/>
      <c r="T197" s="108"/>
      <c r="U197" s="241">
        <f t="shared" si="3045"/>
        <v>0</v>
      </c>
      <c r="V197" s="41"/>
      <c r="W197" s="42"/>
      <c r="X197" s="43"/>
      <c r="Y197" s="88"/>
      <c r="Z197" s="108"/>
      <c r="AA197" s="241">
        <f t="shared" si="3049"/>
        <v>0</v>
      </c>
      <c r="AB197" s="88"/>
      <c r="AC197" s="108"/>
      <c r="AD197" s="241">
        <f t="shared" si="3050"/>
        <v>0</v>
      </c>
      <c r="AE197" s="236"/>
      <c r="AF197" s="232"/>
      <c r="AG197" s="233"/>
      <c r="AH197" s="449"/>
      <c r="AI197" s="450"/>
      <c r="AJ197" s="451"/>
      <c r="AK197" s="449"/>
      <c r="AL197" s="450"/>
      <c r="AM197" s="451"/>
      <c r="AN197" s="252"/>
      <c r="AO197" s="253"/>
      <c r="AP197" s="253"/>
      <c r="AQ197" s="88"/>
      <c r="AR197" s="108"/>
      <c r="AS197" s="90">
        <f t="shared" si="3063"/>
        <v>0</v>
      </c>
      <c r="AT197" s="184"/>
      <c r="AU197" s="100"/>
      <c r="AV197" s="90"/>
      <c r="AW197" s="236"/>
      <c r="AX197" s="232"/>
      <c r="AY197" s="233"/>
      <c r="AZ197" s="88"/>
      <c r="BA197" s="108"/>
      <c r="BB197" s="90">
        <f t="shared" si="3068"/>
        <v>0</v>
      </c>
      <c r="BC197" s="184"/>
      <c r="BD197" s="100"/>
      <c r="BE197" s="90"/>
      <c r="BF197" s="236"/>
      <c r="BG197" s="232"/>
      <c r="BH197" s="233"/>
      <c r="BI197" s="88"/>
      <c r="BJ197" s="108"/>
      <c r="BK197" s="90">
        <f t="shared" si="3073"/>
        <v>0</v>
      </c>
      <c r="BL197" s="88"/>
      <c r="BM197" s="108"/>
      <c r="BN197" s="90"/>
      <c r="BO197" s="236"/>
      <c r="BP197" s="232"/>
      <c r="BQ197" s="233"/>
      <c r="BR197" s="50"/>
      <c r="BS197" s="45"/>
      <c r="BT197" s="51"/>
      <c r="BU197" s="50"/>
      <c r="BV197" s="45"/>
      <c r="BW197" s="51"/>
      <c r="BX197" s="252"/>
      <c r="BY197" s="253"/>
      <c r="BZ197" s="253"/>
      <c r="CA197" s="88"/>
      <c r="CB197" s="108"/>
      <c r="CC197" s="241">
        <f t="shared" si="3087"/>
        <v>0</v>
      </c>
      <c r="CD197" s="88"/>
      <c r="CE197" s="108"/>
      <c r="CF197" s="241"/>
      <c r="CG197" s="236"/>
      <c r="CH197" s="232"/>
      <c r="CI197" s="233"/>
      <c r="CJ197" s="88"/>
      <c r="CK197" s="108"/>
      <c r="CL197" s="241">
        <f t="shared" si="3092"/>
        <v>0</v>
      </c>
      <c r="CM197" s="88"/>
      <c r="CN197" s="108"/>
      <c r="CO197" s="241"/>
      <c r="CP197" s="236"/>
      <c r="CQ197" s="232"/>
      <c r="CR197" s="233"/>
      <c r="CS197" s="88"/>
      <c r="CT197" s="108"/>
      <c r="CU197" s="241">
        <f t="shared" si="3096"/>
        <v>0</v>
      </c>
      <c r="CV197" s="88"/>
      <c r="CW197" s="108"/>
      <c r="CX197" s="241"/>
      <c r="CY197" s="236"/>
      <c r="CZ197" s="232"/>
      <c r="DA197" s="233"/>
      <c r="DB197" s="449"/>
      <c r="DC197" s="450"/>
      <c r="DD197" s="451"/>
      <c r="DE197" s="449"/>
      <c r="DF197" s="450"/>
      <c r="DG197" s="451"/>
      <c r="DH197" s="252"/>
      <c r="DI197" s="253"/>
      <c r="DJ197" s="253"/>
      <c r="DK197" s="88"/>
      <c r="DL197" s="108"/>
      <c r="DM197" s="90">
        <f t="shared" si="3110"/>
        <v>0</v>
      </c>
      <c r="DN197" s="88"/>
      <c r="DO197" s="108"/>
      <c r="DP197" s="90"/>
      <c r="DQ197" s="236"/>
      <c r="DR197" s="232"/>
      <c r="DS197" s="233"/>
      <c r="DT197" s="88"/>
      <c r="DU197" s="108"/>
      <c r="DV197" s="90">
        <f t="shared" si="3115"/>
        <v>0</v>
      </c>
      <c r="DW197" s="88"/>
      <c r="DX197" s="108"/>
      <c r="DY197" s="90"/>
      <c r="DZ197" s="236"/>
      <c r="EA197" s="232"/>
      <c r="EB197" s="233"/>
      <c r="EC197" s="88"/>
      <c r="ED197" s="108"/>
      <c r="EE197" s="90"/>
      <c r="EF197" s="88"/>
      <c r="EG197" s="108"/>
      <c r="EH197" s="90"/>
      <c r="EI197" s="41"/>
      <c r="EJ197" s="42"/>
      <c r="EK197" s="43"/>
      <c r="EL197" s="50"/>
      <c r="EM197" s="45"/>
      <c r="EN197" s="51"/>
      <c r="EO197" s="50"/>
      <c r="EP197" s="45"/>
      <c r="EQ197" s="51"/>
      <c r="ER197" s="81"/>
      <c r="ES197" s="52"/>
      <c r="ET197" s="52"/>
      <c r="EU197" s="27"/>
      <c r="EV197" s="28"/>
      <c r="EW197" s="29"/>
      <c r="EX197" s="27"/>
      <c r="EY197" s="28"/>
      <c r="EZ197" s="29"/>
      <c r="FA197" s="178"/>
      <c r="FB197" s="28"/>
      <c r="FC197" s="29"/>
      <c r="FE197" s="84"/>
      <c r="FF197" s="176"/>
      <c r="FG197" s="176"/>
      <c r="FH197" s="84"/>
      <c r="FI197" s="88"/>
      <c r="FJ197" s="108"/>
      <c r="FK197" s="241">
        <f t="shared" si="3122"/>
        <v>0</v>
      </c>
      <c r="FL197" s="88"/>
      <c r="FM197" s="108"/>
      <c r="FN197" s="241">
        <f t="shared" si="3228"/>
        <v>0</v>
      </c>
      <c r="FO197" s="41"/>
      <c r="FP197" s="42"/>
      <c r="FQ197" s="43"/>
      <c r="FR197" s="88"/>
      <c r="FS197" s="108"/>
      <c r="FT197" s="241">
        <f t="shared" si="3127"/>
        <v>0</v>
      </c>
      <c r="FU197" s="88"/>
      <c r="FV197" s="108"/>
      <c r="FW197" s="241">
        <f t="shared" si="3128"/>
        <v>0</v>
      </c>
      <c r="FX197" s="41"/>
      <c r="FY197" s="42"/>
      <c r="FZ197" s="43"/>
      <c r="GA197" s="88"/>
      <c r="GB197" s="108"/>
      <c r="GC197" s="241">
        <f t="shared" si="3132"/>
        <v>0</v>
      </c>
      <c r="GD197" s="88"/>
      <c r="GE197" s="108"/>
      <c r="GF197" s="241">
        <f t="shared" si="3133"/>
        <v>0</v>
      </c>
      <c r="GG197" s="236"/>
      <c r="GH197" s="232"/>
      <c r="GI197" s="233"/>
      <c r="GJ197" s="449"/>
      <c r="GK197" s="450"/>
      <c r="GL197" s="451"/>
      <c r="GM197" s="449"/>
      <c r="GN197" s="450"/>
      <c r="GO197" s="451"/>
      <c r="GP197" s="252"/>
      <c r="GQ197" s="253"/>
      <c r="GR197" s="253"/>
      <c r="GS197" s="88"/>
      <c r="GT197" s="108"/>
      <c r="GU197" s="90">
        <f t="shared" si="3146"/>
        <v>0</v>
      </c>
      <c r="GV197" s="184"/>
      <c r="GW197" s="100"/>
      <c r="GX197" s="90"/>
      <c r="GY197" s="236"/>
      <c r="GZ197" s="232"/>
      <c r="HA197" s="233"/>
      <c r="HB197" s="88"/>
      <c r="HC197" s="108"/>
      <c r="HD197" s="90">
        <f t="shared" si="3151"/>
        <v>0</v>
      </c>
      <c r="HE197" s="184"/>
      <c r="HF197" s="100"/>
      <c r="HG197" s="90"/>
      <c r="HH197" s="236"/>
      <c r="HI197" s="232"/>
      <c r="HJ197" s="233"/>
      <c r="HK197" s="88"/>
      <c r="HL197" s="108"/>
      <c r="HM197" s="90">
        <f t="shared" si="3156"/>
        <v>0</v>
      </c>
      <c r="HN197" s="88"/>
      <c r="HO197" s="108"/>
      <c r="HP197" s="90"/>
      <c r="HQ197" s="236"/>
      <c r="HR197" s="232"/>
      <c r="HS197" s="233"/>
      <c r="HT197" s="50"/>
      <c r="HU197" s="45"/>
      <c r="HV197" s="51"/>
      <c r="HW197" s="50"/>
      <c r="HX197" s="45"/>
      <c r="HY197" s="51"/>
      <c r="HZ197" s="252"/>
      <c r="IA197" s="253"/>
      <c r="IB197" s="253"/>
      <c r="IC197" s="88"/>
      <c r="ID197" s="108"/>
      <c r="IE197" s="241">
        <f t="shared" si="3170"/>
        <v>0</v>
      </c>
      <c r="IF197" s="88"/>
      <c r="IG197" s="108"/>
      <c r="IH197" s="241"/>
      <c r="II197" s="236"/>
      <c r="IJ197" s="232"/>
      <c r="IK197" s="233"/>
      <c r="IL197" s="88"/>
      <c r="IM197" s="108"/>
      <c r="IN197" s="241">
        <f t="shared" si="3175"/>
        <v>0</v>
      </c>
      <c r="IO197" s="88"/>
      <c r="IP197" s="108"/>
      <c r="IQ197" s="241"/>
      <c r="IR197" s="236"/>
      <c r="IS197" s="232"/>
      <c r="IT197" s="233"/>
      <c r="IU197" s="88"/>
      <c r="IV197" s="108"/>
      <c r="IW197" s="241">
        <f t="shared" si="3180"/>
        <v>0</v>
      </c>
      <c r="IX197" s="88"/>
      <c r="IY197" s="108"/>
      <c r="IZ197" s="241"/>
      <c r="JA197" s="236"/>
      <c r="JB197" s="232"/>
      <c r="JC197" s="233"/>
      <c r="JD197" s="449"/>
      <c r="JE197" s="450"/>
      <c r="JF197" s="451"/>
      <c r="JG197" s="449"/>
      <c r="JH197" s="450"/>
      <c r="JI197" s="451"/>
      <c r="JJ197" s="252"/>
      <c r="JK197" s="253"/>
      <c r="JL197" s="253"/>
      <c r="JM197" s="88"/>
      <c r="JN197" s="108"/>
      <c r="JO197" s="90">
        <f t="shared" si="3194"/>
        <v>0</v>
      </c>
      <c r="JP197" s="88"/>
      <c r="JQ197" s="108"/>
      <c r="JR197" s="90"/>
      <c r="JS197" s="236"/>
      <c r="JT197" s="232"/>
      <c r="JU197" s="233"/>
      <c r="JV197" s="88"/>
      <c r="JW197" s="108"/>
      <c r="JX197" s="90">
        <f t="shared" si="3199"/>
        <v>0</v>
      </c>
      <c r="JY197" s="88"/>
      <c r="JZ197" s="108"/>
      <c r="KA197" s="90"/>
      <c r="KB197" s="236"/>
      <c r="KC197" s="232"/>
      <c r="KD197" s="233"/>
      <c r="KE197" s="88"/>
      <c r="KF197" s="108"/>
      <c r="KG197" s="90"/>
      <c r="KH197" s="88"/>
      <c r="KI197" s="108"/>
      <c r="KJ197" s="90"/>
      <c r="KK197" s="41"/>
      <c r="KL197" s="42"/>
      <c r="KM197" s="43"/>
      <c r="KN197" s="50"/>
      <c r="KO197" s="45"/>
      <c r="KP197" s="51"/>
      <c r="KQ197" s="50"/>
      <c r="KR197" s="45"/>
      <c r="KS197" s="51"/>
      <c r="KT197" s="81"/>
      <c r="KU197" s="52"/>
      <c r="KV197" s="52"/>
      <c r="KW197" s="27"/>
      <c r="KX197" s="28"/>
      <c r="KY197" s="29"/>
      <c r="KZ197" s="27"/>
      <c r="LA197" s="28"/>
      <c r="LB197" s="29"/>
      <c r="LC197" s="178"/>
      <c r="LD197" s="28"/>
      <c r="LE197" s="29"/>
    </row>
    <row r="198" spans="2:317" ht="20.25" hidden="1" customHeight="1" outlineLevel="3">
      <c r="B198" s="84"/>
      <c r="C198" s="176"/>
      <c r="D198" s="176"/>
      <c r="E198" s="176"/>
      <c r="F198" s="84"/>
      <c r="G198" s="88"/>
      <c r="H198" s="108"/>
      <c r="I198" s="241">
        <f t="shared" si="3121"/>
        <v>0</v>
      </c>
      <c r="J198" s="88"/>
      <c r="K198" s="108"/>
      <c r="L198" s="241">
        <f t="shared" si="3227"/>
        <v>0</v>
      </c>
      <c r="M198" s="41"/>
      <c r="N198" s="42"/>
      <c r="O198" s="43"/>
      <c r="P198" s="88"/>
      <c r="Q198" s="108"/>
      <c r="R198" s="241">
        <f t="shared" si="3044"/>
        <v>0</v>
      </c>
      <c r="S198" s="88"/>
      <c r="T198" s="108"/>
      <c r="U198" s="241">
        <f t="shared" si="3045"/>
        <v>0</v>
      </c>
      <c r="V198" s="41"/>
      <c r="W198" s="42"/>
      <c r="X198" s="43"/>
      <c r="Y198" s="88"/>
      <c r="Z198" s="108"/>
      <c r="AA198" s="241">
        <f t="shared" si="3049"/>
        <v>0</v>
      </c>
      <c r="AB198" s="88"/>
      <c r="AC198" s="108"/>
      <c r="AD198" s="241">
        <f t="shared" si="3050"/>
        <v>0</v>
      </c>
      <c r="AE198" s="236"/>
      <c r="AF198" s="232"/>
      <c r="AG198" s="233"/>
      <c r="AH198" s="449"/>
      <c r="AI198" s="450"/>
      <c r="AJ198" s="451"/>
      <c r="AK198" s="449"/>
      <c r="AL198" s="450"/>
      <c r="AM198" s="451"/>
      <c r="AN198" s="252"/>
      <c r="AO198" s="253"/>
      <c r="AP198" s="253"/>
      <c r="AQ198" s="88"/>
      <c r="AR198" s="108"/>
      <c r="AS198" s="90">
        <f t="shared" si="3063"/>
        <v>0</v>
      </c>
      <c r="AT198" s="184"/>
      <c r="AU198" s="100"/>
      <c r="AV198" s="90"/>
      <c r="AW198" s="236"/>
      <c r="AX198" s="232"/>
      <c r="AY198" s="233"/>
      <c r="AZ198" s="88"/>
      <c r="BA198" s="108"/>
      <c r="BB198" s="90">
        <f t="shared" si="3068"/>
        <v>0</v>
      </c>
      <c r="BC198" s="184"/>
      <c r="BD198" s="100"/>
      <c r="BE198" s="90"/>
      <c r="BF198" s="236"/>
      <c r="BG198" s="232"/>
      <c r="BH198" s="233"/>
      <c r="BI198" s="88"/>
      <c r="BJ198" s="108"/>
      <c r="BK198" s="90">
        <f t="shared" si="3073"/>
        <v>0</v>
      </c>
      <c r="BL198" s="88"/>
      <c r="BM198" s="108"/>
      <c r="BN198" s="90"/>
      <c r="BO198" s="236"/>
      <c r="BP198" s="232"/>
      <c r="BQ198" s="233"/>
      <c r="BR198" s="50"/>
      <c r="BS198" s="45"/>
      <c r="BT198" s="51"/>
      <c r="BU198" s="50"/>
      <c r="BV198" s="45"/>
      <c r="BW198" s="51"/>
      <c r="BX198" s="252"/>
      <c r="BY198" s="253"/>
      <c r="BZ198" s="253"/>
      <c r="CA198" s="88"/>
      <c r="CB198" s="108"/>
      <c r="CC198" s="241">
        <f t="shared" si="3087"/>
        <v>0</v>
      </c>
      <c r="CD198" s="88"/>
      <c r="CE198" s="108"/>
      <c r="CF198" s="241"/>
      <c r="CG198" s="236"/>
      <c r="CH198" s="232"/>
      <c r="CI198" s="233"/>
      <c r="CJ198" s="88"/>
      <c r="CK198" s="108"/>
      <c r="CL198" s="241">
        <f t="shared" si="3092"/>
        <v>0</v>
      </c>
      <c r="CM198" s="88"/>
      <c r="CN198" s="108"/>
      <c r="CO198" s="241"/>
      <c r="CP198" s="236"/>
      <c r="CQ198" s="232"/>
      <c r="CR198" s="233"/>
      <c r="CS198" s="88"/>
      <c r="CT198" s="108"/>
      <c r="CU198" s="241">
        <f t="shared" si="3096"/>
        <v>0</v>
      </c>
      <c r="CV198" s="88"/>
      <c r="CW198" s="108"/>
      <c r="CX198" s="241"/>
      <c r="CY198" s="236"/>
      <c r="CZ198" s="232"/>
      <c r="DA198" s="233"/>
      <c r="DB198" s="449"/>
      <c r="DC198" s="450"/>
      <c r="DD198" s="451"/>
      <c r="DE198" s="449"/>
      <c r="DF198" s="450"/>
      <c r="DG198" s="451"/>
      <c r="DH198" s="252"/>
      <c r="DI198" s="253"/>
      <c r="DJ198" s="253"/>
      <c r="DK198" s="88"/>
      <c r="DL198" s="108"/>
      <c r="DM198" s="90">
        <f t="shared" si="3110"/>
        <v>0</v>
      </c>
      <c r="DN198" s="88"/>
      <c r="DO198" s="108"/>
      <c r="DP198" s="90"/>
      <c r="DQ198" s="236"/>
      <c r="DR198" s="232"/>
      <c r="DS198" s="233"/>
      <c r="DT198" s="88"/>
      <c r="DU198" s="108"/>
      <c r="DV198" s="90">
        <f t="shared" si="3115"/>
        <v>0</v>
      </c>
      <c r="DW198" s="88"/>
      <c r="DX198" s="108"/>
      <c r="DY198" s="90"/>
      <c r="DZ198" s="236"/>
      <c r="EA198" s="232"/>
      <c r="EB198" s="233"/>
      <c r="EC198" s="88"/>
      <c r="ED198" s="108"/>
      <c r="EE198" s="90"/>
      <c r="EF198" s="88"/>
      <c r="EG198" s="108"/>
      <c r="EH198" s="90"/>
      <c r="EI198" s="41"/>
      <c r="EJ198" s="42"/>
      <c r="EK198" s="43"/>
      <c r="EL198" s="50"/>
      <c r="EM198" s="45"/>
      <c r="EN198" s="51"/>
      <c r="EO198" s="50"/>
      <c r="EP198" s="45"/>
      <c r="EQ198" s="51"/>
      <c r="ER198" s="81"/>
      <c r="ES198" s="52"/>
      <c r="ET198" s="52"/>
      <c r="EU198" s="27"/>
      <c r="EV198" s="28"/>
      <c r="EW198" s="29"/>
      <c r="EX198" s="27"/>
      <c r="EY198" s="28"/>
      <c r="EZ198" s="29"/>
      <c r="FA198" s="178"/>
      <c r="FB198" s="28"/>
      <c r="FC198" s="29"/>
      <c r="FE198" s="84"/>
      <c r="FF198" s="176"/>
      <c r="FG198" s="176"/>
      <c r="FH198" s="84"/>
      <c r="FI198" s="88"/>
      <c r="FJ198" s="108"/>
      <c r="FK198" s="241">
        <f t="shared" si="3122"/>
        <v>0</v>
      </c>
      <c r="FL198" s="88"/>
      <c r="FM198" s="108"/>
      <c r="FN198" s="241">
        <f t="shared" si="3228"/>
        <v>0</v>
      </c>
      <c r="FO198" s="41"/>
      <c r="FP198" s="42"/>
      <c r="FQ198" s="43"/>
      <c r="FR198" s="88"/>
      <c r="FS198" s="108"/>
      <c r="FT198" s="241">
        <f t="shared" si="3127"/>
        <v>0</v>
      </c>
      <c r="FU198" s="88"/>
      <c r="FV198" s="108"/>
      <c r="FW198" s="241">
        <f t="shared" si="3128"/>
        <v>0</v>
      </c>
      <c r="FX198" s="41"/>
      <c r="FY198" s="42"/>
      <c r="FZ198" s="43"/>
      <c r="GA198" s="88"/>
      <c r="GB198" s="108"/>
      <c r="GC198" s="241">
        <f t="shared" si="3132"/>
        <v>0</v>
      </c>
      <c r="GD198" s="88"/>
      <c r="GE198" s="108"/>
      <c r="GF198" s="241">
        <f t="shared" si="3133"/>
        <v>0</v>
      </c>
      <c r="GG198" s="236"/>
      <c r="GH198" s="232"/>
      <c r="GI198" s="233"/>
      <c r="GJ198" s="449"/>
      <c r="GK198" s="450"/>
      <c r="GL198" s="451"/>
      <c r="GM198" s="449"/>
      <c r="GN198" s="450"/>
      <c r="GO198" s="451"/>
      <c r="GP198" s="252"/>
      <c r="GQ198" s="253"/>
      <c r="GR198" s="253"/>
      <c r="GS198" s="88"/>
      <c r="GT198" s="108"/>
      <c r="GU198" s="90">
        <f t="shared" si="3146"/>
        <v>0</v>
      </c>
      <c r="GV198" s="184"/>
      <c r="GW198" s="100"/>
      <c r="GX198" s="90"/>
      <c r="GY198" s="236"/>
      <c r="GZ198" s="232"/>
      <c r="HA198" s="233"/>
      <c r="HB198" s="88"/>
      <c r="HC198" s="108"/>
      <c r="HD198" s="90">
        <f t="shared" si="3151"/>
        <v>0</v>
      </c>
      <c r="HE198" s="184"/>
      <c r="HF198" s="100"/>
      <c r="HG198" s="90"/>
      <c r="HH198" s="236"/>
      <c r="HI198" s="232"/>
      <c r="HJ198" s="233"/>
      <c r="HK198" s="88"/>
      <c r="HL198" s="108"/>
      <c r="HM198" s="90">
        <f t="shared" si="3156"/>
        <v>0</v>
      </c>
      <c r="HN198" s="88"/>
      <c r="HO198" s="108"/>
      <c r="HP198" s="90"/>
      <c r="HQ198" s="236"/>
      <c r="HR198" s="232"/>
      <c r="HS198" s="233"/>
      <c r="HT198" s="50"/>
      <c r="HU198" s="45"/>
      <c r="HV198" s="51"/>
      <c r="HW198" s="50"/>
      <c r="HX198" s="45"/>
      <c r="HY198" s="51"/>
      <c r="HZ198" s="252"/>
      <c r="IA198" s="253"/>
      <c r="IB198" s="253"/>
      <c r="IC198" s="88"/>
      <c r="ID198" s="108"/>
      <c r="IE198" s="241">
        <f t="shared" si="3170"/>
        <v>0</v>
      </c>
      <c r="IF198" s="88"/>
      <c r="IG198" s="108"/>
      <c r="IH198" s="241"/>
      <c r="II198" s="236"/>
      <c r="IJ198" s="232"/>
      <c r="IK198" s="233"/>
      <c r="IL198" s="88"/>
      <c r="IM198" s="108"/>
      <c r="IN198" s="241">
        <f t="shared" si="3175"/>
        <v>0</v>
      </c>
      <c r="IO198" s="88"/>
      <c r="IP198" s="108"/>
      <c r="IQ198" s="241"/>
      <c r="IR198" s="236"/>
      <c r="IS198" s="232"/>
      <c r="IT198" s="233"/>
      <c r="IU198" s="88"/>
      <c r="IV198" s="108"/>
      <c r="IW198" s="241">
        <f t="shared" si="3180"/>
        <v>0</v>
      </c>
      <c r="IX198" s="88"/>
      <c r="IY198" s="108"/>
      <c r="IZ198" s="241"/>
      <c r="JA198" s="236"/>
      <c r="JB198" s="232"/>
      <c r="JC198" s="233"/>
      <c r="JD198" s="449"/>
      <c r="JE198" s="450"/>
      <c r="JF198" s="451"/>
      <c r="JG198" s="449"/>
      <c r="JH198" s="450"/>
      <c r="JI198" s="451"/>
      <c r="JJ198" s="252"/>
      <c r="JK198" s="253"/>
      <c r="JL198" s="253"/>
      <c r="JM198" s="88"/>
      <c r="JN198" s="108"/>
      <c r="JO198" s="90">
        <f t="shared" si="3194"/>
        <v>0</v>
      </c>
      <c r="JP198" s="88"/>
      <c r="JQ198" s="108"/>
      <c r="JR198" s="90"/>
      <c r="JS198" s="236"/>
      <c r="JT198" s="232"/>
      <c r="JU198" s="233"/>
      <c r="JV198" s="88"/>
      <c r="JW198" s="108"/>
      <c r="JX198" s="90">
        <f t="shared" si="3199"/>
        <v>0</v>
      </c>
      <c r="JY198" s="88"/>
      <c r="JZ198" s="108"/>
      <c r="KA198" s="90"/>
      <c r="KB198" s="236"/>
      <c r="KC198" s="232"/>
      <c r="KD198" s="233"/>
      <c r="KE198" s="88"/>
      <c r="KF198" s="108"/>
      <c r="KG198" s="90"/>
      <c r="KH198" s="88"/>
      <c r="KI198" s="108"/>
      <c r="KJ198" s="90"/>
      <c r="KK198" s="41"/>
      <c r="KL198" s="42"/>
      <c r="KM198" s="43"/>
      <c r="KN198" s="50"/>
      <c r="KO198" s="45"/>
      <c r="KP198" s="51"/>
      <c r="KQ198" s="50"/>
      <c r="KR198" s="45"/>
      <c r="KS198" s="51"/>
      <c r="KT198" s="81"/>
      <c r="KU198" s="52"/>
      <c r="KV198" s="52"/>
      <c r="KW198" s="27"/>
      <c r="KX198" s="28"/>
      <c r="KY198" s="29"/>
      <c r="KZ198" s="27"/>
      <c r="LA198" s="28"/>
      <c r="LB198" s="29"/>
      <c r="LC198" s="178"/>
      <c r="LD198" s="28"/>
      <c r="LE198" s="29"/>
    </row>
    <row r="199" spans="2:317" ht="20.25" hidden="1" customHeight="1" outlineLevel="3">
      <c r="B199" s="84"/>
      <c r="C199" s="176"/>
      <c r="D199" s="176"/>
      <c r="E199" s="176"/>
      <c r="F199" s="84"/>
      <c r="G199" s="88"/>
      <c r="H199" s="108"/>
      <c r="I199" s="241">
        <f t="shared" si="3121"/>
        <v>0</v>
      </c>
      <c r="J199" s="88"/>
      <c r="K199" s="108"/>
      <c r="L199" s="241">
        <f t="shared" si="3227"/>
        <v>0</v>
      </c>
      <c r="M199" s="41"/>
      <c r="N199" s="42"/>
      <c r="O199" s="43"/>
      <c r="P199" s="88"/>
      <c r="Q199" s="108"/>
      <c r="R199" s="241">
        <f t="shared" si="3044"/>
        <v>0</v>
      </c>
      <c r="S199" s="88"/>
      <c r="T199" s="108"/>
      <c r="U199" s="241">
        <f t="shared" si="3045"/>
        <v>0</v>
      </c>
      <c r="V199" s="41"/>
      <c r="W199" s="42"/>
      <c r="X199" s="43"/>
      <c r="Y199" s="88"/>
      <c r="Z199" s="108"/>
      <c r="AA199" s="241">
        <f t="shared" si="3049"/>
        <v>0</v>
      </c>
      <c r="AB199" s="88"/>
      <c r="AC199" s="108"/>
      <c r="AD199" s="241">
        <f t="shared" si="3050"/>
        <v>0</v>
      </c>
      <c r="AE199" s="236"/>
      <c r="AF199" s="232"/>
      <c r="AG199" s="233"/>
      <c r="AH199" s="449"/>
      <c r="AI199" s="450"/>
      <c r="AJ199" s="451"/>
      <c r="AK199" s="449"/>
      <c r="AL199" s="450"/>
      <c r="AM199" s="451"/>
      <c r="AN199" s="252"/>
      <c r="AO199" s="253"/>
      <c r="AP199" s="253"/>
      <c r="AQ199" s="88"/>
      <c r="AR199" s="108"/>
      <c r="AS199" s="90">
        <f t="shared" si="3063"/>
        <v>0</v>
      </c>
      <c r="AT199" s="184"/>
      <c r="AU199" s="100"/>
      <c r="AV199" s="90"/>
      <c r="AW199" s="236"/>
      <c r="AX199" s="232"/>
      <c r="AY199" s="233"/>
      <c r="AZ199" s="88"/>
      <c r="BA199" s="108"/>
      <c r="BB199" s="90">
        <f t="shared" si="3068"/>
        <v>0</v>
      </c>
      <c r="BC199" s="184"/>
      <c r="BD199" s="100"/>
      <c r="BE199" s="90"/>
      <c r="BF199" s="236"/>
      <c r="BG199" s="232"/>
      <c r="BH199" s="233"/>
      <c r="BI199" s="88"/>
      <c r="BJ199" s="108"/>
      <c r="BK199" s="90">
        <f t="shared" si="3073"/>
        <v>0</v>
      </c>
      <c r="BL199" s="88"/>
      <c r="BM199" s="108"/>
      <c r="BN199" s="90"/>
      <c r="BO199" s="236"/>
      <c r="BP199" s="232"/>
      <c r="BQ199" s="233"/>
      <c r="BR199" s="50"/>
      <c r="BS199" s="45"/>
      <c r="BT199" s="51"/>
      <c r="BU199" s="50"/>
      <c r="BV199" s="45"/>
      <c r="BW199" s="51"/>
      <c r="BX199" s="252"/>
      <c r="BY199" s="253"/>
      <c r="BZ199" s="253"/>
      <c r="CA199" s="88"/>
      <c r="CB199" s="108"/>
      <c r="CC199" s="241">
        <f t="shared" si="3087"/>
        <v>0</v>
      </c>
      <c r="CD199" s="88"/>
      <c r="CE199" s="108"/>
      <c r="CF199" s="241"/>
      <c r="CG199" s="236"/>
      <c r="CH199" s="232"/>
      <c r="CI199" s="233"/>
      <c r="CJ199" s="88"/>
      <c r="CK199" s="108"/>
      <c r="CL199" s="241">
        <f t="shared" si="3092"/>
        <v>0</v>
      </c>
      <c r="CM199" s="88"/>
      <c r="CN199" s="108"/>
      <c r="CO199" s="241"/>
      <c r="CP199" s="236"/>
      <c r="CQ199" s="232"/>
      <c r="CR199" s="233"/>
      <c r="CS199" s="88"/>
      <c r="CT199" s="108"/>
      <c r="CU199" s="241">
        <f t="shared" si="3096"/>
        <v>0</v>
      </c>
      <c r="CV199" s="88"/>
      <c r="CW199" s="108"/>
      <c r="CX199" s="241"/>
      <c r="CY199" s="236"/>
      <c r="CZ199" s="232"/>
      <c r="DA199" s="233"/>
      <c r="DB199" s="449"/>
      <c r="DC199" s="450"/>
      <c r="DD199" s="451"/>
      <c r="DE199" s="449"/>
      <c r="DF199" s="450"/>
      <c r="DG199" s="451"/>
      <c r="DH199" s="252"/>
      <c r="DI199" s="253"/>
      <c r="DJ199" s="253"/>
      <c r="DK199" s="88"/>
      <c r="DL199" s="108"/>
      <c r="DM199" s="90">
        <f t="shared" si="3110"/>
        <v>0</v>
      </c>
      <c r="DN199" s="88"/>
      <c r="DO199" s="108"/>
      <c r="DP199" s="90"/>
      <c r="DQ199" s="236"/>
      <c r="DR199" s="232"/>
      <c r="DS199" s="233"/>
      <c r="DT199" s="88"/>
      <c r="DU199" s="108"/>
      <c r="DV199" s="90">
        <f t="shared" si="3115"/>
        <v>0</v>
      </c>
      <c r="DW199" s="88"/>
      <c r="DX199" s="108"/>
      <c r="DY199" s="90"/>
      <c r="DZ199" s="236"/>
      <c r="EA199" s="232"/>
      <c r="EB199" s="233"/>
      <c r="EC199" s="88"/>
      <c r="ED199" s="108"/>
      <c r="EE199" s="90"/>
      <c r="EF199" s="88"/>
      <c r="EG199" s="108"/>
      <c r="EH199" s="90"/>
      <c r="EI199" s="41"/>
      <c r="EJ199" s="42"/>
      <c r="EK199" s="43"/>
      <c r="EL199" s="50"/>
      <c r="EM199" s="45"/>
      <c r="EN199" s="51"/>
      <c r="EO199" s="50"/>
      <c r="EP199" s="45"/>
      <c r="EQ199" s="51"/>
      <c r="ER199" s="81"/>
      <c r="ES199" s="52"/>
      <c r="ET199" s="52"/>
      <c r="EU199" s="27"/>
      <c r="EV199" s="28"/>
      <c r="EW199" s="29"/>
      <c r="EX199" s="27"/>
      <c r="EY199" s="28"/>
      <c r="EZ199" s="29"/>
      <c r="FA199" s="178"/>
      <c r="FB199" s="28"/>
      <c r="FC199" s="29"/>
      <c r="FE199" s="84"/>
      <c r="FF199" s="176"/>
      <c r="FG199" s="176"/>
      <c r="FH199" s="84"/>
      <c r="FI199" s="88"/>
      <c r="FJ199" s="108"/>
      <c r="FK199" s="241">
        <f t="shared" si="3122"/>
        <v>0</v>
      </c>
      <c r="FL199" s="88"/>
      <c r="FM199" s="108"/>
      <c r="FN199" s="241">
        <f t="shared" si="3228"/>
        <v>0</v>
      </c>
      <c r="FO199" s="41"/>
      <c r="FP199" s="42"/>
      <c r="FQ199" s="43"/>
      <c r="FR199" s="88"/>
      <c r="FS199" s="108"/>
      <c r="FT199" s="241">
        <f t="shared" si="3127"/>
        <v>0</v>
      </c>
      <c r="FU199" s="88"/>
      <c r="FV199" s="108"/>
      <c r="FW199" s="241">
        <f t="shared" si="3128"/>
        <v>0</v>
      </c>
      <c r="FX199" s="41"/>
      <c r="FY199" s="42"/>
      <c r="FZ199" s="43"/>
      <c r="GA199" s="88"/>
      <c r="GB199" s="108"/>
      <c r="GC199" s="241">
        <f t="shared" si="3132"/>
        <v>0</v>
      </c>
      <c r="GD199" s="88"/>
      <c r="GE199" s="108"/>
      <c r="GF199" s="241">
        <f t="shared" si="3133"/>
        <v>0</v>
      </c>
      <c r="GG199" s="236"/>
      <c r="GH199" s="232"/>
      <c r="GI199" s="233"/>
      <c r="GJ199" s="449"/>
      <c r="GK199" s="450"/>
      <c r="GL199" s="451"/>
      <c r="GM199" s="449"/>
      <c r="GN199" s="450"/>
      <c r="GO199" s="451"/>
      <c r="GP199" s="252"/>
      <c r="GQ199" s="253"/>
      <c r="GR199" s="253"/>
      <c r="GS199" s="88"/>
      <c r="GT199" s="108"/>
      <c r="GU199" s="90">
        <f t="shared" si="3146"/>
        <v>0</v>
      </c>
      <c r="GV199" s="184"/>
      <c r="GW199" s="100"/>
      <c r="GX199" s="90"/>
      <c r="GY199" s="236"/>
      <c r="GZ199" s="232"/>
      <c r="HA199" s="233"/>
      <c r="HB199" s="88"/>
      <c r="HC199" s="108"/>
      <c r="HD199" s="90">
        <f t="shared" si="3151"/>
        <v>0</v>
      </c>
      <c r="HE199" s="184"/>
      <c r="HF199" s="100"/>
      <c r="HG199" s="90"/>
      <c r="HH199" s="236"/>
      <c r="HI199" s="232"/>
      <c r="HJ199" s="233"/>
      <c r="HK199" s="88"/>
      <c r="HL199" s="108"/>
      <c r="HM199" s="90">
        <f t="shared" si="3156"/>
        <v>0</v>
      </c>
      <c r="HN199" s="88"/>
      <c r="HO199" s="108"/>
      <c r="HP199" s="90"/>
      <c r="HQ199" s="236"/>
      <c r="HR199" s="232"/>
      <c r="HS199" s="233"/>
      <c r="HT199" s="50"/>
      <c r="HU199" s="45"/>
      <c r="HV199" s="51"/>
      <c r="HW199" s="50"/>
      <c r="HX199" s="45"/>
      <c r="HY199" s="51"/>
      <c r="HZ199" s="252"/>
      <c r="IA199" s="253"/>
      <c r="IB199" s="253"/>
      <c r="IC199" s="88"/>
      <c r="ID199" s="108"/>
      <c r="IE199" s="241">
        <f t="shared" si="3170"/>
        <v>0</v>
      </c>
      <c r="IF199" s="88"/>
      <c r="IG199" s="108"/>
      <c r="IH199" s="241"/>
      <c r="II199" s="236"/>
      <c r="IJ199" s="232"/>
      <c r="IK199" s="233"/>
      <c r="IL199" s="88"/>
      <c r="IM199" s="108"/>
      <c r="IN199" s="241">
        <f t="shared" si="3175"/>
        <v>0</v>
      </c>
      <c r="IO199" s="88"/>
      <c r="IP199" s="108"/>
      <c r="IQ199" s="241"/>
      <c r="IR199" s="236"/>
      <c r="IS199" s="232"/>
      <c r="IT199" s="233"/>
      <c r="IU199" s="88"/>
      <c r="IV199" s="108"/>
      <c r="IW199" s="241">
        <f t="shared" si="3180"/>
        <v>0</v>
      </c>
      <c r="IX199" s="88"/>
      <c r="IY199" s="108"/>
      <c r="IZ199" s="241"/>
      <c r="JA199" s="236"/>
      <c r="JB199" s="232"/>
      <c r="JC199" s="233"/>
      <c r="JD199" s="449"/>
      <c r="JE199" s="450"/>
      <c r="JF199" s="451"/>
      <c r="JG199" s="449"/>
      <c r="JH199" s="450"/>
      <c r="JI199" s="451"/>
      <c r="JJ199" s="252"/>
      <c r="JK199" s="253"/>
      <c r="JL199" s="253"/>
      <c r="JM199" s="88"/>
      <c r="JN199" s="108"/>
      <c r="JO199" s="90">
        <f t="shared" si="3194"/>
        <v>0</v>
      </c>
      <c r="JP199" s="88"/>
      <c r="JQ199" s="108"/>
      <c r="JR199" s="90"/>
      <c r="JS199" s="236"/>
      <c r="JT199" s="232"/>
      <c r="JU199" s="233"/>
      <c r="JV199" s="88"/>
      <c r="JW199" s="108"/>
      <c r="JX199" s="90">
        <f t="shared" si="3199"/>
        <v>0</v>
      </c>
      <c r="JY199" s="88"/>
      <c r="JZ199" s="108"/>
      <c r="KA199" s="90"/>
      <c r="KB199" s="236"/>
      <c r="KC199" s="232"/>
      <c r="KD199" s="233"/>
      <c r="KE199" s="88"/>
      <c r="KF199" s="108"/>
      <c r="KG199" s="90"/>
      <c r="KH199" s="88"/>
      <c r="KI199" s="108"/>
      <c r="KJ199" s="90"/>
      <c r="KK199" s="41"/>
      <c r="KL199" s="42"/>
      <c r="KM199" s="43"/>
      <c r="KN199" s="50"/>
      <c r="KO199" s="45"/>
      <c r="KP199" s="51"/>
      <c r="KQ199" s="50"/>
      <c r="KR199" s="45"/>
      <c r="KS199" s="51"/>
      <c r="KT199" s="81"/>
      <c r="KU199" s="52"/>
      <c r="KV199" s="52"/>
      <c r="KW199" s="27"/>
      <c r="KX199" s="28"/>
      <c r="KY199" s="29"/>
      <c r="KZ199" s="27"/>
      <c r="LA199" s="28"/>
      <c r="LB199" s="29"/>
      <c r="LC199" s="178"/>
      <c r="LD199" s="28"/>
      <c r="LE199" s="29"/>
    </row>
    <row r="200" spans="2:317" ht="20.25" hidden="1" customHeight="1" outlineLevel="3">
      <c r="B200" s="84"/>
      <c r="C200" s="176"/>
      <c r="D200" s="176"/>
      <c r="E200" s="176"/>
      <c r="F200" s="84"/>
      <c r="G200" s="88"/>
      <c r="H200" s="108"/>
      <c r="I200" s="241">
        <f t="shared" si="3121"/>
        <v>0</v>
      </c>
      <c r="J200" s="88"/>
      <c r="K200" s="108"/>
      <c r="L200" s="241">
        <f t="shared" si="3227"/>
        <v>0</v>
      </c>
      <c r="M200" s="41"/>
      <c r="N200" s="42"/>
      <c r="O200" s="43"/>
      <c r="P200" s="88"/>
      <c r="Q200" s="108"/>
      <c r="R200" s="241">
        <f t="shared" si="3044"/>
        <v>0</v>
      </c>
      <c r="S200" s="88"/>
      <c r="T200" s="108"/>
      <c r="U200" s="241">
        <f t="shared" si="3045"/>
        <v>0</v>
      </c>
      <c r="V200" s="41"/>
      <c r="W200" s="42"/>
      <c r="X200" s="43"/>
      <c r="Y200" s="88"/>
      <c r="Z200" s="108"/>
      <c r="AA200" s="241">
        <f t="shared" si="3049"/>
        <v>0</v>
      </c>
      <c r="AB200" s="88"/>
      <c r="AC200" s="108"/>
      <c r="AD200" s="241">
        <f t="shared" si="3050"/>
        <v>0</v>
      </c>
      <c r="AE200" s="236"/>
      <c r="AF200" s="232"/>
      <c r="AG200" s="233"/>
      <c r="AH200" s="449"/>
      <c r="AI200" s="450"/>
      <c r="AJ200" s="451"/>
      <c r="AK200" s="449"/>
      <c r="AL200" s="450"/>
      <c r="AM200" s="451"/>
      <c r="AN200" s="252"/>
      <c r="AO200" s="253"/>
      <c r="AP200" s="253"/>
      <c r="AQ200" s="88"/>
      <c r="AR200" s="108"/>
      <c r="AS200" s="90">
        <f t="shared" si="3063"/>
        <v>0</v>
      </c>
      <c r="AT200" s="184"/>
      <c r="AU200" s="100"/>
      <c r="AV200" s="90"/>
      <c r="AW200" s="236"/>
      <c r="AX200" s="232"/>
      <c r="AY200" s="233"/>
      <c r="AZ200" s="88"/>
      <c r="BA200" s="108"/>
      <c r="BB200" s="90">
        <f t="shared" si="3068"/>
        <v>0</v>
      </c>
      <c r="BC200" s="184"/>
      <c r="BD200" s="100"/>
      <c r="BE200" s="90"/>
      <c r="BF200" s="236"/>
      <c r="BG200" s="232"/>
      <c r="BH200" s="233"/>
      <c r="BI200" s="88"/>
      <c r="BJ200" s="108"/>
      <c r="BK200" s="90">
        <f t="shared" si="3073"/>
        <v>0</v>
      </c>
      <c r="BL200" s="88"/>
      <c r="BM200" s="108"/>
      <c r="BN200" s="90"/>
      <c r="BO200" s="236"/>
      <c r="BP200" s="232"/>
      <c r="BQ200" s="233"/>
      <c r="BR200" s="50"/>
      <c r="BS200" s="45"/>
      <c r="BT200" s="51"/>
      <c r="BU200" s="50"/>
      <c r="BV200" s="45"/>
      <c r="BW200" s="51"/>
      <c r="BX200" s="252"/>
      <c r="BY200" s="253"/>
      <c r="BZ200" s="253"/>
      <c r="CA200" s="88"/>
      <c r="CB200" s="108"/>
      <c r="CC200" s="241">
        <f t="shared" si="3087"/>
        <v>0</v>
      </c>
      <c r="CD200" s="88"/>
      <c r="CE200" s="108"/>
      <c r="CF200" s="241"/>
      <c r="CG200" s="236"/>
      <c r="CH200" s="232"/>
      <c r="CI200" s="233"/>
      <c r="CJ200" s="88"/>
      <c r="CK200" s="108"/>
      <c r="CL200" s="241">
        <f t="shared" si="3092"/>
        <v>0</v>
      </c>
      <c r="CM200" s="88"/>
      <c r="CN200" s="108"/>
      <c r="CO200" s="241"/>
      <c r="CP200" s="236"/>
      <c r="CQ200" s="232"/>
      <c r="CR200" s="233"/>
      <c r="CS200" s="88"/>
      <c r="CT200" s="108"/>
      <c r="CU200" s="241">
        <f t="shared" si="3096"/>
        <v>0</v>
      </c>
      <c r="CV200" s="88"/>
      <c r="CW200" s="108"/>
      <c r="CX200" s="241"/>
      <c r="CY200" s="236"/>
      <c r="CZ200" s="232"/>
      <c r="DA200" s="233"/>
      <c r="DB200" s="449"/>
      <c r="DC200" s="450"/>
      <c r="DD200" s="451"/>
      <c r="DE200" s="449"/>
      <c r="DF200" s="450"/>
      <c r="DG200" s="451"/>
      <c r="DH200" s="252"/>
      <c r="DI200" s="253"/>
      <c r="DJ200" s="253"/>
      <c r="DK200" s="88"/>
      <c r="DL200" s="108"/>
      <c r="DM200" s="90">
        <f t="shared" si="3110"/>
        <v>0</v>
      </c>
      <c r="DN200" s="88"/>
      <c r="DO200" s="108"/>
      <c r="DP200" s="90"/>
      <c r="DQ200" s="236"/>
      <c r="DR200" s="232"/>
      <c r="DS200" s="233"/>
      <c r="DT200" s="88"/>
      <c r="DU200" s="108"/>
      <c r="DV200" s="90">
        <f t="shared" si="3115"/>
        <v>0</v>
      </c>
      <c r="DW200" s="88"/>
      <c r="DX200" s="108"/>
      <c r="DY200" s="90"/>
      <c r="DZ200" s="236"/>
      <c r="EA200" s="232"/>
      <c r="EB200" s="233"/>
      <c r="EC200" s="88"/>
      <c r="ED200" s="108"/>
      <c r="EE200" s="90"/>
      <c r="EF200" s="88"/>
      <c r="EG200" s="108"/>
      <c r="EH200" s="90"/>
      <c r="EI200" s="41"/>
      <c r="EJ200" s="42"/>
      <c r="EK200" s="43"/>
      <c r="EL200" s="50"/>
      <c r="EM200" s="45"/>
      <c r="EN200" s="51"/>
      <c r="EO200" s="50"/>
      <c r="EP200" s="45"/>
      <c r="EQ200" s="51"/>
      <c r="ER200" s="81"/>
      <c r="ES200" s="52"/>
      <c r="ET200" s="52"/>
      <c r="EU200" s="27"/>
      <c r="EV200" s="28"/>
      <c r="EW200" s="29"/>
      <c r="EX200" s="27"/>
      <c r="EY200" s="28"/>
      <c r="EZ200" s="29"/>
      <c r="FA200" s="178"/>
      <c r="FB200" s="28"/>
      <c r="FC200" s="29"/>
      <c r="FE200" s="84"/>
      <c r="FF200" s="176"/>
      <c r="FG200" s="176"/>
      <c r="FH200" s="84"/>
      <c r="FI200" s="88"/>
      <c r="FJ200" s="108"/>
      <c r="FK200" s="241">
        <f t="shared" si="3122"/>
        <v>0</v>
      </c>
      <c r="FL200" s="88"/>
      <c r="FM200" s="108"/>
      <c r="FN200" s="241">
        <f t="shared" si="3228"/>
        <v>0</v>
      </c>
      <c r="FO200" s="41"/>
      <c r="FP200" s="42"/>
      <c r="FQ200" s="43"/>
      <c r="FR200" s="88"/>
      <c r="FS200" s="108"/>
      <c r="FT200" s="241">
        <f t="shared" si="3127"/>
        <v>0</v>
      </c>
      <c r="FU200" s="88"/>
      <c r="FV200" s="108"/>
      <c r="FW200" s="241">
        <f t="shared" si="3128"/>
        <v>0</v>
      </c>
      <c r="FX200" s="41"/>
      <c r="FY200" s="42"/>
      <c r="FZ200" s="43"/>
      <c r="GA200" s="88"/>
      <c r="GB200" s="108"/>
      <c r="GC200" s="241">
        <f t="shared" si="3132"/>
        <v>0</v>
      </c>
      <c r="GD200" s="88"/>
      <c r="GE200" s="108"/>
      <c r="GF200" s="241">
        <f t="shared" si="3133"/>
        <v>0</v>
      </c>
      <c r="GG200" s="236"/>
      <c r="GH200" s="232"/>
      <c r="GI200" s="233"/>
      <c r="GJ200" s="449"/>
      <c r="GK200" s="450"/>
      <c r="GL200" s="451"/>
      <c r="GM200" s="449"/>
      <c r="GN200" s="450"/>
      <c r="GO200" s="451"/>
      <c r="GP200" s="252"/>
      <c r="GQ200" s="253"/>
      <c r="GR200" s="253"/>
      <c r="GS200" s="88"/>
      <c r="GT200" s="108"/>
      <c r="GU200" s="90">
        <f t="shared" si="3146"/>
        <v>0</v>
      </c>
      <c r="GV200" s="184"/>
      <c r="GW200" s="100"/>
      <c r="GX200" s="90"/>
      <c r="GY200" s="236"/>
      <c r="GZ200" s="232"/>
      <c r="HA200" s="233"/>
      <c r="HB200" s="88"/>
      <c r="HC200" s="108"/>
      <c r="HD200" s="90">
        <f t="shared" si="3151"/>
        <v>0</v>
      </c>
      <c r="HE200" s="184"/>
      <c r="HF200" s="100"/>
      <c r="HG200" s="90"/>
      <c r="HH200" s="236"/>
      <c r="HI200" s="232"/>
      <c r="HJ200" s="233"/>
      <c r="HK200" s="88"/>
      <c r="HL200" s="108"/>
      <c r="HM200" s="90">
        <f t="shared" si="3156"/>
        <v>0</v>
      </c>
      <c r="HN200" s="88"/>
      <c r="HO200" s="108"/>
      <c r="HP200" s="90"/>
      <c r="HQ200" s="236"/>
      <c r="HR200" s="232"/>
      <c r="HS200" s="233"/>
      <c r="HT200" s="50"/>
      <c r="HU200" s="45"/>
      <c r="HV200" s="51"/>
      <c r="HW200" s="50"/>
      <c r="HX200" s="45"/>
      <c r="HY200" s="51"/>
      <c r="HZ200" s="252"/>
      <c r="IA200" s="253"/>
      <c r="IB200" s="253"/>
      <c r="IC200" s="88"/>
      <c r="ID200" s="108"/>
      <c r="IE200" s="241">
        <f t="shared" si="3170"/>
        <v>0</v>
      </c>
      <c r="IF200" s="88"/>
      <c r="IG200" s="108"/>
      <c r="IH200" s="241"/>
      <c r="II200" s="236"/>
      <c r="IJ200" s="232"/>
      <c r="IK200" s="233"/>
      <c r="IL200" s="88"/>
      <c r="IM200" s="108"/>
      <c r="IN200" s="241">
        <f t="shared" si="3175"/>
        <v>0</v>
      </c>
      <c r="IO200" s="88"/>
      <c r="IP200" s="108"/>
      <c r="IQ200" s="241"/>
      <c r="IR200" s="236"/>
      <c r="IS200" s="232"/>
      <c r="IT200" s="233"/>
      <c r="IU200" s="88"/>
      <c r="IV200" s="108"/>
      <c r="IW200" s="241">
        <f t="shared" si="3180"/>
        <v>0</v>
      </c>
      <c r="IX200" s="88"/>
      <c r="IY200" s="108"/>
      <c r="IZ200" s="241"/>
      <c r="JA200" s="236"/>
      <c r="JB200" s="232"/>
      <c r="JC200" s="233"/>
      <c r="JD200" s="449"/>
      <c r="JE200" s="450"/>
      <c r="JF200" s="451"/>
      <c r="JG200" s="449"/>
      <c r="JH200" s="450"/>
      <c r="JI200" s="451"/>
      <c r="JJ200" s="252"/>
      <c r="JK200" s="253"/>
      <c r="JL200" s="253"/>
      <c r="JM200" s="88"/>
      <c r="JN200" s="108"/>
      <c r="JO200" s="90">
        <f t="shared" si="3194"/>
        <v>0</v>
      </c>
      <c r="JP200" s="88"/>
      <c r="JQ200" s="108"/>
      <c r="JR200" s="90"/>
      <c r="JS200" s="236"/>
      <c r="JT200" s="232"/>
      <c r="JU200" s="233"/>
      <c r="JV200" s="88"/>
      <c r="JW200" s="108"/>
      <c r="JX200" s="90">
        <f t="shared" si="3199"/>
        <v>0</v>
      </c>
      <c r="JY200" s="88"/>
      <c r="JZ200" s="108"/>
      <c r="KA200" s="90"/>
      <c r="KB200" s="236"/>
      <c r="KC200" s="232"/>
      <c r="KD200" s="233"/>
      <c r="KE200" s="88"/>
      <c r="KF200" s="108"/>
      <c r="KG200" s="90"/>
      <c r="KH200" s="88"/>
      <c r="KI200" s="108"/>
      <c r="KJ200" s="90"/>
      <c r="KK200" s="41"/>
      <c r="KL200" s="42"/>
      <c r="KM200" s="43"/>
      <c r="KN200" s="50"/>
      <c r="KO200" s="45"/>
      <c r="KP200" s="51"/>
      <c r="KQ200" s="50"/>
      <c r="KR200" s="45"/>
      <c r="KS200" s="51"/>
      <c r="KT200" s="81"/>
      <c r="KU200" s="52"/>
      <c r="KV200" s="52"/>
      <c r="KW200" s="27"/>
      <c r="KX200" s="28"/>
      <c r="KY200" s="29"/>
      <c r="KZ200" s="27"/>
      <c r="LA200" s="28"/>
      <c r="LB200" s="29"/>
      <c r="LC200" s="178"/>
      <c r="LD200" s="28"/>
      <c r="LE200" s="29"/>
    </row>
    <row r="201" spans="2:317" s="129" customFormat="1" ht="20.25" hidden="1" customHeight="1" outlineLevel="2">
      <c r="B201" s="119" t="s">
        <v>351</v>
      </c>
      <c r="C201" s="119"/>
      <c r="D201" s="119"/>
      <c r="E201" s="120"/>
      <c r="F201" s="121"/>
      <c r="G201" s="412">
        <f>SUBTOTAL(9,G156:G200)</f>
        <v>0</v>
      </c>
      <c r="H201" s="420"/>
      <c r="I201" s="414">
        <f>SUBTOTAL(9,I156:I200)</f>
        <v>0</v>
      </c>
      <c r="J201" s="412">
        <f>SUBTOTAL(9,J156:J200)</f>
        <v>0</v>
      </c>
      <c r="K201" s="420"/>
      <c r="L201" s="414">
        <f>SUBTOTAL(9,L156:L200)</f>
        <v>0</v>
      </c>
      <c r="M201" s="91">
        <f>SUBTOTAL(9,M156:M200)</f>
        <v>0</v>
      </c>
      <c r="N201" s="92"/>
      <c r="O201" s="93">
        <f>SUBTOTAL(9,O156:O200)</f>
        <v>0</v>
      </c>
      <c r="P201" s="412">
        <f>SUBTOTAL(9,P156:P200)</f>
        <v>0</v>
      </c>
      <c r="Q201" s="420"/>
      <c r="R201" s="414">
        <f>SUBTOTAL(9,R156:R200)</f>
        <v>0</v>
      </c>
      <c r="S201" s="412">
        <f>SUBTOTAL(9,S156:S200)</f>
        <v>0</v>
      </c>
      <c r="T201" s="420"/>
      <c r="U201" s="414">
        <f>SUBTOTAL(9,U156:U200)</f>
        <v>0</v>
      </c>
      <c r="V201" s="91">
        <f>SUBTOTAL(9,V156:V200)</f>
        <v>0</v>
      </c>
      <c r="W201" s="92"/>
      <c r="X201" s="93">
        <f>SUBTOTAL(9,X156:X200)</f>
        <v>0</v>
      </c>
      <c r="Y201" s="412">
        <f>SUBTOTAL(9,Y156:Y200)</f>
        <v>1.6E-2</v>
      </c>
      <c r="Z201" s="420"/>
      <c r="AA201" s="414">
        <f>SUBTOTAL(9,AA156:AA200)</f>
        <v>1.3440000000000001</v>
      </c>
      <c r="AB201" s="412">
        <f>SUBTOTAL(9,AB156:AB200)</f>
        <v>1</v>
      </c>
      <c r="AC201" s="420"/>
      <c r="AD201" s="414">
        <f>SUBTOTAL(9,AD156:AD200)</f>
        <v>31.5</v>
      </c>
      <c r="AE201" s="255">
        <f>SUBTOTAL(9,AE156:AE200)</f>
        <v>-1</v>
      </c>
      <c r="AF201" s="256"/>
      <c r="AG201" s="257">
        <f>SUBTOTAL(9,AG156:AG200)</f>
        <v>-31.5</v>
      </c>
      <c r="AH201" s="452">
        <f>SUBTOTAL(9,AH156:AH200)</f>
        <v>0</v>
      </c>
      <c r="AI201" s="458" t="str">
        <f>IF(AJ201,AJ201/AH201,"")</f>
        <v/>
      </c>
      <c r="AJ201" s="454">
        <f>SUBTOTAL(9,AJ156:AJ200)</f>
        <v>0</v>
      </c>
      <c r="AK201" s="452">
        <f>SUBTOTAL(9,AK156:AK200)</f>
        <v>1</v>
      </c>
      <c r="AL201" s="458">
        <f>IF(AM201,AM201/AK201,"")</f>
        <v>31.5</v>
      </c>
      <c r="AM201" s="455">
        <f>SUBTOTAL(9,AM156:AM200)</f>
        <v>31.5</v>
      </c>
      <c r="AN201" s="259">
        <f>SUBTOTAL(9,AN156:AN200)</f>
        <v>-1</v>
      </c>
      <c r="AO201" s="258"/>
      <c r="AP201" s="258">
        <f>SUBTOTAL(9,AP156:AP200)</f>
        <v>-31.5</v>
      </c>
      <c r="AQ201" s="91">
        <f>SUBTOTAL(9,AQ156:AQ200)</f>
        <v>0.5</v>
      </c>
      <c r="AR201" s="101"/>
      <c r="AS201" s="93">
        <f>SUBTOTAL(9,AS156:AS200)</f>
        <v>15.75</v>
      </c>
      <c r="AT201" s="91">
        <f>SUBTOTAL(9,AT156:AT200)</f>
        <v>1</v>
      </c>
      <c r="AU201" s="101"/>
      <c r="AV201" s="93">
        <f>SUBTOTAL(9,AV156:AV200)</f>
        <v>31.5</v>
      </c>
      <c r="AW201" s="255">
        <f>SUBTOTAL(9,AW156:AW200)</f>
        <v>-0.5</v>
      </c>
      <c r="AX201" s="256"/>
      <c r="AY201" s="257">
        <f>SUBTOTAL(9,AY156:AY200)</f>
        <v>-15.75</v>
      </c>
      <c r="AZ201" s="91">
        <f>SUBTOTAL(9,AZ156:AZ200)</f>
        <v>1</v>
      </c>
      <c r="BA201" s="101"/>
      <c r="BB201" s="93">
        <f>SUBTOTAL(9,BB156:BB200)</f>
        <v>36.75</v>
      </c>
      <c r="BC201" s="91">
        <f>SUBTOTAL(9,BC156:BC200)</f>
        <v>1.5</v>
      </c>
      <c r="BD201" s="101"/>
      <c r="BE201" s="93">
        <f>SUBTOTAL(9,BE156:BE200)</f>
        <v>21</v>
      </c>
      <c r="BF201" s="255">
        <f>SUBTOTAL(9,BF156:BF200)</f>
        <v>0</v>
      </c>
      <c r="BG201" s="256"/>
      <c r="BH201" s="257">
        <f>SUBTOTAL(9,BH156:BH200)</f>
        <v>0</v>
      </c>
      <c r="BI201" s="91">
        <f>SUBTOTAL(9,BI156:BI200)</f>
        <v>0.5</v>
      </c>
      <c r="BJ201" s="101"/>
      <c r="BK201" s="93">
        <f>SUBTOTAL(9,BK156:BK200)</f>
        <v>15.75</v>
      </c>
      <c r="BL201" s="91">
        <f>SUBTOTAL(9,BL156:BL200)</f>
        <v>1</v>
      </c>
      <c r="BM201" s="101"/>
      <c r="BN201" s="93">
        <f>SUBTOTAL(9,BN156:BN200)</f>
        <v>31.5</v>
      </c>
      <c r="BO201" s="255">
        <f>SUBTOTAL(9,BO156:BO200)</f>
        <v>-0.5</v>
      </c>
      <c r="BP201" s="256"/>
      <c r="BQ201" s="257">
        <f>SUBTOTAL(9,BQ156:BQ200)</f>
        <v>-15.75</v>
      </c>
      <c r="BR201" s="122">
        <f>SUBTOTAL(9,BR156:BR200)</f>
        <v>1.5</v>
      </c>
      <c r="BS201" s="130">
        <f>IF(BT201,BT201/BR201,"")</f>
        <v>35</v>
      </c>
      <c r="BT201" s="124">
        <f>SUBTOTAL(9,BT156:BT200)</f>
        <v>52.5</v>
      </c>
      <c r="BU201" s="122">
        <f>SUBTOTAL(9,BU156:BU200)</f>
        <v>2.5</v>
      </c>
      <c r="BV201" s="130">
        <f>IF(BW201,BW201/BU201,"")</f>
        <v>33.6</v>
      </c>
      <c r="BW201" s="496">
        <f>SUBTOTAL(9,BW156:BW200)</f>
        <v>84</v>
      </c>
      <c r="BX201" s="259">
        <f>SUBTOTAL(9,BX156:BX200)</f>
        <v>-1</v>
      </c>
      <c r="BY201" s="258"/>
      <c r="BZ201" s="258">
        <f>SUBTOTAL(9,BZ156:BZ200)</f>
        <v>-31.5</v>
      </c>
      <c r="CA201" s="412">
        <f>SUBTOTAL(9,CA156:CA200)</f>
        <v>0</v>
      </c>
      <c r="CB201" s="420"/>
      <c r="CC201" s="414">
        <f>SUBTOTAL(9,CC156:CC200)</f>
        <v>0</v>
      </c>
      <c r="CD201" s="412">
        <f>SUBTOTAL(9,CD156:CD200)</f>
        <v>0</v>
      </c>
      <c r="CE201" s="420"/>
      <c r="CF201" s="414">
        <f>SUBTOTAL(9,CF156:CF200)</f>
        <v>0</v>
      </c>
      <c r="CG201" s="255">
        <f>SUBTOTAL(9,CG156:CG200)</f>
        <v>0</v>
      </c>
      <c r="CH201" s="256"/>
      <c r="CI201" s="257">
        <f>SUBTOTAL(9,CI156:CI200)</f>
        <v>0</v>
      </c>
      <c r="CJ201" s="412">
        <f>SUBTOTAL(9,CJ156:CJ200)</f>
        <v>0.5</v>
      </c>
      <c r="CK201" s="420"/>
      <c r="CL201" s="414">
        <f>SUBTOTAL(9,CL156:CL200)</f>
        <v>15.75</v>
      </c>
      <c r="CM201" s="412">
        <f>SUBTOTAL(9,CM156:CM200)</f>
        <v>2</v>
      </c>
      <c r="CN201" s="420"/>
      <c r="CO201" s="414">
        <f>SUBTOTAL(9,CO156:CO200)</f>
        <v>73.5</v>
      </c>
      <c r="CP201" s="255">
        <f>SUBTOTAL(9,CP156:CP200)</f>
        <v>-1.5</v>
      </c>
      <c r="CQ201" s="256"/>
      <c r="CR201" s="257">
        <f>SUBTOTAL(9,CR156:CR200)</f>
        <v>-57.75</v>
      </c>
      <c r="CS201" s="412">
        <f>SUBTOTAL(9,CS156:CS200)</f>
        <v>0.5</v>
      </c>
      <c r="CT201" s="420"/>
      <c r="CU201" s="414">
        <f>SUBTOTAL(9,CU156:CU200)</f>
        <v>15.75</v>
      </c>
      <c r="CV201" s="412">
        <f>SUBTOTAL(9,CV156:CV200)</f>
        <v>0.5</v>
      </c>
      <c r="CW201" s="420"/>
      <c r="CX201" s="414">
        <f>SUBTOTAL(9,CX156:CX200)</f>
        <v>15.75</v>
      </c>
      <c r="CY201" s="255">
        <f>SUBTOTAL(9,CY156:CY200)</f>
        <v>0</v>
      </c>
      <c r="CZ201" s="256"/>
      <c r="DA201" s="257">
        <f>SUBTOTAL(9,DA156:DA200)</f>
        <v>0</v>
      </c>
      <c r="DB201" s="452">
        <f>SUBTOTAL(9,DB156:DB200)</f>
        <v>1</v>
      </c>
      <c r="DC201" s="458">
        <f>IF(DD201,DD201/DB201,"")</f>
        <v>31.5</v>
      </c>
      <c r="DD201" s="454">
        <f>SUBTOTAL(9,DD156:DD200)</f>
        <v>31.5</v>
      </c>
      <c r="DE201" s="452">
        <f>SUBTOTAL(9,DE156:DE200)</f>
        <v>2.5</v>
      </c>
      <c r="DF201" s="458">
        <f>IF(DG201,DG201/DE201,"")</f>
        <v>35.700000000000003</v>
      </c>
      <c r="DG201" s="455">
        <f>SUBTOTAL(9,DG156:DG200)</f>
        <v>89.25</v>
      </c>
      <c r="DH201" s="259">
        <f>SUBTOTAL(9,DH156:DH200)</f>
        <v>-1.5</v>
      </c>
      <c r="DI201" s="258"/>
      <c r="DJ201" s="258">
        <f>SUBTOTAL(9,DJ156:DJ200)</f>
        <v>-57.75</v>
      </c>
      <c r="DK201" s="91">
        <f>SUBTOTAL(9,DK156:DK200)</f>
        <v>0.5</v>
      </c>
      <c r="DL201" s="101"/>
      <c r="DM201" s="93">
        <f>SUBTOTAL(9,DM156:DM200)</f>
        <v>15.75</v>
      </c>
      <c r="DN201" s="91">
        <f>SUBTOTAL(9,DN156:DN200)</f>
        <v>1</v>
      </c>
      <c r="DO201" s="101"/>
      <c r="DP201" s="93">
        <f>SUBTOTAL(9,DP156:DP200)</f>
        <v>31.5</v>
      </c>
      <c r="DQ201" s="255">
        <f>SUBTOTAL(9,DQ156:DQ200)</f>
        <v>0</v>
      </c>
      <c r="DR201" s="256"/>
      <c r="DS201" s="257">
        <f>SUBTOTAL(9,DS156:DS200)</f>
        <v>0</v>
      </c>
      <c r="DT201" s="91">
        <f>SUBTOTAL(9,DT156:DT200)</f>
        <v>0</v>
      </c>
      <c r="DU201" s="101"/>
      <c r="DV201" s="93">
        <f>SUBTOTAL(9,DV156:DV200)</f>
        <v>0</v>
      </c>
      <c r="DW201" s="91">
        <f>SUBTOTAL(9,DW156:DW200)</f>
        <v>0</v>
      </c>
      <c r="DX201" s="101"/>
      <c r="DY201" s="93">
        <f>SUBTOTAL(9,DY156:DY200)</f>
        <v>0</v>
      </c>
      <c r="DZ201" s="255">
        <f>SUBTOTAL(9,DZ156:DZ200)</f>
        <v>0</v>
      </c>
      <c r="EA201" s="256"/>
      <c r="EB201" s="257">
        <f>SUBTOTAL(9,EB156:EB200)</f>
        <v>0</v>
      </c>
      <c r="EC201" s="91">
        <f>SUBTOTAL(9,EC156:EC200)</f>
        <v>1</v>
      </c>
      <c r="ED201" s="101"/>
      <c r="EE201" s="93">
        <f>SUBTOTAL(9,EE156:EE200)</f>
        <v>31.5</v>
      </c>
      <c r="EF201" s="91">
        <f>SUBTOTAL(9,EF156:EF200)</f>
        <v>2</v>
      </c>
      <c r="EG201" s="101"/>
      <c r="EH201" s="93">
        <f>SUBTOTAL(9,EH156:EH200)</f>
        <v>73.5</v>
      </c>
      <c r="EI201" s="91">
        <f>SUBTOTAL(9,EI156:EI200)</f>
        <v>-1</v>
      </c>
      <c r="EJ201" s="92"/>
      <c r="EK201" s="93">
        <f>SUBTOTAL(9,EK156:EK200)</f>
        <v>-42</v>
      </c>
      <c r="EL201" s="122">
        <f>SUBTOTAL(9,EL156:EL200)</f>
        <v>1</v>
      </c>
      <c r="EM201" s="130">
        <f>IF(EN201,EN201/EL201,"")</f>
        <v>31.5</v>
      </c>
      <c r="EN201" s="124">
        <f>SUBTOTAL(9,EN156:EN200)</f>
        <v>31.5</v>
      </c>
      <c r="EO201" s="122">
        <f>SUBTOTAL(9,EO156:EO200)</f>
        <v>2</v>
      </c>
      <c r="EP201" s="130">
        <f>IF(EQ201,EQ201/EO201,"")</f>
        <v>36.75</v>
      </c>
      <c r="EQ201" s="496">
        <f>SUBTOTAL(9,EQ156:EQ200)</f>
        <v>73.5</v>
      </c>
      <c r="ER201" s="125">
        <f>SUBTOTAL(9,ER156:ER200)</f>
        <v>-1</v>
      </c>
      <c r="ES201" s="124"/>
      <c r="ET201" s="124">
        <f>SUBTOTAL(9,ET156:ET200)</f>
        <v>-42</v>
      </c>
      <c r="EU201" s="126">
        <f>SUBTOTAL(9,EU156:EU200)</f>
        <v>3.5</v>
      </c>
      <c r="EV201" s="127">
        <f>IF(EW201,EW201/EU201,"")</f>
        <v>33</v>
      </c>
      <c r="EW201" s="128">
        <f>SUBTOTAL(9,EW156:EW200)</f>
        <v>115.5</v>
      </c>
      <c r="EX201" s="126">
        <f>SUBTOTAL(9,EX156:EX200)</f>
        <v>8</v>
      </c>
      <c r="EY201" s="127">
        <f>IF(EZ201,EZ201/EX201,"")</f>
        <v>34.78125</v>
      </c>
      <c r="EZ201" s="128">
        <f>SUBTOTAL(9,EZ156:EZ200)</f>
        <v>278.25</v>
      </c>
      <c r="FA201" s="179">
        <f>SUBTOTAL(9,FA156:FA200)</f>
        <v>-4.5</v>
      </c>
      <c r="FB201" s="127"/>
      <c r="FC201" s="128">
        <f>SUBTOTAL(9,FC156:FC200)</f>
        <v>-162.75</v>
      </c>
      <c r="FE201" s="119" t="s">
        <v>352</v>
      </c>
      <c r="FF201" s="120"/>
      <c r="FG201" s="120"/>
      <c r="FH201" s="121"/>
      <c r="FI201" s="412">
        <f>SUBTOTAL(9,FI156:FI200)</f>
        <v>0</v>
      </c>
      <c r="FJ201" s="420"/>
      <c r="FK201" s="414">
        <f>SUBTOTAL(9,FK156:FK200)</f>
        <v>0</v>
      </c>
      <c r="FL201" s="412">
        <f>SUBTOTAL(9,FL156:FL200)</f>
        <v>0</v>
      </c>
      <c r="FM201" s="420"/>
      <c r="FN201" s="414">
        <f>SUBTOTAL(9,FN156:FN200)</f>
        <v>0</v>
      </c>
      <c r="FO201" s="91">
        <f>SUBTOTAL(9,FO156:FO200)</f>
        <v>0</v>
      </c>
      <c r="FP201" s="92"/>
      <c r="FQ201" s="93">
        <f>SUBTOTAL(9,FQ156:FQ200)</f>
        <v>0</v>
      </c>
      <c r="FR201" s="412">
        <f>SUBTOTAL(9,FR156:FR200)</f>
        <v>0</v>
      </c>
      <c r="FS201" s="420"/>
      <c r="FT201" s="414">
        <f>SUBTOTAL(9,FT156:FT200)</f>
        <v>0</v>
      </c>
      <c r="FU201" s="412">
        <f>SUBTOTAL(9,FU156:FU200)</f>
        <v>0</v>
      </c>
      <c r="FV201" s="420"/>
      <c r="FW201" s="414">
        <f>SUBTOTAL(9,FW156:FW200)</f>
        <v>0</v>
      </c>
      <c r="FX201" s="91">
        <f>SUBTOTAL(9,FX156:FX200)</f>
        <v>0</v>
      </c>
      <c r="FY201" s="92"/>
      <c r="FZ201" s="93">
        <f>SUBTOTAL(9,FZ156:FZ200)</f>
        <v>0</v>
      </c>
      <c r="GA201" s="412">
        <f>SUBTOTAL(9,GA156:GA200)</f>
        <v>0.5</v>
      </c>
      <c r="GB201" s="420"/>
      <c r="GC201" s="414">
        <f>SUBTOTAL(9,GC156:GC200)</f>
        <v>15.75</v>
      </c>
      <c r="GD201" s="412">
        <f>SUBTOTAL(9,GD156:GD200)</f>
        <v>1</v>
      </c>
      <c r="GE201" s="420"/>
      <c r="GF201" s="414">
        <f>SUBTOTAL(9,GF156:GF200)</f>
        <v>31.5</v>
      </c>
      <c r="GG201" s="255">
        <f>SUBTOTAL(9,GG156:GG200)</f>
        <v>-0.5</v>
      </c>
      <c r="GH201" s="256"/>
      <c r="GI201" s="257">
        <f>SUBTOTAL(9,GI156:GI200)</f>
        <v>-15.75</v>
      </c>
      <c r="GJ201" s="452">
        <f>SUBTOTAL(9,GJ156:GJ200)</f>
        <v>0.5</v>
      </c>
      <c r="GK201" s="458">
        <f>IF(GL201,GL201/GJ201,"")</f>
        <v>31.5</v>
      </c>
      <c r="GL201" s="454">
        <f>SUBTOTAL(9,GL156:GL200)</f>
        <v>15.75</v>
      </c>
      <c r="GM201" s="452">
        <f>SUBTOTAL(9,GM156:GM200)</f>
        <v>1</v>
      </c>
      <c r="GN201" s="458">
        <f>IF(GO201,GO201/GM201,"")</f>
        <v>31.5</v>
      </c>
      <c r="GO201" s="455">
        <f>SUBTOTAL(9,GO156:GO200)</f>
        <v>31.5</v>
      </c>
      <c r="GP201" s="259">
        <f>SUBTOTAL(9,GP156:GP200)</f>
        <v>-0.5</v>
      </c>
      <c r="GQ201" s="258"/>
      <c r="GR201" s="258">
        <f>SUBTOTAL(9,GR156:GR200)</f>
        <v>-15.75</v>
      </c>
      <c r="GS201" s="91">
        <f>SUBTOTAL(9,GS156:GS200)</f>
        <v>0.5</v>
      </c>
      <c r="GT201" s="101"/>
      <c r="GU201" s="93">
        <f>SUBTOTAL(9,GU156:GU200)</f>
        <v>15.75</v>
      </c>
      <c r="GV201" s="91">
        <f>SUBTOTAL(9,GV156:GV200)</f>
        <v>1</v>
      </c>
      <c r="GW201" s="101"/>
      <c r="GX201" s="93">
        <f>SUBTOTAL(9,GX156:GX200)</f>
        <v>31.5</v>
      </c>
      <c r="GY201" s="255">
        <f>SUBTOTAL(9,GY156:GY200)</f>
        <v>-0.5</v>
      </c>
      <c r="GZ201" s="256"/>
      <c r="HA201" s="257">
        <f>SUBTOTAL(9,HA156:HA200)</f>
        <v>-15.75</v>
      </c>
      <c r="HB201" s="91">
        <f>SUBTOTAL(9,HB156:HB200)</f>
        <v>1</v>
      </c>
      <c r="HC201" s="101"/>
      <c r="HD201" s="93">
        <f>SUBTOTAL(9,HD156:HD200)</f>
        <v>36.75</v>
      </c>
      <c r="HE201" s="91">
        <f>SUBTOTAL(9,HE156:HE200)</f>
        <v>1.5</v>
      </c>
      <c r="HF201" s="101"/>
      <c r="HG201" s="93">
        <f>SUBTOTAL(9,HG156:HG200)</f>
        <v>21</v>
      </c>
      <c r="HH201" s="255">
        <f>SUBTOTAL(9,HH156:HH200)</f>
        <v>0</v>
      </c>
      <c r="HI201" s="256"/>
      <c r="HJ201" s="257">
        <f>SUBTOTAL(9,HJ156:HJ200)</f>
        <v>0</v>
      </c>
      <c r="HK201" s="91">
        <f>SUBTOTAL(9,HK156:HK200)</f>
        <v>0.5</v>
      </c>
      <c r="HL201" s="101"/>
      <c r="HM201" s="93">
        <f>SUBTOTAL(9,HM156:HM200)</f>
        <v>15.75</v>
      </c>
      <c r="HN201" s="91">
        <f>SUBTOTAL(9,HN156:HN200)</f>
        <v>1</v>
      </c>
      <c r="HO201" s="101"/>
      <c r="HP201" s="93">
        <f>SUBTOTAL(9,HP156:HP200)</f>
        <v>31.5</v>
      </c>
      <c r="HQ201" s="255">
        <f>SUBTOTAL(9,HQ156:HQ200)</f>
        <v>-0.5</v>
      </c>
      <c r="HR201" s="256"/>
      <c r="HS201" s="257">
        <f>SUBTOTAL(9,HS156:HS200)</f>
        <v>-15.75</v>
      </c>
      <c r="HT201" s="122">
        <f>SUBTOTAL(9,HT156:HT200)</f>
        <v>1.5</v>
      </c>
      <c r="HU201" s="130">
        <f>IF(HV201,HV201/HT201,"")</f>
        <v>35</v>
      </c>
      <c r="HV201" s="124">
        <f>SUBTOTAL(9,HV156:HV200)</f>
        <v>52.5</v>
      </c>
      <c r="HW201" s="122">
        <f>SUBTOTAL(9,HW156:HW200)</f>
        <v>2.5</v>
      </c>
      <c r="HX201" s="130">
        <f>IF(HY201,HY201/HW201,"")</f>
        <v>33.6</v>
      </c>
      <c r="HY201" s="496">
        <f>SUBTOTAL(9,HY156:HY200)</f>
        <v>84</v>
      </c>
      <c r="HZ201" s="259">
        <f>SUBTOTAL(9,HZ156:HZ200)</f>
        <v>-1</v>
      </c>
      <c r="IA201" s="258"/>
      <c r="IB201" s="258">
        <f>SUBTOTAL(9,IB156:IB200)</f>
        <v>-31.5</v>
      </c>
      <c r="IC201" s="412">
        <f>SUBTOTAL(9,IC156:IC200)</f>
        <v>0</v>
      </c>
      <c r="ID201" s="420"/>
      <c r="IE201" s="414">
        <f>SUBTOTAL(9,IE156:IE200)</f>
        <v>0</v>
      </c>
      <c r="IF201" s="412">
        <f>SUBTOTAL(9,IF156:IF200)</f>
        <v>0</v>
      </c>
      <c r="IG201" s="420"/>
      <c r="IH201" s="414">
        <f>SUBTOTAL(9,IH156:IH200)</f>
        <v>0</v>
      </c>
      <c r="II201" s="255">
        <f>SUBTOTAL(9,II156:II200)</f>
        <v>0</v>
      </c>
      <c r="IJ201" s="256"/>
      <c r="IK201" s="257">
        <f>SUBTOTAL(9,IK156:IK200)</f>
        <v>0</v>
      </c>
      <c r="IL201" s="412">
        <f>SUBTOTAL(9,IL156:IL200)</f>
        <v>0.5</v>
      </c>
      <c r="IM201" s="420"/>
      <c r="IN201" s="414">
        <f>SUBTOTAL(9,IN156:IN200)</f>
        <v>15.75</v>
      </c>
      <c r="IO201" s="412">
        <f>SUBTOTAL(9,IO156:IO200)</f>
        <v>2</v>
      </c>
      <c r="IP201" s="420"/>
      <c r="IQ201" s="414">
        <f>SUBTOTAL(9,IQ156:IQ200)</f>
        <v>73.5</v>
      </c>
      <c r="IR201" s="255">
        <f>SUBTOTAL(9,IR156:IR200)</f>
        <v>-1.5</v>
      </c>
      <c r="IS201" s="256"/>
      <c r="IT201" s="257">
        <f>SUBTOTAL(9,IT156:IT200)</f>
        <v>-57.75</v>
      </c>
      <c r="IU201" s="412">
        <f>SUBTOTAL(9,IU156:IU200)</f>
        <v>0.5</v>
      </c>
      <c r="IV201" s="420"/>
      <c r="IW201" s="414">
        <f>SUBTOTAL(9,IW156:IW200)</f>
        <v>15.75</v>
      </c>
      <c r="IX201" s="412">
        <f>SUBTOTAL(9,IX156:IX200)</f>
        <v>0.5</v>
      </c>
      <c r="IY201" s="420"/>
      <c r="IZ201" s="414">
        <f>SUBTOTAL(9,IZ156:IZ200)</f>
        <v>15.75</v>
      </c>
      <c r="JA201" s="255">
        <f>SUBTOTAL(9,JA156:JA200)</f>
        <v>0</v>
      </c>
      <c r="JB201" s="256"/>
      <c r="JC201" s="257">
        <f>SUBTOTAL(9,JC156:JC200)</f>
        <v>0</v>
      </c>
      <c r="JD201" s="452">
        <f>SUBTOTAL(9,JD156:JD200)</f>
        <v>1</v>
      </c>
      <c r="JE201" s="458">
        <f>IF(JF201,JF201/JD201,"")</f>
        <v>31.5</v>
      </c>
      <c r="JF201" s="454">
        <f>SUBTOTAL(9,JF156:JF200)</f>
        <v>31.5</v>
      </c>
      <c r="JG201" s="452">
        <f>SUBTOTAL(9,JG156:JG200)</f>
        <v>2.5</v>
      </c>
      <c r="JH201" s="458">
        <f>IF(JI201,JI201/JG201,"")</f>
        <v>35.700000000000003</v>
      </c>
      <c r="JI201" s="455">
        <f>SUBTOTAL(9,JI156:JI200)</f>
        <v>89.25</v>
      </c>
      <c r="JJ201" s="259">
        <f>SUBTOTAL(9,JJ156:JJ200)</f>
        <v>-1.5</v>
      </c>
      <c r="JK201" s="258"/>
      <c r="JL201" s="258">
        <f>SUBTOTAL(9,JL156:JL200)</f>
        <v>-57.75</v>
      </c>
      <c r="JM201" s="91">
        <f>SUBTOTAL(9,JM156:JM200)</f>
        <v>0.5</v>
      </c>
      <c r="JN201" s="101"/>
      <c r="JO201" s="93">
        <f>SUBTOTAL(9,JO156:JO200)</f>
        <v>15.75</v>
      </c>
      <c r="JP201" s="91">
        <f>SUBTOTAL(9,JP156:JP200)</f>
        <v>1</v>
      </c>
      <c r="JQ201" s="101"/>
      <c r="JR201" s="93">
        <f>SUBTOTAL(9,JR156:JR200)</f>
        <v>31.5</v>
      </c>
      <c r="JS201" s="255">
        <f>SUBTOTAL(9,JS156:JS200)</f>
        <v>0</v>
      </c>
      <c r="JT201" s="256"/>
      <c r="JU201" s="257">
        <f>SUBTOTAL(9,JU156:JU200)</f>
        <v>0</v>
      </c>
      <c r="JV201" s="91">
        <f>SUBTOTAL(9,JV156:JV200)</f>
        <v>0</v>
      </c>
      <c r="JW201" s="101"/>
      <c r="JX201" s="93">
        <f>SUBTOTAL(9,JX156:JX200)</f>
        <v>0</v>
      </c>
      <c r="JY201" s="91">
        <f>SUBTOTAL(9,JY156:JY200)</f>
        <v>0</v>
      </c>
      <c r="JZ201" s="101"/>
      <c r="KA201" s="93">
        <f>SUBTOTAL(9,KA156:KA200)</f>
        <v>0</v>
      </c>
      <c r="KB201" s="255">
        <f>SUBTOTAL(9,KB156:KB200)</f>
        <v>0</v>
      </c>
      <c r="KC201" s="256"/>
      <c r="KD201" s="257">
        <f>SUBTOTAL(9,KD156:KD200)</f>
        <v>0</v>
      </c>
      <c r="KE201" s="91">
        <f>SUBTOTAL(9,KE156:KE200)</f>
        <v>1</v>
      </c>
      <c r="KF201" s="101"/>
      <c r="KG201" s="93">
        <f>SUBTOTAL(9,KG156:KG200)</f>
        <v>31.5</v>
      </c>
      <c r="KH201" s="91">
        <f>SUBTOTAL(9,KH156:KH200)</f>
        <v>2</v>
      </c>
      <c r="KI201" s="101"/>
      <c r="KJ201" s="93">
        <f>SUBTOTAL(9,KJ156:KJ200)</f>
        <v>73.5</v>
      </c>
      <c r="KK201" s="91">
        <f>SUBTOTAL(9,KK156:KK200)</f>
        <v>-1</v>
      </c>
      <c r="KL201" s="92"/>
      <c r="KM201" s="93">
        <f>SUBTOTAL(9,KM156:KM200)</f>
        <v>-42</v>
      </c>
      <c r="KN201" s="122">
        <f>SUBTOTAL(9,KN156:KN200)</f>
        <v>1</v>
      </c>
      <c r="KO201" s="130">
        <f>IF(KP201,KP201/KN201,"")</f>
        <v>31.5</v>
      </c>
      <c r="KP201" s="124">
        <f>SUBTOTAL(9,KP156:KP200)</f>
        <v>31.5</v>
      </c>
      <c r="KQ201" s="122">
        <f>SUBTOTAL(9,KQ156:KQ200)</f>
        <v>2</v>
      </c>
      <c r="KR201" s="130">
        <f>IF(KS201,KS201/KQ201,"")</f>
        <v>36.75</v>
      </c>
      <c r="KS201" s="496">
        <f>SUBTOTAL(9,KS156:KS200)</f>
        <v>73.5</v>
      </c>
      <c r="KT201" s="125">
        <f>SUBTOTAL(9,KT156:KT200)</f>
        <v>-1</v>
      </c>
      <c r="KU201" s="124"/>
      <c r="KV201" s="124">
        <f>SUBTOTAL(9,KV156:KV200)</f>
        <v>-42</v>
      </c>
      <c r="KW201" s="126">
        <f>SUBTOTAL(9,KW156:KW200)</f>
        <v>4</v>
      </c>
      <c r="KX201" s="127">
        <f>IF(KY201,KY201/KW201,"")</f>
        <v>32.8125</v>
      </c>
      <c r="KY201" s="128">
        <f>SUBTOTAL(9,KY156:KY200)</f>
        <v>131.25</v>
      </c>
      <c r="KZ201" s="126">
        <f>SUBTOTAL(9,KZ156:KZ200)</f>
        <v>8</v>
      </c>
      <c r="LA201" s="127">
        <f>IF(LB201,LB201/KZ201,"")</f>
        <v>34.78125</v>
      </c>
      <c r="LB201" s="128">
        <f>SUBTOTAL(9,LB156:LB200)</f>
        <v>278.25</v>
      </c>
      <c r="LC201" s="179">
        <f>SUBTOTAL(9,LC156:LC200)</f>
        <v>-4</v>
      </c>
      <c r="LD201" s="127"/>
      <c r="LE201" s="128">
        <f>SUBTOTAL(9,LE156:LE200)</f>
        <v>-147</v>
      </c>
    </row>
    <row r="202" spans="2:317" ht="20.25" hidden="1" customHeight="1" outlineLevel="3">
      <c r="B202" s="84" t="s">
        <v>353</v>
      </c>
      <c r="C202" s="176" t="s">
        <v>347</v>
      </c>
      <c r="D202" s="176" t="s">
        <v>348</v>
      </c>
      <c r="E202" s="176" t="s">
        <v>310</v>
      </c>
      <c r="F202" s="84" t="s">
        <v>297</v>
      </c>
      <c r="G202" s="239"/>
      <c r="H202" s="240"/>
      <c r="I202" s="241">
        <f t="shared" ref="I202:I207" si="3229">G202*H202</f>
        <v>0</v>
      </c>
      <c r="J202" s="239"/>
      <c r="K202" s="240"/>
      <c r="L202" s="241">
        <f t="shared" ref="L202:L207" si="3230">J202*K202</f>
        <v>0</v>
      </c>
      <c r="M202" s="41">
        <f t="shared" ref="M202:M207" si="3231">G202-J202</f>
        <v>0</v>
      </c>
      <c r="N202" s="42">
        <f t="shared" ref="N202:N207" si="3232">H202-K202</f>
        <v>0</v>
      </c>
      <c r="O202" s="43">
        <f t="shared" ref="O202:O207" si="3233">I202-L202</f>
        <v>0</v>
      </c>
      <c r="P202" s="239"/>
      <c r="Q202" s="240"/>
      <c r="R202" s="241">
        <f t="shared" ref="R202:R207" si="3234">P202*Q202</f>
        <v>0</v>
      </c>
      <c r="S202" s="239"/>
      <c r="T202" s="240"/>
      <c r="U202" s="241">
        <f t="shared" ref="U202:U207" si="3235">S202*T202</f>
        <v>0</v>
      </c>
      <c r="V202" s="41">
        <f t="shared" ref="V202:V207" si="3236">P202-S202</f>
        <v>0</v>
      </c>
      <c r="W202" s="42">
        <f t="shared" ref="W202:W207" si="3237">Q202-T202</f>
        <v>0</v>
      </c>
      <c r="X202" s="43">
        <f t="shared" ref="X202:X207" si="3238">R202-U202</f>
        <v>0</v>
      </c>
      <c r="Y202" s="239"/>
      <c r="Z202" s="240"/>
      <c r="AA202" s="241">
        <f t="shared" ref="AA202:AA207" si="3239">Y202*Z202</f>
        <v>0</v>
      </c>
      <c r="AB202" s="239"/>
      <c r="AC202" s="240"/>
      <c r="AD202" s="241">
        <f t="shared" ref="AD202:AD207" si="3240">AB202*AC202</f>
        <v>0</v>
      </c>
      <c r="AE202" s="236">
        <f t="shared" ref="AE202:AE207" si="3241">Y202-AB202</f>
        <v>0</v>
      </c>
      <c r="AF202" s="232">
        <f t="shared" ref="AF202:AF207" si="3242">Z202-AC202</f>
        <v>0</v>
      </c>
      <c r="AG202" s="233">
        <f t="shared" ref="AG202:AG207" si="3243">AA202-AD202</f>
        <v>0</v>
      </c>
      <c r="AH202" s="449">
        <f t="shared" ref="AH202:AH207" si="3244">G202+P202+Y202</f>
        <v>0</v>
      </c>
      <c r="AI202" s="450">
        <f t="shared" ref="AI202:AI207" si="3245">IF(AJ202,AJ202/AH202,0)</f>
        <v>0</v>
      </c>
      <c r="AJ202" s="451">
        <f t="shared" ref="AJ202:AJ207" si="3246">I202+R202+AA202</f>
        <v>0</v>
      </c>
      <c r="AK202" s="449">
        <f t="shared" ref="AK202:AK207" si="3247">J202+S202+AB202</f>
        <v>0</v>
      </c>
      <c r="AL202" s="450">
        <f t="shared" ref="AL202:AL207" si="3248">IF(AM202,AM202/AK202,0)</f>
        <v>0</v>
      </c>
      <c r="AM202" s="451">
        <f t="shared" ref="AM202:AM207" si="3249">L202+U202+AD202</f>
        <v>0</v>
      </c>
      <c r="AN202" s="252">
        <f t="shared" ref="AN202:AN207" si="3250">AH202-AK202</f>
        <v>0</v>
      </c>
      <c r="AO202" s="253">
        <f t="shared" ref="AO202:AO207" si="3251">AI202-AL202</f>
        <v>0</v>
      </c>
      <c r="AP202" s="253">
        <f t="shared" ref="AP202:AP207" si="3252">AJ202-AM202</f>
        <v>0</v>
      </c>
      <c r="AQ202" s="88"/>
      <c r="AR202" s="100"/>
      <c r="AS202" s="90">
        <f t="shared" ref="AS202:AS207" si="3253">AQ202*AR202</f>
        <v>0</v>
      </c>
      <c r="AT202" s="88"/>
      <c r="AU202" s="100"/>
      <c r="AV202" s="90">
        <f t="shared" ref="AV202:AV207" si="3254">AT202*AU202</f>
        <v>0</v>
      </c>
      <c r="AW202" s="236">
        <f t="shared" ref="AW202:AW207" si="3255">AQ202-AT202</f>
        <v>0</v>
      </c>
      <c r="AX202" s="232">
        <f t="shared" ref="AX202:AX207" si="3256">AR202-AU202</f>
        <v>0</v>
      </c>
      <c r="AY202" s="233">
        <f t="shared" ref="AY202:AY207" si="3257">AS202-AV202</f>
        <v>0</v>
      </c>
      <c r="AZ202" s="88"/>
      <c r="BA202" s="100"/>
      <c r="BB202" s="90">
        <f t="shared" ref="BB202:BB207" si="3258">AZ202*BA202</f>
        <v>0</v>
      </c>
      <c r="BC202" s="88"/>
      <c r="BD202" s="100"/>
      <c r="BE202" s="90">
        <f t="shared" ref="BE202:BE207" si="3259">BC202*BD202</f>
        <v>0</v>
      </c>
      <c r="BF202" s="236">
        <f t="shared" ref="BF202:BF207" si="3260">AZ202-BC202</f>
        <v>0</v>
      </c>
      <c r="BG202" s="232">
        <f t="shared" ref="BG202:BG207" si="3261">BA202-BD202</f>
        <v>0</v>
      </c>
      <c r="BH202" s="233">
        <f t="shared" ref="BH202:BH207" si="3262">BB202-BE202</f>
        <v>0</v>
      </c>
      <c r="BI202" s="88"/>
      <c r="BJ202" s="100"/>
      <c r="BK202" s="90">
        <f t="shared" ref="BK202:BK207" si="3263">BI202*BJ202</f>
        <v>0</v>
      </c>
      <c r="BL202" s="88"/>
      <c r="BM202" s="100"/>
      <c r="BN202" s="90">
        <f t="shared" ref="BN202:BN207" si="3264">BL202*BM202</f>
        <v>0</v>
      </c>
      <c r="BO202" s="236">
        <f t="shared" ref="BO202:BO207" si="3265">BI202-BL202</f>
        <v>0</v>
      </c>
      <c r="BP202" s="232">
        <f t="shared" ref="BP202:BP207" si="3266">BJ202-BM202</f>
        <v>0</v>
      </c>
      <c r="BQ202" s="233">
        <f t="shared" ref="BQ202:BQ207" si="3267">BK202-BN202</f>
        <v>0</v>
      </c>
      <c r="BR202" s="50">
        <f t="shared" ref="BR202:BR207" si="3268">AQ202+AZ202+BI202</f>
        <v>0</v>
      </c>
      <c r="BS202" s="45">
        <f t="shared" ref="BS202:BS207" si="3269">IF(BT202,BT202/BR202,0)</f>
        <v>0</v>
      </c>
      <c r="BT202" s="51">
        <f t="shared" ref="BT202:BT207" si="3270">AS202+BB202+BK202</f>
        <v>0</v>
      </c>
      <c r="BU202" s="50">
        <f t="shared" ref="BU202:BU207" si="3271">AT202+BC202+BL202</f>
        <v>0</v>
      </c>
      <c r="BV202" s="45">
        <f t="shared" ref="BV202:BV207" si="3272">IF(BW202,BW202/BU202,0)</f>
        <v>0</v>
      </c>
      <c r="BW202" s="51">
        <f t="shared" ref="BW202:BW207" si="3273">AV202+BE202+BN202</f>
        <v>0</v>
      </c>
      <c r="BX202" s="252">
        <f t="shared" ref="BX202:BX207" si="3274">BR202-BU202</f>
        <v>0</v>
      </c>
      <c r="BY202" s="253">
        <f t="shared" ref="BY202:BY207" si="3275">BS202-BV202</f>
        <v>0</v>
      </c>
      <c r="BZ202" s="253">
        <f t="shared" ref="BZ202:BZ207" si="3276">BT202-BW202</f>
        <v>0</v>
      </c>
      <c r="CA202" s="239"/>
      <c r="CB202" s="240"/>
      <c r="CC202" s="241">
        <f t="shared" ref="CC202:CC207" si="3277">CA202*CB202</f>
        <v>0</v>
      </c>
      <c r="CD202" s="239"/>
      <c r="CE202" s="240"/>
      <c r="CF202" s="241">
        <f t="shared" ref="CF202:CF207" si="3278">CD202*CE202</f>
        <v>0</v>
      </c>
      <c r="CG202" s="236">
        <f t="shared" ref="CG202:CG207" si="3279">CA202-CD202</f>
        <v>0</v>
      </c>
      <c r="CH202" s="232">
        <f t="shared" ref="CH202:CH207" si="3280">CB202-CE202</f>
        <v>0</v>
      </c>
      <c r="CI202" s="233">
        <f t="shared" ref="CI202:CI207" si="3281">CC202-CF202</f>
        <v>0</v>
      </c>
      <c r="CJ202" s="239"/>
      <c r="CK202" s="240"/>
      <c r="CL202" s="241">
        <f t="shared" ref="CL202:CL207" si="3282">CJ202*CK202</f>
        <v>0</v>
      </c>
      <c r="CM202" s="239"/>
      <c r="CN202" s="240"/>
      <c r="CO202" s="241">
        <f t="shared" ref="CO202:CO207" si="3283">CM202*CN202</f>
        <v>0</v>
      </c>
      <c r="CP202" s="236">
        <f t="shared" ref="CP202:CP207" si="3284">CJ202-CM202</f>
        <v>0</v>
      </c>
      <c r="CQ202" s="232">
        <f t="shared" ref="CQ202:CQ207" si="3285">CK202-CN202</f>
        <v>0</v>
      </c>
      <c r="CR202" s="233">
        <f t="shared" ref="CR202:CR207" si="3286">CL202-CO202</f>
        <v>0</v>
      </c>
      <c r="CS202" s="239"/>
      <c r="CT202" s="240"/>
      <c r="CU202" s="241">
        <f t="shared" ref="CU202:CU207" si="3287">CS202*CT202</f>
        <v>0</v>
      </c>
      <c r="CV202" s="239"/>
      <c r="CW202" s="240"/>
      <c r="CX202" s="241">
        <f t="shared" ref="CX202:CX207" si="3288">CV202*CW202</f>
        <v>0</v>
      </c>
      <c r="CY202" s="236">
        <f t="shared" ref="CY202:CY207" si="3289">CS202-CV202</f>
        <v>0</v>
      </c>
      <c r="CZ202" s="232">
        <f t="shared" ref="CZ202:CZ207" si="3290">CT202-CW202</f>
        <v>0</v>
      </c>
      <c r="DA202" s="233">
        <f t="shared" ref="DA202:DA207" si="3291">CU202-CX202</f>
        <v>0</v>
      </c>
      <c r="DB202" s="449">
        <f t="shared" ref="DB202:DB207" si="3292">CA202+CJ202+CS202</f>
        <v>0</v>
      </c>
      <c r="DC202" s="450">
        <f t="shared" ref="DC202:DC207" si="3293">IF(DD202,DD202/DB202,0)</f>
        <v>0</v>
      </c>
      <c r="DD202" s="451">
        <f t="shared" ref="DD202:DD207" si="3294">CC202+CL202+CU202</f>
        <v>0</v>
      </c>
      <c r="DE202" s="449">
        <f t="shared" ref="DE202:DE207" si="3295">CD202+CM202+CV202</f>
        <v>0</v>
      </c>
      <c r="DF202" s="450">
        <f t="shared" ref="DF202:DF207" si="3296">IF(DG202,DG202/DE202,0)</f>
        <v>0</v>
      </c>
      <c r="DG202" s="451">
        <f t="shared" ref="DG202:DG207" si="3297">CF202+CO202+CX202</f>
        <v>0</v>
      </c>
      <c r="DH202" s="252">
        <f t="shared" ref="DH202:DH207" si="3298">DB202-DE202</f>
        <v>0</v>
      </c>
      <c r="DI202" s="253">
        <f t="shared" ref="DI202:DI207" si="3299">DC202-DF202</f>
        <v>0</v>
      </c>
      <c r="DJ202" s="253">
        <f t="shared" ref="DJ202:DJ207" si="3300">DD202-DG202</f>
        <v>0</v>
      </c>
      <c r="DK202" s="88"/>
      <c r="DL202" s="100"/>
      <c r="DM202" s="90">
        <f t="shared" ref="DM202:DM207" si="3301">DK202*DL202</f>
        <v>0</v>
      </c>
      <c r="DN202" s="88"/>
      <c r="DO202" s="100"/>
      <c r="DP202" s="90">
        <f t="shared" ref="DP202:DP207" si="3302">DN202*DO202</f>
        <v>0</v>
      </c>
      <c r="DQ202" s="236">
        <f t="shared" ref="DQ202:DQ207" si="3303">DK202-DN202</f>
        <v>0</v>
      </c>
      <c r="DR202" s="232">
        <f t="shared" ref="DR202:DR207" si="3304">DL202-DO202</f>
        <v>0</v>
      </c>
      <c r="DS202" s="233">
        <f t="shared" ref="DS202:DS207" si="3305">DM202-DP202</f>
        <v>0</v>
      </c>
      <c r="DT202" s="88"/>
      <c r="DU202" s="100"/>
      <c r="DV202" s="90">
        <f t="shared" ref="DV202:DV207" si="3306">DT202*DU202</f>
        <v>0</v>
      </c>
      <c r="DW202" s="88"/>
      <c r="DX202" s="100"/>
      <c r="DY202" s="90">
        <f t="shared" ref="DY202:DY207" si="3307">DW202*DX202</f>
        <v>0</v>
      </c>
      <c r="DZ202" s="236">
        <f t="shared" ref="DZ202:DZ207" si="3308">DT202-DW202</f>
        <v>0</v>
      </c>
      <c r="EA202" s="232">
        <f t="shared" ref="EA202:EA207" si="3309">DU202-DX202</f>
        <v>0</v>
      </c>
      <c r="EB202" s="233">
        <f t="shared" ref="EB202:EB207" si="3310">DV202-DY202</f>
        <v>0</v>
      </c>
      <c r="EC202" s="88"/>
      <c r="ED202" s="100"/>
      <c r="EE202" s="90">
        <f t="shared" ref="EE202:EE207" si="3311">EC202*ED202</f>
        <v>0</v>
      </c>
      <c r="EF202" s="88"/>
      <c r="EG202" s="100"/>
      <c r="EH202" s="90">
        <f t="shared" ref="EH202:EH207" si="3312">EF202*EG202</f>
        <v>0</v>
      </c>
      <c r="EI202" s="41">
        <f t="shared" ref="EI202:EI207" si="3313">EC202-EF202</f>
        <v>0</v>
      </c>
      <c r="EJ202" s="42">
        <f t="shared" ref="EJ202:EJ207" si="3314">ED202-EG202</f>
        <v>0</v>
      </c>
      <c r="EK202" s="43">
        <f t="shared" ref="EK202:EK207" si="3315">EE202-EH202</f>
        <v>0</v>
      </c>
      <c r="EL202" s="50">
        <f t="shared" ref="EL202:EL207" si="3316">DK202+DT202+EC202</f>
        <v>0</v>
      </c>
      <c r="EM202" s="45">
        <f t="shared" ref="EM202:EM207" si="3317">IF(EN202,EN202/EL202,0)</f>
        <v>0</v>
      </c>
      <c r="EN202" s="51">
        <f t="shared" ref="EN202:EN207" si="3318">DM202+DV202+EE202</f>
        <v>0</v>
      </c>
      <c r="EO202" s="50">
        <f t="shared" ref="EO202:EO207" si="3319">DN202+DW202+EF202</f>
        <v>0</v>
      </c>
      <c r="EP202" s="45">
        <f t="shared" ref="EP202:EP207" si="3320">IF(EQ202,EQ202/EO202,0)</f>
        <v>0</v>
      </c>
      <c r="EQ202" s="51">
        <f t="shared" ref="EQ202:EQ207" si="3321">DP202+DY202+EH202</f>
        <v>0</v>
      </c>
      <c r="ER202" s="81">
        <f t="shared" ref="ER202:ER207" si="3322">EL202-EO202</f>
        <v>0</v>
      </c>
      <c r="ES202" s="52">
        <f t="shared" ref="ES202:ES207" si="3323">EM202-EP202</f>
        <v>0</v>
      </c>
      <c r="ET202" s="52">
        <f t="shared" ref="ET202:ET207" si="3324">EN202-EQ202</f>
        <v>0</v>
      </c>
      <c r="EU202" s="178">
        <f t="shared" ref="EU202:EU207" si="3325">AH202+BR202+DB202+EL202</f>
        <v>0</v>
      </c>
      <c r="EV202" s="28">
        <f t="shared" ref="EV202:EV207" si="3326">IF(EW202,EW202/EU202,0)</f>
        <v>0</v>
      </c>
      <c r="EW202" s="29">
        <f t="shared" ref="EW202:EW207" si="3327">AJ202+BT202+DD202+EN202</f>
        <v>0</v>
      </c>
      <c r="EX202" s="509">
        <f t="shared" ref="EX202:EX207" si="3328">AK202+BU202+DE202+EO202</f>
        <v>0</v>
      </c>
      <c r="EY202" s="28">
        <f t="shared" ref="EY202:EY207" si="3329">IF(EZ202,EZ202/EX202,0)</f>
        <v>0</v>
      </c>
      <c r="EZ202" s="29">
        <f t="shared" ref="EZ202:EZ207" si="3330">AM202+BW202+DG202+EQ202</f>
        <v>0</v>
      </c>
      <c r="FA202" s="178">
        <f t="shared" ref="FA202:FA207" si="3331">EU202-EX202</f>
        <v>0</v>
      </c>
      <c r="FB202" s="28">
        <f t="shared" ref="FB202:FB207" si="3332">EV202-EY202</f>
        <v>0</v>
      </c>
      <c r="FC202" s="29">
        <f t="shared" ref="FC202:FC207" si="3333">EW202-EZ202</f>
        <v>0</v>
      </c>
      <c r="FE202" s="84"/>
      <c r="FF202" s="176"/>
      <c r="FG202" s="176"/>
      <c r="FH202" s="84"/>
      <c r="FI202" s="239"/>
      <c r="FJ202" s="240"/>
      <c r="FK202" s="241">
        <f t="shared" ref="FK202:FK207" si="3334">FI202*FJ202</f>
        <v>0</v>
      </c>
      <c r="FL202" s="239"/>
      <c r="FM202" s="240"/>
      <c r="FN202" s="241">
        <f t="shared" ref="FN202:FN207" si="3335">FL202*FM202</f>
        <v>0</v>
      </c>
      <c r="FO202" s="41">
        <f t="shared" ref="FO202:FO207" si="3336">FI202-FL202</f>
        <v>0</v>
      </c>
      <c r="FP202" s="42">
        <f t="shared" ref="FP202:FP207" si="3337">FJ202-FM202</f>
        <v>0</v>
      </c>
      <c r="FQ202" s="43">
        <f t="shared" ref="FQ202:FQ207" si="3338">FK202-FN202</f>
        <v>0</v>
      </c>
      <c r="FR202" s="239"/>
      <c r="FS202" s="240"/>
      <c r="FT202" s="241">
        <f t="shared" ref="FT202:FT207" si="3339">FR202*FS202</f>
        <v>0</v>
      </c>
      <c r="FU202" s="239"/>
      <c r="FV202" s="240"/>
      <c r="FW202" s="241">
        <f t="shared" ref="FW202:FW207" si="3340">FU202*FV202</f>
        <v>0</v>
      </c>
      <c r="FX202" s="41">
        <f t="shared" ref="FX202:FX207" si="3341">FR202-FU202</f>
        <v>0</v>
      </c>
      <c r="FY202" s="42">
        <f t="shared" ref="FY202:FY207" si="3342">FS202-FV202</f>
        <v>0</v>
      </c>
      <c r="FZ202" s="43">
        <f t="shared" ref="FZ202:FZ207" si="3343">FT202-FW202</f>
        <v>0</v>
      </c>
      <c r="GA202" s="239"/>
      <c r="GB202" s="240"/>
      <c r="GC202" s="241">
        <f t="shared" ref="GC202:GC207" si="3344">GA202*GB202</f>
        <v>0</v>
      </c>
      <c r="GD202" s="239"/>
      <c r="GE202" s="240"/>
      <c r="GF202" s="241">
        <f t="shared" ref="GF202:GF207" si="3345">GD202*GE202</f>
        <v>0</v>
      </c>
      <c r="GG202" s="236">
        <f t="shared" ref="GG202:GG207" si="3346">GA202-GD202</f>
        <v>0</v>
      </c>
      <c r="GH202" s="232">
        <f t="shared" ref="GH202:GH207" si="3347">GB202-GE202</f>
        <v>0</v>
      </c>
      <c r="GI202" s="233">
        <f t="shared" ref="GI202:GI207" si="3348">GC202-GF202</f>
        <v>0</v>
      </c>
      <c r="GJ202" s="449">
        <f t="shared" ref="GJ202:GJ207" si="3349">FI202+FR202+GA202</f>
        <v>0</v>
      </c>
      <c r="GK202" s="450">
        <f t="shared" ref="GK202:GK207" si="3350">IF(GL202,GL202/GJ202,0)</f>
        <v>0</v>
      </c>
      <c r="GL202" s="451">
        <f t="shared" ref="GL202:GL207" si="3351">FK202+FT202+GC202</f>
        <v>0</v>
      </c>
      <c r="GM202" s="449">
        <f t="shared" ref="GM202:GM207" si="3352">FL202+FU202+GD202</f>
        <v>0</v>
      </c>
      <c r="GN202" s="450">
        <f t="shared" ref="GN202:GN207" si="3353">IF(GO202,GO202/GM202,0)</f>
        <v>0</v>
      </c>
      <c r="GO202" s="451">
        <f t="shared" ref="GO202:GO207" si="3354">FN202+FW202+GF202</f>
        <v>0</v>
      </c>
      <c r="GP202" s="252">
        <f t="shared" ref="GP202:GP207" si="3355">GJ202-GM202</f>
        <v>0</v>
      </c>
      <c r="GQ202" s="253">
        <f t="shared" ref="GQ202:GQ207" si="3356">GK202-GN202</f>
        <v>0</v>
      </c>
      <c r="GR202" s="253">
        <f t="shared" ref="GR202:GR207" si="3357">GL202-GO202</f>
        <v>0</v>
      </c>
      <c r="GS202" s="88"/>
      <c r="GT202" s="100"/>
      <c r="GU202" s="90">
        <f t="shared" ref="GU202:GU207" si="3358">GS202*GT202</f>
        <v>0</v>
      </c>
      <c r="GV202" s="88"/>
      <c r="GW202" s="100"/>
      <c r="GX202" s="90">
        <f t="shared" ref="GX202:GX207" si="3359">GV202*GW202</f>
        <v>0</v>
      </c>
      <c r="GY202" s="236">
        <f t="shared" ref="GY202:GY207" si="3360">GS202-GV202</f>
        <v>0</v>
      </c>
      <c r="GZ202" s="232">
        <f t="shared" ref="GZ202:GZ207" si="3361">GT202-GW202</f>
        <v>0</v>
      </c>
      <c r="HA202" s="233">
        <f t="shared" ref="HA202:HA207" si="3362">GU202-GX202</f>
        <v>0</v>
      </c>
      <c r="HB202" s="88"/>
      <c r="HC202" s="100"/>
      <c r="HD202" s="90">
        <f t="shared" ref="HD202:HD207" si="3363">HB202*HC202</f>
        <v>0</v>
      </c>
      <c r="HE202" s="88"/>
      <c r="HF202" s="100"/>
      <c r="HG202" s="90">
        <f t="shared" ref="HG202:HG207" si="3364">HE202*HF202</f>
        <v>0</v>
      </c>
      <c r="HH202" s="236">
        <f t="shared" ref="HH202:HH207" si="3365">HB202-HE202</f>
        <v>0</v>
      </c>
      <c r="HI202" s="232">
        <f t="shared" ref="HI202:HI207" si="3366">HC202-HF202</f>
        <v>0</v>
      </c>
      <c r="HJ202" s="233">
        <f t="shared" ref="HJ202:HJ207" si="3367">HD202-HG202</f>
        <v>0</v>
      </c>
      <c r="HK202" s="88"/>
      <c r="HL202" s="100"/>
      <c r="HM202" s="90">
        <f t="shared" ref="HM202:HM207" si="3368">HK202*HL202</f>
        <v>0</v>
      </c>
      <c r="HN202" s="88"/>
      <c r="HO202" s="100"/>
      <c r="HP202" s="90">
        <f t="shared" ref="HP202:HP207" si="3369">HN202*HO202</f>
        <v>0</v>
      </c>
      <c r="HQ202" s="236">
        <f t="shared" ref="HQ202:HQ207" si="3370">HK202-HN202</f>
        <v>0</v>
      </c>
      <c r="HR202" s="232">
        <f t="shared" ref="HR202:HR207" si="3371">HL202-HO202</f>
        <v>0</v>
      </c>
      <c r="HS202" s="233">
        <f t="shared" ref="HS202:HS207" si="3372">HM202-HP202</f>
        <v>0</v>
      </c>
      <c r="HT202" s="50">
        <f t="shared" ref="HT202:HT207" si="3373">GS202+HB202+HK202</f>
        <v>0</v>
      </c>
      <c r="HU202" s="45">
        <f t="shared" ref="HU202:HU207" si="3374">IF(HV202,HV202/HT202,0)</f>
        <v>0</v>
      </c>
      <c r="HV202" s="51">
        <f t="shared" ref="HV202:HV207" si="3375">GU202+HD202+HM202</f>
        <v>0</v>
      </c>
      <c r="HW202" s="50">
        <f t="shared" ref="HW202:HW207" si="3376">GV202+HE202+HN202</f>
        <v>0</v>
      </c>
      <c r="HX202" s="45">
        <f t="shared" ref="HX202:HX207" si="3377">IF(HY202,HY202/HW202,0)</f>
        <v>0</v>
      </c>
      <c r="HY202" s="51">
        <f t="shared" ref="HY202:HY207" si="3378">GX202+HG202+HP202</f>
        <v>0</v>
      </c>
      <c r="HZ202" s="252">
        <f t="shared" ref="HZ202:HZ207" si="3379">HT202-HW202</f>
        <v>0</v>
      </c>
      <c r="IA202" s="253">
        <f t="shared" ref="IA202:IA207" si="3380">HU202-HX202</f>
        <v>0</v>
      </c>
      <c r="IB202" s="253">
        <f t="shared" ref="IB202:IB207" si="3381">HV202-HY202</f>
        <v>0</v>
      </c>
      <c r="IC202" s="239"/>
      <c r="ID202" s="240"/>
      <c r="IE202" s="241">
        <f t="shared" ref="IE202:IE207" si="3382">IC202*ID202</f>
        <v>0</v>
      </c>
      <c r="IF202" s="239"/>
      <c r="IG202" s="240"/>
      <c r="IH202" s="241">
        <f t="shared" ref="IH202:IH207" si="3383">IF202*IG202</f>
        <v>0</v>
      </c>
      <c r="II202" s="236">
        <f t="shared" ref="II202:II207" si="3384">IC202-IF202</f>
        <v>0</v>
      </c>
      <c r="IJ202" s="232">
        <f t="shared" ref="IJ202:IJ207" si="3385">ID202-IG202</f>
        <v>0</v>
      </c>
      <c r="IK202" s="233">
        <f t="shared" ref="IK202:IK207" si="3386">IE202-IH202</f>
        <v>0</v>
      </c>
      <c r="IL202" s="239"/>
      <c r="IM202" s="240"/>
      <c r="IN202" s="241">
        <f t="shared" ref="IN202:IN207" si="3387">IL202*IM202</f>
        <v>0</v>
      </c>
      <c r="IO202" s="239"/>
      <c r="IP202" s="240"/>
      <c r="IQ202" s="241">
        <f t="shared" ref="IQ202:IQ207" si="3388">IO202*IP202</f>
        <v>0</v>
      </c>
      <c r="IR202" s="236">
        <f t="shared" ref="IR202:IR207" si="3389">IL202-IO202</f>
        <v>0</v>
      </c>
      <c r="IS202" s="232">
        <f t="shared" ref="IS202:IS207" si="3390">IM202-IP202</f>
        <v>0</v>
      </c>
      <c r="IT202" s="233">
        <f t="shared" ref="IT202:IT207" si="3391">IN202-IQ202</f>
        <v>0</v>
      </c>
      <c r="IU202" s="239"/>
      <c r="IV202" s="240"/>
      <c r="IW202" s="241">
        <f t="shared" ref="IW202:IW207" si="3392">IU202*IV202</f>
        <v>0</v>
      </c>
      <c r="IX202" s="239"/>
      <c r="IY202" s="240"/>
      <c r="IZ202" s="241">
        <f t="shared" ref="IZ202:IZ207" si="3393">IX202*IY202</f>
        <v>0</v>
      </c>
      <c r="JA202" s="236">
        <f t="shared" ref="JA202:JA207" si="3394">IU202-IX202</f>
        <v>0</v>
      </c>
      <c r="JB202" s="232">
        <f t="shared" ref="JB202:JB207" si="3395">IV202-IY202</f>
        <v>0</v>
      </c>
      <c r="JC202" s="233">
        <f t="shared" ref="JC202:JC207" si="3396">IW202-IZ202</f>
        <v>0</v>
      </c>
      <c r="JD202" s="449">
        <f t="shared" ref="JD202:JD207" si="3397">IC202+IL202+IU202</f>
        <v>0</v>
      </c>
      <c r="JE202" s="450">
        <f t="shared" ref="JE202:JE207" si="3398">IF(JF202,JF202/JD202,0)</f>
        <v>0</v>
      </c>
      <c r="JF202" s="451">
        <f t="shared" ref="JF202:JF207" si="3399">IE202+IN202+IW202</f>
        <v>0</v>
      </c>
      <c r="JG202" s="449">
        <f t="shared" ref="JG202:JG207" si="3400">IF202+IO202+IX202</f>
        <v>0</v>
      </c>
      <c r="JH202" s="450">
        <f t="shared" ref="JH202:JH207" si="3401">IF(JI202,JI202/JG202,0)</f>
        <v>0</v>
      </c>
      <c r="JI202" s="451">
        <f t="shared" ref="JI202:JI207" si="3402">IH202+IQ202+IZ202</f>
        <v>0</v>
      </c>
      <c r="JJ202" s="252">
        <f t="shared" ref="JJ202:JJ207" si="3403">JD202-JG202</f>
        <v>0</v>
      </c>
      <c r="JK202" s="253">
        <f t="shared" ref="JK202:JK207" si="3404">JE202-JH202</f>
        <v>0</v>
      </c>
      <c r="JL202" s="253">
        <f t="shared" ref="JL202:JL207" si="3405">JF202-JI202</f>
        <v>0</v>
      </c>
      <c r="JM202" s="88"/>
      <c r="JN202" s="100"/>
      <c r="JO202" s="90">
        <f t="shared" ref="JO202:JO207" si="3406">JM202*JN202</f>
        <v>0</v>
      </c>
      <c r="JP202" s="88"/>
      <c r="JQ202" s="100"/>
      <c r="JR202" s="90">
        <f t="shared" ref="JR202:JR207" si="3407">JP202*JQ202</f>
        <v>0</v>
      </c>
      <c r="JS202" s="236">
        <f t="shared" ref="JS202:JS207" si="3408">JM202-JP202</f>
        <v>0</v>
      </c>
      <c r="JT202" s="232">
        <f t="shared" ref="JT202:JT207" si="3409">JN202-JQ202</f>
        <v>0</v>
      </c>
      <c r="JU202" s="233">
        <f t="shared" ref="JU202:JU207" si="3410">JO202-JR202</f>
        <v>0</v>
      </c>
      <c r="JV202" s="88"/>
      <c r="JW202" s="100"/>
      <c r="JX202" s="90">
        <f t="shared" ref="JX202:JX207" si="3411">JV202*JW202</f>
        <v>0</v>
      </c>
      <c r="JY202" s="88"/>
      <c r="JZ202" s="100"/>
      <c r="KA202" s="90">
        <f t="shared" ref="KA202:KA207" si="3412">JY202*JZ202</f>
        <v>0</v>
      </c>
      <c r="KB202" s="236">
        <f t="shared" ref="KB202:KB207" si="3413">JV202-JY202</f>
        <v>0</v>
      </c>
      <c r="KC202" s="232">
        <f t="shared" ref="KC202:KC207" si="3414">JW202-JZ202</f>
        <v>0</v>
      </c>
      <c r="KD202" s="233">
        <f t="shared" ref="KD202:KD207" si="3415">JX202-KA202</f>
        <v>0</v>
      </c>
      <c r="KE202" s="88"/>
      <c r="KF202" s="100"/>
      <c r="KG202" s="90">
        <f t="shared" ref="KG202:KG207" si="3416">KE202*KF202</f>
        <v>0</v>
      </c>
      <c r="KH202" s="88"/>
      <c r="KI202" s="100"/>
      <c r="KJ202" s="90">
        <f t="shared" ref="KJ202:KJ207" si="3417">KH202*KI202</f>
        <v>0</v>
      </c>
      <c r="KK202" s="41">
        <f t="shared" ref="KK202:KK207" si="3418">KE202-KH202</f>
        <v>0</v>
      </c>
      <c r="KL202" s="42">
        <f t="shared" ref="KL202:KL207" si="3419">KF202-KI202</f>
        <v>0</v>
      </c>
      <c r="KM202" s="43">
        <f t="shared" ref="KM202:KM207" si="3420">KG202-KJ202</f>
        <v>0</v>
      </c>
      <c r="KN202" s="50">
        <f t="shared" ref="KN202:KN207" si="3421">JM202+JV202+KE202</f>
        <v>0</v>
      </c>
      <c r="KO202" s="45">
        <f t="shared" ref="KO202:KO207" si="3422">IF(KP202,KP202/KN202,0)</f>
        <v>0</v>
      </c>
      <c r="KP202" s="51">
        <f t="shared" ref="KP202:KP207" si="3423">JO202+JX202+KG202</f>
        <v>0</v>
      </c>
      <c r="KQ202" s="50">
        <f t="shared" ref="KQ202:KQ207" si="3424">JP202+JY202+KH202</f>
        <v>0</v>
      </c>
      <c r="KR202" s="45">
        <f t="shared" ref="KR202:KR207" si="3425">IF(KS202,KS202/KQ202,0)</f>
        <v>0</v>
      </c>
      <c r="KS202" s="51">
        <f t="shared" ref="KS202:KS207" si="3426">JR202+KA202+KJ202</f>
        <v>0</v>
      </c>
      <c r="KT202" s="81">
        <f t="shared" ref="KT202:KT207" si="3427">KN202-KQ202</f>
        <v>0</v>
      </c>
      <c r="KU202" s="52">
        <f t="shared" ref="KU202:KU207" si="3428">KO202-KR202</f>
        <v>0</v>
      </c>
      <c r="KV202" s="52">
        <f t="shared" ref="KV202:KV207" si="3429">KP202-KS202</f>
        <v>0</v>
      </c>
      <c r="KW202" s="178">
        <f t="shared" ref="KW202:KW207" si="3430">GJ202+HT202+JD202+KN202</f>
        <v>0</v>
      </c>
      <c r="KX202" s="28">
        <f t="shared" ref="KX202:KX207" si="3431">IF(KY202,KY202/KW202,0)</f>
        <v>0</v>
      </c>
      <c r="KY202" s="29">
        <f t="shared" ref="KY202:KY207" si="3432">GL202+HV202+JF202+KP202</f>
        <v>0</v>
      </c>
      <c r="KZ202" s="509">
        <f t="shared" ref="KZ202:KZ207" si="3433">GM202+HW202+JG202+KQ202</f>
        <v>0</v>
      </c>
      <c r="LA202" s="28">
        <f t="shared" ref="LA202:LA207" si="3434">IF(LB202,LB202/KZ202,0)</f>
        <v>0</v>
      </c>
      <c r="LB202" s="29">
        <f t="shared" ref="LB202:LB207" si="3435">GO202+HY202+JI202+KS202</f>
        <v>0</v>
      </c>
      <c r="LC202" s="178">
        <f t="shared" ref="LC202:LC207" si="3436">KW202-KZ202</f>
        <v>0</v>
      </c>
      <c r="LD202" s="28">
        <f t="shared" ref="LD202:LD207" si="3437">KX202-LA202</f>
        <v>0</v>
      </c>
      <c r="LE202" s="29">
        <f t="shared" ref="LE202:LE207" si="3438">KY202-LB202</f>
        <v>0</v>
      </c>
    </row>
    <row r="203" spans="2:317" ht="20.25" hidden="1" customHeight="1" outlineLevel="3">
      <c r="B203" s="84" t="s">
        <v>354</v>
      </c>
      <c r="C203" s="176" t="s">
        <v>355</v>
      </c>
      <c r="D203" s="176" t="s">
        <v>348</v>
      </c>
      <c r="E203" s="176" t="s">
        <v>310</v>
      </c>
      <c r="F203" s="84" t="s">
        <v>211</v>
      </c>
      <c r="G203" s="389"/>
      <c r="H203" s="387"/>
      <c r="I203" s="241">
        <f t="shared" si="3229"/>
        <v>0</v>
      </c>
      <c r="J203" s="483"/>
      <c r="K203" s="108"/>
      <c r="L203" s="241">
        <f t="shared" si="3230"/>
        <v>0</v>
      </c>
      <c r="M203" s="41">
        <f t="shared" si="3231"/>
        <v>0</v>
      </c>
      <c r="N203" s="42">
        <f t="shared" si="3232"/>
        <v>0</v>
      </c>
      <c r="O203" s="43">
        <f t="shared" si="3233"/>
        <v>0</v>
      </c>
      <c r="P203" s="389"/>
      <c r="Q203" s="387"/>
      <c r="R203" s="241">
        <f t="shared" si="3234"/>
        <v>0</v>
      </c>
      <c r="S203" s="243"/>
      <c r="T203" s="108"/>
      <c r="U203" s="241">
        <f t="shared" si="3235"/>
        <v>0</v>
      </c>
      <c r="V203" s="41">
        <f t="shared" si="3236"/>
        <v>0</v>
      </c>
      <c r="W203" s="42">
        <f t="shared" si="3237"/>
        <v>0</v>
      </c>
      <c r="X203" s="43">
        <f t="shared" si="3238"/>
        <v>0</v>
      </c>
      <c r="Y203" s="88"/>
      <c r="Z203" s="89"/>
      <c r="AA203" s="241">
        <f t="shared" si="3239"/>
        <v>0</v>
      </c>
      <c r="AB203" s="88"/>
      <c r="AC203" s="89"/>
      <c r="AD203" s="241">
        <f t="shared" si="3240"/>
        <v>0</v>
      </c>
      <c r="AE203" s="236">
        <f t="shared" si="3241"/>
        <v>0</v>
      </c>
      <c r="AF203" s="232">
        <f t="shared" si="3242"/>
        <v>0</v>
      </c>
      <c r="AG203" s="233">
        <f t="shared" si="3243"/>
        <v>0</v>
      </c>
      <c r="AH203" s="449">
        <f t="shared" si="3244"/>
        <v>0</v>
      </c>
      <c r="AI203" s="450">
        <f t="shared" si="3245"/>
        <v>0</v>
      </c>
      <c r="AJ203" s="451">
        <f t="shared" si="3246"/>
        <v>0</v>
      </c>
      <c r="AK203" s="449">
        <f t="shared" si="3247"/>
        <v>0</v>
      </c>
      <c r="AL203" s="450">
        <f t="shared" si="3248"/>
        <v>0</v>
      </c>
      <c r="AM203" s="451">
        <f t="shared" si="3249"/>
        <v>0</v>
      </c>
      <c r="AN203" s="252">
        <f t="shared" si="3250"/>
        <v>0</v>
      </c>
      <c r="AO203" s="253">
        <f t="shared" si="3251"/>
        <v>0</v>
      </c>
      <c r="AP203" s="253">
        <f t="shared" si="3252"/>
        <v>0</v>
      </c>
      <c r="AQ203" s="389"/>
      <c r="AR203" s="387"/>
      <c r="AS203" s="90">
        <f t="shared" si="3253"/>
        <v>0</v>
      </c>
      <c r="AT203" s="389"/>
      <c r="AU203" s="387"/>
      <c r="AV203" s="90">
        <f t="shared" si="3254"/>
        <v>0</v>
      </c>
      <c r="AW203" s="236">
        <f t="shared" si="3255"/>
        <v>0</v>
      </c>
      <c r="AX203" s="232">
        <f t="shared" si="3256"/>
        <v>0</v>
      </c>
      <c r="AY203" s="233">
        <f t="shared" si="3257"/>
        <v>0</v>
      </c>
      <c r="AZ203" s="88"/>
      <c r="BA203" s="89"/>
      <c r="BB203" s="90">
        <f t="shared" si="3258"/>
        <v>0</v>
      </c>
      <c r="BC203" s="88"/>
      <c r="BD203" s="89"/>
      <c r="BE203" s="90">
        <f t="shared" si="3259"/>
        <v>0</v>
      </c>
      <c r="BF203" s="236">
        <f t="shared" si="3260"/>
        <v>0</v>
      </c>
      <c r="BG203" s="232">
        <f t="shared" si="3261"/>
        <v>0</v>
      </c>
      <c r="BH203" s="233">
        <f t="shared" si="3262"/>
        <v>0</v>
      </c>
      <c r="BI203" s="88"/>
      <c r="BJ203" s="89"/>
      <c r="BK203" s="90">
        <f t="shared" si="3263"/>
        <v>0</v>
      </c>
      <c r="BL203" s="88"/>
      <c r="BM203" s="89"/>
      <c r="BN203" s="90">
        <f t="shared" si="3264"/>
        <v>0</v>
      </c>
      <c r="BO203" s="236">
        <f t="shared" si="3265"/>
        <v>0</v>
      </c>
      <c r="BP203" s="232">
        <f t="shared" si="3266"/>
        <v>0</v>
      </c>
      <c r="BQ203" s="233">
        <f t="shared" si="3267"/>
        <v>0</v>
      </c>
      <c r="BR203" s="50">
        <f t="shared" si="3268"/>
        <v>0</v>
      </c>
      <c r="BS203" s="45">
        <f t="shared" si="3269"/>
        <v>0</v>
      </c>
      <c r="BT203" s="51">
        <f t="shared" si="3270"/>
        <v>0</v>
      </c>
      <c r="BU203" s="50">
        <f t="shared" si="3271"/>
        <v>0</v>
      </c>
      <c r="BV203" s="45">
        <f t="shared" si="3272"/>
        <v>0</v>
      </c>
      <c r="BW203" s="51">
        <f t="shared" si="3273"/>
        <v>0</v>
      </c>
      <c r="BX203" s="252">
        <f t="shared" si="3274"/>
        <v>0</v>
      </c>
      <c r="BY203" s="253">
        <f t="shared" si="3275"/>
        <v>0</v>
      </c>
      <c r="BZ203" s="253">
        <f t="shared" si="3276"/>
        <v>0</v>
      </c>
      <c r="CA203" s="386"/>
      <c r="CB203" s="387"/>
      <c r="CC203" s="241">
        <f t="shared" si="3277"/>
        <v>0</v>
      </c>
      <c r="CD203" s="88"/>
      <c r="CE203" s="89"/>
      <c r="CF203" s="241">
        <f t="shared" si="3278"/>
        <v>0</v>
      </c>
      <c r="CG203" s="236">
        <f t="shared" si="3279"/>
        <v>0</v>
      </c>
      <c r="CH203" s="232">
        <f t="shared" si="3280"/>
        <v>0</v>
      </c>
      <c r="CI203" s="233">
        <f t="shared" si="3281"/>
        <v>0</v>
      </c>
      <c r="CJ203" s="386"/>
      <c r="CK203" s="387"/>
      <c r="CL203" s="241">
        <f t="shared" si="3282"/>
        <v>0</v>
      </c>
      <c r="CM203" s="88"/>
      <c r="CN203" s="100"/>
      <c r="CO203" s="241">
        <f t="shared" si="3283"/>
        <v>0</v>
      </c>
      <c r="CP203" s="236">
        <f t="shared" si="3284"/>
        <v>0</v>
      </c>
      <c r="CQ203" s="232">
        <f t="shared" si="3285"/>
        <v>0</v>
      </c>
      <c r="CR203" s="233">
        <f t="shared" si="3286"/>
        <v>0</v>
      </c>
      <c r="CS203" s="88"/>
      <c r="CT203" s="100"/>
      <c r="CU203" s="241">
        <f t="shared" si="3287"/>
        <v>0</v>
      </c>
      <c r="CV203" s="88"/>
      <c r="CW203" s="100"/>
      <c r="CX203" s="241">
        <f t="shared" si="3288"/>
        <v>0</v>
      </c>
      <c r="CY203" s="236">
        <f t="shared" si="3289"/>
        <v>0</v>
      </c>
      <c r="CZ203" s="232">
        <f t="shared" si="3290"/>
        <v>0</v>
      </c>
      <c r="DA203" s="233">
        <f t="shared" si="3291"/>
        <v>0</v>
      </c>
      <c r="DB203" s="449">
        <f t="shared" si="3292"/>
        <v>0</v>
      </c>
      <c r="DC203" s="450">
        <f t="shared" si="3293"/>
        <v>0</v>
      </c>
      <c r="DD203" s="451">
        <f t="shared" si="3294"/>
        <v>0</v>
      </c>
      <c r="DE203" s="449">
        <f t="shared" si="3295"/>
        <v>0</v>
      </c>
      <c r="DF203" s="450">
        <f t="shared" si="3296"/>
        <v>0</v>
      </c>
      <c r="DG203" s="451">
        <f t="shared" si="3297"/>
        <v>0</v>
      </c>
      <c r="DH203" s="252">
        <f t="shared" si="3298"/>
        <v>0</v>
      </c>
      <c r="DI203" s="253">
        <f t="shared" si="3299"/>
        <v>0</v>
      </c>
      <c r="DJ203" s="253">
        <f t="shared" si="3300"/>
        <v>0</v>
      </c>
      <c r="DK203" s="88"/>
      <c r="DL203" s="100"/>
      <c r="DM203" s="90">
        <f t="shared" si="3301"/>
        <v>0</v>
      </c>
      <c r="DN203" s="88"/>
      <c r="DO203" s="100"/>
      <c r="DP203" s="90">
        <f t="shared" si="3302"/>
        <v>0</v>
      </c>
      <c r="DQ203" s="236">
        <f t="shared" si="3303"/>
        <v>0</v>
      </c>
      <c r="DR203" s="232">
        <f t="shared" si="3304"/>
        <v>0</v>
      </c>
      <c r="DS203" s="233">
        <f t="shared" si="3305"/>
        <v>0</v>
      </c>
      <c r="DT203" s="243"/>
      <c r="DU203" s="108"/>
      <c r="DV203" s="90">
        <f t="shared" si="3306"/>
        <v>0</v>
      </c>
      <c r="DW203" s="88"/>
      <c r="DX203" s="100"/>
      <c r="DY203" s="90">
        <f t="shared" si="3307"/>
        <v>0</v>
      </c>
      <c r="DZ203" s="236">
        <f t="shared" si="3308"/>
        <v>0</v>
      </c>
      <c r="EA203" s="232">
        <f t="shared" si="3309"/>
        <v>0</v>
      </c>
      <c r="EB203" s="233">
        <f t="shared" si="3310"/>
        <v>0</v>
      </c>
      <c r="EC203" s="88"/>
      <c r="ED203" s="100"/>
      <c r="EE203" s="90">
        <f t="shared" si="3311"/>
        <v>0</v>
      </c>
      <c r="EF203" s="88"/>
      <c r="EG203" s="100"/>
      <c r="EH203" s="90">
        <f t="shared" si="3312"/>
        <v>0</v>
      </c>
      <c r="EI203" s="41">
        <f t="shared" si="3313"/>
        <v>0</v>
      </c>
      <c r="EJ203" s="42">
        <f t="shared" si="3314"/>
        <v>0</v>
      </c>
      <c r="EK203" s="43">
        <f t="shared" si="3315"/>
        <v>0</v>
      </c>
      <c r="EL203" s="50">
        <f t="shared" si="3316"/>
        <v>0</v>
      </c>
      <c r="EM203" s="45">
        <f t="shared" si="3317"/>
        <v>0</v>
      </c>
      <c r="EN203" s="51">
        <f t="shared" si="3318"/>
        <v>0</v>
      </c>
      <c r="EO203" s="50">
        <f t="shared" si="3319"/>
        <v>0</v>
      </c>
      <c r="EP203" s="45">
        <f t="shared" si="3320"/>
        <v>0</v>
      </c>
      <c r="EQ203" s="51">
        <f t="shared" si="3321"/>
        <v>0</v>
      </c>
      <c r="ER203" s="81">
        <f t="shared" si="3322"/>
        <v>0</v>
      </c>
      <c r="ES203" s="52">
        <f t="shared" si="3323"/>
        <v>0</v>
      </c>
      <c r="ET203" s="52">
        <f t="shared" si="3324"/>
        <v>0</v>
      </c>
      <c r="EU203" s="178">
        <f t="shared" si="3325"/>
        <v>0</v>
      </c>
      <c r="EV203" s="28">
        <f t="shared" si="3326"/>
        <v>0</v>
      </c>
      <c r="EW203" s="29">
        <f t="shared" si="3327"/>
        <v>0</v>
      </c>
      <c r="EX203" s="509">
        <f t="shared" si="3328"/>
        <v>0</v>
      </c>
      <c r="EY203" s="28">
        <f t="shared" si="3329"/>
        <v>0</v>
      </c>
      <c r="EZ203" s="29">
        <f t="shared" si="3330"/>
        <v>0</v>
      </c>
      <c r="FA203" s="178">
        <f t="shared" si="3331"/>
        <v>0</v>
      </c>
      <c r="FB203" s="28">
        <f t="shared" si="3332"/>
        <v>0</v>
      </c>
      <c r="FC203" s="29">
        <f t="shared" si="3333"/>
        <v>0</v>
      </c>
      <c r="FE203" s="84" t="s">
        <v>356</v>
      </c>
      <c r="FF203" s="176" t="s">
        <v>311</v>
      </c>
      <c r="FG203" s="176" t="s">
        <v>285</v>
      </c>
      <c r="FH203" s="84" t="s">
        <v>211</v>
      </c>
      <c r="FI203" s="389"/>
      <c r="FJ203" s="387"/>
      <c r="FK203" s="241">
        <f t="shared" si="3334"/>
        <v>0</v>
      </c>
      <c r="FL203" s="483"/>
      <c r="FM203" s="108"/>
      <c r="FN203" s="241">
        <f t="shared" si="3335"/>
        <v>0</v>
      </c>
      <c r="FO203" s="41">
        <f t="shared" si="3336"/>
        <v>0</v>
      </c>
      <c r="FP203" s="42">
        <f t="shared" si="3337"/>
        <v>0</v>
      </c>
      <c r="FQ203" s="43">
        <f t="shared" si="3338"/>
        <v>0</v>
      </c>
      <c r="FR203" s="389"/>
      <c r="FS203" s="387"/>
      <c r="FT203" s="241">
        <f t="shared" si="3339"/>
        <v>0</v>
      </c>
      <c r="FU203" s="243"/>
      <c r="FV203" s="108"/>
      <c r="FW203" s="241">
        <f t="shared" si="3340"/>
        <v>0</v>
      </c>
      <c r="FX203" s="41">
        <f t="shared" si="3341"/>
        <v>0</v>
      </c>
      <c r="FY203" s="42">
        <f t="shared" si="3342"/>
        <v>0</v>
      </c>
      <c r="FZ203" s="43">
        <f t="shared" si="3343"/>
        <v>0</v>
      </c>
      <c r="GA203" s="88"/>
      <c r="GB203" s="89"/>
      <c r="GC203" s="241">
        <f t="shared" si="3344"/>
        <v>0</v>
      </c>
      <c r="GD203" s="88"/>
      <c r="GE203" s="89"/>
      <c r="GF203" s="241">
        <f t="shared" si="3345"/>
        <v>0</v>
      </c>
      <c r="GG203" s="236">
        <f t="shared" si="3346"/>
        <v>0</v>
      </c>
      <c r="GH203" s="232">
        <f t="shared" si="3347"/>
        <v>0</v>
      </c>
      <c r="GI203" s="233">
        <f t="shared" si="3348"/>
        <v>0</v>
      </c>
      <c r="GJ203" s="449">
        <f t="shared" si="3349"/>
        <v>0</v>
      </c>
      <c r="GK203" s="450">
        <f t="shared" si="3350"/>
        <v>0</v>
      </c>
      <c r="GL203" s="451">
        <f t="shared" si="3351"/>
        <v>0</v>
      </c>
      <c r="GM203" s="449">
        <f t="shared" si="3352"/>
        <v>0</v>
      </c>
      <c r="GN203" s="450">
        <f t="shared" si="3353"/>
        <v>0</v>
      </c>
      <c r="GO203" s="451">
        <f t="shared" si="3354"/>
        <v>0</v>
      </c>
      <c r="GP203" s="252">
        <f t="shared" si="3355"/>
        <v>0</v>
      </c>
      <c r="GQ203" s="253">
        <f t="shared" si="3356"/>
        <v>0</v>
      </c>
      <c r="GR203" s="253">
        <f t="shared" si="3357"/>
        <v>0</v>
      </c>
      <c r="GS203" s="389"/>
      <c r="GT203" s="387"/>
      <c r="GU203" s="90">
        <f t="shared" si="3358"/>
        <v>0</v>
      </c>
      <c r="GV203" s="389"/>
      <c r="GW203" s="387"/>
      <c r="GX203" s="90">
        <f t="shared" si="3359"/>
        <v>0</v>
      </c>
      <c r="GY203" s="236">
        <f t="shared" si="3360"/>
        <v>0</v>
      </c>
      <c r="GZ203" s="232">
        <f t="shared" si="3361"/>
        <v>0</v>
      </c>
      <c r="HA203" s="233">
        <f t="shared" si="3362"/>
        <v>0</v>
      </c>
      <c r="HB203" s="88"/>
      <c r="HC203" s="89"/>
      <c r="HD203" s="90">
        <f t="shared" si="3363"/>
        <v>0</v>
      </c>
      <c r="HE203" s="88"/>
      <c r="HF203" s="89"/>
      <c r="HG203" s="90">
        <f t="shared" si="3364"/>
        <v>0</v>
      </c>
      <c r="HH203" s="236">
        <f t="shared" si="3365"/>
        <v>0</v>
      </c>
      <c r="HI203" s="232">
        <f t="shared" si="3366"/>
        <v>0</v>
      </c>
      <c r="HJ203" s="233">
        <f t="shared" si="3367"/>
        <v>0</v>
      </c>
      <c r="HK203" s="88"/>
      <c r="HL203" s="89"/>
      <c r="HM203" s="90">
        <f t="shared" si="3368"/>
        <v>0</v>
      </c>
      <c r="HN203" s="88"/>
      <c r="HO203" s="89"/>
      <c r="HP203" s="90">
        <f t="shared" si="3369"/>
        <v>0</v>
      </c>
      <c r="HQ203" s="236">
        <f t="shared" si="3370"/>
        <v>0</v>
      </c>
      <c r="HR203" s="232">
        <f t="shared" si="3371"/>
        <v>0</v>
      </c>
      <c r="HS203" s="233">
        <f t="shared" si="3372"/>
        <v>0</v>
      </c>
      <c r="HT203" s="50">
        <f t="shared" si="3373"/>
        <v>0</v>
      </c>
      <c r="HU203" s="45">
        <f t="shared" si="3374"/>
        <v>0</v>
      </c>
      <c r="HV203" s="51">
        <f t="shared" si="3375"/>
        <v>0</v>
      </c>
      <c r="HW203" s="50">
        <f t="shared" si="3376"/>
        <v>0</v>
      </c>
      <c r="HX203" s="45">
        <f t="shared" si="3377"/>
        <v>0</v>
      </c>
      <c r="HY203" s="51">
        <f t="shared" si="3378"/>
        <v>0</v>
      </c>
      <c r="HZ203" s="252">
        <f t="shared" si="3379"/>
        <v>0</v>
      </c>
      <c r="IA203" s="253">
        <f t="shared" si="3380"/>
        <v>0</v>
      </c>
      <c r="IB203" s="253">
        <f t="shared" si="3381"/>
        <v>0</v>
      </c>
      <c r="IC203" s="386"/>
      <c r="ID203" s="387"/>
      <c r="IE203" s="241">
        <f t="shared" si="3382"/>
        <v>0</v>
      </c>
      <c r="IF203" s="88"/>
      <c r="IG203" s="89"/>
      <c r="IH203" s="241">
        <f t="shared" si="3383"/>
        <v>0</v>
      </c>
      <c r="II203" s="236">
        <f t="shared" si="3384"/>
        <v>0</v>
      </c>
      <c r="IJ203" s="232">
        <f t="shared" si="3385"/>
        <v>0</v>
      </c>
      <c r="IK203" s="233">
        <f t="shared" si="3386"/>
        <v>0</v>
      </c>
      <c r="IL203" s="386"/>
      <c r="IM203" s="387"/>
      <c r="IN203" s="241">
        <f t="shared" si="3387"/>
        <v>0</v>
      </c>
      <c r="IO203" s="88"/>
      <c r="IP203" s="100"/>
      <c r="IQ203" s="241">
        <f t="shared" si="3388"/>
        <v>0</v>
      </c>
      <c r="IR203" s="236">
        <f t="shared" si="3389"/>
        <v>0</v>
      </c>
      <c r="IS203" s="232">
        <f t="shared" si="3390"/>
        <v>0</v>
      </c>
      <c r="IT203" s="233">
        <f t="shared" si="3391"/>
        <v>0</v>
      </c>
      <c r="IU203" s="88"/>
      <c r="IV203" s="100"/>
      <c r="IW203" s="241">
        <f t="shared" si="3392"/>
        <v>0</v>
      </c>
      <c r="IX203" s="88"/>
      <c r="IY203" s="100"/>
      <c r="IZ203" s="241">
        <f t="shared" si="3393"/>
        <v>0</v>
      </c>
      <c r="JA203" s="236">
        <f t="shared" si="3394"/>
        <v>0</v>
      </c>
      <c r="JB203" s="232">
        <f t="shared" si="3395"/>
        <v>0</v>
      </c>
      <c r="JC203" s="233">
        <f t="shared" si="3396"/>
        <v>0</v>
      </c>
      <c r="JD203" s="449">
        <f t="shared" si="3397"/>
        <v>0</v>
      </c>
      <c r="JE203" s="450">
        <f t="shared" si="3398"/>
        <v>0</v>
      </c>
      <c r="JF203" s="451">
        <f t="shared" si="3399"/>
        <v>0</v>
      </c>
      <c r="JG203" s="449">
        <f t="shared" si="3400"/>
        <v>0</v>
      </c>
      <c r="JH203" s="450">
        <f t="shared" si="3401"/>
        <v>0</v>
      </c>
      <c r="JI203" s="451">
        <f t="shared" si="3402"/>
        <v>0</v>
      </c>
      <c r="JJ203" s="252">
        <f t="shared" si="3403"/>
        <v>0</v>
      </c>
      <c r="JK203" s="253">
        <f t="shared" si="3404"/>
        <v>0</v>
      </c>
      <c r="JL203" s="253">
        <f t="shared" si="3405"/>
        <v>0</v>
      </c>
      <c r="JM203" s="88"/>
      <c r="JN203" s="100"/>
      <c r="JO203" s="90">
        <f t="shared" si="3406"/>
        <v>0</v>
      </c>
      <c r="JP203" s="88"/>
      <c r="JQ203" s="100"/>
      <c r="JR203" s="90">
        <f t="shared" si="3407"/>
        <v>0</v>
      </c>
      <c r="JS203" s="236">
        <f t="shared" si="3408"/>
        <v>0</v>
      </c>
      <c r="JT203" s="232">
        <f t="shared" si="3409"/>
        <v>0</v>
      </c>
      <c r="JU203" s="233">
        <f t="shared" si="3410"/>
        <v>0</v>
      </c>
      <c r="JV203" s="243"/>
      <c r="JW203" s="108"/>
      <c r="JX203" s="90">
        <f t="shared" si="3411"/>
        <v>0</v>
      </c>
      <c r="JY203" s="88"/>
      <c r="JZ203" s="100"/>
      <c r="KA203" s="90">
        <f t="shared" si="3412"/>
        <v>0</v>
      </c>
      <c r="KB203" s="236">
        <f t="shared" si="3413"/>
        <v>0</v>
      </c>
      <c r="KC203" s="232">
        <f t="shared" si="3414"/>
        <v>0</v>
      </c>
      <c r="KD203" s="233">
        <f t="shared" si="3415"/>
        <v>0</v>
      </c>
      <c r="KE203" s="88"/>
      <c r="KF203" s="100"/>
      <c r="KG203" s="90">
        <f t="shared" si="3416"/>
        <v>0</v>
      </c>
      <c r="KH203" s="88"/>
      <c r="KI203" s="100"/>
      <c r="KJ203" s="90">
        <f t="shared" si="3417"/>
        <v>0</v>
      </c>
      <c r="KK203" s="41">
        <f t="shared" si="3418"/>
        <v>0</v>
      </c>
      <c r="KL203" s="42">
        <f t="shared" si="3419"/>
        <v>0</v>
      </c>
      <c r="KM203" s="43">
        <f t="shared" si="3420"/>
        <v>0</v>
      </c>
      <c r="KN203" s="50">
        <f t="shared" si="3421"/>
        <v>0</v>
      </c>
      <c r="KO203" s="45">
        <f t="shared" si="3422"/>
        <v>0</v>
      </c>
      <c r="KP203" s="51">
        <f t="shared" si="3423"/>
        <v>0</v>
      </c>
      <c r="KQ203" s="50">
        <f t="shared" si="3424"/>
        <v>0</v>
      </c>
      <c r="KR203" s="45">
        <f t="shared" si="3425"/>
        <v>0</v>
      </c>
      <c r="KS203" s="51">
        <f t="shared" si="3426"/>
        <v>0</v>
      </c>
      <c r="KT203" s="81">
        <f t="shared" si="3427"/>
        <v>0</v>
      </c>
      <c r="KU203" s="52">
        <f t="shared" si="3428"/>
        <v>0</v>
      </c>
      <c r="KV203" s="52">
        <f t="shared" si="3429"/>
        <v>0</v>
      </c>
      <c r="KW203" s="178">
        <f t="shared" si="3430"/>
        <v>0</v>
      </c>
      <c r="KX203" s="28">
        <f t="shared" si="3431"/>
        <v>0</v>
      </c>
      <c r="KY203" s="29">
        <f t="shared" si="3432"/>
        <v>0</v>
      </c>
      <c r="KZ203" s="509">
        <f t="shared" si="3433"/>
        <v>0</v>
      </c>
      <c r="LA203" s="28">
        <f t="shared" si="3434"/>
        <v>0</v>
      </c>
      <c r="LB203" s="29">
        <f t="shared" si="3435"/>
        <v>0</v>
      </c>
      <c r="LC203" s="178">
        <f t="shared" si="3436"/>
        <v>0</v>
      </c>
      <c r="LD203" s="28">
        <f t="shared" si="3437"/>
        <v>0</v>
      </c>
      <c r="LE203" s="29">
        <f t="shared" si="3438"/>
        <v>0</v>
      </c>
    </row>
    <row r="204" spans="2:317" ht="20.25" hidden="1" customHeight="1" outlineLevel="3">
      <c r="B204" s="84" t="s">
        <v>353</v>
      </c>
      <c r="C204" s="176" t="s">
        <v>317</v>
      </c>
      <c r="D204" s="176" t="s">
        <v>348</v>
      </c>
      <c r="E204" s="176" t="s">
        <v>310</v>
      </c>
      <c r="F204" s="84" t="s">
        <v>215</v>
      </c>
      <c r="G204" s="386"/>
      <c r="H204" s="108"/>
      <c r="I204" s="241">
        <f t="shared" si="3229"/>
        <v>0</v>
      </c>
      <c r="J204" s="386"/>
      <c r="K204" s="108"/>
      <c r="L204" s="241">
        <f t="shared" si="3230"/>
        <v>0</v>
      </c>
      <c r="M204" s="41">
        <f t="shared" si="3231"/>
        <v>0</v>
      </c>
      <c r="N204" s="42">
        <f t="shared" si="3232"/>
        <v>0</v>
      </c>
      <c r="O204" s="43">
        <f t="shared" si="3233"/>
        <v>0</v>
      </c>
      <c r="P204" s="386"/>
      <c r="Q204" s="108"/>
      <c r="R204" s="241">
        <f t="shared" si="3234"/>
        <v>0</v>
      </c>
      <c r="S204" s="239"/>
      <c r="T204" s="240"/>
      <c r="U204" s="241">
        <f t="shared" si="3235"/>
        <v>0</v>
      </c>
      <c r="V204" s="41">
        <f t="shared" si="3236"/>
        <v>0</v>
      </c>
      <c r="W204" s="42">
        <f t="shared" si="3237"/>
        <v>0</v>
      </c>
      <c r="X204" s="43">
        <f t="shared" si="3238"/>
        <v>0</v>
      </c>
      <c r="Y204" s="386"/>
      <c r="Z204" s="108"/>
      <c r="AA204" s="241">
        <f t="shared" si="3239"/>
        <v>0</v>
      </c>
      <c r="AB204" s="106"/>
      <c r="AC204" s="108"/>
      <c r="AD204" s="241">
        <f t="shared" si="3240"/>
        <v>0</v>
      </c>
      <c r="AE204" s="236">
        <f t="shared" si="3241"/>
        <v>0</v>
      </c>
      <c r="AF204" s="232">
        <f t="shared" si="3242"/>
        <v>0</v>
      </c>
      <c r="AG204" s="233">
        <f t="shared" si="3243"/>
        <v>0</v>
      </c>
      <c r="AH204" s="449">
        <f t="shared" si="3244"/>
        <v>0</v>
      </c>
      <c r="AI204" s="450">
        <f t="shared" si="3245"/>
        <v>0</v>
      </c>
      <c r="AJ204" s="451">
        <f t="shared" si="3246"/>
        <v>0</v>
      </c>
      <c r="AK204" s="449">
        <f t="shared" si="3247"/>
        <v>0</v>
      </c>
      <c r="AL204" s="450">
        <f t="shared" si="3248"/>
        <v>0</v>
      </c>
      <c r="AM204" s="451">
        <f t="shared" si="3249"/>
        <v>0</v>
      </c>
      <c r="AN204" s="252">
        <f t="shared" si="3250"/>
        <v>0</v>
      </c>
      <c r="AO204" s="253">
        <f t="shared" si="3251"/>
        <v>0</v>
      </c>
      <c r="AP204" s="253">
        <f t="shared" si="3252"/>
        <v>0</v>
      </c>
      <c r="AQ204" s="88"/>
      <c r="AR204" s="100"/>
      <c r="AS204" s="90">
        <f t="shared" si="3253"/>
        <v>0</v>
      </c>
      <c r="AT204" s="88"/>
      <c r="AU204" s="100"/>
      <c r="AV204" s="90">
        <f t="shared" si="3254"/>
        <v>0</v>
      </c>
      <c r="AW204" s="236">
        <f t="shared" si="3255"/>
        <v>0</v>
      </c>
      <c r="AX204" s="232">
        <f t="shared" si="3256"/>
        <v>0</v>
      </c>
      <c r="AY204" s="233">
        <f t="shared" si="3257"/>
        <v>0</v>
      </c>
      <c r="AZ204" s="386"/>
      <c r="BA204" s="108"/>
      <c r="BB204" s="90">
        <f t="shared" si="3258"/>
        <v>0</v>
      </c>
      <c r="BC204" s="386"/>
      <c r="BD204" s="108"/>
      <c r="BE204" s="90">
        <f t="shared" si="3259"/>
        <v>0</v>
      </c>
      <c r="BF204" s="236">
        <f t="shared" si="3260"/>
        <v>0</v>
      </c>
      <c r="BG204" s="232">
        <f t="shared" si="3261"/>
        <v>0</v>
      </c>
      <c r="BH204" s="233">
        <f t="shared" si="3262"/>
        <v>0</v>
      </c>
      <c r="BI204" s="106"/>
      <c r="BJ204" s="108"/>
      <c r="BK204" s="90">
        <f t="shared" si="3263"/>
        <v>0</v>
      </c>
      <c r="BL204" s="106"/>
      <c r="BM204" s="108"/>
      <c r="BN204" s="90">
        <f t="shared" si="3264"/>
        <v>0</v>
      </c>
      <c r="BO204" s="236">
        <f t="shared" si="3265"/>
        <v>0</v>
      </c>
      <c r="BP204" s="232">
        <f t="shared" si="3266"/>
        <v>0</v>
      </c>
      <c r="BQ204" s="233">
        <f t="shared" si="3267"/>
        <v>0</v>
      </c>
      <c r="BR204" s="50">
        <f t="shared" si="3268"/>
        <v>0</v>
      </c>
      <c r="BS204" s="45">
        <f t="shared" si="3269"/>
        <v>0</v>
      </c>
      <c r="BT204" s="51">
        <f t="shared" si="3270"/>
        <v>0</v>
      </c>
      <c r="BU204" s="50">
        <f t="shared" si="3271"/>
        <v>0</v>
      </c>
      <c r="BV204" s="45">
        <f t="shared" si="3272"/>
        <v>0</v>
      </c>
      <c r="BW204" s="51">
        <f t="shared" si="3273"/>
        <v>0</v>
      </c>
      <c r="BX204" s="252">
        <f t="shared" si="3274"/>
        <v>0</v>
      </c>
      <c r="BY204" s="253">
        <f t="shared" si="3275"/>
        <v>0</v>
      </c>
      <c r="BZ204" s="253">
        <f t="shared" si="3276"/>
        <v>0</v>
      </c>
      <c r="CA204" s="239"/>
      <c r="CB204" s="240"/>
      <c r="CC204" s="241">
        <f t="shared" si="3277"/>
        <v>0</v>
      </c>
      <c r="CD204" s="243"/>
      <c r="CE204" s="240"/>
      <c r="CF204" s="241">
        <f t="shared" si="3278"/>
        <v>0</v>
      </c>
      <c r="CG204" s="236">
        <f t="shared" si="3279"/>
        <v>0</v>
      </c>
      <c r="CH204" s="232">
        <f t="shared" si="3280"/>
        <v>0</v>
      </c>
      <c r="CI204" s="233">
        <f t="shared" si="3281"/>
        <v>0</v>
      </c>
      <c r="CJ204" s="243"/>
      <c r="CK204" s="295"/>
      <c r="CL204" s="241">
        <f t="shared" si="3282"/>
        <v>0</v>
      </c>
      <c r="CM204" s="243"/>
      <c r="CN204" s="295"/>
      <c r="CO204" s="241">
        <f t="shared" si="3283"/>
        <v>0</v>
      </c>
      <c r="CP204" s="236">
        <f t="shared" si="3284"/>
        <v>0</v>
      </c>
      <c r="CQ204" s="232">
        <f t="shared" si="3285"/>
        <v>0</v>
      </c>
      <c r="CR204" s="233">
        <f t="shared" si="3286"/>
        <v>0</v>
      </c>
      <c r="CS204" s="106"/>
      <c r="CT204" s="108"/>
      <c r="CU204" s="241">
        <f t="shared" si="3287"/>
        <v>0</v>
      </c>
      <c r="CV204" s="303"/>
      <c r="CW204" s="108"/>
      <c r="CX204" s="241">
        <f t="shared" si="3288"/>
        <v>0</v>
      </c>
      <c r="CY204" s="236">
        <f t="shared" si="3289"/>
        <v>0</v>
      </c>
      <c r="CZ204" s="232">
        <f t="shared" si="3290"/>
        <v>0</v>
      </c>
      <c r="DA204" s="233">
        <f t="shared" si="3291"/>
        <v>0</v>
      </c>
      <c r="DB204" s="449">
        <f t="shared" si="3292"/>
        <v>0</v>
      </c>
      <c r="DC204" s="450">
        <f t="shared" si="3293"/>
        <v>0</v>
      </c>
      <c r="DD204" s="451">
        <f t="shared" si="3294"/>
        <v>0</v>
      </c>
      <c r="DE204" s="449">
        <f t="shared" si="3295"/>
        <v>0</v>
      </c>
      <c r="DF204" s="450">
        <f t="shared" si="3296"/>
        <v>0</v>
      </c>
      <c r="DG204" s="451">
        <f t="shared" si="3297"/>
        <v>0</v>
      </c>
      <c r="DH204" s="252">
        <f t="shared" si="3298"/>
        <v>0</v>
      </c>
      <c r="DI204" s="253">
        <f t="shared" si="3299"/>
        <v>0</v>
      </c>
      <c r="DJ204" s="253">
        <f t="shared" si="3300"/>
        <v>0</v>
      </c>
      <c r="DK204" s="243"/>
      <c r="DL204" s="295"/>
      <c r="DM204" s="90">
        <f t="shared" si="3301"/>
        <v>0</v>
      </c>
      <c r="DN204" s="243"/>
      <c r="DO204" s="295"/>
      <c r="DP204" s="90">
        <f t="shared" si="3302"/>
        <v>0</v>
      </c>
      <c r="DQ204" s="236">
        <f t="shared" si="3303"/>
        <v>0</v>
      </c>
      <c r="DR204" s="232">
        <f t="shared" si="3304"/>
        <v>0</v>
      </c>
      <c r="DS204" s="233">
        <f t="shared" si="3305"/>
        <v>0</v>
      </c>
      <c r="DT204" s="88"/>
      <c r="DU204" s="100"/>
      <c r="DV204" s="90">
        <f t="shared" si="3306"/>
        <v>0</v>
      </c>
      <c r="DW204" s="243"/>
      <c r="DX204" s="295"/>
      <c r="DY204" s="90">
        <f t="shared" si="3307"/>
        <v>0</v>
      </c>
      <c r="DZ204" s="236">
        <f t="shared" si="3308"/>
        <v>0</v>
      </c>
      <c r="EA204" s="232">
        <f t="shared" si="3309"/>
        <v>0</v>
      </c>
      <c r="EB204" s="233">
        <f t="shared" si="3310"/>
        <v>0</v>
      </c>
      <c r="EC204" s="88"/>
      <c r="ED204" s="100"/>
      <c r="EE204" s="90">
        <f t="shared" si="3311"/>
        <v>0</v>
      </c>
      <c r="EF204" s="88"/>
      <c r="EG204" s="100"/>
      <c r="EH204" s="90">
        <f t="shared" si="3312"/>
        <v>0</v>
      </c>
      <c r="EI204" s="41">
        <f t="shared" si="3313"/>
        <v>0</v>
      </c>
      <c r="EJ204" s="42">
        <f t="shared" si="3314"/>
        <v>0</v>
      </c>
      <c r="EK204" s="43">
        <f t="shared" si="3315"/>
        <v>0</v>
      </c>
      <c r="EL204" s="50">
        <f t="shared" si="3316"/>
        <v>0</v>
      </c>
      <c r="EM204" s="45">
        <f t="shared" si="3317"/>
        <v>0</v>
      </c>
      <c r="EN204" s="51">
        <f t="shared" si="3318"/>
        <v>0</v>
      </c>
      <c r="EO204" s="50">
        <f t="shared" si="3319"/>
        <v>0</v>
      </c>
      <c r="EP204" s="45">
        <f t="shared" si="3320"/>
        <v>0</v>
      </c>
      <c r="EQ204" s="51">
        <f t="shared" si="3321"/>
        <v>0</v>
      </c>
      <c r="ER204" s="81">
        <f t="shared" si="3322"/>
        <v>0</v>
      </c>
      <c r="ES204" s="52">
        <f t="shared" si="3323"/>
        <v>0</v>
      </c>
      <c r="ET204" s="52">
        <f t="shared" si="3324"/>
        <v>0</v>
      </c>
      <c r="EU204" s="178">
        <f t="shared" si="3325"/>
        <v>0</v>
      </c>
      <c r="EV204" s="28">
        <f t="shared" si="3326"/>
        <v>0</v>
      </c>
      <c r="EW204" s="29">
        <f t="shared" si="3327"/>
        <v>0</v>
      </c>
      <c r="EX204" s="509">
        <f t="shared" si="3328"/>
        <v>0</v>
      </c>
      <c r="EY204" s="28">
        <f t="shared" si="3329"/>
        <v>0</v>
      </c>
      <c r="EZ204" s="29">
        <f t="shared" si="3330"/>
        <v>0</v>
      </c>
      <c r="FA204" s="178">
        <f t="shared" si="3331"/>
        <v>0</v>
      </c>
      <c r="FB204" s="28">
        <f t="shared" si="3332"/>
        <v>0</v>
      </c>
      <c r="FC204" s="29">
        <f t="shared" si="3333"/>
        <v>0</v>
      </c>
      <c r="FE204" s="84" t="s">
        <v>353</v>
      </c>
      <c r="FF204" s="176" t="s">
        <v>317</v>
      </c>
      <c r="FG204" s="176" t="s">
        <v>310</v>
      </c>
      <c r="FH204" s="84" t="s">
        <v>215</v>
      </c>
      <c r="FI204" s="386"/>
      <c r="FJ204" s="108"/>
      <c r="FK204" s="241">
        <f t="shared" si="3334"/>
        <v>0</v>
      </c>
      <c r="FL204" s="386"/>
      <c r="FM204" s="108"/>
      <c r="FN204" s="241">
        <f t="shared" si="3335"/>
        <v>0</v>
      </c>
      <c r="FO204" s="41">
        <f t="shared" si="3336"/>
        <v>0</v>
      </c>
      <c r="FP204" s="42">
        <f t="shared" si="3337"/>
        <v>0</v>
      </c>
      <c r="FQ204" s="43">
        <f t="shared" si="3338"/>
        <v>0</v>
      </c>
      <c r="FR204" s="386"/>
      <c r="FS204" s="108"/>
      <c r="FT204" s="241">
        <f t="shared" si="3339"/>
        <v>0</v>
      </c>
      <c r="FU204" s="239"/>
      <c r="FV204" s="240"/>
      <c r="FW204" s="241">
        <f t="shared" si="3340"/>
        <v>0</v>
      </c>
      <c r="FX204" s="41">
        <f t="shared" si="3341"/>
        <v>0</v>
      </c>
      <c r="FY204" s="42">
        <f t="shared" si="3342"/>
        <v>0</v>
      </c>
      <c r="FZ204" s="43">
        <f t="shared" si="3343"/>
        <v>0</v>
      </c>
      <c r="GA204" s="386"/>
      <c r="GB204" s="108"/>
      <c r="GC204" s="241">
        <f t="shared" si="3344"/>
        <v>0</v>
      </c>
      <c r="GD204" s="106"/>
      <c r="GE204" s="108"/>
      <c r="GF204" s="241">
        <f t="shared" si="3345"/>
        <v>0</v>
      </c>
      <c r="GG204" s="236">
        <f t="shared" si="3346"/>
        <v>0</v>
      </c>
      <c r="GH204" s="232">
        <f t="shared" si="3347"/>
        <v>0</v>
      </c>
      <c r="GI204" s="233">
        <f t="shared" si="3348"/>
        <v>0</v>
      </c>
      <c r="GJ204" s="449">
        <f t="shared" si="3349"/>
        <v>0</v>
      </c>
      <c r="GK204" s="450">
        <f t="shared" si="3350"/>
        <v>0</v>
      </c>
      <c r="GL204" s="451">
        <f t="shared" si="3351"/>
        <v>0</v>
      </c>
      <c r="GM204" s="449">
        <f t="shared" si="3352"/>
        <v>0</v>
      </c>
      <c r="GN204" s="450">
        <f t="shared" si="3353"/>
        <v>0</v>
      </c>
      <c r="GO204" s="451">
        <f t="shared" si="3354"/>
        <v>0</v>
      </c>
      <c r="GP204" s="252">
        <f t="shared" si="3355"/>
        <v>0</v>
      </c>
      <c r="GQ204" s="253">
        <f t="shared" si="3356"/>
        <v>0</v>
      </c>
      <c r="GR204" s="253">
        <f t="shared" si="3357"/>
        <v>0</v>
      </c>
      <c r="GS204" s="88"/>
      <c r="GT204" s="100"/>
      <c r="GU204" s="90">
        <f t="shared" si="3358"/>
        <v>0</v>
      </c>
      <c r="GV204" s="88"/>
      <c r="GW204" s="100"/>
      <c r="GX204" s="90">
        <f t="shared" si="3359"/>
        <v>0</v>
      </c>
      <c r="GY204" s="236">
        <f t="shared" si="3360"/>
        <v>0</v>
      </c>
      <c r="GZ204" s="232">
        <f t="shared" si="3361"/>
        <v>0</v>
      </c>
      <c r="HA204" s="233">
        <f t="shared" si="3362"/>
        <v>0</v>
      </c>
      <c r="HB204" s="386"/>
      <c r="HC204" s="108"/>
      <c r="HD204" s="90">
        <f t="shared" si="3363"/>
        <v>0</v>
      </c>
      <c r="HE204" s="386"/>
      <c r="HF204" s="108"/>
      <c r="HG204" s="90">
        <f t="shared" si="3364"/>
        <v>0</v>
      </c>
      <c r="HH204" s="236">
        <f t="shared" si="3365"/>
        <v>0</v>
      </c>
      <c r="HI204" s="232">
        <f t="shared" si="3366"/>
        <v>0</v>
      </c>
      <c r="HJ204" s="233">
        <f t="shared" si="3367"/>
        <v>0</v>
      </c>
      <c r="HK204" s="106"/>
      <c r="HL204" s="108"/>
      <c r="HM204" s="90">
        <f t="shared" si="3368"/>
        <v>0</v>
      </c>
      <c r="HN204" s="106"/>
      <c r="HO204" s="108"/>
      <c r="HP204" s="90">
        <f t="shared" si="3369"/>
        <v>0</v>
      </c>
      <c r="HQ204" s="236">
        <f t="shared" si="3370"/>
        <v>0</v>
      </c>
      <c r="HR204" s="232">
        <f t="shared" si="3371"/>
        <v>0</v>
      </c>
      <c r="HS204" s="233">
        <f t="shared" si="3372"/>
        <v>0</v>
      </c>
      <c r="HT204" s="50">
        <f t="shared" si="3373"/>
        <v>0</v>
      </c>
      <c r="HU204" s="45">
        <f t="shared" si="3374"/>
        <v>0</v>
      </c>
      <c r="HV204" s="51">
        <f t="shared" si="3375"/>
        <v>0</v>
      </c>
      <c r="HW204" s="50">
        <f t="shared" si="3376"/>
        <v>0</v>
      </c>
      <c r="HX204" s="45">
        <f t="shared" si="3377"/>
        <v>0</v>
      </c>
      <c r="HY204" s="51">
        <f t="shared" si="3378"/>
        <v>0</v>
      </c>
      <c r="HZ204" s="252">
        <f t="shared" si="3379"/>
        <v>0</v>
      </c>
      <c r="IA204" s="253">
        <f t="shared" si="3380"/>
        <v>0</v>
      </c>
      <c r="IB204" s="253">
        <f t="shared" si="3381"/>
        <v>0</v>
      </c>
      <c r="IC204" s="239"/>
      <c r="ID204" s="240"/>
      <c r="IE204" s="241">
        <f t="shared" si="3382"/>
        <v>0</v>
      </c>
      <c r="IF204" s="243"/>
      <c r="IG204" s="240"/>
      <c r="IH204" s="241">
        <f t="shared" si="3383"/>
        <v>0</v>
      </c>
      <c r="II204" s="236">
        <f t="shared" si="3384"/>
        <v>0</v>
      </c>
      <c r="IJ204" s="232">
        <f t="shared" si="3385"/>
        <v>0</v>
      </c>
      <c r="IK204" s="233">
        <f t="shared" si="3386"/>
        <v>0</v>
      </c>
      <c r="IL204" s="243"/>
      <c r="IM204" s="295"/>
      <c r="IN204" s="241">
        <f t="shared" si="3387"/>
        <v>0</v>
      </c>
      <c r="IO204" s="243"/>
      <c r="IP204" s="295"/>
      <c r="IQ204" s="241">
        <f t="shared" si="3388"/>
        <v>0</v>
      </c>
      <c r="IR204" s="236">
        <f t="shared" si="3389"/>
        <v>0</v>
      </c>
      <c r="IS204" s="232">
        <f t="shared" si="3390"/>
        <v>0</v>
      </c>
      <c r="IT204" s="233">
        <f t="shared" si="3391"/>
        <v>0</v>
      </c>
      <c r="IU204" s="106"/>
      <c r="IV204" s="108"/>
      <c r="IW204" s="241">
        <f t="shared" si="3392"/>
        <v>0</v>
      </c>
      <c r="IX204" s="303"/>
      <c r="IY204" s="108"/>
      <c r="IZ204" s="241">
        <f t="shared" si="3393"/>
        <v>0</v>
      </c>
      <c r="JA204" s="236">
        <f t="shared" si="3394"/>
        <v>0</v>
      </c>
      <c r="JB204" s="232">
        <f t="shared" si="3395"/>
        <v>0</v>
      </c>
      <c r="JC204" s="233">
        <f t="shared" si="3396"/>
        <v>0</v>
      </c>
      <c r="JD204" s="449">
        <f t="shared" si="3397"/>
        <v>0</v>
      </c>
      <c r="JE204" s="450">
        <f t="shared" si="3398"/>
        <v>0</v>
      </c>
      <c r="JF204" s="451">
        <f t="shared" si="3399"/>
        <v>0</v>
      </c>
      <c r="JG204" s="449">
        <f t="shared" si="3400"/>
        <v>0</v>
      </c>
      <c r="JH204" s="450">
        <f t="shared" si="3401"/>
        <v>0</v>
      </c>
      <c r="JI204" s="451">
        <f t="shared" si="3402"/>
        <v>0</v>
      </c>
      <c r="JJ204" s="252">
        <f t="shared" si="3403"/>
        <v>0</v>
      </c>
      <c r="JK204" s="253">
        <f t="shared" si="3404"/>
        <v>0</v>
      </c>
      <c r="JL204" s="253">
        <f t="shared" si="3405"/>
        <v>0</v>
      </c>
      <c r="JM204" s="243"/>
      <c r="JN204" s="295"/>
      <c r="JO204" s="90">
        <f t="shared" si="3406"/>
        <v>0</v>
      </c>
      <c r="JP204" s="243"/>
      <c r="JQ204" s="295"/>
      <c r="JR204" s="90">
        <f t="shared" si="3407"/>
        <v>0</v>
      </c>
      <c r="JS204" s="236">
        <f t="shared" si="3408"/>
        <v>0</v>
      </c>
      <c r="JT204" s="232">
        <f t="shared" si="3409"/>
        <v>0</v>
      </c>
      <c r="JU204" s="233">
        <f t="shared" si="3410"/>
        <v>0</v>
      </c>
      <c r="JV204" s="88"/>
      <c r="JW204" s="100"/>
      <c r="JX204" s="90">
        <f t="shared" si="3411"/>
        <v>0</v>
      </c>
      <c r="JY204" s="243"/>
      <c r="JZ204" s="295"/>
      <c r="KA204" s="90">
        <f t="shared" si="3412"/>
        <v>0</v>
      </c>
      <c r="KB204" s="236">
        <f t="shared" si="3413"/>
        <v>0</v>
      </c>
      <c r="KC204" s="232">
        <f t="shared" si="3414"/>
        <v>0</v>
      </c>
      <c r="KD204" s="233">
        <f t="shared" si="3415"/>
        <v>0</v>
      </c>
      <c r="KE204" s="88"/>
      <c r="KF204" s="100"/>
      <c r="KG204" s="90">
        <f t="shared" si="3416"/>
        <v>0</v>
      </c>
      <c r="KH204" s="88"/>
      <c r="KI204" s="100"/>
      <c r="KJ204" s="90">
        <f t="shared" si="3417"/>
        <v>0</v>
      </c>
      <c r="KK204" s="41">
        <f t="shared" si="3418"/>
        <v>0</v>
      </c>
      <c r="KL204" s="42">
        <f t="shared" si="3419"/>
        <v>0</v>
      </c>
      <c r="KM204" s="43">
        <f t="shared" si="3420"/>
        <v>0</v>
      </c>
      <c r="KN204" s="50">
        <f t="shared" si="3421"/>
        <v>0</v>
      </c>
      <c r="KO204" s="45">
        <f t="shared" si="3422"/>
        <v>0</v>
      </c>
      <c r="KP204" s="51">
        <f t="shared" si="3423"/>
        <v>0</v>
      </c>
      <c r="KQ204" s="50">
        <f t="shared" si="3424"/>
        <v>0</v>
      </c>
      <c r="KR204" s="45">
        <f t="shared" si="3425"/>
        <v>0</v>
      </c>
      <c r="KS204" s="51">
        <f t="shared" si="3426"/>
        <v>0</v>
      </c>
      <c r="KT204" s="81">
        <f t="shared" si="3427"/>
        <v>0</v>
      </c>
      <c r="KU204" s="52">
        <f t="shared" si="3428"/>
        <v>0</v>
      </c>
      <c r="KV204" s="52">
        <f t="shared" si="3429"/>
        <v>0</v>
      </c>
      <c r="KW204" s="178">
        <f t="shared" si="3430"/>
        <v>0</v>
      </c>
      <c r="KX204" s="28">
        <f t="shared" si="3431"/>
        <v>0</v>
      </c>
      <c r="KY204" s="29">
        <f t="shared" si="3432"/>
        <v>0</v>
      </c>
      <c r="KZ204" s="509">
        <f t="shared" si="3433"/>
        <v>0</v>
      </c>
      <c r="LA204" s="28">
        <f t="shared" si="3434"/>
        <v>0</v>
      </c>
      <c r="LB204" s="29">
        <f t="shared" si="3435"/>
        <v>0</v>
      </c>
      <c r="LC204" s="178">
        <f t="shared" si="3436"/>
        <v>0</v>
      </c>
      <c r="LD204" s="28">
        <f t="shared" si="3437"/>
        <v>0</v>
      </c>
      <c r="LE204" s="29">
        <f t="shared" si="3438"/>
        <v>0</v>
      </c>
    </row>
    <row r="205" spans="2:317" ht="20.25" hidden="1" customHeight="1" outlineLevel="3">
      <c r="B205" s="84" t="s">
        <v>356</v>
      </c>
      <c r="C205" s="176" t="s">
        <v>357</v>
      </c>
      <c r="D205" s="176" t="s">
        <v>348</v>
      </c>
      <c r="E205" s="176" t="s">
        <v>358</v>
      </c>
      <c r="F205" s="84" t="s">
        <v>204</v>
      </c>
      <c r="G205" s="239"/>
      <c r="H205" s="240"/>
      <c r="I205" s="241">
        <f t="shared" si="3229"/>
        <v>0</v>
      </c>
      <c r="J205" s="239"/>
      <c r="K205" s="240"/>
      <c r="L205" s="241">
        <f t="shared" si="3230"/>
        <v>0</v>
      </c>
      <c r="M205" s="41">
        <f t="shared" si="3231"/>
        <v>0</v>
      </c>
      <c r="N205" s="42">
        <f t="shared" si="3232"/>
        <v>0</v>
      </c>
      <c r="O205" s="43">
        <f t="shared" si="3233"/>
        <v>0</v>
      </c>
      <c r="P205" s="239"/>
      <c r="Q205" s="240"/>
      <c r="R205" s="241">
        <f t="shared" si="3234"/>
        <v>0</v>
      </c>
      <c r="S205" s="239"/>
      <c r="T205" s="240"/>
      <c r="U205" s="241">
        <f t="shared" si="3235"/>
        <v>0</v>
      </c>
      <c r="V205" s="41">
        <f t="shared" si="3236"/>
        <v>0</v>
      </c>
      <c r="W205" s="42">
        <f t="shared" si="3237"/>
        <v>0</v>
      </c>
      <c r="X205" s="43">
        <f t="shared" si="3238"/>
        <v>0</v>
      </c>
      <c r="Y205" s="239"/>
      <c r="Z205" s="240"/>
      <c r="AA205" s="241">
        <f t="shared" si="3239"/>
        <v>0</v>
      </c>
      <c r="AB205" s="239"/>
      <c r="AC205" s="240"/>
      <c r="AD205" s="241">
        <f t="shared" si="3240"/>
        <v>0</v>
      </c>
      <c r="AE205" s="236">
        <f t="shared" si="3241"/>
        <v>0</v>
      </c>
      <c r="AF205" s="232">
        <f t="shared" si="3242"/>
        <v>0</v>
      </c>
      <c r="AG205" s="233">
        <f t="shared" si="3243"/>
        <v>0</v>
      </c>
      <c r="AH205" s="449">
        <f t="shared" si="3244"/>
        <v>0</v>
      </c>
      <c r="AI205" s="450">
        <f t="shared" si="3245"/>
        <v>0</v>
      </c>
      <c r="AJ205" s="451">
        <f t="shared" si="3246"/>
        <v>0</v>
      </c>
      <c r="AK205" s="449">
        <f t="shared" si="3247"/>
        <v>0</v>
      </c>
      <c r="AL205" s="450">
        <f t="shared" si="3248"/>
        <v>0</v>
      </c>
      <c r="AM205" s="451">
        <f t="shared" si="3249"/>
        <v>0</v>
      </c>
      <c r="AN205" s="252">
        <f t="shared" si="3250"/>
        <v>0</v>
      </c>
      <c r="AO205" s="253">
        <f t="shared" si="3251"/>
        <v>0</v>
      </c>
      <c r="AP205" s="253">
        <f t="shared" si="3252"/>
        <v>0</v>
      </c>
      <c r="AQ205" s="88"/>
      <c r="AR205" s="100"/>
      <c r="AS205" s="90">
        <f t="shared" si="3253"/>
        <v>0</v>
      </c>
      <c r="AT205" s="88"/>
      <c r="AU205" s="100"/>
      <c r="AV205" s="90">
        <f t="shared" si="3254"/>
        <v>0</v>
      </c>
      <c r="AW205" s="236">
        <f t="shared" si="3255"/>
        <v>0</v>
      </c>
      <c r="AX205" s="232">
        <f t="shared" si="3256"/>
        <v>0</v>
      </c>
      <c r="AY205" s="233">
        <f t="shared" si="3257"/>
        <v>0</v>
      </c>
      <c r="AZ205" s="184"/>
      <c r="BA205" s="108"/>
      <c r="BB205" s="90">
        <f t="shared" si="3258"/>
        <v>0</v>
      </c>
      <c r="BC205" s="184"/>
      <c r="BD205" s="108"/>
      <c r="BE205" s="90">
        <f t="shared" si="3259"/>
        <v>0</v>
      </c>
      <c r="BF205" s="236">
        <f t="shared" si="3260"/>
        <v>0</v>
      </c>
      <c r="BG205" s="232">
        <f t="shared" si="3261"/>
        <v>0</v>
      </c>
      <c r="BH205" s="233">
        <f t="shared" si="3262"/>
        <v>0</v>
      </c>
      <c r="BI205" s="184"/>
      <c r="BJ205" s="108"/>
      <c r="BK205" s="90">
        <f t="shared" si="3263"/>
        <v>0</v>
      </c>
      <c r="BL205" s="184"/>
      <c r="BM205" s="108"/>
      <c r="BN205" s="90">
        <f t="shared" si="3264"/>
        <v>0</v>
      </c>
      <c r="BO205" s="236">
        <f t="shared" si="3265"/>
        <v>0</v>
      </c>
      <c r="BP205" s="232">
        <f t="shared" si="3266"/>
        <v>0</v>
      </c>
      <c r="BQ205" s="233">
        <f t="shared" si="3267"/>
        <v>0</v>
      </c>
      <c r="BR205" s="50">
        <f t="shared" si="3268"/>
        <v>0</v>
      </c>
      <c r="BS205" s="45">
        <f t="shared" si="3269"/>
        <v>0</v>
      </c>
      <c r="BT205" s="51">
        <f t="shared" si="3270"/>
        <v>0</v>
      </c>
      <c r="BU205" s="50">
        <f t="shared" si="3271"/>
        <v>0</v>
      </c>
      <c r="BV205" s="45">
        <f t="shared" si="3272"/>
        <v>0</v>
      </c>
      <c r="BW205" s="51">
        <f t="shared" si="3273"/>
        <v>0</v>
      </c>
      <c r="BX205" s="252">
        <f t="shared" si="3274"/>
        <v>0</v>
      </c>
      <c r="BY205" s="253">
        <f t="shared" si="3275"/>
        <v>0</v>
      </c>
      <c r="BZ205" s="253">
        <f t="shared" si="3276"/>
        <v>0</v>
      </c>
      <c r="CA205" s="239"/>
      <c r="CB205" s="240"/>
      <c r="CC205" s="241">
        <f t="shared" si="3277"/>
        <v>0</v>
      </c>
      <c r="CD205" s="239"/>
      <c r="CE205" s="240"/>
      <c r="CF205" s="241">
        <f t="shared" si="3278"/>
        <v>0</v>
      </c>
      <c r="CG205" s="236">
        <f t="shared" si="3279"/>
        <v>0</v>
      </c>
      <c r="CH205" s="232">
        <f t="shared" si="3280"/>
        <v>0</v>
      </c>
      <c r="CI205" s="233">
        <f t="shared" si="3281"/>
        <v>0</v>
      </c>
      <c r="CJ205" s="184"/>
      <c r="CK205" s="108"/>
      <c r="CL205" s="241">
        <f t="shared" si="3282"/>
        <v>0</v>
      </c>
      <c r="CM205" s="239"/>
      <c r="CN205" s="240"/>
      <c r="CO205" s="241">
        <f t="shared" si="3283"/>
        <v>0</v>
      </c>
      <c r="CP205" s="236">
        <f t="shared" si="3284"/>
        <v>0</v>
      </c>
      <c r="CQ205" s="232">
        <f t="shared" si="3285"/>
        <v>0</v>
      </c>
      <c r="CR205" s="233">
        <f t="shared" si="3286"/>
        <v>0</v>
      </c>
      <c r="CS205" s="184"/>
      <c r="CT205" s="108"/>
      <c r="CU205" s="241">
        <f t="shared" si="3287"/>
        <v>0</v>
      </c>
      <c r="CV205" s="184"/>
      <c r="CW205" s="108"/>
      <c r="CX205" s="241">
        <f t="shared" si="3288"/>
        <v>0</v>
      </c>
      <c r="CY205" s="236">
        <f t="shared" si="3289"/>
        <v>0</v>
      </c>
      <c r="CZ205" s="232">
        <f t="shared" si="3290"/>
        <v>0</v>
      </c>
      <c r="DA205" s="233">
        <f t="shared" si="3291"/>
        <v>0</v>
      </c>
      <c r="DB205" s="449">
        <f t="shared" si="3292"/>
        <v>0</v>
      </c>
      <c r="DC205" s="450">
        <f t="shared" si="3293"/>
        <v>0</v>
      </c>
      <c r="DD205" s="451">
        <f t="shared" si="3294"/>
        <v>0</v>
      </c>
      <c r="DE205" s="449">
        <f t="shared" si="3295"/>
        <v>0</v>
      </c>
      <c r="DF205" s="450">
        <f t="shared" si="3296"/>
        <v>0</v>
      </c>
      <c r="DG205" s="451">
        <f t="shared" si="3297"/>
        <v>0</v>
      </c>
      <c r="DH205" s="252">
        <f t="shared" si="3298"/>
        <v>0</v>
      </c>
      <c r="DI205" s="253">
        <f t="shared" si="3299"/>
        <v>0</v>
      </c>
      <c r="DJ205" s="253">
        <f t="shared" si="3300"/>
        <v>0</v>
      </c>
      <c r="DK205" s="88"/>
      <c r="DL205" s="100"/>
      <c r="DM205" s="90">
        <f t="shared" si="3301"/>
        <v>0</v>
      </c>
      <c r="DN205" s="88"/>
      <c r="DO205" s="100"/>
      <c r="DP205" s="90">
        <f t="shared" si="3302"/>
        <v>0</v>
      </c>
      <c r="DQ205" s="236">
        <f t="shared" si="3303"/>
        <v>0</v>
      </c>
      <c r="DR205" s="232">
        <f t="shared" si="3304"/>
        <v>0</v>
      </c>
      <c r="DS205" s="233">
        <f t="shared" si="3305"/>
        <v>0</v>
      </c>
      <c r="DT205" s="88"/>
      <c r="DU205" s="100"/>
      <c r="DV205" s="90">
        <f t="shared" si="3306"/>
        <v>0</v>
      </c>
      <c r="DW205" s="88"/>
      <c r="DX205" s="100"/>
      <c r="DY205" s="90">
        <f t="shared" si="3307"/>
        <v>0</v>
      </c>
      <c r="DZ205" s="236">
        <f t="shared" si="3308"/>
        <v>0</v>
      </c>
      <c r="EA205" s="232">
        <f t="shared" si="3309"/>
        <v>0</v>
      </c>
      <c r="EB205" s="233">
        <f t="shared" si="3310"/>
        <v>0</v>
      </c>
      <c r="EC205" s="88"/>
      <c r="ED205" s="100"/>
      <c r="EE205" s="90">
        <f t="shared" si="3311"/>
        <v>0</v>
      </c>
      <c r="EF205" s="88"/>
      <c r="EG205" s="100"/>
      <c r="EH205" s="90">
        <f t="shared" si="3312"/>
        <v>0</v>
      </c>
      <c r="EI205" s="41">
        <f t="shared" si="3313"/>
        <v>0</v>
      </c>
      <c r="EJ205" s="42">
        <f t="shared" si="3314"/>
        <v>0</v>
      </c>
      <c r="EK205" s="43">
        <f t="shared" si="3315"/>
        <v>0</v>
      </c>
      <c r="EL205" s="50">
        <f t="shared" si="3316"/>
        <v>0</v>
      </c>
      <c r="EM205" s="45">
        <f t="shared" si="3317"/>
        <v>0</v>
      </c>
      <c r="EN205" s="51">
        <f t="shared" si="3318"/>
        <v>0</v>
      </c>
      <c r="EO205" s="50">
        <f t="shared" si="3319"/>
        <v>0</v>
      </c>
      <c r="EP205" s="45">
        <f t="shared" si="3320"/>
        <v>0</v>
      </c>
      <c r="EQ205" s="51">
        <f t="shared" si="3321"/>
        <v>0</v>
      </c>
      <c r="ER205" s="81">
        <f t="shared" si="3322"/>
        <v>0</v>
      </c>
      <c r="ES205" s="52">
        <f t="shared" si="3323"/>
        <v>0</v>
      </c>
      <c r="ET205" s="52">
        <f t="shared" si="3324"/>
        <v>0</v>
      </c>
      <c r="EU205" s="178">
        <f t="shared" si="3325"/>
        <v>0</v>
      </c>
      <c r="EV205" s="28">
        <f t="shared" si="3326"/>
        <v>0</v>
      </c>
      <c r="EW205" s="29">
        <f t="shared" si="3327"/>
        <v>0</v>
      </c>
      <c r="EX205" s="509">
        <f t="shared" si="3328"/>
        <v>0</v>
      </c>
      <c r="EY205" s="28">
        <f t="shared" si="3329"/>
        <v>0</v>
      </c>
      <c r="EZ205" s="29">
        <f t="shared" si="3330"/>
        <v>0</v>
      </c>
      <c r="FA205" s="178">
        <f t="shared" si="3331"/>
        <v>0</v>
      </c>
      <c r="FB205" s="28">
        <f t="shared" si="3332"/>
        <v>0</v>
      </c>
      <c r="FC205" s="29">
        <f t="shared" si="3333"/>
        <v>0</v>
      </c>
      <c r="FE205" s="84"/>
      <c r="FF205" s="176" t="s">
        <v>357</v>
      </c>
      <c r="FG205" s="176" t="s">
        <v>358</v>
      </c>
      <c r="FH205" s="84" t="s">
        <v>211</v>
      </c>
      <c r="FI205" s="239"/>
      <c r="FJ205" s="240"/>
      <c r="FK205" s="241">
        <f t="shared" si="3334"/>
        <v>0</v>
      </c>
      <c r="FL205" s="239"/>
      <c r="FM205" s="240"/>
      <c r="FN205" s="241">
        <f t="shared" si="3335"/>
        <v>0</v>
      </c>
      <c r="FO205" s="41">
        <f t="shared" si="3336"/>
        <v>0</v>
      </c>
      <c r="FP205" s="42">
        <f t="shared" si="3337"/>
        <v>0</v>
      </c>
      <c r="FQ205" s="43">
        <f t="shared" si="3338"/>
        <v>0</v>
      </c>
      <c r="FR205" s="239"/>
      <c r="FS205" s="240"/>
      <c r="FT205" s="241">
        <f t="shared" si="3339"/>
        <v>0</v>
      </c>
      <c r="FU205" s="239"/>
      <c r="FV205" s="240"/>
      <c r="FW205" s="241">
        <f t="shared" si="3340"/>
        <v>0</v>
      </c>
      <c r="FX205" s="41">
        <f t="shared" si="3341"/>
        <v>0</v>
      </c>
      <c r="FY205" s="42">
        <f t="shared" si="3342"/>
        <v>0</v>
      </c>
      <c r="FZ205" s="43">
        <f t="shared" si="3343"/>
        <v>0</v>
      </c>
      <c r="GA205" s="239"/>
      <c r="GB205" s="240"/>
      <c r="GC205" s="241">
        <f t="shared" si="3344"/>
        <v>0</v>
      </c>
      <c r="GD205" s="239"/>
      <c r="GE205" s="240"/>
      <c r="GF205" s="241">
        <f t="shared" si="3345"/>
        <v>0</v>
      </c>
      <c r="GG205" s="236">
        <f t="shared" si="3346"/>
        <v>0</v>
      </c>
      <c r="GH205" s="232">
        <f t="shared" si="3347"/>
        <v>0</v>
      </c>
      <c r="GI205" s="233">
        <f t="shared" si="3348"/>
        <v>0</v>
      </c>
      <c r="GJ205" s="449">
        <f t="shared" si="3349"/>
        <v>0</v>
      </c>
      <c r="GK205" s="450">
        <f t="shared" si="3350"/>
        <v>0</v>
      </c>
      <c r="GL205" s="451">
        <f t="shared" si="3351"/>
        <v>0</v>
      </c>
      <c r="GM205" s="449">
        <f t="shared" si="3352"/>
        <v>0</v>
      </c>
      <c r="GN205" s="450">
        <f t="shared" si="3353"/>
        <v>0</v>
      </c>
      <c r="GO205" s="451">
        <f t="shared" si="3354"/>
        <v>0</v>
      </c>
      <c r="GP205" s="252">
        <f t="shared" si="3355"/>
        <v>0</v>
      </c>
      <c r="GQ205" s="253">
        <f t="shared" si="3356"/>
        <v>0</v>
      </c>
      <c r="GR205" s="253">
        <f t="shared" si="3357"/>
        <v>0</v>
      </c>
      <c r="GS205" s="88"/>
      <c r="GT205" s="100"/>
      <c r="GU205" s="90">
        <f t="shared" si="3358"/>
        <v>0</v>
      </c>
      <c r="GV205" s="88"/>
      <c r="GW205" s="100"/>
      <c r="GX205" s="90">
        <f t="shared" si="3359"/>
        <v>0</v>
      </c>
      <c r="GY205" s="236">
        <f t="shared" si="3360"/>
        <v>0</v>
      </c>
      <c r="GZ205" s="232">
        <f t="shared" si="3361"/>
        <v>0</v>
      </c>
      <c r="HA205" s="233">
        <f t="shared" si="3362"/>
        <v>0</v>
      </c>
      <c r="HB205" s="184"/>
      <c r="HC205" s="108"/>
      <c r="HD205" s="90">
        <f t="shared" si="3363"/>
        <v>0</v>
      </c>
      <c r="HE205" s="184"/>
      <c r="HF205" s="108"/>
      <c r="HG205" s="90">
        <f t="shared" si="3364"/>
        <v>0</v>
      </c>
      <c r="HH205" s="236">
        <f t="shared" si="3365"/>
        <v>0</v>
      </c>
      <c r="HI205" s="232">
        <f t="shared" si="3366"/>
        <v>0</v>
      </c>
      <c r="HJ205" s="233">
        <f t="shared" si="3367"/>
        <v>0</v>
      </c>
      <c r="HK205" s="184"/>
      <c r="HL205" s="108"/>
      <c r="HM205" s="90">
        <f t="shared" si="3368"/>
        <v>0</v>
      </c>
      <c r="HN205" s="184"/>
      <c r="HO205" s="108"/>
      <c r="HP205" s="90">
        <f t="shared" si="3369"/>
        <v>0</v>
      </c>
      <c r="HQ205" s="236">
        <f t="shared" si="3370"/>
        <v>0</v>
      </c>
      <c r="HR205" s="232">
        <f t="shared" si="3371"/>
        <v>0</v>
      </c>
      <c r="HS205" s="233">
        <f t="shared" si="3372"/>
        <v>0</v>
      </c>
      <c r="HT205" s="50">
        <f t="shared" si="3373"/>
        <v>0</v>
      </c>
      <c r="HU205" s="45">
        <f t="shared" si="3374"/>
        <v>0</v>
      </c>
      <c r="HV205" s="51">
        <f t="shared" si="3375"/>
        <v>0</v>
      </c>
      <c r="HW205" s="50">
        <f t="shared" si="3376"/>
        <v>0</v>
      </c>
      <c r="HX205" s="45">
        <f t="shared" si="3377"/>
        <v>0</v>
      </c>
      <c r="HY205" s="51">
        <f t="shared" si="3378"/>
        <v>0</v>
      </c>
      <c r="HZ205" s="252">
        <f t="shared" si="3379"/>
        <v>0</v>
      </c>
      <c r="IA205" s="253">
        <f t="shared" si="3380"/>
        <v>0</v>
      </c>
      <c r="IB205" s="253">
        <f t="shared" si="3381"/>
        <v>0</v>
      </c>
      <c r="IC205" s="239"/>
      <c r="ID205" s="240"/>
      <c r="IE205" s="241">
        <f t="shared" si="3382"/>
        <v>0</v>
      </c>
      <c r="IF205" s="239"/>
      <c r="IG205" s="240"/>
      <c r="IH205" s="241">
        <f t="shared" si="3383"/>
        <v>0</v>
      </c>
      <c r="II205" s="236">
        <f t="shared" si="3384"/>
        <v>0</v>
      </c>
      <c r="IJ205" s="232">
        <f t="shared" si="3385"/>
        <v>0</v>
      </c>
      <c r="IK205" s="233">
        <f t="shared" si="3386"/>
        <v>0</v>
      </c>
      <c r="IL205" s="184"/>
      <c r="IM205" s="108"/>
      <c r="IN205" s="241">
        <f t="shared" si="3387"/>
        <v>0</v>
      </c>
      <c r="IO205" s="239"/>
      <c r="IP205" s="240"/>
      <c r="IQ205" s="241">
        <f t="shared" si="3388"/>
        <v>0</v>
      </c>
      <c r="IR205" s="236">
        <f t="shared" si="3389"/>
        <v>0</v>
      </c>
      <c r="IS205" s="232">
        <f t="shared" si="3390"/>
        <v>0</v>
      </c>
      <c r="IT205" s="233">
        <f t="shared" si="3391"/>
        <v>0</v>
      </c>
      <c r="IU205" s="184"/>
      <c r="IV205" s="108"/>
      <c r="IW205" s="241">
        <f t="shared" si="3392"/>
        <v>0</v>
      </c>
      <c r="IX205" s="184"/>
      <c r="IY205" s="108"/>
      <c r="IZ205" s="241">
        <f t="shared" si="3393"/>
        <v>0</v>
      </c>
      <c r="JA205" s="236">
        <f t="shared" si="3394"/>
        <v>0</v>
      </c>
      <c r="JB205" s="232">
        <f t="shared" si="3395"/>
        <v>0</v>
      </c>
      <c r="JC205" s="233">
        <f t="shared" si="3396"/>
        <v>0</v>
      </c>
      <c r="JD205" s="449">
        <f t="shared" si="3397"/>
        <v>0</v>
      </c>
      <c r="JE205" s="450">
        <f t="shared" si="3398"/>
        <v>0</v>
      </c>
      <c r="JF205" s="451">
        <f t="shared" si="3399"/>
        <v>0</v>
      </c>
      <c r="JG205" s="449">
        <f t="shared" si="3400"/>
        <v>0</v>
      </c>
      <c r="JH205" s="450">
        <f t="shared" si="3401"/>
        <v>0</v>
      </c>
      <c r="JI205" s="451">
        <f t="shared" si="3402"/>
        <v>0</v>
      </c>
      <c r="JJ205" s="252">
        <f t="shared" si="3403"/>
        <v>0</v>
      </c>
      <c r="JK205" s="253">
        <f t="shared" si="3404"/>
        <v>0</v>
      </c>
      <c r="JL205" s="253">
        <f t="shared" si="3405"/>
        <v>0</v>
      </c>
      <c r="JM205" s="88"/>
      <c r="JN205" s="100"/>
      <c r="JO205" s="90">
        <f t="shared" si="3406"/>
        <v>0</v>
      </c>
      <c r="JP205" s="88"/>
      <c r="JQ205" s="100"/>
      <c r="JR205" s="90">
        <f t="shared" si="3407"/>
        <v>0</v>
      </c>
      <c r="JS205" s="236">
        <f t="shared" si="3408"/>
        <v>0</v>
      </c>
      <c r="JT205" s="232">
        <f t="shared" si="3409"/>
        <v>0</v>
      </c>
      <c r="JU205" s="233">
        <f t="shared" si="3410"/>
        <v>0</v>
      </c>
      <c r="JV205" s="88"/>
      <c r="JW205" s="100"/>
      <c r="JX205" s="90">
        <f t="shared" si="3411"/>
        <v>0</v>
      </c>
      <c r="JY205" s="88"/>
      <c r="JZ205" s="100"/>
      <c r="KA205" s="90">
        <f t="shared" si="3412"/>
        <v>0</v>
      </c>
      <c r="KB205" s="236">
        <f t="shared" si="3413"/>
        <v>0</v>
      </c>
      <c r="KC205" s="232">
        <f t="shared" si="3414"/>
        <v>0</v>
      </c>
      <c r="KD205" s="233">
        <f t="shared" si="3415"/>
        <v>0</v>
      </c>
      <c r="KE205" s="88"/>
      <c r="KF205" s="100"/>
      <c r="KG205" s="90">
        <f t="shared" si="3416"/>
        <v>0</v>
      </c>
      <c r="KH205" s="88"/>
      <c r="KI205" s="100"/>
      <c r="KJ205" s="90">
        <f t="shared" si="3417"/>
        <v>0</v>
      </c>
      <c r="KK205" s="41">
        <f t="shared" si="3418"/>
        <v>0</v>
      </c>
      <c r="KL205" s="42">
        <f t="shared" si="3419"/>
        <v>0</v>
      </c>
      <c r="KM205" s="43">
        <f t="shared" si="3420"/>
        <v>0</v>
      </c>
      <c r="KN205" s="50">
        <f t="shared" si="3421"/>
        <v>0</v>
      </c>
      <c r="KO205" s="45">
        <f t="shared" si="3422"/>
        <v>0</v>
      </c>
      <c r="KP205" s="51">
        <f t="shared" si="3423"/>
        <v>0</v>
      </c>
      <c r="KQ205" s="50">
        <f t="shared" si="3424"/>
        <v>0</v>
      </c>
      <c r="KR205" s="45">
        <f t="shared" si="3425"/>
        <v>0</v>
      </c>
      <c r="KS205" s="51">
        <f t="shared" si="3426"/>
        <v>0</v>
      </c>
      <c r="KT205" s="81">
        <f t="shared" si="3427"/>
        <v>0</v>
      </c>
      <c r="KU205" s="52">
        <f t="shared" si="3428"/>
        <v>0</v>
      </c>
      <c r="KV205" s="52">
        <f t="shared" si="3429"/>
        <v>0</v>
      </c>
      <c r="KW205" s="178">
        <f t="shared" si="3430"/>
        <v>0</v>
      </c>
      <c r="KX205" s="28">
        <f t="shared" si="3431"/>
        <v>0</v>
      </c>
      <c r="KY205" s="29">
        <f t="shared" si="3432"/>
        <v>0</v>
      </c>
      <c r="KZ205" s="509">
        <f t="shared" si="3433"/>
        <v>0</v>
      </c>
      <c r="LA205" s="28">
        <f t="shared" si="3434"/>
        <v>0</v>
      </c>
      <c r="LB205" s="29">
        <f t="shared" si="3435"/>
        <v>0</v>
      </c>
      <c r="LC205" s="178">
        <f t="shared" si="3436"/>
        <v>0</v>
      </c>
      <c r="LD205" s="28">
        <f t="shared" si="3437"/>
        <v>0</v>
      </c>
      <c r="LE205" s="29">
        <f t="shared" si="3438"/>
        <v>0</v>
      </c>
    </row>
    <row r="206" spans="2:317" ht="20.25" hidden="1" customHeight="1" outlineLevel="3">
      <c r="B206" s="84" t="s">
        <v>356</v>
      </c>
      <c r="C206" s="176" t="s">
        <v>355</v>
      </c>
      <c r="D206" s="176" t="s">
        <v>348</v>
      </c>
      <c r="E206" s="176" t="s">
        <v>310</v>
      </c>
      <c r="F206" s="84" t="s">
        <v>211</v>
      </c>
      <c r="G206" s="88"/>
      <c r="H206" s="89"/>
      <c r="I206" s="241">
        <f t="shared" si="3229"/>
        <v>0</v>
      </c>
      <c r="J206" s="88"/>
      <c r="K206" s="89"/>
      <c r="L206" s="241">
        <f t="shared" si="3230"/>
        <v>0</v>
      </c>
      <c r="M206" s="41">
        <f t="shared" si="3231"/>
        <v>0</v>
      </c>
      <c r="N206" s="42">
        <f t="shared" si="3232"/>
        <v>0</v>
      </c>
      <c r="O206" s="43">
        <f t="shared" si="3233"/>
        <v>0</v>
      </c>
      <c r="P206" s="239"/>
      <c r="Q206" s="240"/>
      <c r="R206" s="241">
        <f t="shared" si="3234"/>
        <v>0</v>
      </c>
      <c r="S206" s="239"/>
      <c r="T206" s="240"/>
      <c r="U206" s="241">
        <f t="shared" si="3235"/>
        <v>0</v>
      </c>
      <c r="V206" s="41">
        <f t="shared" si="3236"/>
        <v>0</v>
      </c>
      <c r="W206" s="42">
        <f t="shared" si="3237"/>
        <v>0</v>
      </c>
      <c r="X206" s="43">
        <f t="shared" si="3238"/>
        <v>0</v>
      </c>
      <c r="Y206" s="389"/>
      <c r="Z206" s="108"/>
      <c r="AA206" s="241">
        <f t="shared" si="3239"/>
        <v>0</v>
      </c>
      <c r="AB206" s="184"/>
      <c r="AC206" s="108"/>
      <c r="AD206" s="241">
        <f t="shared" si="3240"/>
        <v>0</v>
      </c>
      <c r="AE206" s="236">
        <f t="shared" si="3241"/>
        <v>0</v>
      </c>
      <c r="AF206" s="232">
        <f t="shared" si="3242"/>
        <v>0</v>
      </c>
      <c r="AG206" s="233">
        <f t="shared" si="3243"/>
        <v>0</v>
      </c>
      <c r="AH206" s="449">
        <f t="shared" si="3244"/>
        <v>0</v>
      </c>
      <c r="AI206" s="450">
        <f t="shared" si="3245"/>
        <v>0</v>
      </c>
      <c r="AJ206" s="451">
        <f t="shared" si="3246"/>
        <v>0</v>
      </c>
      <c r="AK206" s="449">
        <f t="shared" si="3247"/>
        <v>0</v>
      </c>
      <c r="AL206" s="450">
        <f t="shared" si="3248"/>
        <v>0</v>
      </c>
      <c r="AM206" s="451">
        <f t="shared" si="3249"/>
        <v>0</v>
      </c>
      <c r="AN206" s="252">
        <f t="shared" si="3250"/>
        <v>0</v>
      </c>
      <c r="AO206" s="253">
        <f t="shared" si="3251"/>
        <v>0</v>
      </c>
      <c r="AP206" s="253">
        <f t="shared" si="3252"/>
        <v>0</v>
      </c>
      <c r="AQ206" s="88"/>
      <c r="AR206" s="100"/>
      <c r="AS206" s="90">
        <f t="shared" si="3253"/>
        <v>0</v>
      </c>
      <c r="AT206" s="88"/>
      <c r="AU206" s="100"/>
      <c r="AV206" s="90">
        <f t="shared" si="3254"/>
        <v>0</v>
      </c>
      <c r="AW206" s="236">
        <f t="shared" si="3255"/>
        <v>0</v>
      </c>
      <c r="AX206" s="232">
        <f t="shared" si="3256"/>
        <v>0</v>
      </c>
      <c r="AY206" s="233">
        <f t="shared" si="3257"/>
        <v>0</v>
      </c>
      <c r="AZ206" s="389"/>
      <c r="BA206" s="108"/>
      <c r="BB206" s="90">
        <f t="shared" si="3258"/>
        <v>0</v>
      </c>
      <c r="BC206" s="184"/>
      <c r="BD206" s="108"/>
      <c r="BE206" s="90">
        <f t="shared" si="3259"/>
        <v>0</v>
      </c>
      <c r="BF206" s="236">
        <f t="shared" si="3260"/>
        <v>0</v>
      </c>
      <c r="BG206" s="232">
        <f t="shared" si="3261"/>
        <v>0</v>
      </c>
      <c r="BH206" s="233">
        <f t="shared" si="3262"/>
        <v>0</v>
      </c>
      <c r="BI206" s="243"/>
      <c r="BJ206" s="295"/>
      <c r="BK206" s="90">
        <f t="shared" si="3263"/>
        <v>0</v>
      </c>
      <c r="BL206" s="184"/>
      <c r="BM206" s="108"/>
      <c r="BN206" s="90">
        <f t="shared" si="3264"/>
        <v>0</v>
      </c>
      <c r="BO206" s="236">
        <f t="shared" si="3265"/>
        <v>0</v>
      </c>
      <c r="BP206" s="232">
        <f t="shared" si="3266"/>
        <v>0</v>
      </c>
      <c r="BQ206" s="233">
        <f t="shared" si="3267"/>
        <v>0</v>
      </c>
      <c r="BR206" s="50">
        <f t="shared" si="3268"/>
        <v>0</v>
      </c>
      <c r="BS206" s="45">
        <f t="shared" si="3269"/>
        <v>0</v>
      </c>
      <c r="BT206" s="51">
        <f t="shared" si="3270"/>
        <v>0</v>
      </c>
      <c r="BU206" s="50">
        <f t="shared" si="3271"/>
        <v>0</v>
      </c>
      <c r="BV206" s="45">
        <f t="shared" si="3272"/>
        <v>0</v>
      </c>
      <c r="BW206" s="51">
        <f t="shared" si="3273"/>
        <v>0</v>
      </c>
      <c r="BX206" s="252">
        <f t="shared" si="3274"/>
        <v>0</v>
      </c>
      <c r="BY206" s="253">
        <f t="shared" si="3275"/>
        <v>0</v>
      </c>
      <c r="BZ206" s="253">
        <f t="shared" si="3276"/>
        <v>0</v>
      </c>
      <c r="CA206" s="239"/>
      <c r="CB206" s="240"/>
      <c r="CC206" s="241">
        <f t="shared" si="3277"/>
        <v>0</v>
      </c>
      <c r="CD206" s="239"/>
      <c r="CE206" s="240"/>
      <c r="CF206" s="241">
        <f t="shared" si="3278"/>
        <v>0</v>
      </c>
      <c r="CG206" s="236">
        <f t="shared" si="3279"/>
        <v>0</v>
      </c>
      <c r="CH206" s="232">
        <f t="shared" si="3280"/>
        <v>0</v>
      </c>
      <c r="CI206" s="233">
        <f t="shared" si="3281"/>
        <v>0</v>
      </c>
      <c r="CJ206" s="239"/>
      <c r="CK206" s="240"/>
      <c r="CL206" s="241">
        <f t="shared" si="3282"/>
        <v>0</v>
      </c>
      <c r="CM206" s="239"/>
      <c r="CN206" s="240"/>
      <c r="CO206" s="241">
        <f t="shared" si="3283"/>
        <v>0</v>
      </c>
      <c r="CP206" s="236">
        <f t="shared" si="3284"/>
        <v>0</v>
      </c>
      <c r="CQ206" s="232">
        <f t="shared" si="3285"/>
        <v>0</v>
      </c>
      <c r="CR206" s="233">
        <f t="shared" si="3286"/>
        <v>0</v>
      </c>
      <c r="CS206" s="243"/>
      <c r="CT206" s="295"/>
      <c r="CU206" s="241">
        <f t="shared" si="3287"/>
        <v>0</v>
      </c>
      <c r="CV206" s="184"/>
      <c r="CW206" s="108"/>
      <c r="CX206" s="241">
        <f t="shared" si="3288"/>
        <v>0</v>
      </c>
      <c r="CY206" s="236">
        <f t="shared" si="3289"/>
        <v>0</v>
      </c>
      <c r="CZ206" s="232">
        <f t="shared" si="3290"/>
        <v>0</v>
      </c>
      <c r="DA206" s="233">
        <f t="shared" si="3291"/>
        <v>0</v>
      </c>
      <c r="DB206" s="449">
        <f t="shared" si="3292"/>
        <v>0</v>
      </c>
      <c r="DC206" s="450">
        <f t="shared" si="3293"/>
        <v>0</v>
      </c>
      <c r="DD206" s="451">
        <f t="shared" si="3294"/>
        <v>0</v>
      </c>
      <c r="DE206" s="449">
        <f t="shared" si="3295"/>
        <v>0</v>
      </c>
      <c r="DF206" s="450">
        <f t="shared" si="3296"/>
        <v>0</v>
      </c>
      <c r="DG206" s="451">
        <f t="shared" si="3297"/>
        <v>0</v>
      </c>
      <c r="DH206" s="252">
        <f t="shared" si="3298"/>
        <v>0</v>
      </c>
      <c r="DI206" s="253">
        <f t="shared" si="3299"/>
        <v>0</v>
      </c>
      <c r="DJ206" s="253">
        <f t="shared" si="3300"/>
        <v>0</v>
      </c>
      <c r="DK206" s="88"/>
      <c r="DL206" s="100"/>
      <c r="DM206" s="90">
        <f t="shared" si="3301"/>
        <v>0</v>
      </c>
      <c r="DN206" s="88"/>
      <c r="DO206" s="100"/>
      <c r="DP206" s="90">
        <f t="shared" si="3302"/>
        <v>0</v>
      </c>
      <c r="DQ206" s="236">
        <f t="shared" si="3303"/>
        <v>0</v>
      </c>
      <c r="DR206" s="232">
        <f t="shared" si="3304"/>
        <v>0</v>
      </c>
      <c r="DS206" s="233">
        <f t="shared" si="3305"/>
        <v>0</v>
      </c>
      <c r="DT206" s="88"/>
      <c r="DU206" s="100"/>
      <c r="DV206" s="90">
        <f t="shared" si="3306"/>
        <v>0</v>
      </c>
      <c r="DW206" s="88"/>
      <c r="DX206" s="100"/>
      <c r="DY206" s="90">
        <f t="shared" si="3307"/>
        <v>0</v>
      </c>
      <c r="DZ206" s="236">
        <f t="shared" si="3308"/>
        <v>0</v>
      </c>
      <c r="EA206" s="232">
        <f t="shared" si="3309"/>
        <v>0</v>
      </c>
      <c r="EB206" s="233">
        <f t="shared" si="3310"/>
        <v>0</v>
      </c>
      <c r="EC206" s="243"/>
      <c r="ED206" s="295"/>
      <c r="EE206" s="90">
        <f t="shared" si="3311"/>
        <v>0</v>
      </c>
      <c r="EF206" s="243"/>
      <c r="EG206" s="295"/>
      <c r="EH206" s="90">
        <f t="shared" si="3312"/>
        <v>0</v>
      </c>
      <c r="EI206" s="41">
        <f t="shared" si="3313"/>
        <v>0</v>
      </c>
      <c r="EJ206" s="42">
        <f t="shared" si="3314"/>
        <v>0</v>
      </c>
      <c r="EK206" s="43">
        <f t="shared" si="3315"/>
        <v>0</v>
      </c>
      <c r="EL206" s="50">
        <f t="shared" si="3316"/>
        <v>0</v>
      </c>
      <c r="EM206" s="45">
        <f t="shared" si="3317"/>
        <v>0</v>
      </c>
      <c r="EN206" s="51">
        <f t="shared" si="3318"/>
        <v>0</v>
      </c>
      <c r="EO206" s="50">
        <f t="shared" si="3319"/>
        <v>0</v>
      </c>
      <c r="EP206" s="45">
        <f t="shared" si="3320"/>
        <v>0</v>
      </c>
      <c r="EQ206" s="51">
        <f t="shared" si="3321"/>
        <v>0</v>
      </c>
      <c r="ER206" s="81">
        <f t="shared" si="3322"/>
        <v>0</v>
      </c>
      <c r="ES206" s="52">
        <f t="shared" si="3323"/>
        <v>0</v>
      </c>
      <c r="ET206" s="52">
        <f t="shared" si="3324"/>
        <v>0</v>
      </c>
      <c r="EU206" s="178">
        <f t="shared" si="3325"/>
        <v>0</v>
      </c>
      <c r="EV206" s="28">
        <f t="shared" si="3326"/>
        <v>0</v>
      </c>
      <c r="EW206" s="29">
        <f t="shared" si="3327"/>
        <v>0</v>
      </c>
      <c r="EX206" s="509">
        <f t="shared" si="3328"/>
        <v>0</v>
      </c>
      <c r="EY206" s="28">
        <f t="shared" si="3329"/>
        <v>0</v>
      </c>
      <c r="EZ206" s="29">
        <f t="shared" si="3330"/>
        <v>0</v>
      </c>
      <c r="FA206" s="178">
        <f t="shared" si="3331"/>
        <v>0</v>
      </c>
      <c r="FB206" s="28">
        <f t="shared" si="3332"/>
        <v>0</v>
      </c>
      <c r="FC206" s="29">
        <f t="shared" si="3333"/>
        <v>0</v>
      </c>
      <c r="FE206" s="84" t="s">
        <v>356</v>
      </c>
      <c r="FF206" s="176" t="s">
        <v>306</v>
      </c>
      <c r="FG206" s="176"/>
      <c r="FH206" s="84"/>
      <c r="FI206" s="88"/>
      <c r="FJ206" s="89"/>
      <c r="FK206" s="241">
        <f t="shared" si="3334"/>
        <v>0</v>
      </c>
      <c r="FL206" s="88"/>
      <c r="FM206" s="89"/>
      <c r="FN206" s="241">
        <f t="shared" si="3335"/>
        <v>0</v>
      </c>
      <c r="FO206" s="41">
        <f t="shared" si="3336"/>
        <v>0</v>
      </c>
      <c r="FP206" s="42">
        <f t="shared" si="3337"/>
        <v>0</v>
      </c>
      <c r="FQ206" s="43">
        <f t="shared" si="3338"/>
        <v>0</v>
      </c>
      <c r="FR206" s="239"/>
      <c r="FS206" s="240"/>
      <c r="FT206" s="241">
        <f t="shared" si="3339"/>
        <v>0</v>
      </c>
      <c r="FU206" s="239"/>
      <c r="FV206" s="240"/>
      <c r="FW206" s="241">
        <f t="shared" si="3340"/>
        <v>0</v>
      </c>
      <c r="FX206" s="41">
        <f t="shared" si="3341"/>
        <v>0</v>
      </c>
      <c r="FY206" s="42">
        <f t="shared" si="3342"/>
        <v>0</v>
      </c>
      <c r="FZ206" s="43">
        <f t="shared" si="3343"/>
        <v>0</v>
      </c>
      <c r="GA206" s="389"/>
      <c r="GB206" s="108"/>
      <c r="GC206" s="241">
        <f t="shared" si="3344"/>
        <v>0</v>
      </c>
      <c r="GD206" s="184"/>
      <c r="GE206" s="108"/>
      <c r="GF206" s="241">
        <f t="shared" si="3345"/>
        <v>0</v>
      </c>
      <c r="GG206" s="236">
        <f t="shared" si="3346"/>
        <v>0</v>
      </c>
      <c r="GH206" s="232">
        <f t="shared" si="3347"/>
        <v>0</v>
      </c>
      <c r="GI206" s="233">
        <f t="shared" si="3348"/>
        <v>0</v>
      </c>
      <c r="GJ206" s="449">
        <f t="shared" si="3349"/>
        <v>0</v>
      </c>
      <c r="GK206" s="450">
        <f t="shared" si="3350"/>
        <v>0</v>
      </c>
      <c r="GL206" s="451">
        <f t="shared" si="3351"/>
        <v>0</v>
      </c>
      <c r="GM206" s="449">
        <f t="shared" si="3352"/>
        <v>0</v>
      </c>
      <c r="GN206" s="450">
        <f t="shared" si="3353"/>
        <v>0</v>
      </c>
      <c r="GO206" s="451">
        <f t="shared" si="3354"/>
        <v>0</v>
      </c>
      <c r="GP206" s="252">
        <f t="shared" si="3355"/>
        <v>0</v>
      </c>
      <c r="GQ206" s="253">
        <f t="shared" si="3356"/>
        <v>0</v>
      </c>
      <c r="GR206" s="253">
        <f t="shared" si="3357"/>
        <v>0</v>
      </c>
      <c r="GS206" s="88"/>
      <c r="GT206" s="100"/>
      <c r="GU206" s="90">
        <f t="shared" si="3358"/>
        <v>0</v>
      </c>
      <c r="GV206" s="88"/>
      <c r="GW206" s="100"/>
      <c r="GX206" s="90">
        <f t="shared" si="3359"/>
        <v>0</v>
      </c>
      <c r="GY206" s="236">
        <f t="shared" si="3360"/>
        <v>0</v>
      </c>
      <c r="GZ206" s="232">
        <f t="shared" si="3361"/>
        <v>0</v>
      </c>
      <c r="HA206" s="233">
        <f t="shared" si="3362"/>
        <v>0</v>
      </c>
      <c r="HB206" s="767"/>
      <c r="HC206" s="108"/>
      <c r="HD206" s="90">
        <f t="shared" si="3363"/>
        <v>0</v>
      </c>
      <c r="HE206" s="184"/>
      <c r="HF206" s="108"/>
      <c r="HG206" s="90">
        <f t="shared" si="3364"/>
        <v>0</v>
      </c>
      <c r="HH206" s="236">
        <f t="shared" si="3365"/>
        <v>0</v>
      </c>
      <c r="HI206" s="232">
        <f t="shared" si="3366"/>
        <v>0</v>
      </c>
      <c r="HJ206" s="233">
        <f t="shared" si="3367"/>
        <v>0</v>
      </c>
      <c r="HK206" s="243"/>
      <c r="HL206" s="295"/>
      <c r="HM206" s="90">
        <f t="shared" si="3368"/>
        <v>0</v>
      </c>
      <c r="HN206" s="184"/>
      <c r="HO206" s="108"/>
      <c r="HP206" s="90">
        <f t="shared" si="3369"/>
        <v>0</v>
      </c>
      <c r="HQ206" s="236">
        <f t="shared" si="3370"/>
        <v>0</v>
      </c>
      <c r="HR206" s="232">
        <f t="shared" si="3371"/>
        <v>0</v>
      </c>
      <c r="HS206" s="233">
        <f t="shared" si="3372"/>
        <v>0</v>
      </c>
      <c r="HT206" s="50">
        <f t="shared" si="3373"/>
        <v>0</v>
      </c>
      <c r="HU206" s="45">
        <f t="shared" si="3374"/>
        <v>0</v>
      </c>
      <c r="HV206" s="51">
        <f t="shared" si="3375"/>
        <v>0</v>
      </c>
      <c r="HW206" s="50">
        <f t="shared" si="3376"/>
        <v>0</v>
      </c>
      <c r="HX206" s="45">
        <f t="shared" si="3377"/>
        <v>0</v>
      </c>
      <c r="HY206" s="51">
        <f t="shared" si="3378"/>
        <v>0</v>
      </c>
      <c r="HZ206" s="252">
        <f t="shared" si="3379"/>
        <v>0</v>
      </c>
      <c r="IA206" s="253">
        <f t="shared" si="3380"/>
        <v>0</v>
      </c>
      <c r="IB206" s="253">
        <f t="shared" si="3381"/>
        <v>0</v>
      </c>
      <c r="IC206" s="239"/>
      <c r="ID206" s="240"/>
      <c r="IE206" s="241">
        <f t="shared" si="3382"/>
        <v>0</v>
      </c>
      <c r="IF206" s="239"/>
      <c r="IG206" s="240"/>
      <c r="IH206" s="241">
        <f t="shared" si="3383"/>
        <v>0</v>
      </c>
      <c r="II206" s="236">
        <f t="shared" si="3384"/>
        <v>0</v>
      </c>
      <c r="IJ206" s="232">
        <f t="shared" si="3385"/>
        <v>0</v>
      </c>
      <c r="IK206" s="233">
        <f t="shared" si="3386"/>
        <v>0</v>
      </c>
      <c r="IL206" s="239"/>
      <c r="IM206" s="240"/>
      <c r="IN206" s="241">
        <f t="shared" si="3387"/>
        <v>0</v>
      </c>
      <c r="IO206" s="239"/>
      <c r="IP206" s="240"/>
      <c r="IQ206" s="241">
        <f t="shared" si="3388"/>
        <v>0</v>
      </c>
      <c r="IR206" s="236">
        <f t="shared" si="3389"/>
        <v>0</v>
      </c>
      <c r="IS206" s="232">
        <f t="shared" si="3390"/>
        <v>0</v>
      </c>
      <c r="IT206" s="233">
        <f t="shared" si="3391"/>
        <v>0</v>
      </c>
      <c r="IU206" s="243"/>
      <c r="IV206" s="295"/>
      <c r="IW206" s="241">
        <f t="shared" si="3392"/>
        <v>0</v>
      </c>
      <c r="IX206" s="184"/>
      <c r="IY206" s="108"/>
      <c r="IZ206" s="241">
        <f t="shared" si="3393"/>
        <v>0</v>
      </c>
      <c r="JA206" s="236">
        <f t="shared" si="3394"/>
        <v>0</v>
      </c>
      <c r="JB206" s="232">
        <f t="shared" si="3395"/>
        <v>0</v>
      </c>
      <c r="JC206" s="233">
        <f t="shared" si="3396"/>
        <v>0</v>
      </c>
      <c r="JD206" s="449">
        <f t="shared" si="3397"/>
        <v>0</v>
      </c>
      <c r="JE206" s="450">
        <f t="shared" si="3398"/>
        <v>0</v>
      </c>
      <c r="JF206" s="451">
        <f t="shared" si="3399"/>
        <v>0</v>
      </c>
      <c r="JG206" s="449">
        <f t="shared" si="3400"/>
        <v>0</v>
      </c>
      <c r="JH206" s="450">
        <f t="shared" si="3401"/>
        <v>0</v>
      </c>
      <c r="JI206" s="451">
        <f t="shared" si="3402"/>
        <v>0</v>
      </c>
      <c r="JJ206" s="252">
        <f t="shared" si="3403"/>
        <v>0</v>
      </c>
      <c r="JK206" s="253">
        <f t="shared" si="3404"/>
        <v>0</v>
      </c>
      <c r="JL206" s="253">
        <f t="shared" si="3405"/>
        <v>0</v>
      </c>
      <c r="JM206" s="88"/>
      <c r="JN206" s="100"/>
      <c r="JO206" s="90">
        <f t="shared" si="3406"/>
        <v>0</v>
      </c>
      <c r="JP206" s="88"/>
      <c r="JQ206" s="100"/>
      <c r="JR206" s="90">
        <f t="shared" si="3407"/>
        <v>0</v>
      </c>
      <c r="JS206" s="236">
        <f t="shared" si="3408"/>
        <v>0</v>
      </c>
      <c r="JT206" s="232">
        <f t="shared" si="3409"/>
        <v>0</v>
      </c>
      <c r="JU206" s="233">
        <f t="shared" si="3410"/>
        <v>0</v>
      </c>
      <c r="JV206" s="88"/>
      <c r="JW206" s="100"/>
      <c r="JX206" s="90">
        <f t="shared" si="3411"/>
        <v>0</v>
      </c>
      <c r="JY206" s="88"/>
      <c r="JZ206" s="100"/>
      <c r="KA206" s="90">
        <f t="shared" si="3412"/>
        <v>0</v>
      </c>
      <c r="KB206" s="236">
        <f t="shared" si="3413"/>
        <v>0</v>
      </c>
      <c r="KC206" s="232">
        <f t="shared" si="3414"/>
        <v>0</v>
      </c>
      <c r="KD206" s="233">
        <f t="shared" si="3415"/>
        <v>0</v>
      </c>
      <c r="KE206" s="243"/>
      <c r="KF206" s="295"/>
      <c r="KG206" s="90">
        <f t="shared" si="3416"/>
        <v>0</v>
      </c>
      <c r="KH206" s="243"/>
      <c r="KI206" s="295"/>
      <c r="KJ206" s="90">
        <f t="shared" si="3417"/>
        <v>0</v>
      </c>
      <c r="KK206" s="41">
        <f t="shared" si="3418"/>
        <v>0</v>
      </c>
      <c r="KL206" s="42">
        <f t="shared" si="3419"/>
        <v>0</v>
      </c>
      <c r="KM206" s="43">
        <f t="shared" si="3420"/>
        <v>0</v>
      </c>
      <c r="KN206" s="50">
        <f t="shared" si="3421"/>
        <v>0</v>
      </c>
      <c r="KO206" s="45">
        <f t="shared" si="3422"/>
        <v>0</v>
      </c>
      <c r="KP206" s="51">
        <f t="shared" si="3423"/>
        <v>0</v>
      </c>
      <c r="KQ206" s="50">
        <f t="shared" si="3424"/>
        <v>0</v>
      </c>
      <c r="KR206" s="45">
        <f t="shared" si="3425"/>
        <v>0</v>
      </c>
      <c r="KS206" s="51">
        <f t="shared" si="3426"/>
        <v>0</v>
      </c>
      <c r="KT206" s="81">
        <f t="shared" si="3427"/>
        <v>0</v>
      </c>
      <c r="KU206" s="52">
        <f t="shared" si="3428"/>
        <v>0</v>
      </c>
      <c r="KV206" s="52">
        <f t="shared" si="3429"/>
        <v>0</v>
      </c>
      <c r="KW206" s="178">
        <f t="shared" si="3430"/>
        <v>0</v>
      </c>
      <c r="KX206" s="28">
        <f t="shared" si="3431"/>
        <v>0</v>
      </c>
      <c r="KY206" s="29">
        <f t="shared" si="3432"/>
        <v>0</v>
      </c>
      <c r="KZ206" s="509">
        <f t="shared" si="3433"/>
        <v>0</v>
      </c>
      <c r="LA206" s="28">
        <f t="shared" si="3434"/>
        <v>0</v>
      </c>
      <c r="LB206" s="29">
        <f t="shared" si="3435"/>
        <v>0</v>
      </c>
      <c r="LC206" s="178">
        <f t="shared" si="3436"/>
        <v>0</v>
      </c>
      <c r="LD206" s="28">
        <f t="shared" si="3437"/>
        <v>0</v>
      </c>
      <c r="LE206" s="29">
        <f t="shared" si="3438"/>
        <v>0</v>
      </c>
    </row>
    <row r="207" spans="2:317" ht="20.25" hidden="1" customHeight="1" outlineLevel="3">
      <c r="B207" s="84"/>
      <c r="C207" s="176" t="s">
        <v>306</v>
      </c>
      <c r="D207" s="176"/>
      <c r="E207" s="176"/>
      <c r="F207" s="84"/>
      <c r="G207" s="239"/>
      <c r="H207" s="240"/>
      <c r="I207" s="241">
        <f t="shared" si="3229"/>
        <v>0</v>
      </c>
      <c r="J207" s="239"/>
      <c r="K207" s="240"/>
      <c r="L207" s="241">
        <f t="shared" si="3230"/>
        <v>0</v>
      </c>
      <c r="M207" s="41">
        <f t="shared" si="3231"/>
        <v>0</v>
      </c>
      <c r="N207" s="42">
        <f t="shared" si="3232"/>
        <v>0</v>
      </c>
      <c r="O207" s="43">
        <f t="shared" si="3233"/>
        <v>0</v>
      </c>
      <c r="P207" s="239"/>
      <c r="Q207" s="240"/>
      <c r="R207" s="241">
        <f t="shared" si="3234"/>
        <v>0</v>
      </c>
      <c r="S207" s="239"/>
      <c r="T207" s="240"/>
      <c r="U207" s="241">
        <f t="shared" si="3235"/>
        <v>0</v>
      </c>
      <c r="V207" s="41">
        <f t="shared" si="3236"/>
        <v>0</v>
      </c>
      <c r="W207" s="42">
        <f t="shared" si="3237"/>
        <v>0</v>
      </c>
      <c r="X207" s="43">
        <f t="shared" si="3238"/>
        <v>0</v>
      </c>
      <c r="Y207" s="239"/>
      <c r="Z207" s="240"/>
      <c r="AA207" s="241">
        <f t="shared" si="3239"/>
        <v>0</v>
      </c>
      <c r="AB207" s="239"/>
      <c r="AC207" s="240"/>
      <c r="AD207" s="241">
        <f t="shared" si="3240"/>
        <v>0</v>
      </c>
      <c r="AE207" s="236">
        <f t="shared" si="3241"/>
        <v>0</v>
      </c>
      <c r="AF207" s="232">
        <f t="shared" si="3242"/>
        <v>0</v>
      </c>
      <c r="AG207" s="233">
        <f t="shared" si="3243"/>
        <v>0</v>
      </c>
      <c r="AH207" s="449">
        <f t="shared" si="3244"/>
        <v>0</v>
      </c>
      <c r="AI207" s="450">
        <f t="shared" si="3245"/>
        <v>0</v>
      </c>
      <c r="AJ207" s="451">
        <f t="shared" si="3246"/>
        <v>0</v>
      </c>
      <c r="AK207" s="449">
        <f t="shared" si="3247"/>
        <v>0</v>
      </c>
      <c r="AL207" s="450">
        <f t="shared" si="3248"/>
        <v>0</v>
      </c>
      <c r="AM207" s="451">
        <f t="shared" si="3249"/>
        <v>0</v>
      </c>
      <c r="AN207" s="252">
        <f t="shared" si="3250"/>
        <v>0</v>
      </c>
      <c r="AO207" s="253">
        <f t="shared" si="3251"/>
        <v>0</v>
      </c>
      <c r="AP207" s="253">
        <f t="shared" si="3252"/>
        <v>0</v>
      </c>
      <c r="AQ207" s="88"/>
      <c r="AR207" s="100"/>
      <c r="AS207" s="90">
        <f t="shared" si="3253"/>
        <v>0</v>
      </c>
      <c r="AT207" s="88"/>
      <c r="AU207" s="100"/>
      <c r="AV207" s="90">
        <f t="shared" si="3254"/>
        <v>0</v>
      </c>
      <c r="AW207" s="236">
        <f t="shared" si="3255"/>
        <v>0</v>
      </c>
      <c r="AX207" s="232">
        <f t="shared" si="3256"/>
        <v>0</v>
      </c>
      <c r="AY207" s="233">
        <f t="shared" si="3257"/>
        <v>0</v>
      </c>
      <c r="AZ207" s="385"/>
      <c r="BA207" s="100"/>
      <c r="BB207" s="90">
        <f t="shared" si="3258"/>
        <v>0</v>
      </c>
      <c r="BC207" s="88"/>
      <c r="BD207" s="100"/>
      <c r="BE207" s="90">
        <f t="shared" si="3259"/>
        <v>0</v>
      </c>
      <c r="BF207" s="236">
        <f t="shared" si="3260"/>
        <v>0</v>
      </c>
      <c r="BG207" s="232">
        <f t="shared" si="3261"/>
        <v>0</v>
      </c>
      <c r="BH207" s="233">
        <f t="shared" si="3262"/>
        <v>0</v>
      </c>
      <c r="BI207" s="88"/>
      <c r="BJ207" s="100"/>
      <c r="BK207" s="90">
        <f t="shared" si="3263"/>
        <v>0</v>
      </c>
      <c r="BL207" s="88"/>
      <c r="BM207" s="100"/>
      <c r="BN207" s="90">
        <f t="shared" si="3264"/>
        <v>0</v>
      </c>
      <c r="BO207" s="236">
        <f t="shared" si="3265"/>
        <v>0</v>
      </c>
      <c r="BP207" s="232">
        <f t="shared" si="3266"/>
        <v>0</v>
      </c>
      <c r="BQ207" s="233">
        <f t="shared" si="3267"/>
        <v>0</v>
      </c>
      <c r="BR207" s="50">
        <f t="shared" si="3268"/>
        <v>0</v>
      </c>
      <c r="BS207" s="45">
        <f t="shared" si="3269"/>
        <v>0</v>
      </c>
      <c r="BT207" s="51">
        <f t="shared" si="3270"/>
        <v>0</v>
      </c>
      <c r="BU207" s="50">
        <f t="shared" si="3271"/>
        <v>0</v>
      </c>
      <c r="BV207" s="45">
        <f t="shared" si="3272"/>
        <v>0</v>
      </c>
      <c r="BW207" s="51">
        <f t="shared" si="3273"/>
        <v>0</v>
      </c>
      <c r="BX207" s="252">
        <f t="shared" si="3274"/>
        <v>0</v>
      </c>
      <c r="BY207" s="253">
        <f t="shared" si="3275"/>
        <v>0</v>
      </c>
      <c r="BZ207" s="253">
        <f t="shared" si="3276"/>
        <v>0</v>
      </c>
      <c r="CA207" s="239"/>
      <c r="CB207" s="240"/>
      <c r="CC207" s="241">
        <f t="shared" si="3277"/>
        <v>0</v>
      </c>
      <c r="CD207" s="239"/>
      <c r="CE207" s="240"/>
      <c r="CF207" s="241">
        <f t="shared" si="3278"/>
        <v>0</v>
      </c>
      <c r="CG207" s="236">
        <f t="shared" si="3279"/>
        <v>0</v>
      </c>
      <c r="CH207" s="232">
        <f t="shared" si="3280"/>
        <v>0</v>
      </c>
      <c r="CI207" s="233">
        <f t="shared" si="3281"/>
        <v>0</v>
      </c>
      <c r="CJ207" s="239"/>
      <c r="CK207" s="240"/>
      <c r="CL207" s="241">
        <f t="shared" si="3282"/>
        <v>0</v>
      </c>
      <c r="CM207" s="239"/>
      <c r="CN207" s="240"/>
      <c r="CO207" s="241">
        <f t="shared" si="3283"/>
        <v>0</v>
      </c>
      <c r="CP207" s="236">
        <f t="shared" si="3284"/>
        <v>0</v>
      </c>
      <c r="CQ207" s="232">
        <f t="shared" si="3285"/>
        <v>0</v>
      </c>
      <c r="CR207" s="233">
        <f t="shared" si="3286"/>
        <v>0</v>
      </c>
      <c r="CS207" s="239"/>
      <c r="CT207" s="240"/>
      <c r="CU207" s="241">
        <f t="shared" si="3287"/>
        <v>0</v>
      </c>
      <c r="CV207" s="239"/>
      <c r="CW207" s="240"/>
      <c r="CX207" s="241">
        <f t="shared" si="3288"/>
        <v>0</v>
      </c>
      <c r="CY207" s="236">
        <f t="shared" si="3289"/>
        <v>0</v>
      </c>
      <c r="CZ207" s="232">
        <f t="shared" si="3290"/>
        <v>0</v>
      </c>
      <c r="DA207" s="233">
        <f t="shared" si="3291"/>
        <v>0</v>
      </c>
      <c r="DB207" s="449">
        <f t="shared" si="3292"/>
        <v>0</v>
      </c>
      <c r="DC207" s="450">
        <f t="shared" si="3293"/>
        <v>0</v>
      </c>
      <c r="DD207" s="451">
        <f t="shared" si="3294"/>
        <v>0</v>
      </c>
      <c r="DE207" s="449">
        <f t="shared" si="3295"/>
        <v>0</v>
      </c>
      <c r="DF207" s="450">
        <f t="shared" si="3296"/>
        <v>0</v>
      </c>
      <c r="DG207" s="451">
        <f t="shared" si="3297"/>
        <v>0</v>
      </c>
      <c r="DH207" s="252">
        <f t="shared" si="3298"/>
        <v>0</v>
      </c>
      <c r="DI207" s="253">
        <f t="shared" si="3299"/>
        <v>0</v>
      </c>
      <c r="DJ207" s="253">
        <f t="shared" si="3300"/>
        <v>0</v>
      </c>
      <c r="DK207" s="88"/>
      <c r="DL207" s="100"/>
      <c r="DM207" s="90">
        <f t="shared" si="3301"/>
        <v>0</v>
      </c>
      <c r="DN207" s="88"/>
      <c r="DO207" s="100"/>
      <c r="DP207" s="90">
        <f t="shared" si="3302"/>
        <v>0</v>
      </c>
      <c r="DQ207" s="236">
        <f t="shared" si="3303"/>
        <v>0</v>
      </c>
      <c r="DR207" s="232">
        <f t="shared" si="3304"/>
        <v>0</v>
      </c>
      <c r="DS207" s="233">
        <f t="shared" si="3305"/>
        <v>0</v>
      </c>
      <c r="DT207" s="88"/>
      <c r="DU207" s="100"/>
      <c r="DV207" s="90">
        <f t="shared" si="3306"/>
        <v>0</v>
      </c>
      <c r="DW207" s="88"/>
      <c r="DX207" s="100"/>
      <c r="DY207" s="90">
        <f t="shared" si="3307"/>
        <v>0</v>
      </c>
      <c r="DZ207" s="236">
        <f t="shared" si="3308"/>
        <v>0</v>
      </c>
      <c r="EA207" s="232">
        <f t="shared" si="3309"/>
        <v>0</v>
      </c>
      <c r="EB207" s="233">
        <f t="shared" si="3310"/>
        <v>0</v>
      </c>
      <c r="EC207" s="88"/>
      <c r="ED207" s="100"/>
      <c r="EE207" s="90">
        <f t="shared" si="3311"/>
        <v>0</v>
      </c>
      <c r="EF207" s="88"/>
      <c r="EG207" s="100"/>
      <c r="EH207" s="90">
        <f t="shared" si="3312"/>
        <v>0</v>
      </c>
      <c r="EI207" s="41">
        <f t="shared" si="3313"/>
        <v>0</v>
      </c>
      <c r="EJ207" s="42">
        <f t="shared" si="3314"/>
        <v>0</v>
      </c>
      <c r="EK207" s="43">
        <f t="shared" si="3315"/>
        <v>0</v>
      </c>
      <c r="EL207" s="50">
        <f t="shared" si="3316"/>
        <v>0</v>
      </c>
      <c r="EM207" s="45">
        <f t="shared" si="3317"/>
        <v>0</v>
      </c>
      <c r="EN207" s="51">
        <f t="shared" si="3318"/>
        <v>0</v>
      </c>
      <c r="EO207" s="50">
        <f t="shared" si="3319"/>
        <v>0</v>
      </c>
      <c r="EP207" s="45">
        <f t="shared" si="3320"/>
        <v>0</v>
      </c>
      <c r="EQ207" s="51">
        <f t="shared" si="3321"/>
        <v>0</v>
      </c>
      <c r="ER207" s="81">
        <f t="shared" si="3322"/>
        <v>0</v>
      </c>
      <c r="ES207" s="52">
        <f t="shared" si="3323"/>
        <v>0</v>
      </c>
      <c r="ET207" s="52">
        <f t="shared" si="3324"/>
        <v>0</v>
      </c>
      <c r="EU207" s="178">
        <f t="shared" si="3325"/>
        <v>0</v>
      </c>
      <c r="EV207" s="28">
        <f t="shared" si="3326"/>
        <v>0</v>
      </c>
      <c r="EW207" s="29">
        <f t="shared" si="3327"/>
        <v>0</v>
      </c>
      <c r="EX207" s="509">
        <f t="shared" si="3328"/>
        <v>0</v>
      </c>
      <c r="EY207" s="28">
        <f t="shared" si="3329"/>
        <v>0</v>
      </c>
      <c r="EZ207" s="29">
        <f t="shared" si="3330"/>
        <v>0</v>
      </c>
      <c r="FA207" s="178">
        <f t="shared" si="3331"/>
        <v>0</v>
      </c>
      <c r="FB207" s="28">
        <f t="shared" si="3332"/>
        <v>0</v>
      </c>
      <c r="FC207" s="29">
        <f t="shared" si="3333"/>
        <v>0</v>
      </c>
      <c r="FE207" s="84"/>
      <c r="FF207" s="176"/>
      <c r="FG207" s="176"/>
      <c r="FH207" s="84"/>
      <c r="FI207" s="239"/>
      <c r="FJ207" s="240"/>
      <c r="FK207" s="241">
        <f t="shared" si="3334"/>
        <v>0</v>
      </c>
      <c r="FL207" s="239"/>
      <c r="FM207" s="240"/>
      <c r="FN207" s="241">
        <f t="shared" si="3335"/>
        <v>0</v>
      </c>
      <c r="FO207" s="41">
        <f t="shared" si="3336"/>
        <v>0</v>
      </c>
      <c r="FP207" s="42">
        <f t="shared" si="3337"/>
        <v>0</v>
      </c>
      <c r="FQ207" s="43">
        <f t="shared" si="3338"/>
        <v>0</v>
      </c>
      <c r="FR207" s="239"/>
      <c r="FS207" s="240"/>
      <c r="FT207" s="241">
        <f t="shared" si="3339"/>
        <v>0</v>
      </c>
      <c r="FU207" s="239"/>
      <c r="FV207" s="240"/>
      <c r="FW207" s="241">
        <f t="shared" si="3340"/>
        <v>0</v>
      </c>
      <c r="FX207" s="41">
        <f t="shared" si="3341"/>
        <v>0</v>
      </c>
      <c r="FY207" s="42">
        <f t="shared" si="3342"/>
        <v>0</v>
      </c>
      <c r="FZ207" s="43">
        <f t="shared" si="3343"/>
        <v>0</v>
      </c>
      <c r="GA207" s="239"/>
      <c r="GB207" s="240"/>
      <c r="GC207" s="241">
        <f t="shared" si="3344"/>
        <v>0</v>
      </c>
      <c r="GD207" s="239"/>
      <c r="GE207" s="240"/>
      <c r="GF207" s="241">
        <f t="shared" si="3345"/>
        <v>0</v>
      </c>
      <c r="GG207" s="236">
        <f t="shared" si="3346"/>
        <v>0</v>
      </c>
      <c r="GH207" s="232">
        <f t="shared" si="3347"/>
        <v>0</v>
      </c>
      <c r="GI207" s="233">
        <f t="shared" si="3348"/>
        <v>0</v>
      </c>
      <c r="GJ207" s="449">
        <f t="shared" si="3349"/>
        <v>0</v>
      </c>
      <c r="GK207" s="450">
        <f t="shared" si="3350"/>
        <v>0</v>
      </c>
      <c r="GL207" s="451">
        <f t="shared" si="3351"/>
        <v>0</v>
      </c>
      <c r="GM207" s="449">
        <f t="shared" si="3352"/>
        <v>0</v>
      </c>
      <c r="GN207" s="450">
        <f t="shared" si="3353"/>
        <v>0</v>
      </c>
      <c r="GO207" s="451">
        <f t="shared" si="3354"/>
        <v>0</v>
      </c>
      <c r="GP207" s="252">
        <f t="shared" si="3355"/>
        <v>0</v>
      </c>
      <c r="GQ207" s="253">
        <f t="shared" si="3356"/>
        <v>0</v>
      </c>
      <c r="GR207" s="253">
        <f t="shared" si="3357"/>
        <v>0</v>
      </c>
      <c r="GS207" s="88"/>
      <c r="GT207" s="100"/>
      <c r="GU207" s="90">
        <f t="shared" si="3358"/>
        <v>0</v>
      </c>
      <c r="GV207" s="88"/>
      <c r="GW207" s="100"/>
      <c r="GX207" s="90">
        <f t="shared" si="3359"/>
        <v>0</v>
      </c>
      <c r="GY207" s="236">
        <f t="shared" si="3360"/>
        <v>0</v>
      </c>
      <c r="GZ207" s="232">
        <f t="shared" si="3361"/>
        <v>0</v>
      </c>
      <c r="HA207" s="233">
        <f t="shared" si="3362"/>
        <v>0</v>
      </c>
      <c r="HB207" s="385"/>
      <c r="HC207" s="100"/>
      <c r="HD207" s="90">
        <f t="shared" si="3363"/>
        <v>0</v>
      </c>
      <c r="HE207" s="88"/>
      <c r="HF207" s="100"/>
      <c r="HG207" s="90">
        <f t="shared" si="3364"/>
        <v>0</v>
      </c>
      <c r="HH207" s="236">
        <f t="shared" si="3365"/>
        <v>0</v>
      </c>
      <c r="HI207" s="232">
        <f t="shared" si="3366"/>
        <v>0</v>
      </c>
      <c r="HJ207" s="233">
        <f t="shared" si="3367"/>
        <v>0</v>
      </c>
      <c r="HK207" s="88"/>
      <c r="HL207" s="100"/>
      <c r="HM207" s="90">
        <f t="shared" si="3368"/>
        <v>0</v>
      </c>
      <c r="HN207" s="88"/>
      <c r="HO207" s="100"/>
      <c r="HP207" s="90">
        <f t="shared" si="3369"/>
        <v>0</v>
      </c>
      <c r="HQ207" s="236">
        <f t="shared" si="3370"/>
        <v>0</v>
      </c>
      <c r="HR207" s="232">
        <f t="shared" si="3371"/>
        <v>0</v>
      </c>
      <c r="HS207" s="233">
        <f t="shared" si="3372"/>
        <v>0</v>
      </c>
      <c r="HT207" s="50">
        <f t="shared" si="3373"/>
        <v>0</v>
      </c>
      <c r="HU207" s="45">
        <f t="shared" si="3374"/>
        <v>0</v>
      </c>
      <c r="HV207" s="51">
        <f t="shared" si="3375"/>
        <v>0</v>
      </c>
      <c r="HW207" s="50">
        <f t="shared" si="3376"/>
        <v>0</v>
      </c>
      <c r="HX207" s="45">
        <f t="shared" si="3377"/>
        <v>0</v>
      </c>
      <c r="HY207" s="51">
        <f t="shared" si="3378"/>
        <v>0</v>
      </c>
      <c r="HZ207" s="252">
        <f t="shared" si="3379"/>
        <v>0</v>
      </c>
      <c r="IA207" s="253">
        <f t="shared" si="3380"/>
        <v>0</v>
      </c>
      <c r="IB207" s="253">
        <f t="shared" si="3381"/>
        <v>0</v>
      </c>
      <c r="IC207" s="239"/>
      <c r="ID207" s="240"/>
      <c r="IE207" s="241">
        <f t="shared" si="3382"/>
        <v>0</v>
      </c>
      <c r="IF207" s="239"/>
      <c r="IG207" s="240"/>
      <c r="IH207" s="241">
        <f t="shared" si="3383"/>
        <v>0</v>
      </c>
      <c r="II207" s="236">
        <f t="shared" si="3384"/>
        <v>0</v>
      </c>
      <c r="IJ207" s="232">
        <f t="shared" si="3385"/>
        <v>0</v>
      </c>
      <c r="IK207" s="233">
        <f t="shared" si="3386"/>
        <v>0</v>
      </c>
      <c r="IL207" s="239"/>
      <c r="IM207" s="240"/>
      <c r="IN207" s="241">
        <f t="shared" si="3387"/>
        <v>0</v>
      </c>
      <c r="IO207" s="239"/>
      <c r="IP207" s="240"/>
      <c r="IQ207" s="241">
        <f t="shared" si="3388"/>
        <v>0</v>
      </c>
      <c r="IR207" s="236">
        <f t="shared" si="3389"/>
        <v>0</v>
      </c>
      <c r="IS207" s="232">
        <f t="shared" si="3390"/>
        <v>0</v>
      </c>
      <c r="IT207" s="233">
        <f t="shared" si="3391"/>
        <v>0</v>
      </c>
      <c r="IU207" s="239"/>
      <c r="IV207" s="240"/>
      <c r="IW207" s="241">
        <f t="shared" si="3392"/>
        <v>0</v>
      </c>
      <c r="IX207" s="239"/>
      <c r="IY207" s="240"/>
      <c r="IZ207" s="241">
        <f t="shared" si="3393"/>
        <v>0</v>
      </c>
      <c r="JA207" s="236">
        <f t="shared" si="3394"/>
        <v>0</v>
      </c>
      <c r="JB207" s="232">
        <f t="shared" si="3395"/>
        <v>0</v>
      </c>
      <c r="JC207" s="233">
        <f t="shared" si="3396"/>
        <v>0</v>
      </c>
      <c r="JD207" s="449">
        <f t="shared" si="3397"/>
        <v>0</v>
      </c>
      <c r="JE207" s="450">
        <f t="shared" si="3398"/>
        <v>0</v>
      </c>
      <c r="JF207" s="451">
        <f t="shared" si="3399"/>
        <v>0</v>
      </c>
      <c r="JG207" s="449">
        <f t="shared" si="3400"/>
        <v>0</v>
      </c>
      <c r="JH207" s="450">
        <f t="shared" si="3401"/>
        <v>0</v>
      </c>
      <c r="JI207" s="451">
        <f t="shared" si="3402"/>
        <v>0</v>
      </c>
      <c r="JJ207" s="252">
        <f t="shared" si="3403"/>
        <v>0</v>
      </c>
      <c r="JK207" s="253">
        <f t="shared" si="3404"/>
        <v>0</v>
      </c>
      <c r="JL207" s="253">
        <f t="shared" si="3405"/>
        <v>0</v>
      </c>
      <c r="JM207" s="88"/>
      <c r="JN207" s="100"/>
      <c r="JO207" s="90">
        <f t="shared" si="3406"/>
        <v>0</v>
      </c>
      <c r="JP207" s="88"/>
      <c r="JQ207" s="100"/>
      <c r="JR207" s="90">
        <f t="shared" si="3407"/>
        <v>0</v>
      </c>
      <c r="JS207" s="236">
        <f t="shared" si="3408"/>
        <v>0</v>
      </c>
      <c r="JT207" s="232">
        <f t="shared" si="3409"/>
        <v>0</v>
      </c>
      <c r="JU207" s="233">
        <f t="shared" si="3410"/>
        <v>0</v>
      </c>
      <c r="JV207" s="88"/>
      <c r="JW207" s="100"/>
      <c r="JX207" s="90">
        <f t="shared" si="3411"/>
        <v>0</v>
      </c>
      <c r="JY207" s="88"/>
      <c r="JZ207" s="100"/>
      <c r="KA207" s="90">
        <f t="shared" si="3412"/>
        <v>0</v>
      </c>
      <c r="KB207" s="236">
        <f t="shared" si="3413"/>
        <v>0</v>
      </c>
      <c r="KC207" s="232">
        <f t="shared" si="3414"/>
        <v>0</v>
      </c>
      <c r="KD207" s="233">
        <f t="shared" si="3415"/>
        <v>0</v>
      </c>
      <c r="KE207" s="88"/>
      <c r="KF207" s="100"/>
      <c r="KG207" s="90">
        <f t="shared" si="3416"/>
        <v>0</v>
      </c>
      <c r="KH207" s="88"/>
      <c r="KI207" s="100"/>
      <c r="KJ207" s="90">
        <f t="shared" si="3417"/>
        <v>0</v>
      </c>
      <c r="KK207" s="41">
        <f t="shared" si="3418"/>
        <v>0</v>
      </c>
      <c r="KL207" s="42">
        <f t="shared" si="3419"/>
        <v>0</v>
      </c>
      <c r="KM207" s="43">
        <f t="shared" si="3420"/>
        <v>0</v>
      </c>
      <c r="KN207" s="50">
        <f t="shared" si="3421"/>
        <v>0</v>
      </c>
      <c r="KO207" s="45">
        <f t="shared" si="3422"/>
        <v>0</v>
      </c>
      <c r="KP207" s="51">
        <f t="shared" si="3423"/>
        <v>0</v>
      </c>
      <c r="KQ207" s="50">
        <f t="shared" si="3424"/>
        <v>0</v>
      </c>
      <c r="KR207" s="45">
        <f t="shared" si="3425"/>
        <v>0</v>
      </c>
      <c r="KS207" s="51">
        <f t="shared" si="3426"/>
        <v>0</v>
      </c>
      <c r="KT207" s="81">
        <f t="shared" si="3427"/>
        <v>0</v>
      </c>
      <c r="KU207" s="52">
        <f t="shared" si="3428"/>
        <v>0</v>
      </c>
      <c r="KV207" s="52">
        <f t="shared" si="3429"/>
        <v>0</v>
      </c>
      <c r="KW207" s="178">
        <f t="shared" si="3430"/>
        <v>0</v>
      </c>
      <c r="KX207" s="28">
        <f t="shared" si="3431"/>
        <v>0</v>
      </c>
      <c r="KY207" s="29">
        <f t="shared" si="3432"/>
        <v>0</v>
      </c>
      <c r="KZ207" s="509">
        <f t="shared" si="3433"/>
        <v>0</v>
      </c>
      <c r="LA207" s="28">
        <f t="shared" si="3434"/>
        <v>0</v>
      </c>
      <c r="LB207" s="29">
        <f t="shared" si="3435"/>
        <v>0</v>
      </c>
      <c r="LC207" s="178">
        <f t="shared" si="3436"/>
        <v>0</v>
      </c>
      <c r="LD207" s="28">
        <f t="shared" si="3437"/>
        <v>0</v>
      </c>
      <c r="LE207" s="29">
        <f t="shared" si="3438"/>
        <v>0</v>
      </c>
    </row>
    <row r="208" spans="2:317" s="129" customFormat="1" ht="20.25" hidden="1" customHeight="1" outlineLevel="2">
      <c r="B208" s="119" t="s">
        <v>359</v>
      </c>
      <c r="C208" s="119"/>
      <c r="D208" s="119"/>
      <c r="E208" s="120"/>
      <c r="F208" s="121"/>
      <c r="G208" s="412">
        <f>SUBTOTAL(9,G202:G207)</f>
        <v>0</v>
      </c>
      <c r="H208" s="420"/>
      <c r="I208" s="414">
        <f>SUBTOTAL(9,I202:I207)</f>
        <v>0</v>
      </c>
      <c r="J208" s="412">
        <f>SUBTOTAL(9,J202:J207)</f>
        <v>0</v>
      </c>
      <c r="K208" s="420"/>
      <c r="L208" s="414">
        <f>SUBTOTAL(9,L202:L207)</f>
        <v>0</v>
      </c>
      <c r="M208" s="91">
        <f>SUBTOTAL(9,M202:M207)</f>
        <v>0</v>
      </c>
      <c r="N208" s="92"/>
      <c r="O208" s="93">
        <f>SUBTOTAL(9,O202:O207)</f>
        <v>0</v>
      </c>
      <c r="P208" s="412">
        <f>SUBTOTAL(9,P202:P207)</f>
        <v>0</v>
      </c>
      <c r="Q208" s="420"/>
      <c r="R208" s="414">
        <f>SUBTOTAL(9,R202:R207)</f>
        <v>0</v>
      </c>
      <c r="S208" s="412">
        <f>SUBTOTAL(9,S202:S207)</f>
        <v>0</v>
      </c>
      <c r="T208" s="420"/>
      <c r="U208" s="414">
        <f>SUBTOTAL(9,U202:U207)</f>
        <v>0</v>
      </c>
      <c r="V208" s="91">
        <f>SUBTOTAL(9,V202:V207)</f>
        <v>0</v>
      </c>
      <c r="W208" s="92"/>
      <c r="X208" s="93">
        <f>SUBTOTAL(9,X202:X207)</f>
        <v>0</v>
      </c>
      <c r="Y208" s="412">
        <f>SUBTOTAL(9,Y202:Y207)</f>
        <v>0</v>
      </c>
      <c r="Z208" s="420"/>
      <c r="AA208" s="414">
        <f>SUBTOTAL(9,AA202:AA207)</f>
        <v>0</v>
      </c>
      <c r="AB208" s="412">
        <f>SUBTOTAL(9,AB202:AB207)</f>
        <v>0</v>
      </c>
      <c r="AC208" s="420"/>
      <c r="AD208" s="414">
        <f>SUBTOTAL(9,AD202:AD207)</f>
        <v>0</v>
      </c>
      <c r="AE208" s="255">
        <f>SUBTOTAL(9,AE202:AE207)</f>
        <v>0</v>
      </c>
      <c r="AF208" s="256"/>
      <c r="AG208" s="257">
        <f>SUBTOTAL(9,AG202:AG207)</f>
        <v>0</v>
      </c>
      <c r="AH208" s="452">
        <f>SUBTOTAL(9,AH202:AH207)</f>
        <v>0</v>
      </c>
      <c r="AI208" s="458" t="str">
        <f>IF(AJ208,AJ208/AH208,"")</f>
        <v/>
      </c>
      <c r="AJ208" s="454">
        <f>SUBTOTAL(9,AJ202:AJ207)</f>
        <v>0</v>
      </c>
      <c r="AK208" s="452">
        <f>SUBTOTAL(9,AK202:AK207)</f>
        <v>0</v>
      </c>
      <c r="AL208" s="458" t="str">
        <f>IF(AM208,AM208/AK208,"")</f>
        <v/>
      </c>
      <c r="AM208" s="455">
        <f>SUBTOTAL(9,AM202:AM207)</f>
        <v>0</v>
      </c>
      <c r="AN208" s="259">
        <f>SUBTOTAL(9,AN202:AN207)</f>
        <v>0</v>
      </c>
      <c r="AO208" s="258"/>
      <c r="AP208" s="258">
        <f>SUBTOTAL(9,AP202:AP207)</f>
        <v>0</v>
      </c>
      <c r="AQ208" s="91">
        <f>SUBTOTAL(9,AQ202:AQ207)</f>
        <v>0</v>
      </c>
      <c r="AR208" s="101"/>
      <c r="AS208" s="93">
        <f>SUBTOTAL(9,AS202:AS207)</f>
        <v>0</v>
      </c>
      <c r="AT208" s="91">
        <f>SUBTOTAL(9,AT202:AT207)</f>
        <v>0</v>
      </c>
      <c r="AU208" s="101"/>
      <c r="AV208" s="93">
        <f>SUBTOTAL(9,AV202:AV207)</f>
        <v>0</v>
      </c>
      <c r="AW208" s="255">
        <f>SUBTOTAL(9,AW202:AW207)</f>
        <v>0</v>
      </c>
      <c r="AX208" s="256"/>
      <c r="AY208" s="257">
        <f>SUBTOTAL(9,AY202:AY207)</f>
        <v>0</v>
      </c>
      <c r="AZ208" s="91">
        <f>SUBTOTAL(9,AZ202:AZ207)</f>
        <v>0</v>
      </c>
      <c r="BA208" s="101"/>
      <c r="BB208" s="93">
        <f>SUBTOTAL(9,BB202:BB207)</f>
        <v>0</v>
      </c>
      <c r="BC208" s="91">
        <f>SUBTOTAL(9,BC202:BC207)</f>
        <v>0</v>
      </c>
      <c r="BD208" s="101"/>
      <c r="BE208" s="93">
        <f>SUBTOTAL(9,BE202:BE207)</f>
        <v>0</v>
      </c>
      <c r="BF208" s="255">
        <f>SUBTOTAL(9,BF202:BF207)</f>
        <v>0</v>
      </c>
      <c r="BG208" s="256"/>
      <c r="BH208" s="257">
        <f>SUBTOTAL(9,BH202:BH207)</f>
        <v>0</v>
      </c>
      <c r="BI208" s="91">
        <f>SUBTOTAL(9,BI202:BI207)</f>
        <v>0</v>
      </c>
      <c r="BJ208" s="101"/>
      <c r="BK208" s="93">
        <f>SUBTOTAL(9,BK202:BK207)</f>
        <v>0</v>
      </c>
      <c r="BL208" s="91">
        <f>SUBTOTAL(9,BL202:BL207)</f>
        <v>0</v>
      </c>
      <c r="BM208" s="101"/>
      <c r="BN208" s="93">
        <f>SUBTOTAL(9,BN202:BN207)</f>
        <v>0</v>
      </c>
      <c r="BO208" s="255">
        <f>SUBTOTAL(9,BO202:BO207)</f>
        <v>0</v>
      </c>
      <c r="BP208" s="256"/>
      <c r="BQ208" s="257">
        <f>SUBTOTAL(9,BQ202:BQ207)</f>
        <v>0</v>
      </c>
      <c r="BR208" s="122">
        <f>SUBTOTAL(9,BR202:BR207)</f>
        <v>0</v>
      </c>
      <c r="BS208" s="130" t="str">
        <f>IF(BT208,BT208/BR208,"")</f>
        <v/>
      </c>
      <c r="BT208" s="124">
        <f>SUBTOTAL(9,BT202:BT207)</f>
        <v>0</v>
      </c>
      <c r="BU208" s="122">
        <f>SUBTOTAL(9,BU202:BU207)</f>
        <v>0</v>
      </c>
      <c r="BV208" s="130" t="str">
        <f>IF(BW208,BW208/BU208,"")</f>
        <v/>
      </c>
      <c r="BW208" s="496">
        <f>SUBTOTAL(9,BW202:BW207)</f>
        <v>0</v>
      </c>
      <c r="BX208" s="259">
        <f>SUBTOTAL(9,BX202:BX207)</f>
        <v>0</v>
      </c>
      <c r="BY208" s="258"/>
      <c r="BZ208" s="258">
        <f>SUBTOTAL(9,BZ202:BZ207)</f>
        <v>0</v>
      </c>
      <c r="CA208" s="412">
        <f>SUBTOTAL(9,CA202:CA207)</f>
        <v>0</v>
      </c>
      <c r="CB208" s="420"/>
      <c r="CC208" s="414">
        <f>SUBTOTAL(9,CC202:CC207)</f>
        <v>0</v>
      </c>
      <c r="CD208" s="412">
        <f>SUBTOTAL(9,CD202:CD207)</f>
        <v>0</v>
      </c>
      <c r="CE208" s="420"/>
      <c r="CF208" s="414">
        <f>SUBTOTAL(9,CF202:CF207)</f>
        <v>0</v>
      </c>
      <c r="CG208" s="255">
        <f>SUBTOTAL(9,CG202:CG207)</f>
        <v>0</v>
      </c>
      <c r="CH208" s="256"/>
      <c r="CI208" s="257">
        <f>SUBTOTAL(9,CI202:CI207)</f>
        <v>0</v>
      </c>
      <c r="CJ208" s="412">
        <f>SUBTOTAL(9,CJ202:CJ207)</f>
        <v>0</v>
      </c>
      <c r="CK208" s="420"/>
      <c r="CL208" s="414">
        <f>SUBTOTAL(9,CL202:CL207)</f>
        <v>0</v>
      </c>
      <c r="CM208" s="412">
        <f>SUBTOTAL(9,CM202:CM207)</f>
        <v>0</v>
      </c>
      <c r="CN208" s="420"/>
      <c r="CO208" s="414">
        <f>SUBTOTAL(9,CO202:CO207)</f>
        <v>0</v>
      </c>
      <c r="CP208" s="255">
        <f>SUBTOTAL(9,CP202:CP207)</f>
        <v>0</v>
      </c>
      <c r="CQ208" s="256"/>
      <c r="CR208" s="257">
        <f>SUBTOTAL(9,CR202:CR207)</f>
        <v>0</v>
      </c>
      <c r="CS208" s="412">
        <f>SUBTOTAL(9,CS202:CS207)</f>
        <v>0</v>
      </c>
      <c r="CT208" s="420"/>
      <c r="CU208" s="414">
        <f>SUBTOTAL(9,CU202:CU207)</f>
        <v>0</v>
      </c>
      <c r="CV208" s="412">
        <f>SUBTOTAL(9,CV202:CV207)</f>
        <v>0</v>
      </c>
      <c r="CW208" s="420"/>
      <c r="CX208" s="414">
        <f>SUBTOTAL(9,CX202:CX207)</f>
        <v>0</v>
      </c>
      <c r="CY208" s="255">
        <f>SUBTOTAL(9,CY202:CY207)</f>
        <v>0</v>
      </c>
      <c r="CZ208" s="256"/>
      <c r="DA208" s="257">
        <f>SUBTOTAL(9,DA202:DA207)</f>
        <v>0</v>
      </c>
      <c r="DB208" s="452">
        <f>SUBTOTAL(9,DB202:DB207)</f>
        <v>0</v>
      </c>
      <c r="DC208" s="458" t="str">
        <f>IF(DD208,DD208/DB208,"")</f>
        <v/>
      </c>
      <c r="DD208" s="454">
        <f>SUBTOTAL(9,DD202:DD207)</f>
        <v>0</v>
      </c>
      <c r="DE208" s="452">
        <f>SUBTOTAL(9,DE202:DE207)</f>
        <v>0</v>
      </c>
      <c r="DF208" s="458" t="str">
        <f>IF(DG208,DG208/DE208,"")</f>
        <v/>
      </c>
      <c r="DG208" s="455">
        <f>SUBTOTAL(9,DG202:DG207)</f>
        <v>0</v>
      </c>
      <c r="DH208" s="259">
        <f>SUBTOTAL(9,DH202:DH207)</f>
        <v>0</v>
      </c>
      <c r="DI208" s="258"/>
      <c r="DJ208" s="258">
        <f>SUBTOTAL(9,DJ202:DJ207)</f>
        <v>0</v>
      </c>
      <c r="DK208" s="91">
        <f>SUBTOTAL(9,DK202:DK207)</f>
        <v>0</v>
      </c>
      <c r="DL208" s="101"/>
      <c r="DM208" s="93">
        <f>SUBTOTAL(9,DM202:DM207)</f>
        <v>0</v>
      </c>
      <c r="DN208" s="91">
        <f>SUBTOTAL(9,DN202:DN207)</f>
        <v>0</v>
      </c>
      <c r="DO208" s="101"/>
      <c r="DP208" s="93">
        <f>SUBTOTAL(9,DP202:DP207)</f>
        <v>0</v>
      </c>
      <c r="DQ208" s="255">
        <f>SUBTOTAL(9,DQ202:DQ207)</f>
        <v>0</v>
      </c>
      <c r="DR208" s="256"/>
      <c r="DS208" s="257">
        <f>SUBTOTAL(9,DS202:DS207)</f>
        <v>0</v>
      </c>
      <c r="DT208" s="91">
        <f>SUBTOTAL(9,DT202:DT207)</f>
        <v>0</v>
      </c>
      <c r="DU208" s="101"/>
      <c r="DV208" s="93">
        <f>SUBTOTAL(9,DV202:DV207)</f>
        <v>0</v>
      </c>
      <c r="DW208" s="91">
        <f>SUBTOTAL(9,DW202:DW207)</f>
        <v>0</v>
      </c>
      <c r="DX208" s="101"/>
      <c r="DY208" s="93">
        <f>SUBTOTAL(9,DY202:DY207)</f>
        <v>0</v>
      </c>
      <c r="DZ208" s="255">
        <f>SUBTOTAL(9,DZ202:DZ207)</f>
        <v>0</v>
      </c>
      <c r="EA208" s="256"/>
      <c r="EB208" s="257">
        <f>SUBTOTAL(9,EB202:EB207)</f>
        <v>0</v>
      </c>
      <c r="EC208" s="91">
        <f>SUBTOTAL(9,EC202:EC207)</f>
        <v>0</v>
      </c>
      <c r="ED208" s="101"/>
      <c r="EE208" s="93">
        <f>SUBTOTAL(9,EE202:EE207)</f>
        <v>0</v>
      </c>
      <c r="EF208" s="91">
        <f>SUBTOTAL(9,EF202:EF207)</f>
        <v>0</v>
      </c>
      <c r="EG208" s="101"/>
      <c r="EH208" s="93">
        <f>SUBTOTAL(9,EH202:EH207)</f>
        <v>0</v>
      </c>
      <c r="EI208" s="91">
        <f>SUBTOTAL(9,EI202:EI207)</f>
        <v>0</v>
      </c>
      <c r="EJ208" s="92"/>
      <c r="EK208" s="93">
        <f>SUBTOTAL(9,EK202:EK207)</f>
        <v>0</v>
      </c>
      <c r="EL208" s="122">
        <f>SUBTOTAL(9,EL202:EL207)</f>
        <v>0</v>
      </c>
      <c r="EM208" s="130" t="str">
        <f>IF(EN208,EN208/EL208,"")</f>
        <v/>
      </c>
      <c r="EN208" s="124">
        <f>SUBTOTAL(9,EN202:EN207)</f>
        <v>0</v>
      </c>
      <c r="EO208" s="122">
        <f>SUBTOTAL(9,EO202:EO207)</f>
        <v>0</v>
      </c>
      <c r="EP208" s="130" t="str">
        <f>IF(EQ208,EQ208/EO208,"")</f>
        <v/>
      </c>
      <c r="EQ208" s="496">
        <f>SUBTOTAL(9,EQ202:EQ207)</f>
        <v>0</v>
      </c>
      <c r="ER208" s="125">
        <f>SUBTOTAL(9,ER202:ER207)</f>
        <v>0</v>
      </c>
      <c r="ES208" s="124"/>
      <c r="ET208" s="124">
        <f>SUBTOTAL(9,ET202:ET207)</f>
        <v>0</v>
      </c>
      <c r="EU208" s="179">
        <f>SUBTOTAL(9,EU202:EU207)</f>
        <v>0</v>
      </c>
      <c r="EV208" s="127" t="str">
        <f>IF(EW208,EW208/EU208,"")</f>
        <v/>
      </c>
      <c r="EW208" s="128">
        <f>SUBTOTAL(9,EW202:EW207)</f>
        <v>0</v>
      </c>
      <c r="EX208" s="126">
        <f>SUBTOTAL(9,EX202:EX207)</f>
        <v>0</v>
      </c>
      <c r="EY208" s="127" t="str">
        <f>IF(EZ208,EZ208/EX208,"")</f>
        <v/>
      </c>
      <c r="EZ208" s="128">
        <f>SUBTOTAL(9,EZ202:EZ207)</f>
        <v>0</v>
      </c>
      <c r="FA208" s="179">
        <f>SUBTOTAL(9,FA202:FA207)</f>
        <v>0</v>
      </c>
      <c r="FB208" s="127"/>
      <c r="FC208" s="128">
        <f>SUBTOTAL(9,FC202:FC207)</f>
        <v>0</v>
      </c>
      <c r="FE208" s="119" t="s">
        <v>359</v>
      </c>
      <c r="FF208" s="120"/>
      <c r="FG208" s="120"/>
      <c r="FH208" s="121"/>
      <c r="FI208" s="412">
        <f>SUBTOTAL(9,FI202:FI207)</f>
        <v>0</v>
      </c>
      <c r="FJ208" s="420"/>
      <c r="FK208" s="414">
        <f>SUBTOTAL(9,FK202:FK207)</f>
        <v>0</v>
      </c>
      <c r="FL208" s="412">
        <f>SUBTOTAL(9,FL202:FL207)</f>
        <v>0</v>
      </c>
      <c r="FM208" s="420"/>
      <c r="FN208" s="414">
        <f>SUBTOTAL(9,FN202:FN207)</f>
        <v>0</v>
      </c>
      <c r="FO208" s="91">
        <f>SUBTOTAL(9,FO202:FO207)</f>
        <v>0</v>
      </c>
      <c r="FP208" s="92"/>
      <c r="FQ208" s="93">
        <f>SUBTOTAL(9,FQ202:FQ207)</f>
        <v>0</v>
      </c>
      <c r="FR208" s="412">
        <f>SUBTOTAL(9,FR202:FR207)</f>
        <v>0</v>
      </c>
      <c r="FS208" s="420"/>
      <c r="FT208" s="414">
        <f>SUBTOTAL(9,FT202:FT207)</f>
        <v>0</v>
      </c>
      <c r="FU208" s="412">
        <f>SUBTOTAL(9,FU202:FU207)</f>
        <v>0</v>
      </c>
      <c r="FV208" s="420"/>
      <c r="FW208" s="414">
        <f>SUBTOTAL(9,FW202:FW207)</f>
        <v>0</v>
      </c>
      <c r="FX208" s="91">
        <f>SUBTOTAL(9,FX202:FX207)</f>
        <v>0</v>
      </c>
      <c r="FY208" s="92"/>
      <c r="FZ208" s="93">
        <f>SUBTOTAL(9,FZ202:FZ207)</f>
        <v>0</v>
      </c>
      <c r="GA208" s="412">
        <f>SUBTOTAL(9,GA202:GA207)</f>
        <v>0</v>
      </c>
      <c r="GB208" s="420"/>
      <c r="GC208" s="414">
        <f>SUBTOTAL(9,GC202:GC207)</f>
        <v>0</v>
      </c>
      <c r="GD208" s="412">
        <f>SUBTOTAL(9,GD202:GD207)</f>
        <v>0</v>
      </c>
      <c r="GE208" s="420"/>
      <c r="GF208" s="414">
        <f>SUBTOTAL(9,GF202:GF207)</f>
        <v>0</v>
      </c>
      <c r="GG208" s="255">
        <f>SUBTOTAL(9,GG202:GG207)</f>
        <v>0</v>
      </c>
      <c r="GH208" s="256"/>
      <c r="GI208" s="257">
        <f>SUBTOTAL(9,GI202:GI207)</f>
        <v>0</v>
      </c>
      <c r="GJ208" s="452">
        <f>SUBTOTAL(9,GJ202:GJ207)</f>
        <v>0</v>
      </c>
      <c r="GK208" s="458" t="str">
        <f>IF(GL208,GL208/GJ208,"")</f>
        <v/>
      </c>
      <c r="GL208" s="454">
        <f>SUBTOTAL(9,GL202:GL207)</f>
        <v>0</v>
      </c>
      <c r="GM208" s="452">
        <f>SUBTOTAL(9,GM202:GM207)</f>
        <v>0</v>
      </c>
      <c r="GN208" s="458" t="str">
        <f>IF(GO208,GO208/GM208,"")</f>
        <v/>
      </c>
      <c r="GO208" s="455">
        <f>SUBTOTAL(9,GO202:GO207)</f>
        <v>0</v>
      </c>
      <c r="GP208" s="259">
        <f>SUBTOTAL(9,GP202:GP207)</f>
        <v>0</v>
      </c>
      <c r="GQ208" s="258"/>
      <c r="GR208" s="258">
        <f>SUBTOTAL(9,GR202:GR207)</f>
        <v>0</v>
      </c>
      <c r="GS208" s="91">
        <f>SUBTOTAL(9,GS202:GS207)</f>
        <v>0</v>
      </c>
      <c r="GT208" s="101"/>
      <c r="GU208" s="93">
        <f>SUBTOTAL(9,GU202:GU207)</f>
        <v>0</v>
      </c>
      <c r="GV208" s="91">
        <f>SUBTOTAL(9,GV202:GV207)</f>
        <v>0</v>
      </c>
      <c r="GW208" s="101"/>
      <c r="GX208" s="93">
        <f>SUBTOTAL(9,GX202:GX207)</f>
        <v>0</v>
      </c>
      <c r="GY208" s="255">
        <f>SUBTOTAL(9,GY202:GY207)</f>
        <v>0</v>
      </c>
      <c r="GZ208" s="256"/>
      <c r="HA208" s="257">
        <f>SUBTOTAL(9,HA202:HA207)</f>
        <v>0</v>
      </c>
      <c r="HB208" s="91">
        <f>SUBTOTAL(9,HB202:HB207)</f>
        <v>0</v>
      </c>
      <c r="HC208" s="101"/>
      <c r="HD208" s="93">
        <f>SUBTOTAL(9,HD202:HD207)</f>
        <v>0</v>
      </c>
      <c r="HE208" s="91">
        <f>SUBTOTAL(9,HE202:HE207)</f>
        <v>0</v>
      </c>
      <c r="HF208" s="101"/>
      <c r="HG208" s="93">
        <f>SUBTOTAL(9,HG202:HG207)</f>
        <v>0</v>
      </c>
      <c r="HH208" s="255">
        <f>SUBTOTAL(9,HH202:HH207)</f>
        <v>0</v>
      </c>
      <c r="HI208" s="256"/>
      <c r="HJ208" s="257">
        <f>SUBTOTAL(9,HJ202:HJ207)</f>
        <v>0</v>
      </c>
      <c r="HK208" s="91">
        <f>SUBTOTAL(9,HK202:HK207)</f>
        <v>0</v>
      </c>
      <c r="HL208" s="101"/>
      <c r="HM208" s="93">
        <f>SUBTOTAL(9,HM202:HM207)</f>
        <v>0</v>
      </c>
      <c r="HN208" s="91">
        <f>SUBTOTAL(9,HN202:HN207)</f>
        <v>0</v>
      </c>
      <c r="HO208" s="101"/>
      <c r="HP208" s="93">
        <f>SUBTOTAL(9,HP202:HP207)</f>
        <v>0</v>
      </c>
      <c r="HQ208" s="255">
        <f>SUBTOTAL(9,HQ202:HQ207)</f>
        <v>0</v>
      </c>
      <c r="HR208" s="256"/>
      <c r="HS208" s="257">
        <f>SUBTOTAL(9,HS202:HS207)</f>
        <v>0</v>
      </c>
      <c r="HT208" s="122">
        <f>SUBTOTAL(9,HT202:HT207)</f>
        <v>0</v>
      </c>
      <c r="HU208" s="130" t="str">
        <f>IF(HV208,HV208/HT208,"")</f>
        <v/>
      </c>
      <c r="HV208" s="124">
        <f>SUBTOTAL(9,HV202:HV207)</f>
        <v>0</v>
      </c>
      <c r="HW208" s="122">
        <f>SUBTOTAL(9,HW202:HW207)</f>
        <v>0</v>
      </c>
      <c r="HX208" s="130" t="str">
        <f>IF(HY208,HY208/HW208,"")</f>
        <v/>
      </c>
      <c r="HY208" s="496">
        <f>SUBTOTAL(9,HY202:HY207)</f>
        <v>0</v>
      </c>
      <c r="HZ208" s="259">
        <f>SUBTOTAL(9,HZ202:HZ207)</f>
        <v>0</v>
      </c>
      <c r="IA208" s="258"/>
      <c r="IB208" s="258">
        <f>SUBTOTAL(9,IB202:IB207)</f>
        <v>0</v>
      </c>
      <c r="IC208" s="412">
        <f>SUBTOTAL(9,IC202:IC207)</f>
        <v>0</v>
      </c>
      <c r="ID208" s="420"/>
      <c r="IE208" s="414">
        <f>SUBTOTAL(9,IE202:IE207)</f>
        <v>0</v>
      </c>
      <c r="IF208" s="412">
        <f>SUBTOTAL(9,IF202:IF207)</f>
        <v>0</v>
      </c>
      <c r="IG208" s="420"/>
      <c r="IH208" s="414">
        <f>SUBTOTAL(9,IH202:IH207)</f>
        <v>0</v>
      </c>
      <c r="II208" s="255">
        <f>SUBTOTAL(9,II202:II207)</f>
        <v>0</v>
      </c>
      <c r="IJ208" s="256"/>
      <c r="IK208" s="257">
        <f>SUBTOTAL(9,IK202:IK207)</f>
        <v>0</v>
      </c>
      <c r="IL208" s="412">
        <f>SUBTOTAL(9,IL202:IL207)</f>
        <v>0</v>
      </c>
      <c r="IM208" s="420"/>
      <c r="IN208" s="414">
        <f>SUBTOTAL(9,IN202:IN207)</f>
        <v>0</v>
      </c>
      <c r="IO208" s="412">
        <f>SUBTOTAL(9,IO202:IO207)</f>
        <v>0</v>
      </c>
      <c r="IP208" s="420"/>
      <c r="IQ208" s="414">
        <f>SUBTOTAL(9,IQ202:IQ207)</f>
        <v>0</v>
      </c>
      <c r="IR208" s="255">
        <f>SUBTOTAL(9,IR202:IR207)</f>
        <v>0</v>
      </c>
      <c r="IS208" s="256"/>
      <c r="IT208" s="257">
        <f>SUBTOTAL(9,IT202:IT207)</f>
        <v>0</v>
      </c>
      <c r="IU208" s="412">
        <f>SUBTOTAL(9,IU202:IU207)</f>
        <v>0</v>
      </c>
      <c r="IV208" s="420"/>
      <c r="IW208" s="414">
        <f>SUBTOTAL(9,IW202:IW207)</f>
        <v>0</v>
      </c>
      <c r="IX208" s="412">
        <f>SUBTOTAL(9,IX202:IX207)</f>
        <v>0</v>
      </c>
      <c r="IY208" s="420"/>
      <c r="IZ208" s="414">
        <f>SUBTOTAL(9,IZ202:IZ207)</f>
        <v>0</v>
      </c>
      <c r="JA208" s="255">
        <f>SUBTOTAL(9,JA202:JA207)</f>
        <v>0</v>
      </c>
      <c r="JB208" s="256"/>
      <c r="JC208" s="257">
        <f>SUBTOTAL(9,JC202:JC207)</f>
        <v>0</v>
      </c>
      <c r="JD208" s="452">
        <f>SUBTOTAL(9,JD202:JD207)</f>
        <v>0</v>
      </c>
      <c r="JE208" s="458" t="str">
        <f>IF(JF208,JF208/JD208,"")</f>
        <v/>
      </c>
      <c r="JF208" s="454">
        <f>SUBTOTAL(9,JF202:JF207)</f>
        <v>0</v>
      </c>
      <c r="JG208" s="452">
        <f>SUBTOTAL(9,JG202:JG207)</f>
        <v>0</v>
      </c>
      <c r="JH208" s="458" t="str">
        <f>IF(JI208,JI208/JG208,"")</f>
        <v/>
      </c>
      <c r="JI208" s="455">
        <f>SUBTOTAL(9,JI202:JI207)</f>
        <v>0</v>
      </c>
      <c r="JJ208" s="259">
        <f>SUBTOTAL(9,JJ202:JJ207)</f>
        <v>0</v>
      </c>
      <c r="JK208" s="258"/>
      <c r="JL208" s="258">
        <f>SUBTOTAL(9,JL202:JL207)</f>
        <v>0</v>
      </c>
      <c r="JM208" s="91">
        <f>SUBTOTAL(9,JM202:JM207)</f>
        <v>0</v>
      </c>
      <c r="JN208" s="101"/>
      <c r="JO208" s="93">
        <f>SUBTOTAL(9,JO202:JO207)</f>
        <v>0</v>
      </c>
      <c r="JP208" s="91">
        <f>SUBTOTAL(9,JP202:JP207)</f>
        <v>0</v>
      </c>
      <c r="JQ208" s="101"/>
      <c r="JR208" s="93">
        <f>SUBTOTAL(9,JR202:JR207)</f>
        <v>0</v>
      </c>
      <c r="JS208" s="255">
        <f>SUBTOTAL(9,JS202:JS207)</f>
        <v>0</v>
      </c>
      <c r="JT208" s="256"/>
      <c r="JU208" s="257">
        <f>SUBTOTAL(9,JU202:JU207)</f>
        <v>0</v>
      </c>
      <c r="JV208" s="91">
        <f>SUBTOTAL(9,JV202:JV207)</f>
        <v>0</v>
      </c>
      <c r="JW208" s="101"/>
      <c r="JX208" s="93">
        <f>SUBTOTAL(9,JX202:JX207)</f>
        <v>0</v>
      </c>
      <c r="JY208" s="91">
        <f>SUBTOTAL(9,JY202:JY207)</f>
        <v>0</v>
      </c>
      <c r="JZ208" s="101"/>
      <c r="KA208" s="93">
        <f>SUBTOTAL(9,KA202:KA207)</f>
        <v>0</v>
      </c>
      <c r="KB208" s="255">
        <f>SUBTOTAL(9,KB202:KB207)</f>
        <v>0</v>
      </c>
      <c r="KC208" s="256"/>
      <c r="KD208" s="257">
        <f>SUBTOTAL(9,KD202:KD207)</f>
        <v>0</v>
      </c>
      <c r="KE208" s="91">
        <f>SUBTOTAL(9,KE202:KE207)</f>
        <v>0</v>
      </c>
      <c r="KF208" s="101"/>
      <c r="KG208" s="93">
        <f>SUBTOTAL(9,KG202:KG207)</f>
        <v>0</v>
      </c>
      <c r="KH208" s="91">
        <f>SUBTOTAL(9,KH202:KH207)</f>
        <v>0</v>
      </c>
      <c r="KI208" s="101"/>
      <c r="KJ208" s="93">
        <f>SUBTOTAL(9,KJ202:KJ207)</f>
        <v>0</v>
      </c>
      <c r="KK208" s="91">
        <f>SUBTOTAL(9,KK202:KK207)</f>
        <v>0</v>
      </c>
      <c r="KL208" s="92"/>
      <c r="KM208" s="93">
        <f>SUBTOTAL(9,KM202:KM207)</f>
        <v>0</v>
      </c>
      <c r="KN208" s="122">
        <f>SUBTOTAL(9,KN202:KN207)</f>
        <v>0</v>
      </c>
      <c r="KO208" s="130" t="str">
        <f>IF(KP208,KP208/KN208,"")</f>
        <v/>
      </c>
      <c r="KP208" s="124">
        <f>SUBTOTAL(9,KP202:KP207)</f>
        <v>0</v>
      </c>
      <c r="KQ208" s="122">
        <f>SUBTOTAL(9,KQ202:KQ207)</f>
        <v>0</v>
      </c>
      <c r="KR208" s="130" t="str">
        <f>IF(KS208,KS208/KQ208,"")</f>
        <v/>
      </c>
      <c r="KS208" s="496">
        <f>SUBTOTAL(9,KS202:KS207)</f>
        <v>0</v>
      </c>
      <c r="KT208" s="125">
        <f>SUBTOTAL(9,KT202:KT207)</f>
        <v>0</v>
      </c>
      <c r="KU208" s="124"/>
      <c r="KV208" s="124">
        <f>SUBTOTAL(9,KV202:KV207)</f>
        <v>0</v>
      </c>
      <c r="KW208" s="179">
        <f>SUBTOTAL(9,KW202:KW207)</f>
        <v>0</v>
      </c>
      <c r="KX208" s="127" t="str">
        <f>IF(KY208,KY208/KW208,"")</f>
        <v/>
      </c>
      <c r="KY208" s="128">
        <f>SUBTOTAL(9,KY202:KY207)</f>
        <v>0</v>
      </c>
      <c r="KZ208" s="126">
        <f>SUBTOTAL(9,KZ202:KZ207)</f>
        <v>0</v>
      </c>
      <c r="LA208" s="127" t="str">
        <f>IF(LB208,LB208/KZ208,"")</f>
        <v/>
      </c>
      <c r="LB208" s="128">
        <f>SUBTOTAL(9,LB202:LB207)</f>
        <v>0</v>
      </c>
      <c r="LC208" s="179">
        <f>SUBTOTAL(9,LC202:LC207)</f>
        <v>0</v>
      </c>
      <c r="LD208" s="127"/>
      <c r="LE208" s="128">
        <f>SUBTOTAL(9,LE202:LE207)</f>
        <v>0</v>
      </c>
    </row>
    <row r="209" spans="2:317" ht="20.25" hidden="1" customHeight="1" outlineLevel="3">
      <c r="B209" s="84"/>
      <c r="C209" s="176"/>
      <c r="D209" s="176"/>
      <c r="E209" s="176"/>
      <c r="F209" s="84"/>
      <c r="G209" s="239"/>
      <c r="H209" s="240"/>
      <c r="I209" s="241">
        <f t="shared" ref="I209:I214" si="3439">G209*H209</f>
        <v>0</v>
      </c>
      <c r="J209" s="239"/>
      <c r="K209" s="240"/>
      <c r="L209" s="241">
        <f t="shared" ref="L209:L214" si="3440">J209*K209</f>
        <v>0</v>
      </c>
      <c r="M209" s="41">
        <f t="shared" ref="M209:M214" si="3441">G209-J209</f>
        <v>0</v>
      </c>
      <c r="N209" s="42">
        <f t="shared" ref="N209:N214" si="3442">H209-K209</f>
        <v>0</v>
      </c>
      <c r="O209" s="43">
        <f t="shared" ref="O209:O214" si="3443">I209-L209</f>
        <v>0</v>
      </c>
      <c r="P209" s="239"/>
      <c r="Q209" s="240"/>
      <c r="R209" s="241">
        <f t="shared" ref="R209:R214" si="3444">P209*Q209</f>
        <v>0</v>
      </c>
      <c r="S209" s="239"/>
      <c r="T209" s="240"/>
      <c r="U209" s="241">
        <f t="shared" ref="U209:U214" si="3445">S209*T209</f>
        <v>0</v>
      </c>
      <c r="V209" s="41">
        <f t="shared" ref="V209:V214" si="3446">P209-S209</f>
        <v>0</v>
      </c>
      <c r="W209" s="42">
        <f t="shared" ref="W209:W214" si="3447">Q209-T209</f>
        <v>0</v>
      </c>
      <c r="X209" s="43">
        <f t="shared" ref="X209:X214" si="3448">R209-U209</f>
        <v>0</v>
      </c>
      <c r="Y209" s="239"/>
      <c r="Z209" s="240"/>
      <c r="AA209" s="241">
        <f t="shared" ref="AA209:AA214" si="3449">Y209*Z209</f>
        <v>0</v>
      </c>
      <c r="AB209" s="239"/>
      <c r="AC209" s="240"/>
      <c r="AD209" s="241">
        <f t="shared" ref="AD209:AD214" si="3450">AB209*AC209</f>
        <v>0</v>
      </c>
      <c r="AE209" s="236">
        <f t="shared" ref="AE209:AE214" si="3451">Y209-AB209</f>
        <v>0</v>
      </c>
      <c r="AF209" s="232">
        <f t="shared" ref="AF209:AF214" si="3452">Z209-AC209</f>
        <v>0</v>
      </c>
      <c r="AG209" s="233">
        <f t="shared" ref="AG209:AG214" si="3453">AA209-AD209</f>
        <v>0</v>
      </c>
      <c r="AH209" s="449">
        <f t="shared" ref="AH209:AH214" si="3454">G209+P209+Y209</f>
        <v>0</v>
      </c>
      <c r="AI209" s="450">
        <f t="shared" ref="AI209:AI214" si="3455">IF(AJ209,AJ209/AH209,0)</f>
        <v>0</v>
      </c>
      <c r="AJ209" s="451">
        <f t="shared" ref="AJ209:AJ214" si="3456">I209+R209+AA209</f>
        <v>0</v>
      </c>
      <c r="AK209" s="449">
        <f t="shared" ref="AK209:AK214" si="3457">J209+S209+AB209</f>
        <v>0</v>
      </c>
      <c r="AL209" s="450">
        <f t="shared" ref="AL209:AL214" si="3458">IF(AM209,AM209/AK209,0)</f>
        <v>0</v>
      </c>
      <c r="AM209" s="451">
        <f t="shared" ref="AM209:AM214" si="3459">L209+U209+AD209</f>
        <v>0</v>
      </c>
      <c r="AN209" s="252">
        <f t="shared" ref="AN209:AN214" si="3460">AH209-AK209</f>
        <v>0</v>
      </c>
      <c r="AO209" s="253">
        <f t="shared" ref="AO209:AO214" si="3461">AI209-AL209</f>
        <v>0</v>
      </c>
      <c r="AP209" s="253">
        <f t="shared" ref="AP209:AP214" si="3462">AJ209-AM209</f>
        <v>0</v>
      </c>
      <c r="AQ209" s="88"/>
      <c r="AR209" s="100"/>
      <c r="AS209" s="90">
        <f t="shared" ref="AS209:AS214" si="3463">AQ209*AR209</f>
        <v>0</v>
      </c>
      <c r="AT209" s="88"/>
      <c r="AU209" s="100"/>
      <c r="AV209" s="90">
        <f t="shared" ref="AV209:AV214" si="3464">AT209*AU209</f>
        <v>0</v>
      </c>
      <c r="AW209" s="236">
        <f t="shared" ref="AW209:AW214" si="3465">AQ209-AT209</f>
        <v>0</v>
      </c>
      <c r="AX209" s="232">
        <f t="shared" ref="AX209:AX214" si="3466">AR209-AU209</f>
        <v>0</v>
      </c>
      <c r="AY209" s="233">
        <f t="shared" ref="AY209:AY214" si="3467">AS209-AV209</f>
        <v>0</v>
      </c>
      <c r="AZ209" s="88"/>
      <c r="BA209" s="100"/>
      <c r="BB209" s="90">
        <f t="shared" ref="BB209:BB214" si="3468">AZ209*BA209</f>
        <v>0</v>
      </c>
      <c r="BC209" s="88"/>
      <c r="BD209" s="100"/>
      <c r="BE209" s="90">
        <f t="shared" ref="BE209:BE214" si="3469">BC209*BD209</f>
        <v>0</v>
      </c>
      <c r="BF209" s="236">
        <f t="shared" ref="BF209:BF214" si="3470">AZ209-BC209</f>
        <v>0</v>
      </c>
      <c r="BG209" s="232">
        <f t="shared" ref="BG209:BG214" si="3471">BA209-BD209</f>
        <v>0</v>
      </c>
      <c r="BH209" s="233">
        <f t="shared" ref="BH209:BH214" si="3472">BB209-BE209</f>
        <v>0</v>
      </c>
      <c r="BI209" s="88"/>
      <c r="BJ209" s="100"/>
      <c r="BK209" s="90">
        <f t="shared" ref="BK209:BK214" si="3473">BI209*BJ209</f>
        <v>0</v>
      </c>
      <c r="BL209" s="88"/>
      <c r="BM209" s="100"/>
      <c r="BN209" s="90">
        <f t="shared" ref="BN209:BN214" si="3474">BL209*BM209</f>
        <v>0</v>
      </c>
      <c r="BO209" s="236">
        <f t="shared" ref="BO209:BO214" si="3475">BI209-BL209</f>
        <v>0</v>
      </c>
      <c r="BP209" s="232">
        <f t="shared" ref="BP209:BP214" si="3476">BJ209-BM209</f>
        <v>0</v>
      </c>
      <c r="BQ209" s="233">
        <f t="shared" ref="BQ209:BQ214" si="3477">BK209-BN209</f>
        <v>0</v>
      </c>
      <c r="BR209" s="50">
        <f t="shared" ref="BR209:BR214" si="3478">AQ209+AZ209+BI209</f>
        <v>0</v>
      </c>
      <c r="BS209" s="45">
        <f t="shared" ref="BS209:BS214" si="3479">IF(BT209,BT209/BR209,0)</f>
        <v>0</v>
      </c>
      <c r="BT209" s="51">
        <f t="shared" ref="BT209:BT214" si="3480">AS209+BB209+BK209</f>
        <v>0</v>
      </c>
      <c r="BU209" s="50">
        <f t="shared" ref="BU209:BU214" si="3481">AT209+BC209+BL209</f>
        <v>0</v>
      </c>
      <c r="BV209" s="45">
        <f t="shared" ref="BV209:BV214" si="3482">IF(BW209,BW209/BU209,0)</f>
        <v>0</v>
      </c>
      <c r="BW209" s="51">
        <f t="shared" ref="BW209:BW214" si="3483">AV209+BE209+BN209</f>
        <v>0</v>
      </c>
      <c r="BX209" s="252">
        <f t="shared" ref="BX209:BX214" si="3484">BR209-BU209</f>
        <v>0</v>
      </c>
      <c r="BY209" s="253">
        <f t="shared" ref="BY209:BY214" si="3485">BS209-BV209</f>
        <v>0</v>
      </c>
      <c r="BZ209" s="253">
        <f t="shared" ref="BZ209:BZ214" si="3486">BT209-BW209</f>
        <v>0</v>
      </c>
      <c r="CA209" s="239"/>
      <c r="CB209" s="240"/>
      <c r="CC209" s="241">
        <f t="shared" ref="CC209:CC214" si="3487">CA209*CB209</f>
        <v>0</v>
      </c>
      <c r="CD209" s="239"/>
      <c r="CE209" s="240"/>
      <c r="CF209" s="241">
        <f t="shared" ref="CF209:CF214" si="3488">CD209*CE209</f>
        <v>0</v>
      </c>
      <c r="CG209" s="236">
        <f t="shared" ref="CG209:CG214" si="3489">CA209-CD209</f>
        <v>0</v>
      </c>
      <c r="CH209" s="232">
        <f t="shared" ref="CH209:CH214" si="3490">CB209-CE209</f>
        <v>0</v>
      </c>
      <c r="CI209" s="233">
        <f t="shared" ref="CI209:CI214" si="3491">CC209-CF209</f>
        <v>0</v>
      </c>
      <c r="CJ209" s="239"/>
      <c r="CK209" s="240"/>
      <c r="CL209" s="241">
        <f t="shared" ref="CL209:CL214" si="3492">CJ209*CK209</f>
        <v>0</v>
      </c>
      <c r="CM209" s="239"/>
      <c r="CN209" s="240"/>
      <c r="CO209" s="241">
        <f t="shared" ref="CO209:CO214" si="3493">CM209*CN209</f>
        <v>0</v>
      </c>
      <c r="CP209" s="236">
        <f t="shared" ref="CP209:CP214" si="3494">CJ209-CM209</f>
        <v>0</v>
      </c>
      <c r="CQ209" s="232">
        <f t="shared" ref="CQ209:CQ214" si="3495">CK209-CN209</f>
        <v>0</v>
      </c>
      <c r="CR209" s="233">
        <f t="shared" ref="CR209:CR214" si="3496">CL209-CO209</f>
        <v>0</v>
      </c>
      <c r="CS209" s="239"/>
      <c r="CT209" s="240"/>
      <c r="CU209" s="241">
        <f t="shared" ref="CU209:CU214" si="3497">CS209*CT209</f>
        <v>0</v>
      </c>
      <c r="CV209" s="239"/>
      <c r="CW209" s="240"/>
      <c r="CX209" s="241">
        <f t="shared" ref="CX209:CX214" si="3498">CV209*CW209</f>
        <v>0</v>
      </c>
      <c r="CY209" s="236">
        <f t="shared" ref="CY209:CY214" si="3499">CS209-CV209</f>
        <v>0</v>
      </c>
      <c r="CZ209" s="232">
        <f t="shared" ref="CZ209:CZ214" si="3500">CT209-CW209</f>
        <v>0</v>
      </c>
      <c r="DA209" s="233">
        <f t="shared" ref="DA209:DA214" si="3501">CU209-CX209</f>
        <v>0</v>
      </c>
      <c r="DB209" s="449">
        <f t="shared" ref="DB209:DB214" si="3502">CA209+CJ209+CS209</f>
        <v>0</v>
      </c>
      <c r="DC209" s="450">
        <f t="shared" ref="DC209:DC214" si="3503">IF(DD209,DD209/DB209,0)</f>
        <v>0</v>
      </c>
      <c r="DD209" s="451">
        <f t="shared" ref="DD209:DD214" si="3504">CC209+CL209+CU209</f>
        <v>0</v>
      </c>
      <c r="DE209" s="449">
        <f t="shared" ref="DE209:DE214" si="3505">CD209+CM209+CV209</f>
        <v>0</v>
      </c>
      <c r="DF209" s="450">
        <f t="shared" ref="DF209:DF214" si="3506">IF(DG209,DG209/DE209,0)</f>
        <v>0</v>
      </c>
      <c r="DG209" s="451">
        <f t="shared" ref="DG209:DG214" si="3507">CF209+CO209+CX209</f>
        <v>0</v>
      </c>
      <c r="DH209" s="252">
        <f t="shared" ref="DH209:DH214" si="3508">DB209-DE209</f>
        <v>0</v>
      </c>
      <c r="DI209" s="253">
        <f t="shared" ref="DI209:DI214" si="3509">DC209-DF209</f>
        <v>0</v>
      </c>
      <c r="DJ209" s="253">
        <f t="shared" ref="DJ209:DJ214" si="3510">DD209-DG209</f>
        <v>0</v>
      </c>
      <c r="DK209" s="88"/>
      <c r="DL209" s="100"/>
      <c r="DM209" s="90">
        <f t="shared" ref="DM209:DM214" si="3511">DK209*DL209</f>
        <v>0</v>
      </c>
      <c r="DN209" s="88"/>
      <c r="DO209" s="100"/>
      <c r="DP209" s="90">
        <f t="shared" ref="DP209:DP214" si="3512">DN209*DO209</f>
        <v>0</v>
      </c>
      <c r="DQ209" s="236">
        <f t="shared" ref="DQ209:DQ214" si="3513">DK209-DN209</f>
        <v>0</v>
      </c>
      <c r="DR209" s="232">
        <f t="shared" ref="DR209:DR214" si="3514">DL209-DO209</f>
        <v>0</v>
      </c>
      <c r="DS209" s="233">
        <f t="shared" ref="DS209:DS214" si="3515">DM209-DP209</f>
        <v>0</v>
      </c>
      <c r="DT209" s="88"/>
      <c r="DU209" s="100"/>
      <c r="DV209" s="90">
        <f t="shared" ref="DV209:DV214" si="3516">DT209*DU209</f>
        <v>0</v>
      </c>
      <c r="DW209" s="88"/>
      <c r="DX209" s="100"/>
      <c r="DY209" s="90">
        <f t="shared" ref="DY209:DY214" si="3517">DW209*DX209</f>
        <v>0</v>
      </c>
      <c r="DZ209" s="236">
        <f t="shared" ref="DZ209:DZ214" si="3518">DT209-DW209</f>
        <v>0</v>
      </c>
      <c r="EA209" s="232">
        <f t="shared" ref="EA209:EA214" si="3519">DU209-DX209</f>
        <v>0</v>
      </c>
      <c r="EB209" s="233">
        <f t="shared" ref="EB209:EB214" si="3520">DV209-DY209</f>
        <v>0</v>
      </c>
      <c r="EC209" s="88"/>
      <c r="ED209" s="100"/>
      <c r="EE209" s="90">
        <f t="shared" ref="EE209:EE214" si="3521">EC209*ED209</f>
        <v>0</v>
      </c>
      <c r="EF209" s="88"/>
      <c r="EG209" s="100"/>
      <c r="EH209" s="90">
        <f t="shared" ref="EH209:EH214" si="3522">EF209*EG209</f>
        <v>0</v>
      </c>
      <c r="EI209" s="41">
        <f t="shared" ref="EI209:EI214" si="3523">EC209-EF209</f>
        <v>0</v>
      </c>
      <c r="EJ209" s="42">
        <f t="shared" ref="EJ209:EJ214" si="3524">ED209-EG209</f>
        <v>0</v>
      </c>
      <c r="EK209" s="43">
        <f t="shared" ref="EK209:EK214" si="3525">EE209-EH209</f>
        <v>0</v>
      </c>
      <c r="EL209" s="50">
        <f t="shared" ref="EL209:EL214" si="3526">DK209+DT209+EC209</f>
        <v>0</v>
      </c>
      <c r="EM209" s="45">
        <f t="shared" ref="EM209:EM214" si="3527">IF(EN209,EN209/EL209,0)</f>
        <v>0</v>
      </c>
      <c r="EN209" s="51">
        <f t="shared" ref="EN209:EN214" si="3528">DM209+DV209+EE209</f>
        <v>0</v>
      </c>
      <c r="EO209" s="50">
        <f t="shared" ref="EO209:EO214" si="3529">DN209+DW209+EF209</f>
        <v>0</v>
      </c>
      <c r="EP209" s="45">
        <f t="shared" ref="EP209:EP214" si="3530">IF(EQ209,EQ209/EO209,0)</f>
        <v>0</v>
      </c>
      <c r="EQ209" s="51">
        <f t="shared" ref="EQ209:EQ214" si="3531">DP209+DY209+EH209</f>
        <v>0</v>
      </c>
      <c r="ER209" s="81">
        <f t="shared" ref="ER209:ER214" si="3532">EL209-EO209</f>
        <v>0</v>
      </c>
      <c r="ES209" s="52">
        <f t="shared" ref="ES209:ES214" si="3533">EM209-EP209</f>
        <v>0</v>
      </c>
      <c r="ET209" s="52">
        <f t="shared" ref="ET209:ET214" si="3534">EN209-EQ209</f>
        <v>0</v>
      </c>
      <c r="EU209" s="178">
        <f t="shared" ref="EU209:EU214" si="3535">AH209+BR209+DB209+EL209</f>
        <v>0</v>
      </c>
      <c r="EV209" s="28">
        <f t="shared" ref="EV209:EV214" si="3536">IF(EW209,EW209/EU209,0)</f>
        <v>0</v>
      </c>
      <c r="EW209" s="29">
        <f t="shared" ref="EW209:EW214" si="3537">AJ209+BT209+DD209+EN209</f>
        <v>0</v>
      </c>
      <c r="EX209" s="509">
        <f t="shared" ref="EX209:EX214" si="3538">AK209+BU209+DE209+EO209</f>
        <v>0</v>
      </c>
      <c r="EY209" s="28">
        <f t="shared" ref="EY209:EY214" si="3539">IF(EZ209,EZ209/EX209,0)</f>
        <v>0</v>
      </c>
      <c r="EZ209" s="29">
        <f t="shared" ref="EZ209:EZ214" si="3540">AM209+BW209+DG209+EQ209</f>
        <v>0</v>
      </c>
      <c r="FA209" s="178">
        <f t="shared" ref="FA209:FA214" si="3541">EU209-EX209</f>
        <v>0</v>
      </c>
      <c r="FB209" s="28">
        <f t="shared" ref="FB209:FB214" si="3542">EV209-EY209</f>
        <v>0</v>
      </c>
      <c r="FC209" s="29">
        <f t="shared" ref="FC209:FC214" si="3543">EW209-EZ209</f>
        <v>0</v>
      </c>
      <c r="FE209" s="84"/>
      <c r="FF209" s="176"/>
      <c r="FG209" s="176"/>
      <c r="FH209" s="84"/>
      <c r="FI209" s="239"/>
      <c r="FJ209" s="240"/>
      <c r="FK209" s="241">
        <f t="shared" ref="FK209:FK214" si="3544">FI209*FJ209</f>
        <v>0</v>
      </c>
      <c r="FL209" s="239"/>
      <c r="FM209" s="240"/>
      <c r="FN209" s="241">
        <f t="shared" ref="FN209:FN214" si="3545">FL209*FM209</f>
        <v>0</v>
      </c>
      <c r="FO209" s="41">
        <f t="shared" ref="FO209:FO214" si="3546">FI209-FL209</f>
        <v>0</v>
      </c>
      <c r="FP209" s="42">
        <f t="shared" ref="FP209:FP214" si="3547">FJ209-FM209</f>
        <v>0</v>
      </c>
      <c r="FQ209" s="43">
        <f t="shared" ref="FQ209:FQ214" si="3548">FK209-FN209</f>
        <v>0</v>
      </c>
      <c r="FR209" s="239"/>
      <c r="FS209" s="240"/>
      <c r="FT209" s="241">
        <f t="shared" ref="FT209:FT214" si="3549">FR209*FS209</f>
        <v>0</v>
      </c>
      <c r="FU209" s="239"/>
      <c r="FV209" s="240"/>
      <c r="FW209" s="241">
        <f t="shared" ref="FW209:FW214" si="3550">FU209*FV209</f>
        <v>0</v>
      </c>
      <c r="FX209" s="41">
        <f t="shared" ref="FX209:FX214" si="3551">FR209-FU209</f>
        <v>0</v>
      </c>
      <c r="FY209" s="42">
        <f t="shared" ref="FY209:FY214" si="3552">FS209-FV209</f>
        <v>0</v>
      </c>
      <c r="FZ209" s="43">
        <f t="shared" ref="FZ209:FZ214" si="3553">FT209-FW209</f>
        <v>0</v>
      </c>
      <c r="GA209" s="239"/>
      <c r="GB209" s="240"/>
      <c r="GC209" s="241">
        <f t="shared" ref="GC209:GC214" si="3554">GA209*GB209</f>
        <v>0</v>
      </c>
      <c r="GD209" s="239"/>
      <c r="GE209" s="240"/>
      <c r="GF209" s="241">
        <f t="shared" ref="GF209:GF214" si="3555">GD209*GE209</f>
        <v>0</v>
      </c>
      <c r="GG209" s="236">
        <f t="shared" ref="GG209:GG214" si="3556">GA209-GD209</f>
        <v>0</v>
      </c>
      <c r="GH209" s="232">
        <f t="shared" ref="GH209:GH214" si="3557">GB209-GE209</f>
        <v>0</v>
      </c>
      <c r="GI209" s="233">
        <f t="shared" ref="GI209:GI214" si="3558">GC209-GF209</f>
        <v>0</v>
      </c>
      <c r="GJ209" s="449">
        <f t="shared" ref="GJ209:GJ214" si="3559">FI209+FR209+GA209</f>
        <v>0</v>
      </c>
      <c r="GK209" s="450">
        <f t="shared" ref="GK209:GK214" si="3560">IF(GL209,GL209/GJ209,0)</f>
        <v>0</v>
      </c>
      <c r="GL209" s="451">
        <f t="shared" ref="GL209:GL214" si="3561">FK209+FT209+GC209</f>
        <v>0</v>
      </c>
      <c r="GM209" s="449">
        <f t="shared" ref="GM209:GM214" si="3562">FL209+FU209+GD209</f>
        <v>0</v>
      </c>
      <c r="GN209" s="450">
        <f t="shared" ref="GN209:GN214" si="3563">IF(GO209,GO209/GM209,0)</f>
        <v>0</v>
      </c>
      <c r="GO209" s="451">
        <f t="shared" ref="GO209:GO214" si="3564">FN209+FW209+GF209</f>
        <v>0</v>
      </c>
      <c r="GP209" s="252">
        <f t="shared" ref="GP209:GP214" si="3565">GJ209-GM209</f>
        <v>0</v>
      </c>
      <c r="GQ209" s="253">
        <f t="shared" ref="GQ209:GQ214" si="3566">GK209-GN209</f>
        <v>0</v>
      </c>
      <c r="GR209" s="253">
        <f t="shared" ref="GR209:GR214" si="3567">GL209-GO209</f>
        <v>0</v>
      </c>
      <c r="GS209" s="88"/>
      <c r="GT209" s="100"/>
      <c r="GU209" s="90">
        <f t="shared" ref="GU209:GU214" si="3568">GS209*GT209</f>
        <v>0</v>
      </c>
      <c r="GV209" s="88"/>
      <c r="GW209" s="100"/>
      <c r="GX209" s="90">
        <f t="shared" ref="GX209:GX214" si="3569">GV209*GW209</f>
        <v>0</v>
      </c>
      <c r="GY209" s="236">
        <f t="shared" ref="GY209:GY214" si="3570">GS209-GV209</f>
        <v>0</v>
      </c>
      <c r="GZ209" s="232">
        <f t="shared" ref="GZ209:GZ214" si="3571">GT209-GW209</f>
        <v>0</v>
      </c>
      <c r="HA209" s="233">
        <f t="shared" ref="HA209:HA214" si="3572">GU209-GX209</f>
        <v>0</v>
      </c>
      <c r="HB209" s="88"/>
      <c r="HC209" s="100"/>
      <c r="HD209" s="90">
        <f t="shared" ref="HD209:HD214" si="3573">HB209*HC209</f>
        <v>0</v>
      </c>
      <c r="HE209" s="88"/>
      <c r="HF209" s="100"/>
      <c r="HG209" s="90">
        <f t="shared" ref="HG209:HG214" si="3574">HE209*HF209</f>
        <v>0</v>
      </c>
      <c r="HH209" s="236">
        <f t="shared" ref="HH209:HH214" si="3575">HB209-HE209</f>
        <v>0</v>
      </c>
      <c r="HI209" s="232">
        <f t="shared" ref="HI209:HI214" si="3576">HC209-HF209</f>
        <v>0</v>
      </c>
      <c r="HJ209" s="233">
        <f t="shared" ref="HJ209:HJ214" si="3577">HD209-HG209</f>
        <v>0</v>
      </c>
      <c r="HK209" s="88"/>
      <c r="HL209" s="100"/>
      <c r="HM209" s="90">
        <f t="shared" ref="HM209:HM214" si="3578">HK209*HL209</f>
        <v>0</v>
      </c>
      <c r="HN209" s="88"/>
      <c r="HO209" s="100"/>
      <c r="HP209" s="90">
        <f t="shared" ref="HP209:HP214" si="3579">HN209*HO209</f>
        <v>0</v>
      </c>
      <c r="HQ209" s="236">
        <f t="shared" ref="HQ209:HQ214" si="3580">HK209-HN209</f>
        <v>0</v>
      </c>
      <c r="HR209" s="232">
        <f t="shared" ref="HR209:HR214" si="3581">HL209-HO209</f>
        <v>0</v>
      </c>
      <c r="HS209" s="233">
        <f t="shared" ref="HS209:HS214" si="3582">HM209-HP209</f>
        <v>0</v>
      </c>
      <c r="HT209" s="50">
        <f t="shared" ref="HT209:HT214" si="3583">GS209+HB209+HK209</f>
        <v>0</v>
      </c>
      <c r="HU209" s="45">
        <f t="shared" ref="HU209:HU214" si="3584">IF(HV209,HV209/HT209,0)</f>
        <v>0</v>
      </c>
      <c r="HV209" s="51">
        <f t="shared" ref="HV209:HV214" si="3585">GU209+HD209+HM209</f>
        <v>0</v>
      </c>
      <c r="HW209" s="50">
        <f t="shared" ref="HW209:HW214" si="3586">GV209+HE209+HN209</f>
        <v>0</v>
      </c>
      <c r="HX209" s="45">
        <f t="shared" ref="HX209:HX214" si="3587">IF(HY209,HY209/HW209,0)</f>
        <v>0</v>
      </c>
      <c r="HY209" s="51">
        <f t="shared" ref="HY209:HY214" si="3588">GX209+HG209+HP209</f>
        <v>0</v>
      </c>
      <c r="HZ209" s="252">
        <f t="shared" ref="HZ209:HZ214" si="3589">HT209-HW209</f>
        <v>0</v>
      </c>
      <c r="IA209" s="253">
        <f t="shared" ref="IA209:IA214" si="3590">HU209-HX209</f>
        <v>0</v>
      </c>
      <c r="IB209" s="253">
        <f t="shared" ref="IB209:IB214" si="3591">HV209-HY209</f>
        <v>0</v>
      </c>
      <c r="IC209" s="239"/>
      <c r="ID209" s="240"/>
      <c r="IE209" s="241">
        <f t="shared" ref="IE209:IE214" si="3592">IC209*ID209</f>
        <v>0</v>
      </c>
      <c r="IF209" s="239"/>
      <c r="IG209" s="240"/>
      <c r="IH209" s="241">
        <f t="shared" ref="IH209:IH214" si="3593">IF209*IG209</f>
        <v>0</v>
      </c>
      <c r="II209" s="236">
        <f t="shared" ref="II209:II214" si="3594">IC209-IF209</f>
        <v>0</v>
      </c>
      <c r="IJ209" s="232">
        <f t="shared" ref="IJ209:IJ214" si="3595">ID209-IG209</f>
        <v>0</v>
      </c>
      <c r="IK209" s="233">
        <f t="shared" ref="IK209:IK214" si="3596">IE209-IH209</f>
        <v>0</v>
      </c>
      <c r="IL209" s="239"/>
      <c r="IM209" s="240"/>
      <c r="IN209" s="241">
        <f t="shared" ref="IN209:IN214" si="3597">IL209*IM209</f>
        <v>0</v>
      </c>
      <c r="IO209" s="239"/>
      <c r="IP209" s="240"/>
      <c r="IQ209" s="241">
        <f t="shared" ref="IQ209:IQ214" si="3598">IO209*IP209</f>
        <v>0</v>
      </c>
      <c r="IR209" s="236">
        <f t="shared" ref="IR209:IR214" si="3599">IL209-IO209</f>
        <v>0</v>
      </c>
      <c r="IS209" s="232">
        <f t="shared" ref="IS209:IS214" si="3600">IM209-IP209</f>
        <v>0</v>
      </c>
      <c r="IT209" s="233">
        <f t="shared" ref="IT209:IT214" si="3601">IN209-IQ209</f>
        <v>0</v>
      </c>
      <c r="IU209" s="239"/>
      <c r="IV209" s="240"/>
      <c r="IW209" s="241">
        <f t="shared" ref="IW209:IW214" si="3602">IU209*IV209</f>
        <v>0</v>
      </c>
      <c r="IX209" s="239"/>
      <c r="IY209" s="240"/>
      <c r="IZ209" s="241">
        <f t="shared" ref="IZ209:IZ214" si="3603">IX209*IY209</f>
        <v>0</v>
      </c>
      <c r="JA209" s="236">
        <f t="shared" ref="JA209:JA214" si="3604">IU209-IX209</f>
        <v>0</v>
      </c>
      <c r="JB209" s="232">
        <f t="shared" ref="JB209:JB214" si="3605">IV209-IY209</f>
        <v>0</v>
      </c>
      <c r="JC209" s="233">
        <f t="shared" ref="JC209:JC214" si="3606">IW209-IZ209</f>
        <v>0</v>
      </c>
      <c r="JD209" s="449">
        <f t="shared" ref="JD209:JD214" si="3607">IC209+IL209+IU209</f>
        <v>0</v>
      </c>
      <c r="JE209" s="450">
        <f t="shared" ref="JE209:JE214" si="3608">IF(JF209,JF209/JD209,0)</f>
        <v>0</v>
      </c>
      <c r="JF209" s="451">
        <f t="shared" ref="JF209:JF214" si="3609">IE209+IN209+IW209</f>
        <v>0</v>
      </c>
      <c r="JG209" s="449">
        <f t="shared" ref="JG209:JG214" si="3610">IF209+IO209+IX209</f>
        <v>0</v>
      </c>
      <c r="JH209" s="450">
        <f t="shared" ref="JH209:JH214" si="3611">IF(JI209,JI209/JG209,0)</f>
        <v>0</v>
      </c>
      <c r="JI209" s="451">
        <f t="shared" ref="JI209:JI214" si="3612">IH209+IQ209+IZ209</f>
        <v>0</v>
      </c>
      <c r="JJ209" s="252">
        <f t="shared" ref="JJ209:JJ214" si="3613">JD209-JG209</f>
        <v>0</v>
      </c>
      <c r="JK209" s="253">
        <f t="shared" ref="JK209:JK214" si="3614">JE209-JH209</f>
        <v>0</v>
      </c>
      <c r="JL209" s="253">
        <f t="shared" ref="JL209:JL214" si="3615">JF209-JI209</f>
        <v>0</v>
      </c>
      <c r="JM209" s="88"/>
      <c r="JN209" s="100"/>
      <c r="JO209" s="90">
        <f t="shared" ref="JO209:JO214" si="3616">JM209*JN209</f>
        <v>0</v>
      </c>
      <c r="JP209" s="88"/>
      <c r="JQ209" s="100"/>
      <c r="JR209" s="90">
        <f t="shared" ref="JR209:JR214" si="3617">JP209*JQ209</f>
        <v>0</v>
      </c>
      <c r="JS209" s="236">
        <f t="shared" ref="JS209:JS214" si="3618">JM209-JP209</f>
        <v>0</v>
      </c>
      <c r="JT209" s="232">
        <f t="shared" ref="JT209:JT214" si="3619">JN209-JQ209</f>
        <v>0</v>
      </c>
      <c r="JU209" s="233">
        <f t="shared" ref="JU209:JU214" si="3620">JO209-JR209</f>
        <v>0</v>
      </c>
      <c r="JV209" s="88"/>
      <c r="JW209" s="100"/>
      <c r="JX209" s="90">
        <f t="shared" ref="JX209:JX214" si="3621">JV209*JW209</f>
        <v>0</v>
      </c>
      <c r="JY209" s="88"/>
      <c r="JZ209" s="100"/>
      <c r="KA209" s="90">
        <f t="shared" ref="KA209:KA214" si="3622">JY209*JZ209</f>
        <v>0</v>
      </c>
      <c r="KB209" s="236">
        <f t="shared" ref="KB209:KB214" si="3623">JV209-JY209</f>
        <v>0</v>
      </c>
      <c r="KC209" s="232">
        <f t="shared" ref="KC209:KC214" si="3624">JW209-JZ209</f>
        <v>0</v>
      </c>
      <c r="KD209" s="233">
        <f t="shared" ref="KD209:KD214" si="3625">JX209-KA209</f>
        <v>0</v>
      </c>
      <c r="KE209" s="88"/>
      <c r="KF209" s="100"/>
      <c r="KG209" s="90">
        <f t="shared" ref="KG209:KG214" si="3626">KE209*KF209</f>
        <v>0</v>
      </c>
      <c r="KH209" s="88"/>
      <c r="KI209" s="100"/>
      <c r="KJ209" s="90">
        <f t="shared" ref="KJ209:KJ214" si="3627">KH209*KI209</f>
        <v>0</v>
      </c>
      <c r="KK209" s="41">
        <f t="shared" ref="KK209:KK214" si="3628">KE209-KH209</f>
        <v>0</v>
      </c>
      <c r="KL209" s="42">
        <f t="shared" ref="KL209:KL214" si="3629">KF209-KI209</f>
        <v>0</v>
      </c>
      <c r="KM209" s="43">
        <f t="shared" ref="KM209:KM214" si="3630">KG209-KJ209</f>
        <v>0</v>
      </c>
      <c r="KN209" s="50">
        <f t="shared" ref="KN209:KN214" si="3631">JM209+JV209+KE209</f>
        <v>0</v>
      </c>
      <c r="KO209" s="45">
        <f t="shared" ref="KO209:KO214" si="3632">IF(KP209,KP209/KN209,0)</f>
        <v>0</v>
      </c>
      <c r="KP209" s="51">
        <f t="shared" ref="KP209:KP214" si="3633">JO209+JX209+KG209</f>
        <v>0</v>
      </c>
      <c r="KQ209" s="50">
        <f t="shared" ref="KQ209:KQ214" si="3634">JP209+JY209+KH209</f>
        <v>0</v>
      </c>
      <c r="KR209" s="45">
        <f t="shared" ref="KR209:KR214" si="3635">IF(KS209,KS209/KQ209,0)</f>
        <v>0</v>
      </c>
      <c r="KS209" s="51">
        <f t="shared" ref="KS209:KS214" si="3636">JR209+KA209+KJ209</f>
        <v>0</v>
      </c>
      <c r="KT209" s="81">
        <f t="shared" ref="KT209:KT214" si="3637">KN209-KQ209</f>
        <v>0</v>
      </c>
      <c r="KU209" s="52">
        <f t="shared" ref="KU209:KU214" si="3638">KO209-KR209</f>
        <v>0</v>
      </c>
      <c r="KV209" s="52">
        <f t="shared" ref="KV209:KV214" si="3639">KP209-KS209</f>
        <v>0</v>
      </c>
      <c r="KW209" s="178">
        <f t="shared" ref="KW209:KW214" si="3640">GJ209+HT209+JD209+KN209</f>
        <v>0</v>
      </c>
      <c r="KX209" s="28">
        <f t="shared" ref="KX209:KX214" si="3641">IF(KY209,KY209/KW209,0)</f>
        <v>0</v>
      </c>
      <c r="KY209" s="29">
        <f t="shared" ref="KY209:KY214" si="3642">GL209+HV209+JF209+KP209</f>
        <v>0</v>
      </c>
      <c r="KZ209" s="509">
        <f t="shared" ref="KZ209:KZ214" si="3643">GM209+HW209+JG209+KQ209</f>
        <v>0</v>
      </c>
      <c r="LA209" s="28">
        <f t="shared" ref="LA209:LA214" si="3644">IF(LB209,LB209/KZ209,0)</f>
        <v>0</v>
      </c>
      <c r="LB209" s="29">
        <f t="shared" ref="LB209:LB214" si="3645">GO209+HY209+JI209+KS209</f>
        <v>0</v>
      </c>
      <c r="LC209" s="178">
        <f t="shared" ref="LC209:LC214" si="3646">KW209-KZ209</f>
        <v>0</v>
      </c>
      <c r="LD209" s="28">
        <f t="shared" ref="LD209:LD214" si="3647">KX209-LA209</f>
        <v>0</v>
      </c>
      <c r="LE209" s="29">
        <f t="shared" ref="LE209:LE214" si="3648">KY209-LB209</f>
        <v>0</v>
      </c>
    </row>
    <row r="210" spans="2:317" ht="20.25" hidden="1" customHeight="1" outlineLevel="3">
      <c r="B210" s="84" t="s">
        <v>360</v>
      </c>
      <c r="C210" s="176" t="s">
        <v>345</v>
      </c>
      <c r="D210" s="176" t="s">
        <v>261</v>
      </c>
      <c r="E210" s="176" t="s">
        <v>262</v>
      </c>
      <c r="F210" s="84" t="s">
        <v>283</v>
      </c>
      <c r="G210" s="239"/>
      <c r="H210" s="240"/>
      <c r="I210" s="241">
        <f t="shared" si="3439"/>
        <v>0</v>
      </c>
      <c r="J210" s="239"/>
      <c r="K210" s="240"/>
      <c r="L210" s="241">
        <f t="shared" si="3440"/>
        <v>0</v>
      </c>
      <c r="M210" s="41">
        <f t="shared" si="3441"/>
        <v>0</v>
      </c>
      <c r="N210" s="42">
        <f t="shared" si="3442"/>
        <v>0</v>
      </c>
      <c r="O210" s="43">
        <f t="shared" si="3443"/>
        <v>0</v>
      </c>
      <c r="P210" s="239"/>
      <c r="Q210" s="240"/>
      <c r="R210" s="241">
        <f t="shared" si="3444"/>
        <v>0</v>
      </c>
      <c r="S210" s="239"/>
      <c r="T210" s="240"/>
      <c r="U210" s="241">
        <f t="shared" si="3445"/>
        <v>0</v>
      </c>
      <c r="V210" s="41">
        <f t="shared" si="3446"/>
        <v>0</v>
      </c>
      <c r="W210" s="42">
        <f t="shared" si="3447"/>
        <v>0</v>
      </c>
      <c r="X210" s="43">
        <f t="shared" si="3448"/>
        <v>0</v>
      </c>
      <c r="Y210" s="239"/>
      <c r="Z210" s="240"/>
      <c r="AA210" s="241">
        <f t="shared" si="3449"/>
        <v>0</v>
      </c>
      <c r="AB210" s="239"/>
      <c r="AC210" s="240"/>
      <c r="AD210" s="241">
        <f t="shared" si="3450"/>
        <v>0</v>
      </c>
      <c r="AE210" s="236">
        <f t="shared" si="3451"/>
        <v>0</v>
      </c>
      <c r="AF210" s="232">
        <f t="shared" si="3452"/>
        <v>0</v>
      </c>
      <c r="AG210" s="233">
        <f t="shared" si="3453"/>
        <v>0</v>
      </c>
      <c r="AH210" s="449">
        <f t="shared" si="3454"/>
        <v>0</v>
      </c>
      <c r="AI210" s="450">
        <f t="shared" si="3455"/>
        <v>0</v>
      </c>
      <c r="AJ210" s="451">
        <f t="shared" si="3456"/>
        <v>0</v>
      </c>
      <c r="AK210" s="449">
        <f t="shared" si="3457"/>
        <v>0</v>
      </c>
      <c r="AL210" s="450">
        <f t="shared" si="3458"/>
        <v>0</v>
      </c>
      <c r="AM210" s="451">
        <f t="shared" si="3459"/>
        <v>0</v>
      </c>
      <c r="AN210" s="252">
        <f t="shared" si="3460"/>
        <v>0</v>
      </c>
      <c r="AO210" s="253">
        <f t="shared" si="3461"/>
        <v>0</v>
      </c>
      <c r="AP210" s="253">
        <f t="shared" si="3462"/>
        <v>0</v>
      </c>
      <c r="AQ210" s="88"/>
      <c r="AR210" s="100"/>
      <c r="AS210" s="90">
        <f t="shared" si="3463"/>
        <v>0</v>
      </c>
      <c r="AT210" s="88"/>
      <c r="AU210" s="100"/>
      <c r="AV210" s="90">
        <f t="shared" si="3464"/>
        <v>0</v>
      </c>
      <c r="AW210" s="236">
        <f t="shared" si="3465"/>
        <v>0</v>
      </c>
      <c r="AX210" s="232">
        <f t="shared" si="3466"/>
        <v>0</v>
      </c>
      <c r="AY210" s="233">
        <f t="shared" si="3467"/>
        <v>0</v>
      </c>
      <c r="AZ210" s="88"/>
      <c r="BA210" s="100"/>
      <c r="BB210" s="90">
        <f t="shared" si="3468"/>
        <v>0</v>
      </c>
      <c r="BC210" s="88"/>
      <c r="BD210" s="100"/>
      <c r="BE210" s="90">
        <f t="shared" si="3469"/>
        <v>0</v>
      </c>
      <c r="BF210" s="236">
        <f t="shared" si="3470"/>
        <v>0</v>
      </c>
      <c r="BG210" s="232">
        <f t="shared" si="3471"/>
        <v>0</v>
      </c>
      <c r="BH210" s="233">
        <f t="shared" si="3472"/>
        <v>0</v>
      </c>
      <c r="BI210" s="88"/>
      <c r="BJ210" s="100"/>
      <c r="BK210" s="90">
        <f t="shared" si="3473"/>
        <v>0</v>
      </c>
      <c r="BL210" s="88"/>
      <c r="BM210" s="100"/>
      <c r="BN210" s="90">
        <f t="shared" si="3474"/>
        <v>0</v>
      </c>
      <c r="BO210" s="236">
        <f t="shared" si="3475"/>
        <v>0</v>
      </c>
      <c r="BP210" s="232">
        <f t="shared" si="3476"/>
        <v>0</v>
      </c>
      <c r="BQ210" s="233">
        <f t="shared" si="3477"/>
        <v>0</v>
      </c>
      <c r="BR210" s="50">
        <f t="shared" si="3478"/>
        <v>0</v>
      </c>
      <c r="BS210" s="45">
        <f t="shared" si="3479"/>
        <v>0</v>
      </c>
      <c r="BT210" s="51">
        <f t="shared" si="3480"/>
        <v>0</v>
      </c>
      <c r="BU210" s="50">
        <f t="shared" si="3481"/>
        <v>0</v>
      </c>
      <c r="BV210" s="45">
        <f t="shared" si="3482"/>
        <v>0</v>
      </c>
      <c r="BW210" s="51">
        <f t="shared" si="3483"/>
        <v>0</v>
      </c>
      <c r="BX210" s="252">
        <f t="shared" si="3484"/>
        <v>0</v>
      </c>
      <c r="BY210" s="253">
        <f t="shared" si="3485"/>
        <v>0</v>
      </c>
      <c r="BZ210" s="253">
        <f t="shared" si="3486"/>
        <v>0</v>
      </c>
      <c r="CA210" s="239"/>
      <c r="CB210" s="240"/>
      <c r="CC210" s="241">
        <f t="shared" si="3487"/>
        <v>0</v>
      </c>
      <c r="CD210" s="239"/>
      <c r="CE210" s="240"/>
      <c r="CF210" s="241">
        <f t="shared" si="3488"/>
        <v>0</v>
      </c>
      <c r="CG210" s="236">
        <f t="shared" si="3489"/>
        <v>0</v>
      </c>
      <c r="CH210" s="232">
        <f t="shared" si="3490"/>
        <v>0</v>
      </c>
      <c r="CI210" s="233">
        <f t="shared" si="3491"/>
        <v>0</v>
      </c>
      <c r="CJ210" s="239"/>
      <c r="CK210" s="240"/>
      <c r="CL210" s="241">
        <f t="shared" si="3492"/>
        <v>0</v>
      </c>
      <c r="CM210" s="239"/>
      <c r="CN210" s="240"/>
      <c r="CO210" s="241">
        <f t="shared" si="3493"/>
        <v>0</v>
      </c>
      <c r="CP210" s="236">
        <f t="shared" si="3494"/>
        <v>0</v>
      </c>
      <c r="CQ210" s="232">
        <f t="shared" si="3495"/>
        <v>0</v>
      </c>
      <c r="CR210" s="233">
        <f t="shared" si="3496"/>
        <v>0</v>
      </c>
      <c r="CS210" s="239"/>
      <c r="CT210" s="240"/>
      <c r="CU210" s="241">
        <f t="shared" si="3497"/>
        <v>0</v>
      </c>
      <c r="CV210" s="239"/>
      <c r="CW210" s="240"/>
      <c r="CX210" s="241">
        <f t="shared" si="3498"/>
        <v>0</v>
      </c>
      <c r="CY210" s="236">
        <f t="shared" si="3499"/>
        <v>0</v>
      </c>
      <c r="CZ210" s="232">
        <f t="shared" si="3500"/>
        <v>0</v>
      </c>
      <c r="DA210" s="233">
        <f t="shared" si="3501"/>
        <v>0</v>
      </c>
      <c r="DB210" s="449">
        <f t="shared" si="3502"/>
        <v>0</v>
      </c>
      <c r="DC210" s="450">
        <f t="shared" si="3503"/>
        <v>0</v>
      </c>
      <c r="DD210" s="451">
        <f t="shared" si="3504"/>
        <v>0</v>
      </c>
      <c r="DE210" s="449">
        <f t="shared" si="3505"/>
        <v>0</v>
      </c>
      <c r="DF210" s="450">
        <f t="shared" si="3506"/>
        <v>0</v>
      </c>
      <c r="DG210" s="451">
        <f t="shared" si="3507"/>
        <v>0</v>
      </c>
      <c r="DH210" s="252">
        <f t="shared" si="3508"/>
        <v>0</v>
      </c>
      <c r="DI210" s="253">
        <f t="shared" si="3509"/>
        <v>0</v>
      </c>
      <c r="DJ210" s="253">
        <f t="shared" si="3510"/>
        <v>0</v>
      </c>
      <c r="DK210" s="88"/>
      <c r="DL210" s="100"/>
      <c r="DM210" s="90">
        <f t="shared" si="3511"/>
        <v>0</v>
      </c>
      <c r="DN210" s="88"/>
      <c r="DO210" s="100"/>
      <c r="DP210" s="90">
        <f t="shared" si="3512"/>
        <v>0</v>
      </c>
      <c r="DQ210" s="236">
        <f t="shared" si="3513"/>
        <v>0</v>
      </c>
      <c r="DR210" s="232">
        <f t="shared" si="3514"/>
        <v>0</v>
      </c>
      <c r="DS210" s="233">
        <f t="shared" si="3515"/>
        <v>0</v>
      </c>
      <c r="DT210" s="88"/>
      <c r="DU210" s="100"/>
      <c r="DV210" s="90">
        <f t="shared" si="3516"/>
        <v>0</v>
      </c>
      <c r="DW210" s="88"/>
      <c r="DX210" s="100"/>
      <c r="DY210" s="90">
        <f t="shared" si="3517"/>
        <v>0</v>
      </c>
      <c r="DZ210" s="236">
        <f t="shared" si="3518"/>
        <v>0</v>
      </c>
      <c r="EA210" s="232">
        <f t="shared" si="3519"/>
        <v>0</v>
      </c>
      <c r="EB210" s="233">
        <f t="shared" si="3520"/>
        <v>0</v>
      </c>
      <c r="EC210" s="88"/>
      <c r="ED210" s="100"/>
      <c r="EE210" s="90">
        <f t="shared" si="3521"/>
        <v>0</v>
      </c>
      <c r="EF210" s="88"/>
      <c r="EG210" s="100"/>
      <c r="EH210" s="90">
        <f t="shared" si="3522"/>
        <v>0</v>
      </c>
      <c r="EI210" s="41">
        <f t="shared" si="3523"/>
        <v>0</v>
      </c>
      <c r="EJ210" s="42">
        <f t="shared" si="3524"/>
        <v>0</v>
      </c>
      <c r="EK210" s="43">
        <f t="shared" si="3525"/>
        <v>0</v>
      </c>
      <c r="EL210" s="50">
        <f t="shared" si="3526"/>
        <v>0</v>
      </c>
      <c r="EM210" s="45">
        <f t="shared" si="3527"/>
        <v>0</v>
      </c>
      <c r="EN210" s="51">
        <f t="shared" si="3528"/>
        <v>0</v>
      </c>
      <c r="EO210" s="50">
        <f t="shared" si="3529"/>
        <v>0</v>
      </c>
      <c r="EP210" s="45">
        <f t="shared" si="3530"/>
        <v>0</v>
      </c>
      <c r="EQ210" s="51">
        <f t="shared" si="3531"/>
        <v>0</v>
      </c>
      <c r="ER210" s="81">
        <f t="shared" si="3532"/>
        <v>0</v>
      </c>
      <c r="ES210" s="52">
        <f t="shared" si="3533"/>
        <v>0</v>
      </c>
      <c r="ET210" s="52">
        <f t="shared" si="3534"/>
        <v>0</v>
      </c>
      <c r="EU210" s="178">
        <f t="shared" si="3535"/>
        <v>0</v>
      </c>
      <c r="EV210" s="28">
        <f t="shared" si="3536"/>
        <v>0</v>
      </c>
      <c r="EW210" s="29">
        <f t="shared" si="3537"/>
        <v>0</v>
      </c>
      <c r="EX210" s="509">
        <f t="shared" si="3538"/>
        <v>0</v>
      </c>
      <c r="EY210" s="28">
        <f t="shared" si="3539"/>
        <v>0</v>
      </c>
      <c r="EZ210" s="29">
        <f t="shared" si="3540"/>
        <v>0</v>
      </c>
      <c r="FA210" s="178">
        <f t="shared" si="3541"/>
        <v>0</v>
      </c>
      <c r="FB210" s="28">
        <f t="shared" si="3542"/>
        <v>0</v>
      </c>
      <c r="FC210" s="29">
        <f t="shared" si="3543"/>
        <v>0</v>
      </c>
      <c r="FE210" s="84"/>
      <c r="FF210" s="176"/>
      <c r="FG210" s="176"/>
      <c r="FH210" s="84"/>
      <c r="FI210" s="239"/>
      <c r="FJ210" s="240"/>
      <c r="FK210" s="241">
        <f t="shared" si="3544"/>
        <v>0</v>
      </c>
      <c r="FL210" s="239"/>
      <c r="FM210" s="240"/>
      <c r="FN210" s="241">
        <f t="shared" si="3545"/>
        <v>0</v>
      </c>
      <c r="FO210" s="41">
        <f t="shared" si="3546"/>
        <v>0</v>
      </c>
      <c r="FP210" s="42">
        <f t="shared" si="3547"/>
        <v>0</v>
      </c>
      <c r="FQ210" s="43">
        <f t="shared" si="3548"/>
        <v>0</v>
      </c>
      <c r="FR210" s="239"/>
      <c r="FS210" s="240"/>
      <c r="FT210" s="241">
        <f t="shared" si="3549"/>
        <v>0</v>
      </c>
      <c r="FU210" s="239"/>
      <c r="FV210" s="240"/>
      <c r="FW210" s="241">
        <f t="shared" si="3550"/>
        <v>0</v>
      </c>
      <c r="FX210" s="41">
        <f t="shared" si="3551"/>
        <v>0</v>
      </c>
      <c r="FY210" s="42">
        <f t="shared" si="3552"/>
        <v>0</v>
      </c>
      <c r="FZ210" s="43">
        <f t="shared" si="3553"/>
        <v>0</v>
      </c>
      <c r="GA210" s="239"/>
      <c r="GB210" s="240"/>
      <c r="GC210" s="241">
        <f t="shared" si="3554"/>
        <v>0</v>
      </c>
      <c r="GD210" s="239"/>
      <c r="GE210" s="240"/>
      <c r="GF210" s="241">
        <f t="shared" si="3555"/>
        <v>0</v>
      </c>
      <c r="GG210" s="236">
        <f t="shared" si="3556"/>
        <v>0</v>
      </c>
      <c r="GH210" s="232">
        <f t="shared" si="3557"/>
        <v>0</v>
      </c>
      <c r="GI210" s="233">
        <f t="shared" si="3558"/>
        <v>0</v>
      </c>
      <c r="GJ210" s="449">
        <f t="shared" si="3559"/>
        <v>0</v>
      </c>
      <c r="GK210" s="450">
        <f t="shared" si="3560"/>
        <v>0</v>
      </c>
      <c r="GL210" s="451">
        <f t="shared" si="3561"/>
        <v>0</v>
      </c>
      <c r="GM210" s="449">
        <f t="shared" si="3562"/>
        <v>0</v>
      </c>
      <c r="GN210" s="450">
        <f t="shared" si="3563"/>
        <v>0</v>
      </c>
      <c r="GO210" s="451">
        <f t="shared" si="3564"/>
        <v>0</v>
      </c>
      <c r="GP210" s="252">
        <f t="shared" si="3565"/>
        <v>0</v>
      </c>
      <c r="GQ210" s="253">
        <f t="shared" si="3566"/>
        <v>0</v>
      </c>
      <c r="GR210" s="253">
        <f t="shared" si="3567"/>
        <v>0</v>
      </c>
      <c r="GS210" s="88"/>
      <c r="GT210" s="100"/>
      <c r="GU210" s="90">
        <f t="shared" si="3568"/>
        <v>0</v>
      </c>
      <c r="GV210" s="88"/>
      <c r="GW210" s="100"/>
      <c r="GX210" s="90">
        <f t="shared" si="3569"/>
        <v>0</v>
      </c>
      <c r="GY210" s="236">
        <f t="shared" si="3570"/>
        <v>0</v>
      </c>
      <c r="GZ210" s="232">
        <f t="shared" si="3571"/>
        <v>0</v>
      </c>
      <c r="HA210" s="233">
        <f t="shared" si="3572"/>
        <v>0</v>
      </c>
      <c r="HB210" s="88"/>
      <c r="HC210" s="100"/>
      <c r="HD210" s="90">
        <f t="shared" si="3573"/>
        <v>0</v>
      </c>
      <c r="HE210" s="88"/>
      <c r="HF210" s="100"/>
      <c r="HG210" s="90">
        <f t="shared" si="3574"/>
        <v>0</v>
      </c>
      <c r="HH210" s="236">
        <f t="shared" si="3575"/>
        <v>0</v>
      </c>
      <c r="HI210" s="232">
        <f t="shared" si="3576"/>
        <v>0</v>
      </c>
      <c r="HJ210" s="233">
        <f t="shared" si="3577"/>
        <v>0</v>
      </c>
      <c r="HK210" s="88"/>
      <c r="HL210" s="100"/>
      <c r="HM210" s="90">
        <f t="shared" si="3578"/>
        <v>0</v>
      </c>
      <c r="HN210" s="88"/>
      <c r="HO210" s="100"/>
      <c r="HP210" s="90">
        <f t="shared" si="3579"/>
        <v>0</v>
      </c>
      <c r="HQ210" s="236">
        <f t="shared" si="3580"/>
        <v>0</v>
      </c>
      <c r="HR210" s="232">
        <f t="shared" si="3581"/>
        <v>0</v>
      </c>
      <c r="HS210" s="233">
        <f t="shared" si="3582"/>
        <v>0</v>
      </c>
      <c r="HT210" s="50">
        <f t="shared" si="3583"/>
        <v>0</v>
      </c>
      <c r="HU210" s="45">
        <f t="shared" si="3584"/>
        <v>0</v>
      </c>
      <c r="HV210" s="51">
        <f t="shared" si="3585"/>
        <v>0</v>
      </c>
      <c r="HW210" s="50">
        <f t="shared" si="3586"/>
        <v>0</v>
      </c>
      <c r="HX210" s="45">
        <f t="shared" si="3587"/>
        <v>0</v>
      </c>
      <c r="HY210" s="51">
        <f t="shared" si="3588"/>
        <v>0</v>
      </c>
      <c r="HZ210" s="252">
        <f t="shared" si="3589"/>
        <v>0</v>
      </c>
      <c r="IA210" s="253">
        <f t="shared" si="3590"/>
        <v>0</v>
      </c>
      <c r="IB210" s="253">
        <f t="shared" si="3591"/>
        <v>0</v>
      </c>
      <c r="IC210" s="239"/>
      <c r="ID210" s="240"/>
      <c r="IE210" s="241">
        <f t="shared" si="3592"/>
        <v>0</v>
      </c>
      <c r="IF210" s="239"/>
      <c r="IG210" s="240"/>
      <c r="IH210" s="241">
        <f t="shared" si="3593"/>
        <v>0</v>
      </c>
      <c r="II210" s="236">
        <f t="shared" si="3594"/>
        <v>0</v>
      </c>
      <c r="IJ210" s="232">
        <f t="shared" si="3595"/>
        <v>0</v>
      </c>
      <c r="IK210" s="233">
        <f t="shared" si="3596"/>
        <v>0</v>
      </c>
      <c r="IL210" s="239"/>
      <c r="IM210" s="240"/>
      <c r="IN210" s="241">
        <f t="shared" si="3597"/>
        <v>0</v>
      </c>
      <c r="IO210" s="239"/>
      <c r="IP210" s="240"/>
      <c r="IQ210" s="241">
        <f t="shared" si="3598"/>
        <v>0</v>
      </c>
      <c r="IR210" s="236">
        <f t="shared" si="3599"/>
        <v>0</v>
      </c>
      <c r="IS210" s="232">
        <f t="shared" si="3600"/>
        <v>0</v>
      </c>
      <c r="IT210" s="233">
        <f t="shared" si="3601"/>
        <v>0</v>
      </c>
      <c r="IU210" s="239"/>
      <c r="IV210" s="240"/>
      <c r="IW210" s="241">
        <f t="shared" si="3602"/>
        <v>0</v>
      </c>
      <c r="IX210" s="239"/>
      <c r="IY210" s="240"/>
      <c r="IZ210" s="241">
        <f t="shared" si="3603"/>
        <v>0</v>
      </c>
      <c r="JA210" s="236">
        <f t="shared" si="3604"/>
        <v>0</v>
      </c>
      <c r="JB210" s="232">
        <f t="shared" si="3605"/>
        <v>0</v>
      </c>
      <c r="JC210" s="233">
        <f t="shared" si="3606"/>
        <v>0</v>
      </c>
      <c r="JD210" s="449">
        <f t="shared" si="3607"/>
        <v>0</v>
      </c>
      <c r="JE210" s="450">
        <f t="shared" si="3608"/>
        <v>0</v>
      </c>
      <c r="JF210" s="451">
        <f t="shared" si="3609"/>
        <v>0</v>
      </c>
      <c r="JG210" s="449">
        <f t="shared" si="3610"/>
        <v>0</v>
      </c>
      <c r="JH210" s="450">
        <f t="shared" si="3611"/>
        <v>0</v>
      </c>
      <c r="JI210" s="451">
        <f t="shared" si="3612"/>
        <v>0</v>
      </c>
      <c r="JJ210" s="252">
        <f t="shared" si="3613"/>
        <v>0</v>
      </c>
      <c r="JK210" s="253">
        <f t="shared" si="3614"/>
        <v>0</v>
      </c>
      <c r="JL210" s="253">
        <f t="shared" si="3615"/>
        <v>0</v>
      </c>
      <c r="JM210" s="88"/>
      <c r="JN210" s="100"/>
      <c r="JO210" s="90">
        <f t="shared" si="3616"/>
        <v>0</v>
      </c>
      <c r="JP210" s="88"/>
      <c r="JQ210" s="100"/>
      <c r="JR210" s="90">
        <f t="shared" si="3617"/>
        <v>0</v>
      </c>
      <c r="JS210" s="236">
        <f t="shared" si="3618"/>
        <v>0</v>
      </c>
      <c r="JT210" s="232">
        <f t="shared" si="3619"/>
        <v>0</v>
      </c>
      <c r="JU210" s="233">
        <f t="shared" si="3620"/>
        <v>0</v>
      </c>
      <c r="JV210" s="88"/>
      <c r="JW210" s="100"/>
      <c r="JX210" s="90">
        <f t="shared" si="3621"/>
        <v>0</v>
      </c>
      <c r="JY210" s="88"/>
      <c r="JZ210" s="100"/>
      <c r="KA210" s="90">
        <f t="shared" si="3622"/>
        <v>0</v>
      </c>
      <c r="KB210" s="236">
        <f t="shared" si="3623"/>
        <v>0</v>
      </c>
      <c r="KC210" s="232">
        <f t="shared" si="3624"/>
        <v>0</v>
      </c>
      <c r="KD210" s="233">
        <f t="shared" si="3625"/>
        <v>0</v>
      </c>
      <c r="KE210" s="88"/>
      <c r="KF210" s="100"/>
      <c r="KG210" s="90">
        <f t="shared" si="3626"/>
        <v>0</v>
      </c>
      <c r="KH210" s="88"/>
      <c r="KI210" s="100"/>
      <c r="KJ210" s="90">
        <f t="shared" si="3627"/>
        <v>0</v>
      </c>
      <c r="KK210" s="41">
        <f t="shared" si="3628"/>
        <v>0</v>
      </c>
      <c r="KL210" s="42">
        <f t="shared" si="3629"/>
        <v>0</v>
      </c>
      <c r="KM210" s="43">
        <f t="shared" si="3630"/>
        <v>0</v>
      </c>
      <c r="KN210" s="50">
        <f t="shared" si="3631"/>
        <v>0</v>
      </c>
      <c r="KO210" s="45">
        <f t="shared" si="3632"/>
        <v>0</v>
      </c>
      <c r="KP210" s="51">
        <f t="shared" si="3633"/>
        <v>0</v>
      </c>
      <c r="KQ210" s="50">
        <f t="shared" si="3634"/>
        <v>0</v>
      </c>
      <c r="KR210" s="45">
        <f t="shared" si="3635"/>
        <v>0</v>
      </c>
      <c r="KS210" s="51">
        <f t="shared" si="3636"/>
        <v>0</v>
      </c>
      <c r="KT210" s="81">
        <f t="shared" si="3637"/>
        <v>0</v>
      </c>
      <c r="KU210" s="52">
        <f t="shared" si="3638"/>
        <v>0</v>
      </c>
      <c r="KV210" s="52">
        <f t="shared" si="3639"/>
        <v>0</v>
      </c>
      <c r="KW210" s="178">
        <f t="shared" si="3640"/>
        <v>0</v>
      </c>
      <c r="KX210" s="28">
        <f t="shared" si="3641"/>
        <v>0</v>
      </c>
      <c r="KY210" s="29">
        <f t="shared" si="3642"/>
        <v>0</v>
      </c>
      <c r="KZ210" s="509">
        <f t="shared" si="3643"/>
        <v>0</v>
      </c>
      <c r="LA210" s="28">
        <f t="shared" si="3644"/>
        <v>0</v>
      </c>
      <c r="LB210" s="29">
        <f t="shared" si="3645"/>
        <v>0</v>
      </c>
      <c r="LC210" s="178">
        <f t="shared" si="3646"/>
        <v>0</v>
      </c>
      <c r="LD210" s="28">
        <f t="shared" si="3647"/>
        <v>0</v>
      </c>
      <c r="LE210" s="29">
        <f t="shared" si="3648"/>
        <v>0</v>
      </c>
    </row>
    <row r="211" spans="2:317" ht="20.25" hidden="1" customHeight="1" outlineLevel="3">
      <c r="B211" s="84"/>
      <c r="C211" s="176"/>
      <c r="D211" s="176"/>
      <c r="E211" s="176"/>
      <c r="F211" s="84"/>
      <c r="G211" s="239"/>
      <c r="H211" s="240"/>
      <c r="I211" s="241">
        <f t="shared" si="3439"/>
        <v>0</v>
      </c>
      <c r="J211" s="239"/>
      <c r="K211" s="240"/>
      <c r="L211" s="241">
        <f t="shared" si="3440"/>
        <v>0</v>
      </c>
      <c r="M211" s="41">
        <f t="shared" si="3441"/>
        <v>0</v>
      </c>
      <c r="N211" s="42">
        <f t="shared" si="3442"/>
        <v>0</v>
      </c>
      <c r="O211" s="43">
        <f t="shared" si="3443"/>
        <v>0</v>
      </c>
      <c r="P211" s="239"/>
      <c r="Q211" s="240"/>
      <c r="R211" s="241">
        <f t="shared" si="3444"/>
        <v>0</v>
      </c>
      <c r="S211" s="239"/>
      <c r="T211" s="240"/>
      <c r="U211" s="241">
        <f t="shared" si="3445"/>
        <v>0</v>
      </c>
      <c r="V211" s="41">
        <f t="shared" si="3446"/>
        <v>0</v>
      </c>
      <c r="W211" s="42">
        <f t="shared" si="3447"/>
        <v>0</v>
      </c>
      <c r="X211" s="43">
        <f t="shared" si="3448"/>
        <v>0</v>
      </c>
      <c r="Y211" s="239"/>
      <c r="Z211" s="240"/>
      <c r="AA211" s="241">
        <f t="shared" si="3449"/>
        <v>0</v>
      </c>
      <c r="AB211" s="239"/>
      <c r="AC211" s="240"/>
      <c r="AD211" s="241">
        <f t="shared" si="3450"/>
        <v>0</v>
      </c>
      <c r="AE211" s="236">
        <f t="shared" si="3451"/>
        <v>0</v>
      </c>
      <c r="AF211" s="232">
        <f t="shared" si="3452"/>
        <v>0</v>
      </c>
      <c r="AG211" s="233">
        <f t="shared" si="3453"/>
        <v>0</v>
      </c>
      <c r="AH211" s="449">
        <f t="shared" si="3454"/>
        <v>0</v>
      </c>
      <c r="AI211" s="450">
        <f t="shared" si="3455"/>
        <v>0</v>
      </c>
      <c r="AJ211" s="451">
        <f t="shared" si="3456"/>
        <v>0</v>
      </c>
      <c r="AK211" s="449">
        <f t="shared" si="3457"/>
        <v>0</v>
      </c>
      <c r="AL211" s="450">
        <f t="shared" si="3458"/>
        <v>0</v>
      </c>
      <c r="AM211" s="451">
        <f t="shared" si="3459"/>
        <v>0</v>
      </c>
      <c r="AN211" s="252">
        <f t="shared" si="3460"/>
        <v>0</v>
      </c>
      <c r="AO211" s="253">
        <f t="shared" si="3461"/>
        <v>0</v>
      </c>
      <c r="AP211" s="253">
        <f t="shared" si="3462"/>
        <v>0</v>
      </c>
      <c r="AQ211" s="88"/>
      <c r="AR211" s="100"/>
      <c r="AS211" s="90">
        <f t="shared" si="3463"/>
        <v>0</v>
      </c>
      <c r="AT211" s="88"/>
      <c r="AU211" s="100"/>
      <c r="AV211" s="90">
        <f t="shared" si="3464"/>
        <v>0</v>
      </c>
      <c r="AW211" s="236">
        <f t="shared" si="3465"/>
        <v>0</v>
      </c>
      <c r="AX211" s="232">
        <f t="shared" si="3466"/>
        <v>0</v>
      </c>
      <c r="AY211" s="233">
        <f t="shared" si="3467"/>
        <v>0</v>
      </c>
      <c r="AZ211" s="88"/>
      <c r="BA211" s="100"/>
      <c r="BB211" s="90">
        <f t="shared" si="3468"/>
        <v>0</v>
      </c>
      <c r="BC211" s="88"/>
      <c r="BD211" s="100"/>
      <c r="BE211" s="90">
        <f t="shared" si="3469"/>
        <v>0</v>
      </c>
      <c r="BF211" s="236">
        <f t="shared" si="3470"/>
        <v>0</v>
      </c>
      <c r="BG211" s="232">
        <f t="shared" si="3471"/>
        <v>0</v>
      </c>
      <c r="BH211" s="233">
        <f t="shared" si="3472"/>
        <v>0</v>
      </c>
      <c r="BI211" s="88"/>
      <c r="BJ211" s="100"/>
      <c r="BK211" s="90">
        <f t="shared" si="3473"/>
        <v>0</v>
      </c>
      <c r="BL211" s="88"/>
      <c r="BM211" s="100"/>
      <c r="BN211" s="90">
        <f t="shared" si="3474"/>
        <v>0</v>
      </c>
      <c r="BO211" s="236">
        <f t="shared" si="3475"/>
        <v>0</v>
      </c>
      <c r="BP211" s="232">
        <f t="shared" si="3476"/>
        <v>0</v>
      </c>
      <c r="BQ211" s="233">
        <f t="shared" si="3477"/>
        <v>0</v>
      </c>
      <c r="BR211" s="50">
        <f t="shared" si="3478"/>
        <v>0</v>
      </c>
      <c r="BS211" s="45">
        <f t="shared" si="3479"/>
        <v>0</v>
      </c>
      <c r="BT211" s="51">
        <f t="shared" si="3480"/>
        <v>0</v>
      </c>
      <c r="BU211" s="50">
        <f t="shared" si="3481"/>
        <v>0</v>
      </c>
      <c r="BV211" s="45">
        <f t="shared" si="3482"/>
        <v>0</v>
      </c>
      <c r="BW211" s="51">
        <f t="shared" si="3483"/>
        <v>0</v>
      </c>
      <c r="BX211" s="252">
        <f t="shared" si="3484"/>
        <v>0</v>
      </c>
      <c r="BY211" s="253">
        <f t="shared" si="3485"/>
        <v>0</v>
      </c>
      <c r="BZ211" s="253">
        <f t="shared" si="3486"/>
        <v>0</v>
      </c>
      <c r="CA211" s="239"/>
      <c r="CB211" s="240"/>
      <c r="CC211" s="241">
        <f t="shared" si="3487"/>
        <v>0</v>
      </c>
      <c r="CD211" s="239"/>
      <c r="CE211" s="240"/>
      <c r="CF211" s="241">
        <f t="shared" si="3488"/>
        <v>0</v>
      </c>
      <c r="CG211" s="236">
        <f t="shared" si="3489"/>
        <v>0</v>
      </c>
      <c r="CH211" s="232">
        <f t="shared" si="3490"/>
        <v>0</v>
      </c>
      <c r="CI211" s="233">
        <f t="shared" si="3491"/>
        <v>0</v>
      </c>
      <c r="CJ211" s="239"/>
      <c r="CK211" s="240"/>
      <c r="CL211" s="241">
        <f t="shared" si="3492"/>
        <v>0</v>
      </c>
      <c r="CM211" s="239"/>
      <c r="CN211" s="240"/>
      <c r="CO211" s="241">
        <f t="shared" si="3493"/>
        <v>0</v>
      </c>
      <c r="CP211" s="236">
        <f t="shared" si="3494"/>
        <v>0</v>
      </c>
      <c r="CQ211" s="232">
        <f t="shared" si="3495"/>
        <v>0</v>
      </c>
      <c r="CR211" s="233">
        <f t="shared" si="3496"/>
        <v>0</v>
      </c>
      <c r="CS211" s="239"/>
      <c r="CT211" s="240"/>
      <c r="CU211" s="241">
        <f t="shared" si="3497"/>
        <v>0</v>
      </c>
      <c r="CV211" s="239"/>
      <c r="CW211" s="240"/>
      <c r="CX211" s="241">
        <f t="shared" si="3498"/>
        <v>0</v>
      </c>
      <c r="CY211" s="236">
        <f t="shared" si="3499"/>
        <v>0</v>
      </c>
      <c r="CZ211" s="232">
        <f t="shared" si="3500"/>
        <v>0</v>
      </c>
      <c r="DA211" s="233">
        <f t="shared" si="3501"/>
        <v>0</v>
      </c>
      <c r="DB211" s="449">
        <f t="shared" si="3502"/>
        <v>0</v>
      </c>
      <c r="DC211" s="450">
        <f t="shared" si="3503"/>
        <v>0</v>
      </c>
      <c r="DD211" s="451">
        <f t="shared" si="3504"/>
        <v>0</v>
      </c>
      <c r="DE211" s="449">
        <f t="shared" si="3505"/>
        <v>0</v>
      </c>
      <c r="DF211" s="450">
        <f t="shared" si="3506"/>
        <v>0</v>
      </c>
      <c r="DG211" s="451">
        <f t="shared" si="3507"/>
        <v>0</v>
      </c>
      <c r="DH211" s="252">
        <f t="shared" si="3508"/>
        <v>0</v>
      </c>
      <c r="DI211" s="253">
        <f t="shared" si="3509"/>
        <v>0</v>
      </c>
      <c r="DJ211" s="253">
        <f t="shared" si="3510"/>
        <v>0</v>
      </c>
      <c r="DK211" s="88"/>
      <c r="DL211" s="100"/>
      <c r="DM211" s="90">
        <f t="shared" si="3511"/>
        <v>0</v>
      </c>
      <c r="DN211" s="88"/>
      <c r="DO211" s="100"/>
      <c r="DP211" s="90">
        <f t="shared" si="3512"/>
        <v>0</v>
      </c>
      <c r="DQ211" s="236">
        <f t="shared" si="3513"/>
        <v>0</v>
      </c>
      <c r="DR211" s="232">
        <f t="shared" si="3514"/>
        <v>0</v>
      </c>
      <c r="DS211" s="233">
        <f t="shared" si="3515"/>
        <v>0</v>
      </c>
      <c r="DT211" s="88"/>
      <c r="DU211" s="100"/>
      <c r="DV211" s="90">
        <f t="shared" si="3516"/>
        <v>0</v>
      </c>
      <c r="DW211" s="88"/>
      <c r="DX211" s="100"/>
      <c r="DY211" s="90">
        <f t="shared" si="3517"/>
        <v>0</v>
      </c>
      <c r="DZ211" s="236">
        <f t="shared" si="3518"/>
        <v>0</v>
      </c>
      <c r="EA211" s="232">
        <f t="shared" si="3519"/>
        <v>0</v>
      </c>
      <c r="EB211" s="233">
        <f t="shared" si="3520"/>
        <v>0</v>
      </c>
      <c r="EC211" s="88"/>
      <c r="ED211" s="100"/>
      <c r="EE211" s="90">
        <f t="shared" si="3521"/>
        <v>0</v>
      </c>
      <c r="EF211" s="88"/>
      <c r="EG211" s="100"/>
      <c r="EH211" s="90">
        <f t="shared" si="3522"/>
        <v>0</v>
      </c>
      <c r="EI211" s="41">
        <f t="shared" si="3523"/>
        <v>0</v>
      </c>
      <c r="EJ211" s="42">
        <f t="shared" si="3524"/>
        <v>0</v>
      </c>
      <c r="EK211" s="43">
        <f t="shared" si="3525"/>
        <v>0</v>
      </c>
      <c r="EL211" s="50">
        <f t="shared" si="3526"/>
        <v>0</v>
      </c>
      <c r="EM211" s="45">
        <f t="shared" si="3527"/>
        <v>0</v>
      </c>
      <c r="EN211" s="51">
        <f t="shared" si="3528"/>
        <v>0</v>
      </c>
      <c r="EO211" s="50">
        <f t="shared" si="3529"/>
        <v>0</v>
      </c>
      <c r="EP211" s="45">
        <f t="shared" si="3530"/>
        <v>0</v>
      </c>
      <c r="EQ211" s="51">
        <f t="shared" si="3531"/>
        <v>0</v>
      </c>
      <c r="ER211" s="81">
        <f t="shared" si="3532"/>
        <v>0</v>
      </c>
      <c r="ES211" s="52">
        <f t="shared" si="3533"/>
        <v>0</v>
      </c>
      <c r="ET211" s="52">
        <f t="shared" si="3534"/>
        <v>0</v>
      </c>
      <c r="EU211" s="178">
        <f t="shared" si="3535"/>
        <v>0</v>
      </c>
      <c r="EV211" s="28">
        <f t="shared" si="3536"/>
        <v>0</v>
      </c>
      <c r="EW211" s="29">
        <f t="shared" si="3537"/>
        <v>0</v>
      </c>
      <c r="EX211" s="509">
        <f t="shared" si="3538"/>
        <v>0</v>
      </c>
      <c r="EY211" s="28">
        <f t="shared" si="3539"/>
        <v>0</v>
      </c>
      <c r="EZ211" s="29">
        <f t="shared" si="3540"/>
        <v>0</v>
      </c>
      <c r="FA211" s="178">
        <f t="shared" si="3541"/>
        <v>0</v>
      </c>
      <c r="FB211" s="28">
        <f t="shared" si="3542"/>
        <v>0</v>
      </c>
      <c r="FC211" s="29">
        <f t="shared" si="3543"/>
        <v>0</v>
      </c>
      <c r="FE211" s="84"/>
      <c r="FF211" s="176"/>
      <c r="FG211" s="176"/>
      <c r="FH211" s="84"/>
      <c r="FI211" s="239"/>
      <c r="FJ211" s="240"/>
      <c r="FK211" s="241">
        <f t="shared" si="3544"/>
        <v>0</v>
      </c>
      <c r="FL211" s="239"/>
      <c r="FM211" s="240"/>
      <c r="FN211" s="241">
        <f t="shared" si="3545"/>
        <v>0</v>
      </c>
      <c r="FO211" s="41">
        <f t="shared" si="3546"/>
        <v>0</v>
      </c>
      <c r="FP211" s="42">
        <f t="shared" si="3547"/>
        <v>0</v>
      </c>
      <c r="FQ211" s="43">
        <f t="shared" si="3548"/>
        <v>0</v>
      </c>
      <c r="FR211" s="239"/>
      <c r="FS211" s="240"/>
      <c r="FT211" s="241">
        <f t="shared" si="3549"/>
        <v>0</v>
      </c>
      <c r="FU211" s="239"/>
      <c r="FV211" s="240"/>
      <c r="FW211" s="241">
        <f t="shared" si="3550"/>
        <v>0</v>
      </c>
      <c r="FX211" s="41">
        <f t="shared" si="3551"/>
        <v>0</v>
      </c>
      <c r="FY211" s="42">
        <f t="shared" si="3552"/>
        <v>0</v>
      </c>
      <c r="FZ211" s="43">
        <f t="shared" si="3553"/>
        <v>0</v>
      </c>
      <c r="GA211" s="239"/>
      <c r="GB211" s="240"/>
      <c r="GC211" s="241">
        <f t="shared" si="3554"/>
        <v>0</v>
      </c>
      <c r="GD211" s="239"/>
      <c r="GE211" s="240"/>
      <c r="GF211" s="241">
        <f t="shared" si="3555"/>
        <v>0</v>
      </c>
      <c r="GG211" s="236">
        <f t="shared" si="3556"/>
        <v>0</v>
      </c>
      <c r="GH211" s="232">
        <f t="shared" si="3557"/>
        <v>0</v>
      </c>
      <c r="GI211" s="233">
        <f t="shared" si="3558"/>
        <v>0</v>
      </c>
      <c r="GJ211" s="449">
        <f t="shared" si="3559"/>
        <v>0</v>
      </c>
      <c r="GK211" s="450">
        <f t="shared" si="3560"/>
        <v>0</v>
      </c>
      <c r="GL211" s="451">
        <f t="shared" si="3561"/>
        <v>0</v>
      </c>
      <c r="GM211" s="449">
        <f t="shared" si="3562"/>
        <v>0</v>
      </c>
      <c r="GN211" s="450">
        <f t="shared" si="3563"/>
        <v>0</v>
      </c>
      <c r="GO211" s="451">
        <f t="shared" si="3564"/>
        <v>0</v>
      </c>
      <c r="GP211" s="252">
        <f t="shared" si="3565"/>
        <v>0</v>
      </c>
      <c r="GQ211" s="253">
        <f t="shared" si="3566"/>
        <v>0</v>
      </c>
      <c r="GR211" s="253">
        <f t="shared" si="3567"/>
        <v>0</v>
      </c>
      <c r="GS211" s="88"/>
      <c r="GT211" s="100"/>
      <c r="GU211" s="90">
        <f t="shared" si="3568"/>
        <v>0</v>
      </c>
      <c r="GV211" s="88"/>
      <c r="GW211" s="100"/>
      <c r="GX211" s="90">
        <f t="shared" si="3569"/>
        <v>0</v>
      </c>
      <c r="GY211" s="236">
        <f t="shared" si="3570"/>
        <v>0</v>
      </c>
      <c r="GZ211" s="232">
        <f t="shared" si="3571"/>
        <v>0</v>
      </c>
      <c r="HA211" s="233">
        <f t="shared" si="3572"/>
        <v>0</v>
      </c>
      <c r="HB211" s="88"/>
      <c r="HC211" s="100"/>
      <c r="HD211" s="90">
        <f t="shared" si="3573"/>
        <v>0</v>
      </c>
      <c r="HE211" s="88"/>
      <c r="HF211" s="100"/>
      <c r="HG211" s="90">
        <f t="shared" si="3574"/>
        <v>0</v>
      </c>
      <c r="HH211" s="236">
        <f t="shared" si="3575"/>
        <v>0</v>
      </c>
      <c r="HI211" s="232">
        <f t="shared" si="3576"/>
        <v>0</v>
      </c>
      <c r="HJ211" s="233">
        <f t="shared" si="3577"/>
        <v>0</v>
      </c>
      <c r="HK211" s="88"/>
      <c r="HL211" s="100"/>
      <c r="HM211" s="90">
        <f t="shared" si="3578"/>
        <v>0</v>
      </c>
      <c r="HN211" s="88"/>
      <c r="HO211" s="100"/>
      <c r="HP211" s="90">
        <f t="shared" si="3579"/>
        <v>0</v>
      </c>
      <c r="HQ211" s="236">
        <f t="shared" si="3580"/>
        <v>0</v>
      </c>
      <c r="HR211" s="232">
        <f t="shared" si="3581"/>
        <v>0</v>
      </c>
      <c r="HS211" s="233">
        <f t="shared" si="3582"/>
        <v>0</v>
      </c>
      <c r="HT211" s="50">
        <f t="shared" si="3583"/>
        <v>0</v>
      </c>
      <c r="HU211" s="45">
        <f t="shared" si="3584"/>
        <v>0</v>
      </c>
      <c r="HV211" s="51">
        <f t="shared" si="3585"/>
        <v>0</v>
      </c>
      <c r="HW211" s="50">
        <f t="shared" si="3586"/>
        <v>0</v>
      </c>
      <c r="HX211" s="45">
        <f t="shared" si="3587"/>
        <v>0</v>
      </c>
      <c r="HY211" s="51">
        <f t="shared" si="3588"/>
        <v>0</v>
      </c>
      <c r="HZ211" s="252">
        <f t="shared" si="3589"/>
        <v>0</v>
      </c>
      <c r="IA211" s="253">
        <f t="shared" si="3590"/>
        <v>0</v>
      </c>
      <c r="IB211" s="253">
        <f t="shared" si="3591"/>
        <v>0</v>
      </c>
      <c r="IC211" s="239"/>
      <c r="ID211" s="240"/>
      <c r="IE211" s="241">
        <f t="shared" si="3592"/>
        <v>0</v>
      </c>
      <c r="IF211" s="239"/>
      <c r="IG211" s="240"/>
      <c r="IH211" s="241">
        <f t="shared" si="3593"/>
        <v>0</v>
      </c>
      <c r="II211" s="236">
        <f t="shared" si="3594"/>
        <v>0</v>
      </c>
      <c r="IJ211" s="232">
        <f t="shared" si="3595"/>
        <v>0</v>
      </c>
      <c r="IK211" s="233">
        <f t="shared" si="3596"/>
        <v>0</v>
      </c>
      <c r="IL211" s="239"/>
      <c r="IM211" s="240"/>
      <c r="IN211" s="241">
        <f t="shared" si="3597"/>
        <v>0</v>
      </c>
      <c r="IO211" s="239"/>
      <c r="IP211" s="240"/>
      <c r="IQ211" s="241">
        <f t="shared" si="3598"/>
        <v>0</v>
      </c>
      <c r="IR211" s="236">
        <f t="shared" si="3599"/>
        <v>0</v>
      </c>
      <c r="IS211" s="232">
        <f t="shared" si="3600"/>
        <v>0</v>
      </c>
      <c r="IT211" s="233">
        <f t="shared" si="3601"/>
        <v>0</v>
      </c>
      <c r="IU211" s="239"/>
      <c r="IV211" s="240"/>
      <c r="IW211" s="241">
        <f t="shared" si="3602"/>
        <v>0</v>
      </c>
      <c r="IX211" s="239"/>
      <c r="IY211" s="240"/>
      <c r="IZ211" s="241">
        <f t="shared" si="3603"/>
        <v>0</v>
      </c>
      <c r="JA211" s="236">
        <f t="shared" si="3604"/>
        <v>0</v>
      </c>
      <c r="JB211" s="232">
        <f t="shared" si="3605"/>
        <v>0</v>
      </c>
      <c r="JC211" s="233">
        <f t="shared" si="3606"/>
        <v>0</v>
      </c>
      <c r="JD211" s="449">
        <f t="shared" si="3607"/>
        <v>0</v>
      </c>
      <c r="JE211" s="450">
        <f t="shared" si="3608"/>
        <v>0</v>
      </c>
      <c r="JF211" s="451">
        <f t="shared" si="3609"/>
        <v>0</v>
      </c>
      <c r="JG211" s="449">
        <f t="shared" si="3610"/>
        <v>0</v>
      </c>
      <c r="JH211" s="450">
        <f t="shared" si="3611"/>
        <v>0</v>
      </c>
      <c r="JI211" s="451">
        <f t="shared" si="3612"/>
        <v>0</v>
      </c>
      <c r="JJ211" s="252">
        <f t="shared" si="3613"/>
        <v>0</v>
      </c>
      <c r="JK211" s="253">
        <f t="shared" si="3614"/>
        <v>0</v>
      </c>
      <c r="JL211" s="253">
        <f t="shared" si="3615"/>
        <v>0</v>
      </c>
      <c r="JM211" s="88"/>
      <c r="JN211" s="100"/>
      <c r="JO211" s="90">
        <f t="shared" si="3616"/>
        <v>0</v>
      </c>
      <c r="JP211" s="88"/>
      <c r="JQ211" s="100"/>
      <c r="JR211" s="90">
        <f t="shared" si="3617"/>
        <v>0</v>
      </c>
      <c r="JS211" s="236">
        <f t="shared" si="3618"/>
        <v>0</v>
      </c>
      <c r="JT211" s="232">
        <f t="shared" si="3619"/>
        <v>0</v>
      </c>
      <c r="JU211" s="233">
        <f t="shared" si="3620"/>
        <v>0</v>
      </c>
      <c r="JV211" s="88"/>
      <c r="JW211" s="100"/>
      <c r="JX211" s="90">
        <f t="shared" si="3621"/>
        <v>0</v>
      </c>
      <c r="JY211" s="88"/>
      <c r="JZ211" s="100"/>
      <c r="KA211" s="90">
        <f t="shared" si="3622"/>
        <v>0</v>
      </c>
      <c r="KB211" s="236">
        <f t="shared" si="3623"/>
        <v>0</v>
      </c>
      <c r="KC211" s="232">
        <f t="shared" si="3624"/>
        <v>0</v>
      </c>
      <c r="KD211" s="233">
        <f t="shared" si="3625"/>
        <v>0</v>
      </c>
      <c r="KE211" s="88"/>
      <c r="KF211" s="100"/>
      <c r="KG211" s="90">
        <f t="shared" si="3626"/>
        <v>0</v>
      </c>
      <c r="KH211" s="88"/>
      <c r="KI211" s="100"/>
      <c r="KJ211" s="90">
        <f t="shared" si="3627"/>
        <v>0</v>
      </c>
      <c r="KK211" s="41">
        <f t="shared" si="3628"/>
        <v>0</v>
      </c>
      <c r="KL211" s="42">
        <f t="shared" si="3629"/>
        <v>0</v>
      </c>
      <c r="KM211" s="43">
        <f t="shared" si="3630"/>
        <v>0</v>
      </c>
      <c r="KN211" s="50">
        <f t="shared" si="3631"/>
        <v>0</v>
      </c>
      <c r="KO211" s="45">
        <f t="shared" si="3632"/>
        <v>0</v>
      </c>
      <c r="KP211" s="51">
        <f t="shared" si="3633"/>
        <v>0</v>
      </c>
      <c r="KQ211" s="50">
        <f t="shared" si="3634"/>
        <v>0</v>
      </c>
      <c r="KR211" s="45">
        <f t="shared" si="3635"/>
        <v>0</v>
      </c>
      <c r="KS211" s="51">
        <f t="shared" si="3636"/>
        <v>0</v>
      </c>
      <c r="KT211" s="81">
        <f t="shared" si="3637"/>
        <v>0</v>
      </c>
      <c r="KU211" s="52">
        <f t="shared" si="3638"/>
        <v>0</v>
      </c>
      <c r="KV211" s="52">
        <f t="shared" si="3639"/>
        <v>0</v>
      </c>
      <c r="KW211" s="178">
        <f t="shared" si="3640"/>
        <v>0</v>
      </c>
      <c r="KX211" s="28">
        <f t="shared" si="3641"/>
        <v>0</v>
      </c>
      <c r="KY211" s="29">
        <f t="shared" si="3642"/>
        <v>0</v>
      </c>
      <c r="KZ211" s="509">
        <f t="shared" si="3643"/>
        <v>0</v>
      </c>
      <c r="LA211" s="28">
        <f t="shared" si="3644"/>
        <v>0</v>
      </c>
      <c r="LB211" s="29">
        <f t="shared" si="3645"/>
        <v>0</v>
      </c>
      <c r="LC211" s="178">
        <f t="shared" si="3646"/>
        <v>0</v>
      </c>
      <c r="LD211" s="28">
        <f t="shared" si="3647"/>
        <v>0</v>
      </c>
      <c r="LE211" s="29">
        <f t="shared" si="3648"/>
        <v>0</v>
      </c>
    </row>
    <row r="212" spans="2:317" ht="20.25" hidden="1" customHeight="1" outlineLevel="3">
      <c r="B212" s="84"/>
      <c r="C212" s="176"/>
      <c r="D212" s="176"/>
      <c r="E212" s="176"/>
      <c r="F212" s="84"/>
      <c r="G212" s="239"/>
      <c r="H212" s="240"/>
      <c r="I212" s="241">
        <f t="shared" si="3439"/>
        <v>0</v>
      </c>
      <c r="J212" s="239"/>
      <c r="K212" s="240"/>
      <c r="L212" s="241">
        <f t="shared" si="3440"/>
        <v>0</v>
      </c>
      <c r="M212" s="41">
        <f t="shared" si="3441"/>
        <v>0</v>
      </c>
      <c r="N212" s="42">
        <f t="shared" si="3442"/>
        <v>0</v>
      </c>
      <c r="O212" s="43">
        <f t="shared" si="3443"/>
        <v>0</v>
      </c>
      <c r="P212" s="239"/>
      <c r="Q212" s="240"/>
      <c r="R212" s="241">
        <f t="shared" si="3444"/>
        <v>0</v>
      </c>
      <c r="S212" s="239"/>
      <c r="T212" s="240"/>
      <c r="U212" s="241">
        <f t="shared" si="3445"/>
        <v>0</v>
      </c>
      <c r="V212" s="41">
        <f t="shared" si="3446"/>
        <v>0</v>
      </c>
      <c r="W212" s="42">
        <f t="shared" si="3447"/>
        <v>0</v>
      </c>
      <c r="X212" s="43">
        <f t="shared" si="3448"/>
        <v>0</v>
      </c>
      <c r="Y212" s="239"/>
      <c r="Z212" s="240"/>
      <c r="AA212" s="241">
        <f t="shared" si="3449"/>
        <v>0</v>
      </c>
      <c r="AB212" s="239"/>
      <c r="AC212" s="240"/>
      <c r="AD212" s="241">
        <f t="shared" si="3450"/>
        <v>0</v>
      </c>
      <c r="AE212" s="236">
        <f t="shared" si="3451"/>
        <v>0</v>
      </c>
      <c r="AF212" s="232">
        <f t="shared" si="3452"/>
        <v>0</v>
      </c>
      <c r="AG212" s="233">
        <f t="shared" si="3453"/>
        <v>0</v>
      </c>
      <c r="AH212" s="449">
        <f t="shared" si="3454"/>
        <v>0</v>
      </c>
      <c r="AI212" s="450">
        <f t="shared" si="3455"/>
        <v>0</v>
      </c>
      <c r="AJ212" s="451">
        <f t="shared" si="3456"/>
        <v>0</v>
      </c>
      <c r="AK212" s="449">
        <f t="shared" si="3457"/>
        <v>0</v>
      </c>
      <c r="AL212" s="450">
        <f t="shared" si="3458"/>
        <v>0</v>
      </c>
      <c r="AM212" s="451">
        <f t="shared" si="3459"/>
        <v>0</v>
      </c>
      <c r="AN212" s="252">
        <f t="shared" si="3460"/>
        <v>0</v>
      </c>
      <c r="AO212" s="253">
        <f t="shared" si="3461"/>
        <v>0</v>
      </c>
      <c r="AP212" s="253">
        <f t="shared" si="3462"/>
        <v>0</v>
      </c>
      <c r="AQ212" s="88"/>
      <c r="AR212" s="100"/>
      <c r="AS212" s="90">
        <f t="shared" si="3463"/>
        <v>0</v>
      </c>
      <c r="AT212" s="88"/>
      <c r="AU212" s="100"/>
      <c r="AV212" s="90">
        <f t="shared" si="3464"/>
        <v>0</v>
      </c>
      <c r="AW212" s="236">
        <f t="shared" si="3465"/>
        <v>0</v>
      </c>
      <c r="AX212" s="232">
        <f t="shared" si="3466"/>
        <v>0</v>
      </c>
      <c r="AY212" s="233">
        <f t="shared" si="3467"/>
        <v>0</v>
      </c>
      <c r="AZ212" s="88"/>
      <c r="BA212" s="100"/>
      <c r="BB212" s="90">
        <f t="shared" si="3468"/>
        <v>0</v>
      </c>
      <c r="BC212" s="88"/>
      <c r="BD212" s="100"/>
      <c r="BE212" s="90">
        <f t="shared" si="3469"/>
        <v>0</v>
      </c>
      <c r="BF212" s="236">
        <f t="shared" si="3470"/>
        <v>0</v>
      </c>
      <c r="BG212" s="232">
        <f t="shared" si="3471"/>
        <v>0</v>
      </c>
      <c r="BH212" s="233">
        <f t="shared" si="3472"/>
        <v>0</v>
      </c>
      <c r="BI212" s="88"/>
      <c r="BJ212" s="100"/>
      <c r="BK212" s="90">
        <f t="shared" si="3473"/>
        <v>0</v>
      </c>
      <c r="BL212" s="88"/>
      <c r="BM212" s="100"/>
      <c r="BN212" s="90">
        <f t="shared" si="3474"/>
        <v>0</v>
      </c>
      <c r="BO212" s="236">
        <f t="shared" si="3475"/>
        <v>0</v>
      </c>
      <c r="BP212" s="232">
        <f t="shared" si="3476"/>
        <v>0</v>
      </c>
      <c r="BQ212" s="233">
        <f t="shared" si="3477"/>
        <v>0</v>
      </c>
      <c r="BR212" s="50">
        <f t="shared" si="3478"/>
        <v>0</v>
      </c>
      <c r="BS212" s="45">
        <f t="shared" si="3479"/>
        <v>0</v>
      </c>
      <c r="BT212" s="51">
        <f t="shared" si="3480"/>
        <v>0</v>
      </c>
      <c r="BU212" s="50">
        <f t="shared" si="3481"/>
        <v>0</v>
      </c>
      <c r="BV212" s="45">
        <f t="shared" si="3482"/>
        <v>0</v>
      </c>
      <c r="BW212" s="51">
        <f t="shared" si="3483"/>
        <v>0</v>
      </c>
      <c r="BX212" s="252">
        <f t="shared" si="3484"/>
        <v>0</v>
      </c>
      <c r="BY212" s="253">
        <f t="shared" si="3485"/>
        <v>0</v>
      </c>
      <c r="BZ212" s="253">
        <f t="shared" si="3486"/>
        <v>0</v>
      </c>
      <c r="CA212" s="239"/>
      <c r="CB212" s="240"/>
      <c r="CC212" s="241">
        <f t="shared" si="3487"/>
        <v>0</v>
      </c>
      <c r="CD212" s="239"/>
      <c r="CE212" s="240"/>
      <c r="CF212" s="241">
        <f t="shared" si="3488"/>
        <v>0</v>
      </c>
      <c r="CG212" s="236">
        <f t="shared" si="3489"/>
        <v>0</v>
      </c>
      <c r="CH212" s="232">
        <f t="shared" si="3490"/>
        <v>0</v>
      </c>
      <c r="CI212" s="233">
        <f t="shared" si="3491"/>
        <v>0</v>
      </c>
      <c r="CJ212" s="239"/>
      <c r="CK212" s="240"/>
      <c r="CL212" s="241">
        <f t="shared" si="3492"/>
        <v>0</v>
      </c>
      <c r="CM212" s="239"/>
      <c r="CN212" s="240"/>
      <c r="CO212" s="241">
        <f t="shared" si="3493"/>
        <v>0</v>
      </c>
      <c r="CP212" s="236">
        <f t="shared" si="3494"/>
        <v>0</v>
      </c>
      <c r="CQ212" s="232">
        <f t="shared" si="3495"/>
        <v>0</v>
      </c>
      <c r="CR212" s="233">
        <f t="shared" si="3496"/>
        <v>0</v>
      </c>
      <c r="CS212" s="239"/>
      <c r="CT212" s="240"/>
      <c r="CU212" s="241">
        <f t="shared" si="3497"/>
        <v>0</v>
      </c>
      <c r="CV212" s="239"/>
      <c r="CW212" s="240"/>
      <c r="CX212" s="241">
        <f t="shared" si="3498"/>
        <v>0</v>
      </c>
      <c r="CY212" s="236">
        <f t="shared" si="3499"/>
        <v>0</v>
      </c>
      <c r="CZ212" s="232">
        <f t="shared" si="3500"/>
        <v>0</v>
      </c>
      <c r="DA212" s="233">
        <f t="shared" si="3501"/>
        <v>0</v>
      </c>
      <c r="DB212" s="449">
        <f t="shared" si="3502"/>
        <v>0</v>
      </c>
      <c r="DC212" s="450">
        <f t="shared" si="3503"/>
        <v>0</v>
      </c>
      <c r="DD212" s="451">
        <f t="shared" si="3504"/>
        <v>0</v>
      </c>
      <c r="DE212" s="449">
        <f t="shared" si="3505"/>
        <v>0</v>
      </c>
      <c r="DF212" s="450">
        <f t="shared" si="3506"/>
        <v>0</v>
      </c>
      <c r="DG212" s="451">
        <f t="shared" si="3507"/>
        <v>0</v>
      </c>
      <c r="DH212" s="252">
        <f t="shared" si="3508"/>
        <v>0</v>
      </c>
      <c r="DI212" s="253">
        <f t="shared" si="3509"/>
        <v>0</v>
      </c>
      <c r="DJ212" s="253">
        <f t="shared" si="3510"/>
        <v>0</v>
      </c>
      <c r="DK212" s="88"/>
      <c r="DL212" s="100"/>
      <c r="DM212" s="90">
        <f t="shared" si="3511"/>
        <v>0</v>
      </c>
      <c r="DN212" s="88"/>
      <c r="DO212" s="100"/>
      <c r="DP212" s="90">
        <f t="shared" si="3512"/>
        <v>0</v>
      </c>
      <c r="DQ212" s="236">
        <f t="shared" si="3513"/>
        <v>0</v>
      </c>
      <c r="DR212" s="232">
        <f t="shared" si="3514"/>
        <v>0</v>
      </c>
      <c r="DS212" s="233">
        <f t="shared" si="3515"/>
        <v>0</v>
      </c>
      <c r="DT212" s="88"/>
      <c r="DU212" s="100"/>
      <c r="DV212" s="90">
        <f t="shared" si="3516"/>
        <v>0</v>
      </c>
      <c r="DW212" s="88"/>
      <c r="DX212" s="100"/>
      <c r="DY212" s="90">
        <f t="shared" si="3517"/>
        <v>0</v>
      </c>
      <c r="DZ212" s="236">
        <f t="shared" si="3518"/>
        <v>0</v>
      </c>
      <c r="EA212" s="232">
        <f t="shared" si="3519"/>
        <v>0</v>
      </c>
      <c r="EB212" s="233">
        <f t="shared" si="3520"/>
        <v>0</v>
      </c>
      <c r="EC212" s="88"/>
      <c r="ED212" s="100"/>
      <c r="EE212" s="90">
        <f t="shared" si="3521"/>
        <v>0</v>
      </c>
      <c r="EF212" s="88"/>
      <c r="EG212" s="100"/>
      <c r="EH212" s="90">
        <f t="shared" si="3522"/>
        <v>0</v>
      </c>
      <c r="EI212" s="41">
        <f t="shared" si="3523"/>
        <v>0</v>
      </c>
      <c r="EJ212" s="42">
        <f t="shared" si="3524"/>
        <v>0</v>
      </c>
      <c r="EK212" s="43">
        <f t="shared" si="3525"/>
        <v>0</v>
      </c>
      <c r="EL212" s="50">
        <f t="shared" si="3526"/>
        <v>0</v>
      </c>
      <c r="EM212" s="45">
        <f t="shared" si="3527"/>
        <v>0</v>
      </c>
      <c r="EN212" s="51">
        <f t="shared" si="3528"/>
        <v>0</v>
      </c>
      <c r="EO212" s="50">
        <f t="shared" si="3529"/>
        <v>0</v>
      </c>
      <c r="EP212" s="45">
        <f t="shared" si="3530"/>
        <v>0</v>
      </c>
      <c r="EQ212" s="51">
        <f t="shared" si="3531"/>
        <v>0</v>
      </c>
      <c r="ER212" s="81">
        <f t="shared" si="3532"/>
        <v>0</v>
      </c>
      <c r="ES212" s="52">
        <f t="shared" si="3533"/>
        <v>0</v>
      </c>
      <c r="ET212" s="52">
        <f t="shared" si="3534"/>
        <v>0</v>
      </c>
      <c r="EU212" s="178">
        <f t="shared" si="3535"/>
        <v>0</v>
      </c>
      <c r="EV212" s="28">
        <f t="shared" si="3536"/>
        <v>0</v>
      </c>
      <c r="EW212" s="29">
        <f t="shared" si="3537"/>
        <v>0</v>
      </c>
      <c r="EX212" s="509">
        <f t="shared" si="3538"/>
        <v>0</v>
      </c>
      <c r="EY212" s="28">
        <f t="shared" si="3539"/>
        <v>0</v>
      </c>
      <c r="EZ212" s="29">
        <f t="shared" si="3540"/>
        <v>0</v>
      </c>
      <c r="FA212" s="178">
        <f t="shared" si="3541"/>
        <v>0</v>
      </c>
      <c r="FB212" s="28">
        <f t="shared" si="3542"/>
        <v>0</v>
      </c>
      <c r="FC212" s="29">
        <f t="shared" si="3543"/>
        <v>0</v>
      </c>
      <c r="FE212" s="84"/>
      <c r="FF212" s="176"/>
      <c r="FG212" s="176"/>
      <c r="FH212" s="84"/>
      <c r="FI212" s="239"/>
      <c r="FJ212" s="240"/>
      <c r="FK212" s="241">
        <f t="shared" si="3544"/>
        <v>0</v>
      </c>
      <c r="FL212" s="239"/>
      <c r="FM212" s="240"/>
      <c r="FN212" s="241">
        <f t="shared" si="3545"/>
        <v>0</v>
      </c>
      <c r="FO212" s="41">
        <f t="shared" si="3546"/>
        <v>0</v>
      </c>
      <c r="FP212" s="42">
        <f t="shared" si="3547"/>
        <v>0</v>
      </c>
      <c r="FQ212" s="43">
        <f t="shared" si="3548"/>
        <v>0</v>
      </c>
      <c r="FR212" s="239"/>
      <c r="FS212" s="240"/>
      <c r="FT212" s="241">
        <f t="shared" si="3549"/>
        <v>0</v>
      </c>
      <c r="FU212" s="239"/>
      <c r="FV212" s="240"/>
      <c r="FW212" s="241">
        <f t="shared" si="3550"/>
        <v>0</v>
      </c>
      <c r="FX212" s="41">
        <f t="shared" si="3551"/>
        <v>0</v>
      </c>
      <c r="FY212" s="42">
        <f t="shared" si="3552"/>
        <v>0</v>
      </c>
      <c r="FZ212" s="43">
        <f t="shared" si="3553"/>
        <v>0</v>
      </c>
      <c r="GA212" s="239"/>
      <c r="GB212" s="240"/>
      <c r="GC212" s="241">
        <f t="shared" si="3554"/>
        <v>0</v>
      </c>
      <c r="GD212" s="239"/>
      <c r="GE212" s="240"/>
      <c r="GF212" s="241">
        <f t="shared" si="3555"/>
        <v>0</v>
      </c>
      <c r="GG212" s="236">
        <f t="shared" si="3556"/>
        <v>0</v>
      </c>
      <c r="GH212" s="232">
        <f t="shared" si="3557"/>
        <v>0</v>
      </c>
      <c r="GI212" s="233">
        <f t="shared" si="3558"/>
        <v>0</v>
      </c>
      <c r="GJ212" s="449">
        <f t="shared" si="3559"/>
        <v>0</v>
      </c>
      <c r="GK212" s="450">
        <f t="shared" si="3560"/>
        <v>0</v>
      </c>
      <c r="GL212" s="451">
        <f t="shared" si="3561"/>
        <v>0</v>
      </c>
      <c r="GM212" s="449">
        <f t="shared" si="3562"/>
        <v>0</v>
      </c>
      <c r="GN212" s="450">
        <f t="shared" si="3563"/>
        <v>0</v>
      </c>
      <c r="GO212" s="451">
        <f t="shared" si="3564"/>
        <v>0</v>
      </c>
      <c r="GP212" s="252">
        <f t="shared" si="3565"/>
        <v>0</v>
      </c>
      <c r="GQ212" s="253">
        <f t="shared" si="3566"/>
        <v>0</v>
      </c>
      <c r="GR212" s="253">
        <f t="shared" si="3567"/>
        <v>0</v>
      </c>
      <c r="GS212" s="88"/>
      <c r="GT212" s="100"/>
      <c r="GU212" s="90">
        <f t="shared" si="3568"/>
        <v>0</v>
      </c>
      <c r="GV212" s="88"/>
      <c r="GW212" s="100"/>
      <c r="GX212" s="90">
        <f t="shared" si="3569"/>
        <v>0</v>
      </c>
      <c r="GY212" s="236">
        <f t="shared" si="3570"/>
        <v>0</v>
      </c>
      <c r="GZ212" s="232">
        <f t="shared" si="3571"/>
        <v>0</v>
      </c>
      <c r="HA212" s="233">
        <f t="shared" si="3572"/>
        <v>0</v>
      </c>
      <c r="HB212" s="88"/>
      <c r="HC212" s="100"/>
      <c r="HD212" s="90">
        <f t="shared" si="3573"/>
        <v>0</v>
      </c>
      <c r="HE212" s="88"/>
      <c r="HF212" s="100"/>
      <c r="HG212" s="90">
        <f t="shared" si="3574"/>
        <v>0</v>
      </c>
      <c r="HH212" s="236">
        <f t="shared" si="3575"/>
        <v>0</v>
      </c>
      <c r="HI212" s="232">
        <f t="shared" si="3576"/>
        <v>0</v>
      </c>
      <c r="HJ212" s="233">
        <f t="shared" si="3577"/>
        <v>0</v>
      </c>
      <c r="HK212" s="88"/>
      <c r="HL212" s="100"/>
      <c r="HM212" s="90">
        <f t="shared" si="3578"/>
        <v>0</v>
      </c>
      <c r="HN212" s="88"/>
      <c r="HO212" s="100"/>
      <c r="HP212" s="90">
        <f t="shared" si="3579"/>
        <v>0</v>
      </c>
      <c r="HQ212" s="236">
        <f t="shared" si="3580"/>
        <v>0</v>
      </c>
      <c r="HR212" s="232">
        <f t="shared" si="3581"/>
        <v>0</v>
      </c>
      <c r="HS212" s="233">
        <f t="shared" si="3582"/>
        <v>0</v>
      </c>
      <c r="HT212" s="50">
        <f t="shared" si="3583"/>
        <v>0</v>
      </c>
      <c r="HU212" s="45">
        <f t="shared" si="3584"/>
        <v>0</v>
      </c>
      <c r="HV212" s="51">
        <f t="shared" si="3585"/>
        <v>0</v>
      </c>
      <c r="HW212" s="50">
        <f t="shared" si="3586"/>
        <v>0</v>
      </c>
      <c r="HX212" s="45">
        <f t="shared" si="3587"/>
        <v>0</v>
      </c>
      <c r="HY212" s="51">
        <f t="shared" si="3588"/>
        <v>0</v>
      </c>
      <c r="HZ212" s="252">
        <f t="shared" si="3589"/>
        <v>0</v>
      </c>
      <c r="IA212" s="253">
        <f t="shared" si="3590"/>
        <v>0</v>
      </c>
      <c r="IB212" s="253">
        <f t="shared" si="3591"/>
        <v>0</v>
      </c>
      <c r="IC212" s="239"/>
      <c r="ID212" s="240"/>
      <c r="IE212" s="241">
        <f t="shared" si="3592"/>
        <v>0</v>
      </c>
      <c r="IF212" s="239"/>
      <c r="IG212" s="240"/>
      <c r="IH212" s="241">
        <f t="shared" si="3593"/>
        <v>0</v>
      </c>
      <c r="II212" s="236">
        <f t="shared" si="3594"/>
        <v>0</v>
      </c>
      <c r="IJ212" s="232">
        <f t="shared" si="3595"/>
        <v>0</v>
      </c>
      <c r="IK212" s="233">
        <f t="shared" si="3596"/>
        <v>0</v>
      </c>
      <c r="IL212" s="239"/>
      <c r="IM212" s="240"/>
      <c r="IN212" s="241">
        <f t="shared" si="3597"/>
        <v>0</v>
      </c>
      <c r="IO212" s="239"/>
      <c r="IP212" s="240"/>
      <c r="IQ212" s="241">
        <f t="shared" si="3598"/>
        <v>0</v>
      </c>
      <c r="IR212" s="236">
        <f t="shared" si="3599"/>
        <v>0</v>
      </c>
      <c r="IS212" s="232">
        <f t="shared" si="3600"/>
        <v>0</v>
      </c>
      <c r="IT212" s="233">
        <f t="shared" si="3601"/>
        <v>0</v>
      </c>
      <c r="IU212" s="239"/>
      <c r="IV212" s="240"/>
      <c r="IW212" s="241">
        <f t="shared" si="3602"/>
        <v>0</v>
      </c>
      <c r="IX212" s="239"/>
      <c r="IY212" s="240"/>
      <c r="IZ212" s="241">
        <f t="shared" si="3603"/>
        <v>0</v>
      </c>
      <c r="JA212" s="236">
        <f t="shared" si="3604"/>
        <v>0</v>
      </c>
      <c r="JB212" s="232">
        <f t="shared" si="3605"/>
        <v>0</v>
      </c>
      <c r="JC212" s="233">
        <f t="shared" si="3606"/>
        <v>0</v>
      </c>
      <c r="JD212" s="449">
        <f t="shared" si="3607"/>
        <v>0</v>
      </c>
      <c r="JE212" s="450">
        <f t="shared" si="3608"/>
        <v>0</v>
      </c>
      <c r="JF212" s="451">
        <f t="shared" si="3609"/>
        <v>0</v>
      </c>
      <c r="JG212" s="449">
        <f t="shared" si="3610"/>
        <v>0</v>
      </c>
      <c r="JH212" s="450">
        <f t="shared" si="3611"/>
        <v>0</v>
      </c>
      <c r="JI212" s="451">
        <f t="shared" si="3612"/>
        <v>0</v>
      </c>
      <c r="JJ212" s="252">
        <f t="shared" si="3613"/>
        <v>0</v>
      </c>
      <c r="JK212" s="253">
        <f t="shared" si="3614"/>
        <v>0</v>
      </c>
      <c r="JL212" s="253">
        <f t="shared" si="3615"/>
        <v>0</v>
      </c>
      <c r="JM212" s="88"/>
      <c r="JN212" s="100"/>
      <c r="JO212" s="90">
        <f t="shared" si="3616"/>
        <v>0</v>
      </c>
      <c r="JP212" s="88"/>
      <c r="JQ212" s="100"/>
      <c r="JR212" s="90">
        <f t="shared" si="3617"/>
        <v>0</v>
      </c>
      <c r="JS212" s="236">
        <f t="shared" si="3618"/>
        <v>0</v>
      </c>
      <c r="JT212" s="232">
        <f t="shared" si="3619"/>
        <v>0</v>
      </c>
      <c r="JU212" s="233">
        <f t="shared" si="3620"/>
        <v>0</v>
      </c>
      <c r="JV212" s="88"/>
      <c r="JW212" s="100"/>
      <c r="JX212" s="90">
        <f t="shared" si="3621"/>
        <v>0</v>
      </c>
      <c r="JY212" s="88"/>
      <c r="JZ212" s="100"/>
      <c r="KA212" s="90">
        <f t="shared" si="3622"/>
        <v>0</v>
      </c>
      <c r="KB212" s="236">
        <f t="shared" si="3623"/>
        <v>0</v>
      </c>
      <c r="KC212" s="232">
        <f t="shared" si="3624"/>
        <v>0</v>
      </c>
      <c r="KD212" s="233">
        <f t="shared" si="3625"/>
        <v>0</v>
      </c>
      <c r="KE212" s="88"/>
      <c r="KF212" s="100"/>
      <c r="KG212" s="90">
        <f t="shared" si="3626"/>
        <v>0</v>
      </c>
      <c r="KH212" s="88"/>
      <c r="KI212" s="100"/>
      <c r="KJ212" s="90">
        <f t="shared" si="3627"/>
        <v>0</v>
      </c>
      <c r="KK212" s="41">
        <f t="shared" si="3628"/>
        <v>0</v>
      </c>
      <c r="KL212" s="42">
        <f t="shared" si="3629"/>
        <v>0</v>
      </c>
      <c r="KM212" s="43">
        <f t="shared" si="3630"/>
        <v>0</v>
      </c>
      <c r="KN212" s="50">
        <f t="shared" si="3631"/>
        <v>0</v>
      </c>
      <c r="KO212" s="45">
        <f t="shared" si="3632"/>
        <v>0</v>
      </c>
      <c r="KP212" s="51">
        <f t="shared" si="3633"/>
        <v>0</v>
      </c>
      <c r="KQ212" s="50">
        <f t="shared" si="3634"/>
        <v>0</v>
      </c>
      <c r="KR212" s="45">
        <f t="shared" si="3635"/>
        <v>0</v>
      </c>
      <c r="KS212" s="51">
        <f t="shared" si="3636"/>
        <v>0</v>
      </c>
      <c r="KT212" s="81">
        <f t="shared" si="3637"/>
        <v>0</v>
      </c>
      <c r="KU212" s="52">
        <f t="shared" si="3638"/>
        <v>0</v>
      </c>
      <c r="KV212" s="52">
        <f t="shared" si="3639"/>
        <v>0</v>
      </c>
      <c r="KW212" s="178">
        <f t="shared" si="3640"/>
        <v>0</v>
      </c>
      <c r="KX212" s="28">
        <f t="shared" si="3641"/>
        <v>0</v>
      </c>
      <c r="KY212" s="29">
        <f t="shared" si="3642"/>
        <v>0</v>
      </c>
      <c r="KZ212" s="509">
        <f t="shared" si="3643"/>
        <v>0</v>
      </c>
      <c r="LA212" s="28">
        <f t="shared" si="3644"/>
        <v>0</v>
      </c>
      <c r="LB212" s="29">
        <f t="shared" si="3645"/>
        <v>0</v>
      </c>
      <c r="LC212" s="178">
        <f t="shared" si="3646"/>
        <v>0</v>
      </c>
      <c r="LD212" s="28">
        <f t="shared" si="3647"/>
        <v>0</v>
      </c>
      <c r="LE212" s="29">
        <f t="shared" si="3648"/>
        <v>0</v>
      </c>
    </row>
    <row r="213" spans="2:317" ht="20.25" hidden="1" customHeight="1" outlineLevel="3">
      <c r="B213" s="84"/>
      <c r="C213" s="176"/>
      <c r="D213" s="176"/>
      <c r="E213" s="176"/>
      <c r="F213" s="84"/>
      <c r="G213" s="239"/>
      <c r="H213" s="240"/>
      <c r="I213" s="241">
        <f t="shared" si="3439"/>
        <v>0</v>
      </c>
      <c r="J213" s="239"/>
      <c r="K213" s="240"/>
      <c r="L213" s="241">
        <f t="shared" si="3440"/>
        <v>0</v>
      </c>
      <c r="M213" s="41">
        <f t="shared" si="3441"/>
        <v>0</v>
      </c>
      <c r="N213" s="42">
        <f t="shared" si="3442"/>
        <v>0</v>
      </c>
      <c r="O213" s="43">
        <f t="shared" si="3443"/>
        <v>0</v>
      </c>
      <c r="P213" s="239"/>
      <c r="Q213" s="240"/>
      <c r="R213" s="241">
        <f t="shared" si="3444"/>
        <v>0</v>
      </c>
      <c r="S213" s="239"/>
      <c r="T213" s="240"/>
      <c r="U213" s="241">
        <f t="shared" si="3445"/>
        <v>0</v>
      </c>
      <c r="V213" s="41">
        <f t="shared" si="3446"/>
        <v>0</v>
      </c>
      <c r="W213" s="42">
        <f t="shared" si="3447"/>
        <v>0</v>
      </c>
      <c r="X213" s="43">
        <f t="shared" si="3448"/>
        <v>0</v>
      </c>
      <c r="Y213" s="239"/>
      <c r="Z213" s="240"/>
      <c r="AA213" s="241">
        <f t="shared" si="3449"/>
        <v>0</v>
      </c>
      <c r="AB213" s="239"/>
      <c r="AC213" s="240"/>
      <c r="AD213" s="241">
        <f t="shared" si="3450"/>
        <v>0</v>
      </c>
      <c r="AE213" s="236">
        <f t="shared" si="3451"/>
        <v>0</v>
      </c>
      <c r="AF213" s="232">
        <f t="shared" si="3452"/>
        <v>0</v>
      </c>
      <c r="AG213" s="233">
        <f t="shared" si="3453"/>
        <v>0</v>
      </c>
      <c r="AH213" s="449">
        <f t="shared" si="3454"/>
        <v>0</v>
      </c>
      <c r="AI213" s="450">
        <f t="shared" si="3455"/>
        <v>0</v>
      </c>
      <c r="AJ213" s="451">
        <f t="shared" si="3456"/>
        <v>0</v>
      </c>
      <c r="AK213" s="449">
        <f t="shared" si="3457"/>
        <v>0</v>
      </c>
      <c r="AL213" s="450">
        <f t="shared" si="3458"/>
        <v>0</v>
      </c>
      <c r="AM213" s="451">
        <f t="shared" si="3459"/>
        <v>0</v>
      </c>
      <c r="AN213" s="252">
        <f t="shared" si="3460"/>
        <v>0</v>
      </c>
      <c r="AO213" s="253">
        <f t="shared" si="3461"/>
        <v>0</v>
      </c>
      <c r="AP213" s="253">
        <f t="shared" si="3462"/>
        <v>0</v>
      </c>
      <c r="AQ213" s="88"/>
      <c r="AR213" s="100"/>
      <c r="AS213" s="90">
        <f t="shared" si="3463"/>
        <v>0</v>
      </c>
      <c r="AT213" s="88"/>
      <c r="AU213" s="100"/>
      <c r="AV213" s="90">
        <f t="shared" si="3464"/>
        <v>0</v>
      </c>
      <c r="AW213" s="236">
        <f t="shared" si="3465"/>
        <v>0</v>
      </c>
      <c r="AX213" s="232">
        <f t="shared" si="3466"/>
        <v>0</v>
      </c>
      <c r="AY213" s="233">
        <f t="shared" si="3467"/>
        <v>0</v>
      </c>
      <c r="AZ213" s="88"/>
      <c r="BA213" s="100"/>
      <c r="BB213" s="90">
        <f t="shared" si="3468"/>
        <v>0</v>
      </c>
      <c r="BC213" s="88"/>
      <c r="BD213" s="100"/>
      <c r="BE213" s="90">
        <f t="shared" si="3469"/>
        <v>0</v>
      </c>
      <c r="BF213" s="236">
        <f t="shared" si="3470"/>
        <v>0</v>
      </c>
      <c r="BG213" s="232">
        <f t="shared" si="3471"/>
        <v>0</v>
      </c>
      <c r="BH213" s="233">
        <f t="shared" si="3472"/>
        <v>0</v>
      </c>
      <c r="BI213" s="88"/>
      <c r="BJ213" s="100"/>
      <c r="BK213" s="90">
        <f t="shared" si="3473"/>
        <v>0</v>
      </c>
      <c r="BL213" s="88"/>
      <c r="BM213" s="100"/>
      <c r="BN213" s="90">
        <f t="shared" si="3474"/>
        <v>0</v>
      </c>
      <c r="BO213" s="236">
        <f t="shared" si="3475"/>
        <v>0</v>
      </c>
      <c r="BP213" s="232">
        <f t="shared" si="3476"/>
        <v>0</v>
      </c>
      <c r="BQ213" s="233">
        <f t="shared" si="3477"/>
        <v>0</v>
      </c>
      <c r="BR213" s="50">
        <f t="shared" si="3478"/>
        <v>0</v>
      </c>
      <c r="BS213" s="45">
        <f t="shared" si="3479"/>
        <v>0</v>
      </c>
      <c r="BT213" s="51">
        <f t="shared" si="3480"/>
        <v>0</v>
      </c>
      <c r="BU213" s="50">
        <f t="shared" si="3481"/>
        <v>0</v>
      </c>
      <c r="BV213" s="45">
        <f t="shared" si="3482"/>
        <v>0</v>
      </c>
      <c r="BW213" s="51">
        <f t="shared" si="3483"/>
        <v>0</v>
      </c>
      <c r="BX213" s="252">
        <f t="shared" si="3484"/>
        <v>0</v>
      </c>
      <c r="BY213" s="253">
        <f t="shared" si="3485"/>
        <v>0</v>
      </c>
      <c r="BZ213" s="253">
        <f t="shared" si="3486"/>
        <v>0</v>
      </c>
      <c r="CA213" s="239"/>
      <c r="CB213" s="240"/>
      <c r="CC213" s="241">
        <f t="shared" si="3487"/>
        <v>0</v>
      </c>
      <c r="CD213" s="239"/>
      <c r="CE213" s="240"/>
      <c r="CF213" s="241">
        <f t="shared" si="3488"/>
        <v>0</v>
      </c>
      <c r="CG213" s="236">
        <f t="shared" si="3489"/>
        <v>0</v>
      </c>
      <c r="CH213" s="232">
        <f t="shared" si="3490"/>
        <v>0</v>
      </c>
      <c r="CI213" s="233">
        <f t="shared" si="3491"/>
        <v>0</v>
      </c>
      <c r="CJ213" s="239"/>
      <c r="CK213" s="240"/>
      <c r="CL213" s="241">
        <f t="shared" si="3492"/>
        <v>0</v>
      </c>
      <c r="CM213" s="239"/>
      <c r="CN213" s="240"/>
      <c r="CO213" s="241">
        <f t="shared" si="3493"/>
        <v>0</v>
      </c>
      <c r="CP213" s="236">
        <f t="shared" si="3494"/>
        <v>0</v>
      </c>
      <c r="CQ213" s="232">
        <f t="shared" si="3495"/>
        <v>0</v>
      </c>
      <c r="CR213" s="233">
        <f t="shared" si="3496"/>
        <v>0</v>
      </c>
      <c r="CS213" s="239"/>
      <c r="CT213" s="240"/>
      <c r="CU213" s="241">
        <f t="shared" si="3497"/>
        <v>0</v>
      </c>
      <c r="CV213" s="239"/>
      <c r="CW213" s="240"/>
      <c r="CX213" s="241">
        <f t="shared" si="3498"/>
        <v>0</v>
      </c>
      <c r="CY213" s="236">
        <f t="shared" si="3499"/>
        <v>0</v>
      </c>
      <c r="CZ213" s="232">
        <f t="shared" si="3500"/>
        <v>0</v>
      </c>
      <c r="DA213" s="233">
        <f t="shared" si="3501"/>
        <v>0</v>
      </c>
      <c r="DB213" s="449">
        <f t="shared" si="3502"/>
        <v>0</v>
      </c>
      <c r="DC213" s="450">
        <f t="shared" si="3503"/>
        <v>0</v>
      </c>
      <c r="DD213" s="451">
        <f t="shared" si="3504"/>
        <v>0</v>
      </c>
      <c r="DE213" s="449">
        <f t="shared" si="3505"/>
        <v>0</v>
      </c>
      <c r="DF213" s="450">
        <f t="shared" si="3506"/>
        <v>0</v>
      </c>
      <c r="DG213" s="451">
        <f t="shared" si="3507"/>
        <v>0</v>
      </c>
      <c r="DH213" s="252">
        <f t="shared" si="3508"/>
        <v>0</v>
      </c>
      <c r="DI213" s="253">
        <f t="shared" si="3509"/>
        <v>0</v>
      </c>
      <c r="DJ213" s="253">
        <f t="shared" si="3510"/>
        <v>0</v>
      </c>
      <c r="DK213" s="88"/>
      <c r="DL213" s="100"/>
      <c r="DM213" s="90">
        <f t="shared" si="3511"/>
        <v>0</v>
      </c>
      <c r="DN213" s="88"/>
      <c r="DO213" s="100"/>
      <c r="DP213" s="90">
        <f t="shared" si="3512"/>
        <v>0</v>
      </c>
      <c r="DQ213" s="236">
        <f t="shared" si="3513"/>
        <v>0</v>
      </c>
      <c r="DR213" s="232">
        <f t="shared" si="3514"/>
        <v>0</v>
      </c>
      <c r="DS213" s="233">
        <f t="shared" si="3515"/>
        <v>0</v>
      </c>
      <c r="DT213" s="88"/>
      <c r="DU213" s="100"/>
      <c r="DV213" s="90">
        <f t="shared" si="3516"/>
        <v>0</v>
      </c>
      <c r="DW213" s="88"/>
      <c r="DX213" s="100"/>
      <c r="DY213" s="90">
        <f t="shared" si="3517"/>
        <v>0</v>
      </c>
      <c r="DZ213" s="236">
        <f t="shared" si="3518"/>
        <v>0</v>
      </c>
      <c r="EA213" s="232">
        <f t="shared" si="3519"/>
        <v>0</v>
      </c>
      <c r="EB213" s="233">
        <f t="shared" si="3520"/>
        <v>0</v>
      </c>
      <c r="EC213" s="88"/>
      <c r="ED213" s="100"/>
      <c r="EE213" s="90">
        <f t="shared" si="3521"/>
        <v>0</v>
      </c>
      <c r="EF213" s="88"/>
      <c r="EG213" s="100"/>
      <c r="EH213" s="90">
        <f t="shared" si="3522"/>
        <v>0</v>
      </c>
      <c r="EI213" s="41">
        <f t="shared" si="3523"/>
        <v>0</v>
      </c>
      <c r="EJ213" s="42">
        <f t="shared" si="3524"/>
        <v>0</v>
      </c>
      <c r="EK213" s="43">
        <f t="shared" si="3525"/>
        <v>0</v>
      </c>
      <c r="EL213" s="50">
        <f t="shared" si="3526"/>
        <v>0</v>
      </c>
      <c r="EM213" s="45">
        <f t="shared" si="3527"/>
        <v>0</v>
      </c>
      <c r="EN213" s="51">
        <f t="shared" si="3528"/>
        <v>0</v>
      </c>
      <c r="EO213" s="50">
        <f t="shared" si="3529"/>
        <v>0</v>
      </c>
      <c r="EP213" s="45">
        <f t="shared" si="3530"/>
        <v>0</v>
      </c>
      <c r="EQ213" s="51">
        <f t="shared" si="3531"/>
        <v>0</v>
      </c>
      <c r="ER213" s="81">
        <f t="shared" si="3532"/>
        <v>0</v>
      </c>
      <c r="ES213" s="52">
        <f t="shared" si="3533"/>
        <v>0</v>
      </c>
      <c r="ET213" s="52">
        <f t="shared" si="3534"/>
        <v>0</v>
      </c>
      <c r="EU213" s="178">
        <f t="shared" si="3535"/>
        <v>0</v>
      </c>
      <c r="EV213" s="28">
        <f t="shared" si="3536"/>
        <v>0</v>
      </c>
      <c r="EW213" s="29">
        <f t="shared" si="3537"/>
        <v>0</v>
      </c>
      <c r="EX213" s="509">
        <f t="shared" si="3538"/>
        <v>0</v>
      </c>
      <c r="EY213" s="28">
        <f t="shared" si="3539"/>
        <v>0</v>
      </c>
      <c r="EZ213" s="29">
        <f t="shared" si="3540"/>
        <v>0</v>
      </c>
      <c r="FA213" s="178">
        <f t="shared" si="3541"/>
        <v>0</v>
      </c>
      <c r="FB213" s="28">
        <f t="shared" si="3542"/>
        <v>0</v>
      </c>
      <c r="FC213" s="29">
        <f t="shared" si="3543"/>
        <v>0</v>
      </c>
      <c r="FE213" s="84"/>
      <c r="FF213" s="176"/>
      <c r="FG213" s="176"/>
      <c r="FH213" s="84"/>
      <c r="FI213" s="239"/>
      <c r="FJ213" s="240"/>
      <c r="FK213" s="241">
        <f t="shared" si="3544"/>
        <v>0</v>
      </c>
      <c r="FL213" s="239"/>
      <c r="FM213" s="240"/>
      <c r="FN213" s="241">
        <f t="shared" si="3545"/>
        <v>0</v>
      </c>
      <c r="FO213" s="41">
        <f t="shared" si="3546"/>
        <v>0</v>
      </c>
      <c r="FP213" s="42">
        <f t="shared" si="3547"/>
        <v>0</v>
      </c>
      <c r="FQ213" s="43">
        <f t="shared" si="3548"/>
        <v>0</v>
      </c>
      <c r="FR213" s="239"/>
      <c r="FS213" s="240"/>
      <c r="FT213" s="241">
        <f t="shared" si="3549"/>
        <v>0</v>
      </c>
      <c r="FU213" s="239"/>
      <c r="FV213" s="240"/>
      <c r="FW213" s="241">
        <f t="shared" si="3550"/>
        <v>0</v>
      </c>
      <c r="FX213" s="41">
        <f t="shared" si="3551"/>
        <v>0</v>
      </c>
      <c r="FY213" s="42">
        <f t="shared" si="3552"/>
        <v>0</v>
      </c>
      <c r="FZ213" s="43">
        <f t="shared" si="3553"/>
        <v>0</v>
      </c>
      <c r="GA213" s="239"/>
      <c r="GB213" s="240"/>
      <c r="GC213" s="241">
        <f t="shared" si="3554"/>
        <v>0</v>
      </c>
      <c r="GD213" s="239"/>
      <c r="GE213" s="240"/>
      <c r="GF213" s="241">
        <f t="shared" si="3555"/>
        <v>0</v>
      </c>
      <c r="GG213" s="236">
        <f t="shared" si="3556"/>
        <v>0</v>
      </c>
      <c r="GH213" s="232">
        <f t="shared" si="3557"/>
        <v>0</v>
      </c>
      <c r="GI213" s="233">
        <f t="shared" si="3558"/>
        <v>0</v>
      </c>
      <c r="GJ213" s="449">
        <f t="shared" si="3559"/>
        <v>0</v>
      </c>
      <c r="GK213" s="450">
        <f t="shared" si="3560"/>
        <v>0</v>
      </c>
      <c r="GL213" s="451">
        <f t="shared" si="3561"/>
        <v>0</v>
      </c>
      <c r="GM213" s="449">
        <f t="shared" si="3562"/>
        <v>0</v>
      </c>
      <c r="GN213" s="450">
        <f t="shared" si="3563"/>
        <v>0</v>
      </c>
      <c r="GO213" s="451">
        <f t="shared" si="3564"/>
        <v>0</v>
      </c>
      <c r="GP213" s="252">
        <f t="shared" si="3565"/>
        <v>0</v>
      </c>
      <c r="GQ213" s="253">
        <f t="shared" si="3566"/>
        <v>0</v>
      </c>
      <c r="GR213" s="253">
        <f t="shared" si="3567"/>
        <v>0</v>
      </c>
      <c r="GS213" s="88"/>
      <c r="GT213" s="100"/>
      <c r="GU213" s="90">
        <f t="shared" si="3568"/>
        <v>0</v>
      </c>
      <c r="GV213" s="88"/>
      <c r="GW213" s="100"/>
      <c r="GX213" s="90">
        <f t="shared" si="3569"/>
        <v>0</v>
      </c>
      <c r="GY213" s="236">
        <f t="shared" si="3570"/>
        <v>0</v>
      </c>
      <c r="GZ213" s="232">
        <f t="shared" si="3571"/>
        <v>0</v>
      </c>
      <c r="HA213" s="233">
        <f t="shared" si="3572"/>
        <v>0</v>
      </c>
      <c r="HB213" s="88"/>
      <c r="HC213" s="100"/>
      <c r="HD213" s="90">
        <f t="shared" si="3573"/>
        <v>0</v>
      </c>
      <c r="HE213" s="88"/>
      <c r="HF213" s="100"/>
      <c r="HG213" s="90">
        <f t="shared" si="3574"/>
        <v>0</v>
      </c>
      <c r="HH213" s="236">
        <f t="shared" si="3575"/>
        <v>0</v>
      </c>
      <c r="HI213" s="232">
        <f t="shared" si="3576"/>
        <v>0</v>
      </c>
      <c r="HJ213" s="233">
        <f t="shared" si="3577"/>
        <v>0</v>
      </c>
      <c r="HK213" s="88"/>
      <c r="HL213" s="100"/>
      <c r="HM213" s="90">
        <f t="shared" si="3578"/>
        <v>0</v>
      </c>
      <c r="HN213" s="88"/>
      <c r="HO213" s="100"/>
      <c r="HP213" s="90">
        <f t="shared" si="3579"/>
        <v>0</v>
      </c>
      <c r="HQ213" s="236">
        <f t="shared" si="3580"/>
        <v>0</v>
      </c>
      <c r="HR213" s="232">
        <f t="shared" si="3581"/>
        <v>0</v>
      </c>
      <c r="HS213" s="233">
        <f t="shared" si="3582"/>
        <v>0</v>
      </c>
      <c r="HT213" s="50">
        <f t="shared" si="3583"/>
        <v>0</v>
      </c>
      <c r="HU213" s="45">
        <f t="shared" si="3584"/>
        <v>0</v>
      </c>
      <c r="HV213" s="51">
        <f t="shared" si="3585"/>
        <v>0</v>
      </c>
      <c r="HW213" s="50">
        <f t="shared" si="3586"/>
        <v>0</v>
      </c>
      <c r="HX213" s="45">
        <f t="shared" si="3587"/>
        <v>0</v>
      </c>
      <c r="HY213" s="51">
        <f t="shared" si="3588"/>
        <v>0</v>
      </c>
      <c r="HZ213" s="252">
        <f t="shared" si="3589"/>
        <v>0</v>
      </c>
      <c r="IA213" s="253">
        <f t="shared" si="3590"/>
        <v>0</v>
      </c>
      <c r="IB213" s="253">
        <f t="shared" si="3591"/>
        <v>0</v>
      </c>
      <c r="IC213" s="239"/>
      <c r="ID213" s="240"/>
      <c r="IE213" s="241">
        <f t="shared" si="3592"/>
        <v>0</v>
      </c>
      <c r="IF213" s="239"/>
      <c r="IG213" s="240"/>
      <c r="IH213" s="241">
        <f t="shared" si="3593"/>
        <v>0</v>
      </c>
      <c r="II213" s="236">
        <f t="shared" si="3594"/>
        <v>0</v>
      </c>
      <c r="IJ213" s="232">
        <f t="shared" si="3595"/>
        <v>0</v>
      </c>
      <c r="IK213" s="233">
        <f t="shared" si="3596"/>
        <v>0</v>
      </c>
      <c r="IL213" s="239"/>
      <c r="IM213" s="240"/>
      <c r="IN213" s="241">
        <f t="shared" si="3597"/>
        <v>0</v>
      </c>
      <c r="IO213" s="239"/>
      <c r="IP213" s="240"/>
      <c r="IQ213" s="241">
        <f t="shared" si="3598"/>
        <v>0</v>
      </c>
      <c r="IR213" s="236">
        <f t="shared" si="3599"/>
        <v>0</v>
      </c>
      <c r="IS213" s="232">
        <f t="shared" si="3600"/>
        <v>0</v>
      </c>
      <c r="IT213" s="233">
        <f t="shared" si="3601"/>
        <v>0</v>
      </c>
      <c r="IU213" s="239"/>
      <c r="IV213" s="240"/>
      <c r="IW213" s="241">
        <f t="shared" si="3602"/>
        <v>0</v>
      </c>
      <c r="IX213" s="239"/>
      <c r="IY213" s="240"/>
      <c r="IZ213" s="241">
        <f t="shared" si="3603"/>
        <v>0</v>
      </c>
      <c r="JA213" s="236">
        <f t="shared" si="3604"/>
        <v>0</v>
      </c>
      <c r="JB213" s="232">
        <f t="shared" si="3605"/>
        <v>0</v>
      </c>
      <c r="JC213" s="233">
        <f t="shared" si="3606"/>
        <v>0</v>
      </c>
      <c r="JD213" s="449">
        <f t="shared" si="3607"/>
        <v>0</v>
      </c>
      <c r="JE213" s="450">
        <f t="shared" si="3608"/>
        <v>0</v>
      </c>
      <c r="JF213" s="451">
        <f t="shared" si="3609"/>
        <v>0</v>
      </c>
      <c r="JG213" s="449">
        <f t="shared" si="3610"/>
        <v>0</v>
      </c>
      <c r="JH213" s="450">
        <f t="shared" si="3611"/>
        <v>0</v>
      </c>
      <c r="JI213" s="451">
        <f t="shared" si="3612"/>
        <v>0</v>
      </c>
      <c r="JJ213" s="252">
        <f t="shared" si="3613"/>
        <v>0</v>
      </c>
      <c r="JK213" s="253">
        <f t="shared" si="3614"/>
        <v>0</v>
      </c>
      <c r="JL213" s="253">
        <f t="shared" si="3615"/>
        <v>0</v>
      </c>
      <c r="JM213" s="88"/>
      <c r="JN213" s="100"/>
      <c r="JO213" s="90">
        <f t="shared" si="3616"/>
        <v>0</v>
      </c>
      <c r="JP213" s="88"/>
      <c r="JQ213" s="100"/>
      <c r="JR213" s="90">
        <f t="shared" si="3617"/>
        <v>0</v>
      </c>
      <c r="JS213" s="236">
        <f t="shared" si="3618"/>
        <v>0</v>
      </c>
      <c r="JT213" s="232">
        <f t="shared" si="3619"/>
        <v>0</v>
      </c>
      <c r="JU213" s="233">
        <f t="shared" si="3620"/>
        <v>0</v>
      </c>
      <c r="JV213" s="88"/>
      <c r="JW213" s="100"/>
      <c r="JX213" s="90">
        <f t="shared" si="3621"/>
        <v>0</v>
      </c>
      <c r="JY213" s="88"/>
      <c r="JZ213" s="100"/>
      <c r="KA213" s="90">
        <f t="shared" si="3622"/>
        <v>0</v>
      </c>
      <c r="KB213" s="236">
        <f t="shared" si="3623"/>
        <v>0</v>
      </c>
      <c r="KC213" s="232">
        <f t="shared" si="3624"/>
        <v>0</v>
      </c>
      <c r="KD213" s="233">
        <f t="shared" si="3625"/>
        <v>0</v>
      </c>
      <c r="KE213" s="88"/>
      <c r="KF213" s="100"/>
      <c r="KG213" s="90">
        <f t="shared" si="3626"/>
        <v>0</v>
      </c>
      <c r="KH213" s="88"/>
      <c r="KI213" s="100"/>
      <c r="KJ213" s="90">
        <f t="shared" si="3627"/>
        <v>0</v>
      </c>
      <c r="KK213" s="41">
        <f t="shared" si="3628"/>
        <v>0</v>
      </c>
      <c r="KL213" s="42">
        <f t="shared" si="3629"/>
        <v>0</v>
      </c>
      <c r="KM213" s="43">
        <f t="shared" si="3630"/>
        <v>0</v>
      </c>
      <c r="KN213" s="50">
        <f t="shared" si="3631"/>
        <v>0</v>
      </c>
      <c r="KO213" s="45">
        <f t="shared" si="3632"/>
        <v>0</v>
      </c>
      <c r="KP213" s="51">
        <f t="shared" si="3633"/>
        <v>0</v>
      </c>
      <c r="KQ213" s="50">
        <f t="shared" si="3634"/>
        <v>0</v>
      </c>
      <c r="KR213" s="45">
        <f t="shared" si="3635"/>
        <v>0</v>
      </c>
      <c r="KS213" s="51">
        <f t="shared" si="3636"/>
        <v>0</v>
      </c>
      <c r="KT213" s="81">
        <f t="shared" si="3637"/>
        <v>0</v>
      </c>
      <c r="KU213" s="52">
        <f t="shared" si="3638"/>
        <v>0</v>
      </c>
      <c r="KV213" s="52">
        <f t="shared" si="3639"/>
        <v>0</v>
      </c>
      <c r="KW213" s="178">
        <f t="shared" si="3640"/>
        <v>0</v>
      </c>
      <c r="KX213" s="28">
        <f t="shared" si="3641"/>
        <v>0</v>
      </c>
      <c r="KY213" s="29">
        <f t="shared" si="3642"/>
        <v>0</v>
      </c>
      <c r="KZ213" s="509">
        <f t="shared" si="3643"/>
        <v>0</v>
      </c>
      <c r="LA213" s="28">
        <f t="shared" si="3644"/>
        <v>0</v>
      </c>
      <c r="LB213" s="29">
        <f t="shared" si="3645"/>
        <v>0</v>
      </c>
      <c r="LC213" s="178">
        <f t="shared" si="3646"/>
        <v>0</v>
      </c>
      <c r="LD213" s="28">
        <f t="shared" si="3647"/>
        <v>0</v>
      </c>
      <c r="LE213" s="29">
        <f t="shared" si="3648"/>
        <v>0</v>
      </c>
    </row>
    <row r="214" spans="2:317" ht="20.25" hidden="1" customHeight="1" outlineLevel="3">
      <c r="B214" s="84"/>
      <c r="C214" s="176"/>
      <c r="D214" s="176"/>
      <c r="E214" s="176"/>
      <c r="F214" s="84"/>
      <c r="G214" s="239"/>
      <c r="H214" s="240"/>
      <c r="I214" s="241">
        <f t="shared" si="3439"/>
        <v>0</v>
      </c>
      <c r="J214" s="239"/>
      <c r="K214" s="240"/>
      <c r="L214" s="241">
        <f t="shared" si="3440"/>
        <v>0</v>
      </c>
      <c r="M214" s="41">
        <f t="shared" si="3441"/>
        <v>0</v>
      </c>
      <c r="N214" s="42">
        <f t="shared" si="3442"/>
        <v>0</v>
      </c>
      <c r="O214" s="43">
        <f t="shared" si="3443"/>
        <v>0</v>
      </c>
      <c r="P214" s="239"/>
      <c r="Q214" s="240"/>
      <c r="R214" s="241">
        <f t="shared" si="3444"/>
        <v>0</v>
      </c>
      <c r="S214" s="239"/>
      <c r="T214" s="240"/>
      <c r="U214" s="241">
        <f t="shared" si="3445"/>
        <v>0</v>
      </c>
      <c r="V214" s="41">
        <f t="shared" si="3446"/>
        <v>0</v>
      </c>
      <c r="W214" s="42">
        <f t="shared" si="3447"/>
        <v>0</v>
      </c>
      <c r="X214" s="43">
        <f t="shared" si="3448"/>
        <v>0</v>
      </c>
      <c r="Y214" s="239"/>
      <c r="Z214" s="240"/>
      <c r="AA214" s="241">
        <f t="shared" si="3449"/>
        <v>0</v>
      </c>
      <c r="AB214" s="239"/>
      <c r="AC214" s="240"/>
      <c r="AD214" s="241">
        <f t="shared" si="3450"/>
        <v>0</v>
      </c>
      <c r="AE214" s="236">
        <f t="shared" si="3451"/>
        <v>0</v>
      </c>
      <c r="AF214" s="232">
        <f t="shared" si="3452"/>
        <v>0</v>
      </c>
      <c r="AG214" s="233">
        <f t="shared" si="3453"/>
        <v>0</v>
      </c>
      <c r="AH214" s="449">
        <f t="shared" si="3454"/>
        <v>0</v>
      </c>
      <c r="AI214" s="450">
        <f t="shared" si="3455"/>
        <v>0</v>
      </c>
      <c r="AJ214" s="451">
        <f t="shared" si="3456"/>
        <v>0</v>
      </c>
      <c r="AK214" s="449">
        <f t="shared" si="3457"/>
        <v>0</v>
      </c>
      <c r="AL214" s="450">
        <f t="shared" si="3458"/>
        <v>0</v>
      </c>
      <c r="AM214" s="451">
        <f t="shared" si="3459"/>
        <v>0</v>
      </c>
      <c r="AN214" s="252">
        <f t="shared" si="3460"/>
        <v>0</v>
      </c>
      <c r="AO214" s="253">
        <f t="shared" si="3461"/>
        <v>0</v>
      </c>
      <c r="AP214" s="253">
        <f t="shared" si="3462"/>
        <v>0</v>
      </c>
      <c r="AQ214" s="88"/>
      <c r="AR214" s="100"/>
      <c r="AS214" s="90">
        <f t="shared" si="3463"/>
        <v>0</v>
      </c>
      <c r="AT214" s="88"/>
      <c r="AU214" s="100"/>
      <c r="AV214" s="90">
        <f t="shared" si="3464"/>
        <v>0</v>
      </c>
      <c r="AW214" s="236">
        <f t="shared" si="3465"/>
        <v>0</v>
      </c>
      <c r="AX214" s="232">
        <f t="shared" si="3466"/>
        <v>0</v>
      </c>
      <c r="AY214" s="233">
        <f t="shared" si="3467"/>
        <v>0</v>
      </c>
      <c r="AZ214" s="88"/>
      <c r="BA214" s="100"/>
      <c r="BB214" s="90">
        <f t="shared" si="3468"/>
        <v>0</v>
      </c>
      <c r="BC214" s="88"/>
      <c r="BD214" s="100"/>
      <c r="BE214" s="90">
        <f t="shared" si="3469"/>
        <v>0</v>
      </c>
      <c r="BF214" s="236">
        <f t="shared" si="3470"/>
        <v>0</v>
      </c>
      <c r="BG214" s="232">
        <f t="shared" si="3471"/>
        <v>0</v>
      </c>
      <c r="BH214" s="233">
        <f t="shared" si="3472"/>
        <v>0</v>
      </c>
      <c r="BI214" s="88"/>
      <c r="BJ214" s="100"/>
      <c r="BK214" s="90">
        <f t="shared" si="3473"/>
        <v>0</v>
      </c>
      <c r="BL214" s="88"/>
      <c r="BM214" s="100"/>
      <c r="BN214" s="90">
        <f t="shared" si="3474"/>
        <v>0</v>
      </c>
      <c r="BO214" s="236">
        <f t="shared" si="3475"/>
        <v>0</v>
      </c>
      <c r="BP214" s="232">
        <f t="shared" si="3476"/>
        <v>0</v>
      </c>
      <c r="BQ214" s="233">
        <f t="shared" si="3477"/>
        <v>0</v>
      </c>
      <c r="BR214" s="50">
        <f t="shared" si="3478"/>
        <v>0</v>
      </c>
      <c r="BS214" s="45">
        <f t="shared" si="3479"/>
        <v>0</v>
      </c>
      <c r="BT214" s="51">
        <f t="shared" si="3480"/>
        <v>0</v>
      </c>
      <c r="BU214" s="50">
        <f t="shared" si="3481"/>
        <v>0</v>
      </c>
      <c r="BV214" s="45">
        <f t="shared" si="3482"/>
        <v>0</v>
      </c>
      <c r="BW214" s="51">
        <f t="shared" si="3483"/>
        <v>0</v>
      </c>
      <c r="BX214" s="252">
        <f t="shared" si="3484"/>
        <v>0</v>
      </c>
      <c r="BY214" s="253">
        <f t="shared" si="3485"/>
        <v>0</v>
      </c>
      <c r="BZ214" s="253">
        <f t="shared" si="3486"/>
        <v>0</v>
      </c>
      <c r="CA214" s="239"/>
      <c r="CB214" s="240"/>
      <c r="CC214" s="241">
        <f t="shared" si="3487"/>
        <v>0</v>
      </c>
      <c r="CD214" s="239"/>
      <c r="CE214" s="240"/>
      <c r="CF214" s="241">
        <f t="shared" si="3488"/>
        <v>0</v>
      </c>
      <c r="CG214" s="236">
        <f t="shared" si="3489"/>
        <v>0</v>
      </c>
      <c r="CH214" s="232">
        <f t="shared" si="3490"/>
        <v>0</v>
      </c>
      <c r="CI214" s="233">
        <f t="shared" si="3491"/>
        <v>0</v>
      </c>
      <c r="CJ214" s="239"/>
      <c r="CK214" s="240"/>
      <c r="CL214" s="241">
        <f t="shared" si="3492"/>
        <v>0</v>
      </c>
      <c r="CM214" s="239"/>
      <c r="CN214" s="240"/>
      <c r="CO214" s="241">
        <f t="shared" si="3493"/>
        <v>0</v>
      </c>
      <c r="CP214" s="236">
        <f t="shared" si="3494"/>
        <v>0</v>
      </c>
      <c r="CQ214" s="232">
        <f t="shared" si="3495"/>
        <v>0</v>
      </c>
      <c r="CR214" s="233">
        <f t="shared" si="3496"/>
        <v>0</v>
      </c>
      <c r="CS214" s="239"/>
      <c r="CT214" s="240"/>
      <c r="CU214" s="241">
        <f t="shared" si="3497"/>
        <v>0</v>
      </c>
      <c r="CV214" s="239"/>
      <c r="CW214" s="240"/>
      <c r="CX214" s="241">
        <f t="shared" si="3498"/>
        <v>0</v>
      </c>
      <c r="CY214" s="236">
        <f t="shared" si="3499"/>
        <v>0</v>
      </c>
      <c r="CZ214" s="232">
        <f t="shared" si="3500"/>
        <v>0</v>
      </c>
      <c r="DA214" s="233">
        <f t="shared" si="3501"/>
        <v>0</v>
      </c>
      <c r="DB214" s="449">
        <f t="shared" si="3502"/>
        <v>0</v>
      </c>
      <c r="DC214" s="450">
        <f t="shared" si="3503"/>
        <v>0</v>
      </c>
      <c r="DD214" s="451">
        <f t="shared" si="3504"/>
        <v>0</v>
      </c>
      <c r="DE214" s="449">
        <f t="shared" si="3505"/>
        <v>0</v>
      </c>
      <c r="DF214" s="450">
        <f t="shared" si="3506"/>
        <v>0</v>
      </c>
      <c r="DG214" s="451">
        <f t="shared" si="3507"/>
        <v>0</v>
      </c>
      <c r="DH214" s="252">
        <f t="shared" si="3508"/>
        <v>0</v>
      </c>
      <c r="DI214" s="253">
        <f t="shared" si="3509"/>
        <v>0</v>
      </c>
      <c r="DJ214" s="253">
        <f t="shared" si="3510"/>
        <v>0</v>
      </c>
      <c r="DK214" s="88"/>
      <c r="DL214" s="100"/>
      <c r="DM214" s="90">
        <f t="shared" si="3511"/>
        <v>0</v>
      </c>
      <c r="DN214" s="88"/>
      <c r="DO214" s="100"/>
      <c r="DP214" s="90">
        <f t="shared" si="3512"/>
        <v>0</v>
      </c>
      <c r="DQ214" s="236">
        <f t="shared" si="3513"/>
        <v>0</v>
      </c>
      <c r="DR214" s="232">
        <f t="shared" si="3514"/>
        <v>0</v>
      </c>
      <c r="DS214" s="233">
        <f t="shared" si="3515"/>
        <v>0</v>
      </c>
      <c r="DT214" s="88"/>
      <c r="DU214" s="100"/>
      <c r="DV214" s="90">
        <f t="shared" si="3516"/>
        <v>0</v>
      </c>
      <c r="DW214" s="88"/>
      <c r="DX214" s="100"/>
      <c r="DY214" s="90">
        <f t="shared" si="3517"/>
        <v>0</v>
      </c>
      <c r="DZ214" s="236">
        <f t="shared" si="3518"/>
        <v>0</v>
      </c>
      <c r="EA214" s="232">
        <f t="shared" si="3519"/>
        <v>0</v>
      </c>
      <c r="EB214" s="233">
        <f t="shared" si="3520"/>
        <v>0</v>
      </c>
      <c r="EC214" s="88"/>
      <c r="ED214" s="100"/>
      <c r="EE214" s="90">
        <f t="shared" si="3521"/>
        <v>0</v>
      </c>
      <c r="EF214" s="88"/>
      <c r="EG214" s="100"/>
      <c r="EH214" s="90">
        <f t="shared" si="3522"/>
        <v>0</v>
      </c>
      <c r="EI214" s="41">
        <f t="shared" si="3523"/>
        <v>0</v>
      </c>
      <c r="EJ214" s="42">
        <f t="shared" si="3524"/>
        <v>0</v>
      </c>
      <c r="EK214" s="43">
        <f t="shared" si="3525"/>
        <v>0</v>
      </c>
      <c r="EL214" s="50">
        <f t="shared" si="3526"/>
        <v>0</v>
      </c>
      <c r="EM214" s="45">
        <f t="shared" si="3527"/>
        <v>0</v>
      </c>
      <c r="EN214" s="51">
        <f t="shared" si="3528"/>
        <v>0</v>
      </c>
      <c r="EO214" s="50">
        <f t="shared" si="3529"/>
        <v>0</v>
      </c>
      <c r="EP214" s="45">
        <f t="shared" si="3530"/>
        <v>0</v>
      </c>
      <c r="EQ214" s="51">
        <f t="shared" si="3531"/>
        <v>0</v>
      </c>
      <c r="ER214" s="81">
        <f t="shared" si="3532"/>
        <v>0</v>
      </c>
      <c r="ES214" s="52">
        <f t="shared" si="3533"/>
        <v>0</v>
      </c>
      <c r="ET214" s="52">
        <f t="shared" si="3534"/>
        <v>0</v>
      </c>
      <c r="EU214" s="178">
        <f t="shared" si="3535"/>
        <v>0</v>
      </c>
      <c r="EV214" s="28">
        <f t="shared" si="3536"/>
        <v>0</v>
      </c>
      <c r="EW214" s="29">
        <f t="shared" si="3537"/>
        <v>0</v>
      </c>
      <c r="EX214" s="509">
        <f t="shared" si="3538"/>
        <v>0</v>
      </c>
      <c r="EY214" s="28">
        <f t="shared" si="3539"/>
        <v>0</v>
      </c>
      <c r="EZ214" s="29">
        <f t="shared" si="3540"/>
        <v>0</v>
      </c>
      <c r="FA214" s="178">
        <f t="shared" si="3541"/>
        <v>0</v>
      </c>
      <c r="FB214" s="28">
        <f t="shared" si="3542"/>
        <v>0</v>
      </c>
      <c r="FC214" s="29">
        <f t="shared" si="3543"/>
        <v>0</v>
      </c>
      <c r="FE214" s="84"/>
      <c r="FF214" s="176"/>
      <c r="FG214" s="176"/>
      <c r="FH214" s="84"/>
      <c r="FI214" s="239"/>
      <c r="FJ214" s="240"/>
      <c r="FK214" s="241">
        <f t="shared" si="3544"/>
        <v>0</v>
      </c>
      <c r="FL214" s="239"/>
      <c r="FM214" s="240"/>
      <c r="FN214" s="241">
        <f t="shared" si="3545"/>
        <v>0</v>
      </c>
      <c r="FO214" s="41">
        <f t="shared" si="3546"/>
        <v>0</v>
      </c>
      <c r="FP214" s="42">
        <f t="shared" si="3547"/>
        <v>0</v>
      </c>
      <c r="FQ214" s="43">
        <f t="shared" si="3548"/>
        <v>0</v>
      </c>
      <c r="FR214" s="239"/>
      <c r="FS214" s="240"/>
      <c r="FT214" s="241">
        <f t="shared" si="3549"/>
        <v>0</v>
      </c>
      <c r="FU214" s="239"/>
      <c r="FV214" s="240"/>
      <c r="FW214" s="241">
        <f t="shared" si="3550"/>
        <v>0</v>
      </c>
      <c r="FX214" s="41">
        <f t="shared" si="3551"/>
        <v>0</v>
      </c>
      <c r="FY214" s="42">
        <f t="shared" si="3552"/>
        <v>0</v>
      </c>
      <c r="FZ214" s="43">
        <f t="shared" si="3553"/>
        <v>0</v>
      </c>
      <c r="GA214" s="239"/>
      <c r="GB214" s="240"/>
      <c r="GC214" s="241">
        <f t="shared" si="3554"/>
        <v>0</v>
      </c>
      <c r="GD214" s="239"/>
      <c r="GE214" s="240"/>
      <c r="GF214" s="241">
        <f t="shared" si="3555"/>
        <v>0</v>
      </c>
      <c r="GG214" s="236">
        <f t="shared" si="3556"/>
        <v>0</v>
      </c>
      <c r="GH214" s="232">
        <f t="shared" si="3557"/>
        <v>0</v>
      </c>
      <c r="GI214" s="233">
        <f t="shared" si="3558"/>
        <v>0</v>
      </c>
      <c r="GJ214" s="449">
        <f t="shared" si="3559"/>
        <v>0</v>
      </c>
      <c r="GK214" s="450">
        <f t="shared" si="3560"/>
        <v>0</v>
      </c>
      <c r="GL214" s="451">
        <f t="shared" si="3561"/>
        <v>0</v>
      </c>
      <c r="GM214" s="449">
        <f t="shared" si="3562"/>
        <v>0</v>
      </c>
      <c r="GN214" s="450">
        <f t="shared" si="3563"/>
        <v>0</v>
      </c>
      <c r="GO214" s="451">
        <f t="shared" si="3564"/>
        <v>0</v>
      </c>
      <c r="GP214" s="252">
        <f t="shared" si="3565"/>
        <v>0</v>
      </c>
      <c r="GQ214" s="253">
        <f t="shared" si="3566"/>
        <v>0</v>
      </c>
      <c r="GR214" s="253">
        <f t="shared" si="3567"/>
        <v>0</v>
      </c>
      <c r="GS214" s="88"/>
      <c r="GT214" s="100"/>
      <c r="GU214" s="90">
        <f t="shared" si="3568"/>
        <v>0</v>
      </c>
      <c r="GV214" s="88"/>
      <c r="GW214" s="100"/>
      <c r="GX214" s="90">
        <f t="shared" si="3569"/>
        <v>0</v>
      </c>
      <c r="GY214" s="236">
        <f t="shared" si="3570"/>
        <v>0</v>
      </c>
      <c r="GZ214" s="232">
        <f t="shared" si="3571"/>
        <v>0</v>
      </c>
      <c r="HA214" s="233">
        <f t="shared" si="3572"/>
        <v>0</v>
      </c>
      <c r="HB214" s="88"/>
      <c r="HC214" s="100"/>
      <c r="HD214" s="90">
        <f t="shared" si="3573"/>
        <v>0</v>
      </c>
      <c r="HE214" s="88"/>
      <c r="HF214" s="100"/>
      <c r="HG214" s="90">
        <f t="shared" si="3574"/>
        <v>0</v>
      </c>
      <c r="HH214" s="236">
        <f t="shared" si="3575"/>
        <v>0</v>
      </c>
      <c r="HI214" s="232">
        <f t="shared" si="3576"/>
        <v>0</v>
      </c>
      <c r="HJ214" s="233">
        <f t="shared" si="3577"/>
        <v>0</v>
      </c>
      <c r="HK214" s="88"/>
      <c r="HL214" s="100"/>
      <c r="HM214" s="90">
        <f t="shared" si="3578"/>
        <v>0</v>
      </c>
      <c r="HN214" s="88"/>
      <c r="HO214" s="100"/>
      <c r="HP214" s="90">
        <f t="shared" si="3579"/>
        <v>0</v>
      </c>
      <c r="HQ214" s="236">
        <f t="shared" si="3580"/>
        <v>0</v>
      </c>
      <c r="HR214" s="232">
        <f t="shared" si="3581"/>
        <v>0</v>
      </c>
      <c r="HS214" s="233">
        <f t="shared" si="3582"/>
        <v>0</v>
      </c>
      <c r="HT214" s="50">
        <f t="shared" si="3583"/>
        <v>0</v>
      </c>
      <c r="HU214" s="45">
        <f t="shared" si="3584"/>
        <v>0</v>
      </c>
      <c r="HV214" s="51">
        <f t="shared" si="3585"/>
        <v>0</v>
      </c>
      <c r="HW214" s="50">
        <f t="shared" si="3586"/>
        <v>0</v>
      </c>
      <c r="HX214" s="45">
        <f t="shared" si="3587"/>
        <v>0</v>
      </c>
      <c r="HY214" s="51">
        <f t="shared" si="3588"/>
        <v>0</v>
      </c>
      <c r="HZ214" s="252">
        <f t="shared" si="3589"/>
        <v>0</v>
      </c>
      <c r="IA214" s="253">
        <f t="shared" si="3590"/>
        <v>0</v>
      </c>
      <c r="IB214" s="253">
        <f t="shared" si="3591"/>
        <v>0</v>
      </c>
      <c r="IC214" s="239"/>
      <c r="ID214" s="240"/>
      <c r="IE214" s="241">
        <f t="shared" si="3592"/>
        <v>0</v>
      </c>
      <c r="IF214" s="239"/>
      <c r="IG214" s="240"/>
      <c r="IH214" s="241">
        <f t="shared" si="3593"/>
        <v>0</v>
      </c>
      <c r="II214" s="236">
        <f t="shared" si="3594"/>
        <v>0</v>
      </c>
      <c r="IJ214" s="232">
        <f t="shared" si="3595"/>
        <v>0</v>
      </c>
      <c r="IK214" s="233">
        <f t="shared" si="3596"/>
        <v>0</v>
      </c>
      <c r="IL214" s="239"/>
      <c r="IM214" s="240"/>
      <c r="IN214" s="241">
        <f t="shared" si="3597"/>
        <v>0</v>
      </c>
      <c r="IO214" s="239"/>
      <c r="IP214" s="240"/>
      <c r="IQ214" s="241">
        <f t="shared" si="3598"/>
        <v>0</v>
      </c>
      <c r="IR214" s="236">
        <f t="shared" si="3599"/>
        <v>0</v>
      </c>
      <c r="IS214" s="232">
        <f t="shared" si="3600"/>
        <v>0</v>
      </c>
      <c r="IT214" s="233">
        <f t="shared" si="3601"/>
        <v>0</v>
      </c>
      <c r="IU214" s="239"/>
      <c r="IV214" s="240"/>
      <c r="IW214" s="241">
        <f t="shared" si="3602"/>
        <v>0</v>
      </c>
      <c r="IX214" s="239"/>
      <c r="IY214" s="240"/>
      <c r="IZ214" s="241">
        <f t="shared" si="3603"/>
        <v>0</v>
      </c>
      <c r="JA214" s="236">
        <f t="shared" si="3604"/>
        <v>0</v>
      </c>
      <c r="JB214" s="232">
        <f t="shared" si="3605"/>
        <v>0</v>
      </c>
      <c r="JC214" s="233">
        <f t="shared" si="3606"/>
        <v>0</v>
      </c>
      <c r="JD214" s="449">
        <f t="shared" si="3607"/>
        <v>0</v>
      </c>
      <c r="JE214" s="450">
        <f t="shared" si="3608"/>
        <v>0</v>
      </c>
      <c r="JF214" s="451">
        <f t="shared" si="3609"/>
        <v>0</v>
      </c>
      <c r="JG214" s="449">
        <f t="shared" si="3610"/>
        <v>0</v>
      </c>
      <c r="JH214" s="450">
        <f t="shared" si="3611"/>
        <v>0</v>
      </c>
      <c r="JI214" s="451">
        <f t="shared" si="3612"/>
        <v>0</v>
      </c>
      <c r="JJ214" s="252">
        <f t="shared" si="3613"/>
        <v>0</v>
      </c>
      <c r="JK214" s="253">
        <f t="shared" si="3614"/>
        <v>0</v>
      </c>
      <c r="JL214" s="253">
        <f t="shared" si="3615"/>
        <v>0</v>
      </c>
      <c r="JM214" s="88"/>
      <c r="JN214" s="100"/>
      <c r="JO214" s="90">
        <f t="shared" si="3616"/>
        <v>0</v>
      </c>
      <c r="JP214" s="88"/>
      <c r="JQ214" s="100"/>
      <c r="JR214" s="90">
        <f t="shared" si="3617"/>
        <v>0</v>
      </c>
      <c r="JS214" s="236">
        <f t="shared" si="3618"/>
        <v>0</v>
      </c>
      <c r="JT214" s="232">
        <f t="shared" si="3619"/>
        <v>0</v>
      </c>
      <c r="JU214" s="233">
        <f t="shared" si="3620"/>
        <v>0</v>
      </c>
      <c r="JV214" s="88"/>
      <c r="JW214" s="100"/>
      <c r="JX214" s="90">
        <f t="shared" si="3621"/>
        <v>0</v>
      </c>
      <c r="JY214" s="88"/>
      <c r="JZ214" s="100"/>
      <c r="KA214" s="90">
        <f t="shared" si="3622"/>
        <v>0</v>
      </c>
      <c r="KB214" s="236">
        <f t="shared" si="3623"/>
        <v>0</v>
      </c>
      <c r="KC214" s="232">
        <f t="shared" si="3624"/>
        <v>0</v>
      </c>
      <c r="KD214" s="233">
        <f t="shared" si="3625"/>
        <v>0</v>
      </c>
      <c r="KE214" s="88"/>
      <c r="KF214" s="100"/>
      <c r="KG214" s="90">
        <f t="shared" si="3626"/>
        <v>0</v>
      </c>
      <c r="KH214" s="88"/>
      <c r="KI214" s="100"/>
      <c r="KJ214" s="90">
        <f t="shared" si="3627"/>
        <v>0</v>
      </c>
      <c r="KK214" s="41">
        <f t="shared" si="3628"/>
        <v>0</v>
      </c>
      <c r="KL214" s="42">
        <f t="shared" si="3629"/>
        <v>0</v>
      </c>
      <c r="KM214" s="43">
        <f t="shared" si="3630"/>
        <v>0</v>
      </c>
      <c r="KN214" s="50">
        <f t="shared" si="3631"/>
        <v>0</v>
      </c>
      <c r="KO214" s="45">
        <f t="shared" si="3632"/>
        <v>0</v>
      </c>
      <c r="KP214" s="51">
        <f t="shared" si="3633"/>
        <v>0</v>
      </c>
      <c r="KQ214" s="50">
        <f t="shared" si="3634"/>
        <v>0</v>
      </c>
      <c r="KR214" s="45">
        <f t="shared" si="3635"/>
        <v>0</v>
      </c>
      <c r="KS214" s="51">
        <f t="shared" si="3636"/>
        <v>0</v>
      </c>
      <c r="KT214" s="81">
        <f t="shared" si="3637"/>
        <v>0</v>
      </c>
      <c r="KU214" s="52">
        <f t="shared" si="3638"/>
        <v>0</v>
      </c>
      <c r="KV214" s="52">
        <f t="shared" si="3639"/>
        <v>0</v>
      </c>
      <c r="KW214" s="178">
        <f t="shared" si="3640"/>
        <v>0</v>
      </c>
      <c r="KX214" s="28">
        <f t="shared" si="3641"/>
        <v>0</v>
      </c>
      <c r="KY214" s="29">
        <f t="shared" si="3642"/>
        <v>0</v>
      </c>
      <c r="KZ214" s="509">
        <f t="shared" si="3643"/>
        <v>0</v>
      </c>
      <c r="LA214" s="28">
        <f t="shared" si="3644"/>
        <v>0</v>
      </c>
      <c r="LB214" s="29">
        <f t="shared" si="3645"/>
        <v>0</v>
      </c>
      <c r="LC214" s="178">
        <f t="shared" si="3646"/>
        <v>0</v>
      </c>
      <c r="LD214" s="28">
        <f t="shared" si="3647"/>
        <v>0</v>
      </c>
      <c r="LE214" s="29">
        <f t="shared" si="3648"/>
        <v>0</v>
      </c>
    </row>
    <row r="215" spans="2:317" s="129" customFormat="1" ht="20.25" hidden="1" customHeight="1" outlineLevel="2">
      <c r="B215" s="119" t="s">
        <v>258</v>
      </c>
      <c r="C215" s="119"/>
      <c r="D215" s="119"/>
      <c r="E215" s="120"/>
      <c r="F215" s="121"/>
      <c r="G215" s="412">
        <f>SUBTOTAL(9,G209:G214)</f>
        <v>0</v>
      </c>
      <c r="H215" s="420"/>
      <c r="I215" s="414">
        <f>SUBTOTAL(9,I209:I214)</f>
        <v>0</v>
      </c>
      <c r="J215" s="412">
        <f>SUBTOTAL(9,J209:J214)</f>
        <v>0</v>
      </c>
      <c r="K215" s="420"/>
      <c r="L215" s="414">
        <f>SUBTOTAL(9,L209:L214)</f>
        <v>0</v>
      </c>
      <c r="M215" s="91">
        <f>SUBTOTAL(9,M209:M214)</f>
        <v>0</v>
      </c>
      <c r="N215" s="92"/>
      <c r="O215" s="93">
        <f>SUBTOTAL(9,O209:O214)</f>
        <v>0</v>
      </c>
      <c r="P215" s="412">
        <f>SUBTOTAL(9,P209:P214)</f>
        <v>0</v>
      </c>
      <c r="Q215" s="420"/>
      <c r="R215" s="414">
        <f>SUBTOTAL(9,R209:R214)</f>
        <v>0</v>
      </c>
      <c r="S215" s="412">
        <f>SUBTOTAL(9,S209:S214)</f>
        <v>0</v>
      </c>
      <c r="T215" s="420"/>
      <c r="U215" s="414">
        <f>SUBTOTAL(9,U209:U214)</f>
        <v>0</v>
      </c>
      <c r="V215" s="91">
        <f>SUBTOTAL(9,V209:V214)</f>
        <v>0</v>
      </c>
      <c r="W215" s="92"/>
      <c r="X215" s="93">
        <f>SUBTOTAL(9,X209:X214)</f>
        <v>0</v>
      </c>
      <c r="Y215" s="412">
        <f>SUBTOTAL(9,Y209:Y214)</f>
        <v>0</v>
      </c>
      <c r="Z215" s="420"/>
      <c r="AA215" s="414">
        <f>SUBTOTAL(9,AA209:AA214)</f>
        <v>0</v>
      </c>
      <c r="AB215" s="412">
        <f>SUBTOTAL(9,AB209:AB214)</f>
        <v>0</v>
      </c>
      <c r="AC215" s="420"/>
      <c r="AD215" s="414">
        <f>SUBTOTAL(9,AD209:AD214)</f>
        <v>0</v>
      </c>
      <c r="AE215" s="255">
        <f>SUBTOTAL(9,AE209:AE214)</f>
        <v>0</v>
      </c>
      <c r="AF215" s="256"/>
      <c r="AG215" s="257">
        <f>SUBTOTAL(9,AG209:AG214)</f>
        <v>0</v>
      </c>
      <c r="AH215" s="452">
        <f>SUBTOTAL(9,AH209:AH214)</f>
        <v>0</v>
      </c>
      <c r="AI215" s="458" t="str">
        <f>IF(AJ215,AJ215/AH215,"")</f>
        <v/>
      </c>
      <c r="AJ215" s="454">
        <f>SUBTOTAL(9,AJ209:AJ214)</f>
        <v>0</v>
      </c>
      <c r="AK215" s="452">
        <f>SUBTOTAL(9,AK209:AK214)</f>
        <v>0</v>
      </c>
      <c r="AL215" s="458" t="str">
        <f>IF(AM215,AM215/AK215,"")</f>
        <v/>
      </c>
      <c r="AM215" s="455">
        <f>SUBTOTAL(9,AM209:AM214)</f>
        <v>0</v>
      </c>
      <c r="AN215" s="259">
        <f>SUBTOTAL(9,AN209:AN214)</f>
        <v>0</v>
      </c>
      <c r="AO215" s="258"/>
      <c r="AP215" s="258">
        <f>SUBTOTAL(9,AP209:AP214)</f>
        <v>0</v>
      </c>
      <c r="AQ215" s="91">
        <f>SUBTOTAL(9,AQ209:AQ214)</f>
        <v>0</v>
      </c>
      <c r="AR215" s="101"/>
      <c r="AS215" s="93">
        <f>SUBTOTAL(9,AS209:AS214)</f>
        <v>0</v>
      </c>
      <c r="AT215" s="91">
        <f>SUBTOTAL(9,AT209:AT214)</f>
        <v>0</v>
      </c>
      <c r="AU215" s="101"/>
      <c r="AV215" s="93">
        <f>SUBTOTAL(9,AV209:AV214)</f>
        <v>0</v>
      </c>
      <c r="AW215" s="255">
        <f>SUBTOTAL(9,AW209:AW214)</f>
        <v>0</v>
      </c>
      <c r="AX215" s="256"/>
      <c r="AY215" s="257">
        <f>SUBTOTAL(9,AY209:AY214)</f>
        <v>0</v>
      </c>
      <c r="AZ215" s="91">
        <f>SUBTOTAL(9,AZ209:AZ214)</f>
        <v>0</v>
      </c>
      <c r="BA215" s="101"/>
      <c r="BB215" s="93">
        <f>SUBTOTAL(9,BB209:BB214)</f>
        <v>0</v>
      </c>
      <c r="BC215" s="91">
        <f>SUBTOTAL(9,BC209:BC214)</f>
        <v>0</v>
      </c>
      <c r="BD215" s="101"/>
      <c r="BE215" s="93">
        <f>SUBTOTAL(9,BE209:BE214)</f>
        <v>0</v>
      </c>
      <c r="BF215" s="255">
        <f>SUBTOTAL(9,BF209:BF214)</f>
        <v>0</v>
      </c>
      <c r="BG215" s="256"/>
      <c r="BH215" s="257">
        <f>SUBTOTAL(9,BH209:BH214)</f>
        <v>0</v>
      </c>
      <c r="BI215" s="91">
        <f>SUBTOTAL(9,BI209:BI214)</f>
        <v>0</v>
      </c>
      <c r="BJ215" s="101"/>
      <c r="BK215" s="93">
        <f>SUBTOTAL(9,BK209:BK214)</f>
        <v>0</v>
      </c>
      <c r="BL215" s="91">
        <f>SUBTOTAL(9,BL209:BL214)</f>
        <v>0</v>
      </c>
      <c r="BM215" s="101"/>
      <c r="BN215" s="93">
        <f>SUBTOTAL(9,BN209:BN214)</f>
        <v>0</v>
      </c>
      <c r="BO215" s="255">
        <f>SUBTOTAL(9,BO209:BO214)</f>
        <v>0</v>
      </c>
      <c r="BP215" s="256"/>
      <c r="BQ215" s="257">
        <f>SUBTOTAL(9,BQ209:BQ214)</f>
        <v>0</v>
      </c>
      <c r="BR215" s="122">
        <f>SUBTOTAL(9,BR209:BR214)</f>
        <v>0</v>
      </c>
      <c r="BS215" s="130" t="str">
        <f>IF(BT215,BT215/BR215,"")</f>
        <v/>
      </c>
      <c r="BT215" s="124">
        <f>SUBTOTAL(9,BT209:BT214)</f>
        <v>0</v>
      </c>
      <c r="BU215" s="122">
        <f>SUBTOTAL(9,BU209:BU214)</f>
        <v>0</v>
      </c>
      <c r="BV215" s="130" t="str">
        <f>IF(BW215,BW215/BU215,"")</f>
        <v/>
      </c>
      <c r="BW215" s="496">
        <f>SUBTOTAL(9,BW209:BW214)</f>
        <v>0</v>
      </c>
      <c r="BX215" s="259">
        <f>SUBTOTAL(9,BX209:BX214)</f>
        <v>0</v>
      </c>
      <c r="BY215" s="258"/>
      <c r="BZ215" s="258">
        <f>SUBTOTAL(9,BZ209:BZ214)</f>
        <v>0</v>
      </c>
      <c r="CA215" s="412">
        <f>SUBTOTAL(9,CA209:CA214)</f>
        <v>0</v>
      </c>
      <c r="CB215" s="420"/>
      <c r="CC215" s="414">
        <f>SUBTOTAL(9,CC209:CC214)</f>
        <v>0</v>
      </c>
      <c r="CD215" s="412">
        <f>SUBTOTAL(9,CD209:CD214)</f>
        <v>0</v>
      </c>
      <c r="CE215" s="420"/>
      <c r="CF215" s="414">
        <f>SUBTOTAL(9,CF209:CF214)</f>
        <v>0</v>
      </c>
      <c r="CG215" s="255">
        <f>SUBTOTAL(9,CG209:CG214)</f>
        <v>0</v>
      </c>
      <c r="CH215" s="256"/>
      <c r="CI215" s="257">
        <f>SUBTOTAL(9,CI209:CI214)</f>
        <v>0</v>
      </c>
      <c r="CJ215" s="412">
        <f>SUBTOTAL(9,CJ209:CJ214)</f>
        <v>0</v>
      </c>
      <c r="CK215" s="420"/>
      <c r="CL215" s="414">
        <f>SUBTOTAL(9,CL209:CL214)</f>
        <v>0</v>
      </c>
      <c r="CM215" s="412">
        <f>SUBTOTAL(9,CM209:CM214)</f>
        <v>0</v>
      </c>
      <c r="CN215" s="420"/>
      <c r="CO215" s="414">
        <f>SUBTOTAL(9,CO209:CO214)</f>
        <v>0</v>
      </c>
      <c r="CP215" s="255">
        <f>SUBTOTAL(9,CP209:CP214)</f>
        <v>0</v>
      </c>
      <c r="CQ215" s="256"/>
      <c r="CR215" s="257">
        <f>SUBTOTAL(9,CR209:CR214)</f>
        <v>0</v>
      </c>
      <c r="CS215" s="412">
        <f>SUBTOTAL(9,CS209:CS214)</f>
        <v>0</v>
      </c>
      <c r="CT215" s="420"/>
      <c r="CU215" s="414">
        <f>SUBTOTAL(9,CU209:CU214)</f>
        <v>0</v>
      </c>
      <c r="CV215" s="412">
        <f>SUBTOTAL(9,CV209:CV214)</f>
        <v>0</v>
      </c>
      <c r="CW215" s="420"/>
      <c r="CX215" s="414">
        <f>SUBTOTAL(9,CX209:CX214)</f>
        <v>0</v>
      </c>
      <c r="CY215" s="255">
        <f>SUBTOTAL(9,CY209:CY214)</f>
        <v>0</v>
      </c>
      <c r="CZ215" s="256"/>
      <c r="DA215" s="257">
        <f>SUBTOTAL(9,DA209:DA214)</f>
        <v>0</v>
      </c>
      <c r="DB215" s="452">
        <f>SUBTOTAL(9,DB209:DB214)</f>
        <v>0</v>
      </c>
      <c r="DC215" s="458" t="str">
        <f>IF(DD215,DD215/DB215,"")</f>
        <v/>
      </c>
      <c r="DD215" s="454">
        <f>SUBTOTAL(9,DD209:DD214)</f>
        <v>0</v>
      </c>
      <c r="DE215" s="452">
        <f>SUBTOTAL(9,DE209:DE214)</f>
        <v>0</v>
      </c>
      <c r="DF215" s="458" t="str">
        <f>IF(DG215,DG215/DE215,"")</f>
        <v/>
      </c>
      <c r="DG215" s="455">
        <f>SUBTOTAL(9,DG209:DG214)</f>
        <v>0</v>
      </c>
      <c r="DH215" s="259">
        <f>SUBTOTAL(9,DH209:DH214)</f>
        <v>0</v>
      </c>
      <c r="DI215" s="258"/>
      <c r="DJ215" s="258">
        <f>SUBTOTAL(9,DJ209:DJ214)</f>
        <v>0</v>
      </c>
      <c r="DK215" s="91">
        <f>SUBTOTAL(9,DK209:DK214)</f>
        <v>0</v>
      </c>
      <c r="DL215" s="101"/>
      <c r="DM215" s="93">
        <f>SUBTOTAL(9,DM209:DM214)</f>
        <v>0</v>
      </c>
      <c r="DN215" s="91">
        <f>SUBTOTAL(9,DN209:DN214)</f>
        <v>0</v>
      </c>
      <c r="DO215" s="101"/>
      <c r="DP215" s="93">
        <f>SUBTOTAL(9,DP209:DP214)</f>
        <v>0</v>
      </c>
      <c r="DQ215" s="255">
        <f>SUBTOTAL(9,DQ209:DQ214)</f>
        <v>0</v>
      </c>
      <c r="DR215" s="256"/>
      <c r="DS215" s="257">
        <f>SUBTOTAL(9,DS209:DS214)</f>
        <v>0</v>
      </c>
      <c r="DT215" s="91">
        <f>SUBTOTAL(9,DT209:DT214)</f>
        <v>0</v>
      </c>
      <c r="DU215" s="101"/>
      <c r="DV215" s="93">
        <f>SUBTOTAL(9,DV209:DV214)</f>
        <v>0</v>
      </c>
      <c r="DW215" s="91">
        <f>SUBTOTAL(9,DW209:DW214)</f>
        <v>0</v>
      </c>
      <c r="DX215" s="101"/>
      <c r="DY215" s="93">
        <f>SUBTOTAL(9,DY209:DY214)</f>
        <v>0</v>
      </c>
      <c r="DZ215" s="255">
        <f>SUBTOTAL(9,DZ209:DZ214)</f>
        <v>0</v>
      </c>
      <c r="EA215" s="256"/>
      <c r="EB215" s="257">
        <f>SUBTOTAL(9,EB209:EB214)</f>
        <v>0</v>
      </c>
      <c r="EC215" s="91">
        <f>SUBTOTAL(9,EC209:EC214)</f>
        <v>0</v>
      </c>
      <c r="ED215" s="101"/>
      <c r="EE215" s="93">
        <f>SUBTOTAL(9,EE209:EE214)</f>
        <v>0</v>
      </c>
      <c r="EF215" s="91">
        <f>SUBTOTAL(9,EF209:EF214)</f>
        <v>0</v>
      </c>
      <c r="EG215" s="101"/>
      <c r="EH215" s="93">
        <f>SUBTOTAL(9,EH209:EH214)</f>
        <v>0</v>
      </c>
      <c r="EI215" s="91">
        <f>SUBTOTAL(9,EI209:EI214)</f>
        <v>0</v>
      </c>
      <c r="EJ215" s="92"/>
      <c r="EK215" s="93">
        <f>SUBTOTAL(9,EK209:EK214)</f>
        <v>0</v>
      </c>
      <c r="EL215" s="122">
        <f>SUBTOTAL(9,EL209:EL214)</f>
        <v>0</v>
      </c>
      <c r="EM215" s="130" t="str">
        <f>IF(EN215,EN215/EL215,"")</f>
        <v/>
      </c>
      <c r="EN215" s="124">
        <f>SUBTOTAL(9,EN209:EN214)</f>
        <v>0</v>
      </c>
      <c r="EO215" s="122">
        <f>SUBTOTAL(9,EO209:EO214)</f>
        <v>0</v>
      </c>
      <c r="EP215" s="130" t="str">
        <f>IF(EQ215,EQ215/EO215,"")</f>
        <v/>
      </c>
      <c r="EQ215" s="496">
        <f>SUBTOTAL(9,EQ209:EQ214)</f>
        <v>0</v>
      </c>
      <c r="ER215" s="125">
        <f>SUBTOTAL(9,ER209:ER214)</f>
        <v>0</v>
      </c>
      <c r="ES215" s="124"/>
      <c r="ET215" s="124">
        <f>SUBTOTAL(9,ET209:ET214)</f>
        <v>0</v>
      </c>
      <c r="EU215" s="179">
        <f>SUBTOTAL(9,EU209:EU214)</f>
        <v>0</v>
      </c>
      <c r="EV215" s="127" t="str">
        <f>IF(EW215,EW215/EU215,"")</f>
        <v/>
      </c>
      <c r="EW215" s="128">
        <f>SUBTOTAL(9,EW209:EW214)</f>
        <v>0</v>
      </c>
      <c r="EX215" s="126">
        <f>SUBTOTAL(9,EX209:EX214)</f>
        <v>0</v>
      </c>
      <c r="EY215" s="127" t="str">
        <f>IF(EZ215,EZ215/EX215,"")</f>
        <v/>
      </c>
      <c r="EZ215" s="128">
        <f>SUBTOTAL(9,EZ209:EZ214)</f>
        <v>0</v>
      </c>
      <c r="FA215" s="179">
        <f>SUBTOTAL(9,FA209:FA214)</f>
        <v>0</v>
      </c>
      <c r="FB215" s="127"/>
      <c r="FC215" s="128">
        <f>SUBTOTAL(9,FC209:FC214)</f>
        <v>0</v>
      </c>
      <c r="FE215" s="119" t="s">
        <v>258</v>
      </c>
      <c r="FF215" s="120"/>
      <c r="FG215" s="120"/>
      <c r="FH215" s="121"/>
      <c r="FI215" s="412">
        <f>SUBTOTAL(9,FI209:FI214)</f>
        <v>0</v>
      </c>
      <c r="FJ215" s="420"/>
      <c r="FK215" s="414">
        <f>SUBTOTAL(9,FK209:FK214)</f>
        <v>0</v>
      </c>
      <c r="FL215" s="412">
        <f>SUBTOTAL(9,FL209:FL214)</f>
        <v>0</v>
      </c>
      <c r="FM215" s="420"/>
      <c r="FN215" s="414">
        <f>SUBTOTAL(9,FN209:FN214)</f>
        <v>0</v>
      </c>
      <c r="FO215" s="91">
        <f>SUBTOTAL(9,FO209:FO214)</f>
        <v>0</v>
      </c>
      <c r="FP215" s="92"/>
      <c r="FQ215" s="93">
        <f>SUBTOTAL(9,FQ209:FQ214)</f>
        <v>0</v>
      </c>
      <c r="FR215" s="412">
        <f>SUBTOTAL(9,FR209:FR214)</f>
        <v>0</v>
      </c>
      <c r="FS215" s="420"/>
      <c r="FT215" s="414">
        <f>SUBTOTAL(9,FT209:FT214)</f>
        <v>0</v>
      </c>
      <c r="FU215" s="412">
        <f>SUBTOTAL(9,FU209:FU214)</f>
        <v>0</v>
      </c>
      <c r="FV215" s="420"/>
      <c r="FW215" s="414">
        <f>SUBTOTAL(9,FW209:FW214)</f>
        <v>0</v>
      </c>
      <c r="FX215" s="91">
        <f>SUBTOTAL(9,FX209:FX214)</f>
        <v>0</v>
      </c>
      <c r="FY215" s="92"/>
      <c r="FZ215" s="93">
        <f>SUBTOTAL(9,FZ209:FZ214)</f>
        <v>0</v>
      </c>
      <c r="GA215" s="412">
        <f>SUBTOTAL(9,GA209:GA214)</f>
        <v>0</v>
      </c>
      <c r="GB215" s="420"/>
      <c r="GC215" s="414">
        <f>SUBTOTAL(9,GC209:GC214)</f>
        <v>0</v>
      </c>
      <c r="GD215" s="412">
        <f>SUBTOTAL(9,GD209:GD214)</f>
        <v>0</v>
      </c>
      <c r="GE215" s="420"/>
      <c r="GF215" s="414">
        <f>SUBTOTAL(9,GF209:GF214)</f>
        <v>0</v>
      </c>
      <c r="GG215" s="255">
        <f>SUBTOTAL(9,GG209:GG214)</f>
        <v>0</v>
      </c>
      <c r="GH215" s="256"/>
      <c r="GI215" s="257">
        <f>SUBTOTAL(9,GI209:GI214)</f>
        <v>0</v>
      </c>
      <c r="GJ215" s="452">
        <f>SUBTOTAL(9,GJ209:GJ214)</f>
        <v>0</v>
      </c>
      <c r="GK215" s="458" t="str">
        <f>IF(GL215,GL215/GJ215,"")</f>
        <v/>
      </c>
      <c r="GL215" s="454">
        <f>SUBTOTAL(9,GL209:GL214)</f>
        <v>0</v>
      </c>
      <c r="GM215" s="452">
        <f>SUBTOTAL(9,GM209:GM214)</f>
        <v>0</v>
      </c>
      <c r="GN215" s="458" t="str">
        <f>IF(GO215,GO215/GM215,"")</f>
        <v/>
      </c>
      <c r="GO215" s="455">
        <f>SUBTOTAL(9,GO209:GO214)</f>
        <v>0</v>
      </c>
      <c r="GP215" s="259">
        <f>SUBTOTAL(9,GP209:GP214)</f>
        <v>0</v>
      </c>
      <c r="GQ215" s="258"/>
      <c r="GR215" s="258">
        <f>SUBTOTAL(9,GR209:GR214)</f>
        <v>0</v>
      </c>
      <c r="GS215" s="91">
        <f>SUBTOTAL(9,GS209:GS214)</f>
        <v>0</v>
      </c>
      <c r="GT215" s="101"/>
      <c r="GU215" s="93">
        <f>SUBTOTAL(9,GU209:GU214)</f>
        <v>0</v>
      </c>
      <c r="GV215" s="91">
        <f>SUBTOTAL(9,GV209:GV214)</f>
        <v>0</v>
      </c>
      <c r="GW215" s="101"/>
      <c r="GX215" s="93">
        <f>SUBTOTAL(9,GX209:GX214)</f>
        <v>0</v>
      </c>
      <c r="GY215" s="255">
        <f>SUBTOTAL(9,GY209:GY214)</f>
        <v>0</v>
      </c>
      <c r="GZ215" s="256"/>
      <c r="HA215" s="257">
        <f>SUBTOTAL(9,HA209:HA214)</f>
        <v>0</v>
      </c>
      <c r="HB215" s="91">
        <f>SUBTOTAL(9,HB209:HB214)</f>
        <v>0</v>
      </c>
      <c r="HC215" s="101"/>
      <c r="HD215" s="93">
        <f>SUBTOTAL(9,HD209:HD214)</f>
        <v>0</v>
      </c>
      <c r="HE215" s="91">
        <f>SUBTOTAL(9,HE209:HE214)</f>
        <v>0</v>
      </c>
      <c r="HF215" s="101"/>
      <c r="HG215" s="93">
        <f>SUBTOTAL(9,HG209:HG214)</f>
        <v>0</v>
      </c>
      <c r="HH215" s="255">
        <f>SUBTOTAL(9,HH209:HH214)</f>
        <v>0</v>
      </c>
      <c r="HI215" s="256"/>
      <c r="HJ215" s="257">
        <f>SUBTOTAL(9,HJ209:HJ214)</f>
        <v>0</v>
      </c>
      <c r="HK215" s="91">
        <f>SUBTOTAL(9,HK209:HK214)</f>
        <v>0</v>
      </c>
      <c r="HL215" s="101"/>
      <c r="HM215" s="93">
        <f>SUBTOTAL(9,HM209:HM214)</f>
        <v>0</v>
      </c>
      <c r="HN215" s="91">
        <f>SUBTOTAL(9,HN209:HN214)</f>
        <v>0</v>
      </c>
      <c r="HO215" s="101"/>
      <c r="HP215" s="93">
        <f>SUBTOTAL(9,HP209:HP214)</f>
        <v>0</v>
      </c>
      <c r="HQ215" s="255">
        <f>SUBTOTAL(9,HQ209:HQ214)</f>
        <v>0</v>
      </c>
      <c r="HR215" s="256"/>
      <c r="HS215" s="257">
        <f>SUBTOTAL(9,HS209:HS214)</f>
        <v>0</v>
      </c>
      <c r="HT215" s="122">
        <f>SUBTOTAL(9,HT209:HT214)</f>
        <v>0</v>
      </c>
      <c r="HU215" s="130" t="str">
        <f>IF(HV215,HV215/HT215,"")</f>
        <v/>
      </c>
      <c r="HV215" s="124">
        <f>SUBTOTAL(9,HV209:HV214)</f>
        <v>0</v>
      </c>
      <c r="HW215" s="122">
        <f>SUBTOTAL(9,HW209:HW214)</f>
        <v>0</v>
      </c>
      <c r="HX215" s="130" t="str">
        <f>IF(HY215,HY215/HW215,"")</f>
        <v/>
      </c>
      <c r="HY215" s="496">
        <f>SUBTOTAL(9,HY209:HY214)</f>
        <v>0</v>
      </c>
      <c r="HZ215" s="259">
        <f>SUBTOTAL(9,HZ209:HZ214)</f>
        <v>0</v>
      </c>
      <c r="IA215" s="258"/>
      <c r="IB215" s="258">
        <f>SUBTOTAL(9,IB209:IB214)</f>
        <v>0</v>
      </c>
      <c r="IC215" s="412">
        <f>SUBTOTAL(9,IC209:IC214)</f>
        <v>0</v>
      </c>
      <c r="ID215" s="420"/>
      <c r="IE215" s="414">
        <f>SUBTOTAL(9,IE209:IE214)</f>
        <v>0</v>
      </c>
      <c r="IF215" s="412">
        <f>SUBTOTAL(9,IF209:IF214)</f>
        <v>0</v>
      </c>
      <c r="IG215" s="420"/>
      <c r="IH215" s="414">
        <f>SUBTOTAL(9,IH209:IH214)</f>
        <v>0</v>
      </c>
      <c r="II215" s="255">
        <f>SUBTOTAL(9,II209:II214)</f>
        <v>0</v>
      </c>
      <c r="IJ215" s="256"/>
      <c r="IK215" s="257">
        <f>SUBTOTAL(9,IK209:IK214)</f>
        <v>0</v>
      </c>
      <c r="IL215" s="412">
        <f>SUBTOTAL(9,IL209:IL214)</f>
        <v>0</v>
      </c>
      <c r="IM215" s="420"/>
      <c r="IN215" s="414">
        <f>SUBTOTAL(9,IN209:IN214)</f>
        <v>0</v>
      </c>
      <c r="IO215" s="412">
        <f>SUBTOTAL(9,IO209:IO214)</f>
        <v>0</v>
      </c>
      <c r="IP215" s="420"/>
      <c r="IQ215" s="414">
        <f>SUBTOTAL(9,IQ209:IQ214)</f>
        <v>0</v>
      </c>
      <c r="IR215" s="255">
        <f>SUBTOTAL(9,IR209:IR214)</f>
        <v>0</v>
      </c>
      <c r="IS215" s="256"/>
      <c r="IT215" s="257">
        <f>SUBTOTAL(9,IT209:IT214)</f>
        <v>0</v>
      </c>
      <c r="IU215" s="412">
        <f>SUBTOTAL(9,IU209:IU214)</f>
        <v>0</v>
      </c>
      <c r="IV215" s="420"/>
      <c r="IW215" s="414">
        <f>SUBTOTAL(9,IW209:IW214)</f>
        <v>0</v>
      </c>
      <c r="IX215" s="412">
        <f>SUBTOTAL(9,IX209:IX214)</f>
        <v>0</v>
      </c>
      <c r="IY215" s="420"/>
      <c r="IZ215" s="414">
        <f>SUBTOTAL(9,IZ209:IZ214)</f>
        <v>0</v>
      </c>
      <c r="JA215" s="255">
        <f>SUBTOTAL(9,JA209:JA214)</f>
        <v>0</v>
      </c>
      <c r="JB215" s="256"/>
      <c r="JC215" s="257">
        <f>SUBTOTAL(9,JC209:JC214)</f>
        <v>0</v>
      </c>
      <c r="JD215" s="452">
        <f>SUBTOTAL(9,JD209:JD214)</f>
        <v>0</v>
      </c>
      <c r="JE215" s="458" t="str">
        <f>IF(JF215,JF215/JD215,"")</f>
        <v/>
      </c>
      <c r="JF215" s="454">
        <f>SUBTOTAL(9,JF209:JF214)</f>
        <v>0</v>
      </c>
      <c r="JG215" s="452">
        <f>SUBTOTAL(9,JG209:JG214)</f>
        <v>0</v>
      </c>
      <c r="JH215" s="458" t="str">
        <f>IF(JI215,JI215/JG215,"")</f>
        <v/>
      </c>
      <c r="JI215" s="455">
        <f>SUBTOTAL(9,JI209:JI214)</f>
        <v>0</v>
      </c>
      <c r="JJ215" s="259">
        <f>SUBTOTAL(9,JJ209:JJ214)</f>
        <v>0</v>
      </c>
      <c r="JK215" s="258"/>
      <c r="JL215" s="258">
        <f>SUBTOTAL(9,JL209:JL214)</f>
        <v>0</v>
      </c>
      <c r="JM215" s="91">
        <f>SUBTOTAL(9,JM209:JM214)</f>
        <v>0</v>
      </c>
      <c r="JN215" s="101"/>
      <c r="JO215" s="93">
        <f>SUBTOTAL(9,JO209:JO214)</f>
        <v>0</v>
      </c>
      <c r="JP215" s="91">
        <f>SUBTOTAL(9,JP209:JP214)</f>
        <v>0</v>
      </c>
      <c r="JQ215" s="101"/>
      <c r="JR215" s="93">
        <f>SUBTOTAL(9,JR209:JR214)</f>
        <v>0</v>
      </c>
      <c r="JS215" s="255">
        <f>SUBTOTAL(9,JS209:JS214)</f>
        <v>0</v>
      </c>
      <c r="JT215" s="256"/>
      <c r="JU215" s="257">
        <f>SUBTOTAL(9,JU209:JU214)</f>
        <v>0</v>
      </c>
      <c r="JV215" s="91">
        <f>SUBTOTAL(9,JV209:JV214)</f>
        <v>0</v>
      </c>
      <c r="JW215" s="101"/>
      <c r="JX215" s="93">
        <f>SUBTOTAL(9,JX209:JX214)</f>
        <v>0</v>
      </c>
      <c r="JY215" s="91">
        <f>SUBTOTAL(9,JY209:JY214)</f>
        <v>0</v>
      </c>
      <c r="JZ215" s="101"/>
      <c r="KA215" s="93">
        <f>SUBTOTAL(9,KA209:KA214)</f>
        <v>0</v>
      </c>
      <c r="KB215" s="255">
        <f>SUBTOTAL(9,KB209:KB214)</f>
        <v>0</v>
      </c>
      <c r="KC215" s="256"/>
      <c r="KD215" s="257">
        <f>SUBTOTAL(9,KD209:KD214)</f>
        <v>0</v>
      </c>
      <c r="KE215" s="91">
        <f>SUBTOTAL(9,KE209:KE214)</f>
        <v>0</v>
      </c>
      <c r="KF215" s="101"/>
      <c r="KG215" s="93">
        <f>SUBTOTAL(9,KG209:KG214)</f>
        <v>0</v>
      </c>
      <c r="KH215" s="91">
        <f>SUBTOTAL(9,KH209:KH214)</f>
        <v>0</v>
      </c>
      <c r="KI215" s="101"/>
      <c r="KJ215" s="93">
        <f>SUBTOTAL(9,KJ209:KJ214)</f>
        <v>0</v>
      </c>
      <c r="KK215" s="91">
        <f>SUBTOTAL(9,KK209:KK214)</f>
        <v>0</v>
      </c>
      <c r="KL215" s="92"/>
      <c r="KM215" s="93">
        <f>SUBTOTAL(9,KM209:KM214)</f>
        <v>0</v>
      </c>
      <c r="KN215" s="122">
        <f>SUBTOTAL(9,KN209:KN214)</f>
        <v>0</v>
      </c>
      <c r="KO215" s="130" t="str">
        <f>IF(KP215,KP215/KN215,"")</f>
        <v/>
      </c>
      <c r="KP215" s="124">
        <f>SUBTOTAL(9,KP209:KP214)</f>
        <v>0</v>
      </c>
      <c r="KQ215" s="122">
        <f>SUBTOTAL(9,KQ209:KQ214)</f>
        <v>0</v>
      </c>
      <c r="KR215" s="130" t="str">
        <f>IF(KS215,KS215/KQ215,"")</f>
        <v/>
      </c>
      <c r="KS215" s="496">
        <f>SUBTOTAL(9,KS209:KS214)</f>
        <v>0</v>
      </c>
      <c r="KT215" s="125">
        <f>SUBTOTAL(9,KT209:KT214)</f>
        <v>0</v>
      </c>
      <c r="KU215" s="124"/>
      <c r="KV215" s="124">
        <f>SUBTOTAL(9,KV209:KV214)</f>
        <v>0</v>
      </c>
      <c r="KW215" s="179">
        <f>SUBTOTAL(9,KW209:KW214)</f>
        <v>0</v>
      </c>
      <c r="KX215" s="127" t="str">
        <f>IF(KY215,KY215/KW215,"")</f>
        <v/>
      </c>
      <c r="KY215" s="128">
        <f>SUBTOTAL(9,KY209:KY214)</f>
        <v>0</v>
      </c>
      <c r="KZ215" s="126">
        <f>SUBTOTAL(9,KZ209:KZ214)</f>
        <v>0</v>
      </c>
      <c r="LA215" s="127" t="str">
        <f>IF(LB215,LB215/KZ215,"")</f>
        <v/>
      </c>
      <c r="LB215" s="128">
        <f>SUBTOTAL(9,LB209:LB214)</f>
        <v>0</v>
      </c>
      <c r="LC215" s="179">
        <f>SUBTOTAL(9,LC209:LC214)</f>
        <v>0</v>
      </c>
      <c r="LD215" s="127"/>
      <c r="LE215" s="128">
        <f>SUBTOTAL(9,LE209:LE214)</f>
        <v>0</v>
      </c>
    </row>
    <row r="216" spans="2:317" ht="20.25" hidden="1" customHeight="1" outlineLevel="3">
      <c r="B216" s="84" t="s">
        <v>361</v>
      </c>
      <c r="C216" s="176" t="s">
        <v>333</v>
      </c>
      <c r="D216" s="176" t="s">
        <v>261</v>
      </c>
      <c r="E216" s="176" t="s">
        <v>262</v>
      </c>
      <c r="F216" s="84" t="s">
        <v>297</v>
      </c>
      <c r="G216" s="239"/>
      <c r="H216" s="295"/>
      <c r="I216" s="241">
        <f>G216*H216</f>
        <v>0</v>
      </c>
      <c r="J216" s="243"/>
      <c r="K216" s="240"/>
      <c r="L216" s="241">
        <f>J216*K216</f>
        <v>0</v>
      </c>
      <c r="M216" s="41">
        <f t="shared" ref="M216:M237" si="3649">G216-J216</f>
        <v>0</v>
      </c>
      <c r="N216" s="42">
        <f t="shared" ref="N216:N237" si="3650">H216-K216</f>
        <v>0</v>
      </c>
      <c r="O216" s="43">
        <f t="shared" ref="O216:O237" si="3651">I216-L216</f>
        <v>0</v>
      </c>
      <c r="P216" s="243"/>
      <c r="Q216" s="240"/>
      <c r="R216" s="241">
        <f>P216*Q216</f>
        <v>0</v>
      </c>
      <c r="S216" s="243"/>
      <c r="T216" s="240"/>
      <c r="U216" s="241">
        <f>S216*T216</f>
        <v>0</v>
      </c>
      <c r="V216" s="41">
        <f t="shared" ref="V216:V237" si="3652">P216-S216</f>
        <v>0</v>
      </c>
      <c r="W216" s="42">
        <f t="shared" ref="W216:W237" si="3653">Q216-T216</f>
        <v>0</v>
      </c>
      <c r="X216" s="43">
        <f t="shared" ref="X216:X237" si="3654">R216-U216</f>
        <v>0</v>
      </c>
      <c r="Y216" s="239"/>
      <c r="Z216" s="295"/>
      <c r="AA216" s="241">
        <f>Y216*Z216</f>
        <v>0</v>
      </c>
      <c r="AB216" s="239"/>
      <c r="AC216" s="295"/>
      <c r="AD216" s="241">
        <f>AB216*AC216</f>
        <v>0</v>
      </c>
      <c r="AE216" s="236">
        <f t="shared" ref="AE216:AE237" si="3655">Y216-AB216</f>
        <v>0</v>
      </c>
      <c r="AF216" s="232">
        <f t="shared" ref="AF216:AF237" si="3656">Z216-AC216</f>
        <v>0</v>
      </c>
      <c r="AG216" s="233">
        <f t="shared" ref="AG216:AG237" si="3657">AA216-AD216</f>
        <v>0</v>
      </c>
      <c r="AH216" s="449">
        <f t="shared" ref="AH216:AH237" si="3658">G216+P216+Y216</f>
        <v>0</v>
      </c>
      <c r="AI216" s="450">
        <f t="shared" ref="AI216:AI237" si="3659">IF(AJ216,AJ216/AH216,0)</f>
        <v>0</v>
      </c>
      <c r="AJ216" s="451">
        <f t="shared" ref="AJ216:AJ237" si="3660">I216+R216+AA216</f>
        <v>0</v>
      </c>
      <c r="AK216" s="449">
        <f t="shared" ref="AK216:AK237" si="3661">J216+S216+AB216</f>
        <v>0</v>
      </c>
      <c r="AL216" s="450">
        <f t="shared" ref="AL216:AL237" si="3662">IF(AM216,AM216/AK216,0)</f>
        <v>0</v>
      </c>
      <c r="AM216" s="451">
        <f t="shared" ref="AM216:AM237" si="3663">L216+U216+AD216</f>
        <v>0</v>
      </c>
      <c r="AN216" s="252">
        <f t="shared" ref="AN216:AN237" si="3664">AH216-AK216</f>
        <v>0</v>
      </c>
      <c r="AO216" s="253">
        <f t="shared" ref="AO216:AO237" si="3665">AI216-AL216</f>
        <v>0</v>
      </c>
      <c r="AP216" s="253">
        <f t="shared" ref="AP216:AP237" si="3666">AJ216-AM216</f>
        <v>0</v>
      </c>
      <c r="AQ216" s="239"/>
      <c r="AR216" s="295"/>
      <c r="AS216" s="90">
        <f>AQ216*AR216</f>
        <v>0</v>
      </c>
      <c r="AT216" s="184"/>
      <c r="AU216" s="100"/>
      <c r="AV216" s="90">
        <f>AT216*AU216</f>
        <v>0</v>
      </c>
      <c r="AW216" s="236">
        <f t="shared" ref="AW216:AW237" si="3667">AQ216-AT216</f>
        <v>0</v>
      </c>
      <c r="AX216" s="232">
        <f t="shared" ref="AX216:AX237" si="3668">AR216-AU216</f>
        <v>0</v>
      </c>
      <c r="AY216" s="233">
        <f t="shared" ref="AY216:AY237" si="3669">AS216-AV216</f>
        <v>0</v>
      </c>
      <c r="AZ216" s="385"/>
      <c r="BA216" s="307"/>
      <c r="BB216" s="90">
        <f>AZ216*BA216</f>
        <v>0</v>
      </c>
      <c r="BC216" s="385"/>
      <c r="BD216" s="307"/>
      <c r="BE216" s="90">
        <f>BC216*BD216</f>
        <v>0</v>
      </c>
      <c r="BF216" s="236">
        <f t="shared" ref="BF216:BF237" si="3670">AZ216-BC216</f>
        <v>0</v>
      </c>
      <c r="BG216" s="232">
        <f t="shared" ref="BG216:BG237" si="3671">BA216-BD216</f>
        <v>0</v>
      </c>
      <c r="BH216" s="233">
        <f t="shared" ref="BH216:BH237" si="3672">BB216-BE216</f>
        <v>0</v>
      </c>
      <c r="BI216" s="239"/>
      <c r="BJ216" s="295"/>
      <c r="BK216" s="90">
        <f>BI216*BJ216</f>
        <v>0</v>
      </c>
      <c r="BL216" s="239"/>
      <c r="BM216" s="295"/>
      <c r="BN216" s="90">
        <f>BL216*BM216</f>
        <v>0</v>
      </c>
      <c r="BO216" s="236">
        <f t="shared" ref="BO216:BO237" si="3673">BI216-BL216</f>
        <v>0</v>
      </c>
      <c r="BP216" s="232">
        <f t="shared" ref="BP216:BP237" si="3674">BJ216-BM216</f>
        <v>0</v>
      </c>
      <c r="BQ216" s="233">
        <f t="shared" ref="BQ216:BQ237" si="3675">BK216-BN216</f>
        <v>0</v>
      </c>
      <c r="BR216" s="50">
        <f t="shared" ref="BR216:BR237" si="3676">AQ216+AZ216+BI216</f>
        <v>0</v>
      </c>
      <c r="BS216" s="45">
        <f t="shared" ref="BS216:BS237" si="3677">IF(BT216,BT216/BR216,0)</f>
        <v>0</v>
      </c>
      <c r="BT216" s="51">
        <f t="shared" ref="BT216:BT237" si="3678">AS216+BB216+BK216</f>
        <v>0</v>
      </c>
      <c r="BU216" s="50">
        <f t="shared" ref="BU216:BU237" si="3679">AT216+BC216+BL216</f>
        <v>0</v>
      </c>
      <c r="BV216" s="45">
        <f t="shared" ref="BV216:BV237" si="3680">IF(BW216,BW216/BU216,0)</f>
        <v>0</v>
      </c>
      <c r="BW216" s="51">
        <f t="shared" ref="BW216:BW237" si="3681">AV216+BE216+BN216</f>
        <v>0</v>
      </c>
      <c r="BX216" s="252">
        <f t="shared" ref="BX216:BX237" si="3682">BR216-BU216</f>
        <v>0</v>
      </c>
      <c r="BY216" s="253">
        <f t="shared" ref="BY216:BY237" si="3683">BS216-BV216</f>
        <v>0</v>
      </c>
      <c r="BZ216" s="253">
        <f t="shared" ref="BZ216:BZ237" si="3684">BT216-BW216</f>
        <v>0</v>
      </c>
      <c r="CA216" s="481"/>
      <c r="CB216" s="301"/>
      <c r="CC216" s="241">
        <f>CA216*CB216</f>
        <v>0</v>
      </c>
      <c r="CD216" s="481"/>
      <c r="CE216" s="301"/>
      <c r="CF216" s="241">
        <f>CD216*CE216</f>
        <v>0</v>
      </c>
      <c r="CG216" s="236">
        <f t="shared" ref="CG216:CG237" si="3685">CA216-CD216</f>
        <v>0</v>
      </c>
      <c r="CH216" s="232">
        <f t="shared" ref="CH216:CH237" si="3686">CB216-CE216</f>
        <v>0</v>
      </c>
      <c r="CI216" s="233">
        <f t="shared" ref="CI216:CI237" si="3687">CC216-CF216</f>
        <v>0</v>
      </c>
      <c r="CJ216" s="481"/>
      <c r="CK216" s="301"/>
      <c r="CL216" s="241">
        <f>CJ216*CK216</f>
        <v>0</v>
      </c>
      <c r="CM216" s="481"/>
      <c r="CN216" s="301"/>
      <c r="CO216" s="241">
        <f>CM216*CN216</f>
        <v>0</v>
      </c>
      <c r="CP216" s="236">
        <f t="shared" ref="CP216:CP237" si="3688">CJ216-CM216</f>
        <v>0</v>
      </c>
      <c r="CQ216" s="232">
        <f t="shared" ref="CQ216:CQ237" si="3689">CK216-CN216</f>
        <v>0</v>
      </c>
      <c r="CR216" s="233">
        <f t="shared" ref="CR216:CR237" si="3690">CL216-CO216</f>
        <v>0</v>
      </c>
      <c r="CS216" s="239"/>
      <c r="CT216" s="295"/>
      <c r="CU216" s="241">
        <f>CS216*CT216</f>
        <v>0</v>
      </c>
      <c r="CV216" s="239"/>
      <c r="CW216" s="295"/>
      <c r="CX216" s="241">
        <f>CV216*CW216</f>
        <v>0</v>
      </c>
      <c r="CY216" s="236">
        <f t="shared" ref="CY216:CY237" si="3691">CS216-CV216</f>
        <v>0</v>
      </c>
      <c r="CZ216" s="232">
        <f t="shared" ref="CZ216:CZ237" si="3692">CT216-CW216</f>
        <v>0</v>
      </c>
      <c r="DA216" s="233">
        <f t="shared" ref="DA216:DA237" si="3693">CU216-CX216</f>
        <v>0</v>
      </c>
      <c r="DB216" s="449">
        <f t="shared" ref="DB216:DB237" si="3694">CA216+CJ216+CS216</f>
        <v>0</v>
      </c>
      <c r="DC216" s="450">
        <f t="shared" ref="DC216:DC237" si="3695">IF(DD216,DD216/DB216,0)</f>
        <v>0</v>
      </c>
      <c r="DD216" s="451">
        <f t="shared" ref="DD216:DD237" si="3696">CC216+CL216+CU216</f>
        <v>0</v>
      </c>
      <c r="DE216" s="449">
        <f t="shared" ref="DE216:DE237" si="3697">CD216+CM216+CV216</f>
        <v>0</v>
      </c>
      <c r="DF216" s="450">
        <f t="shared" ref="DF216:DF237" si="3698">IF(DG216,DG216/DE216,0)</f>
        <v>0</v>
      </c>
      <c r="DG216" s="451">
        <f t="shared" ref="DG216:DG237" si="3699">CF216+CO216+CX216</f>
        <v>0</v>
      </c>
      <c r="DH216" s="252">
        <f t="shared" ref="DH216:DH237" si="3700">DB216-DE216</f>
        <v>0</v>
      </c>
      <c r="DI216" s="253">
        <f t="shared" ref="DI216:DI237" si="3701">DC216-DF216</f>
        <v>0</v>
      </c>
      <c r="DJ216" s="253">
        <f t="shared" ref="DJ216:DJ237" si="3702">DD216-DG216</f>
        <v>0</v>
      </c>
      <c r="DK216" s="385"/>
      <c r="DL216" s="391"/>
      <c r="DM216" s="90">
        <f>DK216*DL216</f>
        <v>0</v>
      </c>
      <c r="DN216" s="385"/>
      <c r="DO216" s="391"/>
      <c r="DP216" s="90">
        <f>DN216*DO216</f>
        <v>0</v>
      </c>
      <c r="DQ216" s="236">
        <f t="shared" ref="DQ216:DQ237" si="3703">DK216-DN216</f>
        <v>0</v>
      </c>
      <c r="DR216" s="232">
        <f t="shared" ref="DR216:DR237" si="3704">DL216-DO216</f>
        <v>0</v>
      </c>
      <c r="DS216" s="233">
        <f t="shared" ref="DS216:DS237" si="3705">DM216-DP216</f>
        <v>0</v>
      </c>
      <c r="DT216" s="385"/>
      <c r="DU216" s="391"/>
      <c r="DV216" s="90">
        <f>DT216*DU216</f>
        <v>0</v>
      </c>
      <c r="DW216" s="385"/>
      <c r="DX216" s="391"/>
      <c r="DY216" s="90">
        <f>DW216*DX216</f>
        <v>0</v>
      </c>
      <c r="DZ216" s="236">
        <f t="shared" ref="DZ216:DZ237" si="3706">DT216-DW216</f>
        <v>0</v>
      </c>
      <c r="EA216" s="232">
        <f t="shared" ref="EA216:EA237" si="3707">DU216-DX216</f>
        <v>0</v>
      </c>
      <c r="EB216" s="233">
        <f t="shared" ref="EB216:EB237" si="3708">DV216-DY216</f>
        <v>0</v>
      </c>
      <c r="EC216" s="239"/>
      <c r="ED216" s="295"/>
      <c r="EE216" s="90">
        <f>EC216*ED216</f>
        <v>0</v>
      </c>
      <c r="EF216" s="239"/>
      <c r="EG216" s="295"/>
      <c r="EH216" s="90">
        <f>EF216*EG216</f>
        <v>0</v>
      </c>
      <c r="EI216" s="41">
        <f t="shared" ref="EI216:EI237" si="3709">EC216-EF216</f>
        <v>0</v>
      </c>
      <c r="EJ216" s="42">
        <f t="shared" ref="EJ216:EJ237" si="3710">ED216-EG216</f>
        <v>0</v>
      </c>
      <c r="EK216" s="43">
        <f t="shared" ref="EK216:EK237" si="3711">EE216-EH216</f>
        <v>0</v>
      </c>
      <c r="EL216" s="50">
        <f t="shared" ref="EL216:EL237" si="3712">DK216+DT216+EC216</f>
        <v>0</v>
      </c>
      <c r="EM216" s="45">
        <f t="shared" ref="EM216:EM237" si="3713">IF(EN216,EN216/EL216,0)</f>
        <v>0</v>
      </c>
      <c r="EN216" s="51">
        <f t="shared" ref="EN216:EN237" si="3714">DM216+DV216+EE216</f>
        <v>0</v>
      </c>
      <c r="EO216" s="50">
        <f t="shared" ref="EO216:EO237" si="3715">DN216+DW216+EF216</f>
        <v>0</v>
      </c>
      <c r="EP216" s="45">
        <f t="shared" ref="EP216:EP237" si="3716">IF(EQ216,EQ216/EO216,0)</f>
        <v>0</v>
      </c>
      <c r="EQ216" s="51">
        <f t="shared" ref="EQ216:EQ237" si="3717">DP216+DY216+EH216</f>
        <v>0</v>
      </c>
      <c r="ER216" s="81">
        <f t="shared" ref="ER216:ER237" si="3718">EL216-EO216</f>
        <v>0</v>
      </c>
      <c r="ES216" s="52">
        <f t="shared" ref="ES216:ES237" si="3719">EM216-EP216</f>
        <v>0</v>
      </c>
      <c r="ET216" s="52">
        <f t="shared" ref="ET216:ET237" si="3720">EN216-EQ216</f>
        <v>0</v>
      </c>
      <c r="EU216" s="27">
        <f t="shared" ref="EU216:EU237" si="3721">AH216+BR216+DB216+EL216</f>
        <v>0</v>
      </c>
      <c r="EV216" s="28">
        <f t="shared" ref="EV216:EV237" si="3722">IF(EW216,EW216/EU216,0)</f>
        <v>0</v>
      </c>
      <c r="EW216" s="29">
        <f t="shared" ref="EW216:EW237" si="3723">AJ216+BT216+DD216+EN216</f>
        <v>0</v>
      </c>
      <c r="EX216" s="542">
        <f t="shared" ref="EX216:EX237" si="3724">AK216+BU216+DE216+EO216</f>
        <v>0</v>
      </c>
      <c r="EY216" s="28">
        <f t="shared" ref="EY216:EY237" si="3725">IF(EZ216,EZ216/EX216,0)</f>
        <v>0</v>
      </c>
      <c r="EZ216" s="29">
        <f t="shared" ref="EZ216:EZ237" si="3726">AM216+BW216+DG216+EQ216</f>
        <v>0</v>
      </c>
      <c r="FA216" s="178">
        <f t="shared" ref="FA216:FA237" si="3727">EU216-EX216</f>
        <v>0</v>
      </c>
      <c r="FB216" s="28">
        <f t="shared" ref="FB216:FB237" si="3728">EV216-EY216</f>
        <v>0</v>
      </c>
      <c r="FC216" s="29">
        <f t="shared" ref="FC216:FC237" si="3729">EW216-EZ216</f>
        <v>0</v>
      </c>
      <c r="FE216" s="84" t="s">
        <v>361</v>
      </c>
      <c r="FF216" s="176" t="s">
        <v>333</v>
      </c>
      <c r="FG216" s="176" t="s">
        <v>262</v>
      </c>
      <c r="FH216" s="84" t="s">
        <v>297</v>
      </c>
      <c r="FI216" s="239"/>
      <c r="FJ216" s="295"/>
      <c r="FK216" s="241">
        <f>FI216*FJ216</f>
        <v>0</v>
      </c>
      <c r="FL216" s="243"/>
      <c r="FM216" s="240"/>
      <c r="FN216" s="241">
        <f>FL216*FM216</f>
        <v>0</v>
      </c>
      <c r="FO216" s="41">
        <f t="shared" ref="FO216:FO258" si="3730">FI216-FL216</f>
        <v>0</v>
      </c>
      <c r="FP216" s="42">
        <f t="shared" ref="FP216:FP258" si="3731">FJ216-FM216</f>
        <v>0</v>
      </c>
      <c r="FQ216" s="43">
        <f t="shared" ref="FQ216:FQ258" si="3732">FK216-FN216</f>
        <v>0</v>
      </c>
      <c r="FR216" s="243"/>
      <c r="FS216" s="240"/>
      <c r="FT216" s="241">
        <f>FR216*FS216</f>
        <v>0</v>
      </c>
      <c r="FU216" s="243"/>
      <c r="FV216" s="240"/>
      <c r="FW216" s="241">
        <f>FU216*FV216</f>
        <v>0</v>
      </c>
      <c r="FX216" s="41">
        <f t="shared" ref="FX216:FX258" si="3733">FR216-FU216</f>
        <v>0</v>
      </c>
      <c r="FY216" s="42">
        <f t="shared" ref="FY216:FY258" si="3734">FS216-FV216</f>
        <v>0</v>
      </c>
      <c r="FZ216" s="43">
        <f t="shared" ref="FZ216:FZ258" si="3735">FT216-FW216</f>
        <v>0</v>
      </c>
      <c r="GA216" s="239"/>
      <c r="GB216" s="295"/>
      <c r="GC216" s="241">
        <f>GA216*GB216</f>
        <v>0</v>
      </c>
      <c r="GD216" s="239"/>
      <c r="GE216" s="295"/>
      <c r="GF216" s="241">
        <f>GD216*GE216</f>
        <v>0</v>
      </c>
      <c r="GG216" s="236">
        <f t="shared" ref="GG216:GG258" si="3736">GA216-GD216</f>
        <v>0</v>
      </c>
      <c r="GH216" s="232">
        <f t="shared" ref="GH216:GH258" si="3737">GB216-GE216</f>
        <v>0</v>
      </c>
      <c r="GI216" s="233">
        <f t="shared" ref="GI216:GI258" si="3738">GC216-GF216</f>
        <v>0</v>
      </c>
      <c r="GJ216" s="449">
        <f t="shared" ref="GJ216:GJ258" si="3739">FI216+FR216+GA216</f>
        <v>0</v>
      </c>
      <c r="GK216" s="450">
        <f t="shared" ref="GK216:GK258" si="3740">IF(GL216,GL216/GJ216,0)</f>
        <v>0</v>
      </c>
      <c r="GL216" s="451">
        <f t="shared" ref="GL216:GL258" si="3741">FK216+FT216+GC216</f>
        <v>0</v>
      </c>
      <c r="GM216" s="449">
        <f t="shared" ref="GM216:GM258" si="3742">FL216+FU216+GD216</f>
        <v>0</v>
      </c>
      <c r="GN216" s="450">
        <f t="shared" ref="GN216:GN258" si="3743">IF(GO216,GO216/GM216,0)</f>
        <v>0</v>
      </c>
      <c r="GO216" s="451">
        <f t="shared" ref="GO216:GO258" si="3744">FN216+FW216+GF216</f>
        <v>0</v>
      </c>
      <c r="GP216" s="252">
        <f t="shared" ref="GP216:GP258" si="3745">GJ216-GM216</f>
        <v>0</v>
      </c>
      <c r="GQ216" s="253">
        <f t="shared" ref="GQ216:GQ258" si="3746">GK216-GN216</f>
        <v>0</v>
      </c>
      <c r="GR216" s="253">
        <f t="shared" ref="GR216:GR258" si="3747">GL216-GO216</f>
        <v>0</v>
      </c>
      <c r="GS216" s="239"/>
      <c r="GT216" s="295"/>
      <c r="GU216" s="90">
        <f>GS216*GT216</f>
        <v>0</v>
      </c>
      <c r="GV216" s="184"/>
      <c r="GW216" s="100"/>
      <c r="GX216" s="90">
        <f>GV216*GW216</f>
        <v>0</v>
      </c>
      <c r="GY216" s="236">
        <f t="shared" ref="GY216:GY258" si="3748">GS216-GV216</f>
        <v>0</v>
      </c>
      <c r="GZ216" s="232">
        <f t="shared" ref="GZ216:GZ258" si="3749">GT216-GW216</f>
        <v>0</v>
      </c>
      <c r="HA216" s="233">
        <f t="shared" ref="HA216:HA258" si="3750">GU216-GX216</f>
        <v>0</v>
      </c>
      <c r="HB216" s="385"/>
      <c r="HC216" s="307"/>
      <c r="HD216" s="90">
        <f>HB216*HC216</f>
        <v>0</v>
      </c>
      <c r="HE216" s="385"/>
      <c r="HF216" s="307"/>
      <c r="HG216" s="90">
        <f>HE216*HF216</f>
        <v>0</v>
      </c>
      <c r="HH216" s="236">
        <f t="shared" ref="HH216:HH258" si="3751">HB216-HE216</f>
        <v>0</v>
      </c>
      <c r="HI216" s="232">
        <f t="shared" ref="HI216:HI258" si="3752">HC216-HF216</f>
        <v>0</v>
      </c>
      <c r="HJ216" s="233">
        <f t="shared" ref="HJ216:HJ258" si="3753">HD216-HG216</f>
        <v>0</v>
      </c>
      <c r="HK216" s="239"/>
      <c r="HL216" s="295"/>
      <c r="HM216" s="90">
        <f>HK216*HL216</f>
        <v>0</v>
      </c>
      <c r="HN216" s="239"/>
      <c r="HO216" s="295"/>
      <c r="HP216" s="90">
        <f>HN216*HO216</f>
        <v>0</v>
      </c>
      <c r="HQ216" s="236">
        <f t="shared" ref="HQ216:HQ258" si="3754">HK216-HN216</f>
        <v>0</v>
      </c>
      <c r="HR216" s="232">
        <f t="shared" ref="HR216:HR258" si="3755">HL216-HO216</f>
        <v>0</v>
      </c>
      <c r="HS216" s="233">
        <f t="shared" ref="HS216:HS258" si="3756">HM216-HP216</f>
        <v>0</v>
      </c>
      <c r="HT216" s="50">
        <f t="shared" ref="HT216:HT258" si="3757">GS216+HB216+HK216</f>
        <v>0</v>
      </c>
      <c r="HU216" s="45">
        <f t="shared" ref="HU216:HU258" si="3758">IF(HV216,HV216/HT216,0)</f>
        <v>0</v>
      </c>
      <c r="HV216" s="51">
        <f t="shared" ref="HV216:HV258" si="3759">GU216+HD216+HM216</f>
        <v>0</v>
      </c>
      <c r="HW216" s="50">
        <f t="shared" ref="HW216:HW258" si="3760">GV216+HE216+HN216</f>
        <v>0</v>
      </c>
      <c r="HX216" s="45">
        <f t="shared" ref="HX216:HX258" si="3761">IF(HY216,HY216/HW216,0)</f>
        <v>0</v>
      </c>
      <c r="HY216" s="51">
        <f t="shared" ref="HY216:HY258" si="3762">GX216+HG216+HP216</f>
        <v>0</v>
      </c>
      <c r="HZ216" s="252">
        <f t="shared" ref="HZ216:HZ258" si="3763">HT216-HW216</f>
        <v>0</v>
      </c>
      <c r="IA216" s="253">
        <f t="shared" ref="IA216:IA258" si="3764">HU216-HX216</f>
        <v>0</v>
      </c>
      <c r="IB216" s="253">
        <f t="shared" ref="IB216:IB258" si="3765">HV216-HY216</f>
        <v>0</v>
      </c>
      <c r="IC216" s="481"/>
      <c r="ID216" s="301"/>
      <c r="IE216" s="241">
        <f>IC216*ID216</f>
        <v>0</v>
      </c>
      <c r="IF216" s="481"/>
      <c r="IG216" s="301"/>
      <c r="IH216" s="241">
        <f>IF216*IG216</f>
        <v>0</v>
      </c>
      <c r="II216" s="236">
        <f t="shared" ref="II216:II258" si="3766">IC216-IF216</f>
        <v>0</v>
      </c>
      <c r="IJ216" s="232">
        <f t="shared" ref="IJ216:IJ258" si="3767">ID216-IG216</f>
        <v>0</v>
      </c>
      <c r="IK216" s="233">
        <f t="shared" ref="IK216:IK258" si="3768">IE216-IH216</f>
        <v>0</v>
      </c>
      <c r="IL216" s="481"/>
      <c r="IM216" s="301"/>
      <c r="IN216" s="241">
        <f>IL216*IM216</f>
        <v>0</v>
      </c>
      <c r="IO216" s="481"/>
      <c r="IP216" s="301"/>
      <c r="IQ216" s="241">
        <f>IO216*IP216</f>
        <v>0</v>
      </c>
      <c r="IR216" s="236">
        <f t="shared" ref="IR216:IR258" si="3769">IL216-IO216</f>
        <v>0</v>
      </c>
      <c r="IS216" s="232">
        <f t="shared" ref="IS216:IS258" si="3770">IM216-IP216</f>
        <v>0</v>
      </c>
      <c r="IT216" s="233">
        <f t="shared" ref="IT216:IT258" si="3771">IN216-IQ216</f>
        <v>0</v>
      </c>
      <c r="IU216" s="239"/>
      <c r="IV216" s="295"/>
      <c r="IW216" s="241">
        <f>IU216*IV216</f>
        <v>0</v>
      </c>
      <c r="IX216" s="239"/>
      <c r="IY216" s="295"/>
      <c r="IZ216" s="241">
        <f>IX216*IY216</f>
        <v>0</v>
      </c>
      <c r="JA216" s="236">
        <f t="shared" ref="JA216:JA258" si="3772">IU216-IX216</f>
        <v>0</v>
      </c>
      <c r="JB216" s="232">
        <f t="shared" ref="JB216:JB258" si="3773">IV216-IY216</f>
        <v>0</v>
      </c>
      <c r="JC216" s="233">
        <f t="shared" ref="JC216:JC258" si="3774">IW216-IZ216</f>
        <v>0</v>
      </c>
      <c r="JD216" s="449">
        <f t="shared" ref="JD216:JD258" si="3775">IC216+IL216+IU216</f>
        <v>0</v>
      </c>
      <c r="JE216" s="450">
        <f t="shared" ref="JE216:JE258" si="3776">IF(JF216,JF216/JD216,0)</f>
        <v>0</v>
      </c>
      <c r="JF216" s="451">
        <f t="shared" ref="JF216:JF258" si="3777">IE216+IN216+IW216</f>
        <v>0</v>
      </c>
      <c r="JG216" s="449">
        <f t="shared" ref="JG216:JG258" si="3778">IF216+IO216+IX216</f>
        <v>0</v>
      </c>
      <c r="JH216" s="450">
        <f t="shared" ref="JH216:JH258" si="3779">IF(JI216,JI216/JG216,0)</f>
        <v>0</v>
      </c>
      <c r="JI216" s="451">
        <f t="shared" ref="JI216:JI258" si="3780">IH216+IQ216+IZ216</f>
        <v>0</v>
      </c>
      <c r="JJ216" s="252">
        <f t="shared" ref="JJ216:JJ258" si="3781">JD216-JG216</f>
        <v>0</v>
      </c>
      <c r="JK216" s="253">
        <f t="shared" ref="JK216:JK258" si="3782">JE216-JH216</f>
        <v>0</v>
      </c>
      <c r="JL216" s="253">
        <f t="shared" ref="JL216:JL258" si="3783">JF216-JI216</f>
        <v>0</v>
      </c>
      <c r="JM216" s="385"/>
      <c r="JN216" s="391"/>
      <c r="JO216" s="90">
        <f>JM216*JN216</f>
        <v>0</v>
      </c>
      <c r="JP216" s="385"/>
      <c r="JQ216" s="391"/>
      <c r="JR216" s="90">
        <f>JP216*JQ216</f>
        <v>0</v>
      </c>
      <c r="JS216" s="236">
        <f t="shared" ref="JS216:JS258" si="3784">JM216-JP216</f>
        <v>0</v>
      </c>
      <c r="JT216" s="232">
        <f t="shared" ref="JT216:JT258" si="3785">JN216-JQ216</f>
        <v>0</v>
      </c>
      <c r="JU216" s="233">
        <f t="shared" ref="JU216:JU258" si="3786">JO216-JR216</f>
        <v>0</v>
      </c>
      <c r="JV216" s="385"/>
      <c r="JW216" s="391"/>
      <c r="JX216" s="90">
        <f>JV216*JW216</f>
        <v>0</v>
      </c>
      <c r="JY216" s="385"/>
      <c r="JZ216" s="391"/>
      <c r="KA216" s="90">
        <f>JY216*JZ216</f>
        <v>0</v>
      </c>
      <c r="KB216" s="236">
        <f t="shared" ref="KB216:KB259" si="3787">JV216-JY216</f>
        <v>0</v>
      </c>
      <c r="KC216" s="232">
        <f t="shared" ref="KC216:KC258" si="3788">JW216-JZ216</f>
        <v>0</v>
      </c>
      <c r="KD216" s="233">
        <f t="shared" ref="KD216:KD258" si="3789">JX216-KA216</f>
        <v>0</v>
      </c>
      <c r="KE216" s="239"/>
      <c r="KF216" s="295"/>
      <c r="KG216" s="90">
        <f>KE216*KF216</f>
        <v>0</v>
      </c>
      <c r="KH216" s="239"/>
      <c r="KI216" s="295"/>
      <c r="KJ216" s="90">
        <f>KH216*KI216</f>
        <v>0</v>
      </c>
      <c r="KK216" s="41">
        <f t="shared" ref="KK216:KK258" si="3790">KE216-KH216</f>
        <v>0</v>
      </c>
      <c r="KL216" s="42">
        <f t="shared" ref="KL216:KL258" si="3791">KF216-KI216</f>
        <v>0</v>
      </c>
      <c r="KM216" s="43">
        <f t="shared" ref="KM216:KM258" si="3792">KG216-KJ216</f>
        <v>0</v>
      </c>
      <c r="KN216" s="50">
        <f t="shared" ref="KN216:KN258" si="3793">JM216+JV216+KE216</f>
        <v>0</v>
      </c>
      <c r="KO216" s="45">
        <f t="shared" ref="KO216:KO258" si="3794">IF(KP216,KP216/KN216,0)</f>
        <v>0</v>
      </c>
      <c r="KP216" s="51">
        <f t="shared" ref="KP216:KP258" si="3795">JO216+JX216+KG216</f>
        <v>0</v>
      </c>
      <c r="KQ216" s="50">
        <f t="shared" ref="KQ216:KQ258" si="3796">JP216+JY216+KH216</f>
        <v>0</v>
      </c>
      <c r="KR216" s="45">
        <f t="shared" ref="KR216:KR258" si="3797">IF(KS216,KS216/KQ216,0)</f>
        <v>0</v>
      </c>
      <c r="KS216" s="51">
        <f t="shared" ref="KS216:KS258" si="3798">JR216+KA216+KJ216</f>
        <v>0</v>
      </c>
      <c r="KT216" s="81">
        <f t="shared" ref="KT216:KT258" si="3799">KN216-KQ216</f>
        <v>0</v>
      </c>
      <c r="KU216" s="52">
        <f t="shared" ref="KU216:KU258" si="3800">KO216-KR216</f>
        <v>0</v>
      </c>
      <c r="KV216" s="52">
        <f t="shared" ref="KV216:KV258" si="3801">KP216-KS216</f>
        <v>0</v>
      </c>
      <c r="KW216" s="27">
        <f t="shared" ref="KW216:KW258" si="3802">GJ216+HT216+JD216+KN216</f>
        <v>0</v>
      </c>
      <c r="KX216" s="28">
        <f t="shared" ref="KX216:KX258" si="3803">IF(KY216,KY216/KW216,0)</f>
        <v>0</v>
      </c>
      <c r="KY216" s="29">
        <f t="shared" ref="KY216:KY258" si="3804">GL216+HV216+JF216+KP216</f>
        <v>0</v>
      </c>
      <c r="KZ216" s="542">
        <f t="shared" ref="KZ216:KZ258" si="3805">GM216+HW216+JG216+KQ216</f>
        <v>0</v>
      </c>
      <c r="LA216" s="28">
        <f t="shared" ref="LA216:LA258" si="3806">IF(LB216,LB216/KZ216,0)</f>
        <v>0</v>
      </c>
      <c r="LB216" s="29">
        <f t="shared" ref="LB216:LB258" si="3807">GO216+HY216+JI216+KS216</f>
        <v>0</v>
      </c>
      <c r="LC216" s="178">
        <f t="shared" ref="LC216:LC258" si="3808">KW216-KZ216</f>
        <v>0</v>
      </c>
      <c r="LD216" s="28">
        <f t="shared" ref="LD216:LD258" si="3809">KX216-LA216</f>
        <v>0</v>
      </c>
      <c r="LE216" s="29">
        <f t="shared" ref="LE216:LE258" si="3810">KY216-LB216</f>
        <v>0</v>
      </c>
    </row>
    <row r="217" spans="2:317" ht="20.25" hidden="1" customHeight="1" outlineLevel="3">
      <c r="B217" s="84" t="s">
        <v>361</v>
      </c>
      <c r="C217" s="176" t="s">
        <v>362</v>
      </c>
      <c r="D217" s="176" t="s">
        <v>261</v>
      </c>
      <c r="E217" s="176" t="s">
        <v>262</v>
      </c>
      <c r="F217" s="84" t="s">
        <v>211</v>
      </c>
      <c r="G217" s="385"/>
      <c r="H217" s="307"/>
      <c r="I217" s="241">
        <f t="shared" ref="I217:I237" si="3811">G217*H217</f>
        <v>0</v>
      </c>
      <c r="J217" s="385"/>
      <c r="K217" s="391"/>
      <c r="L217" s="241">
        <f t="shared" ref="L217:L237" si="3812">J217*K217</f>
        <v>0</v>
      </c>
      <c r="M217" s="41">
        <f t="shared" si="3649"/>
        <v>0</v>
      </c>
      <c r="N217" s="42">
        <f t="shared" si="3650"/>
        <v>0</v>
      </c>
      <c r="O217" s="43">
        <f t="shared" si="3651"/>
        <v>0</v>
      </c>
      <c r="P217" s="88"/>
      <c r="Q217" s="89"/>
      <c r="R217" s="241">
        <f t="shared" ref="R217:R237" si="3813">P217*Q217</f>
        <v>0</v>
      </c>
      <c r="S217" s="88"/>
      <c r="T217" s="89"/>
      <c r="U217" s="241">
        <f t="shared" ref="U217:U237" si="3814">S217*T217</f>
        <v>0</v>
      </c>
      <c r="V217" s="41">
        <f t="shared" si="3652"/>
        <v>0</v>
      </c>
      <c r="W217" s="42">
        <f t="shared" si="3653"/>
        <v>0</v>
      </c>
      <c r="X217" s="43">
        <f t="shared" si="3654"/>
        <v>0</v>
      </c>
      <c r="Y217" s="88"/>
      <c r="Z217" s="89"/>
      <c r="AA217" s="241">
        <f t="shared" ref="AA217:AA237" si="3815">Y217*Z217</f>
        <v>0</v>
      </c>
      <c r="AB217" s="385"/>
      <c r="AC217" s="391"/>
      <c r="AD217" s="241">
        <f t="shared" ref="AD217:AD237" si="3816">AB217*AC217</f>
        <v>0</v>
      </c>
      <c r="AE217" s="236">
        <f t="shared" si="3655"/>
        <v>0</v>
      </c>
      <c r="AF217" s="232">
        <f t="shared" si="3656"/>
        <v>0</v>
      </c>
      <c r="AG217" s="233">
        <f t="shared" si="3657"/>
        <v>0</v>
      </c>
      <c r="AH217" s="449">
        <f t="shared" si="3658"/>
        <v>0</v>
      </c>
      <c r="AI217" s="450">
        <f t="shared" si="3659"/>
        <v>0</v>
      </c>
      <c r="AJ217" s="451">
        <f t="shared" si="3660"/>
        <v>0</v>
      </c>
      <c r="AK217" s="449">
        <f t="shared" si="3661"/>
        <v>0</v>
      </c>
      <c r="AL217" s="450">
        <f t="shared" si="3662"/>
        <v>0</v>
      </c>
      <c r="AM217" s="451">
        <f t="shared" si="3663"/>
        <v>0</v>
      </c>
      <c r="AN217" s="252">
        <f t="shared" si="3664"/>
        <v>0</v>
      </c>
      <c r="AO217" s="253">
        <f t="shared" si="3665"/>
        <v>0</v>
      </c>
      <c r="AP217" s="253">
        <f t="shared" si="3666"/>
        <v>0</v>
      </c>
      <c r="AQ217" s="88"/>
      <c r="AR217" s="89"/>
      <c r="AS217" s="90">
        <f t="shared" ref="AS217:AS237" si="3817">AQ217*AR217</f>
        <v>0</v>
      </c>
      <c r="AT217" s="88"/>
      <c r="AU217" s="89"/>
      <c r="AV217" s="90">
        <f t="shared" ref="AV217:AV237" si="3818">AT217*AU217</f>
        <v>0</v>
      </c>
      <c r="AW217" s="236">
        <f t="shared" si="3667"/>
        <v>0</v>
      </c>
      <c r="AX217" s="232">
        <f t="shared" si="3668"/>
        <v>0</v>
      </c>
      <c r="AY217" s="233">
        <f t="shared" si="3669"/>
        <v>0</v>
      </c>
      <c r="AZ217" s="88"/>
      <c r="BA217" s="89"/>
      <c r="BB217" s="90">
        <f t="shared" ref="BB217:BB237" si="3819">AZ217*BA217</f>
        <v>0</v>
      </c>
      <c r="BC217" s="88"/>
      <c r="BD217" s="89"/>
      <c r="BE217" s="90">
        <f t="shared" ref="BE217:BE237" si="3820">BC217*BD217</f>
        <v>0</v>
      </c>
      <c r="BF217" s="236">
        <f t="shared" si="3670"/>
        <v>0</v>
      </c>
      <c r="BG217" s="232">
        <f t="shared" si="3671"/>
        <v>0</v>
      </c>
      <c r="BH217" s="233">
        <f t="shared" si="3672"/>
        <v>0</v>
      </c>
      <c r="BI217" s="88"/>
      <c r="BJ217" s="89"/>
      <c r="BK217" s="90">
        <f t="shared" ref="BK217:BK237" si="3821">BI217*BJ217</f>
        <v>0</v>
      </c>
      <c r="BL217" s="385"/>
      <c r="BM217" s="391"/>
      <c r="BN217" s="90">
        <f t="shared" ref="BN217:BN237" si="3822">BL217*BM217</f>
        <v>0</v>
      </c>
      <c r="BO217" s="236">
        <f t="shared" si="3673"/>
        <v>0</v>
      </c>
      <c r="BP217" s="232">
        <f t="shared" si="3674"/>
        <v>0</v>
      </c>
      <c r="BQ217" s="233">
        <f t="shared" si="3675"/>
        <v>0</v>
      </c>
      <c r="BR217" s="50">
        <f t="shared" si="3676"/>
        <v>0</v>
      </c>
      <c r="BS217" s="45">
        <f t="shared" si="3677"/>
        <v>0</v>
      </c>
      <c r="BT217" s="51">
        <f t="shared" si="3678"/>
        <v>0</v>
      </c>
      <c r="BU217" s="50">
        <f t="shared" si="3679"/>
        <v>0</v>
      </c>
      <c r="BV217" s="45">
        <f t="shared" si="3680"/>
        <v>0</v>
      </c>
      <c r="BW217" s="51">
        <f t="shared" si="3681"/>
        <v>0</v>
      </c>
      <c r="BX217" s="252">
        <f t="shared" si="3682"/>
        <v>0</v>
      </c>
      <c r="BY217" s="253">
        <f t="shared" si="3683"/>
        <v>0</v>
      </c>
      <c r="BZ217" s="253">
        <f t="shared" si="3684"/>
        <v>0</v>
      </c>
      <c r="CA217" s="88"/>
      <c r="CB217" s="89"/>
      <c r="CC217" s="241">
        <f t="shared" ref="CC217:CC237" si="3823">CA217*CB217</f>
        <v>0</v>
      </c>
      <c r="CD217" s="88"/>
      <c r="CE217" s="89"/>
      <c r="CF217" s="241">
        <f t="shared" ref="CF217:CF237" si="3824">CD217*CE217</f>
        <v>0</v>
      </c>
      <c r="CG217" s="236">
        <f t="shared" si="3685"/>
        <v>0</v>
      </c>
      <c r="CH217" s="232">
        <f t="shared" si="3686"/>
        <v>0</v>
      </c>
      <c r="CI217" s="233">
        <f t="shared" si="3687"/>
        <v>0</v>
      </c>
      <c r="CJ217" s="88"/>
      <c r="CK217" s="100"/>
      <c r="CL217" s="241">
        <f t="shared" ref="CL217:CL237" si="3825">CJ217*CK217</f>
        <v>0</v>
      </c>
      <c r="CM217" s="88"/>
      <c r="CN217" s="100"/>
      <c r="CO217" s="241">
        <f t="shared" ref="CO217:CO237" si="3826">CM217*CN217</f>
        <v>0</v>
      </c>
      <c r="CP217" s="236">
        <f t="shared" si="3688"/>
        <v>0</v>
      </c>
      <c r="CQ217" s="232">
        <f t="shared" si="3689"/>
        <v>0</v>
      </c>
      <c r="CR217" s="233">
        <f t="shared" si="3690"/>
        <v>0</v>
      </c>
      <c r="CS217" s="88"/>
      <c r="CT217" s="100"/>
      <c r="CU217" s="241">
        <f t="shared" ref="CU217:CU237" si="3827">CS217*CT217</f>
        <v>0</v>
      </c>
      <c r="CV217" s="88"/>
      <c r="CW217" s="100"/>
      <c r="CX217" s="241">
        <f t="shared" ref="CX217:CX237" si="3828">CV217*CW217</f>
        <v>0</v>
      </c>
      <c r="CY217" s="236">
        <f t="shared" si="3691"/>
        <v>0</v>
      </c>
      <c r="CZ217" s="232">
        <f t="shared" si="3692"/>
        <v>0</v>
      </c>
      <c r="DA217" s="233">
        <f t="shared" si="3693"/>
        <v>0</v>
      </c>
      <c r="DB217" s="449">
        <f t="shared" si="3694"/>
        <v>0</v>
      </c>
      <c r="DC217" s="450">
        <f t="shared" si="3695"/>
        <v>0</v>
      </c>
      <c r="DD217" s="451">
        <f t="shared" si="3696"/>
        <v>0</v>
      </c>
      <c r="DE217" s="449">
        <f t="shared" si="3697"/>
        <v>0</v>
      </c>
      <c r="DF217" s="450">
        <f t="shared" si="3698"/>
        <v>0</v>
      </c>
      <c r="DG217" s="451">
        <f t="shared" si="3699"/>
        <v>0</v>
      </c>
      <c r="DH217" s="252">
        <f t="shared" si="3700"/>
        <v>0</v>
      </c>
      <c r="DI217" s="253">
        <f t="shared" si="3701"/>
        <v>0</v>
      </c>
      <c r="DJ217" s="253">
        <f t="shared" si="3702"/>
        <v>0</v>
      </c>
      <c r="DK217" s="385"/>
      <c r="DL217" s="601"/>
      <c r="DM217" s="90">
        <f t="shared" ref="DM217:DM237" si="3829">DK217*DL217</f>
        <v>0</v>
      </c>
      <c r="DN217" s="389"/>
      <c r="DO217" s="390"/>
      <c r="DP217" s="90">
        <f t="shared" ref="DP217:DP237" si="3830">DN217*DO217</f>
        <v>0</v>
      </c>
      <c r="DQ217" s="236">
        <f t="shared" si="3703"/>
        <v>0</v>
      </c>
      <c r="DR217" s="232">
        <f t="shared" si="3704"/>
        <v>0</v>
      </c>
      <c r="DS217" s="233">
        <f t="shared" si="3705"/>
        <v>0</v>
      </c>
      <c r="DT217" s="389"/>
      <c r="DU217" s="390"/>
      <c r="DV217" s="90">
        <f t="shared" ref="DV217:DV237" si="3831">DT217*DU217</f>
        <v>0</v>
      </c>
      <c r="DW217" s="88"/>
      <c r="DX217" s="100"/>
      <c r="DY217" s="90">
        <f>DW217*DX217</f>
        <v>0</v>
      </c>
      <c r="DZ217" s="236">
        <f t="shared" si="3706"/>
        <v>0</v>
      </c>
      <c r="EA217" s="232">
        <f t="shared" si="3707"/>
        <v>0</v>
      </c>
      <c r="EB217" s="233">
        <f t="shared" si="3708"/>
        <v>0</v>
      </c>
      <c r="EC217" s="184"/>
      <c r="ED217" s="100"/>
      <c r="EE217" s="90">
        <f t="shared" ref="EE217:EE226" si="3832">EC217*ED217</f>
        <v>0</v>
      </c>
      <c r="EF217" s="88"/>
      <c r="EG217" s="100"/>
      <c r="EH217" s="90">
        <f t="shared" ref="EH217:EH237" si="3833">EF217*EG217</f>
        <v>0</v>
      </c>
      <c r="EI217" s="41">
        <f t="shared" si="3709"/>
        <v>0</v>
      </c>
      <c r="EJ217" s="42">
        <f t="shared" si="3710"/>
        <v>0</v>
      </c>
      <c r="EK217" s="43">
        <f t="shared" si="3711"/>
        <v>0</v>
      </c>
      <c r="EL217" s="50">
        <f t="shared" si="3712"/>
        <v>0</v>
      </c>
      <c r="EM217" s="45">
        <f t="shared" si="3713"/>
        <v>0</v>
      </c>
      <c r="EN217" s="51">
        <f t="shared" si="3714"/>
        <v>0</v>
      </c>
      <c r="EO217" s="50">
        <f t="shared" si="3715"/>
        <v>0</v>
      </c>
      <c r="EP217" s="45">
        <f t="shared" si="3716"/>
        <v>0</v>
      </c>
      <c r="EQ217" s="51">
        <f t="shared" si="3717"/>
        <v>0</v>
      </c>
      <c r="ER217" s="81">
        <f t="shared" si="3718"/>
        <v>0</v>
      </c>
      <c r="ES217" s="52">
        <f t="shared" si="3719"/>
        <v>0</v>
      </c>
      <c r="ET217" s="52">
        <f t="shared" si="3720"/>
        <v>0</v>
      </c>
      <c r="EU217" s="27">
        <f t="shared" si="3721"/>
        <v>0</v>
      </c>
      <c r="EV217" s="28">
        <f t="shared" si="3722"/>
        <v>0</v>
      </c>
      <c r="EW217" s="29">
        <f t="shared" si="3723"/>
        <v>0</v>
      </c>
      <c r="EX217" s="542">
        <f t="shared" si="3724"/>
        <v>0</v>
      </c>
      <c r="EY217" s="28">
        <f t="shared" si="3725"/>
        <v>0</v>
      </c>
      <c r="EZ217" s="29">
        <f t="shared" si="3726"/>
        <v>0</v>
      </c>
      <c r="FA217" s="178">
        <f t="shared" si="3727"/>
        <v>0</v>
      </c>
      <c r="FB217" s="28">
        <f t="shared" si="3728"/>
        <v>0</v>
      </c>
      <c r="FC217" s="29">
        <f t="shared" si="3729"/>
        <v>0</v>
      </c>
      <c r="FE217" s="84" t="s">
        <v>361</v>
      </c>
      <c r="FF217" s="176" t="s">
        <v>363</v>
      </c>
      <c r="FG217" s="176" t="s">
        <v>262</v>
      </c>
      <c r="FH217" s="84" t="s">
        <v>211</v>
      </c>
      <c r="FI217" s="385"/>
      <c r="FJ217" s="307"/>
      <c r="FK217" s="241">
        <f t="shared" ref="FK217:FK258" si="3834">FI217*FJ217</f>
        <v>0</v>
      </c>
      <c r="FL217" s="385"/>
      <c r="FM217" s="391"/>
      <c r="FN217" s="241">
        <f t="shared" ref="FN217:FN258" si="3835">FL217*FM217</f>
        <v>0</v>
      </c>
      <c r="FO217" s="41">
        <f t="shared" si="3730"/>
        <v>0</v>
      </c>
      <c r="FP217" s="42">
        <f t="shared" si="3731"/>
        <v>0</v>
      </c>
      <c r="FQ217" s="43">
        <f t="shared" si="3732"/>
        <v>0</v>
      </c>
      <c r="FR217" s="88"/>
      <c r="FS217" s="89"/>
      <c r="FT217" s="241">
        <f t="shared" ref="FT217:FT258" si="3836">FR217*FS217</f>
        <v>0</v>
      </c>
      <c r="FU217" s="88"/>
      <c r="FV217" s="89"/>
      <c r="FW217" s="241">
        <f t="shared" ref="FW217:FW258" si="3837">FU217*FV217</f>
        <v>0</v>
      </c>
      <c r="FX217" s="41">
        <f t="shared" si="3733"/>
        <v>0</v>
      </c>
      <c r="FY217" s="42">
        <f t="shared" si="3734"/>
        <v>0</v>
      </c>
      <c r="FZ217" s="43">
        <f t="shared" si="3735"/>
        <v>0</v>
      </c>
      <c r="GA217" s="88"/>
      <c r="GB217" s="89"/>
      <c r="GC217" s="241">
        <f t="shared" ref="GC217:GC258" si="3838">GA217*GB217</f>
        <v>0</v>
      </c>
      <c r="GD217" s="385"/>
      <c r="GE217" s="391"/>
      <c r="GF217" s="241">
        <f t="shared" ref="GF217:GF258" si="3839">GD217*GE217</f>
        <v>0</v>
      </c>
      <c r="GG217" s="236">
        <f t="shared" si="3736"/>
        <v>0</v>
      </c>
      <c r="GH217" s="232">
        <f t="shared" si="3737"/>
        <v>0</v>
      </c>
      <c r="GI217" s="233">
        <f t="shared" si="3738"/>
        <v>0</v>
      </c>
      <c r="GJ217" s="449">
        <f t="shared" si="3739"/>
        <v>0</v>
      </c>
      <c r="GK217" s="450">
        <f t="shared" si="3740"/>
        <v>0</v>
      </c>
      <c r="GL217" s="451">
        <f t="shared" si="3741"/>
        <v>0</v>
      </c>
      <c r="GM217" s="449">
        <f t="shared" si="3742"/>
        <v>0</v>
      </c>
      <c r="GN217" s="450">
        <f t="shared" si="3743"/>
        <v>0</v>
      </c>
      <c r="GO217" s="451">
        <f t="shared" si="3744"/>
        <v>0</v>
      </c>
      <c r="GP217" s="252">
        <f t="shared" si="3745"/>
        <v>0</v>
      </c>
      <c r="GQ217" s="253">
        <f t="shared" si="3746"/>
        <v>0</v>
      </c>
      <c r="GR217" s="253">
        <f t="shared" si="3747"/>
        <v>0</v>
      </c>
      <c r="GS217" s="88"/>
      <c r="GT217" s="89"/>
      <c r="GU217" s="90">
        <f t="shared" ref="GU217:GU258" si="3840">GS217*GT217</f>
        <v>0</v>
      </c>
      <c r="GV217" s="88"/>
      <c r="GW217" s="89"/>
      <c r="GX217" s="90">
        <f t="shared" ref="GX217:GX260" si="3841">GV217*GW217</f>
        <v>0</v>
      </c>
      <c r="GY217" s="236">
        <f t="shared" si="3748"/>
        <v>0</v>
      </c>
      <c r="GZ217" s="232">
        <f t="shared" si="3749"/>
        <v>0</v>
      </c>
      <c r="HA217" s="233">
        <f t="shared" si="3750"/>
        <v>0</v>
      </c>
      <c r="HB217" s="88"/>
      <c r="HC217" s="89"/>
      <c r="HD217" s="90">
        <f t="shared" ref="HD217:HD258" si="3842">HB217*HC217</f>
        <v>0</v>
      </c>
      <c r="HE217" s="88"/>
      <c r="HF217" s="89"/>
      <c r="HG217" s="90">
        <f t="shared" ref="HG217:HG260" si="3843">HE217*HF217</f>
        <v>0</v>
      </c>
      <c r="HH217" s="236">
        <f t="shared" si="3751"/>
        <v>0</v>
      </c>
      <c r="HI217" s="232">
        <f t="shared" si="3752"/>
        <v>0</v>
      </c>
      <c r="HJ217" s="233">
        <f t="shared" si="3753"/>
        <v>0</v>
      </c>
      <c r="HK217" s="88"/>
      <c r="HL217" s="89"/>
      <c r="HM217" s="90">
        <f t="shared" ref="HM217:HM258" si="3844">HK217*HL217</f>
        <v>0</v>
      </c>
      <c r="HN217" s="385"/>
      <c r="HO217" s="391"/>
      <c r="HP217" s="90">
        <f t="shared" ref="HP217:HP258" si="3845">HN217*HO217</f>
        <v>0</v>
      </c>
      <c r="HQ217" s="236">
        <f t="shared" si="3754"/>
        <v>0</v>
      </c>
      <c r="HR217" s="232">
        <f t="shared" si="3755"/>
        <v>0</v>
      </c>
      <c r="HS217" s="233">
        <f t="shared" si="3756"/>
        <v>0</v>
      </c>
      <c r="HT217" s="50">
        <f t="shared" si="3757"/>
        <v>0</v>
      </c>
      <c r="HU217" s="45">
        <f t="shared" si="3758"/>
        <v>0</v>
      </c>
      <c r="HV217" s="51">
        <f t="shared" si="3759"/>
        <v>0</v>
      </c>
      <c r="HW217" s="50">
        <f t="shared" si="3760"/>
        <v>0</v>
      </c>
      <c r="HX217" s="45">
        <f t="shared" si="3761"/>
        <v>0</v>
      </c>
      <c r="HY217" s="51">
        <f t="shared" si="3762"/>
        <v>0</v>
      </c>
      <c r="HZ217" s="252">
        <f t="shared" si="3763"/>
        <v>0</v>
      </c>
      <c r="IA217" s="253">
        <f t="shared" si="3764"/>
        <v>0</v>
      </c>
      <c r="IB217" s="253">
        <f t="shared" si="3765"/>
        <v>0</v>
      </c>
      <c r="IC217" s="88"/>
      <c r="ID217" s="89"/>
      <c r="IE217" s="241">
        <f t="shared" ref="IE217:IE258" si="3846">IC217*ID217</f>
        <v>0</v>
      </c>
      <c r="IF217" s="88"/>
      <c r="IG217" s="89"/>
      <c r="IH217" s="241">
        <f t="shared" ref="IH217:IH260" si="3847">IF217*IG217</f>
        <v>0</v>
      </c>
      <c r="II217" s="236">
        <f t="shared" si="3766"/>
        <v>0</v>
      </c>
      <c r="IJ217" s="232">
        <f t="shared" si="3767"/>
        <v>0</v>
      </c>
      <c r="IK217" s="233">
        <f t="shared" si="3768"/>
        <v>0</v>
      </c>
      <c r="IL217" s="88"/>
      <c r="IM217" s="100"/>
      <c r="IN217" s="241">
        <f t="shared" ref="IN217:IN258" si="3848">IL217*IM217</f>
        <v>0</v>
      </c>
      <c r="IO217" s="88"/>
      <c r="IP217" s="100"/>
      <c r="IQ217" s="241">
        <f t="shared" ref="IQ217:IQ260" si="3849">IO217*IP217</f>
        <v>0</v>
      </c>
      <c r="IR217" s="236">
        <f t="shared" si="3769"/>
        <v>0</v>
      </c>
      <c r="IS217" s="232">
        <f t="shared" si="3770"/>
        <v>0</v>
      </c>
      <c r="IT217" s="233">
        <f t="shared" si="3771"/>
        <v>0</v>
      </c>
      <c r="IU217" s="88"/>
      <c r="IV217" s="100"/>
      <c r="IW217" s="241">
        <f t="shared" ref="IW217:IW258" si="3850">IU217*IV217</f>
        <v>0</v>
      </c>
      <c r="IX217" s="88"/>
      <c r="IY217" s="100"/>
      <c r="IZ217" s="241">
        <f t="shared" ref="IZ217:IZ260" si="3851">IX217*IY217</f>
        <v>0</v>
      </c>
      <c r="JA217" s="236">
        <f t="shared" si="3772"/>
        <v>0</v>
      </c>
      <c r="JB217" s="232">
        <f t="shared" si="3773"/>
        <v>0</v>
      </c>
      <c r="JC217" s="233">
        <f t="shared" si="3774"/>
        <v>0</v>
      </c>
      <c r="JD217" s="449">
        <f t="shared" si="3775"/>
        <v>0</v>
      </c>
      <c r="JE217" s="450">
        <f t="shared" si="3776"/>
        <v>0</v>
      </c>
      <c r="JF217" s="451">
        <f t="shared" si="3777"/>
        <v>0</v>
      </c>
      <c r="JG217" s="449">
        <f t="shared" si="3778"/>
        <v>0</v>
      </c>
      <c r="JH217" s="450">
        <f t="shared" si="3779"/>
        <v>0</v>
      </c>
      <c r="JI217" s="451">
        <f t="shared" si="3780"/>
        <v>0</v>
      </c>
      <c r="JJ217" s="252">
        <f t="shared" si="3781"/>
        <v>0</v>
      </c>
      <c r="JK217" s="253">
        <f t="shared" si="3782"/>
        <v>0</v>
      </c>
      <c r="JL217" s="253">
        <f t="shared" si="3783"/>
        <v>0</v>
      </c>
      <c r="JM217" s="385"/>
      <c r="JN217" s="601"/>
      <c r="JO217" s="90">
        <f t="shared" ref="JO217:JO258" si="3852">JM217*JN217</f>
        <v>0</v>
      </c>
      <c r="JP217" s="389"/>
      <c r="JQ217" s="390"/>
      <c r="JR217" s="90">
        <f t="shared" ref="JR217:JR260" si="3853">JP217*JQ217</f>
        <v>0</v>
      </c>
      <c r="JS217" s="236">
        <f t="shared" si="3784"/>
        <v>0</v>
      </c>
      <c r="JT217" s="232">
        <f t="shared" si="3785"/>
        <v>0</v>
      </c>
      <c r="JU217" s="233">
        <f t="shared" si="3786"/>
        <v>0</v>
      </c>
      <c r="JV217" s="389"/>
      <c r="JW217" s="390"/>
      <c r="JX217" s="90">
        <f t="shared" ref="JX217:JX258" si="3854">JV217*JW217</f>
        <v>0</v>
      </c>
      <c r="JY217" s="88"/>
      <c r="JZ217" s="100"/>
      <c r="KA217" s="90">
        <f>JY217*JZ217</f>
        <v>0</v>
      </c>
      <c r="KB217" s="236">
        <f t="shared" si="3787"/>
        <v>0</v>
      </c>
      <c r="KC217" s="232">
        <f t="shared" si="3788"/>
        <v>0</v>
      </c>
      <c r="KD217" s="233">
        <f t="shared" si="3789"/>
        <v>0</v>
      </c>
      <c r="KE217" s="184"/>
      <c r="KF217" s="100"/>
      <c r="KG217" s="90">
        <f t="shared" ref="KG217:KG258" si="3855">KE217*KF217</f>
        <v>0</v>
      </c>
      <c r="KH217" s="88"/>
      <c r="KI217" s="100"/>
      <c r="KJ217" s="90">
        <f t="shared" ref="KJ217:KJ260" si="3856">KH217*KI217</f>
        <v>0</v>
      </c>
      <c r="KK217" s="41">
        <f t="shared" si="3790"/>
        <v>0</v>
      </c>
      <c r="KL217" s="42">
        <f t="shared" si="3791"/>
        <v>0</v>
      </c>
      <c r="KM217" s="43">
        <f t="shared" si="3792"/>
        <v>0</v>
      </c>
      <c r="KN217" s="50">
        <f t="shared" si="3793"/>
        <v>0</v>
      </c>
      <c r="KO217" s="45">
        <f t="shared" si="3794"/>
        <v>0</v>
      </c>
      <c r="KP217" s="51">
        <f t="shared" si="3795"/>
        <v>0</v>
      </c>
      <c r="KQ217" s="50">
        <f t="shared" si="3796"/>
        <v>0</v>
      </c>
      <c r="KR217" s="45">
        <f t="shared" si="3797"/>
        <v>0</v>
      </c>
      <c r="KS217" s="51">
        <f t="shared" si="3798"/>
        <v>0</v>
      </c>
      <c r="KT217" s="81">
        <f t="shared" si="3799"/>
        <v>0</v>
      </c>
      <c r="KU217" s="52">
        <f t="shared" si="3800"/>
        <v>0</v>
      </c>
      <c r="KV217" s="52">
        <f t="shared" si="3801"/>
        <v>0</v>
      </c>
      <c r="KW217" s="27">
        <f t="shared" si="3802"/>
        <v>0</v>
      </c>
      <c r="KX217" s="28">
        <f t="shared" si="3803"/>
        <v>0</v>
      </c>
      <c r="KY217" s="29">
        <f t="shared" si="3804"/>
        <v>0</v>
      </c>
      <c r="KZ217" s="542">
        <f t="shared" si="3805"/>
        <v>0</v>
      </c>
      <c r="LA217" s="28">
        <f t="shared" si="3806"/>
        <v>0</v>
      </c>
      <c r="LB217" s="29">
        <f t="shared" si="3807"/>
        <v>0</v>
      </c>
      <c r="LC217" s="178">
        <f t="shared" si="3808"/>
        <v>0</v>
      </c>
      <c r="LD217" s="28">
        <f t="shared" si="3809"/>
        <v>0</v>
      </c>
      <c r="LE217" s="29">
        <f t="shared" si="3810"/>
        <v>0</v>
      </c>
    </row>
    <row r="218" spans="2:317" ht="20.25" hidden="1" customHeight="1" outlineLevel="3">
      <c r="B218" s="84" t="s">
        <v>361</v>
      </c>
      <c r="C218" s="176" t="s">
        <v>325</v>
      </c>
      <c r="D218" s="176" t="s">
        <v>261</v>
      </c>
      <c r="E218" s="176" t="s">
        <v>285</v>
      </c>
      <c r="F218" s="84" t="s">
        <v>211</v>
      </c>
      <c r="G218" s="481"/>
      <c r="H218" s="315"/>
      <c r="I218" s="443">
        <f t="shared" si="3811"/>
        <v>0</v>
      </c>
      <c r="J218" s="481"/>
      <c r="K218" s="315"/>
      <c r="L218" s="443">
        <f t="shared" si="3812"/>
        <v>0</v>
      </c>
      <c r="M218" s="697">
        <f t="shared" si="3649"/>
        <v>0</v>
      </c>
      <c r="N218" s="698">
        <f t="shared" si="3650"/>
        <v>0</v>
      </c>
      <c r="O218" s="699">
        <f t="shared" si="3651"/>
        <v>0</v>
      </c>
      <c r="P218" s="481"/>
      <c r="Q218" s="315"/>
      <c r="R218" s="443">
        <f t="shared" si="3813"/>
        <v>0</v>
      </c>
      <c r="S218" s="481"/>
      <c r="T218" s="315"/>
      <c r="U218" s="443">
        <f t="shared" si="3814"/>
        <v>0</v>
      </c>
      <c r="V218" s="697">
        <f t="shared" si="3652"/>
        <v>0</v>
      </c>
      <c r="W218" s="698">
        <f t="shared" si="3653"/>
        <v>0</v>
      </c>
      <c r="X218" s="699">
        <f t="shared" si="3654"/>
        <v>0</v>
      </c>
      <c r="Y218" s="88"/>
      <c r="Z218" s="89"/>
      <c r="AA218" s="443">
        <f t="shared" si="3815"/>
        <v>0</v>
      </c>
      <c r="AB218" s="686"/>
      <c r="AC218" s="482"/>
      <c r="AD218" s="443">
        <f t="shared" si="3816"/>
        <v>0</v>
      </c>
      <c r="AE218" s="595">
        <f t="shared" si="3655"/>
        <v>0</v>
      </c>
      <c r="AF218" s="596">
        <f t="shared" si="3656"/>
        <v>0</v>
      </c>
      <c r="AG218" s="597">
        <f t="shared" si="3657"/>
        <v>0</v>
      </c>
      <c r="AH218" s="715">
        <f t="shared" si="3658"/>
        <v>0</v>
      </c>
      <c r="AI218" s="711">
        <f t="shared" si="3659"/>
        <v>0</v>
      </c>
      <c r="AJ218" s="716">
        <f t="shared" si="3660"/>
        <v>0</v>
      </c>
      <c r="AK218" s="715">
        <f t="shared" si="3661"/>
        <v>0</v>
      </c>
      <c r="AL218" s="711">
        <f t="shared" si="3662"/>
        <v>0</v>
      </c>
      <c r="AM218" s="716">
        <f t="shared" si="3663"/>
        <v>0</v>
      </c>
      <c r="AN218" s="717">
        <f t="shared" si="3664"/>
        <v>0</v>
      </c>
      <c r="AO218" s="718">
        <f t="shared" si="3665"/>
        <v>0</v>
      </c>
      <c r="AP218" s="718">
        <f t="shared" si="3666"/>
        <v>0</v>
      </c>
      <c r="AQ218" s="88"/>
      <c r="AR218" s="89"/>
      <c r="AS218" s="388">
        <f t="shared" si="3817"/>
        <v>0</v>
      </c>
      <c r="AT218" s="88"/>
      <c r="AU218" s="89"/>
      <c r="AV218" s="388">
        <f t="shared" si="3818"/>
        <v>0</v>
      </c>
      <c r="AW218" s="595">
        <f t="shared" si="3667"/>
        <v>0</v>
      </c>
      <c r="AX218" s="596">
        <f t="shared" si="3668"/>
        <v>0</v>
      </c>
      <c r="AY218" s="597">
        <f t="shared" si="3669"/>
        <v>0</v>
      </c>
      <c r="AZ218" s="481"/>
      <c r="BA218" s="482"/>
      <c r="BB218" s="388">
        <f t="shared" si="3819"/>
        <v>0</v>
      </c>
      <c r="BC218" s="385"/>
      <c r="BD218" s="391"/>
      <c r="BE218" s="388">
        <f t="shared" si="3820"/>
        <v>0</v>
      </c>
      <c r="BF218" s="595">
        <f t="shared" si="3670"/>
        <v>0</v>
      </c>
      <c r="BG218" s="596">
        <f t="shared" si="3671"/>
        <v>0</v>
      </c>
      <c r="BH218" s="597">
        <f t="shared" si="3672"/>
        <v>0</v>
      </c>
      <c r="BI218" s="481"/>
      <c r="BJ218" s="482"/>
      <c r="BK218" s="388">
        <f t="shared" si="3821"/>
        <v>0</v>
      </c>
      <c r="BL218" s="481"/>
      <c r="BM218" s="482"/>
      <c r="BN218" s="388">
        <f t="shared" si="3822"/>
        <v>0</v>
      </c>
      <c r="BO218" s="595">
        <f t="shared" si="3673"/>
        <v>0</v>
      </c>
      <c r="BP218" s="596">
        <f t="shared" si="3674"/>
        <v>0</v>
      </c>
      <c r="BQ218" s="597">
        <f t="shared" si="3675"/>
        <v>0</v>
      </c>
      <c r="BR218" s="719">
        <f t="shared" si="3676"/>
        <v>0</v>
      </c>
      <c r="BS218" s="720">
        <f t="shared" si="3677"/>
        <v>0</v>
      </c>
      <c r="BT218" s="721">
        <f t="shared" si="3678"/>
        <v>0</v>
      </c>
      <c r="BU218" s="719">
        <f t="shared" si="3679"/>
        <v>0</v>
      </c>
      <c r="BV218" s="720">
        <f t="shared" si="3680"/>
        <v>0</v>
      </c>
      <c r="BW218" s="721">
        <f t="shared" si="3681"/>
        <v>0</v>
      </c>
      <c r="BX218" s="717">
        <f t="shared" si="3682"/>
        <v>0</v>
      </c>
      <c r="BY218" s="718">
        <f t="shared" si="3683"/>
        <v>0</v>
      </c>
      <c r="BZ218" s="718">
        <f t="shared" si="3684"/>
        <v>0</v>
      </c>
      <c r="CA218" s="481"/>
      <c r="CB218" s="482"/>
      <c r="CC218" s="443">
        <f t="shared" si="3823"/>
        <v>0</v>
      </c>
      <c r="CD218" s="88"/>
      <c r="CE218" s="89"/>
      <c r="CF218" s="443">
        <f t="shared" si="3824"/>
        <v>0</v>
      </c>
      <c r="CG218" s="595">
        <f t="shared" si="3685"/>
        <v>0</v>
      </c>
      <c r="CH218" s="596">
        <f t="shared" si="3686"/>
        <v>0</v>
      </c>
      <c r="CI218" s="597">
        <f t="shared" si="3687"/>
        <v>0</v>
      </c>
      <c r="CJ218" s="481"/>
      <c r="CK218" s="482"/>
      <c r="CL218" s="443">
        <f t="shared" si="3825"/>
        <v>0</v>
      </c>
      <c r="CM218" s="385"/>
      <c r="CN218" s="391"/>
      <c r="CO218" s="443">
        <f t="shared" si="3826"/>
        <v>0</v>
      </c>
      <c r="CP218" s="595">
        <f t="shared" si="3688"/>
        <v>0</v>
      </c>
      <c r="CQ218" s="596">
        <f t="shared" si="3689"/>
        <v>0</v>
      </c>
      <c r="CR218" s="597">
        <f t="shared" si="3690"/>
        <v>0</v>
      </c>
      <c r="CS218" s="88"/>
      <c r="CT218" s="100"/>
      <c r="CU218" s="443">
        <f t="shared" si="3827"/>
        <v>0</v>
      </c>
      <c r="CV218" s="88"/>
      <c r="CW218" s="100"/>
      <c r="CX218" s="443">
        <f t="shared" si="3828"/>
        <v>0</v>
      </c>
      <c r="CY218" s="595">
        <f t="shared" si="3691"/>
        <v>0</v>
      </c>
      <c r="CZ218" s="596">
        <f t="shared" si="3692"/>
        <v>0</v>
      </c>
      <c r="DA218" s="597">
        <f t="shared" si="3693"/>
        <v>0</v>
      </c>
      <c r="DB218" s="715">
        <f t="shared" si="3694"/>
        <v>0</v>
      </c>
      <c r="DC218" s="711">
        <f t="shared" si="3695"/>
        <v>0</v>
      </c>
      <c r="DD218" s="716">
        <f t="shared" si="3696"/>
        <v>0</v>
      </c>
      <c r="DE218" s="715">
        <f t="shared" si="3697"/>
        <v>0</v>
      </c>
      <c r="DF218" s="711">
        <f t="shared" si="3698"/>
        <v>0</v>
      </c>
      <c r="DG218" s="716">
        <f t="shared" si="3699"/>
        <v>0</v>
      </c>
      <c r="DH218" s="717">
        <f t="shared" si="3700"/>
        <v>0</v>
      </c>
      <c r="DI218" s="718">
        <f t="shared" si="3701"/>
        <v>0</v>
      </c>
      <c r="DJ218" s="718">
        <f t="shared" si="3702"/>
        <v>0</v>
      </c>
      <c r="DK218" s="481"/>
      <c r="DL218" s="482"/>
      <c r="DM218" s="388">
        <f t="shared" si="3829"/>
        <v>0</v>
      </c>
      <c r="DN218" s="385"/>
      <c r="DO218" s="391"/>
      <c r="DP218" s="388">
        <f t="shared" si="3830"/>
        <v>0</v>
      </c>
      <c r="DQ218" s="595">
        <f t="shared" si="3703"/>
        <v>0</v>
      </c>
      <c r="DR218" s="596">
        <f t="shared" si="3704"/>
        <v>0</v>
      </c>
      <c r="DS218" s="597">
        <f t="shared" si="3705"/>
        <v>0</v>
      </c>
      <c r="DT218" s="389"/>
      <c r="DU218" s="390"/>
      <c r="DV218" s="388">
        <f t="shared" si="3831"/>
        <v>0</v>
      </c>
      <c r="DW218" s="88"/>
      <c r="DX218" s="100"/>
      <c r="DY218" s="388">
        <f t="shared" ref="DY218:DY237" si="3857">DW218*DX218</f>
        <v>0</v>
      </c>
      <c r="DZ218" s="595">
        <f t="shared" si="3706"/>
        <v>0</v>
      </c>
      <c r="EA218" s="596">
        <f t="shared" si="3707"/>
        <v>0</v>
      </c>
      <c r="EB218" s="597">
        <f t="shared" si="3708"/>
        <v>0</v>
      </c>
      <c r="EC218" s="389"/>
      <c r="ED218" s="390"/>
      <c r="EE218" s="388">
        <f t="shared" si="3832"/>
        <v>0</v>
      </c>
      <c r="EF218" s="88"/>
      <c r="EG218" s="100"/>
      <c r="EH218" s="388">
        <f t="shared" si="3833"/>
        <v>0</v>
      </c>
      <c r="EI218" s="41">
        <f t="shared" si="3709"/>
        <v>0</v>
      </c>
      <c r="EJ218" s="42">
        <f t="shared" si="3710"/>
        <v>0</v>
      </c>
      <c r="EK218" s="43">
        <f t="shared" si="3711"/>
        <v>0</v>
      </c>
      <c r="EL218" s="50">
        <f t="shared" si="3712"/>
        <v>0</v>
      </c>
      <c r="EM218" s="45">
        <f t="shared" si="3713"/>
        <v>0</v>
      </c>
      <c r="EN218" s="51">
        <f t="shared" si="3714"/>
        <v>0</v>
      </c>
      <c r="EO218" s="50">
        <f t="shared" si="3715"/>
        <v>0</v>
      </c>
      <c r="EP218" s="45">
        <f t="shared" si="3716"/>
        <v>0</v>
      </c>
      <c r="EQ218" s="51">
        <f t="shared" si="3717"/>
        <v>0</v>
      </c>
      <c r="ER218" s="81">
        <f t="shared" si="3718"/>
        <v>0</v>
      </c>
      <c r="ES218" s="52">
        <f t="shared" si="3719"/>
        <v>0</v>
      </c>
      <c r="ET218" s="52">
        <f t="shared" si="3720"/>
        <v>0</v>
      </c>
      <c r="EU218" s="27">
        <f t="shared" si="3721"/>
        <v>0</v>
      </c>
      <c r="EV218" s="28">
        <f t="shared" si="3722"/>
        <v>0</v>
      </c>
      <c r="EW218" s="29">
        <f t="shared" si="3723"/>
        <v>0</v>
      </c>
      <c r="EX218" s="542">
        <f t="shared" si="3724"/>
        <v>0</v>
      </c>
      <c r="EY218" s="28">
        <f t="shared" si="3725"/>
        <v>0</v>
      </c>
      <c r="EZ218" s="29">
        <f t="shared" si="3726"/>
        <v>0</v>
      </c>
      <c r="FA218" s="178">
        <f t="shared" si="3727"/>
        <v>0</v>
      </c>
      <c r="FB218" s="28">
        <f t="shared" si="3728"/>
        <v>0</v>
      </c>
      <c r="FC218" s="29">
        <f t="shared" si="3729"/>
        <v>0</v>
      </c>
      <c r="FE218" s="84" t="s">
        <v>361</v>
      </c>
      <c r="FF218" s="176" t="s">
        <v>325</v>
      </c>
      <c r="FG218" s="176" t="s">
        <v>285</v>
      </c>
      <c r="FH218" s="84" t="s">
        <v>211</v>
      </c>
      <c r="FI218" s="481"/>
      <c r="FJ218" s="315"/>
      <c r="FK218" s="443">
        <f t="shared" si="3834"/>
        <v>0</v>
      </c>
      <c r="FL218" s="481"/>
      <c r="FM218" s="315"/>
      <c r="FN218" s="443">
        <f t="shared" si="3835"/>
        <v>0</v>
      </c>
      <c r="FO218" s="697">
        <f t="shared" si="3730"/>
        <v>0</v>
      </c>
      <c r="FP218" s="698">
        <f t="shared" si="3731"/>
        <v>0</v>
      </c>
      <c r="FQ218" s="699">
        <f t="shared" si="3732"/>
        <v>0</v>
      </c>
      <c r="FR218" s="481"/>
      <c r="FS218" s="315"/>
      <c r="FT218" s="443">
        <f t="shared" si="3836"/>
        <v>0</v>
      </c>
      <c r="FU218" s="481"/>
      <c r="FV218" s="315"/>
      <c r="FW218" s="443">
        <f t="shared" si="3837"/>
        <v>0</v>
      </c>
      <c r="FX218" s="697">
        <f t="shared" si="3733"/>
        <v>0</v>
      </c>
      <c r="FY218" s="698">
        <f t="shared" si="3734"/>
        <v>0</v>
      </c>
      <c r="FZ218" s="699">
        <f t="shared" si="3735"/>
        <v>0</v>
      </c>
      <c r="GA218" s="88"/>
      <c r="GB218" s="89"/>
      <c r="GC218" s="443">
        <f t="shared" si="3838"/>
        <v>0</v>
      </c>
      <c r="GD218" s="686"/>
      <c r="GE218" s="482"/>
      <c r="GF218" s="443">
        <f t="shared" si="3839"/>
        <v>0</v>
      </c>
      <c r="GG218" s="595">
        <f t="shared" si="3736"/>
        <v>0</v>
      </c>
      <c r="GH218" s="596">
        <f t="shared" si="3737"/>
        <v>0</v>
      </c>
      <c r="GI218" s="597">
        <f t="shared" si="3738"/>
        <v>0</v>
      </c>
      <c r="GJ218" s="715">
        <f t="shared" si="3739"/>
        <v>0</v>
      </c>
      <c r="GK218" s="711">
        <f t="shared" si="3740"/>
        <v>0</v>
      </c>
      <c r="GL218" s="716">
        <f t="shared" si="3741"/>
        <v>0</v>
      </c>
      <c r="GM218" s="715">
        <f t="shared" si="3742"/>
        <v>0</v>
      </c>
      <c r="GN218" s="711">
        <f t="shared" si="3743"/>
        <v>0</v>
      </c>
      <c r="GO218" s="716">
        <f t="shared" si="3744"/>
        <v>0</v>
      </c>
      <c r="GP218" s="717">
        <f t="shared" si="3745"/>
        <v>0</v>
      </c>
      <c r="GQ218" s="718">
        <f t="shared" si="3746"/>
        <v>0</v>
      </c>
      <c r="GR218" s="718">
        <f t="shared" si="3747"/>
        <v>0</v>
      </c>
      <c r="GS218" s="88"/>
      <c r="GT218" s="89"/>
      <c r="GU218" s="388">
        <f t="shared" si="3840"/>
        <v>0</v>
      </c>
      <c r="GV218" s="88"/>
      <c r="GW218" s="89"/>
      <c r="GX218" s="388">
        <f t="shared" si="3841"/>
        <v>0</v>
      </c>
      <c r="GY218" s="595">
        <f t="shared" si="3748"/>
        <v>0</v>
      </c>
      <c r="GZ218" s="596">
        <f t="shared" si="3749"/>
        <v>0</v>
      </c>
      <c r="HA218" s="597">
        <f t="shared" si="3750"/>
        <v>0</v>
      </c>
      <c r="HB218" s="481"/>
      <c r="HC218" s="482"/>
      <c r="HD218" s="388">
        <f t="shared" si="3842"/>
        <v>0</v>
      </c>
      <c r="HE218" s="385"/>
      <c r="HF218" s="391"/>
      <c r="HG218" s="388">
        <f t="shared" si="3843"/>
        <v>0</v>
      </c>
      <c r="HH218" s="595">
        <f t="shared" si="3751"/>
        <v>0</v>
      </c>
      <c r="HI218" s="596">
        <f t="shared" si="3752"/>
        <v>0</v>
      </c>
      <c r="HJ218" s="597">
        <f t="shared" si="3753"/>
        <v>0</v>
      </c>
      <c r="HK218" s="481"/>
      <c r="HL218" s="482"/>
      <c r="HM218" s="388">
        <f t="shared" si="3844"/>
        <v>0</v>
      </c>
      <c r="HN218" s="481"/>
      <c r="HO218" s="482"/>
      <c r="HP218" s="388">
        <f t="shared" si="3845"/>
        <v>0</v>
      </c>
      <c r="HQ218" s="595">
        <f t="shared" si="3754"/>
        <v>0</v>
      </c>
      <c r="HR218" s="596">
        <f t="shared" si="3755"/>
        <v>0</v>
      </c>
      <c r="HS218" s="597">
        <f t="shared" si="3756"/>
        <v>0</v>
      </c>
      <c r="HT218" s="719">
        <f t="shared" si="3757"/>
        <v>0</v>
      </c>
      <c r="HU218" s="720">
        <f t="shared" si="3758"/>
        <v>0</v>
      </c>
      <c r="HV218" s="721">
        <f t="shared" si="3759"/>
        <v>0</v>
      </c>
      <c r="HW218" s="719">
        <f t="shared" si="3760"/>
        <v>0</v>
      </c>
      <c r="HX218" s="720">
        <f t="shared" si="3761"/>
        <v>0</v>
      </c>
      <c r="HY218" s="721">
        <f t="shared" si="3762"/>
        <v>0</v>
      </c>
      <c r="HZ218" s="717">
        <f t="shared" si="3763"/>
        <v>0</v>
      </c>
      <c r="IA218" s="718">
        <f t="shared" si="3764"/>
        <v>0</v>
      </c>
      <c r="IB218" s="718">
        <f t="shared" si="3765"/>
        <v>0</v>
      </c>
      <c r="IC218" s="481"/>
      <c r="ID218" s="482"/>
      <c r="IE218" s="443">
        <f t="shared" si="3846"/>
        <v>0</v>
      </c>
      <c r="IF218" s="88"/>
      <c r="IG218" s="89"/>
      <c r="IH218" s="443">
        <f t="shared" si="3847"/>
        <v>0</v>
      </c>
      <c r="II218" s="595">
        <f t="shared" si="3766"/>
        <v>0</v>
      </c>
      <c r="IJ218" s="596">
        <f t="shared" si="3767"/>
        <v>0</v>
      </c>
      <c r="IK218" s="597">
        <f t="shared" si="3768"/>
        <v>0</v>
      </c>
      <c r="IL218" s="481"/>
      <c r="IM218" s="482"/>
      <c r="IN218" s="443">
        <f t="shared" si="3848"/>
        <v>0</v>
      </c>
      <c r="IO218" s="385"/>
      <c r="IP218" s="391"/>
      <c r="IQ218" s="443">
        <f t="shared" si="3849"/>
        <v>0</v>
      </c>
      <c r="IR218" s="595">
        <f t="shared" si="3769"/>
        <v>0</v>
      </c>
      <c r="IS218" s="596">
        <f t="shared" si="3770"/>
        <v>0</v>
      </c>
      <c r="IT218" s="597">
        <f t="shared" si="3771"/>
        <v>0</v>
      </c>
      <c r="IU218" s="88"/>
      <c r="IV218" s="100"/>
      <c r="IW218" s="443">
        <f t="shared" si="3850"/>
        <v>0</v>
      </c>
      <c r="IX218" s="88"/>
      <c r="IY218" s="100"/>
      <c r="IZ218" s="443">
        <f t="shared" si="3851"/>
        <v>0</v>
      </c>
      <c r="JA218" s="595">
        <f t="shared" si="3772"/>
        <v>0</v>
      </c>
      <c r="JB218" s="596">
        <f t="shared" si="3773"/>
        <v>0</v>
      </c>
      <c r="JC218" s="597">
        <f t="shared" si="3774"/>
        <v>0</v>
      </c>
      <c r="JD218" s="715">
        <f t="shared" si="3775"/>
        <v>0</v>
      </c>
      <c r="JE218" s="711">
        <f t="shared" si="3776"/>
        <v>0</v>
      </c>
      <c r="JF218" s="716">
        <f t="shared" si="3777"/>
        <v>0</v>
      </c>
      <c r="JG218" s="715">
        <f t="shared" si="3778"/>
        <v>0</v>
      </c>
      <c r="JH218" s="711">
        <f t="shared" si="3779"/>
        <v>0</v>
      </c>
      <c r="JI218" s="716">
        <f t="shared" si="3780"/>
        <v>0</v>
      </c>
      <c r="JJ218" s="717">
        <f t="shared" si="3781"/>
        <v>0</v>
      </c>
      <c r="JK218" s="718">
        <f t="shared" si="3782"/>
        <v>0</v>
      </c>
      <c r="JL218" s="718">
        <f t="shared" si="3783"/>
        <v>0</v>
      </c>
      <c r="JM218" s="481"/>
      <c r="JN218" s="482"/>
      <c r="JO218" s="388">
        <f t="shared" si="3852"/>
        <v>0</v>
      </c>
      <c r="JP218" s="385"/>
      <c r="JQ218" s="391"/>
      <c r="JR218" s="388">
        <f t="shared" si="3853"/>
        <v>0</v>
      </c>
      <c r="JS218" s="595">
        <f t="shared" si="3784"/>
        <v>0</v>
      </c>
      <c r="JT218" s="596">
        <f t="shared" si="3785"/>
        <v>0</v>
      </c>
      <c r="JU218" s="597">
        <f t="shared" si="3786"/>
        <v>0</v>
      </c>
      <c r="JV218" s="389"/>
      <c r="JW218" s="390"/>
      <c r="JX218" s="388">
        <f t="shared" si="3854"/>
        <v>0</v>
      </c>
      <c r="JY218" s="88"/>
      <c r="JZ218" s="100"/>
      <c r="KA218" s="388">
        <f t="shared" ref="KA218:KA260" si="3858">JY218*JZ218</f>
        <v>0</v>
      </c>
      <c r="KB218" s="595">
        <f t="shared" si="3787"/>
        <v>0</v>
      </c>
      <c r="KC218" s="596">
        <f t="shared" si="3788"/>
        <v>0</v>
      </c>
      <c r="KD218" s="597">
        <f t="shared" si="3789"/>
        <v>0</v>
      </c>
      <c r="KE218" s="389"/>
      <c r="KF218" s="390"/>
      <c r="KG218" s="388">
        <f t="shared" si="3855"/>
        <v>0</v>
      </c>
      <c r="KH218" s="88"/>
      <c r="KI218" s="100"/>
      <c r="KJ218" s="388">
        <f t="shared" si="3856"/>
        <v>0</v>
      </c>
      <c r="KK218" s="41">
        <f t="shared" si="3790"/>
        <v>0</v>
      </c>
      <c r="KL218" s="42">
        <f t="shared" si="3791"/>
        <v>0</v>
      </c>
      <c r="KM218" s="43">
        <f t="shared" si="3792"/>
        <v>0</v>
      </c>
      <c r="KN218" s="50">
        <f t="shared" si="3793"/>
        <v>0</v>
      </c>
      <c r="KO218" s="45">
        <f t="shared" si="3794"/>
        <v>0</v>
      </c>
      <c r="KP218" s="51">
        <f t="shared" si="3795"/>
        <v>0</v>
      </c>
      <c r="KQ218" s="50">
        <f t="shared" si="3796"/>
        <v>0</v>
      </c>
      <c r="KR218" s="45">
        <f t="shared" si="3797"/>
        <v>0</v>
      </c>
      <c r="KS218" s="51">
        <f t="shared" si="3798"/>
        <v>0</v>
      </c>
      <c r="KT218" s="81">
        <f t="shared" si="3799"/>
        <v>0</v>
      </c>
      <c r="KU218" s="52">
        <f t="shared" si="3800"/>
        <v>0</v>
      </c>
      <c r="KV218" s="52">
        <f t="shared" si="3801"/>
        <v>0</v>
      </c>
      <c r="KW218" s="27">
        <f t="shared" si="3802"/>
        <v>0</v>
      </c>
      <c r="KX218" s="28">
        <f t="shared" si="3803"/>
        <v>0</v>
      </c>
      <c r="KY218" s="29">
        <f t="shared" si="3804"/>
        <v>0</v>
      </c>
      <c r="KZ218" s="542">
        <f t="shared" si="3805"/>
        <v>0</v>
      </c>
      <c r="LA218" s="28">
        <f t="shared" si="3806"/>
        <v>0</v>
      </c>
      <c r="LB218" s="29">
        <f t="shared" si="3807"/>
        <v>0</v>
      </c>
      <c r="LC218" s="178">
        <f t="shared" si="3808"/>
        <v>0</v>
      </c>
      <c r="LD218" s="28">
        <f t="shared" si="3809"/>
        <v>0</v>
      </c>
      <c r="LE218" s="29">
        <f t="shared" si="3810"/>
        <v>0</v>
      </c>
    </row>
    <row r="219" spans="2:317" ht="20.25" hidden="1" customHeight="1" outlineLevel="3">
      <c r="B219" s="84" t="s">
        <v>361</v>
      </c>
      <c r="C219" s="176" t="s">
        <v>364</v>
      </c>
      <c r="D219" s="176" t="s">
        <v>261</v>
      </c>
      <c r="E219" s="176" t="s">
        <v>285</v>
      </c>
      <c r="F219" s="84" t="s">
        <v>186</v>
      </c>
      <c r="G219" s="385"/>
      <c r="H219" s="482"/>
      <c r="I219" s="443">
        <f t="shared" si="3811"/>
        <v>0</v>
      </c>
      <c r="J219" s="385"/>
      <c r="K219" s="482"/>
      <c r="L219" s="443">
        <f t="shared" si="3812"/>
        <v>0</v>
      </c>
      <c r="M219" s="697">
        <f t="shared" si="3649"/>
        <v>0</v>
      </c>
      <c r="N219" s="698">
        <f t="shared" si="3650"/>
        <v>0</v>
      </c>
      <c r="O219" s="699">
        <f t="shared" si="3651"/>
        <v>0</v>
      </c>
      <c r="P219" s="385"/>
      <c r="Q219" s="315"/>
      <c r="R219" s="443">
        <f t="shared" si="3813"/>
        <v>0</v>
      </c>
      <c r="S219" s="385"/>
      <c r="T219" s="387"/>
      <c r="U219" s="443">
        <f t="shared" si="3814"/>
        <v>0</v>
      </c>
      <c r="V219" s="697">
        <f t="shared" si="3652"/>
        <v>0</v>
      </c>
      <c r="W219" s="698">
        <f t="shared" si="3653"/>
        <v>0</v>
      </c>
      <c r="X219" s="699">
        <f t="shared" si="3654"/>
        <v>0</v>
      </c>
      <c r="Y219" s="88"/>
      <c r="Z219" s="89"/>
      <c r="AA219" s="443">
        <f t="shared" si="3815"/>
        <v>0</v>
      </c>
      <c r="AB219" s="385"/>
      <c r="AC219" s="482"/>
      <c r="AD219" s="443">
        <f t="shared" si="3816"/>
        <v>0</v>
      </c>
      <c r="AE219" s="595">
        <f t="shared" si="3655"/>
        <v>0</v>
      </c>
      <c r="AF219" s="596">
        <f t="shared" si="3656"/>
        <v>0</v>
      </c>
      <c r="AG219" s="597">
        <f t="shared" si="3657"/>
        <v>0</v>
      </c>
      <c r="AH219" s="715">
        <f t="shared" si="3658"/>
        <v>0</v>
      </c>
      <c r="AI219" s="711">
        <f t="shared" si="3659"/>
        <v>0</v>
      </c>
      <c r="AJ219" s="716">
        <f t="shared" si="3660"/>
        <v>0</v>
      </c>
      <c r="AK219" s="715">
        <f t="shared" si="3661"/>
        <v>0</v>
      </c>
      <c r="AL219" s="711">
        <f t="shared" si="3662"/>
        <v>0</v>
      </c>
      <c r="AM219" s="716">
        <f t="shared" si="3663"/>
        <v>0</v>
      </c>
      <c r="AN219" s="717">
        <f t="shared" si="3664"/>
        <v>0</v>
      </c>
      <c r="AO219" s="718">
        <f t="shared" si="3665"/>
        <v>0</v>
      </c>
      <c r="AP219" s="718">
        <f t="shared" si="3666"/>
        <v>0</v>
      </c>
      <c r="AQ219" s="385"/>
      <c r="AR219" s="89"/>
      <c r="AS219" s="388">
        <f t="shared" si="3817"/>
        <v>0</v>
      </c>
      <c r="AT219" s="88"/>
      <c r="AU219" s="89"/>
      <c r="AV219" s="388">
        <f t="shared" si="3818"/>
        <v>0</v>
      </c>
      <c r="AW219" s="595">
        <f t="shared" si="3667"/>
        <v>0</v>
      </c>
      <c r="AX219" s="596">
        <f t="shared" si="3668"/>
        <v>0</v>
      </c>
      <c r="AY219" s="597">
        <f t="shared" si="3669"/>
        <v>0</v>
      </c>
      <c r="AZ219" s="385"/>
      <c r="BA219" s="315"/>
      <c r="BB219" s="388">
        <f t="shared" si="3819"/>
        <v>0</v>
      </c>
      <c r="BC219" s="389"/>
      <c r="BD219" s="390"/>
      <c r="BE219" s="388">
        <f t="shared" si="3820"/>
        <v>0</v>
      </c>
      <c r="BF219" s="595">
        <f t="shared" si="3670"/>
        <v>0</v>
      </c>
      <c r="BG219" s="596">
        <f t="shared" si="3671"/>
        <v>0</v>
      </c>
      <c r="BH219" s="597">
        <f t="shared" si="3672"/>
        <v>0</v>
      </c>
      <c r="BI219" s="385"/>
      <c r="BJ219" s="108"/>
      <c r="BK219" s="388">
        <f t="shared" si="3821"/>
        <v>0</v>
      </c>
      <c r="BL219" s="385"/>
      <c r="BM219" s="482"/>
      <c r="BN219" s="388">
        <f t="shared" si="3822"/>
        <v>0</v>
      </c>
      <c r="BO219" s="595">
        <f t="shared" si="3673"/>
        <v>0</v>
      </c>
      <c r="BP219" s="596">
        <f t="shared" si="3674"/>
        <v>0</v>
      </c>
      <c r="BQ219" s="597">
        <f t="shared" si="3675"/>
        <v>0</v>
      </c>
      <c r="BR219" s="719">
        <f t="shared" si="3676"/>
        <v>0</v>
      </c>
      <c r="BS219" s="720">
        <f t="shared" si="3677"/>
        <v>0</v>
      </c>
      <c r="BT219" s="721">
        <f t="shared" si="3678"/>
        <v>0</v>
      </c>
      <c r="BU219" s="719">
        <f t="shared" si="3679"/>
        <v>0</v>
      </c>
      <c r="BV219" s="720">
        <f t="shared" si="3680"/>
        <v>0</v>
      </c>
      <c r="BW219" s="721">
        <f t="shared" si="3681"/>
        <v>0</v>
      </c>
      <c r="BX219" s="717">
        <f t="shared" si="3682"/>
        <v>0</v>
      </c>
      <c r="BY219" s="718">
        <f t="shared" si="3683"/>
        <v>0</v>
      </c>
      <c r="BZ219" s="718">
        <f t="shared" si="3684"/>
        <v>0</v>
      </c>
      <c r="CA219" s="385"/>
      <c r="CB219" s="108"/>
      <c r="CC219" s="443">
        <f t="shared" si="3823"/>
        <v>0</v>
      </c>
      <c r="CD219" s="88"/>
      <c r="CE219" s="89"/>
      <c r="CF219" s="443">
        <f t="shared" si="3824"/>
        <v>0</v>
      </c>
      <c r="CG219" s="595">
        <f t="shared" si="3685"/>
        <v>0</v>
      </c>
      <c r="CH219" s="596">
        <f t="shared" si="3686"/>
        <v>0</v>
      </c>
      <c r="CI219" s="597">
        <f t="shared" si="3687"/>
        <v>0</v>
      </c>
      <c r="CJ219" s="385"/>
      <c r="CK219" s="482"/>
      <c r="CL219" s="443">
        <f t="shared" si="3825"/>
        <v>0</v>
      </c>
      <c r="CM219" s="385"/>
      <c r="CN219" s="482"/>
      <c r="CO219" s="443">
        <f t="shared" si="3826"/>
        <v>0</v>
      </c>
      <c r="CP219" s="595">
        <f t="shared" si="3688"/>
        <v>0</v>
      </c>
      <c r="CQ219" s="596">
        <f t="shared" si="3689"/>
        <v>0</v>
      </c>
      <c r="CR219" s="597">
        <f t="shared" si="3690"/>
        <v>0</v>
      </c>
      <c r="CS219" s="88"/>
      <c r="CT219" s="100"/>
      <c r="CU219" s="443">
        <f t="shared" si="3827"/>
        <v>0</v>
      </c>
      <c r="CV219" s="88"/>
      <c r="CW219" s="100"/>
      <c r="CX219" s="443">
        <f t="shared" si="3828"/>
        <v>0</v>
      </c>
      <c r="CY219" s="595">
        <f t="shared" si="3691"/>
        <v>0</v>
      </c>
      <c r="CZ219" s="596">
        <f t="shared" si="3692"/>
        <v>0</v>
      </c>
      <c r="DA219" s="597">
        <f t="shared" si="3693"/>
        <v>0</v>
      </c>
      <c r="DB219" s="715">
        <f t="shared" si="3694"/>
        <v>0</v>
      </c>
      <c r="DC219" s="711">
        <f t="shared" si="3695"/>
        <v>0</v>
      </c>
      <c r="DD219" s="716">
        <f t="shared" si="3696"/>
        <v>0</v>
      </c>
      <c r="DE219" s="715">
        <f t="shared" si="3697"/>
        <v>0</v>
      </c>
      <c r="DF219" s="711">
        <f t="shared" si="3698"/>
        <v>0</v>
      </c>
      <c r="DG219" s="716">
        <f t="shared" si="3699"/>
        <v>0</v>
      </c>
      <c r="DH219" s="717">
        <f t="shared" si="3700"/>
        <v>0</v>
      </c>
      <c r="DI219" s="718">
        <f t="shared" si="3701"/>
        <v>0</v>
      </c>
      <c r="DJ219" s="718">
        <f t="shared" si="3702"/>
        <v>0</v>
      </c>
      <c r="DK219" s="385"/>
      <c r="DL219" s="482"/>
      <c r="DM219" s="388">
        <f t="shared" si="3829"/>
        <v>0</v>
      </c>
      <c r="DN219" s="385"/>
      <c r="DO219" s="387"/>
      <c r="DP219" s="388">
        <f t="shared" si="3830"/>
        <v>0</v>
      </c>
      <c r="DQ219" s="595">
        <f t="shared" si="3703"/>
        <v>0</v>
      </c>
      <c r="DR219" s="596">
        <f t="shared" si="3704"/>
        <v>0</v>
      </c>
      <c r="DS219" s="597">
        <f t="shared" si="3705"/>
        <v>0</v>
      </c>
      <c r="DT219" s="385"/>
      <c r="DU219" s="482"/>
      <c r="DV219" s="388">
        <f t="shared" si="3831"/>
        <v>0</v>
      </c>
      <c r="DW219" s="88"/>
      <c r="DX219" s="100"/>
      <c r="DY219" s="388">
        <f t="shared" si="3857"/>
        <v>0</v>
      </c>
      <c r="DZ219" s="595">
        <f t="shared" si="3706"/>
        <v>0</v>
      </c>
      <c r="EA219" s="596">
        <f t="shared" si="3707"/>
        <v>0</v>
      </c>
      <c r="EB219" s="597">
        <f t="shared" si="3708"/>
        <v>0</v>
      </c>
      <c r="EC219" s="385"/>
      <c r="ED219" s="482"/>
      <c r="EE219" s="388">
        <f t="shared" si="3832"/>
        <v>0</v>
      </c>
      <c r="EF219" s="88"/>
      <c r="EG219" s="100"/>
      <c r="EH219" s="388">
        <f t="shared" si="3833"/>
        <v>0</v>
      </c>
      <c r="EI219" s="41">
        <f t="shared" si="3709"/>
        <v>0</v>
      </c>
      <c r="EJ219" s="42">
        <f t="shared" si="3710"/>
        <v>0</v>
      </c>
      <c r="EK219" s="43">
        <f t="shared" si="3711"/>
        <v>0</v>
      </c>
      <c r="EL219" s="50">
        <f t="shared" si="3712"/>
        <v>0</v>
      </c>
      <c r="EM219" s="45">
        <f t="shared" si="3713"/>
        <v>0</v>
      </c>
      <c r="EN219" s="51">
        <f t="shared" si="3714"/>
        <v>0</v>
      </c>
      <c r="EO219" s="50">
        <f t="shared" si="3715"/>
        <v>0</v>
      </c>
      <c r="EP219" s="45">
        <f t="shared" si="3716"/>
        <v>0</v>
      </c>
      <c r="EQ219" s="51">
        <f t="shared" si="3717"/>
        <v>0</v>
      </c>
      <c r="ER219" s="81">
        <f t="shared" si="3718"/>
        <v>0</v>
      </c>
      <c r="ES219" s="52">
        <f t="shared" si="3719"/>
        <v>0</v>
      </c>
      <c r="ET219" s="52">
        <f t="shared" si="3720"/>
        <v>0</v>
      </c>
      <c r="EU219" s="27">
        <f t="shared" si="3721"/>
        <v>0</v>
      </c>
      <c r="EV219" s="28">
        <f t="shared" si="3722"/>
        <v>0</v>
      </c>
      <c r="EW219" s="29">
        <f t="shared" si="3723"/>
        <v>0</v>
      </c>
      <c r="EX219" s="27">
        <f t="shared" si="3724"/>
        <v>0</v>
      </c>
      <c r="EY219" s="28">
        <f t="shared" si="3725"/>
        <v>0</v>
      </c>
      <c r="EZ219" s="29">
        <f t="shared" si="3726"/>
        <v>0</v>
      </c>
      <c r="FA219" s="178">
        <f t="shared" si="3727"/>
        <v>0</v>
      </c>
      <c r="FB219" s="28">
        <f t="shared" si="3728"/>
        <v>0</v>
      </c>
      <c r="FC219" s="29">
        <f t="shared" si="3729"/>
        <v>0</v>
      </c>
      <c r="FE219" s="84" t="s">
        <v>361</v>
      </c>
      <c r="FF219" s="176" t="s">
        <v>344</v>
      </c>
      <c r="FG219" s="176" t="s">
        <v>285</v>
      </c>
      <c r="FH219" s="84" t="s">
        <v>186</v>
      </c>
      <c r="FI219" s="385"/>
      <c r="FJ219" s="482"/>
      <c r="FK219" s="443">
        <f t="shared" si="3834"/>
        <v>0</v>
      </c>
      <c r="FL219" s="385"/>
      <c r="FM219" s="482"/>
      <c r="FN219" s="443">
        <f t="shared" si="3835"/>
        <v>0</v>
      </c>
      <c r="FO219" s="697">
        <f t="shared" si="3730"/>
        <v>0</v>
      </c>
      <c r="FP219" s="698">
        <f t="shared" si="3731"/>
        <v>0</v>
      </c>
      <c r="FQ219" s="699">
        <f t="shared" si="3732"/>
        <v>0</v>
      </c>
      <c r="FR219" s="385"/>
      <c r="FS219" s="315"/>
      <c r="FT219" s="443">
        <f t="shared" si="3836"/>
        <v>0</v>
      </c>
      <c r="FU219" s="385"/>
      <c r="FV219" s="387"/>
      <c r="FW219" s="443">
        <f t="shared" si="3837"/>
        <v>0</v>
      </c>
      <c r="FX219" s="697">
        <f t="shared" si="3733"/>
        <v>0</v>
      </c>
      <c r="FY219" s="698">
        <f t="shared" si="3734"/>
        <v>0</v>
      </c>
      <c r="FZ219" s="699">
        <f t="shared" si="3735"/>
        <v>0</v>
      </c>
      <c r="GA219" s="88"/>
      <c r="GB219" s="89"/>
      <c r="GC219" s="443">
        <f t="shared" si="3838"/>
        <v>0</v>
      </c>
      <c r="GD219" s="385"/>
      <c r="GE219" s="482"/>
      <c r="GF219" s="443">
        <f t="shared" si="3839"/>
        <v>0</v>
      </c>
      <c r="GG219" s="595">
        <f t="shared" si="3736"/>
        <v>0</v>
      </c>
      <c r="GH219" s="596">
        <f t="shared" si="3737"/>
        <v>0</v>
      </c>
      <c r="GI219" s="597">
        <f t="shared" si="3738"/>
        <v>0</v>
      </c>
      <c r="GJ219" s="715">
        <f t="shared" si="3739"/>
        <v>0</v>
      </c>
      <c r="GK219" s="711">
        <f t="shared" si="3740"/>
        <v>0</v>
      </c>
      <c r="GL219" s="716">
        <f t="shared" si="3741"/>
        <v>0</v>
      </c>
      <c r="GM219" s="715">
        <f t="shared" si="3742"/>
        <v>0</v>
      </c>
      <c r="GN219" s="711">
        <f t="shared" si="3743"/>
        <v>0</v>
      </c>
      <c r="GO219" s="716">
        <f t="shared" si="3744"/>
        <v>0</v>
      </c>
      <c r="GP219" s="717">
        <f t="shared" si="3745"/>
        <v>0</v>
      </c>
      <c r="GQ219" s="718">
        <f t="shared" si="3746"/>
        <v>0</v>
      </c>
      <c r="GR219" s="718">
        <f t="shared" si="3747"/>
        <v>0</v>
      </c>
      <c r="GS219" s="385"/>
      <c r="GT219" s="89"/>
      <c r="GU219" s="388">
        <f t="shared" si="3840"/>
        <v>0</v>
      </c>
      <c r="GV219" s="88"/>
      <c r="GW219" s="89"/>
      <c r="GX219" s="388">
        <f t="shared" si="3841"/>
        <v>0</v>
      </c>
      <c r="GY219" s="595">
        <f t="shared" si="3748"/>
        <v>0</v>
      </c>
      <c r="GZ219" s="596">
        <f t="shared" si="3749"/>
        <v>0</v>
      </c>
      <c r="HA219" s="597">
        <f t="shared" si="3750"/>
        <v>0</v>
      </c>
      <c r="HB219" s="385"/>
      <c r="HC219" s="315"/>
      <c r="HD219" s="388">
        <f t="shared" si="3842"/>
        <v>0</v>
      </c>
      <c r="HE219" s="389"/>
      <c r="HF219" s="390"/>
      <c r="HG219" s="388">
        <f t="shared" si="3843"/>
        <v>0</v>
      </c>
      <c r="HH219" s="595">
        <f t="shared" si="3751"/>
        <v>0</v>
      </c>
      <c r="HI219" s="596">
        <f t="shared" si="3752"/>
        <v>0</v>
      </c>
      <c r="HJ219" s="597">
        <f t="shared" si="3753"/>
        <v>0</v>
      </c>
      <c r="HK219" s="385"/>
      <c r="HL219" s="108"/>
      <c r="HM219" s="388">
        <f t="shared" si="3844"/>
        <v>0</v>
      </c>
      <c r="HN219" s="385"/>
      <c r="HO219" s="482"/>
      <c r="HP219" s="388">
        <f t="shared" si="3845"/>
        <v>0</v>
      </c>
      <c r="HQ219" s="595">
        <f t="shared" si="3754"/>
        <v>0</v>
      </c>
      <c r="HR219" s="596">
        <f t="shared" si="3755"/>
        <v>0</v>
      </c>
      <c r="HS219" s="597">
        <f t="shared" si="3756"/>
        <v>0</v>
      </c>
      <c r="HT219" s="719">
        <f t="shared" si="3757"/>
        <v>0</v>
      </c>
      <c r="HU219" s="720">
        <f t="shared" si="3758"/>
        <v>0</v>
      </c>
      <c r="HV219" s="721">
        <f t="shared" si="3759"/>
        <v>0</v>
      </c>
      <c r="HW219" s="719">
        <f t="shared" si="3760"/>
        <v>0</v>
      </c>
      <c r="HX219" s="720">
        <f t="shared" si="3761"/>
        <v>0</v>
      </c>
      <c r="HY219" s="721">
        <f t="shared" si="3762"/>
        <v>0</v>
      </c>
      <c r="HZ219" s="717">
        <f t="shared" si="3763"/>
        <v>0</v>
      </c>
      <c r="IA219" s="718">
        <f t="shared" si="3764"/>
        <v>0</v>
      </c>
      <c r="IB219" s="718">
        <f t="shared" si="3765"/>
        <v>0</v>
      </c>
      <c r="IC219" s="385"/>
      <c r="ID219" s="108"/>
      <c r="IE219" s="443">
        <f t="shared" si="3846"/>
        <v>0</v>
      </c>
      <c r="IF219" s="88"/>
      <c r="IG219" s="89"/>
      <c r="IH219" s="443">
        <f t="shared" si="3847"/>
        <v>0</v>
      </c>
      <c r="II219" s="595">
        <f t="shared" si="3766"/>
        <v>0</v>
      </c>
      <c r="IJ219" s="596">
        <f t="shared" si="3767"/>
        <v>0</v>
      </c>
      <c r="IK219" s="597">
        <f t="shared" si="3768"/>
        <v>0</v>
      </c>
      <c r="IL219" s="385"/>
      <c r="IM219" s="482"/>
      <c r="IN219" s="443">
        <f t="shared" si="3848"/>
        <v>0</v>
      </c>
      <c r="IO219" s="385"/>
      <c r="IP219" s="482"/>
      <c r="IQ219" s="443">
        <f t="shared" si="3849"/>
        <v>0</v>
      </c>
      <c r="IR219" s="595">
        <f t="shared" si="3769"/>
        <v>0</v>
      </c>
      <c r="IS219" s="596">
        <f t="shared" si="3770"/>
        <v>0</v>
      </c>
      <c r="IT219" s="597">
        <f t="shared" si="3771"/>
        <v>0</v>
      </c>
      <c r="IU219" s="88"/>
      <c r="IV219" s="100"/>
      <c r="IW219" s="443">
        <f t="shared" si="3850"/>
        <v>0</v>
      </c>
      <c r="IX219" s="88"/>
      <c r="IY219" s="100"/>
      <c r="IZ219" s="443">
        <f t="shared" si="3851"/>
        <v>0</v>
      </c>
      <c r="JA219" s="595">
        <f t="shared" si="3772"/>
        <v>0</v>
      </c>
      <c r="JB219" s="596">
        <f t="shared" si="3773"/>
        <v>0</v>
      </c>
      <c r="JC219" s="597">
        <f t="shared" si="3774"/>
        <v>0</v>
      </c>
      <c r="JD219" s="715">
        <f t="shared" si="3775"/>
        <v>0</v>
      </c>
      <c r="JE219" s="711">
        <f t="shared" si="3776"/>
        <v>0</v>
      </c>
      <c r="JF219" s="716">
        <f t="shared" si="3777"/>
        <v>0</v>
      </c>
      <c r="JG219" s="715">
        <f t="shared" si="3778"/>
        <v>0</v>
      </c>
      <c r="JH219" s="711">
        <f t="shared" si="3779"/>
        <v>0</v>
      </c>
      <c r="JI219" s="716">
        <f t="shared" si="3780"/>
        <v>0</v>
      </c>
      <c r="JJ219" s="717">
        <f t="shared" si="3781"/>
        <v>0</v>
      </c>
      <c r="JK219" s="718">
        <f t="shared" si="3782"/>
        <v>0</v>
      </c>
      <c r="JL219" s="718">
        <f t="shared" si="3783"/>
        <v>0</v>
      </c>
      <c r="JM219" s="385"/>
      <c r="JN219" s="482"/>
      <c r="JO219" s="388">
        <f t="shared" si="3852"/>
        <v>0</v>
      </c>
      <c r="JP219" s="385"/>
      <c r="JQ219" s="387"/>
      <c r="JR219" s="388">
        <f t="shared" si="3853"/>
        <v>0</v>
      </c>
      <c r="JS219" s="595">
        <f t="shared" si="3784"/>
        <v>0</v>
      </c>
      <c r="JT219" s="596">
        <f t="shared" si="3785"/>
        <v>0</v>
      </c>
      <c r="JU219" s="597">
        <f t="shared" si="3786"/>
        <v>0</v>
      </c>
      <c r="JV219" s="385"/>
      <c r="JW219" s="482"/>
      <c r="JX219" s="388">
        <f t="shared" si="3854"/>
        <v>0</v>
      </c>
      <c r="JY219" s="88"/>
      <c r="JZ219" s="100"/>
      <c r="KA219" s="388">
        <f t="shared" si="3858"/>
        <v>0</v>
      </c>
      <c r="KB219" s="595">
        <f t="shared" si="3787"/>
        <v>0</v>
      </c>
      <c r="KC219" s="596">
        <f t="shared" si="3788"/>
        <v>0</v>
      </c>
      <c r="KD219" s="597">
        <f t="shared" si="3789"/>
        <v>0</v>
      </c>
      <c r="KE219" s="385"/>
      <c r="KF219" s="482"/>
      <c r="KG219" s="388">
        <f t="shared" si="3855"/>
        <v>0</v>
      </c>
      <c r="KH219" s="88"/>
      <c r="KI219" s="100"/>
      <c r="KJ219" s="388">
        <f t="shared" si="3856"/>
        <v>0</v>
      </c>
      <c r="KK219" s="41">
        <f t="shared" si="3790"/>
        <v>0</v>
      </c>
      <c r="KL219" s="42">
        <f t="shared" si="3791"/>
        <v>0</v>
      </c>
      <c r="KM219" s="43">
        <f t="shared" si="3792"/>
        <v>0</v>
      </c>
      <c r="KN219" s="50">
        <f t="shared" si="3793"/>
        <v>0</v>
      </c>
      <c r="KO219" s="45">
        <f t="shared" si="3794"/>
        <v>0</v>
      </c>
      <c r="KP219" s="51">
        <f t="shared" si="3795"/>
        <v>0</v>
      </c>
      <c r="KQ219" s="50">
        <f t="shared" si="3796"/>
        <v>0</v>
      </c>
      <c r="KR219" s="45">
        <f t="shared" si="3797"/>
        <v>0</v>
      </c>
      <c r="KS219" s="51">
        <f t="shared" si="3798"/>
        <v>0</v>
      </c>
      <c r="KT219" s="81">
        <f t="shared" si="3799"/>
        <v>0</v>
      </c>
      <c r="KU219" s="52">
        <f t="shared" si="3800"/>
        <v>0</v>
      </c>
      <c r="KV219" s="52">
        <f t="shared" si="3801"/>
        <v>0</v>
      </c>
      <c r="KW219" s="27">
        <f t="shared" si="3802"/>
        <v>0</v>
      </c>
      <c r="KX219" s="28">
        <f t="shared" si="3803"/>
        <v>0</v>
      </c>
      <c r="KY219" s="29">
        <f t="shared" si="3804"/>
        <v>0</v>
      </c>
      <c r="KZ219" s="27">
        <f t="shared" si="3805"/>
        <v>0</v>
      </c>
      <c r="LA219" s="28">
        <f t="shared" si="3806"/>
        <v>0</v>
      </c>
      <c r="LB219" s="29">
        <f t="shared" si="3807"/>
        <v>0</v>
      </c>
      <c r="LC219" s="178">
        <f t="shared" si="3808"/>
        <v>0</v>
      </c>
      <c r="LD219" s="28">
        <f t="shared" si="3809"/>
        <v>0</v>
      </c>
      <c r="LE219" s="29">
        <f t="shared" si="3810"/>
        <v>0</v>
      </c>
    </row>
    <row r="220" spans="2:317" ht="20.25" hidden="1" customHeight="1" outlineLevel="3">
      <c r="B220" s="84" t="s">
        <v>361</v>
      </c>
      <c r="C220" s="176" t="s">
        <v>299</v>
      </c>
      <c r="D220" s="176" t="s">
        <v>261</v>
      </c>
      <c r="E220" s="176" t="s">
        <v>262</v>
      </c>
      <c r="F220" s="84" t="s">
        <v>204</v>
      </c>
      <c r="G220" s="448">
        <v>1</v>
      </c>
      <c r="H220" s="482">
        <v>11</v>
      </c>
      <c r="I220" s="443">
        <f t="shared" si="3811"/>
        <v>11</v>
      </c>
      <c r="J220" s="481">
        <v>1</v>
      </c>
      <c r="K220" s="482">
        <v>11</v>
      </c>
      <c r="L220" s="443">
        <f t="shared" si="3812"/>
        <v>11</v>
      </c>
      <c r="M220" s="697">
        <f t="shared" si="3649"/>
        <v>0</v>
      </c>
      <c r="N220" s="698">
        <f t="shared" si="3650"/>
        <v>0</v>
      </c>
      <c r="O220" s="699">
        <f t="shared" si="3651"/>
        <v>0</v>
      </c>
      <c r="P220" s="481"/>
      <c r="Q220" s="482"/>
      <c r="R220" s="443">
        <f t="shared" si="3813"/>
        <v>0</v>
      </c>
      <c r="S220" s="385"/>
      <c r="T220" s="387"/>
      <c r="U220" s="443">
        <f t="shared" si="3814"/>
        <v>0</v>
      </c>
      <c r="V220" s="697">
        <f t="shared" si="3652"/>
        <v>0</v>
      </c>
      <c r="W220" s="698">
        <f t="shared" si="3653"/>
        <v>0</v>
      </c>
      <c r="X220" s="699">
        <f t="shared" si="3654"/>
        <v>0</v>
      </c>
      <c r="Y220" s="481"/>
      <c r="Z220" s="482"/>
      <c r="AA220" s="443">
        <f t="shared" si="3815"/>
        <v>0</v>
      </c>
      <c r="AB220" s="481">
        <v>1</v>
      </c>
      <c r="AC220" s="482">
        <v>11</v>
      </c>
      <c r="AD220" s="443">
        <f t="shared" si="3816"/>
        <v>11</v>
      </c>
      <c r="AE220" s="595">
        <f t="shared" si="3655"/>
        <v>-1</v>
      </c>
      <c r="AF220" s="596">
        <f t="shared" si="3656"/>
        <v>-11</v>
      </c>
      <c r="AG220" s="597">
        <f t="shared" si="3657"/>
        <v>-11</v>
      </c>
      <c r="AH220" s="715">
        <f t="shared" si="3658"/>
        <v>1</v>
      </c>
      <c r="AI220" s="711">
        <f t="shared" si="3659"/>
        <v>11</v>
      </c>
      <c r="AJ220" s="716">
        <f t="shared" si="3660"/>
        <v>11</v>
      </c>
      <c r="AK220" s="715">
        <f t="shared" si="3661"/>
        <v>2</v>
      </c>
      <c r="AL220" s="711">
        <f t="shared" si="3662"/>
        <v>11</v>
      </c>
      <c r="AM220" s="716">
        <f t="shared" si="3663"/>
        <v>22</v>
      </c>
      <c r="AN220" s="717">
        <f t="shared" si="3664"/>
        <v>-1</v>
      </c>
      <c r="AO220" s="718">
        <f t="shared" si="3665"/>
        <v>0</v>
      </c>
      <c r="AP220" s="718">
        <f t="shared" si="3666"/>
        <v>-11</v>
      </c>
      <c r="AQ220" s="444"/>
      <c r="AR220" s="482"/>
      <c r="AS220" s="388">
        <f t="shared" si="3817"/>
        <v>0</v>
      </c>
      <c r="AT220" s="88"/>
      <c r="AU220" s="89"/>
      <c r="AV220" s="388">
        <f t="shared" si="3818"/>
        <v>0</v>
      </c>
      <c r="AW220" s="595">
        <f t="shared" si="3667"/>
        <v>0</v>
      </c>
      <c r="AX220" s="596">
        <f t="shared" si="3668"/>
        <v>0</v>
      </c>
      <c r="AY220" s="597">
        <f t="shared" si="3669"/>
        <v>0</v>
      </c>
      <c r="AZ220" s="481"/>
      <c r="BA220" s="482"/>
      <c r="BB220" s="388">
        <f t="shared" si="3819"/>
        <v>0</v>
      </c>
      <c r="BC220" s="385"/>
      <c r="BD220" s="387"/>
      <c r="BE220" s="388">
        <f t="shared" si="3820"/>
        <v>0</v>
      </c>
      <c r="BF220" s="595">
        <f t="shared" si="3670"/>
        <v>0</v>
      </c>
      <c r="BG220" s="596">
        <f t="shared" si="3671"/>
        <v>0</v>
      </c>
      <c r="BH220" s="597">
        <f t="shared" si="3672"/>
        <v>0</v>
      </c>
      <c r="BI220" s="481">
        <v>1</v>
      </c>
      <c r="BJ220" s="482">
        <v>11</v>
      </c>
      <c r="BK220" s="388">
        <f t="shared" si="3821"/>
        <v>11</v>
      </c>
      <c r="BL220" s="481">
        <v>2</v>
      </c>
      <c r="BM220" s="482">
        <v>11</v>
      </c>
      <c r="BN220" s="388">
        <f t="shared" si="3822"/>
        <v>22</v>
      </c>
      <c r="BO220" s="595">
        <f t="shared" si="3673"/>
        <v>-1</v>
      </c>
      <c r="BP220" s="596">
        <f t="shared" si="3674"/>
        <v>0</v>
      </c>
      <c r="BQ220" s="597">
        <f t="shared" si="3675"/>
        <v>-11</v>
      </c>
      <c r="BR220" s="719">
        <f t="shared" si="3676"/>
        <v>1</v>
      </c>
      <c r="BS220" s="720">
        <f t="shared" si="3677"/>
        <v>11</v>
      </c>
      <c r="BT220" s="721">
        <f t="shared" si="3678"/>
        <v>11</v>
      </c>
      <c r="BU220" s="719">
        <f t="shared" si="3679"/>
        <v>2</v>
      </c>
      <c r="BV220" s="720">
        <f t="shared" si="3680"/>
        <v>11</v>
      </c>
      <c r="BW220" s="721">
        <f t="shared" si="3681"/>
        <v>22</v>
      </c>
      <c r="BX220" s="717">
        <f t="shared" si="3682"/>
        <v>-1</v>
      </c>
      <c r="BY220" s="718">
        <f t="shared" si="3683"/>
        <v>0</v>
      </c>
      <c r="BZ220" s="718">
        <f t="shared" si="3684"/>
        <v>-11</v>
      </c>
      <c r="CA220" s="481"/>
      <c r="CB220" s="482"/>
      <c r="CC220" s="443">
        <f t="shared" si="3823"/>
        <v>0</v>
      </c>
      <c r="CD220" s="481"/>
      <c r="CE220" s="482"/>
      <c r="CF220" s="443">
        <f t="shared" si="3824"/>
        <v>0</v>
      </c>
      <c r="CG220" s="595">
        <f t="shared" si="3685"/>
        <v>0</v>
      </c>
      <c r="CH220" s="596">
        <f t="shared" si="3686"/>
        <v>0</v>
      </c>
      <c r="CI220" s="597">
        <f t="shared" si="3687"/>
        <v>0</v>
      </c>
      <c r="CJ220" s="481"/>
      <c r="CK220" s="482"/>
      <c r="CL220" s="443">
        <f t="shared" si="3825"/>
        <v>0</v>
      </c>
      <c r="CM220" s="481">
        <v>2</v>
      </c>
      <c r="CN220" s="482">
        <v>11</v>
      </c>
      <c r="CO220" s="443">
        <f t="shared" si="3826"/>
        <v>22</v>
      </c>
      <c r="CP220" s="595">
        <f t="shared" si="3688"/>
        <v>-2</v>
      </c>
      <c r="CQ220" s="596">
        <f t="shared" si="3689"/>
        <v>-11</v>
      </c>
      <c r="CR220" s="597">
        <f t="shared" si="3690"/>
        <v>-22</v>
      </c>
      <c r="CS220" s="481"/>
      <c r="CT220" s="482"/>
      <c r="CU220" s="443">
        <f t="shared" si="3827"/>
        <v>0</v>
      </c>
      <c r="CV220" s="448"/>
      <c r="CW220" s="482"/>
      <c r="CX220" s="443">
        <f t="shared" si="3828"/>
        <v>0</v>
      </c>
      <c r="CY220" s="595">
        <f t="shared" si="3691"/>
        <v>0</v>
      </c>
      <c r="CZ220" s="596">
        <f t="shared" si="3692"/>
        <v>0</v>
      </c>
      <c r="DA220" s="597">
        <f t="shared" si="3693"/>
        <v>0</v>
      </c>
      <c r="DB220" s="715">
        <f t="shared" si="3694"/>
        <v>0</v>
      </c>
      <c r="DC220" s="711">
        <f t="shared" si="3695"/>
        <v>0</v>
      </c>
      <c r="DD220" s="716">
        <f t="shared" si="3696"/>
        <v>0</v>
      </c>
      <c r="DE220" s="715">
        <f t="shared" si="3697"/>
        <v>2</v>
      </c>
      <c r="DF220" s="711">
        <f t="shared" si="3698"/>
        <v>11</v>
      </c>
      <c r="DG220" s="716">
        <f t="shared" si="3699"/>
        <v>22</v>
      </c>
      <c r="DH220" s="717">
        <f t="shared" si="3700"/>
        <v>-2</v>
      </c>
      <c r="DI220" s="718">
        <f t="shared" si="3701"/>
        <v>-11</v>
      </c>
      <c r="DJ220" s="718">
        <f t="shared" si="3702"/>
        <v>-22</v>
      </c>
      <c r="DK220" s="481"/>
      <c r="DL220" s="482"/>
      <c r="DM220" s="388">
        <f t="shared" si="3829"/>
        <v>0</v>
      </c>
      <c r="DN220" s="481">
        <v>2</v>
      </c>
      <c r="DO220" s="482">
        <v>11</v>
      </c>
      <c r="DP220" s="388">
        <f t="shared" si="3830"/>
        <v>22</v>
      </c>
      <c r="DQ220" s="595">
        <f t="shared" si="3703"/>
        <v>-2</v>
      </c>
      <c r="DR220" s="596">
        <f t="shared" si="3704"/>
        <v>-11</v>
      </c>
      <c r="DS220" s="597">
        <f t="shared" si="3705"/>
        <v>-22</v>
      </c>
      <c r="DT220" s="481"/>
      <c r="DU220" s="482"/>
      <c r="DV220" s="388">
        <f t="shared" si="3831"/>
        <v>0</v>
      </c>
      <c r="DW220" s="88"/>
      <c r="DX220" s="100"/>
      <c r="DY220" s="388">
        <f t="shared" si="3857"/>
        <v>0</v>
      </c>
      <c r="DZ220" s="595">
        <f t="shared" si="3706"/>
        <v>0</v>
      </c>
      <c r="EA220" s="596">
        <f t="shared" si="3707"/>
        <v>0</v>
      </c>
      <c r="EB220" s="597">
        <f t="shared" si="3708"/>
        <v>0</v>
      </c>
      <c r="EC220" s="481">
        <v>1</v>
      </c>
      <c r="ED220" s="482">
        <v>11</v>
      </c>
      <c r="EE220" s="388">
        <f t="shared" si="3832"/>
        <v>11</v>
      </c>
      <c r="EF220" s="481">
        <v>2</v>
      </c>
      <c r="EG220" s="482">
        <v>11</v>
      </c>
      <c r="EH220" s="388">
        <f t="shared" si="3833"/>
        <v>22</v>
      </c>
      <c r="EI220" s="41">
        <f t="shared" si="3709"/>
        <v>-1</v>
      </c>
      <c r="EJ220" s="42">
        <f t="shared" si="3710"/>
        <v>0</v>
      </c>
      <c r="EK220" s="43">
        <f t="shared" si="3711"/>
        <v>-11</v>
      </c>
      <c r="EL220" s="50">
        <f t="shared" si="3712"/>
        <v>1</v>
      </c>
      <c r="EM220" s="45">
        <f t="shared" si="3713"/>
        <v>11</v>
      </c>
      <c r="EN220" s="51">
        <f t="shared" si="3714"/>
        <v>11</v>
      </c>
      <c r="EO220" s="50">
        <f t="shared" si="3715"/>
        <v>4</v>
      </c>
      <c r="EP220" s="45">
        <f t="shared" si="3716"/>
        <v>11</v>
      </c>
      <c r="EQ220" s="51">
        <f t="shared" si="3717"/>
        <v>44</v>
      </c>
      <c r="ER220" s="81">
        <f t="shared" si="3718"/>
        <v>-3</v>
      </c>
      <c r="ES220" s="52">
        <f t="shared" si="3719"/>
        <v>0</v>
      </c>
      <c r="ET220" s="52">
        <f t="shared" si="3720"/>
        <v>-33</v>
      </c>
      <c r="EU220" s="27">
        <f t="shared" si="3721"/>
        <v>3</v>
      </c>
      <c r="EV220" s="28">
        <f t="shared" si="3722"/>
        <v>11</v>
      </c>
      <c r="EW220" s="29">
        <f t="shared" si="3723"/>
        <v>33</v>
      </c>
      <c r="EX220" s="542">
        <f t="shared" si="3724"/>
        <v>10</v>
      </c>
      <c r="EY220" s="28">
        <f t="shared" si="3725"/>
        <v>11</v>
      </c>
      <c r="EZ220" s="29">
        <f t="shared" si="3726"/>
        <v>110</v>
      </c>
      <c r="FA220" s="178">
        <f t="shared" si="3727"/>
        <v>-7</v>
      </c>
      <c r="FB220" s="28">
        <f t="shared" si="3728"/>
        <v>0</v>
      </c>
      <c r="FC220" s="29">
        <f t="shared" si="3729"/>
        <v>-77</v>
      </c>
      <c r="FE220" s="84" t="s">
        <v>361</v>
      </c>
      <c r="FF220" s="176" t="s">
        <v>299</v>
      </c>
      <c r="FG220" s="176" t="s">
        <v>262</v>
      </c>
      <c r="FH220" s="84" t="s">
        <v>204</v>
      </c>
      <c r="FI220" s="812"/>
      <c r="FJ220" s="482"/>
      <c r="FK220" s="443">
        <f t="shared" si="3834"/>
        <v>0</v>
      </c>
      <c r="FL220" s="481">
        <v>1</v>
      </c>
      <c r="FM220" s="482">
        <v>11</v>
      </c>
      <c r="FN220" s="443">
        <f t="shared" si="3835"/>
        <v>11</v>
      </c>
      <c r="FO220" s="697">
        <f t="shared" si="3730"/>
        <v>-1</v>
      </c>
      <c r="FP220" s="698">
        <f t="shared" si="3731"/>
        <v>-11</v>
      </c>
      <c r="FQ220" s="699">
        <f t="shared" si="3732"/>
        <v>-11</v>
      </c>
      <c r="FR220" s="481"/>
      <c r="FS220" s="482"/>
      <c r="FT220" s="443">
        <f t="shared" si="3836"/>
        <v>0</v>
      </c>
      <c r="FU220" s="385"/>
      <c r="FV220" s="387"/>
      <c r="FW220" s="443">
        <f t="shared" si="3837"/>
        <v>0</v>
      </c>
      <c r="FX220" s="697">
        <f t="shared" si="3733"/>
        <v>0</v>
      </c>
      <c r="FY220" s="698">
        <f t="shared" si="3734"/>
        <v>0</v>
      </c>
      <c r="FZ220" s="699">
        <f t="shared" si="3735"/>
        <v>0</v>
      </c>
      <c r="GA220" s="481"/>
      <c r="GB220" s="482"/>
      <c r="GC220" s="443">
        <f t="shared" si="3838"/>
        <v>0</v>
      </c>
      <c r="GD220" s="481">
        <v>1</v>
      </c>
      <c r="GE220" s="482">
        <v>11</v>
      </c>
      <c r="GF220" s="443">
        <f t="shared" si="3839"/>
        <v>11</v>
      </c>
      <c r="GG220" s="595">
        <f t="shared" si="3736"/>
        <v>-1</v>
      </c>
      <c r="GH220" s="596">
        <f t="shared" si="3737"/>
        <v>-11</v>
      </c>
      <c r="GI220" s="597">
        <f t="shared" si="3738"/>
        <v>-11</v>
      </c>
      <c r="GJ220" s="715">
        <f t="shared" si="3739"/>
        <v>0</v>
      </c>
      <c r="GK220" s="711">
        <f t="shared" si="3740"/>
        <v>0</v>
      </c>
      <c r="GL220" s="716">
        <f t="shared" si="3741"/>
        <v>0</v>
      </c>
      <c r="GM220" s="715">
        <f t="shared" si="3742"/>
        <v>2</v>
      </c>
      <c r="GN220" s="711">
        <f t="shared" si="3743"/>
        <v>11</v>
      </c>
      <c r="GO220" s="716">
        <f t="shared" si="3744"/>
        <v>22</v>
      </c>
      <c r="GP220" s="717">
        <f t="shared" si="3745"/>
        <v>-2</v>
      </c>
      <c r="GQ220" s="718">
        <f t="shared" si="3746"/>
        <v>-11</v>
      </c>
      <c r="GR220" s="718">
        <f t="shared" si="3747"/>
        <v>-22</v>
      </c>
      <c r="GS220" s="444"/>
      <c r="GT220" s="482"/>
      <c r="GU220" s="388">
        <f t="shared" si="3840"/>
        <v>0</v>
      </c>
      <c r="GV220" s="88"/>
      <c r="GW220" s="89"/>
      <c r="GX220" s="388">
        <f t="shared" si="3841"/>
        <v>0</v>
      </c>
      <c r="GY220" s="595">
        <f t="shared" si="3748"/>
        <v>0</v>
      </c>
      <c r="GZ220" s="596">
        <f t="shared" si="3749"/>
        <v>0</v>
      </c>
      <c r="HA220" s="597">
        <f t="shared" si="3750"/>
        <v>0</v>
      </c>
      <c r="HB220" s="481"/>
      <c r="HC220" s="482"/>
      <c r="HD220" s="388">
        <f t="shared" si="3842"/>
        <v>0</v>
      </c>
      <c r="HE220" s="385"/>
      <c r="HF220" s="387"/>
      <c r="HG220" s="388">
        <f t="shared" si="3843"/>
        <v>0</v>
      </c>
      <c r="HH220" s="595">
        <f t="shared" si="3751"/>
        <v>0</v>
      </c>
      <c r="HI220" s="596">
        <f t="shared" si="3752"/>
        <v>0</v>
      </c>
      <c r="HJ220" s="597">
        <f t="shared" si="3753"/>
        <v>0</v>
      </c>
      <c r="HK220" s="481">
        <v>1</v>
      </c>
      <c r="HL220" s="482">
        <v>11</v>
      </c>
      <c r="HM220" s="388">
        <f t="shared" si="3844"/>
        <v>11</v>
      </c>
      <c r="HN220" s="481">
        <v>2</v>
      </c>
      <c r="HO220" s="482">
        <v>11</v>
      </c>
      <c r="HP220" s="388">
        <f t="shared" si="3845"/>
        <v>22</v>
      </c>
      <c r="HQ220" s="595">
        <f t="shared" si="3754"/>
        <v>-1</v>
      </c>
      <c r="HR220" s="596">
        <f t="shared" si="3755"/>
        <v>0</v>
      </c>
      <c r="HS220" s="597">
        <f t="shared" si="3756"/>
        <v>-11</v>
      </c>
      <c r="HT220" s="719">
        <f t="shared" si="3757"/>
        <v>1</v>
      </c>
      <c r="HU220" s="720">
        <f t="shared" si="3758"/>
        <v>11</v>
      </c>
      <c r="HV220" s="721">
        <f t="shared" si="3759"/>
        <v>11</v>
      </c>
      <c r="HW220" s="719">
        <f t="shared" si="3760"/>
        <v>2</v>
      </c>
      <c r="HX220" s="720">
        <f t="shared" si="3761"/>
        <v>11</v>
      </c>
      <c r="HY220" s="721">
        <f t="shared" si="3762"/>
        <v>22</v>
      </c>
      <c r="HZ220" s="717">
        <f t="shared" si="3763"/>
        <v>-1</v>
      </c>
      <c r="IA220" s="718">
        <f t="shared" si="3764"/>
        <v>0</v>
      </c>
      <c r="IB220" s="718">
        <f t="shared" si="3765"/>
        <v>-11</v>
      </c>
      <c r="IC220" s="481"/>
      <c r="ID220" s="482"/>
      <c r="IE220" s="443">
        <f t="shared" si="3846"/>
        <v>0</v>
      </c>
      <c r="IF220" s="481"/>
      <c r="IG220" s="482"/>
      <c r="IH220" s="443">
        <f t="shared" si="3847"/>
        <v>0</v>
      </c>
      <c r="II220" s="595">
        <f t="shared" si="3766"/>
        <v>0</v>
      </c>
      <c r="IJ220" s="596">
        <f t="shared" si="3767"/>
        <v>0</v>
      </c>
      <c r="IK220" s="597">
        <f t="shared" si="3768"/>
        <v>0</v>
      </c>
      <c r="IL220" s="481"/>
      <c r="IM220" s="482"/>
      <c r="IN220" s="443">
        <f t="shared" si="3848"/>
        <v>0</v>
      </c>
      <c r="IO220" s="481">
        <v>2</v>
      </c>
      <c r="IP220" s="482">
        <v>11</v>
      </c>
      <c r="IQ220" s="443">
        <f t="shared" si="3849"/>
        <v>22</v>
      </c>
      <c r="IR220" s="595">
        <f t="shared" si="3769"/>
        <v>-2</v>
      </c>
      <c r="IS220" s="596">
        <f t="shared" si="3770"/>
        <v>-11</v>
      </c>
      <c r="IT220" s="597">
        <f t="shared" si="3771"/>
        <v>-22</v>
      </c>
      <c r="IU220" s="481"/>
      <c r="IV220" s="482"/>
      <c r="IW220" s="443">
        <f t="shared" si="3850"/>
        <v>0</v>
      </c>
      <c r="IX220" s="448"/>
      <c r="IY220" s="482"/>
      <c r="IZ220" s="443">
        <f t="shared" si="3851"/>
        <v>0</v>
      </c>
      <c r="JA220" s="595">
        <f t="shared" si="3772"/>
        <v>0</v>
      </c>
      <c r="JB220" s="596">
        <f t="shared" si="3773"/>
        <v>0</v>
      </c>
      <c r="JC220" s="597">
        <f t="shared" si="3774"/>
        <v>0</v>
      </c>
      <c r="JD220" s="715">
        <f t="shared" si="3775"/>
        <v>0</v>
      </c>
      <c r="JE220" s="711">
        <f t="shared" si="3776"/>
        <v>0</v>
      </c>
      <c r="JF220" s="716">
        <f t="shared" si="3777"/>
        <v>0</v>
      </c>
      <c r="JG220" s="715">
        <f t="shared" si="3778"/>
        <v>2</v>
      </c>
      <c r="JH220" s="711">
        <f t="shared" si="3779"/>
        <v>11</v>
      </c>
      <c r="JI220" s="716">
        <f t="shared" si="3780"/>
        <v>22</v>
      </c>
      <c r="JJ220" s="717">
        <f t="shared" si="3781"/>
        <v>-2</v>
      </c>
      <c r="JK220" s="718">
        <f t="shared" si="3782"/>
        <v>-11</v>
      </c>
      <c r="JL220" s="718">
        <f t="shared" si="3783"/>
        <v>-22</v>
      </c>
      <c r="JM220" s="481"/>
      <c r="JN220" s="482"/>
      <c r="JO220" s="388">
        <f t="shared" si="3852"/>
        <v>0</v>
      </c>
      <c r="JP220" s="481">
        <v>2</v>
      </c>
      <c r="JQ220" s="482">
        <v>11</v>
      </c>
      <c r="JR220" s="388">
        <f t="shared" si="3853"/>
        <v>22</v>
      </c>
      <c r="JS220" s="595">
        <f t="shared" si="3784"/>
        <v>-2</v>
      </c>
      <c r="JT220" s="596">
        <f t="shared" si="3785"/>
        <v>-11</v>
      </c>
      <c r="JU220" s="597">
        <f t="shared" si="3786"/>
        <v>-22</v>
      </c>
      <c r="JV220" s="481"/>
      <c r="JW220" s="482"/>
      <c r="JX220" s="388">
        <f t="shared" si="3854"/>
        <v>0</v>
      </c>
      <c r="JY220" s="88"/>
      <c r="JZ220" s="100"/>
      <c r="KA220" s="388">
        <f t="shared" si="3858"/>
        <v>0</v>
      </c>
      <c r="KB220" s="595">
        <f t="shared" si="3787"/>
        <v>0</v>
      </c>
      <c r="KC220" s="596">
        <f t="shared" si="3788"/>
        <v>0</v>
      </c>
      <c r="KD220" s="597">
        <f t="shared" si="3789"/>
        <v>0</v>
      </c>
      <c r="KE220" s="448">
        <v>1</v>
      </c>
      <c r="KF220" s="482">
        <v>11</v>
      </c>
      <c r="KG220" s="388">
        <f t="shared" si="3855"/>
        <v>11</v>
      </c>
      <c r="KH220" s="481">
        <v>2</v>
      </c>
      <c r="KI220" s="482">
        <v>11</v>
      </c>
      <c r="KJ220" s="388">
        <f t="shared" si="3856"/>
        <v>22</v>
      </c>
      <c r="KK220" s="41">
        <f t="shared" si="3790"/>
        <v>-1</v>
      </c>
      <c r="KL220" s="42">
        <f t="shared" si="3791"/>
        <v>0</v>
      </c>
      <c r="KM220" s="43">
        <f t="shared" si="3792"/>
        <v>-11</v>
      </c>
      <c r="KN220" s="50">
        <f t="shared" si="3793"/>
        <v>1</v>
      </c>
      <c r="KO220" s="45">
        <f t="shared" si="3794"/>
        <v>11</v>
      </c>
      <c r="KP220" s="51">
        <f t="shared" si="3795"/>
        <v>11</v>
      </c>
      <c r="KQ220" s="50">
        <f t="shared" si="3796"/>
        <v>4</v>
      </c>
      <c r="KR220" s="45">
        <f t="shared" si="3797"/>
        <v>11</v>
      </c>
      <c r="KS220" s="51">
        <f t="shared" si="3798"/>
        <v>44</v>
      </c>
      <c r="KT220" s="81">
        <f t="shared" si="3799"/>
        <v>-3</v>
      </c>
      <c r="KU220" s="52">
        <f t="shared" si="3800"/>
        <v>0</v>
      </c>
      <c r="KV220" s="52">
        <f t="shared" si="3801"/>
        <v>-33</v>
      </c>
      <c r="KW220" s="27">
        <f t="shared" si="3802"/>
        <v>2</v>
      </c>
      <c r="KX220" s="28">
        <f t="shared" si="3803"/>
        <v>11</v>
      </c>
      <c r="KY220" s="29">
        <f t="shared" si="3804"/>
        <v>22</v>
      </c>
      <c r="KZ220" s="542">
        <f t="shared" si="3805"/>
        <v>10</v>
      </c>
      <c r="LA220" s="28">
        <f t="shared" si="3806"/>
        <v>11</v>
      </c>
      <c r="LB220" s="29">
        <f t="shared" si="3807"/>
        <v>110</v>
      </c>
      <c r="LC220" s="178">
        <f t="shared" si="3808"/>
        <v>-8</v>
      </c>
      <c r="LD220" s="28">
        <f t="shared" si="3809"/>
        <v>0</v>
      </c>
      <c r="LE220" s="29">
        <f t="shared" si="3810"/>
        <v>-88</v>
      </c>
    </row>
    <row r="221" spans="2:317" ht="20.25" hidden="1" customHeight="1" outlineLevel="3">
      <c r="B221" s="84" t="s">
        <v>361</v>
      </c>
      <c r="C221" s="176" t="s">
        <v>365</v>
      </c>
      <c r="D221" s="176" t="s">
        <v>261</v>
      </c>
      <c r="E221" s="176" t="s">
        <v>262</v>
      </c>
      <c r="F221" s="84" t="s">
        <v>211</v>
      </c>
      <c r="G221" s="386"/>
      <c r="H221" s="387"/>
      <c r="I221" s="443">
        <f t="shared" si="3811"/>
        <v>0</v>
      </c>
      <c r="J221" s="481"/>
      <c r="K221" s="315"/>
      <c r="L221" s="443">
        <f t="shared" si="3812"/>
        <v>0</v>
      </c>
      <c r="M221" s="697">
        <f t="shared" si="3649"/>
        <v>0</v>
      </c>
      <c r="N221" s="698">
        <f t="shared" si="3650"/>
        <v>0</v>
      </c>
      <c r="O221" s="699">
        <f t="shared" si="3651"/>
        <v>0</v>
      </c>
      <c r="P221" s="483"/>
      <c r="Q221" s="600"/>
      <c r="R221" s="443">
        <f t="shared" si="3813"/>
        <v>0</v>
      </c>
      <c r="S221" s="483"/>
      <c r="T221" s="600"/>
      <c r="U221" s="443">
        <f t="shared" si="3814"/>
        <v>0</v>
      </c>
      <c r="V221" s="697">
        <f t="shared" si="3652"/>
        <v>0</v>
      </c>
      <c r="W221" s="698">
        <f t="shared" si="3653"/>
        <v>0</v>
      </c>
      <c r="X221" s="699">
        <f t="shared" si="3654"/>
        <v>0</v>
      </c>
      <c r="Y221" s="481"/>
      <c r="Z221" s="315"/>
      <c r="AA221" s="443">
        <f t="shared" si="3815"/>
        <v>0</v>
      </c>
      <c r="AB221" s="481"/>
      <c r="AC221" s="315"/>
      <c r="AD221" s="443">
        <f t="shared" si="3816"/>
        <v>0</v>
      </c>
      <c r="AE221" s="595">
        <f t="shared" si="3655"/>
        <v>0</v>
      </c>
      <c r="AF221" s="596">
        <f t="shared" si="3656"/>
        <v>0</v>
      </c>
      <c r="AG221" s="597">
        <f t="shared" si="3657"/>
        <v>0</v>
      </c>
      <c r="AH221" s="715">
        <f t="shared" si="3658"/>
        <v>0</v>
      </c>
      <c r="AI221" s="711">
        <f t="shared" si="3659"/>
        <v>0</v>
      </c>
      <c r="AJ221" s="716">
        <f t="shared" si="3660"/>
        <v>0</v>
      </c>
      <c r="AK221" s="715">
        <f t="shared" si="3661"/>
        <v>0</v>
      </c>
      <c r="AL221" s="711">
        <f t="shared" si="3662"/>
        <v>0</v>
      </c>
      <c r="AM221" s="716">
        <f t="shared" si="3663"/>
        <v>0</v>
      </c>
      <c r="AN221" s="717">
        <f t="shared" si="3664"/>
        <v>0</v>
      </c>
      <c r="AO221" s="718">
        <f t="shared" si="3665"/>
        <v>0</v>
      </c>
      <c r="AP221" s="718">
        <f t="shared" si="3666"/>
        <v>0</v>
      </c>
      <c r="AQ221" s="385"/>
      <c r="AR221" s="89"/>
      <c r="AS221" s="388">
        <f t="shared" si="3817"/>
        <v>0</v>
      </c>
      <c r="AT221" s="88"/>
      <c r="AU221" s="89"/>
      <c r="AV221" s="388">
        <f t="shared" si="3818"/>
        <v>0</v>
      </c>
      <c r="AW221" s="595">
        <f t="shared" si="3667"/>
        <v>0</v>
      </c>
      <c r="AX221" s="596">
        <f t="shared" si="3668"/>
        <v>0</v>
      </c>
      <c r="AY221" s="597">
        <f t="shared" si="3669"/>
        <v>0</v>
      </c>
      <c r="AZ221" s="389"/>
      <c r="BA221" s="390"/>
      <c r="BB221" s="388">
        <f t="shared" si="3819"/>
        <v>0</v>
      </c>
      <c r="BC221" s="385"/>
      <c r="BD221" s="390"/>
      <c r="BE221" s="388">
        <f t="shared" si="3820"/>
        <v>0</v>
      </c>
      <c r="BF221" s="595">
        <f t="shared" si="3670"/>
        <v>0</v>
      </c>
      <c r="BG221" s="596">
        <f t="shared" si="3671"/>
        <v>0</v>
      </c>
      <c r="BH221" s="597">
        <f t="shared" si="3672"/>
        <v>0</v>
      </c>
      <c r="BI221" s="313"/>
      <c r="BJ221" s="391"/>
      <c r="BK221" s="388">
        <f t="shared" si="3821"/>
        <v>0</v>
      </c>
      <c r="BL221" s="88"/>
      <c r="BM221" s="89"/>
      <c r="BN221" s="388">
        <f t="shared" si="3822"/>
        <v>0</v>
      </c>
      <c r="BO221" s="595">
        <f t="shared" si="3673"/>
        <v>0</v>
      </c>
      <c r="BP221" s="596">
        <f t="shared" si="3674"/>
        <v>0</v>
      </c>
      <c r="BQ221" s="597">
        <f t="shared" si="3675"/>
        <v>0</v>
      </c>
      <c r="BR221" s="719">
        <f t="shared" si="3676"/>
        <v>0</v>
      </c>
      <c r="BS221" s="720">
        <f t="shared" si="3677"/>
        <v>0</v>
      </c>
      <c r="BT221" s="721">
        <f t="shared" si="3678"/>
        <v>0</v>
      </c>
      <c r="BU221" s="719">
        <f t="shared" si="3679"/>
        <v>0</v>
      </c>
      <c r="BV221" s="720">
        <f t="shared" si="3680"/>
        <v>0</v>
      </c>
      <c r="BW221" s="721">
        <f t="shared" si="3681"/>
        <v>0</v>
      </c>
      <c r="BX221" s="717">
        <f t="shared" si="3682"/>
        <v>0</v>
      </c>
      <c r="BY221" s="718">
        <f t="shared" si="3683"/>
        <v>0</v>
      </c>
      <c r="BZ221" s="718">
        <f t="shared" si="3684"/>
        <v>0</v>
      </c>
      <c r="CA221" s="313"/>
      <c r="CB221" s="387"/>
      <c r="CC221" s="443">
        <f t="shared" si="3823"/>
        <v>0</v>
      </c>
      <c r="CD221" s="88"/>
      <c r="CE221" s="89"/>
      <c r="CF221" s="443">
        <f t="shared" si="3824"/>
        <v>0</v>
      </c>
      <c r="CG221" s="595">
        <f t="shared" si="3685"/>
        <v>0</v>
      </c>
      <c r="CH221" s="596">
        <f t="shared" si="3686"/>
        <v>0</v>
      </c>
      <c r="CI221" s="597">
        <f t="shared" si="3687"/>
        <v>0</v>
      </c>
      <c r="CJ221" s="481"/>
      <c r="CK221" s="315"/>
      <c r="CL221" s="443">
        <f t="shared" si="3825"/>
        <v>0</v>
      </c>
      <c r="CM221" s="481"/>
      <c r="CN221" s="315"/>
      <c r="CO221" s="443">
        <f t="shared" si="3826"/>
        <v>0</v>
      </c>
      <c r="CP221" s="595">
        <f t="shared" si="3688"/>
        <v>0</v>
      </c>
      <c r="CQ221" s="596">
        <f t="shared" si="3689"/>
        <v>0</v>
      </c>
      <c r="CR221" s="597">
        <f t="shared" si="3690"/>
        <v>0</v>
      </c>
      <c r="CS221" s="385"/>
      <c r="CT221" s="100"/>
      <c r="CU221" s="443">
        <f t="shared" si="3827"/>
        <v>0</v>
      </c>
      <c r="CV221" s="88"/>
      <c r="CW221" s="100"/>
      <c r="CX221" s="443">
        <f t="shared" si="3828"/>
        <v>0</v>
      </c>
      <c r="CY221" s="595">
        <f t="shared" si="3691"/>
        <v>0</v>
      </c>
      <c r="CZ221" s="596">
        <f t="shared" si="3692"/>
        <v>0</v>
      </c>
      <c r="DA221" s="597">
        <f t="shared" si="3693"/>
        <v>0</v>
      </c>
      <c r="DB221" s="715">
        <f t="shared" si="3694"/>
        <v>0</v>
      </c>
      <c r="DC221" s="711">
        <f t="shared" si="3695"/>
        <v>0</v>
      </c>
      <c r="DD221" s="716">
        <f t="shared" si="3696"/>
        <v>0</v>
      </c>
      <c r="DE221" s="715">
        <f t="shared" si="3697"/>
        <v>0</v>
      </c>
      <c r="DF221" s="711">
        <f t="shared" si="3698"/>
        <v>0</v>
      </c>
      <c r="DG221" s="716">
        <f t="shared" si="3699"/>
        <v>0</v>
      </c>
      <c r="DH221" s="717">
        <f t="shared" si="3700"/>
        <v>0</v>
      </c>
      <c r="DI221" s="718">
        <f t="shared" si="3701"/>
        <v>0</v>
      </c>
      <c r="DJ221" s="718">
        <f t="shared" si="3702"/>
        <v>0</v>
      </c>
      <c r="DK221" s="481"/>
      <c r="DL221" s="315"/>
      <c r="DM221" s="388">
        <f t="shared" si="3829"/>
        <v>0</v>
      </c>
      <c r="DN221" s="481"/>
      <c r="DO221" s="315"/>
      <c r="DP221" s="388">
        <f t="shared" si="3830"/>
        <v>0</v>
      </c>
      <c r="DQ221" s="595">
        <f t="shared" si="3703"/>
        <v>0</v>
      </c>
      <c r="DR221" s="596">
        <f t="shared" si="3704"/>
        <v>0</v>
      </c>
      <c r="DS221" s="597">
        <f t="shared" si="3705"/>
        <v>0</v>
      </c>
      <c r="DT221" s="385"/>
      <c r="DU221" s="387"/>
      <c r="DV221" s="388">
        <f t="shared" si="3831"/>
        <v>0</v>
      </c>
      <c r="DW221" s="88"/>
      <c r="DX221" s="100"/>
      <c r="DY221" s="388">
        <f t="shared" si="3857"/>
        <v>0</v>
      </c>
      <c r="DZ221" s="595">
        <f t="shared" si="3706"/>
        <v>0</v>
      </c>
      <c r="EA221" s="596">
        <f t="shared" si="3707"/>
        <v>0</v>
      </c>
      <c r="EB221" s="597">
        <f t="shared" si="3708"/>
        <v>0</v>
      </c>
      <c r="EC221" s="385"/>
      <c r="ED221" s="391"/>
      <c r="EE221" s="388">
        <f t="shared" si="3832"/>
        <v>0</v>
      </c>
      <c r="EF221" s="88"/>
      <c r="EG221" s="100"/>
      <c r="EH221" s="388">
        <f t="shared" si="3833"/>
        <v>0</v>
      </c>
      <c r="EI221" s="41">
        <f t="shared" si="3709"/>
        <v>0</v>
      </c>
      <c r="EJ221" s="42">
        <f t="shared" si="3710"/>
        <v>0</v>
      </c>
      <c r="EK221" s="43">
        <f t="shared" si="3711"/>
        <v>0</v>
      </c>
      <c r="EL221" s="50">
        <f t="shared" si="3712"/>
        <v>0</v>
      </c>
      <c r="EM221" s="45">
        <f t="shared" si="3713"/>
        <v>0</v>
      </c>
      <c r="EN221" s="51">
        <f t="shared" si="3714"/>
        <v>0</v>
      </c>
      <c r="EO221" s="50">
        <f t="shared" si="3715"/>
        <v>0</v>
      </c>
      <c r="EP221" s="45">
        <f t="shared" si="3716"/>
        <v>0</v>
      </c>
      <c r="EQ221" s="51">
        <f t="shared" si="3717"/>
        <v>0</v>
      </c>
      <c r="ER221" s="81">
        <f t="shared" si="3718"/>
        <v>0</v>
      </c>
      <c r="ES221" s="52">
        <f t="shared" si="3719"/>
        <v>0</v>
      </c>
      <c r="ET221" s="52">
        <f t="shared" si="3720"/>
        <v>0</v>
      </c>
      <c r="EU221" s="27">
        <f t="shared" si="3721"/>
        <v>0</v>
      </c>
      <c r="EV221" s="28">
        <f t="shared" si="3722"/>
        <v>0</v>
      </c>
      <c r="EW221" s="29">
        <f t="shared" si="3723"/>
        <v>0</v>
      </c>
      <c r="EX221" s="542">
        <f t="shared" si="3724"/>
        <v>0</v>
      </c>
      <c r="EY221" s="28">
        <f t="shared" si="3725"/>
        <v>0</v>
      </c>
      <c r="EZ221" s="29">
        <f t="shared" si="3726"/>
        <v>0</v>
      </c>
      <c r="FA221" s="178">
        <f t="shared" si="3727"/>
        <v>0</v>
      </c>
      <c r="FB221" s="28">
        <f t="shared" si="3728"/>
        <v>0</v>
      </c>
      <c r="FC221" s="29">
        <f t="shared" si="3729"/>
        <v>0</v>
      </c>
      <c r="FE221" s="84" t="s">
        <v>361</v>
      </c>
      <c r="FF221" s="176" t="s">
        <v>365</v>
      </c>
      <c r="FG221" s="176" t="s">
        <v>262</v>
      </c>
      <c r="FH221" s="84" t="s">
        <v>211</v>
      </c>
      <c r="FI221" s="386"/>
      <c r="FJ221" s="387"/>
      <c r="FK221" s="443">
        <f t="shared" si="3834"/>
        <v>0</v>
      </c>
      <c r="FL221" s="481"/>
      <c r="FM221" s="315"/>
      <c r="FN221" s="443">
        <f t="shared" si="3835"/>
        <v>0</v>
      </c>
      <c r="FO221" s="697">
        <f t="shared" si="3730"/>
        <v>0</v>
      </c>
      <c r="FP221" s="698">
        <f t="shared" si="3731"/>
        <v>0</v>
      </c>
      <c r="FQ221" s="699">
        <f t="shared" si="3732"/>
        <v>0</v>
      </c>
      <c r="FR221" s="483"/>
      <c r="FS221" s="600"/>
      <c r="FT221" s="443">
        <f t="shared" si="3836"/>
        <v>0</v>
      </c>
      <c r="FU221" s="483"/>
      <c r="FV221" s="600"/>
      <c r="FW221" s="443">
        <f t="shared" si="3837"/>
        <v>0</v>
      </c>
      <c r="FX221" s="697">
        <f t="shared" si="3733"/>
        <v>0</v>
      </c>
      <c r="FY221" s="698">
        <f t="shared" si="3734"/>
        <v>0</v>
      </c>
      <c r="FZ221" s="699">
        <f t="shared" si="3735"/>
        <v>0</v>
      </c>
      <c r="GA221" s="481"/>
      <c r="GB221" s="315"/>
      <c r="GC221" s="443">
        <f t="shared" si="3838"/>
        <v>0</v>
      </c>
      <c r="GD221" s="481"/>
      <c r="GE221" s="315"/>
      <c r="GF221" s="443">
        <f t="shared" si="3839"/>
        <v>0</v>
      </c>
      <c r="GG221" s="595">
        <f t="shared" si="3736"/>
        <v>0</v>
      </c>
      <c r="GH221" s="596">
        <f t="shared" si="3737"/>
        <v>0</v>
      </c>
      <c r="GI221" s="597">
        <f t="shared" si="3738"/>
        <v>0</v>
      </c>
      <c r="GJ221" s="715">
        <f t="shared" si="3739"/>
        <v>0</v>
      </c>
      <c r="GK221" s="711">
        <f t="shared" si="3740"/>
        <v>0</v>
      </c>
      <c r="GL221" s="716">
        <f t="shared" si="3741"/>
        <v>0</v>
      </c>
      <c r="GM221" s="715">
        <f t="shared" si="3742"/>
        <v>0</v>
      </c>
      <c r="GN221" s="711">
        <f t="shared" si="3743"/>
        <v>0</v>
      </c>
      <c r="GO221" s="716">
        <f t="shared" si="3744"/>
        <v>0</v>
      </c>
      <c r="GP221" s="717">
        <f t="shared" si="3745"/>
        <v>0</v>
      </c>
      <c r="GQ221" s="718">
        <f t="shared" si="3746"/>
        <v>0</v>
      </c>
      <c r="GR221" s="718">
        <f t="shared" si="3747"/>
        <v>0</v>
      </c>
      <c r="GS221" s="385"/>
      <c r="GT221" s="89"/>
      <c r="GU221" s="388">
        <f t="shared" si="3840"/>
        <v>0</v>
      </c>
      <c r="GV221" s="88"/>
      <c r="GW221" s="89"/>
      <c r="GX221" s="388">
        <f t="shared" si="3841"/>
        <v>0</v>
      </c>
      <c r="GY221" s="595">
        <f t="shared" si="3748"/>
        <v>0</v>
      </c>
      <c r="GZ221" s="596">
        <f t="shared" si="3749"/>
        <v>0</v>
      </c>
      <c r="HA221" s="597">
        <f t="shared" si="3750"/>
        <v>0</v>
      </c>
      <c r="HB221" s="389"/>
      <c r="HC221" s="390"/>
      <c r="HD221" s="388">
        <f t="shared" si="3842"/>
        <v>0</v>
      </c>
      <c r="HE221" s="385"/>
      <c r="HF221" s="390"/>
      <c r="HG221" s="388">
        <f t="shared" si="3843"/>
        <v>0</v>
      </c>
      <c r="HH221" s="595">
        <f t="shared" si="3751"/>
        <v>0</v>
      </c>
      <c r="HI221" s="596">
        <f t="shared" si="3752"/>
        <v>0</v>
      </c>
      <c r="HJ221" s="597">
        <f t="shared" si="3753"/>
        <v>0</v>
      </c>
      <c r="HK221" s="313"/>
      <c r="HL221" s="391"/>
      <c r="HM221" s="388">
        <f t="shared" si="3844"/>
        <v>0</v>
      </c>
      <c r="HN221" s="88"/>
      <c r="HO221" s="89"/>
      <c r="HP221" s="388">
        <f t="shared" si="3845"/>
        <v>0</v>
      </c>
      <c r="HQ221" s="595">
        <f t="shared" si="3754"/>
        <v>0</v>
      </c>
      <c r="HR221" s="596">
        <f t="shared" si="3755"/>
        <v>0</v>
      </c>
      <c r="HS221" s="597">
        <f t="shared" si="3756"/>
        <v>0</v>
      </c>
      <c r="HT221" s="719">
        <f t="shared" si="3757"/>
        <v>0</v>
      </c>
      <c r="HU221" s="720">
        <f t="shared" si="3758"/>
        <v>0</v>
      </c>
      <c r="HV221" s="721">
        <f t="shared" si="3759"/>
        <v>0</v>
      </c>
      <c r="HW221" s="719">
        <f t="shared" si="3760"/>
        <v>0</v>
      </c>
      <c r="HX221" s="720">
        <f t="shared" si="3761"/>
        <v>0</v>
      </c>
      <c r="HY221" s="721">
        <f t="shared" si="3762"/>
        <v>0</v>
      </c>
      <c r="HZ221" s="717">
        <f t="shared" si="3763"/>
        <v>0</v>
      </c>
      <c r="IA221" s="718">
        <f t="shared" si="3764"/>
        <v>0</v>
      </c>
      <c r="IB221" s="718">
        <f t="shared" si="3765"/>
        <v>0</v>
      </c>
      <c r="IC221" s="313"/>
      <c r="ID221" s="387"/>
      <c r="IE221" s="443">
        <f t="shared" si="3846"/>
        <v>0</v>
      </c>
      <c r="IF221" s="88"/>
      <c r="IG221" s="89"/>
      <c r="IH221" s="443">
        <f t="shared" si="3847"/>
        <v>0</v>
      </c>
      <c r="II221" s="595">
        <f t="shared" si="3766"/>
        <v>0</v>
      </c>
      <c r="IJ221" s="596">
        <f t="shared" si="3767"/>
        <v>0</v>
      </c>
      <c r="IK221" s="597">
        <f t="shared" si="3768"/>
        <v>0</v>
      </c>
      <c r="IL221" s="481"/>
      <c r="IM221" s="315"/>
      <c r="IN221" s="443">
        <f t="shared" si="3848"/>
        <v>0</v>
      </c>
      <c r="IO221" s="481"/>
      <c r="IP221" s="315"/>
      <c r="IQ221" s="443">
        <f t="shared" si="3849"/>
        <v>0</v>
      </c>
      <c r="IR221" s="595">
        <f t="shared" si="3769"/>
        <v>0</v>
      </c>
      <c r="IS221" s="596">
        <f t="shared" si="3770"/>
        <v>0</v>
      </c>
      <c r="IT221" s="597">
        <f t="shared" si="3771"/>
        <v>0</v>
      </c>
      <c r="IU221" s="385"/>
      <c r="IV221" s="100"/>
      <c r="IW221" s="443">
        <f t="shared" si="3850"/>
        <v>0</v>
      </c>
      <c r="IX221" s="88"/>
      <c r="IY221" s="100"/>
      <c r="IZ221" s="443">
        <f t="shared" si="3851"/>
        <v>0</v>
      </c>
      <c r="JA221" s="595">
        <f t="shared" si="3772"/>
        <v>0</v>
      </c>
      <c r="JB221" s="596">
        <f t="shared" si="3773"/>
        <v>0</v>
      </c>
      <c r="JC221" s="597">
        <f t="shared" si="3774"/>
        <v>0</v>
      </c>
      <c r="JD221" s="715">
        <f t="shared" si="3775"/>
        <v>0</v>
      </c>
      <c r="JE221" s="711">
        <f t="shared" si="3776"/>
        <v>0</v>
      </c>
      <c r="JF221" s="716">
        <f t="shared" si="3777"/>
        <v>0</v>
      </c>
      <c r="JG221" s="715">
        <f t="shared" si="3778"/>
        <v>0</v>
      </c>
      <c r="JH221" s="711">
        <f t="shared" si="3779"/>
        <v>0</v>
      </c>
      <c r="JI221" s="716">
        <f t="shared" si="3780"/>
        <v>0</v>
      </c>
      <c r="JJ221" s="717">
        <f t="shared" si="3781"/>
        <v>0</v>
      </c>
      <c r="JK221" s="718">
        <f t="shared" si="3782"/>
        <v>0</v>
      </c>
      <c r="JL221" s="718">
        <f t="shared" si="3783"/>
        <v>0</v>
      </c>
      <c r="JM221" s="481"/>
      <c r="JN221" s="315"/>
      <c r="JO221" s="388">
        <f t="shared" si="3852"/>
        <v>0</v>
      </c>
      <c r="JP221" s="481"/>
      <c r="JQ221" s="315"/>
      <c r="JR221" s="388">
        <f t="shared" si="3853"/>
        <v>0</v>
      </c>
      <c r="JS221" s="595">
        <f t="shared" si="3784"/>
        <v>0</v>
      </c>
      <c r="JT221" s="596">
        <f t="shared" si="3785"/>
        <v>0</v>
      </c>
      <c r="JU221" s="597">
        <f t="shared" si="3786"/>
        <v>0</v>
      </c>
      <c r="JV221" s="385"/>
      <c r="JW221" s="387"/>
      <c r="JX221" s="388">
        <f t="shared" si="3854"/>
        <v>0</v>
      </c>
      <c r="JY221" s="88"/>
      <c r="JZ221" s="100"/>
      <c r="KA221" s="388">
        <f t="shared" si="3858"/>
        <v>0</v>
      </c>
      <c r="KB221" s="595">
        <f t="shared" si="3787"/>
        <v>0</v>
      </c>
      <c r="KC221" s="596">
        <f t="shared" si="3788"/>
        <v>0</v>
      </c>
      <c r="KD221" s="597">
        <f t="shared" si="3789"/>
        <v>0</v>
      </c>
      <c r="KE221" s="385"/>
      <c r="KF221" s="391"/>
      <c r="KG221" s="388">
        <f t="shared" si="3855"/>
        <v>0</v>
      </c>
      <c r="KH221" s="88"/>
      <c r="KI221" s="100"/>
      <c r="KJ221" s="388">
        <f t="shared" si="3856"/>
        <v>0</v>
      </c>
      <c r="KK221" s="41">
        <f t="shared" si="3790"/>
        <v>0</v>
      </c>
      <c r="KL221" s="42">
        <f t="shared" si="3791"/>
        <v>0</v>
      </c>
      <c r="KM221" s="43">
        <f t="shared" si="3792"/>
        <v>0</v>
      </c>
      <c r="KN221" s="50">
        <f t="shared" si="3793"/>
        <v>0</v>
      </c>
      <c r="KO221" s="45">
        <f t="shared" si="3794"/>
        <v>0</v>
      </c>
      <c r="KP221" s="51">
        <f t="shared" si="3795"/>
        <v>0</v>
      </c>
      <c r="KQ221" s="50">
        <f t="shared" si="3796"/>
        <v>0</v>
      </c>
      <c r="KR221" s="45">
        <f t="shared" si="3797"/>
        <v>0</v>
      </c>
      <c r="KS221" s="51">
        <f t="shared" si="3798"/>
        <v>0</v>
      </c>
      <c r="KT221" s="81">
        <f t="shared" si="3799"/>
        <v>0</v>
      </c>
      <c r="KU221" s="52">
        <f t="shared" si="3800"/>
        <v>0</v>
      </c>
      <c r="KV221" s="52">
        <f t="shared" si="3801"/>
        <v>0</v>
      </c>
      <c r="KW221" s="27">
        <f t="shared" si="3802"/>
        <v>0</v>
      </c>
      <c r="KX221" s="28">
        <f t="shared" si="3803"/>
        <v>0</v>
      </c>
      <c r="KY221" s="29">
        <f t="shared" si="3804"/>
        <v>0</v>
      </c>
      <c r="KZ221" s="542">
        <f t="shared" si="3805"/>
        <v>0</v>
      </c>
      <c r="LA221" s="28">
        <f t="shared" si="3806"/>
        <v>0</v>
      </c>
      <c r="LB221" s="29">
        <f t="shared" si="3807"/>
        <v>0</v>
      </c>
      <c r="LC221" s="178">
        <f t="shared" si="3808"/>
        <v>0</v>
      </c>
      <c r="LD221" s="28">
        <f t="shared" si="3809"/>
        <v>0</v>
      </c>
      <c r="LE221" s="29">
        <f t="shared" si="3810"/>
        <v>0</v>
      </c>
    </row>
    <row r="222" spans="2:317" ht="20.25" hidden="1" customHeight="1" outlineLevel="3">
      <c r="B222" s="84" t="s">
        <v>361</v>
      </c>
      <c r="C222" s="176" t="s">
        <v>366</v>
      </c>
      <c r="D222" s="176" t="s">
        <v>261</v>
      </c>
      <c r="E222" s="176" t="s">
        <v>262</v>
      </c>
      <c r="F222" s="84" t="s">
        <v>211</v>
      </c>
      <c r="G222" s="444"/>
      <c r="H222" s="482"/>
      <c r="I222" s="443">
        <f t="shared" si="3811"/>
        <v>0</v>
      </c>
      <c r="J222" s="481"/>
      <c r="K222" s="315"/>
      <c r="L222" s="443">
        <f t="shared" si="3812"/>
        <v>0</v>
      </c>
      <c r="M222" s="697">
        <f t="shared" si="3649"/>
        <v>0</v>
      </c>
      <c r="N222" s="698">
        <f t="shared" si="3650"/>
        <v>0</v>
      </c>
      <c r="O222" s="699">
        <f t="shared" si="3651"/>
        <v>0</v>
      </c>
      <c r="P222" s="483"/>
      <c r="Q222" s="600"/>
      <c r="R222" s="443">
        <f t="shared" si="3813"/>
        <v>0</v>
      </c>
      <c r="S222" s="481"/>
      <c r="T222" s="315"/>
      <c r="U222" s="443">
        <f t="shared" si="3814"/>
        <v>0</v>
      </c>
      <c r="V222" s="697">
        <f t="shared" si="3652"/>
        <v>0</v>
      </c>
      <c r="W222" s="698">
        <f t="shared" si="3653"/>
        <v>0</v>
      </c>
      <c r="X222" s="699">
        <f t="shared" si="3654"/>
        <v>0</v>
      </c>
      <c r="Y222" s="483"/>
      <c r="Z222" s="600"/>
      <c r="AA222" s="443">
        <f t="shared" si="3815"/>
        <v>0</v>
      </c>
      <c r="AB222" s="483"/>
      <c r="AC222" s="600"/>
      <c r="AD222" s="443">
        <f t="shared" si="3816"/>
        <v>0</v>
      </c>
      <c r="AE222" s="595">
        <f t="shared" si="3655"/>
        <v>0</v>
      </c>
      <c r="AF222" s="596">
        <f t="shared" si="3656"/>
        <v>0</v>
      </c>
      <c r="AG222" s="597">
        <f t="shared" si="3657"/>
        <v>0</v>
      </c>
      <c r="AH222" s="715">
        <f t="shared" si="3658"/>
        <v>0</v>
      </c>
      <c r="AI222" s="711">
        <f t="shared" si="3659"/>
        <v>0</v>
      </c>
      <c r="AJ222" s="716">
        <f t="shared" si="3660"/>
        <v>0</v>
      </c>
      <c r="AK222" s="715">
        <f t="shared" si="3661"/>
        <v>0</v>
      </c>
      <c r="AL222" s="711">
        <f t="shared" si="3662"/>
        <v>0</v>
      </c>
      <c r="AM222" s="716">
        <f t="shared" si="3663"/>
        <v>0</v>
      </c>
      <c r="AN222" s="717">
        <f t="shared" si="3664"/>
        <v>0</v>
      </c>
      <c r="AO222" s="718">
        <f t="shared" si="3665"/>
        <v>0</v>
      </c>
      <c r="AP222" s="718">
        <f t="shared" si="3666"/>
        <v>0</v>
      </c>
      <c r="AQ222" s="385"/>
      <c r="AR222" s="89"/>
      <c r="AS222" s="388">
        <f t="shared" si="3817"/>
        <v>0</v>
      </c>
      <c r="AT222" s="88"/>
      <c r="AU222" s="89"/>
      <c r="AV222" s="388">
        <f t="shared" si="3818"/>
        <v>0</v>
      </c>
      <c r="AW222" s="595">
        <f t="shared" si="3667"/>
        <v>0</v>
      </c>
      <c r="AX222" s="596">
        <f t="shared" si="3668"/>
        <v>0</v>
      </c>
      <c r="AY222" s="597">
        <f t="shared" si="3669"/>
        <v>0</v>
      </c>
      <c r="AZ222" s="389"/>
      <c r="BA222" s="390"/>
      <c r="BB222" s="388">
        <f t="shared" si="3819"/>
        <v>0</v>
      </c>
      <c r="BC222" s="389"/>
      <c r="BD222" s="390"/>
      <c r="BE222" s="388">
        <f t="shared" si="3820"/>
        <v>0</v>
      </c>
      <c r="BF222" s="595">
        <f t="shared" si="3670"/>
        <v>0</v>
      </c>
      <c r="BG222" s="596">
        <f t="shared" si="3671"/>
        <v>0</v>
      </c>
      <c r="BH222" s="597">
        <f t="shared" si="3672"/>
        <v>0</v>
      </c>
      <c r="BI222" s="389"/>
      <c r="BJ222" s="390"/>
      <c r="BK222" s="388">
        <f t="shared" si="3821"/>
        <v>0</v>
      </c>
      <c r="BL222" s="88"/>
      <c r="BM222" s="89"/>
      <c r="BN222" s="388">
        <f t="shared" si="3822"/>
        <v>0</v>
      </c>
      <c r="BO222" s="595">
        <f t="shared" si="3673"/>
        <v>0</v>
      </c>
      <c r="BP222" s="596">
        <f t="shared" si="3674"/>
        <v>0</v>
      </c>
      <c r="BQ222" s="597">
        <f t="shared" si="3675"/>
        <v>0</v>
      </c>
      <c r="BR222" s="719">
        <f t="shared" si="3676"/>
        <v>0</v>
      </c>
      <c r="BS222" s="720">
        <f t="shared" si="3677"/>
        <v>0</v>
      </c>
      <c r="BT222" s="721">
        <f t="shared" si="3678"/>
        <v>0</v>
      </c>
      <c r="BU222" s="719">
        <f t="shared" si="3679"/>
        <v>0</v>
      </c>
      <c r="BV222" s="720">
        <f t="shared" si="3680"/>
        <v>0</v>
      </c>
      <c r="BW222" s="721">
        <f t="shared" si="3681"/>
        <v>0</v>
      </c>
      <c r="BX222" s="717">
        <f t="shared" si="3682"/>
        <v>0</v>
      </c>
      <c r="BY222" s="718">
        <f t="shared" si="3683"/>
        <v>0</v>
      </c>
      <c r="BZ222" s="718">
        <f t="shared" si="3684"/>
        <v>0</v>
      </c>
      <c r="CA222" s="385"/>
      <c r="CB222" s="387"/>
      <c r="CC222" s="443">
        <f t="shared" si="3823"/>
        <v>0</v>
      </c>
      <c r="CD222" s="88"/>
      <c r="CE222" s="89"/>
      <c r="CF222" s="443">
        <f t="shared" si="3824"/>
        <v>0</v>
      </c>
      <c r="CG222" s="595">
        <f t="shared" si="3685"/>
        <v>0</v>
      </c>
      <c r="CH222" s="596">
        <f t="shared" si="3686"/>
        <v>0</v>
      </c>
      <c r="CI222" s="597">
        <f t="shared" si="3687"/>
        <v>0</v>
      </c>
      <c r="CJ222" s="483"/>
      <c r="CK222" s="600"/>
      <c r="CL222" s="443">
        <f t="shared" si="3825"/>
        <v>0</v>
      </c>
      <c r="CM222" s="483"/>
      <c r="CN222" s="600"/>
      <c r="CO222" s="443">
        <f t="shared" si="3826"/>
        <v>0</v>
      </c>
      <c r="CP222" s="595">
        <f t="shared" si="3688"/>
        <v>0</v>
      </c>
      <c r="CQ222" s="596">
        <f t="shared" si="3689"/>
        <v>0</v>
      </c>
      <c r="CR222" s="597">
        <f t="shared" si="3690"/>
        <v>0</v>
      </c>
      <c r="CS222" s="483"/>
      <c r="CT222" s="600"/>
      <c r="CU222" s="443">
        <f t="shared" si="3827"/>
        <v>0</v>
      </c>
      <c r="CV222" s="88"/>
      <c r="CW222" s="100"/>
      <c r="CX222" s="443">
        <f t="shared" si="3828"/>
        <v>0</v>
      </c>
      <c r="CY222" s="595">
        <f t="shared" si="3691"/>
        <v>0</v>
      </c>
      <c r="CZ222" s="596">
        <f t="shared" si="3692"/>
        <v>0</v>
      </c>
      <c r="DA222" s="597">
        <f t="shared" si="3693"/>
        <v>0</v>
      </c>
      <c r="DB222" s="715">
        <f t="shared" si="3694"/>
        <v>0</v>
      </c>
      <c r="DC222" s="711">
        <f t="shared" si="3695"/>
        <v>0</v>
      </c>
      <c r="DD222" s="716">
        <f t="shared" si="3696"/>
        <v>0</v>
      </c>
      <c r="DE222" s="715">
        <f t="shared" si="3697"/>
        <v>0</v>
      </c>
      <c r="DF222" s="711">
        <f t="shared" si="3698"/>
        <v>0</v>
      </c>
      <c r="DG222" s="716">
        <f t="shared" si="3699"/>
        <v>0</v>
      </c>
      <c r="DH222" s="717">
        <f t="shared" si="3700"/>
        <v>0</v>
      </c>
      <c r="DI222" s="718">
        <f t="shared" si="3701"/>
        <v>0</v>
      </c>
      <c r="DJ222" s="718">
        <f t="shared" si="3702"/>
        <v>0</v>
      </c>
      <c r="DK222" s="385"/>
      <c r="DL222" s="387"/>
      <c r="DM222" s="388">
        <f t="shared" si="3829"/>
        <v>0</v>
      </c>
      <c r="DN222" s="389"/>
      <c r="DO222" s="390"/>
      <c r="DP222" s="388">
        <f t="shared" si="3830"/>
        <v>0</v>
      </c>
      <c r="DQ222" s="595">
        <f t="shared" si="3703"/>
        <v>0</v>
      </c>
      <c r="DR222" s="596">
        <f t="shared" si="3704"/>
        <v>0</v>
      </c>
      <c r="DS222" s="597">
        <f t="shared" si="3705"/>
        <v>0</v>
      </c>
      <c r="DT222" s="389"/>
      <c r="DU222" s="390"/>
      <c r="DV222" s="388">
        <f t="shared" si="3831"/>
        <v>0</v>
      </c>
      <c r="DW222" s="389"/>
      <c r="DX222" s="390"/>
      <c r="DY222" s="388">
        <f t="shared" si="3857"/>
        <v>0</v>
      </c>
      <c r="DZ222" s="595">
        <f t="shared" si="3706"/>
        <v>0</v>
      </c>
      <c r="EA222" s="596">
        <f t="shared" si="3707"/>
        <v>0</v>
      </c>
      <c r="EB222" s="597">
        <f t="shared" si="3708"/>
        <v>0</v>
      </c>
      <c r="EC222" s="389"/>
      <c r="ED222" s="390"/>
      <c r="EE222" s="388">
        <f t="shared" si="3832"/>
        <v>0</v>
      </c>
      <c r="EF222" s="481"/>
      <c r="EG222" s="315"/>
      <c r="EH222" s="388">
        <f t="shared" si="3833"/>
        <v>0</v>
      </c>
      <c r="EI222" s="41">
        <f t="shared" si="3709"/>
        <v>0</v>
      </c>
      <c r="EJ222" s="42">
        <f t="shared" si="3710"/>
        <v>0</v>
      </c>
      <c r="EK222" s="43">
        <f t="shared" si="3711"/>
        <v>0</v>
      </c>
      <c r="EL222" s="50">
        <f t="shared" si="3712"/>
        <v>0</v>
      </c>
      <c r="EM222" s="45">
        <f t="shared" si="3713"/>
        <v>0</v>
      </c>
      <c r="EN222" s="51">
        <f t="shared" si="3714"/>
        <v>0</v>
      </c>
      <c r="EO222" s="50">
        <f t="shared" si="3715"/>
        <v>0</v>
      </c>
      <c r="EP222" s="45">
        <f t="shared" si="3716"/>
        <v>0</v>
      </c>
      <c r="EQ222" s="51">
        <f t="shared" si="3717"/>
        <v>0</v>
      </c>
      <c r="ER222" s="81">
        <f t="shared" si="3718"/>
        <v>0</v>
      </c>
      <c r="ES222" s="52">
        <f t="shared" si="3719"/>
        <v>0</v>
      </c>
      <c r="ET222" s="52">
        <f t="shared" si="3720"/>
        <v>0</v>
      </c>
      <c r="EU222" s="27">
        <f t="shared" si="3721"/>
        <v>0</v>
      </c>
      <c r="EV222" s="28">
        <f t="shared" si="3722"/>
        <v>0</v>
      </c>
      <c r="EW222" s="29">
        <f t="shared" si="3723"/>
        <v>0</v>
      </c>
      <c r="EX222" s="542">
        <f t="shared" si="3724"/>
        <v>0</v>
      </c>
      <c r="EY222" s="28">
        <f t="shared" si="3725"/>
        <v>0</v>
      </c>
      <c r="EZ222" s="29">
        <f t="shared" si="3726"/>
        <v>0</v>
      </c>
      <c r="FA222" s="178">
        <f t="shared" si="3727"/>
        <v>0</v>
      </c>
      <c r="FB222" s="28">
        <f t="shared" si="3728"/>
        <v>0</v>
      </c>
      <c r="FC222" s="29">
        <f t="shared" si="3729"/>
        <v>0</v>
      </c>
      <c r="FE222" s="84" t="s">
        <v>361</v>
      </c>
      <c r="FF222" s="176" t="s">
        <v>366</v>
      </c>
      <c r="FG222" s="176" t="s">
        <v>262</v>
      </c>
      <c r="FH222" s="84" t="s">
        <v>211</v>
      </c>
      <c r="FI222" s="444"/>
      <c r="FJ222" s="482"/>
      <c r="FK222" s="443">
        <f t="shared" si="3834"/>
        <v>0</v>
      </c>
      <c r="FL222" s="481"/>
      <c r="FM222" s="315"/>
      <c r="FN222" s="443">
        <f t="shared" si="3835"/>
        <v>0</v>
      </c>
      <c r="FO222" s="697">
        <f t="shared" si="3730"/>
        <v>0</v>
      </c>
      <c r="FP222" s="698">
        <f t="shared" si="3731"/>
        <v>0</v>
      </c>
      <c r="FQ222" s="699">
        <f t="shared" si="3732"/>
        <v>0</v>
      </c>
      <c r="FR222" s="483"/>
      <c r="FS222" s="600"/>
      <c r="FT222" s="443">
        <f t="shared" si="3836"/>
        <v>0</v>
      </c>
      <c r="FU222" s="481"/>
      <c r="FV222" s="315"/>
      <c r="FW222" s="443">
        <f t="shared" si="3837"/>
        <v>0</v>
      </c>
      <c r="FX222" s="697">
        <f t="shared" si="3733"/>
        <v>0</v>
      </c>
      <c r="FY222" s="698">
        <f t="shared" si="3734"/>
        <v>0</v>
      </c>
      <c r="FZ222" s="699">
        <f t="shared" si="3735"/>
        <v>0</v>
      </c>
      <c r="GA222" s="483"/>
      <c r="GB222" s="600"/>
      <c r="GC222" s="443">
        <f t="shared" si="3838"/>
        <v>0</v>
      </c>
      <c r="GD222" s="483"/>
      <c r="GE222" s="600"/>
      <c r="GF222" s="443">
        <f t="shared" si="3839"/>
        <v>0</v>
      </c>
      <c r="GG222" s="595">
        <f t="shared" si="3736"/>
        <v>0</v>
      </c>
      <c r="GH222" s="596">
        <f t="shared" si="3737"/>
        <v>0</v>
      </c>
      <c r="GI222" s="597">
        <f t="shared" si="3738"/>
        <v>0</v>
      </c>
      <c r="GJ222" s="715">
        <f t="shared" si="3739"/>
        <v>0</v>
      </c>
      <c r="GK222" s="711">
        <f t="shared" si="3740"/>
        <v>0</v>
      </c>
      <c r="GL222" s="716">
        <f t="shared" si="3741"/>
        <v>0</v>
      </c>
      <c r="GM222" s="715">
        <f t="shared" si="3742"/>
        <v>0</v>
      </c>
      <c r="GN222" s="711">
        <f t="shared" si="3743"/>
        <v>0</v>
      </c>
      <c r="GO222" s="716">
        <f t="shared" si="3744"/>
        <v>0</v>
      </c>
      <c r="GP222" s="717">
        <f t="shared" si="3745"/>
        <v>0</v>
      </c>
      <c r="GQ222" s="718">
        <f t="shared" si="3746"/>
        <v>0</v>
      </c>
      <c r="GR222" s="718">
        <f t="shared" si="3747"/>
        <v>0</v>
      </c>
      <c r="GS222" s="385"/>
      <c r="GT222" s="89"/>
      <c r="GU222" s="388">
        <f t="shared" si="3840"/>
        <v>0</v>
      </c>
      <c r="GV222" s="88"/>
      <c r="GW222" s="89"/>
      <c r="GX222" s="388">
        <f t="shared" si="3841"/>
        <v>0</v>
      </c>
      <c r="GY222" s="595">
        <f t="shared" si="3748"/>
        <v>0</v>
      </c>
      <c r="GZ222" s="596">
        <f t="shared" si="3749"/>
        <v>0</v>
      </c>
      <c r="HA222" s="597">
        <f t="shared" si="3750"/>
        <v>0</v>
      </c>
      <c r="HB222" s="389"/>
      <c r="HC222" s="390"/>
      <c r="HD222" s="388">
        <f t="shared" si="3842"/>
        <v>0</v>
      </c>
      <c r="HE222" s="389"/>
      <c r="HF222" s="390"/>
      <c r="HG222" s="388">
        <f t="shared" si="3843"/>
        <v>0</v>
      </c>
      <c r="HH222" s="595">
        <f t="shared" si="3751"/>
        <v>0</v>
      </c>
      <c r="HI222" s="596">
        <f t="shared" si="3752"/>
        <v>0</v>
      </c>
      <c r="HJ222" s="597">
        <f t="shared" si="3753"/>
        <v>0</v>
      </c>
      <c r="HK222" s="389"/>
      <c r="HL222" s="390"/>
      <c r="HM222" s="388">
        <f t="shared" si="3844"/>
        <v>0</v>
      </c>
      <c r="HN222" s="88"/>
      <c r="HO222" s="89"/>
      <c r="HP222" s="388">
        <f t="shared" si="3845"/>
        <v>0</v>
      </c>
      <c r="HQ222" s="595">
        <f t="shared" si="3754"/>
        <v>0</v>
      </c>
      <c r="HR222" s="596">
        <f t="shared" si="3755"/>
        <v>0</v>
      </c>
      <c r="HS222" s="597">
        <f t="shared" si="3756"/>
        <v>0</v>
      </c>
      <c r="HT222" s="719">
        <f t="shared" si="3757"/>
        <v>0</v>
      </c>
      <c r="HU222" s="720">
        <f t="shared" si="3758"/>
        <v>0</v>
      </c>
      <c r="HV222" s="721">
        <f t="shared" si="3759"/>
        <v>0</v>
      </c>
      <c r="HW222" s="719">
        <f t="shared" si="3760"/>
        <v>0</v>
      </c>
      <c r="HX222" s="720">
        <f t="shared" si="3761"/>
        <v>0</v>
      </c>
      <c r="HY222" s="721">
        <f t="shared" si="3762"/>
        <v>0</v>
      </c>
      <c r="HZ222" s="717">
        <f t="shared" si="3763"/>
        <v>0</v>
      </c>
      <c r="IA222" s="718">
        <f t="shared" si="3764"/>
        <v>0</v>
      </c>
      <c r="IB222" s="718">
        <f t="shared" si="3765"/>
        <v>0</v>
      </c>
      <c r="IC222" s="385"/>
      <c r="ID222" s="387"/>
      <c r="IE222" s="443">
        <f t="shared" si="3846"/>
        <v>0</v>
      </c>
      <c r="IF222" s="88"/>
      <c r="IG222" s="89"/>
      <c r="IH222" s="443">
        <f t="shared" si="3847"/>
        <v>0</v>
      </c>
      <c r="II222" s="595">
        <f t="shared" si="3766"/>
        <v>0</v>
      </c>
      <c r="IJ222" s="596">
        <f t="shared" si="3767"/>
        <v>0</v>
      </c>
      <c r="IK222" s="597">
        <f t="shared" si="3768"/>
        <v>0</v>
      </c>
      <c r="IL222" s="483"/>
      <c r="IM222" s="600"/>
      <c r="IN222" s="443">
        <f t="shared" si="3848"/>
        <v>0</v>
      </c>
      <c r="IO222" s="483"/>
      <c r="IP222" s="600"/>
      <c r="IQ222" s="443">
        <f t="shared" si="3849"/>
        <v>0</v>
      </c>
      <c r="IR222" s="595">
        <f t="shared" si="3769"/>
        <v>0</v>
      </c>
      <c r="IS222" s="596">
        <f t="shared" si="3770"/>
        <v>0</v>
      </c>
      <c r="IT222" s="597">
        <f t="shared" si="3771"/>
        <v>0</v>
      </c>
      <c r="IU222" s="483"/>
      <c r="IV222" s="600"/>
      <c r="IW222" s="443">
        <f t="shared" si="3850"/>
        <v>0</v>
      </c>
      <c r="IX222" s="88"/>
      <c r="IY222" s="100"/>
      <c r="IZ222" s="443">
        <f t="shared" si="3851"/>
        <v>0</v>
      </c>
      <c r="JA222" s="595">
        <f t="shared" si="3772"/>
        <v>0</v>
      </c>
      <c r="JB222" s="596">
        <f t="shared" si="3773"/>
        <v>0</v>
      </c>
      <c r="JC222" s="597">
        <f t="shared" si="3774"/>
        <v>0</v>
      </c>
      <c r="JD222" s="715">
        <f t="shared" si="3775"/>
        <v>0</v>
      </c>
      <c r="JE222" s="711">
        <f t="shared" si="3776"/>
        <v>0</v>
      </c>
      <c r="JF222" s="716">
        <f t="shared" si="3777"/>
        <v>0</v>
      </c>
      <c r="JG222" s="715">
        <f t="shared" si="3778"/>
        <v>0</v>
      </c>
      <c r="JH222" s="711">
        <f t="shared" si="3779"/>
        <v>0</v>
      </c>
      <c r="JI222" s="716">
        <f t="shared" si="3780"/>
        <v>0</v>
      </c>
      <c r="JJ222" s="717">
        <f t="shared" si="3781"/>
        <v>0</v>
      </c>
      <c r="JK222" s="718">
        <f t="shared" si="3782"/>
        <v>0</v>
      </c>
      <c r="JL222" s="718">
        <f t="shared" si="3783"/>
        <v>0</v>
      </c>
      <c r="JM222" s="385"/>
      <c r="JN222" s="387"/>
      <c r="JO222" s="388">
        <f t="shared" si="3852"/>
        <v>0</v>
      </c>
      <c r="JP222" s="389"/>
      <c r="JQ222" s="390"/>
      <c r="JR222" s="388">
        <f t="shared" si="3853"/>
        <v>0</v>
      </c>
      <c r="JS222" s="595">
        <f t="shared" si="3784"/>
        <v>0</v>
      </c>
      <c r="JT222" s="596">
        <f t="shared" si="3785"/>
        <v>0</v>
      </c>
      <c r="JU222" s="597">
        <f t="shared" si="3786"/>
        <v>0</v>
      </c>
      <c r="JV222" s="389"/>
      <c r="JW222" s="390"/>
      <c r="JX222" s="388">
        <f t="shared" si="3854"/>
        <v>0</v>
      </c>
      <c r="JY222" s="389"/>
      <c r="JZ222" s="390"/>
      <c r="KA222" s="388">
        <f t="shared" si="3858"/>
        <v>0</v>
      </c>
      <c r="KB222" s="595">
        <f t="shared" si="3787"/>
        <v>0</v>
      </c>
      <c r="KC222" s="596">
        <f t="shared" si="3788"/>
        <v>0</v>
      </c>
      <c r="KD222" s="597">
        <f t="shared" si="3789"/>
        <v>0</v>
      </c>
      <c r="KE222" s="389"/>
      <c r="KF222" s="390"/>
      <c r="KG222" s="388">
        <f t="shared" si="3855"/>
        <v>0</v>
      </c>
      <c r="KH222" s="481"/>
      <c r="KI222" s="315"/>
      <c r="KJ222" s="388">
        <f t="shared" si="3856"/>
        <v>0</v>
      </c>
      <c r="KK222" s="41">
        <f t="shared" si="3790"/>
        <v>0</v>
      </c>
      <c r="KL222" s="42">
        <f t="shared" si="3791"/>
        <v>0</v>
      </c>
      <c r="KM222" s="43">
        <f t="shared" si="3792"/>
        <v>0</v>
      </c>
      <c r="KN222" s="50">
        <f t="shared" si="3793"/>
        <v>0</v>
      </c>
      <c r="KO222" s="45">
        <f t="shared" si="3794"/>
        <v>0</v>
      </c>
      <c r="KP222" s="51">
        <f t="shared" si="3795"/>
        <v>0</v>
      </c>
      <c r="KQ222" s="50">
        <f t="shared" si="3796"/>
        <v>0</v>
      </c>
      <c r="KR222" s="45">
        <f t="shared" si="3797"/>
        <v>0</v>
      </c>
      <c r="KS222" s="51">
        <f t="shared" si="3798"/>
        <v>0</v>
      </c>
      <c r="KT222" s="81">
        <f t="shared" si="3799"/>
        <v>0</v>
      </c>
      <c r="KU222" s="52">
        <f t="shared" si="3800"/>
        <v>0</v>
      </c>
      <c r="KV222" s="52">
        <f t="shared" si="3801"/>
        <v>0</v>
      </c>
      <c r="KW222" s="27">
        <f t="shared" si="3802"/>
        <v>0</v>
      </c>
      <c r="KX222" s="28">
        <f t="shared" si="3803"/>
        <v>0</v>
      </c>
      <c r="KY222" s="29">
        <f t="shared" si="3804"/>
        <v>0</v>
      </c>
      <c r="KZ222" s="542">
        <f t="shared" si="3805"/>
        <v>0</v>
      </c>
      <c r="LA222" s="28">
        <f t="shared" si="3806"/>
        <v>0</v>
      </c>
      <c r="LB222" s="29">
        <f t="shared" si="3807"/>
        <v>0</v>
      </c>
      <c r="LC222" s="178">
        <f t="shared" si="3808"/>
        <v>0</v>
      </c>
      <c r="LD222" s="28">
        <f t="shared" si="3809"/>
        <v>0</v>
      </c>
      <c r="LE222" s="29">
        <f t="shared" si="3810"/>
        <v>0</v>
      </c>
    </row>
    <row r="223" spans="2:317" ht="20.25" hidden="1" customHeight="1" outlineLevel="3">
      <c r="B223" s="84" t="s">
        <v>361</v>
      </c>
      <c r="C223" s="176" t="s">
        <v>367</v>
      </c>
      <c r="D223" s="176" t="s">
        <v>261</v>
      </c>
      <c r="E223" s="176" t="s">
        <v>262</v>
      </c>
      <c r="F223" s="84" t="s">
        <v>186</v>
      </c>
      <c r="G223" s="481"/>
      <c r="H223" s="315"/>
      <c r="I223" s="443">
        <f t="shared" si="3811"/>
        <v>0</v>
      </c>
      <c r="J223" s="481"/>
      <c r="K223" s="315"/>
      <c r="L223" s="443">
        <f t="shared" si="3812"/>
        <v>0</v>
      </c>
      <c r="M223" s="697">
        <f t="shared" si="3649"/>
        <v>0</v>
      </c>
      <c r="N223" s="698">
        <f t="shared" si="3650"/>
        <v>0</v>
      </c>
      <c r="O223" s="699">
        <f t="shared" si="3651"/>
        <v>0</v>
      </c>
      <c r="P223" s="686"/>
      <c r="Q223" s="482"/>
      <c r="R223" s="443">
        <f t="shared" si="3813"/>
        <v>0</v>
      </c>
      <c r="S223" s="444"/>
      <c r="T223" s="600"/>
      <c r="U223" s="443">
        <f t="shared" si="3814"/>
        <v>0</v>
      </c>
      <c r="V223" s="697">
        <f t="shared" si="3652"/>
        <v>0</v>
      </c>
      <c r="W223" s="698">
        <f t="shared" si="3653"/>
        <v>0</v>
      </c>
      <c r="X223" s="699">
        <f t="shared" si="3654"/>
        <v>0</v>
      </c>
      <c r="Y223" s="444"/>
      <c r="Z223" s="482"/>
      <c r="AA223" s="443">
        <f t="shared" si="3815"/>
        <v>0</v>
      </c>
      <c r="AB223" s="481"/>
      <c r="AC223" s="602"/>
      <c r="AD223" s="443">
        <f t="shared" si="3816"/>
        <v>0</v>
      </c>
      <c r="AE223" s="595">
        <f t="shared" si="3655"/>
        <v>0</v>
      </c>
      <c r="AF223" s="596">
        <f t="shared" si="3656"/>
        <v>0</v>
      </c>
      <c r="AG223" s="597">
        <f t="shared" si="3657"/>
        <v>0</v>
      </c>
      <c r="AH223" s="715">
        <f t="shared" si="3658"/>
        <v>0</v>
      </c>
      <c r="AI223" s="711">
        <f t="shared" si="3659"/>
        <v>0</v>
      </c>
      <c r="AJ223" s="716">
        <f t="shared" si="3660"/>
        <v>0</v>
      </c>
      <c r="AK223" s="715">
        <f t="shared" si="3661"/>
        <v>0</v>
      </c>
      <c r="AL223" s="711">
        <f t="shared" si="3662"/>
        <v>0</v>
      </c>
      <c r="AM223" s="716">
        <f t="shared" si="3663"/>
        <v>0</v>
      </c>
      <c r="AN223" s="717">
        <f t="shared" si="3664"/>
        <v>0</v>
      </c>
      <c r="AO223" s="718">
        <f t="shared" si="3665"/>
        <v>0</v>
      </c>
      <c r="AP223" s="718">
        <f t="shared" si="3666"/>
        <v>0</v>
      </c>
      <c r="AQ223" s="385"/>
      <c r="AR223" s="89"/>
      <c r="AS223" s="388">
        <f t="shared" si="3817"/>
        <v>0</v>
      </c>
      <c r="AT223" s="88"/>
      <c r="AU223" s="89"/>
      <c r="AV223" s="388">
        <f t="shared" si="3818"/>
        <v>0</v>
      </c>
      <c r="AW223" s="595">
        <f t="shared" si="3667"/>
        <v>0</v>
      </c>
      <c r="AX223" s="596">
        <f t="shared" si="3668"/>
        <v>0</v>
      </c>
      <c r="AY223" s="597">
        <f t="shared" si="3669"/>
        <v>0</v>
      </c>
      <c r="AZ223" s="389"/>
      <c r="BA223" s="390"/>
      <c r="BB223" s="388">
        <f t="shared" si="3819"/>
        <v>0</v>
      </c>
      <c r="BC223" s="481"/>
      <c r="BD223" s="602"/>
      <c r="BE223" s="388">
        <f t="shared" si="3820"/>
        <v>0</v>
      </c>
      <c r="BF223" s="595">
        <f t="shared" si="3670"/>
        <v>0</v>
      </c>
      <c r="BG223" s="596">
        <f t="shared" si="3671"/>
        <v>0</v>
      </c>
      <c r="BH223" s="597">
        <f t="shared" si="3672"/>
        <v>0</v>
      </c>
      <c r="BI223" s="313"/>
      <c r="BJ223" s="391"/>
      <c r="BK223" s="388">
        <f t="shared" si="3821"/>
        <v>0</v>
      </c>
      <c r="BL223" s="88"/>
      <c r="BM223" s="89"/>
      <c r="BN223" s="388">
        <f t="shared" si="3822"/>
        <v>0</v>
      </c>
      <c r="BO223" s="595">
        <f t="shared" si="3673"/>
        <v>0</v>
      </c>
      <c r="BP223" s="596">
        <f t="shared" si="3674"/>
        <v>0</v>
      </c>
      <c r="BQ223" s="597">
        <f t="shared" si="3675"/>
        <v>0</v>
      </c>
      <c r="BR223" s="719">
        <f t="shared" si="3676"/>
        <v>0</v>
      </c>
      <c r="BS223" s="720">
        <f t="shared" si="3677"/>
        <v>0</v>
      </c>
      <c r="BT223" s="721">
        <f t="shared" si="3678"/>
        <v>0</v>
      </c>
      <c r="BU223" s="719">
        <f t="shared" si="3679"/>
        <v>0</v>
      </c>
      <c r="BV223" s="720">
        <f t="shared" si="3680"/>
        <v>0</v>
      </c>
      <c r="BW223" s="721">
        <f t="shared" si="3681"/>
        <v>0</v>
      </c>
      <c r="BX223" s="717">
        <f t="shared" si="3682"/>
        <v>0</v>
      </c>
      <c r="BY223" s="718">
        <f t="shared" si="3683"/>
        <v>0</v>
      </c>
      <c r="BZ223" s="718">
        <f t="shared" si="3684"/>
        <v>0</v>
      </c>
      <c r="CA223" s="481"/>
      <c r="CB223" s="315"/>
      <c r="CC223" s="443">
        <f t="shared" si="3823"/>
        <v>0</v>
      </c>
      <c r="CD223" s="88"/>
      <c r="CE223" s="89"/>
      <c r="CF223" s="443">
        <f t="shared" si="3824"/>
        <v>0</v>
      </c>
      <c r="CG223" s="595">
        <f t="shared" si="3685"/>
        <v>0</v>
      </c>
      <c r="CH223" s="596">
        <f t="shared" si="3686"/>
        <v>0</v>
      </c>
      <c r="CI223" s="597">
        <f t="shared" si="3687"/>
        <v>0</v>
      </c>
      <c r="CJ223" s="481"/>
      <c r="CK223" s="482"/>
      <c r="CL223" s="443">
        <f t="shared" si="3825"/>
        <v>0</v>
      </c>
      <c r="CM223" s="481"/>
      <c r="CN223" s="706"/>
      <c r="CO223" s="443">
        <f t="shared" si="3826"/>
        <v>0</v>
      </c>
      <c r="CP223" s="595">
        <f t="shared" si="3688"/>
        <v>0</v>
      </c>
      <c r="CQ223" s="596">
        <f t="shared" si="3689"/>
        <v>0</v>
      </c>
      <c r="CR223" s="597">
        <f t="shared" si="3690"/>
        <v>0</v>
      </c>
      <c r="CS223" s="481"/>
      <c r="CT223" s="482"/>
      <c r="CU223" s="443">
        <f t="shared" si="3827"/>
        <v>0</v>
      </c>
      <c r="CV223" s="481"/>
      <c r="CW223" s="315"/>
      <c r="CX223" s="443">
        <f t="shared" si="3828"/>
        <v>0</v>
      </c>
      <c r="CY223" s="595">
        <f t="shared" si="3691"/>
        <v>0</v>
      </c>
      <c r="CZ223" s="596">
        <f t="shared" si="3692"/>
        <v>0</v>
      </c>
      <c r="DA223" s="597">
        <f t="shared" si="3693"/>
        <v>0</v>
      </c>
      <c r="DB223" s="715">
        <f t="shared" si="3694"/>
        <v>0</v>
      </c>
      <c r="DC223" s="711">
        <f t="shared" si="3695"/>
        <v>0</v>
      </c>
      <c r="DD223" s="716">
        <f t="shared" si="3696"/>
        <v>0</v>
      </c>
      <c r="DE223" s="715">
        <f t="shared" si="3697"/>
        <v>0</v>
      </c>
      <c r="DF223" s="711">
        <f t="shared" si="3698"/>
        <v>0</v>
      </c>
      <c r="DG223" s="716">
        <f t="shared" si="3699"/>
        <v>0</v>
      </c>
      <c r="DH223" s="717">
        <f t="shared" si="3700"/>
        <v>0</v>
      </c>
      <c r="DI223" s="718">
        <f t="shared" si="3701"/>
        <v>0</v>
      </c>
      <c r="DJ223" s="718">
        <f t="shared" si="3702"/>
        <v>0</v>
      </c>
      <c r="DK223" s="594"/>
      <c r="DL223" s="482"/>
      <c r="DM223" s="388">
        <f t="shared" si="3829"/>
        <v>0</v>
      </c>
      <c r="DN223" s="481"/>
      <c r="DO223" s="602"/>
      <c r="DP223" s="388">
        <f t="shared" si="3830"/>
        <v>0</v>
      </c>
      <c r="DQ223" s="595">
        <f t="shared" si="3703"/>
        <v>0</v>
      </c>
      <c r="DR223" s="596">
        <f t="shared" si="3704"/>
        <v>0</v>
      </c>
      <c r="DS223" s="597">
        <f t="shared" si="3705"/>
        <v>0</v>
      </c>
      <c r="DT223" s="385"/>
      <c r="DU223" s="391"/>
      <c r="DV223" s="388">
        <f t="shared" si="3831"/>
        <v>0</v>
      </c>
      <c r="DW223" s="385"/>
      <c r="DX223" s="391"/>
      <c r="DY223" s="388">
        <f t="shared" si="3857"/>
        <v>0</v>
      </c>
      <c r="DZ223" s="595">
        <f t="shared" si="3706"/>
        <v>0</v>
      </c>
      <c r="EA223" s="596">
        <f t="shared" si="3707"/>
        <v>0</v>
      </c>
      <c r="EB223" s="597">
        <f t="shared" si="3708"/>
        <v>0</v>
      </c>
      <c r="EC223" s="594"/>
      <c r="ED223" s="482"/>
      <c r="EE223" s="388">
        <f t="shared" si="3832"/>
        <v>0</v>
      </c>
      <c r="EF223" s="481"/>
      <c r="EG223" s="602"/>
      <c r="EH223" s="388">
        <f t="shared" si="3833"/>
        <v>0</v>
      </c>
      <c r="EI223" s="41">
        <f t="shared" si="3709"/>
        <v>0</v>
      </c>
      <c r="EJ223" s="42">
        <f t="shared" si="3710"/>
        <v>0</v>
      </c>
      <c r="EK223" s="43">
        <f t="shared" si="3711"/>
        <v>0</v>
      </c>
      <c r="EL223" s="50">
        <f t="shared" si="3712"/>
        <v>0</v>
      </c>
      <c r="EM223" s="45">
        <f t="shared" si="3713"/>
        <v>0</v>
      </c>
      <c r="EN223" s="51">
        <f t="shared" si="3714"/>
        <v>0</v>
      </c>
      <c r="EO223" s="50">
        <f t="shared" si="3715"/>
        <v>0</v>
      </c>
      <c r="EP223" s="45">
        <f t="shared" si="3716"/>
        <v>0</v>
      </c>
      <c r="EQ223" s="51">
        <f t="shared" si="3717"/>
        <v>0</v>
      </c>
      <c r="ER223" s="81">
        <f t="shared" si="3718"/>
        <v>0</v>
      </c>
      <c r="ES223" s="52">
        <f t="shared" si="3719"/>
        <v>0</v>
      </c>
      <c r="ET223" s="52">
        <f t="shared" si="3720"/>
        <v>0</v>
      </c>
      <c r="EU223" s="27">
        <f t="shared" si="3721"/>
        <v>0</v>
      </c>
      <c r="EV223" s="28">
        <f t="shared" si="3722"/>
        <v>0</v>
      </c>
      <c r="EW223" s="29">
        <f t="shared" si="3723"/>
        <v>0</v>
      </c>
      <c r="EX223" s="542">
        <f t="shared" si="3724"/>
        <v>0</v>
      </c>
      <c r="EY223" s="28">
        <f t="shared" si="3725"/>
        <v>0</v>
      </c>
      <c r="EZ223" s="29">
        <f t="shared" si="3726"/>
        <v>0</v>
      </c>
      <c r="FA223" s="178">
        <f t="shared" si="3727"/>
        <v>0</v>
      </c>
      <c r="FB223" s="28">
        <f t="shared" si="3728"/>
        <v>0</v>
      </c>
      <c r="FC223" s="29">
        <f t="shared" si="3729"/>
        <v>0</v>
      </c>
      <c r="FE223" s="84" t="s">
        <v>361</v>
      </c>
      <c r="FF223" s="176" t="s">
        <v>368</v>
      </c>
      <c r="FG223" s="176" t="s">
        <v>262</v>
      </c>
      <c r="FH223" s="84" t="s">
        <v>211</v>
      </c>
      <c r="FI223" s="481"/>
      <c r="FJ223" s="315"/>
      <c r="FK223" s="443">
        <f t="shared" si="3834"/>
        <v>0</v>
      </c>
      <c r="FL223" s="481"/>
      <c r="FM223" s="315"/>
      <c r="FN223" s="443">
        <f t="shared" si="3835"/>
        <v>0</v>
      </c>
      <c r="FO223" s="697">
        <f t="shared" si="3730"/>
        <v>0</v>
      </c>
      <c r="FP223" s="698">
        <f t="shared" si="3731"/>
        <v>0</v>
      </c>
      <c r="FQ223" s="699">
        <f t="shared" si="3732"/>
        <v>0</v>
      </c>
      <c r="FR223" s="686"/>
      <c r="FS223" s="482"/>
      <c r="FT223" s="443">
        <f t="shared" si="3836"/>
        <v>0</v>
      </c>
      <c r="FU223" s="444"/>
      <c r="FV223" s="600"/>
      <c r="FW223" s="443">
        <f t="shared" si="3837"/>
        <v>0</v>
      </c>
      <c r="FX223" s="697">
        <f t="shared" si="3733"/>
        <v>0</v>
      </c>
      <c r="FY223" s="698">
        <f t="shared" si="3734"/>
        <v>0</v>
      </c>
      <c r="FZ223" s="699">
        <f t="shared" si="3735"/>
        <v>0</v>
      </c>
      <c r="GA223" s="444"/>
      <c r="GB223" s="482"/>
      <c r="GC223" s="443">
        <f t="shared" si="3838"/>
        <v>0</v>
      </c>
      <c r="GD223" s="481"/>
      <c r="GE223" s="602"/>
      <c r="GF223" s="443">
        <f t="shared" si="3839"/>
        <v>0</v>
      </c>
      <c r="GG223" s="595">
        <f t="shared" si="3736"/>
        <v>0</v>
      </c>
      <c r="GH223" s="596">
        <f t="shared" si="3737"/>
        <v>0</v>
      </c>
      <c r="GI223" s="597">
        <f t="shared" si="3738"/>
        <v>0</v>
      </c>
      <c r="GJ223" s="715">
        <f t="shared" si="3739"/>
        <v>0</v>
      </c>
      <c r="GK223" s="711">
        <f t="shared" si="3740"/>
        <v>0</v>
      </c>
      <c r="GL223" s="716">
        <f t="shared" si="3741"/>
        <v>0</v>
      </c>
      <c r="GM223" s="715">
        <f t="shared" si="3742"/>
        <v>0</v>
      </c>
      <c r="GN223" s="711">
        <f t="shared" si="3743"/>
        <v>0</v>
      </c>
      <c r="GO223" s="716">
        <f t="shared" si="3744"/>
        <v>0</v>
      </c>
      <c r="GP223" s="717">
        <f t="shared" si="3745"/>
        <v>0</v>
      </c>
      <c r="GQ223" s="718">
        <f t="shared" si="3746"/>
        <v>0</v>
      </c>
      <c r="GR223" s="718">
        <f t="shared" si="3747"/>
        <v>0</v>
      </c>
      <c r="GS223" s="385"/>
      <c r="GT223" s="89"/>
      <c r="GU223" s="388">
        <f t="shared" si="3840"/>
        <v>0</v>
      </c>
      <c r="GV223" s="88"/>
      <c r="GW223" s="89"/>
      <c r="GX223" s="388">
        <f t="shared" si="3841"/>
        <v>0</v>
      </c>
      <c r="GY223" s="595">
        <f t="shared" si="3748"/>
        <v>0</v>
      </c>
      <c r="GZ223" s="596">
        <f t="shared" si="3749"/>
        <v>0</v>
      </c>
      <c r="HA223" s="597">
        <f t="shared" si="3750"/>
        <v>0</v>
      </c>
      <c r="HB223" s="389"/>
      <c r="HC223" s="390"/>
      <c r="HD223" s="388">
        <f t="shared" si="3842"/>
        <v>0</v>
      </c>
      <c r="HE223" s="481"/>
      <c r="HF223" s="602"/>
      <c r="HG223" s="388">
        <f t="shared" si="3843"/>
        <v>0</v>
      </c>
      <c r="HH223" s="595">
        <f t="shared" si="3751"/>
        <v>0</v>
      </c>
      <c r="HI223" s="596">
        <f t="shared" si="3752"/>
        <v>0</v>
      </c>
      <c r="HJ223" s="597">
        <f t="shared" si="3753"/>
        <v>0</v>
      </c>
      <c r="HK223" s="313"/>
      <c r="HL223" s="391"/>
      <c r="HM223" s="388">
        <f t="shared" si="3844"/>
        <v>0</v>
      </c>
      <c r="HN223" s="88"/>
      <c r="HO223" s="89"/>
      <c r="HP223" s="388">
        <f t="shared" si="3845"/>
        <v>0</v>
      </c>
      <c r="HQ223" s="595">
        <f t="shared" si="3754"/>
        <v>0</v>
      </c>
      <c r="HR223" s="596">
        <f t="shared" si="3755"/>
        <v>0</v>
      </c>
      <c r="HS223" s="597">
        <f t="shared" si="3756"/>
        <v>0</v>
      </c>
      <c r="HT223" s="719">
        <f t="shared" si="3757"/>
        <v>0</v>
      </c>
      <c r="HU223" s="720">
        <f t="shared" si="3758"/>
        <v>0</v>
      </c>
      <c r="HV223" s="721">
        <f t="shared" si="3759"/>
        <v>0</v>
      </c>
      <c r="HW223" s="719">
        <f t="shared" si="3760"/>
        <v>0</v>
      </c>
      <c r="HX223" s="720">
        <f t="shared" si="3761"/>
        <v>0</v>
      </c>
      <c r="HY223" s="721">
        <f t="shared" si="3762"/>
        <v>0</v>
      </c>
      <c r="HZ223" s="717">
        <f t="shared" si="3763"/>
        <v>0</v>
      </c>
      <c r="IA223" s="718">
        <f t="shared" si="3764"/>
        <v>0</v>
      </c>
      <c r="IB223" s="718">
        <f t="shared" si="3765"/>
        <v>0</v>
      </c>
      <c r="IC223" s="481"/>
      <c r="ID223" s="315"/>
      <c r="IE223" s="443">
        <f t="shared" si="3846"/>
        <v>0</v>
      </c>
      <c r="IF223" s="88"/>
      <c r="IG223" s="89"/>
      <c r="IH223" s="443">
        <f t="shared" si="3847"/>
        <v>0</v>
      </c>
      <c r="II223" s="595">
        <f t="shared" si="3766"/>
        <v>0</v>
      </c>
      <c r="IJ223" s="596">
        <f t="shared" si="3767"/>
        <v>0</v>
      </c>
      <c r="IK223" s="597">
        <f t="shared" si="3768"/>
        <v>0</v>
      </c>
      <c r="IL223" s="481"/>
      <c r="IM223" s="482"/>
      <c r="IN223" s="443">
        <f t="shared" si="3848"/>
        <v>0</v>
      </c>
      <c r="IO223" s="481"/>
      <c r="IP223" s="706"/>
      <c r="IQ223" s="443">
        <f t="shared" si="3849"/>
        <v>0</v>
      </c>
      <c r="IR223" s="595">
        <f t="shared" si="3769"/>
        <v>0</v>
      </c>
      <c r="IS223" s="596">
        <f t="shared" si="3770"/>
        <v>0</v>
      </c>
      <c r="IT223" s="597">
        <f t="shared" si="3771"/>
        <v>0</v>
      </c>
      <c r="IU223" s="481"/>
      <c r="IV223" s="482"/>
      <c r="IW223" s="443">
        <f t="shared" si="3850"/>
        <v>0</v>
      </c>
      <c r="IX223" s="481"/>
      <c r="IY223" s="315"/>
      <c r="IZ223" s="443">
        <f t="shared" si="3851"/>
        <v>0</v>
      </c>
      <c r="JA223" s="595">
        <f t="shared" si="3772"/>
        <v>0</v>
      </c>
      <c r="JB223" s="596">
        <f t="shared" si="3773"/>
        <v>0</v>
      </c>
      <c r="JC223" s="597">
        <f t="shared" si="3774"/>
        <v>0</v>
      </c>
      <c r="JD223" s="715">
        <f t="shared" si="3775"/>
        <v>0</v>
      </c>
      <c r="JE223" s="711">
        <f t="shared" si="3776"/>
        <v>0</v>
      </c>
      <c r="JF223" s="716">
        <f t="shared" si="3777"/>
        <v>0</v>
      </c>
      <c r="JG223" s="715">
        <f t="shared" si="3778"/>
        <v>0</v>
      </c>
      <c r="JH223" s="711">
        <f t="shared" si="3779"/>
        <v>0</v>
      </c>
      <c r="JI223" s="716">
        <f t="shared" si="3780"/>
        <v>0</v>
      </c>
      <c r="JJ223" s="717">
        <f t="shared" si="3781"/>
        <v>0</v>
      </c>
      <c r="JK223" s="718">
        <f t="shared" si="3782"/>
        <v>0</v>
      </c>
      <c r="JL223" s="718">
        <f t="shared" si="3783"/>
        <v>0</v>
      </c>
      <c r="JM223" s="594"/>
      <c r="JN223" s="482"/>
      <c r="JO223" s="388">
        <f t="shared" si="3852"/>
        <v>0</v>
      </c>
      <c r="JP223" s="481"/>
      <c r="JQ223" s="602"/>
      <c r="JR223" s="388">
        <f t="shared" si="3853"/>
        <v>0</v>
      </c>
      <c r="JS223" s="595">
        <f t="shared" si="3784"/>
        <v>0</v>
      </c>
      <c r="JT223" s="596">
        <f t="shared" si="3785"/>
        <v>0</v>
      </c>
      <c r="JU223" s="597">
        <f t="shared" si="3786"/>
        <v>0</v>
      </c>
      <c r="JV223" s="385"/>
      <c r="JW223" s="391"/>
      <c r="JX223" s="388">
        <f t="shared" si="3854"/>
        <v>0</v>
      </c>
      <c r="JY223" s="385"/>
      <c r="JZ223" s="391"/>
      <c r="KA223" s="388">
        <f t="shared" si="3858"/>
        <v>0</v>
      </c>
      <c r="KB223" s="595">
        <f t="shared" si="3787"/>
        <v>0</v>
      </c>
      <c r="KC223" s="596">
        <f t="shared" si="3788"/>
        <v>0</v>
      </c>
      <c r="KD223" s="597">
        <f t="shared" si="3789"/>
        <v>0</v>
      </c>
      <c r="KE223" s="594"/>
      <c r="KF223" s="482"/>
      <c r="KG223" s="388">
        <f t="shared" si="3855"/>
        <v>0</v>
      </c>
      <c r="KH223" s="481"/>
      <c r="KI223" s="602"/>
      <c r="KJ223" s="388">
        <f t="shared" si="3856"/>
        <v>0</v>
      </c>
      <c r="KK223" s="41">
        <f t="shared" si="3790"/>
        <v>0</v>
      </c>
      <c r="KL223" s="42">
        <f t="shared" si="3791"/>
        <v>0</v>
      </c>
      <c r="KM223" s="43">
        <f t="shared" si="3792"/>
        <v>0</v>
      </c>
      <c r="KN223" s="50">
        <f t="shared" si="3793"/>
        <v>0</v>
      </c>
      <c r="KO223" s="45">
        <f t="shared" si="3794"/>
        <v>0</v>
      </c>
      <c r="KP223" s="51">
        <f t="shared" si="3795"/>
        <v>0</v>
      </c>
      <c r="KQ223" s="50">
        <f t="shared" si="3796"/>
        <v>0</v>
      </c>
      <c r="KR223" s="45">
        <f t="shared" si="3797"/>
        <v>0</v>
      </c>
      <c r="KS223" s="51">
        <f t="shared" si="3798"/>
        <v>0</v>
      </c>
      <c r="KT223" s="81">
        <f t="shared" si="3799"/>
        <v>0</v>
      </c>
      <c r="KU223" s="52">
        <f t="shared" si="3800"/>
        <v>0</v>
      </c>
      <c r="KV223" s="52">
        <f t="shared" si="3801"/>
        <v>0</v>
      </c>
      <c r="KW223" s="27">
        <f t="shared" si="3802"/>
        <v>0</v>
      </c>
      <c r="KX223" s="28">
        <f t="shared" si="3803"/>
        <v>0</v>
      </c>
      <c r="KY223" s="29">
        <f t="shared" si="3804"/>
        <v>0</v>
      </c>
      <c r="KZ223" s="542">
        <f t="shared" si="3805"/>
        <v>0</v>
      </c>
      <c r="LA223" s="28">
        <f t="shared" si="3806"/>
        <v>0</v>
      </c>
      <c r="LB223" s="29">
        <f t="shared" si="3807"/>
        <v>0</v>
      </c>
      <c r="LC223" s="178">
        <f t="shared" si="3808"/>
        <v>0</v>
      </c>
      <c r="LD223" s="28">
        <f t="shared" si="3809"/>
        <v>0</v>
      </c>
      <c r="LE223" s="29">
        <f t="shared" si="3810"/>
        <v>0</v>
      </c>
    </row>
    <row r="224" spans="2:317" ht="20.25" hidden="1" customHeight="1" outlineLevel="3">
      <c r="B224" s="84" t="s">
        <v>361</v>
      </c>
      <c r="C224" s="176" t="s">
        <v>369</v>
      </c>
      <c r="D224" s="176" t="s">
        <v>261</v>
      </c>
      <c r="E224" s="176" t="s">
        <v>262</v>
      </c>
      <c r="F224" s="84" t="s">
        <v>204</v>
      </c>
      <c r="G224" s="483"/>
      <c r="H224" s="600"/>
      <c r="I224" s="443">
        <f t="shared" si="3811"/>
        <v>0</v>
      </c>
      <c r="J224" s="483"/>
      <c r="K224" s="600"/>
      <c r="L224" s="443">
        <f t="shared" si="3812"/>
        <v>0</v>
      </c>
      <c r="M224" s="697">
        <f t="shared" si="3649"/>
        <v>0</v>
      </c>
      <c r="N224" s="698">
        <f t="shared" si="3650"/>
        <v>0</v>
      </c>
      <c r="O224" s="699">
        <f t="shared" si="3651"/>
        <v>0</v>
      </c>
      <c r="P224" s="483"/>
      <c r="Q224" s="600"/>
      <c r="R224" s="443">
        <f t="shared" si="3813"/>
        <v>0</v>
      </c>
      <c r="S224" s="481"/>
      <c r="T224" s="315"/>
      <c r="U224" s="443">
        <f t="shared" si="3814"/>
        <v>0</v>
      </c>
      <c r="V224" s="697">
        <f t="shared" si="3652"/>
        <v>0</v>
      </c>
      <c r="W224" s="698">
        <f t="shared" si="3653"/>
        <v>0</v>
      </c>
      <c r="X224" s="699">
        <f t="shared" si="3654"/>
        <v>0</v>
      </c>
      <c r="Y224" s="483"/>
      <c r="Z224" s="600"/>
      <c r="AA224" s="443">
        <f t="shared" si="3815"/>
        <v>0</v>
      </c>
      <c r="AB224" s="599"/>
      <c r="AC224" s="315"/>
      <c r="AD224" s="443">
        <f t="shared" si="3816"/>
        <v>0</v>
      </c>
      <c r="AE224" s="595">
        <f t="shared" si="3655"/>
        <v>0</v>
      </c>
      <c r="AF224" s="596">
        <f t="shared" si="3656"/>
        <v>0</v>
      </c>
      <c r="AG224" s="597">
        <f t="shared" si="3657"/>
        <v>0</v>
      </c>
      <c r="AH224" s="715">
        <f t="shared" si="3658"/>
        <v>0</v>
      </c>
      <c r="AI224" s="711">
        <f t="shared" si="3659"/>
        <v>0</v>
      </c>
      <c r="AJ224" s="716">
        <f t="shared" si="3660"/>
        <v>0</v>
      </c>
      <c r="AK224" s="715">
        <f t="shared" si="3661"/>
        <v>0</v>
      </c>
      <c r="AL224" s="711">
        <f t="shared" si="3662"/>
        <v>0</v>
      </c>
      <c r="AM224" s="716">
        <f t="shared" si="3663"/>
        <v>0</v>
      </c>
      <c r="AN224" s="717">
        <f t="shared" si="3664"/>
        <v>0</v>
      </c>
      <c r="AO224" s="718">
        <f t="shared" si="3665"/>
        <v>0</v>
      </c>
      <c r="AP224" s="718">
        <f t="shared" si="3666"/>
        <v>0</v>
      </c>
      <c r="AQ224" s="385"/>
      <c r="AR224" s="89"/>
      <c r="AS224" s="388">
        <f t="shared" si="3817"/>
        <v>0</v>
      </c>
      <c r="AT224" s="88"/>
      <c r="AU224" s="89"/>
      <c r="AV224" s="388">
        <f t="shared" si="3818"/>
        <v>0</v>
      </c>
      <c r="AW224" s="595">
        <f t="shared" si="3667"/>
        <v>0</v>
      </c>
      <c r="AX224" s="596">
        <f t="shared" si="3668"/>
        <v>0</v>
      </c>
      <c r="AY224" s="597">
        <f t="shared" si="3669"/>
        <v>0</v>
      </c>
      <c r="AZ224" s="389"/>
      <c r="BA224" s="390"/>
      <c r="BB224" s="388">
        <f t="shared" si="3819"/>
        <v>0</v>
      </c>
      <c r="BC224" s="389"/>
      <c r="BD224" s="390"/>
      <c r="BE224" s="388">
        <f t="shared" si="3820"/>
        <v>0</v>
      </c>
      <c r="BF224" s="595">
        <f t="shared" si="3670"/>
        <v>0</v>
      </c>
      <c r="BG224" s="596">
        <f t="shared" si="3671"/>
        <v>0</v>
      </c>
      <c r="BH224" s="597">
        <f t="shared" si="3672"/>
        <v>0</v>
      </c>
      <c r="BI224" s="385"/>
      <c r="BJ224" s="387"/>
      <c r="BK224" s="388">
        <f t="shared" si="3821"/>
        <v>0</v>
      </c>
      <c r="BL224" s="88"/>
      <c r="BM224" s="89"/>
      <c r="BN224" s="388">
        <f t="shared" si="3822"/>
        <v>0</v>
      </c>
      <c r="BO224" s="595">
        <f t="shared" si="3673"/>
        <v>0</v>
      </c>
      <c r="BP224" s="596">
        <f t="shared" si="3674"/>
        <v>0</v>
      </c>
      <c r="BQ224" s="597">
        <f t="shared" si="3675"/>
        <v>0</v>
      </c>
      <c r="BR224" s="719">
        <f t="shared" si="3676"/>
        <v>0</v>
      </c>
      <c r="BS224" s="720">
        <f t="shared" si="3677"/>
        <v>0</v>
      </c>
      <c r="BT224" s="721">
        <f t="shared" si="3678"/>
        <v>0</v>
      </c>
      <c r="BU224" s="719">
        <f t="shared" si="3679"/>
        <v>0</v>
      </c>
      <c r="BV224" s="720">
        <f t="shared" si="3680"/>
        <v>0</v>
      </c>
      <c r="BW224" s="721">
        <f t="shared" si="3681"/>
        <v>0</v>
      </c>
      <c r="BX224" s="717">
        <f t="shared" si="3682"/>
        <v>0</v>
      </c>
      <c r="BY224" s="718">
        <f t="shared" si="3683"/>
        <v>0</v>
      </c>
      <c r="BZ224" s="718">
        <f t="shared" si="3684"/>
        <v>0</v>
      </c>
      <c r="CA224" s="483"/>
      <c r="CB224" s="600"/>
      <c r="CC224" s="443">
        <f t="shared" si="3823"/>
        <v>0</v>
      </c>
      <c r="CD224" s="88"/>
      <c r="CE224" s="89"/>
      <c r="CF224" s="443">
        <f t="shared" si="3824"/>
        <v>0</v>
      </c>
      <c r="CG224" s="595">
        <f t="shared" si="3685"/>
        <v>0</v>
      </c>
      <c r="CH224" s="596">
        <f t="shared" si="3686"/>
        <v>0</v>
      </c>
      <c r="CI224" s="597">
        <f t="shared" si="3687"/>
        <v>0</v>
      </c>
      <c r="CJ224" s="483"/>
      <c r="CK224" s="600"/>
      <c r="CL224" s="443">
        <f t="shared" si="3825"/>
        <v>0</v>
      </c>
      <c r="CM224" s="88"/>
      <c r="CN224" s="100"/>
      <c r="CO224" s="443">
        <f t="shared" si="3826"/>
        <v>0</v>
      </c>
      <c r="CP224" s="595">
        <f t="shared" si="3688"/>
        <v>0</v>
      </c>
      <c r="CQ224" s="596">
        <f t="shared" si="3689"/>
        <v>0</v>
      </c>
      <c r="CR224" s="597">
        <f t="shared" si="3690"/>
        <v>0</v>
      </c>
      <c r="CS224" s="483"/>
      <c r="CT224" s="600"/>
      <c r="CU224" s="443">
        <f t="shared" si="3827"/>
        <v>0</v>
      </c>
      <c r="CV224" s="483"/>
      <c r="CW224" s="600"/>
      <c r="CX224" s="443">
        <f t="shared" si="3828"/>
        <v>0</v>
      </c>
      <c r="CY224" s="595">
        <f t="shared" si="3691"/>
        <v>0</v>
      </c>
      <c r="CZ224" s="596">
        <f t="shared" si="3692"/>
        <v>0</v>
      </c>
      <c r="DA224" s="597">
        <f t="shared" si="3693"/>
        <v>0</v>
      </c>
      <c r="DB224" s="715">
        <f t="shared" si="3694"/>
        <v>0</v>
      </c>
      <c r="DC224" s="711">
        <f t="shared" si="3695"/>
        <v>0</v>
      </c>
      <c r="DD224" s="716">
        <f t="shared" si="3696"/>
        <v>0</v>
      </c>
      <c r="DE224" s="715">
        <f t="shared" si="3697"/>
        <v>0</v>
      </c>
      <c r="DF224" s="711">
        <f t="shared" si="3698"/>
        <v>0</v>
      </c>
      <c r="DG224" s="716">
        <f t="shared" si="3699"/>
        <v>0</v>
      </c>
      <c r="DH224" s="717">
        <f t="shared" si="3700"/>
        <v>0</v>
      </c>
      <c r="DI224" s="718">
        <f t="shared" si="3701"/>
        <v>0</v>
      </c>
      <c r="DJ224" s="718">
        <f t="shared" si="3702"/>
        <v>0</v>
      </c>
      <c r="DK224" s="389"/>
      <c r="DL224" s="390"/>
      <c r="DM224" s="388">
        <f t="shared" si="3829"/>
        <v>0</v>
      </c>
      <c r="DN224" s="481"/>
      <c r="DO224" s="315"/>
      <c r="DP224" s="388">
        <f t="shared" si="3830"/>
        <v>0</v>
      </c>
      <c r="DQ224" s="595">
        <f t="shared" si="3703"/>
        <v>0</v>
      </c>
      <c r="DR224" s="596">
        <f t="shared" si="3704"/>
        <v>0</v>
      </c>
      <c r="DS224" s="597">
        <f t="shared" si="3705"/>
        <v>0</v>
      </c>
      <c r="DT224" s="389"/>
      <c r="DU224" s="390"/>
      <c r="DV224" s="388">
        <f t="shared" si="3831"/>
        <v>0</v>
      </c>
      <c r="DW224" s="389"/>
      <c r="DX224" s="390"/>
      <c r="DY224" s="388">
        <f t="shared" si="3857"/>
        <v>0</v>
      </c>
      <c r="DZ224" s="595">
        <f t="shared" si="3706"/>
        <v>0</v>
      </c>
      <c r="EA224" s="596">
        <f t="shared" si="3707"/>
        <v>0</v>
      </c>
      <c r="EB224" s="597">
        <f t="shared" si="3708"/>
        <v>0</v>
      </c>
      <c r="EC224" s="389"/>
      <c r="ED224" s="390"/>
      <c r="EE224" s="388">
        <f t="shared" si="3832"/>
        <v>0</v>
      </c>
      <c r="EF224" s="389"/>
      <c r="EG224" s="390"/>
      <c r="EH224" s="388">
        <f t="shared" si="3833"/>
        <v>0</v>
      </c>
      <c r="EI224" s="41">
        <f t="shared" si="3709"/>
        <v>0</v>
      </c>
      <c r="EJ224" s="42">
        <f t="shared" si="3710"/>
        <v>0</v>
      </c>
      <c r="EK224" s="43">
        <f t="shared" si="3711"/>
        <v>0</v>
      </c>
      <c r="EL224" s="50">
        <f t="shared" si="3712"/>
        <v>0</v>
      </c>
      <c r="EM224" s="45">
        <f t="shared" si="3713"/>
        <v>0</v>
      </c>
      <c r="EN224" s="51">
        <f t="shared" si="3714"/>
        <v>0</v>
      </c>
      <c r="EO224" s="50">
        <f t="shared" si="3715"/>
        <v>0</v>
      </c>
      <c r="EP224" s="45">
        <f t="shared" si="3716"/>
        <v>0</v>
      </c>
      <c r="EQ224" s="51">
        <f t="shared" si="3717"/>
        <v>0</v>
      </c>
      <c r="ER224" s="81">
        <f t="shared" si="3718"/>
        <v>0</v>
      </c>
      <c r="ES224" s="52">
        <f t="shared" si="3719"/>
        <v>0</v>
      </c>
      <c r="ET224" s="52">
        <f t="shared" si="3720"/>
        <v>0</v>
      </c>
      <c r="EU224" s="27">
        <f t="shared" si="3721"/>
        <v>0</v>
      </c>
      <c r="EV224" s="28">
        <f t="shared" si="3722"/>
        <v>0</v>
      </c>
      <c r="EW224" s="29">
        <f t="shared" si="3723"/>
        <v>0</v>
      </c>
      <c r="EX224" s="542">
        <f t="shared" si="3724"/>
        <v>0</v>
      </c>
      <c r="EY224" s="28">
        <f t="shared" si="3725"/>
        <v>0</v>
      </c>
      <c r="EZ224" s="29">
        <f t="shared" si="3726"/>
        <v>0</v>
      </c>
      <c r="FA224" s="178">
        <f t="shared" si="3727"/>
        <v>0</v>
      </c>
      <c r="FB224" s="28">
        <f t="shared" si="3728"/>
        <v>0</v>
      </c>
      <c r="FC224" s="29">
        <f t="shared" si="3729"/>
        <v>0</v>
      </c>
      <c r="FE224" s="84" t="s">
        <v>361</v>
      </c>
      <c r="FF224" s="176" t="s">
        <v>369</v>
      </c>
      <c r="FG224" s="176" t="s">
        <v>262</v>
      </c>
      <c r="FH224" s="84" t="s">
        <v>204</v>
      </c>
      <c r="FI224" s="483"/>
      <c r="FJ224" s="600"/>
      <c r="FK224" s="443">
        <f t="shared" si="3834"/>
        <v>0</v>
      </c>
      <c r="FL224" s="483"/>
      <c r="FM224" s="600"/>
      <c r="FN224" s="443">
        <f t="shared" si="3835"/>
        <v>0</v>
      </c>
      <c r="FO224" s="697">
        <f t="shared" si="3730"/>
        <v>0</v>
      </c>
      <c r="FP224" s="698">
        <f t="shared" si="3731"/>
        <v>0</v>
      </c>
      <c r="FQ224" s="699">
        <f t="shared" si="3732"/>
        <v>0</v>
      </c>
      <c r="FR224" s="483"/>
      <c r="FS224" s="600"/>
      <c r="FT224" s="443">
        <f t="shared" si="3836"/>
        <v>0</v>
      </c>
      <c r="FU224" s="481"/>
      <c r="FV224" s="315"/>
      <c r="FW224" s="443">
        <f t="shared" si="3837"/>
        <v>0</v>
      </c>
      <c r="FX224" s="697">
        <f t="shared" si="3733"/>
        <v>0</v>
      </c>
      <c r="FY224" s="698">
        <f t="shared" si="3734"/>
        <v>0</v>
      </c>
      <c r="FZ224" s="699">
        <f t="shared" si="3735"/>
        <v>0</v>
      </c>
      <c r="GA224" s="483"/>
      <c r="GB224" s="600"/>
      <c r="GC224" s="443">
        <f t="shared" si="3838"/>
        <v>0</v>
      </c>
      <c r="GD224" s="599"/>
      <c r="GE224" s="315"/>
      <c r="GF224" s="443">
        <f t="shared" si="3839"/>
        <v>0</v>
      </c>
      <c r="GG224" s="595">
        <f t="shared" si="3736"/>
        <v>0</v>
      </c>
      <c r="GH224" s="596">
        <f t="shared" si="3737"/>
        <v>0</v>
      </c>
      <c r="GI224" s="597">
        <f t="shared" si="3738"/>
        <v>0</v>
      </c>
      <c r="GJ224" s="715">
        <f t="shared" si="3739"/>
        <v>0</v>
      </c>
      <c r="GK224" s="711">
        <f t="shared" si="3740"/>
        <v>0</v>
      </c>
      <c r="GL224" s="716">
        <f t="shared" si="3741"/>
        <v>0</v>
      </c>
      <c r="GM224" s="715">
        <f t="shared" si="3742"/>
        <v>0</v>
      </c>
      <c r="GN224" s="711">
        <f t="shared" si="3743"/>
        <v>0</v>
      </c>
      <c r="GO224" s="716">
        <f t="shared" si="3744"/>
        <v>0</v>
      </c>
      <c r="GP224" s="717">
        <f t="shared" si="3745"/>
        <v>0</v>
      </c>
      <c r="GQ224" s="718">
        <f t="shared" si="3746"/>
        <v>0</v>
      </c>
      <c r="GR224" s="718">
        <f t="shared" si="3747"/>
        <v>0</v>
      </c>
      <c r="GS224" s="385"/>
      <c r="GT224" s="89"/>
      <c r="GU224" s="388">
        <f t="shared" si="3840"/>
        <v>0</v>
      </c>
      <c r="GV224" s="88"/>
      <c r="GW224" s="89"/>
      <c r="GX224" s="388">
        <f t="shared" si="3841"/>
        <v>0</v>
      </c>
      <c r="GY224" s="595">
        <f t="shared" si="3748"/>
        <v>0</v>
      </c>
      <c r="GZ224" s="596">
        <f t="shared" si="3749"/>
        <v>0</v>
      </c>
      <c r="HA224" s="597">
        <f t="shared" si="3750"/>
        <v>0</v>
      </c>
      <c r="HB224" s="389"/>
      <c r="HC224" s="390"/>
      <c r="HD224" s="388">
        <f t="shared" si="3842"/>
        <v>0</v>
      </c>
      <c r="HE224" s="389"/>
      <c r="HF224" s="390"/>
      <c r="HG224" s="388">
        <f t="shared" si="3843"/>
        <v>0</v>
      </c>
      <c r="HH224" s="595">
        <f t="shared" si="3751"/>
        <v>0</v>
      </c>
      <c r="HI224" s="596">
        <f t="shared" si="3752"/>
        <v>0</v>
      </c>
      <c r="HJ224" s="597">
        <f t="shared" si="3753"/>
        <v>0</v>
      </c>
      <c r="HK224" s="385"/>
      <c r="HL224" s="387"/>
      <c r="HM224" s="388">
        <f t="shared" si="3844"/>
        <v>0</v>
      </c>
      <c r="HN224" s="88"/>
      <c r="HO224" s="89"/>
      <c r="HP224" s="388">
        <f t="shared" si="3845"/>
        <v>0</v>
      </c>
      <c r="HQ224" s="595">
        <f t="shared" si="3754"/>
        <v>0</v>
      </c>
      <c r="HR224" s="596">
        <f t="shared" si="3755"/>
        <v>0</v>
      </c>
      <c r="HS224" s="597">
        <f t="shared" si="3756"/>
        <v>0</v>
      </c>
      <c r="HT224" s="719">
        <f t="shared" si="3757"/>
        <v>0</v>
      </c>
      <c r="HU224" s="720">
        <f t="shared" si="3758"/>
        <v>0</v>
      </c>
      <c r="HV224" s="721">
        <f t="shared" si="3759"/>
        <v>0</v>
      </c>
      <c r="HW224" s="719">
        <f t="shared" si="3760"/>
        <v>0</v>
      </c>
      <c r="HX224" s="720">
        <f t="shared" si="3761"/>
        <v>0</v>
      </c>
      <c r="HY224" s="721">
        <f t="shared" si="3762"/>
        <v>0</v>
      </c>
      <c r="HZ224" s="717">
        <f t="shared" si="3763"/>
        <v>0</v>
      </c>
      <c r="IA224" s="718">
        <f t="shared" si="3764"/>
        <v>0</v>
      </c>
      <c r="IB224" s="718">
        <f t="shared" si="3765"/>
        <v>0</v>
      </c>
      <c r="IC224" s="483"/>
      <c r="ID224" s="600"/>
      <c r="IE224" s="443">
        <f t="shared" si="3846"/>
        <v>0</v>
      </c>
      <c r="IF224" s="88"/>
      <c r="IG224" s="89"/>
      <c r="IH224" s="443">
        <f t="shared" si="3847"/>
        <v>0</v>
      </c>
      <c r="II224" s="595">
        <f t="shared" si="3766"/>
        <v>0</v>
      </c>
      <c r="IJ224" s="596">
        <f t="shared" si="3767"/>
        <v>0</v>
      </c>
      <c r="IK224" s="597">
        <f t="shared" si="3768"/>
        <v>0</v>
      </c>
      <c r="IL224" s="483"/>
      <c r="IM224" s="600"/>
      <c r="IN224" s="443">
        <f t="shared" si="3848"/>
        <v>0</v>
      </c>
      <c r="IO224" s="88"/>
      <c r="IP224" s="100"/>
      <c r="IQ224" s="443">
        <f t="shared" si="3849"/>
        <v>0</v>
      </c>
      <c r="IR224" s="595">
        <f t="shared" si="3769"/>
        <v>0</v>
      </c>
      <c r="IS224" s="596">
        <f t="shared" si="3770"/>
        <v>0</v>
      </c>
      <c r="IT224" s="597">
        <f t="shared" si="3771"/>
        <v>0</v>
      </c>
      <c r="IU224" s="483"/>
      <c r="IV224" s="600"/>
      <c r="IW224" s="443">
        <f t="shared" si="3850"/>
        <v>0</v>
      </c>
      <c r="IX224" s="483"/>
      <c r="IY224" s="600"/>
      <c r="IZ224" s="443">
        <f t="shared" si="3851"/>
        <v>0</v>
      </c>
      <c r="JA224" s="595">
        <f t="shared" si="3772"/>
        <v>0</v>
      </c>
      <c r="JB224" s="596">
        <f t="shared" si="3773"/>
        <v>0</v>
      </c>
      <c r="JC224" s="597">
        <f t="shared" si="3774"/>
        <v>0</v>
      </c>
      <c r="JD224" s="715">
        <f t="shared" si="3775"/>
        <v>0</v>
      </c>
      <c r="JE224" s="711">
        <f t="shared" si="3776"/>
        <v>0</v>
      </c>
      <c r="JF224" s="716">
        <f t="shared" si="3777"/>
        <v>0</v>
      </c>
      <c r="JG224" s="715">
        <f t="shared" si="3778"/>
        <v>0</v>
      </c>
      <c r="JH224" s="711">
        <f t="shared" si="3779"/>
        <v>0</v>
      </c>
      <c r="JI224" s="716">
        <f t="shared" si="3780"/>
        <v>0</v>
      </c>
      <c r="JJ224" s="717">
        <f t="shared" si="3781"/>
        <v>0</v>
      </c>
      <c r="JK224" s="718">
        <f t="shared" si="3782"/>
        <v>0</v>
      </c>
      <c r="JL224" s="718">
        <f t="shared" si="3783"/>
        <v>0</v>
      </c>
      <c r="JM224" s="389"/>
      <c r="JN224" s="390"/>
      <c r="JO224" s="388">
        <f t="shared" si="3852"/>
        <v>0</v>
      </c>
      <c r="JP224" s="481"/>
      <c r="JQ224" s="315"/>
      <c r="JR224" s="388">
        <f t="shared" si="3853"/>
        <v>0</v>
      </c>
      <c r="JS224" s="595">
        <f t="shared" si="3784"/>
        <v>0</v>
      </c>
      <c r="JT224" s="596">
        <f t="shared" si="3785"/>
        <v>0</v>
      </c>
      <c r="JU224" s="597">
        <f t="shared" si="3786"/>
        <v>0</v>
      </c>
      <c r="JV224" s="389"/>
      <c r="JW224" s="390"/>
      <c r="JX224" s="388">
        <f t="shared" si="3854"/>
        <v>0</v>
      </c>
      <c r="JY224" s="389"/>
      <c r="JZ224" s="390"/>
      <c r="KA224" s="388">
        <f t="shared" si="3858"/>
        <v>0</v>
      </c>
      <c r="KB224" s="595">
        <f t="shared" si="3787"/>
        <v>0</v>
      </c>
      <c r="KC224" s="596">
        <f t="shared" si="3788"/>
        <v>0</v>
      </c>
      <c r="KD224" s="597">
        <f t="shared" si="3789"/>
        <v>0</v>
      </c>
      <c r="KE224" s="389"/>
      <c r="KF224" s="390"/>
      <c r="KG224" s="388">
        <f t="shared" si="3855"/>
        <v>0</v>
      </c>
      <c r="KH224" s="389"/>
      <c r="KI224" s="390"/>
      <c r="KJ224" s="388">
        <f t="shared" si="3856"/>
        <v>0</v>
      </c>
      <c r="KK224" s="41">
        <f t="shared" si="3790"/>
        <v>0</v>
      </c>
      <c r="KL224" s="42">
        <f t="shared" si="3791"/>
        <v>0</v>
      </c>
      <c r="KM224" s="43">
        <f t="shared" si="3792"/>
        <v>0</v>
      </c>
      <c r="KN224" s="50">
        <f t="shared" si="3793"/>
        <v>0</v>
      </c>
      <c r="KO224" s="45">
        <f t="shared" si="3794"/>
        <v>0</v>
      </c>
      <c r="KP224" s="51">
        <f t="shared" si="3795"/>
        <v>0</v>
      </c>
      <c r="KQ224" s="50">
        <f t="shared" si="3796"/>
        <v>0</v>
      </c>
      <c r="KR224" s="45">
        <f t="shared" si="3797"/>
        <v>0</v>
      </c>
      <c r="KS224" s="51">
        <f t="shared" si="3798"/>
        <v>0</v>
      </c>
      <c r="KT224" s="81">
        <f t="shared" si="3799"/>
        <v>0</v>
      </c>
      <c r="KU224" s="52">
        <f t="shared" si="3800"/>
        <v>0</v>
      </c>
      <c r="KV224" s="52">
        <f t="shared" si="3801"/>
        <v>0</v>
      </c>
      <c r="KW224" s="27">
        <f t="shared" si="3802"/>
        <v>0</v>
      </c>
      <c r="KX224" s="28">
        <f t="shared" si="3803"/>
        <v>0</v>
      </c>
      <c r="KY224" s="29">
        <f t="shared" si="3804"/>
        <v>0</v>
      </c>
      <c r="KZ224" s="542">
        <f t="shared" si="3805"/>
        <v>0</v>
      </c>
      <c r="LA224" s="28">
        <f t="shared" si="3806"/>
        <v>0</v>
      </c>
      <c r="LB224" s="29">
        <f t="shared" si="3807"/>
        <v>0</v>
      </c>
      <c r="LC224" s="178">
        <f t="shared" si="3808"/>
        <v>0</v>
      </c>
      <c r="LD224" s="28">
        <f t="shared" si="3809"/>
        <v>0</v>
      </c>
      <c r="LE224" s="29">
        <f t="shared" si="3810"/>
        <v>0</v>
      </c>
    </row>
    <row r="225" spans="2:317" ht="20.25" hidden="1" customHeight="1" outlineLevel="3">
      <c r="B225" s="84" t="s">
        <v>361</v>
      </c>
      <c r="C225" s="176" t="s">
        <v>370</v>
      </c>
      <c r="D225" s="176" t="s">
        <v>261</v>
      </c>
      <c r="E225" s="176" t="s">
        <v>262</v>
      </c>
      <c r="F225" s="84" t="s">
        <v>186</v>
      </c>
      <c r="G225" s="386"/>
      <c r="H225" s="706"/>
      <c r="I225" s="443">
        <f t="shared" si="3811"/>
        <v>0</v>
      </c>
      <c r="J225" s="483"/>
      <c r="K225" s="600"/>
      <c r="L225" s="443">
        <f t="shared" si="3812"/>
        <v>0</v>
      </c>
      <c r="M225" s="697">
        <f t="shared" si="3649"/>
        <v>0</v>
      </c>
      <c r="N225" s="698">
        <f t="shared" si="3650"/>
        <v>0</v>
      </c>
      <c r="O225" s="699">
        <f t="shared" si="3651"/>
        <v>0</v>
      </c>
      <c r="P225" s="483"/>
      <c r="Q225" s="600"/>
      <c r="R225" s="443">
        <f t="shared" si="3813"/>
        <v>0</v>
      </c>
      <c r="S225" s="483"/>
      <c r="T225" s="600"/>
      <c r="U225" s="443">
        <f t="shared" si="3814"/>
        <v>0</v>
      </c>
      <c r="V225" s="697">
        <f t="shared" si="3652"/>
        <v>0</v>
      </c>
      <c r="W225" s="698">
        <f t="shared" si="3653"/>
        <v>0</v>
      </c>
      <c r="X225" s="699">
        <f t="shared" si="3654"/>
        <v>0</v>
      </c>
      <c r="Y225" s="483"/>
      <c r="Z225" s="600"/>
      <c r="AA225" s="443">
        <f t="shared" si="3815"/>
        <v>0</v>
      </c>
      <c r="AB225" s="483"/>
      <c r="AC225" s="600"/>
      <c r="AD225" s="443">
        <f t="shared" si="3816"/>
        <v>0</v>
      </c>
      <c r="AE225" s="595">
        <f t="shared" si="3655"/>
        <v>0</v>
      </c>
      <c r="AF225" s="596">
        <f t="shared" si="3656"/>
        <v>0</v>
      </c>
      <c r="AG225" s="597">
        <f t="shared" si="3657"/>
        <v>0</v>
      </c>
      <c r="AH225" s="715">
        <f t="shared" si="3658"/>
        <v>0</v>
      </c>
      <c r="AI225" s="711">
        <f t="shared" si="3659"/>
        <v>0</v>
      </c>
      <c r="AJ225" s="716">
        <f t="shared" si="3660"/>
        <v>0</v>
      </c>
      <c r="AK225" s="715">
        <f t="shared" si="3661"/>
        <v>0</v>
      </c>
      <c r="AL225" s="711">
        <f t="shared" si="3662"/>
        <v>0</v>
      </c>
      <c r="AM225" s="716">
        <f t="shared" si="3663"/>
        <v>0</v>
      </c>
      <c r="AN225" s="717">
        <f t="shared" si="3664"/>
        <v>0</v>
      </c>
      <c r="AO225" s="718">
        <f t="shared" si="3665"/>
        <v>0</v>
      </c>
      <c r="AP225" s="718">
        <f t="shared" si="3666"/>
        <v>0</v>
      </c>
      <c r="AQ225" s="385"/>
      <c r="AR225" s="89"/>
      <c r="AS225" s="388">
        <f t="shared" si="3817"/>
        <v>0</v>
      </c>
      <c r="AT225" s="88"/>
      <c r="AU225" s="89"/>
      <c r="AV225" s="388">
        <f t="shared" si="3818"/>
        <v>0</v>
      </c>
      <c r="AW225" s="595">
        <f t="shared" si="3667"/>
        <v>0</v>
      </c>
      <c r="AX225" s="596">
        <f t="shared" si="3668"/>
        <v>0</v>
      </c>
      <c r="AY225" s="597">
        <f t="shared" si="3669"/>
        <v>0</v>
      </c>
      <c r="AZ225" s="389"/>
      <c r="BA225" s="390"/>
      <c r="BB225" s="388">
        <f t="shared" si="3819"/>
        <v>0</v>
      </c>
      <c r="BC225" s="389"/>
      <c r="BD225" s="390"/>
      <c r="BE225" s="388">
        <f t="shared" si="3820"/>
        <v>0</v>
      </c>
      <c r="BF225" s="595">
        <f t="shared" si="3670"/>
        <v>0</v>
      </c>
      <c r="BG225" s="596">
        <f t="shared" si="3671"/>
        <v>0</v>
      </c>
      <c r="BH225" s="597">
        <f t="shared" si="3672"/>
        <v>0</v>
      </c>
      <c r="BI225" s="481"/>
      <c r="BJ225" s="602"/>
      <c r="BK225" s="388">
        <f t="shared" si="3821"/>
        <v>0</v>
      </c>
      <c r="BL225" s="88"/>
      <c r="BM225" s="89"/>
      <c r="BN225" s="388">
        <f t="shared" si="3822"/>
        <v>0</v>
      </c>
      <c r="BO225" s="595">
        <f t="shared" si="3673"/>
        <v>0</v>
      </c>
      <c r="BP225" s="596">
        <f t="shared" si="3674"/>
        <v>0</v>
      </c>
      <c r="BQ225" s="597">
        <f t="shared" si="3675"/>
        <v>0</v>
      </c>
      <c r="BR225" s="719">
        <f t="shared" si="3676"/>
        <v>0</v>
      </c>
      <c r="BS225" s="720">
        <f t="shared" si="3677"/>
        <v>0</v>
      </c>
      <c r="BT225" s="721">
        <f t="shared" si="3678"/>
        <v>0</v>
      </c>
      <c r="BU225" s="719">
        <f t="shared" si="3679"/>
        <v>0</v>
      </c>
      <c r="BV225" s="720">
        <f t="shared" si="3680"/>
        <v>0</v>
      </c>
      <c r="BW225" s="721">
        <f t="shared" si="3681"/>
        <v>0</v>
      </c>
      <c r="BX225" s="717">
        <f t="shared" si="3682"/>
        <v>0</v>
      </c>
      <c r="BY225" s="718">
        <f t="shared" si="3683"/>
        <v>0</v>
      </c>
      <c r="BZ225" s="718">
        <f t="shared" si="3684"/>
        <v>0</v>
      </c>
      <c r="CA225" s="483"/>
      <c r="CB225" s="600"/>
      <c r="CC225" s="443">
        <f t="shared" si="3823"/>
        <v>0</v>
      </c>
      <c r="CD225" s="88"/>
      <c r="CE225" s="89"/>
      <c r="CF225" s="443">
        <f t="shared" si="3824"/>
        <v>0</v>
      </c>
      <c r="CG225" s="595">
        <f t="shared" si="3685"/>
        <v>0</v>
      </c>
      <c r="CH225" s="596">
        <f t="shared" si="3686"/>
        <v>0</v>
      </c>
      <c r="CI225" s="597">
        <f t="shared" si="3687"/>
        <v>0</v>
      </c>
      <c r="CJ225" s="444"/>
      <c r="CK225" s="602"/>
      <c r="CL225" s="443">
        <f t="shared" si="3825"/>
        <v>0</v>
      </c>
      <c r="CM225" s="88"/>
      <c r="CN225" s="100"/>
      <c r="CO225" s="443">
        <f t="shared" si="3826"/>
        <v>0</v>
      </c>
      <c r="CP225" s="595">
        <f t="shared" si="3688"/>
        <v>0</v>
      </c>
      <c r="CQ225" s="596">
        <f t="shared" si="3689"/>
        <v>0</v>
      </c>
      <c r="CR225" s="597">
        <f t="shared" si="3690"/>
        <v>0</v>
      </c>
      <c r="CS225" s="483"/>
      <c r="CT225" s="600"/>
      <c r="CU225" s="443">
        <f t="shared" si="3827"/>
        <v>0</v>
      </c>
      <c r="CV225" s="483"/>
      <c r="CW225" s="600"/>
      <c r="CX225" s="443">
        <f t="shared" si="3828"/>
        <v>0</v>
      </c>
      <c r="CY225" s="595">
        <f t="shared" si="3691"/>
        <v>0</v>
      </c>
      <c r="CZ225" s="596">
        <f t="shared" si="3692"/>
        <v>0</v>
      </c>
      <c r="DA225" s="597">
        <f t="shared" si="3693"/>
        <v>0</v>
      </c>
      <c r="DB225" s="715">
        <f t="shared" si="3694"/>
        <v>0</v>
      </c>
      <c r="DC225" s="711">
        <f t="shared" si="3695"/>
        <v>0</v>
      </c>
      <c r="DD225" s="716">
        <f t="shared" si="3696"/>
        <v>0</v>
      </c>
      <c r="DE225" s="715">
        <f t="shared" si="3697"/>
        <v>0</v>
      </c>
      <c r="DF225" s="711">
        <f t="shared" si="3698"/>
        <v>0</v>
      </c>
      <c r="DG225" s="716">
        <f t="shared" si="3699"/>
        <v>0</v>
      </c>
      <c r="DH225" s="717">
        <f t="shared" si="3700"/>
        <v>0</v>
      </c>
      <c r="DI225" s="718">
        <f t="shared" si="3701"/>
        <v>0</v>
      </c>
      <c r="DJ225" s="718">
        <f t="shared" si="3702"/>
        <v>0</v>
      </c>
      <c r="DK225" s="481"/>
      <c r="DL225" s="602"/>
      <c r="DM225" s="388">
        <f t="shared" si="3829"/>
        <v>0</v>
      </c>
      <c r="DN225" s="389"/>
      <c r="DO225" s="390"/>
      <c r="DP225" s="388">
        <f t="shared" si="3830"/>
        <v>0</v>
      </c>
      <c r="DQ225" s="595">
        <f t="shared" si="3703"/>
        <v>0</v>
      </c>
      <c r="DR225" s="596">
        <f t="shared" si="3704"/>
        <v>0</v>
      </c>
      <c r="DS225" s="597">
        <f t="shared" si="3705"/>
        <v>0</v>
      </c>
      <c r="DT225" s="481"/>
      <c r="DU225" s="602"/>
      <c r="DV225" s="388">
        <f t="shared" si="3831"/>
        <v>0</v>
      </c>
      <c r="DW225" s="385"/>
      <c r="DX225" s="390"/>
      <c r="DY225" s="388">
        <f t="shared" si="3857"/>
        <v>0</v>
      </c>
      <c r="DZ225" s="595">
        <f t="shared" si="3706"/>
        <v>0</v>
      </c>
      <c r="EA225" s="596">
        <f t="shared" si="3707"/>
        <v>0</v>
      </c>
      <c r="EB225" s="597">
        <f t="shared" si="3708"/>
        <v>0</v>
      </c>
      <c r="EC225" s="389"/>
      <c r="ED225" s="390"/>
      <c r="EE225" s="388">
        <f t="shared" si="3832"/>
        <v>0</v>
      </c>
      <c r="EF225" s="389"/>
      <c r="EG225" s="390"/>
      <c r="EH225" s="388">
        <f t="shared" si="3833"/>
        <v>0</v>
      </c>
      <c r="EI225" s="41">
        <f t="shared" si="3709"/>
        <v>0</v>
      </c>
      <c r="EJ225" s="42">
        <f t="shared" si="3710"/>
        <v>0</v>
      </c>
      <c r="EK225" s="43">
        <f t="shared" si="3711"/>
        <v>0</v>
      </c>
      <c r="EL225" s="50">
        <f t="shared" si="3712"/>
        <v>0</v>
      </c>
      <c r="EM225" s="45">
        <f t="shared" si="3713"/>
        <v>0</v>
      </c>
      <c r="EN225" s="51">
        <f t="shared" si="3714"/>
        <v>0</v>
      </c>
      <c r="EO225" s="50">
        <f t="shared" si="3715"/>
        <v>0</v>
      </c>
      <c r="EP225" s="45">
        <f t="shared" si="3716"/>
        <v>0</v>
      </c>
      <c r="EQ225" s="51">
        <f t="shared" si="3717"/>
        <v>0</v>
      </c>
      <c r="ER225" s="81">
        <f t="shared" si="3718"/>
        <v>0</v>
      </c>
      <c r="ES225" s="52">
        <f t="shared" si="3719"/>
        <v>0</v>
      </c>
      <c r="ET225" s="52">
        <f t="shared" si="3720"/>
        <v>0</v>
      </c>
      <c r="EU225" s="27">
        <f t="shared" si="3721"/>
        <v>0</v>
      </c>
      <c r="EV225" s="28">
        <f t="shared" si="3722"/>
        <v>0</v>
      </c>
      <c r="EW225" s="29">
        <f t="shared" si="3723"/>
        <v>0</v>
      </c>
      <c r="EX225" s="542">
        <f t="shared" si="3724"/>
        <v>0</v>
      </c>
      <c r="EY225" s="28">
        <f t="shared" si="3725"/>
        <v>0</v>
      </c>
      <c r="EZ225" s="29">
        <f t="shared" si="3726"/>
        <v>0</v>
      </c>
      <c r="FA225" s="178">
        <f t="shared" si="3727"/>
        <v>0</v>
      </c>
      <c r="FB225" s="28">
        <f t="shared" si="3728"/>
        <v>0</v>
      </c>
      <c r="FC225" s="29">
        <f t="shared" si="3729"/>
        <v>0</v>
      </c>
      <c r="FE225" s="84" t="s">
        <v>361</v>
      </c>
      <c r="FF225" s="176" t="s">
        <v>343</v>
      </c>
      <c r="FG225" s="176" t="s">
        <v>262</v>
      </c>
      <c r="FH225" s="84" t="s">
        <v>211</v>
      </c>
      <c r="FI225" s="386"/>
      <c r="FJ225" s="706"/>
      <c r="FK225" s="443">
        <f t="shared" si="3834"/>
        <v>0</v>
      </c>
      <c r="FL225" s="483"/>
      <c r="FM225" s="600"/>
      <c r="FN225" s="443">
        <f t="shared" si="3835"/>
        <v>0</v>
      </c>
      <c r="FO225" s="697">
        <f t="shared" si="3730"/>
        <v>0</v>
      </c>
      <c r="FP225" s="698">
        <f t="shared" si="3731"/>
        <v>0</v>
      </c>
      <c r="FQ225" s="699">
        <f t="shared" si="3732"/>
        <v>0</v>
      </c>
      <c r="FR225" s="483"/>
      <c r="FS225" s="600"/>
      <c r="FT225" s="443">
        <f t="shared" si="3836"/>
        <v>0</v>
      </c>
      <c r="FU225" s="483"/>
      <c r="FV225" s="600"/>
      <c r="FW225" s="443">
        <f t="shared" si="3837"/>
        <v>0</v>
      </c>
      <c r="FX225" s="697">
        <f t="shared" si="3733"/>
        <v>0</v>
      </c>
      <c r="FY225" s="698">
        <f t="shared" si="3734"/>
        <v>0</v>
      </c>
      <c r="FZ225" s="699">
        <f t="shared" si="3735"/>
        <v>0</v>
      </c>
      <c r="GA225" s="483"/>
      <c r="GB225" s="600"/>
      <c r="GC225" s="443">
        <f t="shared" si="3838"/>
        <v>0</v>
      </c>
      <c r="GD225" s="483"/>
      <c r="GE225" s="600"/>
      <c r="GF225" s="443">
        <f t="shared" si="3839"/>
        <v>0</v>
      </c>
      <c r="GG225" s="595">
        <f t="shared" si="3736"/>
        <v>0</v>
      </c>
      <c r="GH225" s="596">
        <f t="shared" si="3737"/>
        <v>0</v>
      </c>
      <c r="GI225" s="597">
        <f t="shared" si="3738"/>
        <v>0</v>
      </c>
      <c r="GJ225" s="715">
        <f t="shared" si="3739"/>
        <v>0</v>
      </c>
      <c r="GK225" s="711">
        <f t="shared" si="3740"/>
        <v>0</v>
      </c>
      <c r="GL225" s="716">
        <f t="shared" si="3741"/>
        <v>0</v>
      </c>
      <c r="GM225" s="715">
        <f t="shared" si="3742"/>
        <v>0</v>
      </c>
      <c r="GN225" s="711">
        <f t="shared" si="3743"/>
        <v>0</v>
      </c>
      <c r="GO225" s="716">
        <f t="shared" si="3744"/>
        <v>0</v>
      </c>
      <c r="GP225" s="717">
        <f t="shared" si="3745"/>
        <v>0</v>
      </c>
      <c r="GQ225" s="718">
        <f t="shared" si="3746"/>
        <v>0</v>
      </c>
      <c r="GR225" s="718">
        <f t="shared" si="3747"/>
        <v>0</v>
      </c>
      <c r="GS225" s="385"/>
      <c r="GT225" s="89"/>
      <c r="GU225" s="388">
        <f t="shared" si="3840"/>
        <v>0</v>
      </c>
      <c r="GV225" s="88"/>
      <c r="GW225" s="89"/>
      <c r="GX225" s="388">
        <f t="shared" si="3841"/>
        <v>0</v>
      </c>
      <c r="GY225" s="595">
        <f t="shared" si="3748"/>
        <v>0</v>
      </c>
      <c r="GZ225" s="596">
        <f t="shared" si="3749"/>
        <v>0</v>
      </c>
      <c r="HA225" s="597">
        <f t="shared" si="3750"/>
        <v>0</v>
      </c>
      <c r="HB225" s="389"/>
      <c r="HC225" s="390"/>
      <c r="HD225" s="388">
        <f t="shared" si="3842"/>
        <v>0</v>
      </c>
      <c r="HE225" s="389"/>
      <c r="HF225" s="390"/>
      <c r="HG225" s="388">
        <f t="shared" si="3843"/>
        <v>0</v>
      </c>
      <c r="HH225" s="595">
        <f t="shared" si="3751"/>
        <v>0</v>
      </c>
      <c r="HI225" s="596">
        <f t="shared" si="3752"/>
        <v>0</v>
      </c>
      <c r="HJ225" s="597">
        <f t="shared" si="3753"/>
        <v>0</v>
      </c>
      <c r="HK225" s="481"/>
      <c r="HL225" s="602"/>
      <c r="HM225" s="388">
        <f t="shared" si="3844"/>
        <v>0</v>
      </c>
      <c r="HN225" s="88"/>
      <c r="HO225" s="89"/>
      <c r="HP225" s="388">
        <f t="shared" si="3845"/>
        <v>0</v>
      </c>
      <c r="HQ225" s="595">
        <f t="shared" si="3754"/>
        <v>0</v>
      </c>
      <c r="HR225" s="596">
        <f t="shared" si="3755"/>
        <v>0</v>
      </c>
      <c r="HS225" s="597">
        <f t="shared" si="3756"/>
        <v>0</v>
      </c>
      <c r="HT225" s="719">
        <f t="shared" si="3757"/>
        <v>0</v>
      </c>
      <c r="HU225" s="720">
        <f t="shared" si="3758"/>
        <v>0</v>
      </c>
      <c r="HV225" s="721">
        <f t="shared" si="3759"/>
        <v>0</v>
      </c>
      <c r="HW225" s="719">
        <f t="shared" si="3760"/>
        <v>0</v>
      </c>
      <c r="HX225" s="720">
        <f t="shared" si="3761"/>
        <v>0</v>
      </c>
      <c r="HY225" s="721">
        <f t="shared" si="3762"/>
        <v>0</v>
      </c>
      <c r="HZ225" s="717">
        <f t="shared" si="3763"/>
        <v>0</v>
      </c>
      <c r="IA225" s="718">
        <f t="shared" si="3764"/>
        <v>0</v>
      </c>
      <c r="IB225" s="718">
        <f t="shared" si="3765"/>
        <v>0</v>
      </c>
      <c r="IC225" s="483"/>
      <c r="ID225" s="600"/>
      <c r="IE225" s="443">
        <f t="shared" si="3846"/>
        <v>0</v>
      </c>
      <c r="IF225" s="88"/>
      <c r="IG225" s="89"/>
      <c r="IH225" s="443">
        <f t="shared" si="3847"/>
        <v>0</v>
      </c>
      <c r="II225" s="595">
        <f t="shared" si="3766"/>
        <v>0</v>
      </c>
      <c r="IJ225" s="596">
        <f t="shared" si="3767"/>
        <v>0</v>
      </c>
      <c r="IK225" s="597">
        <f t="shared" si="3768"/>
        <v>0</v>
      </c>
      <c r="IL225" s="444"/>
      <c r="IM225" s="602"/>
      <c r="IN225" s="443">
        <f t="shared" si="3848"/>
        <v>0</v>
      </c>
      <c r="IO225" s="88"/>
      <c r="IP225" s="100"/>
      <c r="IQ225" s="443">
        <f t="shared" si="3849"/>
        <v>0</v>
      </c>
      <c r="IR225" s="595">
        <f t="shared" si="3769"/>
        <v>0</v>
      </c>
      <c r="IS225" s="596">
        <f t="shared" si="3770"/>
        <v>0</v>
      </c>
      <c r="IT225" s="597">
        <f t="shared" si="3771"/>
        <v>0</v>
      </c>
      <c r="IU225" s="483"/>
      <c r="IV225" s="600"/>
      <c r="IW225" s="443">
        <f t="shared" si="3850"/>
        <v>0</v>
      </c>
      <c r="IX225" s="483"/>
      <c r="IY225" s="600"/>
      <c r="IZ225" s="443">
        <f t="shared" si="3851"/>
        <v>0</v>
      </c>
      <c r="JA225" s="595">
        <f t="shared" si="3772"/>
        <v>0</v>
      </c>
      <c r="JB225" s="596">
        <f t="shared" si="3773"/>
        <v>0</v>
      </c>
      <c r="JC225" s="597">
        <f t="shared" si="3774"/>
        <v>0</v>
      </c>
      <c r="JD225" s="715">
        <f t="shared" si="3775"/>
        <v>0</v>
      </c>
      <c r="JE225" s="711">
        <f t="shared" si="3776"/>
        <v>0</v>
      </c>
      <c r="JF225" s="716">
        <f t="shared" si="3777"/>
        <v>0</v>
      </c>
      <c r="JG225" s="715">
        <f t="shared" si="3778"/>
        <v>0</v>
      </c>
      <c r="JH225" s="711">
        <f t="shared" si="3779"/>
        <v>0</v>
      </c>
      <c r="JI225" s="716">
        <f t="shared" si="3780"/>
        <v>0</v>
      </c>
      <c r="JJ225" s="717">
        <f t="shared" si="3781"/>
        <v>0</v>
      </c>
      <c r="JK225" s="718">
        <f t="shared" si="3782"/>
        <v>0</v>
      </c>
      <c r="JL225" s="718">
        <f t="shared" si="3783"/>
        <v>0</v>
      </c>
      <c r="JM225" s="481"/>
      <c r="JN225" s="602"/>
      <c r="JO225" s="388">
        <f t="shared" si="3852"/>
        <v>0</v>
      </c>
      <c r="JP225" s="389"/>
      <c r="JQ225" s="390"/>
      <c r="JR225" s="388">
        <f t="shared" si="3853"/>
        <v>0</v>
      </c>
      <c r="JS225" s="595">
        <f t="shared" si="3784"/>
        <v>0</v>
      </c>
      <c r="JT225" s="596">
        <f t="shared" si="3785"/>
        <v>0</v>
      </c>
      <c r="JU225" s="597">
        <f t="shared" si="3786"/>
        <v>0</v>
      </c>
      <c r="JV225" s="481"/>
      <c r="JW225" s="602"/>
      <c r="JX225" s="388">
        <f t="shared" si="3854"/>
        <v>0</v>
      </c>
      <c r="JY225" s="385"/>
      <c r="JZ225" s="390"/>
      <c r="KA225" s="388">
        <f t="shared" si="3858"/>
        <v>0</v>
      </c>
      <c r="KB225" s="595">
        <f t="shared" si="3787"/>
        <v>0</v>
      </c>
      <c r="KC225" s="596">
        <f t="shared" si="3788"/>
        <v>0</v>
      </c>
      <c r="KD225" s="597">
        <f t="shared" si="3789"/>
        <v>0</v>
      </c>
      <c r="KE225" s="389"/>
      <c r="KF225" s="390"/>
      <c r="KG225" s="388">
        <f t="shared" si="3855"/>
        <v>0</v>
      </c>
      <c r="KH225" s="389"/>
      <c r="KI225" s="390"/>
      <c r="KJ225" s="388">
        <f t="shared" si="3856"/>
        <v>0</v>
      </c>
      <c r="KK225" s="41">
        <f t="shared" si="3790"/>
        <v>0</v>
      </c>
      <c r="KL225" s="42">
        <f t="shared" si="3791"/>
        <v>0</v>
      </c>
      <c r="KM225" s="43">
        <f t="shared" si="3792"/>
        <v>0</v>
      </c>
      <c r="KN225" s="50">
        <f t="shared" si="3793"/>
        <v>0</v>
      </c>
      <c r="KO225" s="45">
        <f t="shared" si="3794"/>
        <v>0</v>
      </c>
      <c r="KP225" s="51">
        <f t="shared" si="3795"/>
        <v>0</v>
      </c>
      <c r="KQ225" s="50">
        <f t="shared" si="3796"/>
        <v>0</v>
      </c>
      <c r="KR225" s="45">
        <f t="shared" si="3797"/>
        <v>0</v>
      </c>
      <c r="KS225" s="51">
        <f t="shared" si="3798"/>
        <v>0</v>
      </c>
      <c r="KT225" s="81">
        <f t="shared" si="3799"/>
        <v>0</v>
      </c>
      <c r="KU225" s="52">
        <f t="shared" si="3800"/>
        <v>0</v>
      </c>
      <c r="KV225" s="52">
        <f t="shared" si="3801"/>
        <v>0</v>
      </c>
      <c r="KW225" s="27">
        <f t="shared" si="3802"/>
        <v>0</v>
      </c>
      <c r="KX225" s="28">
        <f t="shared" si="3803"/>
        <v>0</v>
      </c>
      <c r="KY225" s="29">
        <f t="shared" si="3804"/>
        <v>0</v>
      </c>
      <c r="KZ225" s="542">
        <f t="shared" si="3805"/>
        <v>0</v>
      </c>
      <c r="LA225" s="28">
        <f t="shared" si="3806"/>
        <v>0</v>
      </c>
      <c r="LB225" s="29">
        <f t="shared" si="3807"/>
        <v>0</v>
      </c>
      <c r="LC225" s="178">
        <f t="shared" si="3808"/>
        <v>0</v>
      </c>
      <c r="LD225" s="28">
        <f t="shared" si="3809"/>
        <v>0</v>
      </c>
      <c r="LE225" s="29">
        <f t="shared" si="3810"/>
        <v>0</v>
      </c>
    </row>
    <row r="226" spans="2:317" ht="20.25" hidden="1" customHeight="1" outlineLevel="3">
      <c r="B226" s="84" t="s">
        <v>361</v>
      </c>
      <c r="C226" s="176" t="s">
        <v>337</v>
      </c>
      <c r="D226" s="176" t="s">
        <v>261</v>
      </c>
      <c r="E226" s="176" t="s">
        <v>262</v>
      </c>
      <c r="F226" s="84" t="s">
        <v>283</v>
      </c>
      <c r="G226" s="483"/>
      <c r="H226" s="600"/>
      <c r="I226" s="443">
        <f t="shared" si="3811"/>
        <v>0</v>
      </c>
      <c r="J226" s="483"/>
      <c r="K226" s="600"/>
      <c r="L226" s="443">
        <f t="shared" si="3812"/>
        <v>0</v>
      </c>
      <c r="M226" s="697">
        <f t="shared" si="3649"/>
        <v>0</v>
      </c>
      <c r="N226" s="698">
        <f t="shared" si="3650"/>
        <v>0</v>
      </c>
      <c r="O226" s="699">
        <f t="shared" si="3651"/>
        <v>0</v>
      </c>
      <c r="P226" s="483"/>
      <c r="Q226" s="600"/>
      <c r="R226" s="443">
        <f t="shared" si="3813"/>
        <v>0</v>
      </c>
      <c r="S226" s="483"/>
      <c r="T226" s="600"/>
      <c r="U226" s="443">
        <f t="shared" si="3814"/>
        <v>0</v>
      </c>
      <c r="V226" s="697">
        <f t="shared" si="3652"/>
        <v>0</v>
      </c>
      <c r="W226" s="698">
        <f t="shared" si="3653"/>
        <v>0</v>
      </c>
      <c r="X226" s="699">
        <f t="shared" si="3654"/>
        <v>0</v>
      </c>
      <c r="Y226" s="444"/>
      <c r="Z226" s="482"/>
      <c r="AA226" s="443">
        <f t="shared" si="3815"/>
        <v>0</v>
      </c>
      <c r="AB226" s="444"/>
      <c r="AC226" s="482"/>
      <c r="AD226" s="443">
        <f t="shared" si="3816"/>
        <v>0</v>
      </c>
      <c r="AE226" s="595">
        <f t="shared" si="3655"/>
        <v>0</v>
      </c>
      <c r="AF226" s="596">
        <f t="shared" si="3656"/>
        <v>0</v>
      </c>
      <c r="AG226" s="597">
        <f t="shared" si="3657"/>
        <v>0</v>
      </c>
      <c r="AH226" s="715">
        <f t="shared" si="3658"/>
        <v>0</v>
      </c>
      <c r="AI226" s="711">
        <f t="shared" si="3659"/>
        <v>0</v>
      </c>
      <c r="AJ226" s="716">
        <f t="shared" si="3660"/>
        <v>0</v>
      </c>
      <c r="AK226" s="715">
        <f t="shared" si="3661"/>
        <v>0</v>
      </c>
      <c r="AL226" s="711">
        <f t="shared" si="3662"/>
        <v>0</v>
      </c>
      <c r="AM226" s="716">
        <f t="shared" si="3663"/>
        <v>0</v>
      </c>
      <c r="AN226" s="717">
        <f t="shared" si="3664"/>
        <v>0</v>
      </c>
      <c r="AO226" s="718">
        <f t="shared" si="3665"/>
        <v>0</v>
      </c>
      <c r="AP226" s="718">
        <f t="shared" si="3666"/>
        <v>0</v>
      </c>
      <c r="AQ226" s="385"/>
      <c r="AR226" s="89"/>
      <c r="AS226" s="388">
        <f t="shared" si="3817"/>
        <v>0</v>
      </c>
      <c r="AT226" s="88"/>
      <c r="AU226" s="89"/>
      <c r="AV226" s="388">
        <f t="shared" si="3818"/>
        <v>0</v>
      </c>
      <c r="AW226" s="595">
        <f t="shared" si="3667"/>
        <v>0</v>
      </c>
      <c r="AX226" s="596">
        <f t="shared" si="3668"/>
        <v>0</v>
      </c>
      <c r="AY226" s="597">
        <f t="shared" si="3669"/>
        <v>0</v>
      </c>
      <c r="AZ226" s="389"/>
      <c r="BA226" s="390"/>
      <c r="BB226" s="388">
        <f t="shared" si="3819"/>
        <v>0</v>
      </c>
      <c r="BC226" s="389"/>
      <c r="BD226" s="390"/>
      <c r="BE226" s="388">
        <f t="shared" si="3820"/>
        <v>0</v>
      </c>
      <c r="BF226" s="595">
        <f t="shared" si="3670"/>
        <v>0</v>
      </c>
      <c r="BG226" s="596">
        <f t="shared" si="3671"/>
        <v>0</v>
      </c>
      <c r="BH226" s="597">
        <f t="shared" si="3672"/>
        <v>0</v>
      </c>
      <c r="BI226" s="389"/>
      <c r="BJ226" s="390"/>
      <c r="BK226" s="388">
        <f t="shared" si="3821"/>
        <v>0</v>
      </c>
      <c r="BL226" s="88"/>
      <c r="BM226" s="89"/>
      <c r="BN226" s="388">
        <f t="shared" si="3822"/>
        <v>0</v>
      </c>
      <c r="BO226" s="595">
        <f t="shared" si="3673"/>
        <v>0</v>
      </c>
      <c r="BP226" s="596">
        <f t="shared" si="3674"/>
        <v>0</v>
      </c>
      <c r="BQ226" s="597">
        <f t="shared" si="3675"/>
        <v>0</v>
      </c>
      <c r="BR226" s="719">
        <f t="shared" si="3676"/>
        <v>0</v>
      </c>
      <c r="BS226" s="720">
        <f t="shared" si="3677"/>
        <v>0</v>
      </c>
      <c r="BT226" s="721">
        <f t="shared" si="3678"/>
        <v>0</v>
      </c>
      <c r="BU226" s="719">
        <f t="shared" si="3679"/>
        <v>0</v>
      </c>
      <c r="BV226" s="720">
        <f t="shared" si="3680"/>
        <v>0</v>
      </c>
      <c r="BW226" s="721">
        <f t="shared" si="3681"/>
        <v>0</v>
      </c>
      <c r="BX226" s="717">
        <f t="shared" si="3682"/>
        <v>0</v>
      </c>
      <c r="BY226" s="718">
        <f t="shared" si="3683"/>
        <v>0</v>
      </c>
      <c r="BZ226" s="718">
        <f t="shared" si="3684"/>
        <v>0</v>
      </c>
      <c r="CA226" s="483"/>
      <c r="CB226" s="600"/>
      <c r="CC226" s="443">
        <f t="shared" si="3823"/>
        <v>0</v>
      </c>
      <c r="CD226" s="88"/>
      <c r="CE226" s="89"/>
      <c r="CF226" s="443">
        <f t="shared" si="3824"/>
        <v>0</v>
      </c>
      <c r="CG226" s="595">
        <f t="shared" si="3685"/>
        <v>0</v>
      </c>
      <c r="CH226" s="596">
        <f t="shared" si="3686"/>
        <v>0</v>
      </c>
      <c r="CI226" s="597">
        <f t="shared" si="3687"/>
        <v>0</v>
      </c>
      <c r="CJ226" s="483"/>
      <c r="CK226" s="600"/>
      <c r="CL226" s="443">
        <f t="shared" si="3825"/>
        <v>0</v>
      </c>
      <c r="CM226" s="88"/>
      <c r="CN226" s="100"/>
      <c r="CO226" s="443">
        <f t="shared" si="3826"/>
        <v>0</v>
      </c>
      <c r="CP226" s="595">
        <f t="shared" si="3688"/>
        <v>0</v>
      </c>
      <c r="CQ226" s="596">
        <f t="shared" si="3689"/>
        <v>0</v>
      </c>
      <c r="CR226" s="597">
        <f t="shared" si="3690"/>
        <v>0</v>
      </c>
      <c r="CS226" s="483"/>
      <c r="CT226" s="600"/>
      <c r="CU226" s="443">
        <f t="shared" si="3827"/>
        <v>0</v>
      </c>
      <c r="CV226" s="483"/>
      <c r="CW226" s="600"/>
      <c r="CX226" s="443">
        <f t="shared" si="3828"/>
        <v>0</v>
      </c>
      <c r="CY226" s="595">
        <f t="shared" si="3691"/>
        <v>0</v>
      </c>
      <c r="CZ226" s="596">
        <f t="shared" si="3692"/>
        <v>0</v>
      </c>
      <c r="DA226" s="597">
        <f t="shared" si="3693"/>
        <v>0</v>
      </c>
      <c r="DB226" s="715">
        <f t="shared" si="3694"/>
        <v>0</v>
      </c>
      <c r="DC226" s="711">
        <f t="shared" si="3695"/>
        <v>0</v>
      </c>
      <c r="DD226" s="716">
        <f t="shared" si="3696"/>
        <v>0</v>
      </c>
      <c r="DE226" s="715">
        <f t="shared" si="3697"/>
        <v>0</v>
      </c>
      <c r="DF226" s="711">
        <f t="shared" si="3698"/>
        <v>0</v>
      </c>
      <c r="DG226" s="716">
        <f t="shared" si="3699"/>
        <v>0</v>
      </c>
      <c r="DH226" s="717">
        <f t="shared" si="3700"/>
        <v>0</v>
      </c>
      <c r="DI226" s="718">
        <f t="shared" si="3701"/>
        <v>0</v>
      </c>
      <c r="DJ226" s="718">
        <f t="shared" si="3702"/>
        <v>0</v>
      </c>
      <c r="DK226" s="389"/>
      <c r="DL226" s="390"/>
      <c r="DM226" s="388">
        <f t="shared" si="3829"/>
        <v>0</v>
      </c>
      <c r="DN226" s="389"/>
      <c r="DO226" s="390"/>
      <c r="DP226" s="388">
        <f t="shared" si="3830"/>
        <v>0</v>
      </c>
      <c r="DQ226" s="595">
        <f t="shared" si="3703"/>
        <v>0</v>
      </c>
      <c r="DR226" s="596">
        <f t="shared" si="3704"/>
        <v>0</v>
      </c>
      <c r="DS226" s="597">
        <f t="shared" si="3705"/>
        <v>0</v>
      </c>
      <c r="DT226" s="389"/>
      <c r="DU226" s="390"/>
      <c r="DV226" s="388">
        <f t="shared" si="3831"/>
        <v>0</v>
      </c>
      <c r="DW226" s="389"/>
      <c r="DX226" s="390"/>
      <c r="DY226" s="388">
        <f t="shared" si="3857"/>
        <v>0</v>
      </c>
      <c r="DZ226" s="595">
        <f t="shared" si="3706"/>
        <v>0</v>
      </c>
      <c r="EA226" s="596">
        <f t="shared" si="3707"/>
        <v>0</v>
      </c>
      <c r="EB226" s="597">
        <f t="shared" si="3708"/>
        <v>0</v>
      </c>
      <c r="EC226" s="389"/>
      <c r="ED226" s="390"/>
      <c r="EE226" s="388">
        <f t="shared" si="3832"/>
        <v>0</v>
      </c>
      <c r="EF226" s="389"/>
      <c r="EG226" s="390"/>
      <c r="EH226" s="388">
        <f t="shared" si="3833"/>
        <v>0</v>
      </c>
      <c r="EI226" s="41">
        <f t="shared" si="3709"/>
        <v>0</v>
      </c>
      <c r="EJ226" s="42">
        <f t="shared" si="3710"/>
        <v>0</v>
      </c>
      <c r="EK226" s="43">
        <f t="shared" si="3711"/>
        <v>0</v>
      </c>
      <c r="EL226" s="50">
        <f t="shared" si="3712"/>
        <v>0</v>
      </c>
      <c r="EM226" s="45">
        <f t="shared" si="3713"/>
        <v>0</v>
      </c>
      <c r="EN226" s="51">
        <f t="shared" si="3714"/>
        <v>0</v>
      </c>
      <c r="EO226" s="50">
        <f t="shared" si="3715"/>
        <v>0</v>
      </c>
      <c r="EP226" s="45">
        <f t="shared" si="3716"/>
        <v>0</v>
      </c>
      <c r="EQ226" s="51">
        <f t="shared" si="3717"/>
        <v>0</v>
      </c>
      <c r="ER226" s="81">
        <f t="shared" si="3718"/>
        <v>0</v>
      </c>
      <c r="ES226" s="52">
        <f t="shared" si="3719"/>
        <v>0</v>
      </c>
      <c r="ET226" s="52">
        <f t="shared" si="3720"/>
        <v>0</v>
      </c>
      <c r="EU226" s="27">
        <f t="shared" si="3721"/>
        <v>0</v>
      </c>
      <c r="EV226" s="28">
        <f t="shared" si="3722"/>
        <v>0</v>
      </c>
      <c r="EW226" s="29">
        <f t="shared" si="3723"/>
        <v>0</v>
      </c>
      <c r="EX226" s="542">
        <f t="shared" si="3724"/>
        <v>0</v>
      </c>
      <c r="EY226" s="28">
        <f t="shared" si="3725"/>
        <v>0</v>
      </c>
      <c r="EZ226" s="29">
        <f t="shared" si="3726"/>
        <v>0</v>
      </c>
      <c r="FA226" s="178">
        <f t="shared" si="3727"/>
        <v>0</v>
      </c>
      <c r="FB226" s="28">
        <f t="shared" si="3728"/>
        <v>0</v>
      </c>
      <c r="FC226" s="29">
        <f t="shared" si="3729"/>
        <v>0</v>
      </c>
      <c r="FE226" s="84" t="s">
        <v>361</v>
      </c>
      <c r="FF226" s="176" t="s">
        <v>371</v>
      </c>
      <c r="FG226" s="176" t="s">
        <v>262</v>
      </c>
      <c r="FH226" s="84" t="s">
        <v>186</v>
      </c>
      <c r="FI226" s="483"/>
      <c r="FJ226" s="600"/>
      <c r="FK226" s="443">
        <f t="shared" si="3834"/>
        <v>0</v>
      </c>
      <c r="FL226" s="483"/>
      <c r="FM226" s="600"/>
      <c r="FN226" s="443">
        <f t="shared" si="3835"/>
        <v>0</v>
      </c>
      <c r="FO226" s="697">
        <f t="shared" si="3730"/>
        <v>0</v>
      </c>
      <c r="FP226" s="698">
        <f t="shared" si="3731"/>
        <v>0</v>
      </c>
      <c r="FQ226" s="699">
        <f t="shared" si="3732"/>
        <v>0</v>
      </c>
      <c r="FR226" s="483"/>
      <c r="FS226" s="600"/>
      <c r="FT226" s="443">
        <f t="shared" si="3836"/>
        <v>0</v>
      </c>
      <c r="FU226" s="483"/>
      <c r="FV226" s="600"/>
      <c r="FW226" s="443">
        <f t="shared" si="3837"/>
        <v>0</v>
      </c>
      <c r="FX226" s="697">
        <f t="shared" si="3733"/>
        <v>0</v>
      </c>
      <c r="FY226" s="698">
        <f t="shared" si="3734"/>
        <v>0</v>
      </c>
      <c r="FZ226" s="699">
        <f t="shared" si="3735"/>
        <v>0</v>
      </c>
      <c r="GA226" s="444"/>
      <c r="GB226" s="482"/>
      <c r="GC226" s="443">
        <f t="shared" si="3838"/>
        <v>0</v>
      </c>
      <c r="GD226" s="444"/>
      <c r="GE226" s="482"/>
      <c r="GF226" s="443">
        <f t="shared" si="3839"/>
        <v>0</v>
      </c>
      <c r="GG226" s="595">
        <f t="shared" si="3736"/>
        <v>0</v>
      </c>
      <c r="GH226" s="596">
        <f t="shared" si="3737"/>
        <v>0</v>
      </c>
      <c r="GI226" s="597">
        <f t="shared" si="3738"/>
        <v>0</v>
      </c>
      <c r="GJ226" s="715">
        <f t="shared" si="3739"/>
        <v>0</v>
      </c>
      <c r="GK226" s="711">
        <f t="shared" si="3740"/>
        <v>0</v>
      </c>
      <c r="GL226" s="716">
        <f t="shared" si="3741"/>
        <v>0</v>
      </c>
      <c r="GM226" s="715">
        <f t="shared" si="3742"/>
        <v>0</v>
      </c>
      <c r="GN226" s="711">
        <f t="shared" si="3743"/>
        <v>0</v>
      </c>
      <c r="GO226" s="716">
        <f t="shared" si="3744"/>
        <v>0</v>
      </c>
      <c r="GP226" s="717">
        <f t="shared" si="3745"/>
        <v>0</v>
      </c>
      <c r="GQ226" s="718">
        <f t="shared" si="3746"/>
        <v>0</v>
      </c>
      <c r="GR226" s="718">
        <f t="shared" si="3747"/>
        <v>0</v>
      </c>
      <c r="GS226" s="385"/>
      <c r="GT226" s="89"/>
      <c r="GU226" s="388">
        <f t="shared" si="3840"/>
        <v>0</v>
      </c>
      <c r="GV226" s="88"/>
      <c r="GW226" s="89"/>
      <c r="GX226" s="388">
        <f t="shared" si="3841"/>
        <v>0</v>
      </c>
      <c r="GY226" s="595">
        <f t="shared" si="3748"/>
        <v>0</v>
      </c>
      <c r="GZ226" s="596">
        <f t="shared" si="3749"/>
        <v>0</v>
      </c>
      <c r="HA226" s="597">
        <f t="shared" si="3750"/>
        <v>0</v>
      </c>
      <c r="HB226" s="389"/>
      <c r="HC226" s="390"/>
      <c r="HD226" s="388">
        <f t="shared" si="3842"/>
        <v>0</v>
      </c>
      <c r="HE226" s="389"/>
      <c r="HF226" s="390"/>
      <c r="HG226" s="388">
        <f t="shared" si="3843"/>
        <v>0</v>
      </c>
      <c r="HH226" s="595">
        <f t="shared" si="3751"/>
        <v>0</v>
      </c>
      <c r="HI226" s="596">
        <f t="shared" si="3752"/>
        <v>0</v>
      </c>
      <c r="HJ226" s="597">
        <f t="shared" si="3753"/>
        <v>0</v>
      </c>
      <c r="HK226" s="389"/>
      <c r="HL226" s="390"/>
      <c r="HM226" s="388">
        <f t="shared" si="3844"/>
        <v>0</v>
      </c>
      <c r="HN226" s="88"/>
      <c r="HO226" s="89"/>
      <c r="HP226" s="388">
        <f t="shared" si="3845"/>
        <v>0</v>
      </c>
      <c r="HQ226" s="595">
        <f t="shared" si="3754"/>
        <v>0</v>
      </c>
      <c r="HR226" s="596">
        <f t="shared" si="3755"/>
        <v>0</v>
      </c>
      <c r="HS226" s="597">
        <f t="shared" si="3756"/>
        <v>0</v>
      </c>
      <c r="HT226" s="719">
        <f t="shared" si="3757"/>
        <v>0</v>
      </c>
      <c r="HU226" s="720">
        <f t="shared" si="3758"/>
        <v>0</v>
      </c>
      <c r="HV226" s="721">
        <f t="shared" si="3759"/>
        <v>0</v>
      </c>
      <c r="HW226" s="719">
        <f t="shared" si="3760"/>
        <v>0</v>
      </c>
      <c r="HX226" s="720">
        <f t="shared" si="3761"/>
        <v>0</v>
      </c>
      <c r="HY226" s="721">
        <f t="shared" si="3762"/>
        <v>0</v>
      </c>
      <c r="HZ226" s="717">
        <f t="shared" si="3763"/>
        <v>0</v>
      </c>
      <c r="IA226" s="718">
        <f t="shared" si="3764"/>
        <v>0</v>
      </c>
      <c r="IB226" s="718">
        <f t="shared" si="3765"/>
        <v>0</v>
      </c>
      <c r="IC226" s="483"/>
      <c r="ID226" s="600"/>
      <c r="IE226" s="443">
        <f t="shared" si="3846"/>
        <v>0</v>
      </c>
      <c r="IF226" s="88"/>
      <c r="IG226" s="89"/>
      <c r="IH226" s="443">
        <f t="shared" si="3847"/>
        <v>0</v>
      </c>
      <c r="II226" s="595">
        <f t="shared" si="3766"/>
        <v>0</v>
      </c>
      <c r="IJ226" s="596">
        <f t="shared" si="3767"/>
        <v>0</v>
      </c>
      <c r="IK226" s="597">
        <f t="shared" si="3768"/>
        <v>0</v>
      </c>
      <c r="IL226" s="483"/>
      <c r="IM226" s="600"/>
      <c r="IN226" s="443">
        <f t="shared" si="3848"/>
        <v>0</v>
      </c>
      <c r="IO226" s="88"/>
      <c r="IP226" s="100"/>
      <c r="IQ226" s="443">
        <f t="shared" si="3849"/>
        <v>0</v>
      </c>
      <c r="IR226" s="595">
        <f t="shared" si="3769"/>
        <v>0</v>
      </c>
      <c r="IS226" s="596">
        <f t="shared" si="3770"/>
        <v>0</v>
      </c>
      <c r="IT226" s="597">
        <f t="shared" si="3771"/>
        <v>0</v>
      </c>
      <c r="IU226" s="483"/>
      <c r="IV226" s="600"/>
      <c r="IW226" s="443">
        <f t="shared" si="3850"/>
        <v>0</v>
      </c>
      <c r="IX226" s="483"/>
      <c r="IY226" s="600"/>
      <c r="IZ226" s="443">
        <f t="shared" si="3851"/>
        <v>0</v>
      </c>
      <c r="JA226" s="595">
        <f t="shared" si="3772"/>
        <v>0</v>
      </c>
      <c r="JB226" s="596">
        <f t="shared" si="3773"/>
        <v>0</v>
      </c>
      <c r="JC226" s="597">
        <f t="shared" si="3774"/>
        <v>0</v>
      </c>
      <c r="JD226" s="715">
        <f t="shared" si="3775"/>
        <v>0</v>
      </c>
      <c r="JE226" s="711">
        <f t="shared" si="3776"/>
        <v>0</v>
      </c>
      <c r="JF226" s="716">
        <f t="shared" si="3777"/>
        <v>0</v>
      </c>
      <c r="JG226" s="715">
        <f t="shared" si="3778"/>
        <v>0</v>
      </c>
      <c r="JH226" s="711">
        <f t="shared" si="3779"/>
        <v>0</v>
      </c>
      <c r="JI226" s="716">
        <f t="shared" si="3780"/>
        <v>0</v>
      </c>
      <c r="JJ226" s="717">
        <f t="shared" si="3781"/>
        <v>0</v>
      </c>
      <c r="JK226" s="718">
        <f t="shared" si="3782"/>
        <v>0</v>
      </c>
      <c r="JL226" s="718">
        <f t="shared" si="3783"/>
        <v>0</v>
      </c>
      <c r="JM226" s="389"/>
      <c r="JN226" s="390"/>
      <c r="JO226" s="388">
        <f t="shared" si="3852"/>
        <v>0</v>
      </c>
      <c r="JP226" s="389"/>
      <c r="JQ226" s="390"/>
      <c r="JR226" s="388">
        <f t="shared" si="3853"/>
        <v>0</v>
      </c>
      <c r="JS226" s="595">
        <f t="shared" si="3784"/>
        <v>0</v>
      </c>
      <c r="JT226" s="596">
        <f t="shared" si="3785"/>
        <v>0</v>
      </c>
      <c r="JU226" s="597">
        <f t="shared" si="3786"/>
        <v>0</v>
      </c>
      <c r="JV226" s="389"/>
      <c r="JW226" s="390"/>
      <c r="JX226" s="388">
        <f t="shared" si="3854"/>
        <v>0</v>
      </c>
      <c r="JY226" s="389"/>
      <c r="JZ226" s="390"/>
      <c r="KA226" s="388">
        <f t="shared" si="3858"/>
        <v>0</v>
      </c>
      <c r="KB226" s="595">
        <f t="shared" si="3787"/>
        <v>0</v>
      </c>
      <c r="KC226" s="596">
        <f t="shared" si="3788"/>
        <v>0</v>
      </c>
      <c r="KD226" s="597">
        <f t="shared" si="3789"/>
        <v>0</v>
      </c>
      <c r="KE226" s="389"/>
      <c r="KF226" s="390"/>
      <c r="KG226" s="388">
        <f t="shared" si="3855"/>
        <v>0</v>
      </c>
      <c r="KH226" s="389"/>
      <c r="KI226" s="390"/>
      <c r="KJ226" s="388">
        <f t="shared" si="3856"/>
        <v>0</v>
      </c>
      <c r="KK226" s="41">
        <f t="shared" si="3790"/>
        <v>0</v>
      </c>
      <c r="KL226" s="42">
        <f t="shared" si="3791"/>
        <v>0</v>
      </c>
      <c r="KM226" s="43">
        <f t="shared" si="3792"/>
        <v>0</v>
      </c>
      <c r="KN226" s="50">
        <f t="shared" si="3793"/>
        <v>0</v>
      </c>
      <c r="KO226" s="45">
        <f t="shared" si="3794"/>
        <v>0</v>
      </c>
      <c r="KP226" s="51">
        <f t="shared" si="3795"/>
        <v>0</v>
      </c>
      <c r="KQ226" s="50">
        <f t="shared" si="3796"/>
        <v>0</v>
      </c>
      <c r="KR226" s="45">
        <f t="shared" si="3797"/>
        <v>0</v>
      </c>
      <c r="KS226" s="51">
        <f t="shared" si="3798"/>
        <v>0</v>
      </c>
      <c r="KT226" s="81">
        <f t="shared" si="3799"/>
        <v>0</v>
      </c>
      <c r="KU226" s="52">
        <f t="shared" si="3800"/>
        <v>0</v>
      </c>
      <c r="KV226" s="52">
        <f t="shared" si="3801"/>
        <v>0</v>
      </c>
      <c r="KW226" s="27">
        <f t="shared" si="3802"/>
        <v>0</v>
      </c>
      <c r="KX226" s="28">
        <f t="shared" si="3803"/>
        <v>0</v>
      </c>
      <c r="KY226" s="29">
        <f t="shared" si="3804"/>
        <v>0</v>
      </c>
      <c r="KZ226" s="542">
        <f t="shared" si="3805"/>
        <v>0</v>
      </c>
      <c r="LA226" s="28">
        <f t="shared" si="3806"/>
        <v>0</v>
      </c>
      <c r="LB226" s="29">
        <f t="shared" si="3807"/>
        <v>0</v>
      </c>
      <c r="LC226" s="178">
        <f t="shared" si="3808"/>
        <v>0</v>
      </c>
      <c r="LD226" s="28">
        <f t="shared" si="3809"/>
        <v>0</v>
      </c>
      <c r="LE226" s="29">
        <f t="shared" si="3810"/>
        <v>0</v>
      </c>
    </row>
    <row r="227" spans="2:317" ht="20.25" hidden="1" customHeight="1" outlineLevel="3">
      <c r="B227" s="84" t="s">
        <v>361</v>
      </c>
      <c r="C227" s="176" t="s">
        <v>264</v>
      </c>
      <c r="D227" s="176" t="s">
        <v>261</v>
      </c>
      <c r="E227" s="176" t="s">
        <v>262</v>
      </c>
      <c r="F227" s="84" t="s">
        <v>211</v>
      </c>
      <c r="G227" s="483"/>
      <c r="H227" s="600"/>
      <c r="I227" s="443">
        <f t="shared" si="3811"/>
        <v>0</v>
      </c>
      <c r="J227" s="594"/>
      <c r="K227" s="482"/>
      <c r="L227" s="443">
        <f t="shared" si="3812"/>
        <v>0</v>
      </c>
      <c r="M227" s="697">
        <f t="shared" si="3649"/>
        <v>0</v>
      </c>
      <c r="N227" s="698">
        <f t="shared" si="3650"/>
        <v>0</v>
      </c>
      <c r="O227" s="699">
        <f t="shared" si="3651"/>
        <v>0</v>
      </c>
      <c r="P227" s="483"/>
      <c r="Q227" s="600"/>
      <c r="R227" s="443">
        <f t="shared" si="3813"/>
        <v>0</v>
      </c>
      <c r="S227" s="483"/>
      <c r="T227" s="600"/>
      <c r="U227" s="443">
        <f t="shared" si="3814"/>
        <v>0</v>
      </c>
      <c r="V227" s="697">
        <f t="shared" si="3652"/>
        <v>0</v>
      </c>
      <c r="W227" s="698">
        <f t="shared" si="3653"/>
        <v>0</v>
      </c>
      <c r="X227" s="699">
        <f t="shared" si="3654"/>
        <v>0</v>
      </c>
      <c r="Y227" s="594"/>
      <c r="Z227" s="482"/>
      <c r="AA227" s="443">
        <f t="shared" si="3815"/>
        <v>0</v>
      </c>
      <c r="AB227" s="594"/>
      <c r="AC227" s="315"/>
      <c r="AD227" s="443">
        <f t="shared" si="3816"/>
        <v>0</v>
      </c>
      <c r="AE227" s="595">
        <f t="shared" si="3655"/>
        <v>0</v>
      </c>
      <c r="AF227" s="596">
        <f t="shared" si="3656"/>
        <v>0</v>
      </c>
      <c r="AG227" s="597">
        <f t="shared" si="3657"/>
        <v>0</v>
      </c>
      <c r="AH227" s="715">
        <f t="shared" si="3658"/>
        <v>0</v>
      </c>
      <c r="AI227" s="711">
        <f t="shared" si="3659"/>
        <v>0</v>
      </c>
      <c r="AJ227" s="716">
        <f t="shared" si="3660"/>
        <v>0</v>
      </c>
      <c r="AK227" s="715">
        <f t="shared" si="3661"/>
        <v>0</v>
      </c>
      <c r="AL227" s="711">
        <f t="shared" si="3662"/>
        <v>0</v>
      </c>
      <c r="AM227" s="716">
        <f t="shared" si="3663"/>
        <v>0</v>
      </c>
      <c r="AN227" s="717">
        <f t="shared" si="3664"/>
        <v>0</v>
      </c>
      <c r="AO227" s="718">
        <f t="shared" si="3665"/>
        <v>0</v>
      </c>
      <c r="AP227" s="718">
        <f t="shared" si="3666"/>
        <v>0</v>
      </c>
      <c r="AQ227" s="385"/>
      <c r="AR227" s="89"/>
      <c r="AS227" s="388">
        <f t="shared" si="3817"/>
        <v>0</v>
      </c>
      <c r="AT227" s="88"/>
      <c r="AU227" s="89"/>
      <c r="AV227" s="388">
        <f t="shared" si="3818"/>
        <v>0</v>
      </c>
      <c r="AW227" s="595">
        <f t="shared" si="3667"/>
        <v>0</v>
      </c>
      <c r="AX227" s="596">
        <f t="shared" si="3668"/>
        <v>0</v>
      </c>
      <c r="AY227" s="597">
        <f t="shared" si="3669"/>
        <v>0</v>
      </c>
      <c r="AZ227" s="389"/>
      <c r="BA227" s="390"/>
      <c r="BB227" s="388">
        <f t="shared" si="3819"/>
        <v>0</v>
      </c>
      <c r="BC227" s="389"/>
      <c r="BD227" s="390"/>
      <c r="BE227" s="388">
        <f t="shared" si="3820"/>
        <v>0</v>
      </c>
      <c r="BF227" s="595">
        <f t="shared" si="3670"/>
        <v>0</v>
      </c>
      <c r="BG227" s="596">
        <f t="shared" si="3671"/>
        <v>0</v>
      </c>
      <c r="BH227" s="597">
        <f t="shared" si="3672"/>
        <v>0</v>
      </c>
      <c r="BI227" s="594"/>
      <c r="BJ227" s="482"/>
      <c r="BK227" s="388">
        <f t="shared" si="3821"/>
        <v>0</v>
      </c>
      <c r="BL227" s="88"/>
      <c r="BM227" s="89"/>
      <c r="BN227" s="388">
        <f t="shared" si="3822"/>
        <v>0</v>
      </c>
      <c r="BO227" s="595">
        <f t="shared" si="3673"/>
        <v>0</v>
      </c>
      <c r="BP227" s="596">
        <f t="shared" si="3674"/>
        <v>0</v>
      </c>
      <c r="BQ227" s="597">
        <f t="shared" si="3675"/>
        <v>0</v>
      </c>
      <c r="BR227" s="719">
        <f t="shared" si="3676"/>
        <v>0</v>
      </c>
      <c r="BS227" s="720">
        <f t="shared" si="3677"/>
        <v>0</v>
      </c>
      <c r="BT227" s="721">
        <f t="shared" si="3678"/>
        <v>0</v>
      </c>
      <c r="BU227" s="719">
        <f t="shared" si="3679"/>
        <v>0</v>
      </c>
      <c r="BV227" s="720">
        <f t="shared" si="3680"/>
        <v>0</v>
      </c>
      <c r="BW227" s="721">
        <f t="shared" si="3681"/>
        <v>0</v>
      </c>
      <c r="BX227" s="717">
        <f t="shared" si="3682"/>
        <v>0</v>
      </c>
      <c r="BY227" s="718">
        <f t="shared" si="3683"/>
        <v>0</v>
      </c>
      <c r="BZ227" s="718">
        <f t="shared" si="3684"/>
        <v>0</v>
      </c>
      <c r="CA227" s="594"/>
      <c r="CB227" s="482"/>
      <c r="CC227" s="443">
        <f t="shared" si="3823"/>
        <v>0</v>
      </c>
      <c r="CD227" s="88"/>
      <c r="CE227" s="89"/>
      <c r="CF227" s="443">
        <f t="shared" si="3824"/>
        <v>0</v>
      </c>
      <c r="CG227" s="595">
        <f t="shared" si="3685"/>
        <v>0</v>
      </c>
      <c r="CH227" s="596">
        <f t="shared" si="3686"/>
        <v>0</v>
      </c>
      <c r="CI227" s="597">
        <f t="shared" si="3687"/>
        <v>0</v>
      </c>
      <c r="CJ227" s="385"/>
      <c r="CK227" s="387"/>
      <c r="CL227" s="443">
        <f t="shared" si="3825"/>
        <v>0</v>
      </c>
      <c r="CM227" s="88"/>
      <c r="CN227" s="100"/>
      <c r="CO227" s="443">
        <f t="shared" si="3826"/>
        <v>0</v>
      </c>
      <c r="CP227" s="595">
        <f t="shared" si="3688"/>
        <v>0</v>
      </c>
      <c r="CQ227" s="596">
        <f t="shared" si="3689"/>
        <v>0</v>
      </c>
      <c r="CR227" s="597">
        <f t="shared" si="3690"/>
        <v>0</v>
      </c>
      <c r="CS227" s="483"/>
      <c r="CT227" s="600"/>
      <c r="CU227" s="443">
        <f t="shared" si="3827"/>
        <v>0</v>
      </c>
      <c r="CV227" s="594"/>
      <c r="CW227" s="482"/>
      <c r="CX227" s="443">
        <f t="shared" si="3828"/>
        <v>0</v>
      </c>
      <c r="CY227" s="595">
        <f t="shared" si="3691"/>
        <v>0</v>
      </c>
      <c r="CZ227" s="596">
        <f t="shared" si="3692"/>
        <v>0</v>
      </c>
      <c r="DA227" s="597">
        <f t="shared" si="3693"/>
        <v>0</v>
      </c>
      <c r="DB227" s="715">
        <f t="shared" si="3694"/>
        <v>0</v>
      </c>
      <c r="DC227" s="711">
        <f t="shared" si="3695"/>
        <v>0</v>
      </c>
      <c r="DD227" s="716">
        <f t="shared" si="3696"/>
        <v>0</v>
      </c>
      <c r="DE227" s="715">
        <f t="shared" si="3697"/>
        <v>0</v>
      </c>
      <c r="DF227" s="711">
        <f t="shared" si="3698"/>
        <v>0</v>
      </c>
      <c r="DG227" s="716">
        <f t="shared" si="3699"/>
        <v>0</v>
      </c>
      <c r="DH227" s="717">
        <f t="shared" si="3700"/>
        <v>0</v>
      </c>
      <c r="DI227" s="718">
        <f t="shared" si="3701"/>
        <v>0</v>
      </c>
      <c r="DJ227" s="718">
        <f t="shared" si="3702"/>
        <v>0</v>
      </c>
      <c r="DK227" s="594"/>
      <c r="DL227" s="482"/>
      <c r="DM227" s="388">
        <f t="shared" si="3829"/>
        <v>0</v>
      </c>
      <c r="DN227" s="594"/>
      <c r="DO227" s="315"/>
      <c r="DP227" s="388">
        <f t="shared" si="3830"/>
        <v>0</v>
      </c>
      <c r="DQ227" s="595">
        <f t="shared" si="3703"/>
        <v>0</v>
      </c>
      <c r="DR227" s="596">
        <f t="shared" si="3704"/>
        <v>0</v>
      </c>
      <c r="DS227" s="597">
        <f t="shared" si="3705"/>
        <v>0</v>
      </c>
      <c r="DT227" s="389"/>
      <c r="DU227" s="390"/>
      <c r="DV227" s="388">
        <f t="shared" si="3831"/>
        <v>0</v>
      </c>
      <c r="DW227" s="389"/>
      <c r="DX227" s="390"/>
      <c r="DY227" s="388">
        <f t="shared" si="3857"/>
        <v>0</v>
      </c>
      <c r="DZ227" s="595">
        <f t="shared" si="3706"/>
        <v>0</v>
      </c>
      <c r="EA227" s="596">
        <f t="shared" si="3707"/>
        <v>0</v>
      </c>
      <c r="EB227" s="597">
        <f t="shared" si="3708"/>
        <v>0</v>
      </c>
      <c r="EC227" s="385"/>
      <c r="ED227" s="100"/>
      <c r="EE227" s="388">
        <f>EC227*ED227</f>
        <v>0</v>
      </c>
      <c r="EF227" s="594"/>
      <c r="EG227" s="482"/>
      <c r="EH227" s="388">
        <f t="shared" si="3833"/>
        <v>0</v>
      </c>
      <c r="EI227" s="41">
        <f t="shared" si="3709"/>
        <v>0</v>
      </c>
      <c r="EJ227" s="42">
        <f t="shared" si="3710"/>
        <v>0</v>
      </c>
      <c r="EK227" s="43">
        <f t="shared" si="3711"/>
        <v>0</v>
      </c>
      <c r="EL227" s="50">
        <f t="shared" si="3712"/>
        <v>0</v>
      </c>
      <c r="EM227" s="45">
        <f t="shared" si="3713"/>
        <v>0</v>
      </c>
      <c r="EN227" s="51">
        <f t="shared" si="3714"/>
        <v>0</v>
      </c>
      <c r="EO227" s="50">
        <f t="shared" si="3715"/>
        <v>0</v>
      </c>
      <c r="EP227" s="45">
        <f t="shared" si="3716"/>
        <v>0</v>
      </c>
      <c r="EQ227" s="51">
        <f t="shared" si="3717"/>
        <v>0</v>
      </c>
      <c r="ER227" s="81">
        <f t="shared" si="3718"/>
        <v>0</v>
      </c>
      <c r="ES227" s="52">
        <f t="shared" si="3719"/>
        <v>0</v>
      </c>
      <c r="ET227" s="52">
        <f t="shared" si="3720"/>
        <v>0</v>
      </c>
      <c r="EU227" s="27">
        <f t="shared" si="3721"/>
        <v>0</v>
      </c>
      <c r="EV227" s="28">
        <f t="shared" si="3722"/>
        <v>0</v>
      </c>
      <c r="EW227" s="29">
        <f t="shared" si="3723"/>
        <v>0</v>
      </c>
      <c r="EX227" s="542">
        <f t="shared" si="3724"/>
        <v>0</v>
      </c>
      <c r="EY227" s="28">
        <f t="shared" si="3725"/>
        <v>0</v>
      </c>
      <c r="EZ227" s="29">
        <f t="shared" si="3726"/>
        <v>0</v>
      </c>
      <c r="FA227" s="178">
        <f t="shared" si="3727"/>
        <v>0</v>
      </c>
      <c r="FB227" s="28">
        <f t="shared" si="3728"/>
        <v>0</v>
      </c>
      <c r="FC227" s="29">
        <f t="shared" si="3729"/>
        <v>0</v>
      </c>
      <c r="FE227" s="84" t="s">
        <v>361</v>
      </c>
      <c r="FF227" s="176" t="s">
        <v>264</v>
      </c>
      <c r="FG227" s="176" t="s">
        <v>262</v>
      </c>
      <c r="FH227" s="84" t="s">
        <v>211</v>
      </c>
      <c r="FI227" s="483"/>
      <c r="FJ227" s="600"/>
      <c r="FK227" s="443">
        <f t="shared" si="3834"/>
        <v>0</v>
      </c>
      <c r="FL227" s="594"/>
      <c r="FM227" s="482"/>
      <c r="FN227" s="443">
        <f t="shared" si="3835"/>
        <v>0</v>
      </c>
      <c r="FO227" s="697">
        <f t="shared" si="3730"/>
        <v>0</v>
      </c>
      <c r="FP227" s="698">
        <f t="shared" si="3731"/>
        <v>0</v>
      </c>
      <c r="FQ227" s="699">
        <f t="shared" si="3732"/>
        <v>0</v>
      </c>
      <c r="FR227" s="483"/>
      <c r="FS227" s="600"/>
      <c r="FT227" s="443">
        <f t="shared" si="3836"/>
        <v>0</v>
      </c>
      <c r="FU227" s="483"/>
      <c r="FV227" s="600"/>
      <c r="FW227" s="443">
        <f t="shared" si="3837"/>
        <v>0</v>
      </c>
      <c r="FX227" s="697">
        <f t="shared" si="3733"/>
        <v>0</v>
      </c>
      <c r="FY227" s="698">
        <f t="shared" si="3734"/>
        <v>0</v>
      </c>
      <c r="FZ227" s="699">
        <f t="shared" si="3735"/>
        <v>0</v>
      </c>
      <c r="GA227" s="594"/>
      <c r="GB227" s="482"/>
      <c r="GC227" s="443">
        <f t="shared" si="3838"/>
        <v>0</v>
      </c>
      <c r="GD227" s="594"/>
      <c r="GE227" s="315"/>
      <c r="GF227" s="443">
        <f t="shared" si="3839"/>
        <v>0</v>
      </c>
      <c r="GG227" s="595">
        <f t="shared" si="3736"/>
        <v>0</v>
      </c>
      <c r="GH227" s="596">
        <f t="shared" si="3737"/>
        <v>0</v>
      </c>
      <c r="GI227" s="597">
        <f t="shared" si="3738"/>
        <v>0</v>
      </c>
      <c r="GJ227" s="715">
        <f t="shared" si="3739"/>
        <v>0</v>
      </c>
      <c r="GK227" s="711">
        <f t="shared" si="3740"/>
        <v>0</v>
      </c>
      <c r="GL227" s="716">
        <f t="shared" si="3741"/>
        <v>0</v>
      </c>
      <c r="GM227" s="715">
        <f t="shared" si="3742"/>
        <v>0</v>
      </c>
      <c r="GN227" s="711">
        <f t="shared" si="3743"/>
        <v>0</v>
      </c>
      <c r="GO227" s="716">
        <f t="shared" si="3744"/>
        <v>0</v>
      </c>
      <c r="GP227" s="717">
        <f t="shared" si="3745"/>
        <v>0</v>
      </c>
      <c r="GQ227" s="718">
        <f t="shared" si="3746"/>
        <v>0</v>
      </c>
      <c r="GR227" s="718">
        <f t="shared" si="3747"/>
        <v>0</v>
      </c>
      <c r="GS227" s="385"/>
      <c r="GT227" s="89"/>
      <c r="GU227" s="388">
        <f t="shared" si="3840"/>
        <v>0</v>
      </c>
      <c r="GV227" s="88"/>
      <c r="GW227" s="89"/>
      <c r="GX227" s="388">
        <f t="shared" si="3841"/>
        <v>0</v>
      </c>
      <c r="GY227" s="595">
        <f t="shared" si="3748"/>
        <v>0</v>
      </c>
      <c r="GZ227" s="596">
        <f t="shared" si="3749"/>
        <v>0</v>
      </c>
      <c r="HA227" s="597">
        <f t="shared" si="3750"/>
        <v>0</v>
      </c>
      <c r="HB227" s="389"/>
      <c r="HC227" s="390"/>
      <c r="HD227" s="388">
        <f t="shared" si="3842"/>
        <v>0</v>
      </c>
      <c r="HE227" s="389"/>
      <c r="HF227" s="390"/>
      <c r="HG227" s="388">
        <f t="shared" si="3843"/>
        <v>0</v>
      </c>
      <c r="HH227" s="595">
        <f t="shared" si="3751"/>
        <v>0</v>
      </c>
      <c r="HI227" s="596">
        <f t="shared" si="3752"/>
        <v>0</v>
      </c>
      <c r="HJ227" s="597">
        <f t="shared" si="3753"/>
        <v>0</v>
      </c>
      <c r="HK227" s="594"/>
      <c r="HL227" s="482"/>
      <c r="HM227" s="388">
        <f t="shared" si="3844"/>
        <v>0</v>
      </c>
      <c r="HN227" s="88"/>
      <c r="HO227" s="89"/>
      <c r="HP227" s="388">
        <f t="shared" si="3845"/>
        <v>0</v>
      </c>
      <c r="HQ227" s="595">
        <f t="shared" si="3754"/>
        <v>0</v>
      </c>
      <c r="HR227" s="596">
        <f t="shared" si="3755"/>
        <v>0</v>
      </c>
      <c r="HS227" s="597">
        <f t="shared" si="3756"/>
        <v>0</v>
      </c>
      <c r="HT227" s="719">
        <f t="shared" si="3757"/>
        <v>0</v>
      </c>
      <c r="HU227" s="720">
        <f t="shared" si="3758"/>
        <v>0</v>
      </c>
      <c r="HV227" s="721">
        <f t="shared" si="3759"/>
        <v>0</v>
      </c>
      <c r="HW227" s="719">
        <f t="shared" si="3760"/>
        <v>0</v>
      </c>
      <c r="HX227" s="720">
        <f t="shared" si="3761"/>
        <v>0</v>
      </c>
      <c r="HY227" s="721">
        <f t="shared" si="3762"/>
        <v>0</v>
      </c>
      <c r="HZ227" s="717">
        <f t="shared" si="3763"/>
        <v>0</v>
      </c>
      <c r="IA227" s="718">
        <f t="shared" si="3764"/>
        <v>0</v>
      </c>
      <c r="IB227" s="718">
        <f t="shared" si="3765"/>
        <v>0</v>
      </c>
      <c r="IC227" s="594"/>
      <c r="ID227" s="482"/>
      <c r="IE227" s="443">
        <f t="shared" si="3846"/>
        <v>0</v>
      </c>
      <c r="IF227" s="88"/>
      <c r="IG227" s="89"/>
      <c r="IH227" s="443">
        <f t="shared" si="3847"/>
        <v>0</v>
      </c>
      <c r="II227" s="595">
        <f t="shared" si="3766"/>
        <v>0</v>
      </c>
      <c r="IJ227" s="596">
        <f t="shared" si="3767"/>
        <v>0</v>
      </c>
      <c r="IK227" s="597">
        <f t="shared" si="3768"/>
        <v>0</v>
      </c>
      <c r="IL227" s="385"/>
      <c r="IM227" s="387"/>
      <c r="IN227" s="443">
        <f t="shared" si="3848"/>
        <v>0</v>
      </c>
      <c r="IO227" s="88"/>
      <c r="IP227" s="100"/>
      <c r="IQ227" s="443">
        <f t="shared" si="3849"/>
        <v>0</v>
      </c>
      <c r="IR227" s="595">
        <f t="shared" si="3769"/>
        <v>0</v>
      </c>
      <c r="IS227" s="596">
        <f t="shared" si="3770"/>
        <v>0</v>
      </c>
      <c r="IT227" s="597">
        <f t="shared" si="3771"/>
        <v>0</v>
      </c>
      <c r="IU227" s="483"/>
      <c r="IV227" s="600"/>
      <c r="IW227" s="443">
        <f t="shared" si="3850"/>
        <v>0</v>
      </c>
      <c r="IX227" s="594"/>
      <c r="IY227" s="482"/>
      <c r="IZ227" s="443">
        <f t="shared" si="3851"/>
        <v>0</v>
      </c>
      <c r="JA227" s="595">
        <f t="shared" si="3772"/>
        <v>0</v>
      </c>
      <c r="JB227" s="596">
        <f t="shared" si="3773"/>
        <v>0</v>
      </c>
      <c r="JC227" s="597">
        <f t="shared" si="3774"/>
        <v>0</v>
      </c>
      <c r="JD227" s="715">
        <f t="shared" si="3775"/>
        <v>0</v>
      </c>
      <c r="JE227" s="711">
        <f t="shared" si="3776"/>
        <v>0</v>
      </c>
      <c r="JF227" s="716">
        <f t="shared" si="3777"/>
        <v>0</v>
      </c>
      <c r="JG227" s="715">
        <f t="shared" si="3778"/>
        <v>0</v>
      </c>
      <c r="JH227" s="711">
        <f t="shared" si="3779"/>
        <v>0</v>
      </c>
      <c r="JI227" s="716">
        <f t="shared" si="3780"/>
        <v>0</v>
      </c>
      <c r="JJ227" s="717">
        <f t="shared" si="3781"/>
        <v>0</v>
      </c>
      <c r="JK227" s="718">
        <f t="shared" si="3782"/>
        <v>0</v>
      </c>
      <c r="JL227" s="718">
        <f t="shared" si="3783"/>
        <v>0</v>
      </c>
      <c r="JM227" s="594"/>
      <c r="JN227" s="482"/>
      <c r="JO227" s="388">
        <f t="shared" si="3852"/>
        <v>0</v>
      </c>
      <c r="JP227" s="594"/>
      <c r="JQ227" s="315"/>
      <c r="JR227" s="388">
        <f t="shared" si="3853"/>
        <v>0</v>
      </c>
      <c r="JS227" s="595">
        <f t="shared" si="3784"/>
        <v>0</v>
      </c>
      <c r="JT227" s="596">
        <f t="shared" si="3785"/>
        <v>0</v>
      </c>
      <c r="JU227" s="597">
        <f t="shared" si="3786"/>
        <v>0</v>
      </c>
      <c r="JV227" s="389"/>
      <c r="JW227" s="390"/>
      <c r="JX227" s="388">
        <f t="shared" si="3854"/>
        <v>0</v>
      </c>
      <c r="JY227" s="389"/>
      <c r="JZ227" s="390"/>
      <c r="KA227" s="388">
        <f t="shared" si="3858"/>
        <v>0</v>
      </c>
      <c r="KB227" s="595">
        <f t="shared" si="3787"/>
        <v>0</v>
      </c>
      <c r="KC227" s="596">
        <f t="shared" si="3788"/>
        <v>0</v>
      </c>
      <c r="KD227" s="597">
        <f t="shared" si="3789"/>
        <v>0</v>
      </c>
      <c r="KE227" s="385"/>
      <c r="KF227" s="100"/>
      <c r="KG227" s="388">
        <f>KE227*KF227</f>
        <v>0</v>
      </c>
      <c r="KH227" s="594"/>
      <c r="KI227" s="482"/>
      <c r="KJ227" s="388">
        <f t="shared" si="3856"/>
        <v>0</v>
      </c>
      <c r="KK227" s="41">
        <f t="shared" si="3790"/>
        <v>0</v>
      </c>
      <c r="KL227" s="42">
        <f t="shared" si="3791"/>
        <v>0</v>
      </c>
      <c r="KM227" s="43">
        <f t="shared" si="3792"/>
        <v>0</v>
      </c>
      <c r="KN227" s="50">
        <f t="shared" si="3793"/>
        <v>0</v>
      </c>
      <c r="KO227" s="45">
        <f t="shared" si="3794"/>
        <v>0</v>
      </c>
      <c r="KP227" s="51">
        <f t="shared" si="3795"/>
        <v>0</v>
      </c>
      <c r="KQ227" s="50">
        <f t="shared" si="3796"/>
        <v>0</v>
      </c>
      <c r="KR227" s="45">
        <f t="shared" si="3797"/>
        <v>0</v>
      </c>
      <c r="KS227" s="51">
        <f t="shared" si="3798"/>
        <v>0</v>
      </c>
      <c r="KT227" s="81">
        <f t="shared" si="3799"/>
        <v>0</v>
      </c>
      <c r="KU227" s="52">
        <f t="shared" si="3800"/>
        <v>0</v>
      </c>
      <c r="KV227" s="52">
        <f t="shared" si="3801"/>
        <v>0</v>
      </c>
      <c r="KW227" s="27">
        <f t="shared" si="3802"/>
        <v>0</v>
      </c>
      <c r="KX227" s="28">
        <f t="shared" si="3803"/>
        <v>0</v>
      </c>
      <c r="KY227" s="29">
        <f t="shared" si="3804"/>
        <v>0</v>
      </c>
      <c r="KZ227" s="542">
        <f t="shared" si="3805"/>
        <v>0</v>
      </c>
      <c r="LA227" s="28">
        <f t="shared" si="3806"/>
        <v>0</v>
      </c>
      <c r="LB227" s="29">
        <f t="shared" si="3807"/>
        <v>0</v>
      </c>
      <c r="LC227" s="178">
        <f t="shared" si="3808"/>
        <v>0</v>
      </c>
      <c r="LD227" s="28">
        <f t="shared" si="3809"/>
        <v>0</v>
      </c>
      <c r="LE227" s="29">
        <f t="shared" si="3810"/>
        <v>0</v>
      </c>
    </row>
    <row r="228" spans="2:317" ht="20.25" hidden="1" customHeight="1" outlineLevel="3">
      <c r="B228" s="84" t="s">
        <v>361</v>
      </c>
      <c r="C228" s="176" t="s">
        <v>290</v>
      </c>
      <c r="D228" s="176" t="s">
        <v>261</v>
      </c>
      <c r="E228" s="176" t="s">
        <v>262</v>
      </c>
      <c r="F228" s="84" t="s">
        <v>211</v>
      </c>
      <c r="G228" s="481"/>
      <c r="H228" s="315"/>
      <c r="I228" s="443">
        <f t="shared" si="3811"/>
        <v>0</v>
      </c>
      <c r="J228" s="481"/>
      <c r="K228" s="315"/>
      <c r="L228" s="443">
        <f t="shared" si="3812"/>
        <v>0</v>
      </c>
      <c r="M228" s="697">
        <f t="shared" si="3649"/>
        <v>0</v>
      </c>
      <c r="N228" s="698">
        <f t="shared" si="3650"/>
        <v>0</v>
      </c>
      <c r="O228" s="699">
        <f t="shared" si="3651"/>
        <v>0</v>
      </c>
      <c r="P228" s="481"/>
      <c r="Q228" s="315"/>
      <c r="R228" s="443">
        <f t="shared" si="3813"/>
        <v>0</v>
      </c>
      <c r="S228" s="481"/>
      <c r="T228" s="315"/>
      <c r="U228" s="443">
        <f t="shared" si="3814"/>
        <v>0</v>
      </c>
      <c r="V228" s="697">
        <f t="shared" si="3652"/>
        <v>0</v>
      </c>
      <c r="W228" s="698">
        <f t="shared" si="3653"/>
        <v>0</v>
      </c>
      <c r="X228" s="699">
        <f t="shared" si="3654"/>
        <v>0</v>
      </c>
      <c r="Y228" s="481"/>
      <c r="Z228" s="315"/>
      <c r="AA228" s="443">
        <f t="shared" si="3815"/>
        <v>0</v>
      </c>
      <c r="AB228" s="481"/>
      <c r="AC228" s="315"/>
      <c r="AD228" s="443">
        <f t="shared" si="3816"/>
        <v>0</v>
      </c>
      <c r="AE228" s="595">
        <f t="shared" si="3655"/>
        <v>0</v>
      </c>
      <c r="AF228" s="596">
        <f t="shared" si="3656"/>
        <v>0</v>
      </c>
      <c r="AG228" s="597">
        <f t="shared" si="3657"/>
        <v>0</v>
      </c>
      <c r="AH228" s="715">
        <f t="shared" si="3658"/>
        <v>0</v>
      </c>
      <c r="AI228" s="711">
        <f t="shared" si="3659"/>
        <v>0</v>
      </c>
      <c r="AJ228" s="716">
        <f t="shared" si="3660"/>
        <v>0</v>
      </c>
      <c r="AK228" s="715">
        <f t="shared" si="3661"/>
        <v>0</v>
      </c>
      <c r="AL228" s="711">
        <f t="shared" si="3662"/>
        <v>0</v>
      </c>
      <c r="AM228" s="716">
        <f t="shared" si="3663"/>
        <v>0</v>
      </c>
      <c r="AN228" s="717">
        <f t="shared" si="3664"/>
        <v>0</v>
      </c>
      <c r="AO228" s="718">
        <f t="shared" si="3665"/>
        <v>0</v>
      </c>
      <c r="AP228" s="718">
        <f t="shared" si="3666"/>
        <v>0</v>
      </c>
      <c r="AQ228" s="481"/>
      <c r="AR228" s="315"/>
      <c r="AS228" s="388">
        <f t="shared" si="3817"/>
        <v>0</v>
      </c>
      <c r="AT228" s="481">
        <v>1</v>
      </c>
      <c r="AU228" s="315">
        <v>8.5</v>
      </c>
      <c r="AV228" s="388">
        <f t="shared" si="3818"/>
        <v>8.5</v>
      </c>
      <c r="AW228" s="595">
        <f t="shared" si="3667"/>
        <v>-1</v>
      </c>
      <c r="AX228" s="596">
        <f t="shared" si="3668"/>
        <v>-8.5</v>
      </c>
      <c r="AY228" s="597">
        <f t="shared" si="3669"/>
        <v>-8.5</v>
      </c>
      <c r="AZ228" s="481"/>
      <c r="BA228" s="315"/>
      <c r="BB228" s="388">
        <f t="shared" si="3819"/>
        <v>0</v>
      </c>
      <c r="BC228" s="481"/>
      <c r="BD228" s="315"/>
      <c r="BE228" s="388">
        <f t="shared" si="3820"/>
        <v>0</v>
      </c>
      <c r="BF228" s="595">
        <f t="shared" si="3670"/>
        <v>0</v>
      </c>
      <c r="BG228" s="596">
        <f t="shared" si="3671"/>
        <v>0</v>
      </c>
      <c r="BH228" s="597">
        <f t="shared" si="3672"/>
        <v>0</v>
      </c>
      <c r="BI228" s="481"/>
      <c r="BJ228" s="602"/>
      <c r="BK228" s="388">
        <f t="shared" si="3821"/>
        <v>0</v>
      </c>
      <c r="BL228" s="481"/>
      <c r="BM228" s="315"/>
      <c r="BN228" s="388">
        <f t="shared" si="3822"/>
        <v>0</v>
      </c>
      <c r="BO228" s="595">
        <f t="shared" si="3673"/>
        <v>0</v>
      </c>
      <c r="BP228" s="596">
        <f t="shared" si="3674"/>
        <v>0</v>
      </c>
      <c r="BQ228" s="597">
        <f t="shared" si="3675"/>
        <v>0</v>
      </c>
      <c r="BR228" s="719">
        <f t="shared" si="3676"/>
        <v>0</v>
      </c>
      <c r="BS228" s="720">
        <f t="shared" si="3677"/>
        <v>0</v>
      </c>
      <c r="BT228" s="721">
        <f t="shared" si="3678"/>
        <v>0</v>
      </c>
      <c r="BU228" s="719">
        <f t="shared" si="3679"/>
        <v>1</v>
      </c>
      <c r="BV228" s="720">
        <f t="shared" si="3680"/>
        <v>8.5</v>
      </c>
      <c r="BW228" s="721">
        <f t="shared" si="3681"/>
        <v>8.5</v>
      </c>
      <c r="BX228" s="717">
        <f t="shared" si="3682"/>
        <v>-1</v>
      </c>
      <c r="BY228" s="718">
        <f t="shared" si="3683"/>
        <v>-8.5</v>
      </c>
      <c r="BZ228" s="718">
        <f t="shared" si="3684"/>
        <v>-8.5</v>
      </c>
      <c r="CA228" s="385"/>
      <c r="CB228" s="89"/>
      <c r="CC228" s="443">
        <f t="shared" si="3823"/>
        <v>0</v>
      </c>
      <c r="CD228" s="88"/>
      <c r="CE228" s="89"/>
      <c r="CF228" s="443">
        <f t="shared" si="3824"/>
        <v>0</v>
      </c>
      <c r="CG228" s="595">
        <f t="shared" si="3685"/>
        <v>0</v>
      </c>
      <c r="CH228" s="596">
        <f t="shared" si="3686"/>
        <v>0</v>
      </c>
      <c r="CI228" s="597">
        <f t="shared" si="3687"/>
        <v>0</v>
      </c>
      <c r="CJ228" s="481"/>
      <c r="CK228" s="315"/>
      <c r="CL228" s="443">
        <f t="shared" si="3825"/>
        <v>0</v>
      </c>
      <c r="CM228" s="88"/>
      <c r="CN228" s="100"/>
      <c r="CO228" s="443">
        <f t="shared" si="3826"/>
        <v>0</v>
      </c>
      <c r="CP228" s="595">
        <f t="shared" si="3688"/>
        <v>0</v>
      </c>
      <c r="CQ228" s="596">
        <f t="shared" si="3689"/>
        <v>0</v>
      </c>
      <c r="CR228" s="597">
        <f t="shared" si="3690"/>
        <v>0</v>
      </c>
      <c r="CS228" s="385"/>
      <c r="CT228" s="100"/>
      <c r="CU228" s="443">
        <f t="shared" si="3827"/>
        <v>0</v>
      </c>
      <c r="CV228" s="448"/>
      <c r="CW228" s="315"/>
      <c r="CX228" s="443">
        <f t="shared" si="3828"/>
        <v>0</v>
      </c>
      <c r="CY228" s="595">
        <f t="shared" si="3691"/>
        <v>0</v>
      </c>
      <c r="CZ228" s="596">
        <f t="shared" si="3692"/>
        <v>0</v>
      </c>
      <c r="DA228" s="597">
        <f t="shared" si="3693"/>
        <v>0</v>
      </c>
      <c r="DB228" s="715">
        <f t="shared" si="3694"/>
        <v>0</v>
      </c>
      <c r="DC228" s="711">
        <f t="shared" si="3695"/>
        <v>0</v>
      </c>
      <c r="DD228" s="716">
        <f t="shared" si="3696"/>
        <v>0</v>
      </c>
      <c r="DE228" s="715">
        <f t="shared" si="3697"/>
        <v>0</v>
      </c>
      <c r="DF228" s="711">
        <f t="shared" si="3698"/>
        <v>0</v>
      </c>
      <c r="DG228" s="716">
        <f t="shared" si="3699"/>
        <v>0</v>
      </c>
      <c r="DH228" s="717">
        <f t="shared" si="3700"/>
        <v>0</v>
      </c>
      <c r="DI228" s="718">
        <f t="shared" si="3701"/>
        <v>0</v>
      </c>
      <c r="DJ228" s="718">
        <f t="shared" si="3702"/>
        <v>0</v>
      </c>
      <c r="DK228" s="481">
        <v>1</v>
      </c>
      <c r="DL228" s="315">
        <v>8.5</v>
      </c>
      <c r="DM228" s="388">
        <f t="shared" si="3829"/>
        <v>8.5</v>
      </c>
      <c r="DN228" s="448">
        <v>1</v>
      </c>
      <c r="DO228" s="315">
        <v>8.5</v>
      </c>
      <c r="DP228" s="388">
        <f t="shared" si="3830"/>
        <v>8.5</v>
      </c>
      <c r="DQ228" s="595">
        <f t="shared" si="3703"/>
        <v>0</v>
      </c>
      <c r="DR228" s="596">
        <f t="shared" si="3704"/>
        <v>0</v>
      </c>
      <c r="DS228" s="597">
        <f t="shared" si="3705"/>
        <v>0</v>
      </c>
      <c r="DT228" s="389"/>
      <c r="DU228" s="390"/>
      <c r="DV228" s="388">
        <f t="shared" si="3831"/>
        <v>0</v>
      </c>
      <c r="DW228" s="88"/>
      <c r="DX228" s="100"/>
      <c r="DY228" s="388">
        <f t="shared" si="3857"/>
        <v>0</v>
      </c>
      <c r="DZ228" s="595">
        <f t="shared" si="3706"/>
        <v>0</v>
      </c>
      <c r="EA228" s="596">
        <f t="shared" si="3707"/>
        <v>0</v>
      </c>
      <c r="EB228" s="597">
        <f t="shared" si="3708"/>
        <v>0</v>
      </c>
      <c r="EC228" s="481"/>
      <c r="ED228" s="315"/>
      <c r="EE228" s="388">
        <f t="shared" ref="EE228:EE237" si="3859">EC228*ED228</f>
        <v>0</v>
      </c>
      <c r="EF228" s="88"/>
      <c r="EG228" s="100"/>
      <c r="EH228" s="388">
        <f t="shared" si="3833"/>
        <v>0</v>
      </c>
      <c r="EI228" s="41">
        <f t="shared" si="3709"/>
        <v>0</v>
      </c>
      <c r="EJ228" s="42">
        <f t="shared" si="3710"/>
        <v>0</v>
      </c>
      <c r="EK228" s="43">
        <f t="shared" si="3711"/>
        <v>0</v>
      </c>
      <c r="EL228" s="50">
        <f t="shared" si="3712"/>
        <v>1</v>
      </c>
      <c r="EM228" s="45">
        <f t="shared" si="3713"/>
        <v>8.5</v>
      </c>
      <c r="EN228" s="51">
        <f t="shared" si="3714"/>
        <v>8.5</v>
      </c>
      <c r="EO228" s="50">
        <f t="shared" si="3715"/>
        <v>1</v>
      </c>
      <c r="EP228" s="45">
        <f t="shared" si="3716"/>
        <v>8.5</v>
      </c>
      <c r="EQ228" s="51">
        <f t="shared" si="3717"/>
        <v>8.5</v>
      </c>
      <c r="ER228" s="81">
        <f t="shared" si="3718"/>
        <v>0</v>
      </c>
      <c r="ES228" s="52">
        <f t="shared" si="3719"/>
        <v>0</v>
      </c>
      <c r="ET228" s="52">
        <f t="shared" si="3720"/>
        <v>0</v>
      </c>
      <c r="EU228" s="27">
        <f t="shared" si="3721"/>
        <v>1</v>
      </c>
      <c r="EV228" s="28">
        <f t="shared" si="3722"/>
        <v>8.5</v>
      </c>
      <c r="EW228" s="29">
        <f t="shared" si="3723"/>
        <v>8.5</v>
      </c>
      <c r="EX228" s="542">
        <f t="shared" si="3724"/>
        <v>2</v>
      </c>
      <c r="EY228" s="28">
        <f t="shared" si="3725"/>
        <v>8.5</v>
      </c>
      <c r="EZ228" s="29">
        <f t="shared" si="3726"/>
        <v>17</v>
      </c>
      <c r="FA228" s="178">
        <f t="shared" si="3727"/>
        <v>-1</v>
      </c>
      <c r="FB228" s="28">
        <f t="shared" si="3728"/>
        <v>0</v>
      </c>
      <c r="FC228" s="29">
        <f t="shared" si="3729"/>
        <v>-8.5</v>
      </c>
      <c r="FE228" s="84" t="s">
        <v>361</v>
      </c>
      <c r="FF228" s="176" t="s">
        <v>290</v>
      </c>
      <c r="FG228" s="176" t="s">
        <v>262</v>
      </c>
      <c r="FH228" s="84" t="s">
        <v>211</v>
      </c>
      <c r="FI228" s="481"/>
      <c r="FJ228" s="315"/>
      <c r="FK228" s="443">
        <f t="shared" si="3834"/>
        <v>0</v>
      </c>
      <c r="FL228" s="481"/>
      <c r="FM228" s="315"/>
      <c r="FN228" s="443">
        <f t="shared" si="3835"/>
        <v>0</v>
      </c>
      <c r="FO228" s="697">
        <f t="shared" si="3730"/>
        <v>0</v>
      </c>
      <c r="FP228" s="698">
        <f t="shared" si="3731"/>
        <v>0</v>
      </c>
      <c r="FQ228" s="699">
        <f t="shared" si="3732"/>
        <v>0</v>
      </c>
      <c r="FR228" s="481"/>
      <c r="FS228" s="315"/>
      <c r="FT228" s="443">
        <f t="shared" si="3836"/>
        <v>0</v>
      </c>
      <c r="FU228" s="481"/>
      <c r="FV228" s="315"/>
      <c r="FW228" s="443">
        <f t="shared" si="3837"/>
        <v>0</v>
      </c>
      <c r="FX228" s="697">
        <f t="shared" si="3733"/>
        <v>0</v>
      </c>
      <c r="FY228" s="698">
        <f t="shared" si="3734"/>
        <v>0</v>
      </c>
      <c r="FZ228" s="699">
        <f t="shared" si="3735"/>
        <v>0</v>
      </c>
      <c r="GA228" s="481"/>
      <c r="GB228" s="315"/>
      <c r="GC228" s="443">
        <f t="shared" si="3838"/>
        <v>0</v>
      </c>
      <c r="GD228" s="481"/>
      <c r="GE228" s="315"/>
      <c r="GF228" s="443">
        <f t="shared" si="3839"/>
        <v>0</v>
      </c>
      <c r="GG228" s="595">
        <f t="shared" si="3736"/>
        <v>0</v>
      </c>
      <c r="GH228" s="596">
        <f t="shared" si="3737"/>
        <v>0</v>
      </c>
      <c r="GI228" s="597">
        <f t="shared" si="3738"/>
        <v>0</v>
      </c>
      <c r="GJ228" s="715">
        <f t="shared" si="3739"/>
        <v>0</v>
      </c>
      <c r="GK228" s="711">
        <f t="shared" si="3740"/>
        <v>0</v>
      </c>
      <c r="GL228" s="716">
        <f t="shared" si="3741"/>
        <v>0</v>
      </c>
      <c r="GM228" s="715">
        <f t="shared" si="3742"/>
        <v>0</v>
      </c>
      <c r="GN228" s="711">
        <f t="shared" si="3743"/>
        <v>0</v>
      </c>
      <c r="GO228" s="716">
        <f t="shared" si="3744"/>
        <v>0</v>
      </c>
      <c r="GP228" s="717">
        <f t="shared" si="3745"/>
        <v>0</v>
      </c>
      <c r="GQ228" s="718">
        <f t="shared" si="3746"/>
        <v>0</v>
      </c>
      <c r="GR228" s="718">
        <f t="shared" si="3747"/>
        <v>0</v>
      </c>
      <c r="GS228" s="448"/>
      <c r="GT228" s="315"/>
      <c r="GU228" s="388">
        <f t="shared" si="3840"/>
        <v>0</v>
      </c>
      <c r="GV228" s="481">
        <v>1</v>
      </c>
      <c r="GW228" s="315">
        <v>8.5</v>
      </c>
      <c r="GX228" s="388">
        <f t="shared" si="3841"/>
        <v>8.5</v>
      </c>
      <c r="GY228" s="595">
        <f t="shared" si="3748"/>
        <v>-1</v>
      </c>
      <c r="GZ228" s="596">
        <f t="shared" si="3749"/>
        <v>-8.5</v>
      </c>
      <c r="HA228" s="597">
        <f t="shared" si="3750"/>
        <v>-8.5</v>
      </c>
      <c r="HB228" s="481"/>
      <c r="HC228" s="315"/>
      <c r="HD228" s="388">
        <f t="shared" si="3842"/>
        <v>0</v>
      </c>
      <c r="HE228" s="481"/>
      <c r="HF228" s="315"/>
      <c r="HG228" s="388">
        <f t="shared" si="3843"/>
        <v>0</v>
      </c>
      <c r="HH228" s="595">
        <f t="shared" si="3751"/>
        <v>0</v>
      </c>
      <c r="HI228" s="596">
        <f t="shared" si="3752"/>
        <v>0</v>
      </c>
      <c r="HJ228" s="597">
        <f t="shared" si="3753"/>
        <v>0</v>
      </c>
      <c r="HK228" s="481"/>
      <c r="HL228" s="602"/>
      <c r="HM228" s="388">
        <f t="shared" si="3844"/>
        <v>0</v>
      </c>
      <c r="HN228" s="481"/>
      <c r="HO228" s="315"/>
      <c r="HP228" s="388">
        <f t="shared" si="3845"/>
        <v>0</v>
      </c>
      <c r="HQ228" s="595">
        <f t="shared" si="3754"/>
        <v>0</v>
      </c>
      <c r="HR228" s="596">
        <f t="shared" si="3755"/>
        <v>0</v>
      </c>
      <c r="HS228" s="597">
        <f t="shared" si="3756"/>
        <v>0</v>
      </c>
      <c r="HT228" s="719">
        <f t="shared" si="3757"/>
        <v>0</v>
      </c>
      <c r="HU228" s="720">
        <f t="shared" si="3758"/>
        <v>0</v>
      </c>
      <c r="HV228" s="721">
        <f t="shared" si="3759"/>
        <v>0</v>
      </c>
      <c r="HW228" s="719">
        <f t="shared" si="3760"/>
        <v>1</v>
      </c>
      <c r="HX228" s="720">
        <f t="shared" si="3761"/>
        <v>8.5</v>
      </c>
      <c r="HY228" s="721">
        <f t="shared" si="3762"/>
        <v>8.5</v>
      </c>
      <c r="HZ228" s="717">
        <f t="shared" si="3763"/>
        <v>-1</v>
      </c>
      <c r="IA228" s="718">
        <f t="shared" si="3764"/>
        <v>-8.5</v>
      </c>
      <c r="IB228" s="718">
        <f t="shared" si="3765"/>
        <v>-8.5</v>
      </c>
      <c r="IC228" s="385"/>
      <c r="ID228" s="89"/>
      <c r="IE228" s="443">
        <f t="shared" si="3846"/>
        <v>0</v>
      </c>
      <c r="IF228" s="88"/>
      <c r="IG228" s="89"/>
      <c r="IH228" s="443">
        <f t="shared" si="3847"/>
        <v>0</v>
      </c>
      <c r="II228" s="595">
        <f t="shared" si="3766"/>
        <v>0</v>
      </c>
      <c r="IJ228" s="596">
        <f t="shared" si="3767"/>
        <v>0</v>
      </c>
      <c r="IK228" s="597">
        <f t="shared" si="3768"/>
        <v>0</v>
      </c>
      <c r="IL228" s="481"/>
      <c r="IM228" s="315"/>
      <c r="IN228" s="443">
        <f t="shared" si="3848"/>
        <v>0</v>
      </c>
      <c r="IO228" s="88"/>
      <c r="IP228" s="100"/>
      <c r="IQ228" s="443">
        <f t="shared" si="3849"/>
        <v>0</v>
      </c>
      <c r="IR228" s="595">
        <f t="shared" si="3769"/>
        <v>0</v>
      </c>
      <c r="IS228" s="596">
        <f t="shared" si="3770"/>
        <v>0</v>
      </c>
      <c r="IT228" s="597">
        <f t="shared" si="3771"/>
        <v>0</v>
      </c>
      <c r="IU228" s="385"/>
      <c r="IV228" s="100"/>
      <c r="IW228" s="443">
        <f t="shared" si="3850"/>
        <v>0</v>
      </c>
      <c r="IX228" s="448"/>
      <c r="IY228" s="315"/>
      <c r="IZ228" s="443">
        <f t="shared" si="3851"/>
        <v>0</v>
      </c>
      <c r="JA228" s="595">
        <f t="shared" si="3772"/>
        <v>0</v>
      </c>
      <c r="JB228" s="596">
        <f t="shared" si="3773"/>
        <v>0</v>
      </c>
      <c r="JC228" s="597">
        <f t="shared" si="3774"/>
        <v>0</v>
      </c>
      <c r="JD228" s="715">
        <f t="shared" si="3775"/>
        <v>0</v>
      </c>
      <c r="JE228" s="711">
        <f t="shared" si="3776"/>
        <v>0</v>
      </c>
      <c r="JF228" s="716">
        <f t="shared" si="3777"/>
        <v>0</v>
      </c>
      <c r="JG228" s="715">
        <f t="shared" si="3778"/>
        <v>0</v>
      </c>
      <c r="JH228" s="711">
        <f t="shared" si="3779"/>
        <v>0</v>
      </c>
      <c r="JI228" s="716">
        <f t="shared" si="3780"/>
        <v>0</v>
      </c>
      <c r="JJ228" s="717">
        <f t="shared" si="3781"/>
        <v>0</v>
      </c>
      <c r="JK228" s="718">
        <f t="shared" si="3782"/>
        <v>0</v>
      </c>
      <c r="JL228" s="718">
        <f t="shared" si="3783"/>
        <v>0</v>
      </c>
      <c r="JM228" s="481">
        <v>1</v>
      </c>
      <c r="JN228" s="315">
        <v>8.5</v>
      </c>
      <c r="JO228" s="388">
        <f t="shared" si="3852"/>
        <v>8.5</v>
      </c>
      <c r="JP228" s="448">
        <v>1</v>
      </c>
      <c r="JQ228" s="315">
        <v>8.5</v>
      </c>
      <c r="JR228" s="388">
        <f t="shared" si="3853"/>
        <v>8.5</v>
      </c>
      <c r="JS228" s="595">
        <f t="shared" si="3784"/>
        <v>0</v>
      </c>
      <c r="JT228" s="596">
        <f t="shared" si="3785"/>
        <v>0</v>
      </c>
      <c r="JU228" s="597">
        <f t="shared" si="3786"/>
        <v>0</v>
      </c>
      <c r="JV228" s="389"/>
      <c r="JW228" s="390"/>
      <c r="JX228" s="388">
        <f t="shared" si="3854"/>
        <v>0</v>
      </c>
      <c r="JY228" s="88"/>
      <c r="JZ228" s="100"/>
      <c r="KA228" s="388">
        <f t="shared" si="3858"/>
        <v>0</v>
      </c>
      <c r="KB228" s="595">
        <f t="shared" si="3787"/>
        <v>0</v>
      </c>
      <c r="KC228" s="596">
        <f t="shared" si="3788"/>
        <v>0</v>
      </c>
      <c r="KD228" s="597">
        <f t="shared" si="3789"/>
        <v>0</v>
      </c>
      <c r="KE228" s="448"/>
      <c r="KF228" s="315"/>
      <c r="KG228" s="388">
        <f t="shared" si="3855"/>
        <v>0</v>
      </c>
      <c r="KH228" s="88"/>
      <c r="KI228" s="100"/>
      <c r="KJ228" s="388">
        <f t="shared" si="3856"/>
        <v>0</v>
      </c>
      <c r="KK228" s="41">
        <f t="shared" si="3790"/>
        <v>0</v>
      </c>
      <c r="KL228" s="42">
        <f t="shared" si="3791"/>
        <v>0</v>
      </c>
      <c r="KM228" s="43">
        <f t="shared" si="3792"/>
        <v>0</v>
      </c>
      <c r="KN228" s="50">
        <f t="shared" si="3793"/>
        <v>1</v>
      </c>
      <c r="KO228" s="45">
        <f t="shared" si="3794"/>
        <v>8.5</v>
      </c>
      <c r="KP228" s="51">
        <f t="shared" si="3795"/>
        <v>8.5</v>
      </c>
      <c r="KQ228" s="50">
        <f t="shared" si="3796"/>
        <v>1</v>
      </c>
      <c r="KR228" s="45">
        <f t="shared" si="3797"/>
        <v>8.5</v>
      </c>
      <c r="KS228" s="51">
        <f t="shared" si="3798"/>
        <v>8.5</v>
      </c>
      <c r="KT228" s="81">
        <f t="shared" si="3799"/>
        <v>0</v>
      </c>
      <c r="KU228" s="52">
        <f t="shared" si="3800"/>
        <v>0</v>
      </c>
      <c r="KV228" s="52">
        <f t="shared" si="3801"/>
        <v>0</v>
      </c>
      <c r="KW228" s="27">
        <f t="shared" si="3802"/>
        <v>1</v>
      </c>
      <c r="KX228" s="28">
        <f t="shared" si="3803"/>
        <v>8.5</v>
      </c>
      <c r="KY228" s="29">
        <f t="shared" si="3804"/>
        <v>8.5</v>
      </c>
      <c r="KZ228" s="542">
        <f t="shared" si="3805"/>
        <v>2</v>
      </c>
      <c r="LA228" s="28">
        <f t="shared" si="3806"/>
        <v>8.5</v>
      </c>
      <c r="LB228" s="29">
        <f t="shared" si="3807"/>
        <v>17</v>
      </c>
      <c r="LC228" s="178">
        <f t="shared" si="3808"/>
        <v>-1</v>
      </c>
      <c r="LD228" s="28">
        <f t="shared" si="3809"/>
        <v>0</v>
      </c>
      <c r="LE228" s="29">
        <f t="shared" si="3810"/>
        <v>-8.5</v>
      </c>
    </row>
    <row r="229" spans="2:317" ht="20.25" hidden="1" customHeight="1" outlineLevel="3">
      <c r="B229" s="84" t="s">
        <v>361</v>
      </c>
      <c r="C229" s="176" t="s">
        <v>372</v>
      </c>
      <c r="D229" s="176" t="s">
        <v>261</v>
      </c>
      <c r="E229" s="176" t="s">
        <v>262</v>
      </c>
      <c r="F229" s="84" t="s">
        <v>211</v>
      </c>
      <c r="G229" s="483"/>
      <c r="H229" s="600"/>
      <c r="I229" s="443">
        <f t="shared" si="3811"/>
        <v>0</v>
      </c>
      <c r="J229" s="483"/>
      <c r="K229" s="600"/>
      <c r="L229" s="443">
        <f t="shared" si="3812"/>
        <v>0</v>
      </c>
      <c r="M229" s="697">
        <f t="shared" si="3649"/>
        <v>0</v>
      </c>
      <c r="N229" s="698">
        <f t="shared" si="3650"/>
        <v>0</v>
      </c>
      <c r="O229" s="699">
        <f t="shared" si="3651"/>
        <v>0</v>
      </c>
      <c r="P229" s="483"/>
      <c r="Q229" s="600"/>
      <c r="R229" s="443">
        <f t="shared" si="3813"/>
        <v>0</v>
      </c>
      <c r="S229" s="483"/>
      <c r="T229" s="600"/>
      <c r="U229" s="443">
        <f t="shared" si="3814"/>
        <v>0</v>
      </c>
      <c r="V229" s="697">
        <f t="shared" si="3652"/>
        <v>0</v>
      </c>
      <c r="W229" s="698">
        <f t="shared" si="3653"/>
        <v>0</v>
      </c>
      <c r="X229" s="699">
        <f t="shared" si="3654"/>
        <v>0</v>
      </c>
      <c r="Y229" s="483"/>
      <c r="Z229" s="600"/>
      <c r="AA229" s="443">
        <f t="shared" si="3815"/>
        <v>0</v>
      </c>
      <c r="AB229" s="385"/>
      <c r="AC229" s="391"/>
      <c r="AD229" s="443">
        <f t="shared" si="3816"/>
        <v>0</v>
      </c>
      <c r="AE229" s="595">
        <f t="shared" si="3655"/>
        <v>0</v>
      </c>
      <c r="AF229" s="596">
        <f t="shared" si="3656"/>
        <v>0</v>
      </c>
      <c r="AG229" s="597">
        <f t="shared" si="3657"/>
        <v>0</v>
      </c>
      <c r="AH229" s="715">
        <f t="shared" si="3658"/>
        <v>0</v>
      </c>
      <c r="AI229" s="711">
        <f t="shared" si="3659"/>
        <v>0</v>
      </c>
      <c r="AJ229" s="716">
        <f t="shared" si="3660"/>
        <v>0</v>
      </c>
      <c r="AK229" s="715">
        <f t="shared" si="3661"/>
        <v>0</v>
      </c>
      <c r="AL229" s="711">
        <f t="shared" si="3662"/>
        <v>0</v>
      </c>
      <c r="AM229" s="716">
        <f t="shared" si="3663"/>
        <v>0</v>
      </c>
      <c r="AN229" s="717">
        <f t="shared" si="3664"/>
        <v>0</v>
      </c>
      <c r="AO229" s="718">
        <f t="shared" si="3665"/>
        <v>0</v>
      </c>
      <c r="AP229" s="718">
        <f t="shared" si="3666"/>
        <v>0</v>
      </c>
      <c r="AQ229" s="385"/>
      <c r="AR229" s="89"/>
      <c r="AS229" s="388">
        <f t="shared" si="3817"/>
        <v>0</v>
      </c>
      <c r="AT229" s="389"/>
      <c r="AU229" s="390"/>
      <c r="AV229" s="388">
        <f t="shared" si="3818"/>
        <v>0</v>
      </c>
      <c r="AW229" s="595">
        <f t="shared" si="3667"/>
        <v>0</v>
      </c>
      <c r="AX229" s="596">
        <f t="shared" si="3668"/>
        <v>0</v>
      </c>
      <c r="AY229" s="597">
        <f t="shared" si="3669"/>
        <v>0</v>
      </c>
      <c r="AZ229" s="389"/>
      <c r="BA229" s="390"/>
      <c r="BB229" s="388">
        <f t="shared" si="3819"/>
        <v>0</v>
      </c>
      <c r="BC229" s="389"/>
      <c r="BD229" s="390"/>
      <c r="BE229" s="388">
        <f t="shared" si="3820"/>
        <v>0</v>
      </c>
      <c r="BF229" s="595">
        <f t="shared" si="3670"/>
        <v>0</v>
      </c>
      <c r="BG229" s="596">
        <f t="shared" si="3671"/>
        <v>0</v>
      </c>
      <c r="BH229" s="597">
        <f t="shared" si="3672"/>
        <v>0</v>
      </c>
      <c r="BI229" s="313"/>
      <c r="BJ229" s="541"/>
      <c r="BK229" s="388">
        <f t="shared" si="3821"/>
        <v>0</v>
      </c>
      <c r="BL229" s="88"/>
      <c r="BM229" s="89"/>
      <c r="BN229" s="388">
        <f t="shared" si="3822"/>
        <v>0</v>
      </c>
      <c r="BO229" s="595">
        <f t="shared" si="3673"/>
        <v>0</v>
      </c>
      <c r="BP229" s="596">
        <f t="shared" si="3674"/>
        <v>0</v>
      </c>
      <c r="BQ229" s="597">
        <f t="shared" si="3675"/>
        <v>0</v>
      </c>
      <c r="BR229" s="719">
        <f t="shared" si="3676"/>
        <v>0</v>
      </c>
      <c r="BS229" s="720">
        <f t="shared" si="3677"/>
        <v>0</v>
      </c>
      <c r="BT229" s="721">
        <f t="shared" si="3678"/>
        <v>0</v>
      </c>
      <c r="BU229" s="719">
        <f t="shared" si="3679"/>
        <v>0</v>
      </c>
      <c r="BV229" s="720">
        <f t="shared" si="3680"/>
        <v>0</v>
      </c>
      <c r="BW229" s="721">
        <f t="shared" si="3681"/>
        <v>0</v>
      </c>
      <c r="BX229" s="717">
        <f t="shared" si="3682"/>
        <v>0</v>
      </c>
      <c r="BY229" s="718">
        <f t="shared" si="3683"/>
        <v>0</v>
      </c>
      <c r="BZ229" s="718">
        <f t="shared" si="3684"/>
        <v>0</v>
      </c>
      <c r="CA229" s="444"/>
      <c r="CB229" s="315"/>
      <c r="CC229" s="443">
        <f t="shared" si="3823"/>
        <v>0</v>
      </c>
      <c r="CD229" s="88"/>
      <c r="CE229" s="89"/>
      <c r="CF229" s="443">
        <f t="shared" si="3824"/>
        <v>0</v>
      </c>
      <c r="CG229" s="595">
        <f t="shared" si="3685"/>
        <v>0</v>
      </c>
      <c r="CH229" s="596">
        <f t="shared" si="3686"/>
        <v>0</v>
      </c>
      <c r="CI229" s="597">
        <f t="shared" si="3687"/>
        <v>0</v>
      </c>
      <c r="CJ229" s="483"/>
      <c r="CK229" s="600"/>
      <c r="CL229" s="443">
        <f t="shared" si="3825"/>
        <v>0</v>
      </c>
      <c r="CM229" s="88"/>
      <c r="CN229" s="100"/>
      <c r="CO229" s="443">
        <f t="shared" si="3826"/>
        <v>0</v>
      </c>
      <c r="CP229" s="595">
        <f t="shared" si="3688"/>
        <v>0</v>
      </c>
      <c r="CQ229" s="596">
        <f t="shared" si="3689"/>
        <v>0</v>
      </c>
      <c r="CR229" s="597">
        <f t="shared" si="3690"/>
        <v>0</v>
      </c>
      <c r="CS229" s="483"/>
      <c r="CT229" s="600"/>
      <c r="CU229" s="443">
        <f t="shared" si="3827"/>
        <v>0</v>
      </c>
      <c r="CV229" s="88"/>
      <c r="CW229" s="100"/>
      <c r="CX229" s="443">
        <f t="shared" si="3828"/>
        <v>0</v>
      </c>
      <c r="CY229" s="595">
        <f t="shared" si="3691"/>
        <v>0</v>
      </c>
      <c r="CZ229" s="596">
        <f t="shared" si="3692"/>
        <v>0</v>
      </c>
      <c r="DA229" s="597">
        <f t="shared" si="3693"/>
        <v>0</v>
      </c>
      <c r="DB229" s="715">
        <f t="shared" si="3694"/>
        <v>0</v>
      </c>
      <c r="DC229" s="711">
        <f t="shared" si="3695"/>
        <v>0</v>
      </c>
      <c r="DD229" s="716">
        <f t="shared" si="3696"/>
        <v>0</v>
      </c>
      <c r="DE229" s="715">
        <f t="shared" si="3697"/>
        <v>0</v>
      </c>
      <c r="DF229" s="711">
        <f t="shared" si="3698"/>
        <v>0</v>
      </c>
      <c r="DG229" s="716">
        <f t="shared" si="3699"/>
        <v>0</v>
      </c>
      <c r="DH229" s="717">
        <f t="shared" si="3700"/>
        <v>0</v>
      </c>
      <c r="DI229" s="718">
        <f t="shared" si="3701"/>
        <v>0</v>
      </c>
      <c r="DJ229" s="718">
        <f t="shared" si="3702"/>
        <v>0</v>
      </c>
      <c r="DK229" s="389"/>
      <c r="DL229" s="390"/>
      <c r="DM229" s="388">
        <f t="shared" si="3829"/>
        <v>0</v>
      </c>
      <c r="DN229" s="385"/>
      <c r="DO229" s="391"/>
      <c r="DP229" s="388">
        <f t="shared" si="3830"/>
        <v>0</v>
      </c>
      <c r="DQ229" s="595">
        <f t="shared" si="3703"/>
        <v>0</v>
      </c>
      <c r="DR229" s="596">
        <f t="shared" si="3704"/>
        <v>0</v>
      </c>
      <c r="DS229" s="597">
        <f t="shared" si="3705"/>
        <v>0</v>
      </c>
      <c r="DT229" s="313"/>
      <c r="DU229" s="541"/>
      <c r="DV229" s="388">
        <f t="shared" si="3831"/>
        <v>0</v>
      </c>
      <c r="DW229" s="389"/>
      <c r="DX229" s="390"/>
      <c r="DY229" s="388">
        <f t="shared" si="3857"/>
        <v>0</v>
      </c>
      <c r="DZ229" s="595">
        <f t="shared" si="3706"/>
        <v>0</v>
      </c>
      <c r="EA229" s="596">
        <f t="shared" si="3707"/>
        <v>0</v>
      </c>
      <c r="EB229" s="597">
        <f t="shared" si="3708"/>
        <v>0</v>
      </c>
      <c r="EC229" s="385"/>
      <c r="ED229" s="100"/>
      <c r="EE229" s="388">
        <f t="shared" si="3859"/>
        <v>0</v>
      </c>
      <c r="EF229" s="88"/>
      <c r="EG229" s="100"/>
      <c r="EH229" s="388">
        <f t="shared" si="3833"/>
        <v>0</v>
      </c>
      <c r="EI229" s="41">
        <f t="shared" si="3709"/>
        <v>0</v>
      </c>
      <c r="EJ229" s="42">
        <f t="shared" si="3710"/>
        <v>0</v>
      </c>
      <c r="EK229" s="43">
        <f t="shared" si="3711"/>
        <v>0</v>
      </c>
      <c r="EL229" s="50">
        <f t="shared" si="3712"/>
        <v>0</v>
      </c>
      <c r="EM229" s="45">
        <f t="shared" si="3713"/>
        <v>0</v>
      </c>
      <c r="EN229" s="51">
        <f t="shared" si="3714"/>
        <v>0</v>
      </c>
      <c r="EO229" s="50">
        <f t="shared" si="3715"/>
        <v>0</v>
      </c>
      <c r="EP229" s="45">
        <f t="shared" si="3716"/>
        <v>0</v>
      </c>
      <c r="EQ229" s="51">
        <f t="shared" si="3717"/>
        <v>0</v>
      </c>
      <c r="ER229" s="81">
        <f t="shared" si="3718"/>
        <v>0</v>
      </c>
      <c r="ES229" s="52">
        <f t="shared" si="3719"/>
        <v>0</v>
      </c>
      <c r="ET229" s="52">
        <f t="shared" si="3720"/>
        <v>0</v>
      </c>
      <c r="EU229" s="27">
        <f t="shared" si="3721"/>
        <v>0</v>
      </c>
      <c r="EV229" s="28">
        <f t="shared" si="3722"/>
        <v>0</v>
      </c>
      <c r="EW229" s="29">
        <f t="shared" si="3723"/>
        <v>0</v>
      </c>
      <c r="EX229" s="542">
        <f t="shared" si="3724"/>
        <v>0</v>
      </c>
      <c r="EY229" s="28">
        <f t="shared" si="3725"/>
        <v>0</v>
      </c>
      <c r="EZ229" s="29">
        <f t="shared" si="3726"/>
        <v>0</v>
      </c>
      <c r="FA229" s="178">
        <f t="shared" si="3727"/>
        <v>0</v>
      </c>
      <c r="FB229" s="28">
        <f t="shared" si="3728"/>
        <v>0</v>
      </c>
      <c r="FC229" s="29">
        <f t="shared" si="3729"/>
        <v>0</v>
      </c>
      <c r="FE229" s="84" t="s">
        <v>361</v>
      </c>
      <c r="FF229" s="176" t="s">
        <v>372</v>
      </c>
      <c r="FG229" s="176" t="s">
        <v>262</v>
      </c>
      <c r="FH229" s="84" t="s">
        <v>211</v>
      </c>
      <c r="FI229" s="483"/>
      <c r="FJ229" s="600"/>
      <c r="FK229" s="443">
        <f t="shared" si="3834"/>
        <v>0</v>
      </c>
      <c r="FL229" s="483"/>
      <c r="FM229" s="600"/>
      <c r="FN229" s="443">
        <f t="shared" si="3835"/>
        <v>0</v>
      </c>
      <c r="FO229" s="697">
        <f t="shared" si="3730"/>
        <v>0</v>
      </c>
      <c r="FP229" s="698">
        <f t="shared" si="3731"/>
        <v>0</v>
      </c>
      <c r="FQ229" s="699">
        <f t="shared" si="3732"/>
        <v>0</v>
      </c>
      <c r="FR229" s="483"/>
      <c r="FS229" s="600"/>
      <c r="FT229" s="443">
        <f t="shared" si="3836"/>
        <v>0</v>
      </c>
      <c r="FU229" s="483"/>
      <c r="FV229" s="600"/>
      <c r="FW229" s="443">
        <f t="shared" si="3837"/>
        <v>0</v>
      </c>
      <c r="FX229" s="697">
        <f t="shared" si="3733"/>
        <v>0</v>
      </c>
      <c r="FY229" s="698">
        <f t="shared" si="3734"/>
        <v>0</v>
      </c>
      <c r="FZ229" s="699">
        <f t="shared" si="3735"/>
        <v>0</v>
      </c>
      <c r="GA229" s="483"/>
      <c r="GB229" s="600"/>
      <c r="GC229" s="443">
        <f t="shared" si="3838"/>
        <v>0</v>
      </c>
      <c r="GD229" s="385"/>
      <c r="GE229" s="391"/>
      <c r="GF229" s="443">
        <f t="shared" si="3839"/>
        <v>0</v>
      </c>
      <c r="GG229" s="595">
        <f t="shared" si="3736"/>
        <v>0</v>
      </c>
      <c r="GH229" s="596">
        <f t="shared" si="3737"/>
        <v>0</v>
      </c>
      <c r="GI229" s="597">
        <f t="shared" si="3738"/>
        <v>0</v>
      </c>
      <c r="GJ229" s="715">
        <f t="shared" si="3739"/>
        <v>0</v>
      </c>
      <c r="GK229" s="711">
        <f t="shared" si="3740"/>
        <v>0</v>
      </c>
      <c r="GL229" s="716">
        <f t="shared" si="3741"/>
        <v>0</v>
      </c>
      <c r="GM229" s="715">
        <f t="shared" si="3742"/>
        <v>0</v>
      </c>
      <c r="GN229" s="711">
        <f t="shared" si="3743"/>
        <v>0</v>
      </c>
      <c r="GO229" s="716">
        <f t="shared" si="3744"/>
        <v>0</v>
      </c>
      <c r="GP229" s="717">
        <f t="shared" si="3745"/>
        <v>0</v>
      </c>
      <c r="GQ229" s="718">
        <f t="shared" si="3746"/>
        <v>0</v>
      </c>
      <c r="GR229" s="718">
        <f t="shared" si="3747"/>
        <v>0</v>
      </c>
      <c r="GS229" s="385"/>
      <c r="GT229" s="89"/>
      <c r="GU229" s="388">
        <f t="shared" si="3840"/>
        <v>0</v>
      </c>
      <c r="GV229" s="389"/>
      <c r="GW229" s="390"/>
      <c r="GX229" s="388">
        <f t="shared" si="3841"/>
        <v>0</v>
      </c>
      <c r="GY229" s="595">
        <f t="shared" si="3748"/>
        <v>0</v>
      </c>
      <c r="GZ229" s="596">
        <f t="shared" si="3749"/>
        <v>0</v>
      </c>
      <c r="HA229" s="597">
        <f t="shared" si="3750"/>
        <v>0</v>
      </c>
      <c r="HB229" s="389"/>
      <c r="HC229" s="390"/>
      <c r="HD229" s="388">
        <f t="shared" si="3842"/>
        <v>0</v>
      </c>
      <c r="HE229" s="389"/>
      <c r="HF229" s="390"/>
      <c r="HG229" s="388">
        <f t="shared" si="3843"/>
        <v>0</v>
      </c>
      <c r="HH229" s="595">
        <f t="shared" si="3751"/>
        <v>0</v>
      </c>
      <c r="HI229" s="596">
        <f t="shared" si="3752"/>
        <v>0</v>
      </c>
      <c r="HJ229" s="597">
        <f t="shared" si="3753"/>
        <v>0</v>
      </c>
      <c r="HK229" s="313"/>
      <c r="HL229" s="541"/>
      <c r="HM229" s="388">
        <f t="shared" si="3844"/>
        <v>0</v>
      </c>
      <c r="HN229" s="88"/>
      <c r="HO229" s="89"/>
      <c r="HP229" s="388">
        <f t="shared" si="3845"/>
        <v>0</v>
      </c>
      <c r="HQ229" s="595">
        <f t="shared" si="3754"/>
        <v>0</v>
      </c>
      <c r="HR229" s="596">
        <f t="shared" si="3755"/>
        <v>0</v>
      </c>
      <c r="HS229" s="597">
        <f t="shared" si="3756"/>
        <v>0</v>
      </c>
      <c r="HT229" s="719">
        <f t="shared" si="3757"/>
        <v>0</v>
      </c>
      <c r="HU229" s="720">
        <f t="shared" si="3758"/>
        <v>0</v>
      </c>
      <c r="HV229" s="721">
        <f t="shared" si="3759"/>
        <v>0</v>
      </c>
      <c r="HW229" s="719">
        <f t="shared" si="3760"/>
        <v>0</v>
      </c>
      <c r="HX229" s="720">
        <f t="shared" si="3761"/>
        <v>0</v>
      </c>
      <c r="HY229" s="721">
        <f t="shared" si="3762"/>
        <v>0</v>
      </c>
      <c r="HZ229" s="717">
        <f t="shared" si="3763"/>
        <v>0</v>
      </c>
      <c r="IA229" s="718">
        <f t="shared" si="3764"/>
        <v>0</v>
      </c>
      <c r="IB229" s="718">
        <f t="shared" si="3765"/>
        <v>0</v>
      </c>
      <c r="IC229" s="444"/>
      <c r="ID229" s="315"/>
      <c r="IE229" s="443">
        <f t="shared" si="3846"/>
        <v>0</v>
      </c>
      <c r="IF229" s="88"/>
      <c r="IG229" s="89"/>
      <c r="IH229" s="443">
        <f t="shared" si="3847"/>
        <v>0</v>
      </c>
      <c r="II229" s="595">
        <f t="shared" si="3766"/>
        <v>0</v>
      </c>
      <c r="IJ229" s="596">
        <f t="shared" si="3767"/>
        <v>0</v>
      </c>
      <c r="IK229" s="597">
        <f t="shared" si="3768"/>
        <v>0</v>
      </c>
      <c r="IL229" s="483"/>
      <c r="IM229" s="600"/>
      <c r="IN229" s="443">
        <f t="shared" si="3848"/>
        <v>0</v>
      </c>
      <c r="IO229" s="88"/>
      <c r="IP229" s="100"/>
      <c r="IQ229" s="443">
        <f t="shared" si="3849"/>
        <v>0</v>
      </c>
      <c r="IR229" s="595">
        <f t="shared" si="3769"/>
        <v>0</v>
      </c>
      <c r="IS229" s="596">
        <f t="shared" si="3770"/>
        <v>0</v>
      </c>
      <c r="IT229" s="597">
        <f t="shared" si="3771"/>
        <v>0</v>
      </c>
      <c r="IU229" s="483"/>
      <c r="IV229" s="600"/>
      <c r="IW229" s="443">
        <f t="shared" si="3850"/>
        <v>0</v>
      </c>
      <c r="IX229" s="88"/>
      <c r="IY229" s="100"/>
      <c r="IZ229" s="443">
        <f t="shared" si="3851"/>
        <v>0</v>
      </c>
      <c r="JA229" s="595">
        <f t="shared" si="3772"/>
        <v>0</v>
      </c>
      <c r="JB229" s="596">
        <f t="shared" si="3773"/>
        <v>0</v>
      </c>
      <c r="JC229" s="597">
        <f t="shared" si="3774"/>
        <v>0</v>
      </c>
      <c r="JD229" s="715">
        <f t="shared" si="3775"/>
        <v>0</v>
      </c>
      <c r="JE229" s="711">
        <f t="shared" si="3776"/>
        <v>0</v>
      </c>
      <c r="JF229" s="716">
        <f t="shared" si="3777"/>
        <v>0</v>
      </c>
      <c r="JG229" s="715">
        <f t="shared" si="3778"/>
        <v>0</v>
      </c>
      <c r="JH229" s="711">
        <f t="shared" si="3779"/>
        <v>0</v>
      </c>
      <c r="JI229" s="716">
        <f t="shared" si="3780"/>
        <v>0</v>
      </c>
      <c r="JJ229" s="717">
        <f t="shared" si="3781"/>
        <v>0</v>
      </c>
      <c r="JK229" s="718">
        <f t="shared" si="3782"/>
        <v>0</v>
      </c>
      <c r="JL229" s="718">
        <f t="shared" si="3783"/>
        <v>0</v>
      </c>
      <c r="JM229" s="389"/>
      <c r="JN229" s="390"/>
      <c r="JO229" s="388">
        <f t="shared" si="3852"/>
        <v>0</v>
      </c>
      <c r="JP229" s="385"/>
      <c r="JQ229" s="391"/>
      <c r="JR229" s="388">
        <f t="shared" si="3853"/>
        <v>0</v>
      </c>
      <c r="JS229" s="595">
        <f t="shared" si="3784"/>
        <v>0</v>
      </c>
      <c r="JT229" s="596">
        <f t="shared" si="3785"/>
        <v>0</v>
      </c>
      <c r="JU229" s="597">
        <f t="shared" si="3786"/>
        <v>0</v>
      </c>
      <c r="JV229" s="313"/>
      <c r="JW229" s="541"/>
      <c r="JX229" s="388">
        <f t="shared" si="3854"/>
        <v>0</v>
      </c>
      <c r="JY229" s="389"/>
      <c r="JZ229" s="390"/>
      <c r="KA229" s="388">
        <f t="shared" si="3858"/>
        <v>0</v>
      </c>
      <c r="KB229" s="595">
        <f t="shared" si="3787"/>
        <v>0</v>
      </c>
      <c r="KC229" s="596">
        <f t="shared" si="3788"/>
        <v>0</v>
      </c>
      <c r="KD229" s="597">
        <f t="shared" si="3789"/>
        <v>0</v>
      </c>
      <c r="KE229" s="385"/>
      <c r="KF229" s="100"/>
      <c r="KG229" s="388">
        <f t="shared" si="3855"/>
        <v>0</v>
      </c>
      <c r="KH229" s="88"/>
      <c r="KI229" s="100"/>
      <c r="KJ229" s="388">
        <f t="shared" si="3856"/>
        <v>0</v>
      </c>
      <c r="KK229" s="41">
        <f t="shared" si="3790"/>
        <v>0</v>
      </c>
      <c r="KL229" s="42">
        <f t="shared" si="3791"/>
        <v>0</v>
      </c>
      <c r="KM229" s="43">
        <f t="shared" si="3792"/>
        <v>0</v>
      </c>
      <c r="KN229" s="50">
        <f t="shared" si="3793"/>
        <v>0</v>
      </c>
      <c r="KO229" s="45">
        <f t="shared" si="3794"/>
        <v>0</v>
      </c>
      <c r="KP229" s="51">
        <f t="shared" si="3795"/>
        <v>0</v>
      </c>
      <c r="KQ229" s="50">
        <f t="shared" si="3796"/>
        <v>0</v>
      </c>
      <c r="KR229" s="45">
        <f t="shared" si="3797"/>
        <v>0</v>
      </c>
      <c r="KS229" s="51">
        <f t="shared" si="3798"/>
        <v>0</v>
      </c>
      <c r="KT229" s="81">
        <f t="shared" si="3799"/>
        <v>0</v>
      </c>
      <c r="KU229" s="52">
        <f t="shared" si="3800"/>
        <v>0</v>
      </c>
      <c r="KV229" s="52">
        <f t="shared" si="3801"/>
        <v>0</v>
      </c>
      <c r="KW229" s="27">
        <f t="shared" si="3802"/>
        <v>0</v>
      </c>
      <c r="KX229" s="28">
        <f t="shared" si="3803"/>
        <v>0</v>
      </c>
      <c r="KY229" s="29">
        <f t="shared" si="3804"/>
        <v>0</v>
      </c>
      <c r="KZ229" s="542">
        <f t="shared" si="3805"/>
        <v>0</v>
      </c>
      <c r="LA229" s="28">
        <f t="shared" si="3806"/>
        <v>0</v>
      </c>
      <c r="LB229" s="29">
        <f t="shared" si="3807"/>
        <v>0</v>
      </c>
      <c r="LC229" s="178">
        <f t="shared" si="3808"/>
        <v>0</v>
      </c>
      <c r="LD229" s="28">
        <f t="shared" si="3809"/>
        <v>0</v>
      </c>
      <c r="LE229" s="29">
        <f t="shared" si="3810"/>
        <v>0</v>
      </c>
    </row>
    <row r="230" spans="2:317" ht="20.25" hidden="1" customHeight="1" outlineLevel="3">
      <c r="B230" s="84" t="s">
        <v>361</v>
      </c>
      <c r="C230" s="176" t="s">
        <v>275</v>
      </c>
      <c r="D230" s="176" t="s">
        <v>261</v>
      </c>
      <c r="E230" s="176" t="s">
        <v>262</v>
      </c>
      <c r="F230" s="84" t="s">
        <v>211</v>
      </c>
      <c r="G230" s="594"/>
      <c r="H230" s="315"/>
      <c r="I230" s="443">
        <f t="shared" si="3811"/>
        <v>0</v>
      </c>
      <c r="J230" s="483"/>
      <c r="K230" s="600"/>
      <c r="L230" s="443">
        <f t="shared" si="3812"/>
        <v>0</v>
      </c>
      <c r="M230" s="697">
        <f t="shared" si="3649"/>
        <v>0</v>
      </c>
      <c r="N230" s="698">
        <f t="shared" si="3650"/>
        <v>0</v>
      </c>
      <c r="O230" s="699">
        <f t="shared" si="3651"/>
        <v>0</v>
      </c>
      <c r="P230" s="594"/>
      <c r="Q230" s="315"/>
      <c r="R230" s="443">
        <f t="shared" si="3813"/>
        <v>0</v>
      </c>
      <c r="S230" s="385"/>
      <c r="T230" s="391"/>
      <c r="U230" s="443">
        <f t="shared" si="3814"/>
        <v>0</v>
      </c>
      <c r="V230" s="697">
        <f t="shared" si="3652"/>
        <v>0</v>
      </c>
      <c r="W230" s="698">
        <f t="shared" si="3653"/>
        <v>0</v>
      </c>
      <c r="X230" s="699">
        <f t="shared" si="3654"/>
        <v>0</v>
      </c>
      <c r="Y230" s="594"/>
      <c r="Z230" s="315"/>
      <c r="AA230" s="443">
        <f t="shared" si="3815"/>
        <v>0</v>
      </c>
      <c r="AB230" s="385"/>
      <c r="AC230" s="391"/>
      <c r="AD230" s="443">
        <f t="shared" si="3816"/>
        <v>0</v>
      </c>
      <c r="AE230" s="595">
        <f t="shared" si="3655"/>
        <v>0</v>
      </c>
      <c r="AF230" s="596">
        <f t="shared" si="3656"/>
        <v>0</v>
      </c>
      <c r="AG230" s="597">
        <f t="shared" si="3657"/>
        <v>0</v>
      </c>
      <c r="AH230" s="715">
        <f t="shared" si="3658"/>
        <v>0</v>
      </c>
      <c r="AI230" s="711">
        <f t="shared" si="3659"/>
        <v>0</v>
      </c>
      <c r="AJ230" s="716">
        <f t="shared" si="3660"/>
        <v>0</v>
      </c>
      <c r="AK230" s="715">
        <f t="shared" si="3661"/>
        <v>0</v>
      </c>
      <c r="AL230" s="711">
        <f t="shared" si="3662"/>
        <v>0</v>
      </c>
      <c r="AM230" s="716">
        <f t="shared" si="3663"/>
        <v>0</v>
      </c>
      <c r="AN230" s="717">
        <f t="shared" si="3664"/>
        <v>0</v>
      </c>
      <c r="AO230" s="718">
        <f t="shared" si="3665"/>
        <v>0</v>
      </c>
      <c r="AP230" s="718">
        <f t="shared" si="3666"/>
        <v>0</v>
      </c>
      <c r="AQ230" s="385"/>
      <c r="AR230" s="89"/>
      <c r="AS230" s="388">
        <f t="shared" si="3817"/>
        <v>0</v>
      </c>
      <c r="AT230" s="385"/>
      <c r="AU230" s="391"/>
      <c r="AV230" s="388">
        <f t="shared" si="3818"/>
        <v>0</v>
      </c>
      <c r="AW230" s="595">
        <f t="shared" si="3667"/>
        <v>0</v>
      </c>
      <c r="AX230" s="596">
        <f t="shared" si="3668"/>
        <v>0</v>
      </c>
      <c r="AY230" s="597">
        <f t="shared" si="3669"/>
        <v>0</v>
      </c>
      <c r="AZ230" s="594"/>
      <c r="BA230" s="315"/>
      <c r="BB230" s="388">
        <f t="shared" si="3819"/>
        <v>0</v>
      </c>
      <c r="BC230" s="385"/>
      <c r="BD230" s="391"/>
      <c r="BE230" s="388">
        <f t="shared" si="3820"/>
        <v>0</v>
      </c>
      <c r="BF230" s="595">
        <f t="shared" si="3670"/>
        <v>0</v>
      </c>
      <c r="BG230" s="596">
        <f t="shared" si="3671"/>
        <v>0</v>
      </c>
      <c r="BH230" s="597">
        <f t="shared" si="3672"/>
        <v>0</v>
      </c>
      <c r="BI230" s="594"/>
      <c r="BJ230" s="315"/>
      <c r="BK230" s="388">
        <f t="shared" si="3821"/>
        <v>0</v>
      </c>
      <c r="BL230" s="88"/>
      <c r="BM230" s="89"/>
      <c r="BN230" s="388">
        <f t="shared" si="3822"/>
        <v>0</v>
      </c>
      <c r="BO230" s="595">
        <f t="shared" si="3673"/>
        <v>0</v>
      </c>
      <c r="BP230" s="596">
        <f t="shared" si="3674"/>
        <v>0</v>
      </c>
      <c r="BQ230" s="597">
        <f t="shared" si="3675"/>
        <v>0</v>
      </c>
      <c r="BR230" s="719">
        <f t="shared" si="3676"/>
        <v>0</v>
      </c>
      <c r="BS230" s="720">
        <f t="shared" si="3677"/>
        <v>0</v>
      </c>
      <c r="BT230" s="721">
        <f t="shared" si="3678"/>
        <v>0</v>
      </c>
      <c r="BU230" s="719">
        <f t="shared" si="3679"/>
        <v>0</v>
      </c>
      <c r="BV230" s="720">
        <f t="shared" si="3680"/>
        <v>0</v>
      </c>
      <c r="BW230" s="721">
        <f t="shared" si="3681"/>
        <v>0</v>
      </c>
      <c r="BX230" s="717">
        <f t="shared" si="3682"/>
        <v>0</v>
      </c>
      <c r="BY230" s="718">
        <f t="shared" si="3683"/>
        <v>0</v>
      </c>
      <c r="BZ230" s="718">
        <f t="shared" si="3684"/>
        <v>0</v>
      </c>
      <c r="CA230" s="594"/>
      <c r="CB230" s="315"/>
      <c r="CC230" s="443">
        <f t="shared" si="3823"/>
        <v>0</v>
      </c>
      <c r="CD230" s="88"/>
      <c r="CE230" s="89"/>
      <c r="CF230" s="443">
        <f t="shared" si="3824"/>
        <v>0</v>
      </c>
      <c r="CG230" s="595">
        <f t="shared" si="3685"/>
        <v>0</v>
      </c>
      <c r="CH230" s="596">
        <f t="shared" si="3686"/>
        <v>0</v>
      </c>
      <c r="CI230" s="597">
        <f t="shared" si="3687"/>
        <v>0</v>
      </c>
      <c r="CJ230" s="594"/>
      <c r="CK230" s="315"/>
      <c r="CL230" s="443">
        <f t="shared" si="3825"/>
        <v>0</v>
      </c>
      <c r="CM230" s="88"/>
      <c r="CN230" s="100"/>
      <c r="CO230" s="443">
        <f t="shared" si="3826"/>
        <v>0</v>
      </c>
      <c r="CP230" s="595">
        <f t="shared" si="3688"/>
        <v>0</v>
      </c>
      <c r="CQ230" s="596">
        <f t="shared" si="3689"/>
        <v>0</v>
      </c>
      <c r="CR230" s="597">
        <f t="shared" si="3690"/>
        <v>0</v>
      </c>
      <c r="CS230" s="594"/>
      <c r="CT230" s="315"/>
      <c r="CU230" s="443">
        <f t="shared" si="3827"/>
        <v>0</v>
      </c>
      <c r="CV230" s="88"/>
      <c r="CW230" s="100"/>
      <c r="CX230" s="443">
        <f t="shared" si="3828"/>
        <v>0</v>
      </c>
      <c r="CY230" s="595">
        <f t="shared" si="3691"/>
        <v>0</v>
      </c>
      <c r="CZ230" s="596">
        <f t="shared" si="3692"/>
        <v>0</v>
      </c>
      <c r="DA230" s="597">
        <f t="shared" si="3693"/>
        <v>0</v>
      </c>
      <c r="DB230" s="715">
        <f t="shared" si="3694"/>
        <v>0</v>
      </c>
      <c r="DC230" s="711">
        <f t="shared" si="3695"/>
        <v>0</v>
      </c>
      <c r="DD230" s="716">
        <f t="shared" si="3696"/>
        <v>0</v>
      </c>
      <c r="DE230" s="715">
        <f t="shared" si="3697"/>
        <v>0</v>
      </c>
      <c r="DF230" s="711">
        <f t="shared" si="3698"/>
        <v>0</v>
      </c>
      <c r="DG230" s="716">
        <f t="shared" si="3699"/>
        <v>0</v>
      </c>
      <c r="DH230" s="717">
        <f t="shared" si="3700"/>
        <v>0</v>
      </c>
      <c r="DI230" s="718">
        <f t="shared" si="3701"/>
        <v>0</v>
      </c>
      <c r="DJ230" s="718">
        <f t="shared" si="3702"/>
        <v>0</v>
      </c>
      <c r="DK230" s="389"/>
      <c r="DL230" s="390"/>
      <c r="DM230" s="388">
        <f t="shared" si="3829"/>
        <v>0</v>
      </c>
      <c r="DN230" s="385"/>
      <c r="DO230" s="391"/>
      <c r="DP230" s="388">
        <f t="shared" si="3830"/>
        <v>0</v>
      </c>
      <c r="DQ230" s="595">
        <f t="shared" si="3703"/>
        <v>0</v>
      </c>
      <c r="DR230" s="596">
        <f t="shared" si="3704"/>
        <v>0</v>
      </c>
      <c r="DS230" s="597">
        <f t="shared" si="3705"/>
        <v>0</v>
      </c>
      <c r="DT230" s="389"/>
      <c r="DU230" s="390"/>
      <c r="DV230" s="388">
        <f t="shared" si="3831"/>
        <v>0</v>
      </c>
      <c r="DW230" s="385"/>
      <c r="DX230" s="391"/>
      <c r="DY230" s="388">
        <f t="shared" si="3857"/>
        <v>0</v>
      </c>
      <c r="DZ230" s="595">
        <f t="shared" si="3706"/>
        <v>0</v>
      </c>
      <c r="EA230" s="596">
        <f t="shared" si="3707"/>
        <v>0</v>
      </c>
      <c r="EB230" s="597">
        <f t="shared" si="3708"/>
        <v>0</v>
      </c>
      <c r="EC230" s="385"/>
      <c r="ED230" s="100"/>
      <c r="EE230" s="388">
        <f t="shared" si="3859"/>
        <v>0</v>
      </c>
      <c r="EF230" s="88"/>
      <c r="EG230" s="100"/>
      <c r="EH230" s="388">
        <f t="shared" si="3833"/>
        <v>0</v>
      </c>
      <c r="EI230" s="41">
        <f t="shared" si="3709"/>
        <v>0</v>
      </c>
      <c r="EJ230" s="42">
        <f t="shared" si="3710"/>
        <v>0</v>
      </c>
      <c r="EK230" s="43">
        <f t="shared" si="3711"/>
        <v>0</v>
      </c>
      <c r="EL230" s="50">
        <f t="shared" si="3712"/>
        <v>0</v>
      </c>
      <c r="EM230" s="45">
        <f t="shared" si="3713"/>
        <v>0</v>
      </c>
      <c r="EN230" s="51">
        <f t="shared" si="3714"/>
        <v>0</v>
      </c>
      <c r="EO230" s="50">
        <f t="shared" si="3715"/>
        <v>0</v>
      </c>
      <c r="EP230" s="45">
        <f t="shared" si="3716"/>
        <v>0</v>
      </c>
      <c r="EQ230" s="51">
        <f t="shared" si="3717"/>
        <v>0</v>
      </c>
      <c r="ER230" s="81">
        <f t="shared" si="3718"/>
        <v>0</v>
      </c>
      <c r="ES230" s="52">
        <f t="shared" si="3719"/>
        <v>0</v>
      </c>
      <c r="ET230" s="52">
        <f t="shared" si="3720"/>
        <v>0</v>
      </c>
      <c r="EU230" s="27">
        <f t="shared" si="3721"/>
        <v>0</v>
      </c>
      <c r="EV230" s="28">
        <f t="shared" si="3722"/>
        <v>0</v>
      </c>
      <c r="EW230" s="29">
        <f t="shared" si="3723"/>
        <v>0</v>
      </c>
      <c r="EX230" s="542">
        <f t="shared" si="3724"/>
        <v>0</v>
      </c>
      <c r="EY230" s="28">
        <f t="shared" si="3725"/>
        <v>0</v>
      </c>
      <c r="EZ230" s="29">
        <f t="shared" si="3726"/>
        <v>0</v>
      </c>
      <c r="FA230" s="178">
        <f t="shared" si="3727"/>
        <v>0</v>
      </c>
      <c r="FB230" s="28">
        <f t="shared" si="3728"/>
        <v>0</v>
      </c>
      <c r="FC230" s="29">
        <f t="shared" si="3729"/>
        <v>0</v>
      </c>
      <c r="FE230" s="84" t="s">
        <v>361</v>
      </c>
      <c r="FF230" s="176" t="s">
        <v>275</v>
      </c>
      <c r="FG230" s="176" t="s">
        <v>262</v>
      </c>
      <c r="FH230" s="84" t="s">
        <v>211</v>
      </c>
      <c r="FI230" s="594"/>
      <c r="FJ230" s="315"/>
      <c r="FK230" s="443">
        <f t="shared" si="3834"/>
        <v>0</v>
      </c>
      <c r="FL230" s="483"/>
      <c r="FM230" s="600"/>
      <c r="FN230" s="443">
        <f t="shared" si="3835"/>
        <v>0</v>
      </c>
      <c r="FO230" s="697">
        <f t="shared" si="3730"/>
        <v>0</v>
      </c>
      <c r="FP230" s="698">
        <f t="shared" si="3731"/>
        <v>0</v>
      </c>
      <c r="FQ230" s="699">
        <f t="shared" si="3732"/>
        <v>0</v>
      </c>
      <c r="FR230" s="594"/>
      <c r="FS230" s="315"/>
      <c r="FT230" s="443">
        <f t="shared" si="3836"/>
        <v>0</v>
      </c>
      <c r="FU230" s="385"/>
      <c r="FV230" s="391"/>
      <c r="FW230" s="443">
        <f t="shared" si="3837"/>
        <v>0</v>
      </c>
      <c r="FX230" s="697">
        <f t="shared" si="3733"/>
        <v>0</v>
      </c>
      <c r="FY230" s="698">
        <f t="shared" si="3734"/>
        <v>0</v>
      </c>
      <c r="FZ230" s="699">
        <f t="shared" si="3735"/>
        <v>0</v>
      </c>
      <c r="GA230" s="594"/>
      <c r="GB230" s="315"/>
      <c r="GC230" s="443">
        <f t="shared" si="3838"/>
        <v>0</v>
      </c>
      <c r="GD230" s="385"/>
      <c r="GE230" s="391"/>
      <c r="GF230" s="443">
        <f t="shared" si="3839"/>
        <v>0</v>
      </c>
      <c r="GG230" s="595">
        <f t="shared" si="3736"/>
        <v>0</v>
      </c>
      <c r="GH230" s="596">
        <f t="shared" si="3737"/>
        <v>0</v>
      </c>
      <c r="GI230" s="597">
        <f t="shared" si="3738"/>
        <v>0</v>
      </c>
      <c r="GJ230" s="715">
        <f t="shared" si="3739"/>
        <v>0</v>
      </c>
      <c r="GK230" s="711">
        <f t="shared" si="3740"/>
        <v>0</v>
      </c>
      <c r="GL230" s="716">
        <f t="shared" si="3741"/>
        <v>0</v>
      </c>
      <c r="GM230" s="715">
        <f t="shared" si="3742"/>
        <v>0</v>
      </c>
      <c r="GN230" s="711">
        <f t="shared" si="3743"/>
        <v>0</v>
      </c>
      <c r="GO230" s="716">
        <f t="shared" si="3744"/>
        <v>0</v>
      </c>
      <c r="GP230" s="717">
        <f t="shared" si="3745"/>
        <v>0</v>
      </c>
      <c r="GQ230" s="718">
        <f t="shared" si="3746"/>
        <v>0</v>
      </c>
      <c r="GR230" s="718">
        <f t="shared" si="3747"/>
        <v>0</v>
      </c>
      <c r="GS230" s="385"/>
      <c r="GT230" s="89"/>
      <c r="GU230" s="388">
        <f t="shared" si="3840"/>
        <v>0</v>
      </c>
      <c r="GV230" s="385"/>
      <c r="GW230" s="391"/>
      <c r="GX230" s="388">
        <f t="shared" si="3841"/>
        <v>0</v>
      </c>
      <c r="GY230" s="595">
        <f t="shared" si="3748"/>
        <v>0</v>
      </c>
      <c r="GZ230" s="596">
        <f t="shared" si="3749"/>
        <v>0</v>
      </c>
      <c r="HA230" s="597">
        <f t="shared" si="3750"/>
        <v>0</v>
      </c>
      <c r="HB230" s="594"/>
      <c r="HC230" s="315"/>
      <c r="HD230" s="388">
        <f t="shared" si="3842"/>
        <v>0</v>
      </c>
      <c r="HE230" s="385"/>
      <c r="HF230" s="391"/>
      <c r="HG230" s="388">
        <f t="shared" si="3843"/>
        <v>0</v>
      </c>
      <c r="HH230" s="595">
        <f t="shared" si="3751"/>
        <v>0</v>
      </c>
      <c r="HI230" s="596">
        <f t="shared" si="3752"/>
        <v>0</v>
      </c>
      <c r="HJ230" s="597">
        <f t="shared" si="3753"/>
        <v>0</v>
      </c>
      <c r="HK230" s="594"/>
      <c r="HL230" s="315"/>
      <c r="HM230" s="388">
        <f t="shared" si="3844"/>
        <v>0</v>
      </c>
      <c r="HN230" s="88"/>
      <c r="HO230" s="89"/>
      <c r="HP230" s="388">
        <f t="shared" si="3845"/>
        <v>0</v>
      </c>
      <c r="HQ230" s="595">
        <f t="shared" si="3754"/>
        <v>0</v>
      </c>
      <c r="HR230" s="596">
        <f t="shared" si="3755"/>
        <v>0</v>
      </c>
      <c r="HS230" s="597">
        <f t="shared" si="3756"/>
        <v>0</v>
      </c>
      <c r="HT230" s="719">
        <f t="shared" si="3757"/>
        <v>0</v>
      </c>
      <c r="HU230" s="720">
        <f t="shared" si="3758"/>
        <v>0</v>
      </c>
      <c r="HV230" s="721">
        <f t="shared" si="3759"/>
        <v>0</v>
      </c>
      <c r="HW230" s="719">
        <f t="shared" si="3760"/>
        <v>0</v>
      </c>
      <c r="HX230" s="720">
        <f t="shared" si="3761"/>
        <v>0</v>
      </c>
      <c r="HY230" s="721">
        <f t="shared" si="3762"/>
        <v>0</v>
      </c>
      <c r="HZ230" s="717">
        <f t="shared" si="3763"/>
        <v>0</v>
      </c>
      <c r="IA230" s="718">
        <f t="shared" si="3764"/>
        <v>0</v>
      </c>
      <c r="IB230" s="718">
        <f t="shared" si="3765"/>
        <v>0</v>
      </c>
      <c r="IC230" s="594"/>
      <c r="ID230" s="315"/>
      <c r="IE230" s="443">
        <f t="shared" si="3846"/>
        <v>0</v>
      </c>
      <c r="IF230" s="88"/>
      <c r="IG230" s="89"/>
      <c r="IH230" s="443">
        <f t="shared" si="3847"/>
        <v>0</v>
      </c>
      <c r="II230" s="595">
        <f t="shared" si="3766"/>
        <v>0</v>
      </c>
      <c r="IJ230" s="596">
        <f t="shared" si="3767"/>
        <v>0</v>
      </c>
      <c r="IK230" s="597">
        <f t="shared" si="3768"/>
        <v>0</v>
      </c>
      <c r="IL230" s="594"/>
      <c r="IM230" s="315"/>
      <c r="IN230" s="443">
        <f t="shared" si="3848"/>
        <v>0</v>
      </c>
      <c r="IO230" s="88"/>
      <c r="IP230" s="100"/>
      <c r="IQ230" s="443">
        <f t="shared" si="3849"/>
        <v>0</v>
      </c>
      <c r="IR230" s="595">
        <f t="shared" si="3769"/>
        <v>0</v>
      </c>
      <c r="IS230" s="596">
        <f t="shared" si="3770"/>
        <v>0</v>
      </c>
      <c r="IT230" s="597">
        <f t="shared" si="3771"/>
        <v>0</v>
      </c>
      <c r="IU230" s="594"/>
      <c r="IV230" s="315"/>
      <c r="IW230" s="443">
        <f t="shared" si="3850"/>
        <v>0</v>
      </c>
      <c r="IX230" s="88"/>
      <c r="IY230" s="100"/>
      <c r="IZ230" s="443">
        <f t="shared" si="3851"/>
        <v>0</v>
      </c>
      <c r="JA230" s="595">
        <f t="shared" si="3772"/>
        <v>0</v>
      </c>
      <c r="JB230" s="596">
        <f t="shared" si="3773"/>
        <v>0</v>
      </c>
      <c r="JC230" s="597">
        <f t="shared" si="3774"/>
        <v>0</v>
      </c>
      <c r="JD230" s="715">
        <f t="shared" si="3775"/>
        <v>0</v>
      </c>
      <c r="JE230" s="711">
        <f t="shared" si="3776"/>
        <v>0</v>
      </c>
      <c r="JF230" s="716">
        <f t="shared" si="3777"/>
        <v>0</v>
      </c>
      <c r="JG230" s="715">
        <f t="shared" si="3778"/>
        <v>0</v>
      </c>
      <c r="JH230" s="711">
        <f t="shared" si="3779"/>
        <v>0</v>
      </c>
      <c r="JI230" s="716">
        <f t="shared" si="3780"/>
        <v>0</v>
      </c>
      <c r="JJ230" s="717">
        <f t="shared" si="3781"/>
        <v>0</v>
      </c>
      <c r="JK230" s="718">
        <f t="shared" si="3782"/>
        <v>0</v>
      </c>
      <c r="JL230" s="718">
        <f t="shared" si="3783"/>
        <v>0</v>
      </c>
      <c r="JM230" s="389"/>
      <c r="JN230" s="390"/>
      <c r="JO230" s="388">
        <f t="shared" si="3852"/>
        <v>0</v>
      </c>
      <c r="JP230" s="385"/>
      <c r="JQ230" s="391"/>
      <c r="JR230" s="388">
        <f t="shared" si="3853"/>
        <v>0</v>
      </c>
      <c r="JS230" s="595">
        <f t="shared" si="3784"/>
        <v>0</v>
      </c>
      <c r="JT230" s="596">
        <f t="shared" si="3785"/>
        <v>0</v>
      </c>
      <c r="JU230" s="597">
        <f t="shared" si="3786"/>
        <v>0</v>
      </c>
      <c r="JV230" s="389"/>
      <c r="JW230" s="390"/>
      <c r="JX230" s="388">
        <f t="shared" si="3854"/>
        <v>0</v>
      </c>
      <c r="JY230" s="385"/>
      <c r="JZ230" s="391"/>
      <c r="KA230" s="388">
        <f t="shared" si="3858"/>
        <v>0</v>
      </c>
      <c r="KB230" s="595">
        <f t="shared" si="3787"/>
        <v>0</v>
      </c>
      <c r="KC230" s="596">
        <f t="shared" si="3788"/>
        <v>0</v>
      </c>
      <c r="KD230" s="597">
        <f t="shared" si="3789"/>
        <v>0</v>
      </c>
      <c r="KE230" s="385"/>
      <c r="KF230" s="100"/>
      <c r="KG230" s="388">
        <f t="shared" si="3855"/>
        <v>0</v>
      </c>
      <c r="KH230" s="88"/>
      <c r="KI230" s="100"/>
      <c r="KJ230" s="388">
        <f t="shared" si="3856"/>
        <v>0</v>
      </c>
      <c r="KK230" s="41">
        <f t="shared" si="3790"/>
        <v>0</v>
      </c>
      <c r="KL230" s="42">
        <f t="shared" si="3791"/>
        <v>0</v>
      </c>
      <c r="KM230" s="43">
        <f t="shared" si="3792"/>
        <v>0</v>
      </c>
      <c r="KN230" s="50">
        <f t="shared" si="3793"/>
        <v>0</v>
      </c>
      <c r="KO230" s="45">
        <f t="shared" si="3794"/>
        <v>0</v>
      </c>
      <c r="KP230" s="51">
        <f t="shared" si="3795"/>
        <v>0</v>
      </c>
      <c r="KQ230" s="50">
        <f t="shared" si="3796"/>
        <v>0</v>
      </c>
      <c r="KR230" s="45">
        <f t="shared" si="3797"/>
        <v>0</v>
      </c>
      <c r="KS230" s="51">
        <f t="shared" si="3798"/>
        <v>0</v>
      </c>
      <c r="KT230" s="81">
        <f t="shared" si="3799"/>
        <v>0</v>
      </c>
      <c r="KU230" s="52">
        <f t="shared" si="3800"/>
        <v>0</v>
      </c>
      <c r="KV230" s="52">
        <f t="shared" si="3801"/>
        <v>0</v>
      </c>
      <c r="KW230" s="27">
        <f t="shared" si="3802"/>
        <v>0</v>
      </c>
      <c r="KX230" s="28">
        <f t="shared" si="3803"/>
        <v>0</v>
      </c>
      <c r="KY230" s="29">
        <f t="shared" si="3804"/>
        <v>0</v>
      </c>
      <c r="KZ230" s="542">
        <f t="shared" si="3805"/>
        <v>0</v>
      </c>
      <c r="LA230" s="28">
        <f t="shared" si="3806"/>
        <v>0</v>
      </c>
      <c r="LB230" s="29">
        <f t="shared" si="3807"/>
        <v>0</v>
      </c>
      <c r="LC230" s="178">
        <f t="shared" si="3808"/>
        <v>0</v>
      </c>
      <c r="LD230" s="28">
        <f t="shared" si="3809"/>
        <v>0</v>
      </c>
      <c r="LE230" s="29">
        <f t="shared" si="3810"/>
        <v>0</v>
      </c>
    </row>
    <row r="231" spans="2:317" ht="20.25" hidden="1" customHeight="1" outlineLevel="3">
      <c r="B231" s="84" t="s">
        <v>361</v>
      </c>
      <c r="C231" s="176" t="s">
        <v>373</v>
      </c>
      <c r="D231" s="176" t="s">
        <v>261</v>
      </c>
      <c r="E231" s="176" t="s">
        <v>262</v>
      </c>
      <c r="F231" s="84" t="s">
        <v>186</v>
      </c>
      <c r="G231" s="483"/>
      <c r="H231" s="600"/>
      <c r="I231" s="443">
        <f t="shared" si="3811"/>
        <v>0</v>
      </c>
      <c r="J231" s="483"/>
      <c r="K231" s="600"/>
      <c r="L231" s="443">
        <f t="shared" si="3812"/>
        <v>0</v>
      </c>
      <c r="M231" s="697">
        <f t="shared" si="3649"/>
        <v>0</v>
      </c>
      <c r="N231" s="698">
        <f t="shared" si="3650"/>
        <v>0</v>
      </c>
      <c r="O231" s="699">
        <f t="shared" si="3651"/>
        <v>0</v>
      </c>
      <c r="P231" s="483"/>
      <c r="Q231" s="600"/>
      <c r="R231" s="443">
        <f t="shared" si="3813"/>
        <v>0</v>
      </c>
      <c r="S231" s="483"/>
      <c r="T231" s="600"/>
      <c r="U231" s="443">
        <f t="shared" si="3814"/>
        <v>0</v>
      </c>
      <c r="V231" s="697">
        <f t="shared" si="3652"/>
        <v>0</v>
      </c>
      <c r="W231" s="698">
        <f t="shared" si="3653"/>
        <v>0</v>
      </c>
      <c r="X231" s="699">
        <f t="shared" si="3654"/>
        <v>0</v>
      </c>
      <c r="Y231" s="483"/>
      <c r="Z231" s="600"/>
      <c r="AA231" s="443">
        <f t="shared" si="3815"/>
        <v>0</v>
      </c>
      <c r="AB231" s="483"/>
      <c r="AC231" s="600"/>
      <c r="AD231" s="443">
        <f t="shared" si="3816"/>
        <v>0</v>
      </c>
      <c r="AE231" s="595">
        <f t="shared" si="3655"/>
        <v>0</v>
      </c>
      <c r="AF231" s="596">
        <f t="shared" si="3656"/>
        <v>0</v>
      </c>
      <c r="AG231" s="597">
        <f t="shared" si="3657"/>
        <v>0</v>
      </c>
      <c r="AH231" s="715">
        <f t="shared" si="3658"/>
        <v>0</v>
      </c>
      <c r="AI231" s="711">
        <f t="shared" si="3659"/>
        <v>0</v>
      </c>
      <c r="AJ231" s="716">
        <f t="shared" si="3660"/>
        <v>0</v>
      </c>
      <c r="AK231" s="715">
        <f t="shared" si="3661"/>
        <v>0</v>
      </c>
      <c r="AL231" s="711">
        <f t="shared" si="3662"/>
        <v>0</v>
      </c>
      <c r="AM231" s="716">
        <f t="shared" si="3663"/>
        <v>0</v>
      </c>
      <c r="AN231" s="717">
        <f t="shared" si="3664"/>
        <v>0</v>
      </c>
      <c r="AO231" s="718">
        <f t="shared" si="3665"/>
        <v>0</v>
      </c>
      <c r="AP231" s="718">
        <f t="shared" si="3666"/>
        <v>0</v>
      </c>
      <c r="AQ231" s="385"/>
      <c r="AR231" s="89"/>
      <c r="AS231" s="388">
        <f t="shared" si="3817"/>
        <v>0</v>
      </c>
      <c r="AT231" s="385"/>
      <c r="AU231" s="390"/>
      <c r="AV231" s="388">
        <f t="shared" si="3818"/>
        <v>0</v>
      </c>
      <c r="AW231" s="595">
        <f t="shared" si="3667"/>
        <v>0</v>
      </c>
      <c r="AX231" s="596">
        <f t="shared" si="3668"/>
        <v>0</v>
      </c>
      <c r="AY231" s="597">
        <f t="shared" si="3669"/>
        <v>0</v>
      </c>
      <c r="AZ231" s="389"/>
      <c r="BA231" s="390"/>
      <c r="BB231" s="388">
        <f t="shared" si="3819"/>
        <v>0</v>
      </c>
      <c r="BC231" s="389"/>
      <c r="BD231" s="390"/>
      <c r="BE231" s="388">
        <f t="shared" si="3820"/>
        <v>0</v>
      </c>
      <c r="BF231" s="595">
        <f t="shared" si="3670"/>
        <v>0</v>
      </c>
      <c r="BG231" s="596">
        <f t="shared" si="3671"/>
        <v>0</v>
      </c>
      <c r="BH231" s="597">
        <f t="shared" si="3672"/>
        <v>0</v>
      </c>
      <c r="BI231" s="389"/>
      <c r="BJ231" s="390"/>
      <c r="BK231" s="388">
        <f t="shared" si="3821"/>
        <v>0</v>
      </c>
      <c r="BL231" s="88"/>
      <c r="BM231" s="89"/>
      <c r="BN231" s="388">
        <f t="shared" si="3822"/>
        <v>0</v>
      </c>
      <c r="BO231" s="595">
        <f t="shared" si="3673"/>
        <v>0</v>
      </c>
      <c r="BP231" s="596">
        <f t="shared" si="3674"/>
        <v>0</v>
      </c>
      <c r="BQ231" s="597">
        <f t="shared" si="3675"/>
        <v>0</v>
      </c>
      <c r="BR231" s="719">
        <f t="shared" si="3676"/>
        <v>0</v>
      </c>
      <c r="BS231" s="720">
        <f t="shared" si="3677"/>
        <v>0</v>
      </c>
      <c r="BT231" s="721">
        <f t="shared" si="3678"/>
        <v>0</v>
      </c>
      <c r="BU231" s="719">
        <f t="shared" si="3679"/>
        <v>0</v>
      </c>
      <c r="BV231" s="720">
        <f t="shared" si="3680"/>
        <v>0</v>
      </c>
      <c r="BW231" s="721">
        <f t="shared" si="3681"/>
        <v>0</v>
      </c>
      <c r="BX231" s="717">
        <f t="shared" si="3682"/>
        <v>0</v>
      </c>
      <c r="BY231" s="718">
        <f t="shared" si="3683"/>
        <v>0</v>
      </c>
      <c r="BZ231" s="718">
        <f t="shared" si="3684"/>
        <v>0</v>
      </c>
      <c r="CA231" s="483"/>
      <c r="CB231" s="600"/>
      <c r="CC231" s="443">
        <f t="shared" si="3823"/>
        <v>0</v>
      </c>
      <c r="CD231" s="483"/>
      <c r="CE231" s="600"/>
      <c r="CF231" s="443">
        <f t="shared" si="3824"/>
        <v>0</v>
      </c>
      <c r="CG231" s="595">
        <f t="shared" si="3685"/>
        <v>0</v>
      </c>
      <c r="CH231" s="596">
        <f t="shared" si="3686"/>
        <v>0</v>
      </c>
      <c r="CI231" s="597">
        <f t="shared" si="3687"/>
        <v>0</v>
      </c>
      <c r="CJ231" s="483"/>
      <c r="CK231" s="600"/>
      <c r="CL231" s="443">
        <f t="shared" si="3825"/>
        <v>0</v>
      </c>
      <c r="CM231" s="88"/>
      <c r="CN231" s="100"/>
      <c r="CO231" s="443">
        <f t="shared" si="3826"/>
        <v>0</v>
      </c>
      <c r="CP231" s="595">
        <f t="shared" si="3688"/>
        <v>0</v>
      </c>
      <c r="CQ231" s="596">
        <f t="shared" si="3689"/>
        <v>0</v>
      </c>
      <c r="CR231" s="597">
        <f t="shared" si="3690"/>
        <v>0</v>
      </c>
      <c r="CS231" s="483"/>
      <c r="CT231" s="600"/>
      <c r="CU231" s="443">
        <f t="shared" si="3827"/>
        <v>0</v>
      </c>
      <c r="CV231" s="88"/>
      <c r="CW231" s="100"/>
      <c r="CX231" s="443">
        <f t="shared" si="3828"/>
        <v>0</v>
      </c>
      <c r="CY231" s="595">
        <f t="shared" si="3691"/>
        <v>0</v>
      </c>
      <c r="CZ231" s="596">
        <f t="shared" si="3692"/>
        <v>0</v>
      </c>
      <c r="DA231" s="597">
        <f t="shared" si="3693"/>
        <v>0</v>
      </c>
      <c r="DB231" s="715">
        <f t="shared" si="3694"/>
        <v>0</v>
      </c>
      <c r="DC231" s="711">
        <f t="shared" si="3695"/>
        <v>0</v>
      </c>
      <c r="DD231" s="716">
        <f t="shared" si="3696"/>
        <v>0</v>
      </c>
      <c r="DE231" s="715">
        <f t="shared" si="3697"/>
        <v>0</v>
      </c>
      <c r="DF231" s="711">
        <f t="shared" si="3698"/>
        <v>0</v>
      </c>
      <c r="DG231" s="716">
        <f t="shared" si="3699"/>
        <v>0</v>
      </c>
      <c r="DH231" s="717">
        <f t="shared" si="3700"/>
        <v>0</v>
      </c>
      <c r="DI231" s="718">
        <f t="shared" si="3701"/>
        <v>0</v>
      </c>
      <c r="DJ231" s="718">
        <f t="shared" si="3702"/>
        <v>0</v>
      </c>
      <c r="DK231" s="389"/>
      <c r="DL231" s="390"/>
      <c r="DM231" s="388">
        <f t="shared" si="3829"/>
        <v>0</v>
      </c>
      <c r="DN231" s="389"/>
      <c r="DO231" s="390"/>
      <c r="DP231" s="388">
        <f t="shared" si="3830"/>
        <v>0</v>
      </c>
      <c r="DQ231" s="595">
        <f t="shared" si="3703"/>
        <v>0</v>
      </c>
      <c r="DR231" s="596">
        <f t="shared" si="3704"/>
        <v>0</v>
      </c>
      <c r="DS231" s="597">
        <f t="shared" si="3705"/>
        <v>0</v>
      </c>
      <c r="DT231" s="389"/>
      <c r="DU231" s="390"/>
      <c r="DV231" s="388">
        <f t="shared" si="3831"/>
        <v>0</v>
      </c>
      <c r="DW231" s="389"/>
      <c r="DX231" s="390"/>
      <c r="DY231" s="388">
        <f t="shared" si="3857"/>
        <v>0</v>
      </c>
      <c r="DZ231" s="595">
        <f t="shared" si="3706"/>
        <v>0</v>
      </c>
      <c r="EA231" s="596">
        <f t="shared" si="3707"/>
        <v>0</v>
      </c>
      <c r="EB231" s="597">
        <f t="shared" si="3708"/>
        <v>0</v>
      </c>
      <c r="EC231" s="385"/>
      <c r="ED231" s="100"/>
      <c r="EE231" s="388">
        <f t="shared" si="3859"/>
        <v>0</v>
      </c>
      <c r="EF231" s="88"/>
      <c r="EG231" s="100"/>
      <c r="EH231" s="388">
        <f t="shared" si="3833"/>
        <v>0</v>
      </c>
      <c r="EI231" s="41">
        <f t="shared" si="3709"/>
        <v>0</v>
      </c>
      <c r="EJ231" s="42">
        <f t="shared" si="3710"/>
        <v>0</v>
      </c>
      <c r="EK231" s="43">
        <f t="shared" si="3711"/>
        <v>0</v>
      </c>
      <c r="EL231" s="50">
        <f t="shared" si="3712"/>
        <v>0</v>
      </c>
      <c r="EM231" s="45">
        <f t="shared" si="3713"/>
        <v>0</v>
      </c>
      <c r="EN231" s="51">
        <f t="shared" si="3714"/>
        <v>0</v>
      </c>
      <c r="EO231" s="50">
        <f t="shared" si="3715"/>
        <v>0</v>
      </c>
      <c r="EP231" s="45">
        <f t="shared" si="3716"/>
        <v>0</v>
      </c>
      <c r="EQ231" s="51">
        <f t="shared" si="3717"/>
        <v>0</v>
      </c>
      <c r="ER231" s="81">
        <f t="shared" si="3718"/>
        <v>0</v>
      </c>
      <c r="ES231" s="52">
        <f t="shared" si="3719"/>
        <v>0</v>
      </c>
      <c r="ET231" s="52">
        <f t="shared" si="3720"/>
        <v>0</v>
      </c>
      <c r="EU231" s="27">
        <f t="shared" si="3721"/>
        <v>0</v>
      </c>
      <c r="EV231" s="28">
        <f t="shared" si="3722"/>
        <v>0</v>
      </c>
      <c r="EW231" s="29">
        <f t="shared" si="3723"/>
        <v>0</v>
      </c>
      <c r="EX231" s="542">
        <f t="shared" si="3724"/>
        <v>0</v>
      </c>
      <c r="EY231" s="28">
        <f t="shared" si="3725"/>
        <v>0</v>
      </c>
      <c r="EZ231" s="29">
        <f t="shared" si="3726"/>
        <v>0</v>
      </c>
      <c r="FA231" s="178">
        <f t="shared" si="3727"/>
        <v>0</v>
      </c>
      <c r="FB231" s="28">
        <f t="shared" si="3728"/>
        <v>0</v>
      </c>
      <c r="FC231" s="29">
        <f t="shared" si="3729"/>
        <v>0</v>
      </c>
      <c r="FE231" s="84" t="s">
        <v>361</v>
      </c>
      <c r="FF231" s="176" t="s">
        <v>373</v>
      </c>
      <c r="FG231" s="176" t="s">
        <v>262</v>
      </c>
      <c r="FH231" s="84" t="s">
        <v>186</v>
      </c>
      <c r="FI231" s="483"/>
      <c r="FJ231" s="600"/>
      <c r="FK231" s="443">
        <f t="shared" si="3834"/>
        <v>0</v>
      </c>
      <c r="FL231" s="483"/>
      <c r="FM231" s="600"/>
      <c r="FN231" s="443">
        <f t="shared" si="3835"/>
        <v>0</v>
      </c>
      <c r="FO231" s="697">
        <f t="shared" si="3730"/>
        <v>0</v>
      </c>
      <c r="FP231" s="698">
        <f t="shared" si="3731"/>
        <v>0</v>
      </c>
      <c r="FQ231" s="699">
        <f t="shared" si="3732"/>
        <v>0</v>
      </c>
      <c r="FR231" s="483"/>
      <c r="FS231" s="600"/>
      <c r="FT231" s="443">
        <f t="shared" si="3836"/>
        <v>0</v>
      </c>
      <c r="FU231" s="483"/>
      <c r="FV231" s="600"/>
      <c r="FW231" s="443">
        <f t="shared" si="3837"/>
        <v>0</v>
      </c>
      <c r="FX231" s="697">
        <f t="shared" si="3733"/>
        <v>0</v>
      </c>
      <c r="FY231" s="698">
        <f t="shared" si="3734"/>
        <v>0</v>
      </c>
      <c r="FZ231" s="699">
        <f t="shared" si="3735"/>
        <v>0</v>
      </c>
      <c r="GA231" s="483"/>
      <c r="GB231" s="600"/>
      <c r="GC231" s="443">
        <f t="shared" si="3838"/>
        <v>0</v>
      </c>
      <c r="GD231" s="483"/>
      <c r="GE231" s="600"/>
      <c r="GF231" s="443">
        <f t="shared" si="3839"/>
        <v>0</v>
      </c>
      <c r="GG231" s="595">
        <f t="shared" si="3736"/>
        <v>0</v>
      </c>
      <c r="GH231" s="596">
        <f t="shared" si="3737"/>
        <v>0</v>
      </c>
      <c r="GI231" s="597">
        <f t="shared" si="3738"/>
        <v>0</v>
      </c>
      <c r="GJ231" s="715">
        <f t="shared" si="3739"/>
        <v>0</v>
      </c>
      <c r="GK231" s="711">
        <f t="shared" si="3740"/>
        <v>0</v>
      </c>
      <c r="GL231" s="716">
        <f t="shared" si="3741"/>
        <v>0</v>
      </c>
      <c r="GM231" s="715">
        <f t="shared" si="3742"/>
        <v>0</v>
      </c>
      <c r="GN231" s="711">
        <f t="shared" si="3743"/>
        <v>0</v>
      </c>
      <c r="GO231" s="716">
        <f t="shared" si="3744"/>
        <v>0</v>
      </c>
      <c r="GP231" s="717">
        <f t="shared" si="3745"/>
        <v>0</v>
      </c>
      <c r="GQ231" s="718">
        <f t="shared" si="3746"/>
        <v>0</v>
      </c>
      <c r="GR231" s="718">
        <f t="shared" si="3747"/>
        <v>0</v>
      </c>
      <c r="GS231" s="385"/>
      <c r="GT231" s="89"/>
      <c r="GU231" s="388">
        <f t="shared" si="3840"/>
        <v>0</v>
      </c>
      <c r="GV231" s="385"/>
      <c r="GW231" s="390"/>
      <c r="GX231" s="388">
        <f t="shared" si="3841"/>
        <v>0</v>
      </c>
      <c r="GY231" s="595">
        <f t="shared" si="3748"/>
        <v>0</v>
      </c>
      <c r="GZ231" s="596">
        <f t="shared" si="3749"/>
        <v>0</v>
      </c>
      <c r="HA231" s="597">
        <f t="shared" si="3750"/>
        <v>0</v>
      </c>
      <c r="HB231" s="389"/>
      <c r="HC231" s="390"/>
      <c r="HD231" s="388">
        <f t="shared" si="3842"/>
        <v>0</v>
      </c>
      <c r="HE231" s="389"/>
      <c r="HF231" s="390"/>
      <c r="HG231" s="388">
        <f t="shared" si="3843"/>
        <v>0</v>
      </c>
      <c r="HH231" s="595">
        <f t="shared" si="3751"/>
        <v>0</v>
      </c>
      <c r="HI231" s="596">
        <f t="shared" si="3752"/>
        <v>0</v>
      </c>
      <c r="HJ231" s="597">
        <f t="shared" si="3753"/>
        <v>0</v>
      </c>
      <c r="HK231" s="389"/>
      <c r="HL231" s="390"/>
      <c r="HM231" s="388">
        <f t="shared" si="3844"/>
        <v>0</v>
      </c>
      <c r="HN231" s="88"/>
      <c r="HO231" s="89"/>
      <c r="HP231" s="388">
        <f t="shared" si="3845"/>
        <v>0</v>
      </c>
      <c r="HQ231" s="595">
        <f t="shared" si="3754"/>
        <v>0</v>
      </c>
      <c r="HR231" s="596">
        <f t="shared" si="3755"/>
        <v>0</v>
      </c>
      <c r="HS231" s="597">
        <f t="shared" si="3756"/>
        <v>0</v>
      </c>
      <c r="HT231" s="719">
        <f t="shared" si="3757"/>
        <v>0</v>
      </c>
      <c r="HU231" s="720">
        <f t="shared" si="3758"/>
        <v>0</v>
      </c>
      <c r="HV231" s="721">
        <f t="shared" si="3759"/>
        <v>0</v>
      </c>
      <c r="HW231" s="719">
        <f t="shared" si="3760"/>
        <v>0</v>
      </c>
      <c r="HX231" s="720">
        <f t="shared" si="3761"/>
        <v>0</v>
      </c>
      <c r="HY231" s="721">
        <f t="shared" si="3762"/>
        <v>0</v>
      </c>
      <c r="HZ231" s="717">
        <f t="shared" si="3763"/>
        <v>0</v>
      </c>
      <c r="IA231" s="718">
        <f t="shared" si="3764"/>
        <v>0</v>
      </c>
      <c r="IB231" s="718">
        <f t="shared" si="3765"/>
        <v>0</v>
      </c>
      <c r="IC231" s="483"/>
      <c r="ID231" s="600"/>
      <c r="IE231" s="443">
        <f t="shared" si="3846"/>
        <v>0</v>
      </c>
      <c r="IF231" s="483"/>
      <c r="IG231" s="600"/>
      <c r="IH231" s="443">
        <f t="shared" si="3847"/>
        <v>0</v>
      </c>
      <c r="II231" s="595">
        <f t="shared" si="3766"/>
        <v>0</v>
      </c>
      <c r="IJ231" s="596">
        <f t="shared" si="3767"/>
        <v>0</v>
      </c>
      <c r="IK231" s="597">
        <f t="shared" si="3768"/>
        <v>0</v>
      </c>
      <c r="IL231" s="483"/>
      <c r="IM231" s="600"/>
      <c r="IN231" s="443">
        <f t="shared" si="3848"/>
        <v>0</v>
      </c>
      <c r="IO231" s="88"/>
      <c r="IP231" s="100"/>
      <c r="IQ231" s="443">
        <f t="shared" si="3849"/>
        <v>0</v>
      </c>
      <c r="IR231" s="595">
        <f t="shared" si="3769"/>
        <v>0</v>
      </c>
      <c r="IS231" s="596">
        <f t="shared" si="3770"/>
        <v>0</v>
      </c>
      <c r="IT231" s="597">
        <f t="shared" si="3771"/>
        <v>0</v>
      </c>
      <c r="IU231" s="483"/>
      <c r="IV231" s="600"/>
      <c r="IW231" s="443">
        <f t="shared" si="3850"/>
        <v>0</v>
      </c>
      <c r="IX231" s="88"/>
      <c r="IY231" s="100"/>
      <c r="IZ231" s="443">
        <f t="shared" si="3851"/>
        <v>0</v>
      </c>
      <c r="JA231" s="595">
        <f t="shared" si="3772"/>
        <v>0</v>
      </c>
      <c r="JB231" s="596">
        <f t="shared" si="3773"/>
        <v>0</v>
      </c>
      <c r="JC231" s="597">
        <f t="shared" si="3774"/>
        <v>0</v>
      </c>
      <c r="JD231" s="715">
        <f t="shared" si="3775"/>
        <v>0</v>
      </c>
      <c r="JE231" s="711">
        <f t="shared" si="3776"/>
        <v>0</v>
      </c>
      <c r="JF231" s="716">
        <f t="shared" si="3777"/>
        <v>0</v>
      </c>
      <c r="JG231" s="715">
        <f t="shared" si="3778"/>
        <v>0</v>
      </c>
      <c r="JH231" s="711">
        <f t="shared" si="3779"/>
        <v>0</v>
      </c>
      <c r="JI231" s="716">
        <f t="shared" si="3780"/>
        <v>0</v>
      </c>
      <c r="JJ231" s="717">
        <f t="shared" si="3781"/>
        <v>0</v>
      </c>
      <c r="JK231" s="718">
        <f t="shared" si="3782"/>
        <v>0</v>
      </c>
      <c r="JL231" s="718">
        <f t="shared" si="3783"/>
        <v>0</v>
      </c>
      <c r="JM231" s="389"/>
      <c r="JN231" s="390"/>
      <c r="JO231" s="388">
        <f t="shared" si="3852"/>
        <v>0</v>
      </c>
      <c r="JP231" s="389"/>
      <c r="JQ231" s="390"/>
      <c r="JR231" s="388">
        <f t="shared" si="3853"/>
        <v>0</v>
      </c>
      <c r="JS231" s="595">
        <f t="shared" si="3784"/>
        <v>0</v>
      </c>
      <c r="JT231" s="596">
        <f t="shared" si="3785"/>
        <v>0</v>
      </c>
      <c r="JU231" s="597">
        <f t="shared" si="3786"/>
        <v>0</v>
      </c>
      <c r="JV231" s="389"/>
      <c r="JW231" s="390"/>
      <c r="JX231" s="388">
        <f t="shared" si="3854"/>
        <v>0</v>
      </c>
      <c r="JY231" s="389"/>
      <c r="JZ231" s="390"/>
      <c r="KA231" s="388">
        <f t="shared" si="3858"/>
        <v>0</v>
      </c>
      <c r="KB231" s="595">
        <f t="shared" si="3787"/>
        <v>0</v>
      </c>
      <c r="KC231" s="596">
        <f t="shared" si="3788"/>
        <v>0</v>
      </c>
      <c r="KD231" s="597">
        <f t="shared" si="3789"/>
        <v>0</v>
      </c>
      <c r="KE231" s="385"/>
      <c r="KF231" s="100"/>
      <c r="KG231" s="388">
        <f t="shared" si="3855"/>
        <v>0</v>
      </c>
      <c r="KH231" s="88"/>
      <c r="KI231" s="100"/>
      <c r="KJ231" s="388">
        <f t="shared" si="3856"/>
        <v>0</v>
      </c>
      <c r="KK231" s="41">
        <f t="shared" si="3790"/>
        <v>0</v>
      </c>
      <c r="KL231" s="42">
        <f t="shared" si="3791"/>
        <v>0</v>
      </c>
      <c r="KM231" s="43">
        <f t="shared" si="3792"/>
        <v>0</v>
      </c>
      <c r="KN231" s="50">
        <f t="shared" si="3793"/>
        <v>0</v>
      </c>
      <c r="KO231" s="45">
        <f t="shared" si="3794"/>
        <v>0</v>
      </c>
      <c r="KP231" s="51">
        <f t="shared" si="3795"/>
        <v>0</v>
      </c>
      <c r="KQ231" s="50">
        <f t="shared" si="3796"/>
        <v>0</v>
      </c>
      <c r="KR231" s="45">
        <f t="shared" si="3797"/>
        <v>0</v>
      </c>
      <c r="KS231" s="51">
        <f t="shared" si="3798"/>
        <v>0</v>
      </c>
      <c r="KT231" s="81">
        <f t="shared" si="3799"/>
        <v>0</v>
      </c>
      <c r="KU231" s="52">
        <f t="shared" si="3800"/>
        <v>0</v>
      </c>
      <c r="KV231" s="52">
        <f t="shared" si="3801"/>
        <v>0</v>
      </c>
      <c r="KW231" s="27">
        <f t="shared" si="3802"/>
        <v>0</v>
      </c>
      <c r="KX231" s="28">
        <f t="shared" si="3803"/>
        <v>0</v>
      </c>
      <c r="KY231" s="29">
        <f t="shared" si="3804"/>
        <v>0</v>
      </c>
      <c r="KZ231" s="542">
        <f t="shared" si="3805"/>
        <v>0</v>
      </c>
      <c r="LA231" s="28">
        <f t="shared" si="3806"/>
        <v>0</v>
      </c>
      <c r="LB231" s="29">
        <f t="shared" si="3807"/>
        <v>0</v>
      </c>
      <c r="LC231" s="178">
        <f t="shared" si="3808"/>
        <v>0</v>
      </c>
      <c r="LD231" s="28">
        <f t="shared" si="3809"/>
        <v>0</v>
      </c>
      <c r="LE231" s="29">
        <f t="shared" si="3810"/>
        <v>0</v>
      </c>
    </row>
    <row r="232" spans="2:317" ht="20.25" hidden="1" customHeight="1" outlineLevel="3">
      <c r="B232" s="84" t="s">
        <v>361</v>
      </c>
      <c r="C232" s="176" t="s">
        <v>374</v>
      </c>
      <c r="D232" s="176" t="s">
        <v>261</v>
      </c>
      <c r="E232" s="176" t="s">
        <v>262</v>
      </c>
      <c r="F232" s="84" t="s">
        <v>211</v>
      </c>
      <c r="G232" s="385"/>
      <c r="H232" s="387"/>
      <c r="I232" s="443">
        <f t="shared" si="3811"/>
        <v>0</v>
      </c>
      <c r="J232" s="385"/>
      <c r="K232" s="391"/>
      <c r="L232" s="443">
        <f t="shared" si="3812"/>
        <v>0</v>
      </c>
      <c r="M232" s="697">
        <f t="shared" si="3649"/>
        <v>0</v>
      </c>
      <c r="N232" s="698">
        <f t="shared" si="3650"/>
        <v>0</v>
      </c>
      <c r="O232" s="699">
        <f t="shared" si="3651"/>
        <v>0</v>
      </c>
      <c r="P232" s="385"/>
      <c r="Q232" s="387"/>
      <c r="R232" s="443">
        <f t="shared" si="3813"/>
        <v>0</v>
      </c>
      <c r="S232" s="385"/>
      <c r="T232" s="391"/>
      <c r="U232" s="443">
        <f t="shared" si="3814"/>
        <v>0</v>
      </c>
      <c r="V232" s="697">
        <f t="shared" si="3652"/>
        <v>0</v>
      </c>
      <c r="W232" s="698">
        <f t="shared" si="3653"/>
        <v>0</v>
      </c>
      <c r="X232" s="699">
        <f t="shared" si="3654"/>
        <v>0</v>
      </c>
      <c r="Y232" s="385"/>
      <c r="Z232" s="387"/>
      <c r="AA232" s="443">
        <f t="shared" si="3815"/>
        <v>0</v>
      </c>
      <c r="AB232" s="385"/>
      <c r="AC232" s="391"/>
      <c r="AD232" s="443">
        <f t="shared" si="3816"/>
        <v>0</v>
      </c>
      <c r="AE232" s="595">
        <f t="shared" si="3655"/>
        <v>0</v>
      </c>
      <c r="AF232" s="596">
        <f t="shared" si="3656"/>
        <v>0</v>
      </c>
      <c r="AG232" s="597">
        <f t="shared" si="3657"/>
        <v>0</v>
      </c>
      <c r="AH232" s="715">
        <f t="shared" si="3658"/>
        <v>0</v>
      </c>
      <c r="AI232" s="711">
        <f t="shared" si="3659"/>
        <v>0</v>
      </c>
      <c r="AJ232" s="716">
        <f t="shared" si="3660"/>
        <v>0</v>
      </c>
      <c r="AK232" s="715">
        <f t="shared" si="3661"/>
        <v>0</v>
      </c>
      <c r="AL232" s="711">
        <f t="shared" si="3662"/>
        <v>0</v>
      </c>
      <c r="AM232" s="716">
        <f t="shared" si="3663"/>
        <v>0</v>
      </c>
      <c r="AN232" s="717">
        <f t="shared" si="3664"/>
        <v>0</v>
      </c>
      <c r="AO232" s="718">
        <f t="shared" si="3665"/>
        <v>0</v>
      </c>
      <c r="AP232" s="718">
        <f t="shared" si="3666"/>
        <v>0</v>
      </c>
      <c r="AQ232" s="389"/>
      <c r="AR232" s="390"/>
      <c r="AS232" s="388">
        <f t="shared" si="3817"/>
        <v>0</v>
      </c>
      <c r="AT232" s="385"/>
      <c r="AU232" s="390"/>
      <c r="AV232" s="388">
        <f t="shared" si="3818"/>
        <v>0</v>
      </c>
      <c r="AW232" s="595">
        <f t="shared" si="3667"/>
        <v>0</v>
      </c>
      <c r="AX232" s="596">
        <f t="shared" si="3668"/>
        <v>0</v>
      </c>
      <c r="AY232" s="597">
        <f t="shared" si="3669"/>
        <v>0</v>
      </c>
      <c r="AZ232" s="385"/>
      <c r="BA232" s="387"/>
      <c r="BB232" s="388">
        <f t="shared" si="3819"/>
        <v>0</v>
      </c>
      <c r="BC232" s="385"/>
      <c r="BD232" s="391"/>
      <c r="BE232" s="388">
        <f t="shared" si="3820"/>
        <v>0</v>
      </c>
      <c r="BF232" s="595">
        <f t="shared" si="3670"/>
        <v>0</v>
      </c>
      <c r="BG232" s="596">
        <f t="shared" si="3671"/>
        <v>0</v>
      </c>
      <c r="BH232" s="597">
        <f t="shared" si="3672"/>
        <v>0</v>
      </c>
      <c r="BI232" s="385"/>
      <c r="BJ232" s="387"/>
      <c r="BK232" s="388">
        <f t="shared" si="3821"/>
        <v>0</v>
      </c>
      <c r="BL232" s="88"/>
      <c r="BM232" s="89"/>
      <c r="BN232" s="388">
        <f t="shared" si="3822"/>
        <v>0</v>
      </c>
      <c r="BO232" s="595">
        <f t="shared" si="3673"/>
        <v>0</v>
      </c>
      <c r="BP232" s="596">
        <f t="shared" si="3674"/>
        <v>0</v>
      </c>
      <c r="BQ232" s="597">
        <f t="shared" si="3675"/>
        <v>0</v>
      </c>
      <c r="BR232" s="719">
        <f t="shared" si="3676"/>
        <v>0</v>
      </c>
      <c r="BS232" s="720">
        <f t="shared" si="3677"/>
        <v>0</v>
      </c>
      <c r="BT232" s="721">
        <f t="shared" si="3678"/>
        <v>0</v>
      </c>
      <c r="BU232" s="719">
        <f t="shared" si="3679"/>
        <v>0</v>
      </c>
      <c r="BV232" s="720">
        <f t="shared" si="3680"/>
        <v>0</v>
      </c>
      <c r="BW232" s="721">
        <f t="shared" si="3681"/>
        <v>0</v>
      </c>
      <c r="BX232" s="717">
        <f t="shared" si="3682"/>
        <v>0</v>
      </c>
      <c r="BY232" s="718">
        <f t="shared" si="3683"/>
        <v>0</v>
      </c>
      <c r="BZ232" s="718">
        <f t="shared" si="3684"/>
        <v>0</v>
      </c>
      <c r="CA232" s="385"/>
      <c r="CB232" s="387"/>
      <c r="CC232" s="443">
        <f t="shared" si="3823"/>
        <v>0</v>
      </c>
      <c r="CD232" s="385"/>
      <c r="CE232" s="391"/>
      <c r="CF232" s="443">
        <f t="shared" si="3824"/>
        <v>0</v>
      </c>
      <c r="CG232" s="595">
        <f t="shared" si="3685"/>
        <v>0</v>
      </c>
      <c r="CH232" s="596">
        <f t="shared" si="3686"/>
        <v>0</v>
      </c>
      <c r="CI232" s="597">
        <f t="shared" si="3687"/>
        <v>0</v>
      </c>
      <c r="CJ232" s="385"/>
      <c r="CK232" s="387"/>
      <c r="CL232" s="443">
        <f t="shared" si="3825"/>
        <v>0</v>
      </c>
      <c r="CM232" s="88"/>
      <c r="CN232" s="100"/>
      <c r="CO232" s="443">
        <f t="shared" si="3826"/>
        <v>0</v>
      </c>
      <c r="CP232" s="595">
        <f t="shared" si="3688"/>
        <v>0</v>
      </c>
      <c r="CQ232" s="596">
        <f t="shared" si="3689"/>
        <v>0</v>
      </c>
      <c r="CR232" s="597">
        <f t="shared" si="3690"/>
        <v>0</v>
      </c>
      <c r="CS232" s="385"/>
      <c r="CT232" s="387"/>
      <c r="CU232" s="443">
        <f t="shared" si="3827"/>
        <v>0</v>
      </c>
      <c r="CV232" s="88"/>
      <c r="CW232" s="100"/>
      <c r="CX232" s="443">
        <f t="shared" si="3828"/>
        <v>0</v>
      </c>
      <c r="CY232" s="595">
        <f t="shared" si="3691"/>
        <v>0</v>
      </c>
      <c r="CZ232" s="596">
        <f t="shared" si="3692"/>
        <v>0</v>
      </c>
      <c r="DA232" s="597">
        <f t="shared" si="3693"/>
        <v>0</v>
      </c>
      <c r="DB232" s="715">
        <f t="shared" si="3694"/>
        <v>0</v>
      </c>
      <c r="DC232" s="711">
        <f t="shared" si="3695"/>
        <v>0</v>
      </c>
      <c r="DD232" s="716">
        <f t="shared" si="3696"/>
        <v>0</v>
      </c>
      <c r="DE232" s="715">
        <f t="shared" si="3697"/>
        <v>0</v>
      </c>
      <c r="DF232" s="711">
        <f t="shared" si="3698"/>
        <v>0</v>
      </c>
      <c r="DG232" s="716">
        <f t="shared" si="3699"/>
        <v>0</v>
      </c>
      <c r="DH232" s="717">
        <f t="shared" si="3700"/>
        <v>0</v>
      </c>
      <c r="DI232" s="718">
        <f t="shared" si="3701"/>
        <v>0</v>
      </c>
      <c r="DJ232" s="718">
        <f t="shared" si="3702"/>
        <v>0</v>
      </c>
      <c r="DK232" s="385"/>
      <c r="DL232" s="387"/>
      <c r="DM232" s="388">
        <f t="shared" si="3829"/>
        <v>0</v>
      </c>
      <c r="DN232" s="385"/>
      <c r="DO232" s="387"/>
      <c r="DP232" s="388">
        <f t="shared" si="3830"/>
        <v>0</v>
      </c>
      <c r="DQ232" s="595">
        <f t="shared" si="3703"/>
        <v>0</v>
      </c>
      <c r="DR232" s="596">
        <f t="shared" si="3704"/>
        <v>0</v>
      </c>
      <c r="DS232" s="597">
        <f t="shared" si="3705"/>
        <v>0</v>
      </c>
      <c r="DT232" s="385"/>
      <c r="DU232" s="387"/>
      <c r="DV232" s="388">
        <f t="shared" si="3831"/>
        <v>0</v>
      </c>
      <c r="DW232" s="385"/>
      <c r="DX232" s="391"/>
      <c r="DY232" s="388">
        <f t="shared" si="3857"/>
        <v>0</v>
      </c>
      <c r="DZ232" s="595">
        <f t="shared" si="3706"/>
        <v>0</v>
      </c>
      <c r="EA232" s="596">
        <f t="shared" si="3707"/>
        <v>0</v>
      </c>
      <c r="EB232" s="597">
        <f t="shared" si="3708"/>
        <v>0</v>
      </c>
      <c r="EC232" s="385"/>
      <c r="ED232" s="100"/>
      <c r="EE232" s="388">
        <f t="shared" si="3859"/>
        <v>0</v>
      </c>
      <c r="EF232" s="88"/>
      <c r="EG232" s="100"/>
      <c r="EH232" s="388">
        <f t="shared" si="3833"/>
        <v>0</v>
      </c>
      <c r="EI232" s="41">
        <f t="shared" si="3709"/>
        <v>0</v>
      </c>
      <c r="EJ232" s="42">
        <f t="shared" si="3710"/>
        <v>0</v>
      </c>
      <c r="EK232" s="43">
        <f t="shared" si="3711"/>
        <v>0</v>
      </c>
      <c r="EL232" s="50">
        <f t="shared" si="3712"/>
        <v>0</v>
      </c>
      <c r="EM232" s="45">
        <f t="shared" si="3713"/>
        <v>0</v>
      </c>
      <c r="EN232" s="51">
        <f t="shared" si="3714"/>
        <v>0</v>
      </c>
      <c r="EO232" s="50">
        <f t="shared" si="3715"/>
        <v>0</v>
      </c>
      <c r="EP232" s="45">
        <f t="shared" si="3716"/>
        <v>0</v>
      </c>
      <c r="EQ232" s="51">
        <f t="shared" si="3717"/>
        <v>0</v>
      </c>
      <c r="ER232" s="81">
        <f t="shared" si="3718"/>
        <v>0</v>
      </c>
      <c r="ES232" s="52">
        <f t="shared" si="3719"/>
        <v>0</v>
      </c>
      <c r="ET232" s="52">
        <f t="shared" si="3720"/>
        <v>0</v>
      </c>
      <c r="EU232" s="27">
        <f t="shared" si="3721"/>
        <v>0</v>
      </c>
      <c r="EV232" s="28">
        <f t="shared" si="3722"/>
        <v>0</v>
      </c>
      <c r="EW232" s="29">
        <f t="shared" si="3723"/>
        <v>0</v>
      </c>
      <c r="EX232" s="542">
        <f t="shared" si="3724"/>
        <v>0</v>
      </c>
      <c r="EY232" s="28">
        <f t="shared" si="3725"/>
        <v>0</v>
      </c>
      <c r="EZ232" s="29">
        <f t="shared" si="3726"/>
        <v>0</v>
      </c>
      <c r="FA232" s="178">
        <f t="shared" si="3727"/>
        <v>0</v>
      </c>
      <c r="FB232" s="28">
        <f t="shared" si="3728"/>
        <v>0</v>
      </c>
      <c r="FC232" s="29">
        <f t="shared" si="3729"/>
        <v>0</v>
      </c>
      <c r="FE232" s="84" t="s">
        <v>361</v>
      </c>
      <c r="FF232" s="176" t="s">
        <v>374</v>
      </c>
      <c r="FG232" s="176" t="s">
        <v>262</v>
      </c>
      <c r="FH232" s="84" t="s">
        <v>211</v>
      </c>
      <c r="FI232" s="385"/>
      <c r="FJ232" s="387"/>
      <c r="FK232" s="443">
        <f t="shared" si="3834"/>
        <v>0</v>
      </c>
      <c r="FL232" s="385"/>
      <c r="FM232" s="391"/>
      <c r="FN232" s="443">
        <f t="shared" si="3835"/>
        <v>0</v>
      </c>
      <c r="FO232" s="697">
        <f t="shared" si="3730"/>
        <v>0</v>
      </c>
      <c r="FP232" s="698">
        <f t="shared" si="3731"/>
        <v>0</v>
      </c>
      <c r="FQ232" s="699">
        <f t="shared" si="3732"/>
        <v>0</v>
      </c>
      <c r="FR232" s="385"/>
      <c r="FS232" s="387"/>
      <c r="FT232" s="443">
        <f t="shared" si="3836"/>
        <v>0</v>
      </c>
      <c r="FU232" s="385"/>
      <c r="FV232" s="391"/>
      <c r="FW232" s="443">
        <f t="shared" si="3837"/>
        <v>0</v>
      </c>
      <c r="FX232" s="697">
        <f t="shared" si="3733"/>
        <v>0</v>
      </c>
      <c r="FY232" s="698">
        <f t="shared" si="3734"/>
        <v>0</v>
      </c>
      <c r="FZ232" s="699">
        <f t="shared" si="3735"/>
        <v>0</v>
      </c>
      <c r="GA232" s="385"/>
      <c r="GB232" s="387"/>
      <c r="GC232" s="443">
        <f t="shared" si="3838"/>
        <v>0</v>
      </c>
      <c r="GD232" s="385"/>
      <c r="GE232" s="391"/>
      <c r="GF232" s="443">
        <f t="shared" si="3839"/>
        <v>0</v>
      </c>
      <c r="GG232" s="595">
        <f t="shared" si="3736"/>
        <v>0</v>
      </c>
      <c r="GH232" s="596">
        <f t="shared" si="3737"/>
        <v>0</v>
      </c>
      <c r="GI232" s="597">
        <f t="shared" si="3738"/>
        <v>0</v>
      </c>
      <c r="GJ232" s="715">
        <f t="shared" si="3739"/>
        <v>0</v>
      </c>
      <c r="GK232" s="711">
        <f t="shared" si="3740"/>
        <v>0</v>
      </c>
      <c r="GL232" s="716">
        <f t="shared" si="3741"/>
        <v>0</v>
      </c>
      <c r="GM232" s="715">
        <f t="shared" si="3742"/>
        <v>0</v>
      </c>
      <c r="GN232" s="711">
        <f t="shared" si="3743"/>
        <v>0</v>
      </c>
      <c r="GO232" s="716">
        <f t="shared" si="3744"/>
        <v>0</v>
      </c>
      <c r="GP232" s="717">
        <f t="shared" si="3745"/>
        <v>0</v>
      </c>
      <c r="GQ232" s="718">
        <f t="shared" si="3746"/>
        <v>0</v>
      </c>
      <c r="GR232" s="718">
        <f t="shared" si="3747"/>
        <v>0</v>
      </c>
      <c r="GS232" s="389"/>
      <c r="GT232" s="390"/>
      <c r="GU232" s="388">
        <f t="shared" si="3840"/>
        <v>0</v>
      </c>
      <c r="GV232" s="385"/>
      <c r="GW232" s="390"/>
      <c r="GX232" s="388">
        <f t="shared" si="3841"/>
        <v>0</v>
      </c>
      <c r="GY232" s="595">
        <f t="shared" si="3748"/>
        <v>0</v>
      </c>
      <c r="GZ232" s="596">
        <f t="shared" si="3749"/>
        <v>0</v>
      </c>
      <c r="HA232" s="597">
        <f t="shared" si="3750"/>
        <v>0</v>
      </c>
      <c r="HB232" s="385"/>
      <c r="HC232" s="387"/>
      <c r="HD232" s="388">
        <f t="shared" si="3842"/>
        <v>0</v>
      </c>
      <c r="HE232" s="385"/>
      <c r="HF232" s="391"/>
      <c r="HG232" s="388">
        <f t="shared" si="3843"/>
        <v>0</v>
      </c>
      <c r="HH232" s="595">
        <f t="shared" si="3751"/>
        <v>0</v>
      </c>
      <c r="HI232" s="596">
        <f t="shared" si="3752"/>
        <v>0</v>
      </c>
      <c r="HJ232" s="597">
        <f t="shared" si="3753"/>
        <v>0</v>
      </c>
      <c r="HK232" s="385"/>
      <c r="HL232" s="387"/>
      <c r="HM232" s="388">
        <f t="shared" si="3844"/>
        <v>0</v>
      </c>
      <c r="HN232" s="88"/>
      <c r="HO232" s="89"/>
      <c r="HP232" s="388">
        <f t="shared" si="3845"/>
        <v>0</v>
      </c>
      <c r="HQ232" s="595">
        <f t="shared" si="3754"/>
        <v>0</v>
      </c>
      <c r="HR232" s="596">
        <f t="shared" si="3755"/>
        <v>0</v>
      </c>
      <c r="HS232" s="597">
        <f t="shared" si="3756"/>
        <v>0</v>
      </c>
      <c r="HT232" s="719">
        <f t="shared" si="3757"/>
        <v>0</v>
      </c>
      <c r="HU232" s="720">
        <f t="shared" si="3758"/>
        <v>0</v>
      </c>
      <c r="HV232" s="721">
        <f t="shared" si="3759"/>
        <v>0</v>
      </c>
      <c r="HW232" s="719">
        <f t="shared" si="3760"/>
        <v>0</v>
      </c>
      <c r="HX232" s="720">
        <f t="shared" si="3761"/>
        <v>0</v>
      </c>
      <c r="HY232" s="721">
        <f t="shared" si="3762"/>
        <v>0</v>
      </c>
      <c r="HZ232" s="717">
        <f t="shared" si="3763"/>
        <v>0</v>
      </c>
      <c r="IA232" s="718">
        <f t="shared" si="3764"/>
        <v>0</v>
      </c>
      <c r="IB232" s="718">
        <f t="shared" si="3765"/>
        <v>0</v>
      </c>
      <c r="IC232" s="385"/>
      <c r="ID232" s="387"/>
      <c r="IE232" s="443">
        <f t="shared" si="3846"/>
        <v>0</v>
      </c>
      <c r="IF232" s="385"/>
      <c r="IG232" s="391"/>
      <c r="IH232" s="443">
        <f t="shared" si="3847"/>
        <v>0</v>
      </c>
      <c r="II232" s="595">
        <f t="shared" si="3766"/>
        <v>0</v>
      </c>
      <c r="IJ232" s="596">
        <f t="shared" si="3767"/>
        <v>0</v>
      </c>
      <c r="IK232" s="597">
        <f t="shared" si="3768"/>
        <v>0</v>
      </c>
      <c r="IL232" s="385"/>
      <c r="IM232" s="387"/>
      <c r="IN232" s="443">
        <f t="shared" si="3848"/>
        <v>0</v>
      </c>
      <c r="IO232" s="88"/>
      <c r="IP232" s="100"/>
      <c r="IQ232" s="443">
        <f t="shared" si="3849"/>
        <v>0</v>
      </c>
      <c r="IR232" s="595">
        <f t="shared" si="3769"/>
        <v>0</v>
      </c>
      <c r="IS232" s="596">
        <f t="shared" si="3770"/>
        <v>0</v>
      </c>
      <c r="IT232" s="597">
        <f t="shared" si="3771"/>
        <v>0</v>
      </c>
      <c r="IU232" s="385"/>
      <c r="IV232" s="387"/>
      <c r="IW232" s="443">
        <f t="shared" si="3850"/>
        <v>0</v>
      </c>
      <c r="IX232" s="88"/>
      <c r="IY232" s="100"/>
      <c r="IZ232" s="443">
        <f t="shared" si="3851"/>
        <v>0</v>
      </c>
      <c r="JA232" s="595">
        <f t="shared" si="3772"/>
        <v>0</v>
      </c>
      <c r="JB232" s="596">
        <f t="shared" si="3773"/>
        <v>0</v>
      </c>
      <c r="JC232" s="597">
        <f t="shared" si="3774"/>
        <v>0</v>
      </c>
      <c r="JD232" s="715">
        <f t="shared" si="3775"/>
        <v>0</v>
      </c>
      <c r="JE232" s="711">
        <f t="shared" si="3776"/>
        <v>0</v>
      </c>
      <c r="JF232" s="716">
        <f t="shared" si="3777"/>
        <v>0</v>
      </c>
      <c r="JG232" s="715">
        <f t="shared" si="3778"/>
        <v>0</v>
      </c>
      <c r="JH232" s="711">
        <f t="shared" si="3779"/>
        <v>0</v>
      </c>
      <c r="JI232" s="716">
        <f t="shared" si="3780"/>
        <v>0</v>
      </c>
      <c r="JJ232" s="717">
        <f t="shared" si="3781"/>
        <v>0</v>
      </c>
      <c r="JK232" s="718">
        <f t="shared" si="3782"/>
        <v>0</v>
      </c>
      <c r="JL232" s="718">
        <f t="shared" si="3783"/>
        <v>0</v>
      </c>
      <c r="JM232" s="385"/>
      <c r="JN232" s="387"/>
      <c r="JO232" s="388">
        <f t="shared" si="3852"/>
        <v>0</v>
      </c>
      <c r="JP232" s="385"/>
      <c r="JQ232" s="387"/>
      <c r="JR232" s="388">
        <f t="shared" si="3853"/>
        <v>0</v>
      </c>
      <c r="JS232" s="595">
        <f t="shared" si="3784"/>
        <v>0</v>
      </c>
      <c r="JT232" s="596">
        <f t="shared" si="3785"/>
        <v>0</v>
      </c>
      <c r="JU232" s="597">
        <f t="shared" si="3786"/>
        <v>0</v>
      </c>
      <c r="JV232" s="385"/>
      <c r="JW232" s="387"/>
      <c r="JX232" s="388">
        <f t="shared" si="3854"/>
        <v>0</v>
      </c>
      <c r="JY232" s="385"/>
      <c r="JZ232" s="391"/>
      <c r="KA232" s="388">
        <f t="shared" si="3858"/>
        <v>0</v>
      </c>
      <c r="KB232" s="595">
        <f t="shared" si="3787"/>
        <v>0</v>
      </c>
      <c r="KC232" s="596">
        <f t="shared" si="3788"/>
        <v>0</v>
      </c>
      <c r="KD232" s="597">
        <f t="shared" si="3789"/>
        <v>0</v>
      </c>
      <c r="KE232" s="385"/>
      <c r="KF232" s="100"/>
      <c r="KG232" s="388">
        <f t="shared" si="3855"/>
        <v>0</v>
      </c>
      <c r="KH232" s="88"/>
      <c r="KI232" s="100"/>
      <c r="KJ232" s="388">
        <f t="shared" si="3856"/>
        <v>0</v>
      </c>
      <c r="KK232" s="41">
        <f t="shared" si="3790"/>
        <v>0</v>
      </c>
      <c r="KL232" s="42">
        <f t="shared" si="3791"/>
        <v>0</v>
      </c>
      <c r="KM232" s="43">
        <f t="shared" si="3792"/>
        <v>0</v>
      </c>
      <c r="KN232" s="50">
        <f t="shared" si="3793"/>
        <v>0</v>
      </c>
      <c r="KO232" s="45">
        <f t="shared" si="3794"/>
        <v>0</v>
      </c>
      <c r="KP232" s="51">
        <f t="shared" si="3795"/>
        <v>0</v>
      </c>
      <c r="KQ232" s="50">
        <f t="shared" si="3796"/>
        <v>0</v>
      </c>
      <c r="KR232" s="45">
        <f t="shared" si="3797"/>
        <v>0</v>
      </c>
      <c r="KS232" s="51">
        <f t="shared" si="3798"/>
        <v>0</v>
      </c>
      <c r="KT232" s="81">
        <f t="shared" si="3799"/>
        <v>0</v>
      </c>
      <c r="KU232" s="52">
        <f t="shared" si="3800"/>
        <v>0</v>
      </c>
      <c r="KV232" s="52">
        <f t="shared" si="3801"/>
        <v>0</v>
      </c>
      <c r="KW232" s="27">
        <f t="shared" si="3802"/>
        <v>0</v>
      </c>
      <c r="KX232" s="28">
        <f t="shared" si="3803"/>
        <v>0</v>
      </c>
      <c r="KY232" s="29">
        <f t="shared" si="3804"/>
        <v>0</v>
      </c>
      <c r="KZ232" s="542">
        <f t="shared" si="3805"/>
        <v>0</v>
      </c>
      <c r="LA232" s="28">
        <f t="shared" si="3806"/>
        <v>0</v>
      </c>
      <c r="LB232" s="29">
        <f t="shared" si="3807"/>
        <v>0</v>
      </c>
      <c r="LC232" s="178">
        <f t="shared" si="3808"/>
        <v>0</v>
      </c>
      <c r="LD232" s="28">
        <f t="shared" si="3809"/>
        <v>0</v>
      </c>
      <c r="LE232" s="29">
        <f t="shared" si="3810"/>
        <v>0</v>
      </c>
    </row>
    <row r="233" spans="2:317" ht="20.25" hidden="1" customHeight="1" outlineLevel="3">
      <c r="B233" s="84" t="s">
        <v>361</v>
      </c>
      <c r="C233" s="176" t="s">
        <v>375</v>
      </c>
      <c r="D233" s="176" t="s">
        <v>261</v>
      </c>
      <c r="E233" s="176" t="s">
        <v>262</v>
      </c>
      <c r="F233" s="84" t="s">
        <v>186</v>
      </c>
      <c r="G233" s="594"/>
      <c r="H233" s="482"/>
      <c r="I233" s="443">
        <f t="shared" si="3811"/>
        <v>0</v>
      </c>
      <c r="J233" s="483"/>
      <c r="K233" s="600"/>
      <c r="L233" s="443">
        <f t="shared" si="3812"/>
        <v>0</v>
      </c>
      <c r="M233" s="697">
        <f t="shared" si="3649"/>
        <v>0</v>
      </c>
      <c r="N233" s="698">
        <f t="shared" si="3650"/>
        <v>0</v>
      </c>
      <c r="O233" s="699">
        <f t="shared" si="3651"/>
        <v>0</v>
      </c>
      <c r="P233" s="594"/>
      <c r="Q233" s="482"/>
      <c r="R233" s="443">
        <f t="shared" si="3813"/>
        <v>0</v>
      </c>
      <c r="S233" s="483"/>
      <c r="T233" s="600"/>
      <c r="U233" s="443">
        <f t="shared" si="3814"/>
        <v>0</v>
      </c>
      <c r="V233" s="697">
        <f t="shared" si="3652"/>
        <v>0</v>
      </c>
      <c r="W233" s="698">
        <f t="shared" si="3653"/>
        <v>0</v>
      </c>
      <c r="X233" s="699">
        <f t="shared" si="3654"/>
        <v>0</v>
      </c>
      <c r="Y233" s="594"/>
      <c r="Z233" s="482"/>
      <c r="AA233" s="443">
        <f t="shared" si="3815"/>
        <v>0</v>
      </c>
      <c r="AB233" s="481"/>
      <c r="AC233" s="600"/>
      <c r="AD233" s="443">
        <f t="shared" si="3816"/>
        <v>0</v>
      </c>
      <c r="AE233" s="595">
        <f t="shared" si="3655"/>
        <v>0</v>
      </c>
      <c r="AF233" s="596">
        <f t="shared" si="3656"/>
        <v>0</v>
      </c>
      <c r="AG233" s="597">
        <f t="shared" si="3657"/>
        <v>0</v>
      </c>
      <c r="AH233" s="715">
        <f t="shared" si="3658"/>
        <v>0</v>
      </c>
      <c r="AI233" s="711">
        <f t="shared" si="3659"/>
        <v>0</v>
      </c>
      <c r="AJ233" s="716">
        <f t="shared" si="3660"/>
        <v>0</v>
      </c>
      <c r="AK233" s="715">
        <f t="shared" si="3661"/>
        <v>0</v>
      </c>
      <c r="AL233" s="711">
        <f t="shared" si="3662"/>
        <v>0</v>
      </c>
      <c r="AM233" s="716">
        <f t="shared" si="3663"/>
        <v>0</v>
      </c>
      <c r="AN233" s="717">
        <f t="shared" si="3664"/>
        <v>0</v>
      </c>
      <c r="AO233" s="718">
        <f t="shared" si="3665"/>
        <v>0</v>
      </c>
      <c r="AP233" s="718">
        <f t="shared" si="3666"/>
        <v>0</v>
      </c>
      <c r="AQ233" s="385"/>
      <c r="AR233" s="387"/>
      <c r="AS233" s="388">
        <f t="shared" si="3817"/>
        <v>0</v>
      </c>
      <c r="AT233" s="385"/>
      <c r="AU233" s="387"/>
      <c r="AV233" s="388">
        <f t="shared" si="3818"/>
        <v>0</v>
      </c>
      <c r="AW233" s="595">
        <f t="shared" si="3667"/>
        <v>0</v>
      </c>
      <c r="AX233" s="596">
        <f t="shared" si="3668"/>
        <v>0</v>
      </c>
      <c r="AY233" s="597">
        <f t="shared" si="3669"/>
        <v>0</v>
      </c>
      <c r="AZ233" s="389"/>
      <c r="BA233" s="390"/>
      <c r="BB233" s="388">
        <f t="shared" si="3819"/>
        <v>0</v>
      </c>
      <c r="BC233" s="389"/>
      <c r="BD233" s="390"/>
      <c r="BE233" s="388">
        <f t="shared" si="3820"/>
        <v>0</v>
      </c>
      <c r="BF233" s="595">
        <f t="shared" si="3670"/>
        <v>0</v>
      </c>
      <c r="BG233" s="596">
        <f t="shared" si="3671"/>
        <v>0</v>
      </c>
      <c r="BH233" s="597">
        <f t="shared" si="3672"/>
        <v>0</v>
      </c>
      <c r="BI233" s="594"/>
      <c r="BJ233" s="482"/>
      <c r="BK233" s="388">
        <f t="shared" si="3821"/>
        <v>0</v>
      </c>
      <c r="BL233" s="385"/>
      <c r="BM233" s="387"/>
      <c r="BN233" s="388">
        <f t="shared" si="3822"/>
        <v>0</v>
      </c>
      <c r="BO233" s="595">
        <f t="shared" si="3673"/>
        <v>0</v>
      </c>
      <c r="BP233" s="596">
        <f t="shared" si="3674"/>
        <v>0</v>
      </c>
      <c r="BQ233" s="597">
        <f t="shared" si="3675"/>
        <v>0</v>
      </c>
      <c r="BR233" s="719">
        <f t="shared" si="3676"/>
        <v>0</v>
      </c>
      <c r="BS233" s="720">
        <f t="shared" si="3677"/>
        <v>0</v>
      </c>
      <c r="BT233" s="721">
        <f t="shared" si="3678"/>
        <v>0</v>
      </c>
      <c r="BU233" s="719">
        <f t="shared" si="3679"/>
        <v>0</v>
      </c>
      <c r="BV233" s="720">
        <f t="shared" si="3680"/>
        <v>0</v>
      </c>
      <c r="BW233" s="721">
        <f t="shared" si="3681"/>
        <v>0</v>
      </c>
      <c r="BX233" s="717">
        <f t="shared" si="3682"/>
        <v>0</v>
      </c>
      <c r="BY233" s="718">
        <f t="shared" si="3683"/>
        <v>0</v>
      </c>
      <c r="BZ233" s="718">
        <f t="shared" si="3684"/>
        <v>0</v>
      </c>
      <c r="CA233" s="481"/>
      <c r="CB233" s="602"/>
      <c r="CC233" s="443">
        <f t="shared" si="3823"/>
        <v>0</v>
      </c>
      <c r="CD233" s="483"/>
      <c r="CE233" s="600"/>
      <c r="CF233" s="443">
        <f t="shared" si="3824"/>
        <v>0</v>
      </c>
      <c r="CG233" s="595">
        <f t="shared" si="3685"/>
        <v>0</v>
      </c>
      <c r="CH233" s="596">
        <f t="shared" si="3686"/>
        <v>0</v>
      </c>
      <c r="CI233" s="597">
        <f t="shared" si="3687"/>
        <v>0</v>
      </c>
      <c r="CJ233" s="385"/>
      <c r="CK233" s="387"/>
      <c r="CL233" s="443">
        <f t="shared" si="3825"/>
        <v>0</v>
      </c>
      <c r="CM233" s="88"/>
      <c r="CN233" s="100"/>
      <c r="CO233" s="443">
        <f t="shared" si="3826"/>
        <v>0</v>
      </c>
      <c r="CP233" s="595">
        <f t="shared" si="3688"/>
        <v>0</v>
      </c>
      <c r="CQ233" s="596">
        <f t="shared" si="3689"/>
        <v>0</v>
      </c>
      <c r="CR233" s="597">
        <f t="shared" si="3690"/>
        <v>0</v>
      </c>
      <c r="CS233" s="385"/>
      <c r="CT233" s="387"/>
      <c r="CU233" s="443">
        <f t="shared" si="3827"/>
        <v>0</v>
      </c>
      <c r="CV233" s="88"/>
      <c r="CW233" s="100"/>
      <c r="CX233" s="443">
        <f t="shared" si="3828"/>
        <v>0</v>
      </c>
      <c r="CY233" s="595">
        <f t="shared" si="3691"/>
        <v>0</v>
      </c>
      <c r="CZ233" s="596">
        <f t="shared" si="3692"/>
        <v>0</v>
      </c>
      <c r="DA233" s="597">
        <f t="shared" si="3693"/>
        <v>0</v>
      </c>
      <c r="DB233" s="715">
        <f t="shared" si="3694"/>
        <v>0</v>
      </c>
      <c r="DC233" s="711">
        <f t="shared" si="3695"/>
        <v>0</v>
      </c>
      <c r="DD233" s="716">
        <f t="shared" si="3696"/>
        <v>0</v>
      </c>
      <c r="DE233" s="715">
        <f t="shared" si="3697"/>
        <v>0</v>
      </c>
      <c r="DF233" s="711">
        <f t="shared" si="3698"/>
        <v>0</v>
      </c>
      <c r="DG233" s="716">
        <f t="shared" si="3699"/>
        <v>0</v>
      </c>
      <c r="DH233" s="717">
        <f t="shared" si="3700"/>
        <v>0</v>
      </c>
      <c r="DI233" s="718">
        <f t="shared" si="3701"/>
        <v>0</v>
      </c>
      <c r="DJ233" s="718">
        <f t="shared" si="3702"/>
        <v>0</v>
      </c>
      <c r="DK233" s="389"/>
      <c r="DL233" s="390"/>
      <c r="DM233" s="388">
        <f t="shared" si="3829"/>
        <v>0</v>
      </c>
      <c r="DN233" s="385"/>
      <c r="DO233" s="387"/>
      <c r="DP233" s="388">
        <f t="shared" si="3830"/>
        <v>0</v>
      </c>
      <c r="DQ233" s="595">
        <f t="shared" si="3703"/>
        <v>0</v>
      </c>
      <c r="DR233" s="596">
        <f t="shared" si="3704"/>
        <v>0</v>
      </c>
      <c r="DS233" s="597">
        <f t="shared" si="3705"/>
        <v>0</v>
      </c>
      <c r="DT233" s="389"/>
      <c r="DU233" s="390"/>
      <c r="DV233" s="388">
        <f t="shared" si="3831"/>
        <v>0</v>
      </c>
      <c r="DW233" s="389"/>
      <c r="DX233" s="390"/>
      <c r="DY233" s="388">
        <f t="shared" si="3857"/>
        <v>0</v>
      </c>
      <c r="DZ233" s="595">
        <f t="shared" si="3706"/>
        <v>0</v>
      </c>
      <c r="EA233" s="596">
        <f t="shared" si="3707"/>
        <v>0</v>
      </c>
      <c r="EB233" s="597">
        <f t="shared" si="3708"/>
        <v>0</v>
      </c>
      <c r="EC233" s="385"/>
      <c r="ED233" s="100"/>
      <c r="EE233" s="388">
        <f t="shared" si="3859"/>
        <v>0</v>
      </c>
      <c r="EF233" s="88"/>
      <c r="EG233" s="100"/>
      <c r="EH233" s="388">
        <f t="shared" si="3833"/>
        <v>0</v>
      </c>
      <c r="EI233" s="41">
        <f t="shared" si="3709"/>
        <v>0</v>
      </c>
      <c r="EJ233" s="42">
        <f t="shared" si="3710"/>
        <v>0</v>
      </c>
      <c r="EK233" s="43">
        <f t="shared" si="3711"/>
        <v>0</v>
      </c>
      <c r="EL233" s="50">
        <f t="shared" si="3712"/>
        <v>0</v>
      </c>
      <c r="EM233" s="45">
        <f t="shared" si="3713"/>
        <v>0</v>
      </c>
      <c r="EN233" s="51">
        <f t="shared" si="3714"/>
        <v>0</v>
      </c>
      <c r="EO233" s="50">
        <f t="shared" si="3715"/>
        <v>0</v>
      </c>
      <c r="EP233" s="45">
        <f t="shared" si="3716"/>
        <v>0</v>
      </c>
      <c r="EQ233" s="51">
        <f t="shared" si="3717"/>
        <v>0</v>
      </c>
      <c r="ER233" s="81">
        <f t="shared" si="3718"/>
        <v>0</v>
      </c>
      <c r="ES233" s="52">
        <f t="shared" si="3719"/>
        <v>0</v>
      </c>
      <c r="ET233" s="52">
        <f t="shared" si="3720"/>
        <v>0</v>
      </c>
      <c r="EU233" s="27">
        <f t="shared" si="3721"/>
        <v>0</v>
      </c>
      <c r="EV233" s="28">
        <f t="shared" si="3722"/>
        <v>0</v>
      </c>
      <c r="EW233" s="29">
        <f t="shared" si="3723"/>
        <v>0</v>
      </c>
      <c r="EX233" s="542">
        <f t="shared" si="3724"/>
        <v>0</v>
      </c>
      <c r="EY233" s="28">
        <f t="shared" si="3725"/>
        <v>0</v>
      </c>
      <c r="EZ233" s="29">
        <f t="shared" si="3726"/>
        <v>0</v>
      </c>
      <c r="FA233" s="178">
        <f t="shared" si="3727"/>
        <v>0</v>
      </c>
      <c r="FB233" s="28">
        <f t="shared" si="3728"/>
        <v>0</v>
      </c>
      <c r="FC233" s="29">
        <f t="shared" si="3729"/>
        <v>0</v>
      </c>
      <c r="FE233" s="84" t="s">
        <v>361</v>
      </c>
      <c r="FF233" s="176" t="s">
        <v>375</v>
      </c>
      <c r="FG233" s="176" t="s">
        <v>262</v>
      </c>
      <c r="FH233" s="84" t="s">
        <v>186</v>
      </c>
      <c r="FI233" s="594"/>
      <c r="FJ233" s="482"/>
      <c r="FK233" s="443">
        <f t="shared" si="3834"/>
        <v>0</v>
      </c>
      <c r="FL233" s="483"/>
      <c r="FM233" s="600"/>
      <c r="FN233" s="443">
        <f t="shared" si="3835"/>
        <v>0</v>
      </c>
      <c r="FO233" s="697">
        <f t="shared" si="3730"/>
        <v>0</v>
      </c>
      <c r="FP233" s="698">
        <f t="shared" si="3731"/>
        <v>0</v>
      </c>
      <c r="FQ233" s="699">
        <f t="shared" si="3732"/>
        <v>0</v>
      </c>
      <c r="FR233" s="594"/>
      <c r="FS233" s="482"/>
      <c r="FT233" s="443">
        <f t="shared" si="3836"/>
        <v>0</v>
      </c>
      <c r="FU233" s="483"/>
      <c r="FV233" s="600"/>
      <c r="FW233" s="443">
        <f t="shared" si="3837"/>
        <v>0</v>
      </c>
      <c r="FX233" s="697">
        <f t="shared" si="3733"/>
        <v>0</v>
      </c>
      <c r="FY233" s="698">
        <f t="shared" si="3734"/>
        <v>0</v>
      </c>
      <c r="FZ233" s="699">
        <f t="shared" si="3735"/>
        <v>0</v>
      </c>
      <c r="GA233" s="594"/>
      <c r="GB233" s="482"/>
      <c r="GC233" s="443">
        <f t="shared" si="3838"/>
        <v>0</v>
      </c>
      <c r="GD233" s="481"/>
      <c r="GE233" s="600"/>
      <c r="GF233" s="443">
        <f t="shared" si="3839"/>
        <v>0</v>
      </c>
      <c r="GG233" s="595">
        <f t="shared" si="3736"/>
        <v>0</v>
      </c>
      <c r="GH233" s="596">
        <f t="shared" si="3737"/>
        <v>0</v>
      </c>
      <c r="GI233" s="597">
        <f t="shared" si="3738"/>
        <v>0</v>
      </c>
      <c r="GJ233" s="715">
        <f t="shared" si="3739"/>
        <v>0</v>
      </c>
      <c r="GK233" s="711">
        <f t="shared" si="3740"/>
        <v>0</v>
      </c>
      <c r="GL233" s="716">
        <f t="shared" si="3741"/>
        <v>0</v>
      </c>
      <c r="GM233" s="715">
        <f t="shared" si="3742"/>
        <v>0</v>
      </c>
      <c r="GN233" s="711">
        <f t="shared" si="3743"/>
        <v>0</v>
      </c>
      <c r="GO233" s="716">
        <f t="shared" si="3744"/>
        <v>0</v>
      </c>
      <c r="GP233" s="717">
        <f t="shared" si="3745"/>
        <v>0</v>
      </c>
      <c r="GQ233" s="718">
        <f t="shared" si="3746"/>
        <v>0</v>
      </c>
      <c r="GR233" s="718">
        <f t="shared" si="3747"/>
        <v>0</v>
      </c>
      <c r="GS233" s="385"/>
      <c r="GT233" s="387"/>
      <c r="GU233" s="388">
        <f t="shared" si="3840"/>
        <v>0</v>
      </c>
      <c r="GV233" s="385"/>
      <c r="GW233" s="387"/>
      <c r="GX233" s="388">
        <f t="shared" si="3841"/>
        <v>0</v>
      </c>
      <c r="GY233" s="595">
        <f t="shared" si="3748"/>
        <v>0</v>
      </c>
      <c r="GZ233" s="596">
        <f t="shared" si="3749"/>
        <v>0</v>
      </c>
      <c r="HA233" s="597">
        <f t="shared" si="3750"/>
        <v>0</v>
      </c>
      <c r="HB233" s="389"/>
      <c r="HC233" s="390"/>
      <c r="HD233" s="388">
        <f t="shared" si="3842"/>
        <v>0</v>
      </c>
      <c r="HE233" s="389"/>
      <c r="HF233" s="390"/>
      <c r="HG233" s="388">
        <f t="shared" si="3843"/>
        <v>0</v>
      </c>
      <c r="HH233" s="595">
        <f t="shared" si="3751"/>
        <v>0</v>
      </c>
      <c r="HI233" s="596">
        <f t="shared" si="3752"/>
        <v>0</v>
      </c>
      <c r="HJ233" s="597">
        <f t="shared" si="3753"/>
        <v>0</v>
      </c>
      <c r="HK233" s="594"/>
      <c r="HL233" s="482"/>
      <c r="HM233" s="388">
        <f t="shared" si="3844"/>
        <v>0</v>
      </c>
      <c r="HN233" s="385"/>
      <c r="HO233" s="387"/>
      <c r="HP233" s="388">
        <f t="shared" si="3845"/>
        <v>0</v>
      </c>
      <c r="HQ233" s="595">
        <f t="shared" si="3754"/>
        <v>0</v>
      </c>
      <c r="HR233" s="596">
        <f t="shared" si="3755"/>
        <v>0</v>
      </c>
      <c r="HS233" s="597">
        <f t="shared" si="3756"/>
        <v>0</v>
      </c>
      <c r="HT233" s="719">
        <f t="shared" si="3757"/>
        <v>0</v>
      </c>
      <c r="HU233" s="720">
        <f t="shared" si="3758"/>
        <v>0</v>
      </c>
      <c r="HV233" s="721">
        <f t="shared" si="3759"/>
        <v>0</v>
      </c>
      <c r="HW233" s="719">
        <f t="shared" si="3760"/>
        <v>0</v>
      </c>
      <c r="HX233" s="720">
        <f t="shared" si="3761"/>
        <v>0</v>
      </c>
      <c r="HY233" s="721">
        <f t="shared" si="3762"/>
        <v>0</v>
      </c>
      <c r="HZ233" s="717">
        <f t="shared" si="3763"/>
        <v>0</v>
      </c>
      <c r="IA233" s="718">
        <f t="shared" si="3764"/>
        <v>0</v>
      </c>
      <c r="IB233" s="718">
        <f t="shared" si="3765"/>
        <v>0</v>
      </c>
      <c r="IC233" s="481"/>
      <c r="ID233" s="602"/>
      <c r="IE233" s="443">
        <f t="shared" si="3846"/>
        <v>0</v>
      </c>
      <c r="IF233" s="483"/>
      <c r="IG233" s="600"/>
      <c r="IH233" s="443">
        <f t="shared" si="3847"/>
        <v>0</v>
      </c>
      <c r="II233" s="595">
        <f t="shared" si="3766"/>
        <v>0</v>
      </c>
      <c r="IJ233" s="596">
        <f t="shared" si="3767"/>
        <v>0</v>
      </c>
      <c r="IK233" s="597">
        <f t="shared" si="3768"/>
        <v>0</v>
      </c>
      <c r="IL233" s="385"/>
      <c r="IM233" s="387"/>
      <c r="IN233" s="443">
        <f t="shared" si="3848"/>
        <v>0</v>
      </c>
      <c r="IO233" s="88"/>
      <c r="IP233" s="100"/>
      <c r="IQ233" s="443">
        <f t="shared" si="3849"/>
        <v>0</v>
      </c>
      <c r="IR233" s="595">
        <f t="shared" si="3769"/>
        <v>0</v>
      </c>
      <c r="IS233" s="596">
        <f t="shared" si="3770"/>
        <v>0</v>
      </c>
      <c r="IT233" s="597">
        <f t="shared" si="3771"/>
        <v>0</v>
      </c>
      <c r="IU233" s="385"/>
      <c r="IV233" s="387"/>
      <c r="IW233" s="443">
        <f t="shared" si="3850"/>
        <v>0</v>
      </c>
      <c r="IX233" s="88"/>
      <c r="IY233" s="100"/>
      <c r="IZ233" s="443">
        <f t="shared" si="3851"/>
        <v>0</v>
      </c>
      <c r="JA233" s="595">
        <f t="shared" si="3772"/>
        <v>0</v>
      </c>
      <c r="JB233" s="596">
        <f t="shared" si="3773"/>
        <v>0</v>
      </c>
      <c r="JC233" s="597">
        <f t="shared" si="3774"/>
        <v>0</v>
      </c>
      <c r="JD233" s="715">
        <f t="shared" si="3775"/>
        <v>0</v>
      </c>
      <c r="JE233" s="711">
        <f t="shared" si="3776"/>
        <v>0</v>
      </c>
      <c r="JF233" s="716">
        <f t="shared" si="3777"/>
        <v>0</v>
      </c>
      <c r="JG233" s="715">
        <f t="shared" si="3778"/>
        <v>0</v>
      </c>
      <c r="JH233" s="711">
        <f t="shared" si="3779"/>
        <v>0</v>
      </c>
      <c r="JI233" s="716">
        <f t="shared" si="3780"/>
        <v>0</v>
      </c>
      <c r="JJ233" s="717">
        <f t="shared" si="3781"/>
        <v>0</v>
      </c>
      <c r="JK233" s="718">
        <f t="shared" si="3782"/>
        <v>0</v>
      </c>
      <c r="JL233" s="718">
        <f t="shared" si="3783"/>
        <v>0</v>
      </c>
      <c r="JM233" s="389"/>
      <c r="JN233" s="390"/>
      <c r="JO233" s="388">
        <f t="shared" si="3852"/>
        <v>0</v>
      </c>
      <c r="JP233" s="385"/>
      <c r="JQ233" s="387"/>
      <c r="JR233" s="388">
        <f t="shared" si="3853"/>
        <v>0</v>
      </c>
      <c r="JS233" s="595">
        <f t="shared" si="3784"/>
        <v>0</v>
      </c>
      <c r="JT233" s="596">
        <f t="shared" si="3785"/>
        <v>0</v>
      </c>
      <c r="JU233" s="597">
        <f t="shared" si="3786"/>
        <v>0</v>
      </c>
      <c r="JV233" s="389"/>
      <c r="JW233" s="390"/>
      <c r="JX233" s="388">
        <f t="shared" si="3854"/>
        <v>0</v>
      </c>
      <c r="JY233" s="389"/>
      <c r="JZ233" s="390"/>
      <c r="KA233" s="388">
        <f t="shared" si="3858"/>
        <v>0</v>
      </c>
      <c r="KB233" s="595">
        <f t="shared" si="3787"/>
        <v>0</v>
      </c>
      <c r="KC233" s="596">
        <f t="shared" si="3788"/>
        <v>0</v>
      </c>
      <c r="KD233" s="597">
        <f t="shared" si="3789"/>
        <v>0</v>
      </c>
      <c r="KE233" s="385"/>
      <c r="KF233" s="100"/>
      <c r="KG233" s="388">
        <f t="shared" si="3855"/>
        <v>0</v>
      </c>
      <c r="KH233" s="88"/>
      <c r="KI233" s="100"/>
      <c r="KJ233" s="388">
        <f t="shared" si="3856"/>
        <v>0</v>
      </c>
      <c r="KK233" s="41">
        <f t="shared" si="3790"/>
        <v>0</v>
      </c>
      <c r="KL233" s="42">
        <f t="shared" si="3791"/>
        <v>0</v>
      </c>
      <c r="KM233" s="43">
        <f t="shared" si="3792"/>
        <v>0</v>
      </c>
      <c r="KN233" s="50">
        <f t="shared" si="3793"/>
        <v>0</v>
      </c>
      <c r="KO233" s="45">
        <f t="shared" si="3794"/>
        <v>0</v>
      </c>
      <c r="KP233" s="51">
        <f t="shared" si="3795"/>
        <v>0</v>
      </c>
      <c r="KQ233" s="50">
        <f t="shared" si="3796"/>
        <v>0</v>
      </c>
      <c r="KR233" s="45">
        <f t="shared" si="3797"/>
        <v>0</v>
      </c>
      <c r="KS233" s="51">
        <f t="shared" si="3798"/>
        <v>0</v>
      </c>
      <c r="KT233" s="81">
        <f t="shared" si="3799"/>
        <v>0</v>
      </c>
      <c r="KU233" s="52">
        <f t="shared" si="3800"/>
        <v>0</v>
      </c>
      <c r="KV233" s="52">
        <f t="shared" si="3801"/>
        <v>0</v>
      </c>
      <c r="KW233" s="27">
        <f t="shared" si="3802"/>
        <v>0</v>
      </c>
      <c r="KX233" s="28">
        <f t="shared" si="3803"/>
        <v>0</v>
      </c>
      <c r="KY233" s="29">
        <f t="shared" si="3804"/>
        <v>0</v>
      </c>
      <c r="KZ233" s="542">
        <f t="shared" si="3805"/>
        <v>0</v>
      </c>
      <c r="LA233" s="28">
        <f t="shared" si="3806"/>
        <v>0</v>
      </c>
      <c r="LB233" s="29">
        <f t="shared" si="3807"/>
        <v>0</v>
      </c>
      <c r="LC233" s="178">
        <f t="shared" si="3808"/>
        <v>0</v>
      </c>
      <c r="LD233" s="28">
        <f t="shared" si="3809"/>
        <v>0</v>
      </c>
      <c r="LE233" s="29">
        <f t="shared" si="3810"/>
        <v>0</v>
      </c>
    </row>
    <row r="234" spans="2:317" ht="20.25" hidden="1" customHeight="1" outlineLevel="3">
      <c r="B234" s="84" t="s">
        <v>361</v>
      </c>
      <c r="C234" s="176" t="s">
        <v>376</v>
      </c>
      <c r="D234" s="176" t="s">
        <v>261</v>
      </c>
      <c r="E234" s="176" t="s">
        <v>262</v>
      </c>
      <c r="F234" s="84" t="s">
        <v>211</v>
      </c>
      <c r="G234" s="444"/>
      <c r="H234" s="482"/>
      <c r="I234" s="443">
        <f t="shared" si="3811"/>
        <v>0</v>
      </c>
      <c r="J234" s="483"/>
      <c r="K234" s="600"/>
      <c r="L234" s="443">
        <f t="shared" si="3812"/>
        <v>0</v>
      </c>
      <c r="M234" s="697">
        <f t="shared" si="3649"/>
        <v>0</v>
      </c>
      <c r="N234" s="698">
        <f t="shared" si="3650"/>
        <v>0</v>
      </c>
      <c r="O234" s="699">
        <f t="shared" si="3651"/>
        <v>0</v>
      </c>
      <c r="P234" s="483"/>
      <c r="Q234" s="600"/>
      <c r="R234" s="443">
        <f t="shared" si="3813"/>
        <v>0</v>
      </c>
      <c r="S234" s="483"/>
      <c r="T234" s="600"/>
      <c r="U234" s="443">
        <f t="shared" si="3814"/>
        <v>0</v>
      </c>
      <c r="V234" s="697">
        <f t="shared" si="3652"/>
        <v>0</v>
      </c>
      <c r="W234" s="698">
        <f t="shared" si="3653"/>
        <v>0</v>
      </c>
      <c r="X234" s="699">
        <f t="shared" si="3654"/>
        <v>0</v>
      </c>
      <c r="Y234" s="444"/>
      <c r="Z234" s="482"/>
      <c r="AA234" s="443">
        <f t="shared" si="3815"/>
        <v>0</v>
      </c>
      <c r="AB234" s="483"/>
      <c r="AC234" s="600"/>
      <c r="AD234" s="443">
        <f t="shared" si="3816"/>
        <v>0</v>
      </c>
      <c r="AE234" s="595">
        <f t="shared" si="3655"/>
        <v>0</v>
      </c>
      <c r="AF234" s="596">
        <f t="shared" si="3656"/>
        <v>0</v>
      </c>
      <c r="AG234" s="597">
        <f t="shared" si="3657"/>
        <v>0</v>
      </c>
      <c r="AH234" s="715">
        <f t="shared" si="3658"/>
        <v>0</v>
      </c>
      <c r="AI234" s="711">
        <f t="shared" si="3659"/>
        <v>0</v>
      </c>
      <c r="AJ234" s="716">
        <f t="shared" si="3660"/>
        <v>0</v>
      </c>
      <c r="AK234" s="715">
        <f t="shared" si="3661"/>
        <v>0</v>
      </c>
      <c r="AL234" s="711">
        <f t="shared" si="3662"/>
        <v>0</v>
      </c>
      <c r="AM234" s="716">
        <f t="shared" si="3663"/>
        <v>0</v>
      </c>
      <c r="AN234" s="717">
        <f t="shared" si="3664"/>
        <v>0</v>
      </c>
      <c r="AO234" s="718">
        <f t="shared" si="3665"/>
        <v>0</v>
      </c>
      <c r="AP234" s="718">
        <f t="shared" si="3666"/>
        <v>0</v>
      </c>
      <c r="AQ234" s="389"/>
      <c r="AR234" s="390"/>
      <c r="AS234" s="388">
        <f t="shared" si="3817"/>
        <v>0</v>
      </c>
      <c r="AT234" s="385"/>
      <c r="AU234" s="387"/>
      <c r="AV234" s="388">
        <f t="shared" si="3818"/>
        <v>0</v>
      </c>
      <c r="AW234" s="595">
        <f t="shared" si="3667"/>
        <v>0</v>
      </c>
      <c r="AX234" s="596">
        <f t="shared" si="3668"/>
        <v>0</v>
      </c>
      <c r="AY234" s="597">
        <f t="shared" si="3669"/>
        <v>0</v>
      </c>
      <c r="AZ234" s="389"/>
      <c r="BA234" s="390"/>
      <c r="BB234" s="388">
        <f t="shared" si="3819"/>
        <v>0</v>
      </c>
      <c r="BC234" s="389"/>
      <c r="BD234" s="390"/>
      <c r="BE234" s="388">
        <f t="shared" si="3820"/>
        <v>0</v>
      </c>
      <c r="BF234" s="595">
        <f t="shared" si="3670"/>
        <v>0</v>
      </c>
      <c r="BG234" s="596">
        <f t="shared" si="3671"/>
        <v>0</v>
      </c>
      <c r="BH234" s="597">
        <f t="shared" si="3672"/>
        <v>0</v>
      </c>
      <c r="BI234" s="389"/>
      <c r="BJ234" s="390"/>
      <c r="BK234" s="388">
        <f t="shared" si="3821"/>
        <v>0</v>
      </c>
      <c r="BL234" s="385"/>
      <c r="BM234" s="387"/>
      <c r="BN234" s="388">
        <f t="shared" si="3822"/>
        <v>0</v>
      </c>
      <c r="BO234" s="595">
        <f t="shared" si="3673"/>
        <v>0</v>
      </c>
      <c r="BP234" s="596">
        <f t="shared" si="3674"/>
        <v>0</v>
      </c>
      <c r="BQ234" s="597">
        <f t="shared" si="3675"/>
        <v>0</v>
      </c>
      <c r="BR234" s="719">
        <f t="shared" si="3676"/>
        <v>0</v>
      </c>
      <c r="BS234" s="720">
        <f t="shared" si="3677"/>
        <v>0</v>
      </c>
      <c r="BT234" s="721">
        <f t="shared" si="3678"/>
        <v>0</v>
      </c>
      <c r="BU234" s="719">
        <f t="shared" si="3679"/>
        <v>0</v>
      </c>
      <c r="BV234" s="720">
        <f t="shared" si="3680"/>
        <v>0</v>
      </c>
      <c r="BW234" s="721">
        <f t="shared" si="3681"/>
        <v>0</v>
      </c>
      <c r="BX234" s="717">
        <f t="shared" si="3682"/>
        <v>0</v>
      </c>
      <c r="BY234" s="718">
        <f t="shared" si="3683"/>
        <v>0</v>
      </c>
      <c r="BZ234" s="718">
        <f t="shared" si="3684"/>
        <v>0</v>
      </c>
      <c r="CA234" s="483"/>
      <c r="CB234" s="600"/>
      <c r="CC234" s="443">
        <f t="shared" si="3823"/>
        <v>0</v>
      </c>
      <c r="CD234" s="483"/>
      <c r="CE234" s="600"/>
      <c r="CF234" s="443">
        <f t="shared" si="3824"/>
        <v>0</v>
      </c>
      <c r="CG234" s="595">
        <f t="shared" si="3685"/>
        <v>0</v>
      </c>
      <c r="CH234" s="596">
        <f t="shared" si="3686"/>
        <v>0</v>
      </c>
      <c r="CI234" s="597">
        <f t="shared" si="3687"/>
        <v>0</v>
      </c>
      <c r="CJ234" s="483"/>
      <c r="CK234" s="600"/>
      <c r="CL234" s="443">
        <f t="shared" si="3825"/>
        <v>0</v>
      </c>
      <c r="CM234" s="88"/>
      <c r="CN234" s="100"/>
      <c r="CO234" s="443">
        <f t="shared" si="3826"/>
        <v>0</v>
      </c>
      <c r="CP234" s="595">
        <f t="shared" si="3688"/>
        <v>0</v>
      </c>
      <c r="CQ234" s="596">
        <f t="shared" si="3689"/>
        <v>0</v>
      </c>
      <c r="CR234" s="597">
        <f t="shared" si="3690"/>
        <v>0</v>
      </c>
      <c r="CS234" s="483"/>
      <c r="CT234" s="600"/>
      <c r="CU234" s="443">
        <f t="shared" si="3827"/>
        <v>0</v>
      </c>
      <c r="CV234" s="88"/>
      <c r="CW234" s="100"/>
      <c r="CX234" s="443">
        <f t="shared" si="3828"/>
        <v>0</v>
      </c>
      <c r="CY234" s="595">
        <f t="shared" si="3691"/>
        <v>0</v>
      </c>
      <c r="CZ234" s="596">
        <f t="shared" si="3692"/>
        <v>0</v>
      </c>
      <c r="DA234" s="597">
        <f t="shared" si="3693"/>
        <v>0</v>
      </c>
      <c r="DB234" s="715">
        <f t="shared" si="3694"/>
        <v>0</v>
      </c>
      <c r="DC234" s="711">
        <f t="shared" si="3695"/>
        <v>0</v>
      </c>
      <c r="DD234" s="716">
        <f t="shared" si="3696"/>
        <v>0</v>
      </c>
      <c r="DE234" s="715">
        <f t="shared" si="3697"/>
        <v>0</v>
      </c>
      <c r="DF234" s="711">
        <f t="shared" si="3698"/>
        <v>0</v>
      </c>
      <c r="DG234" s="716">
        <f t="shared" si="3699"/>
        <v>0</v>
      </c>
      <c r="DH234" s="717">
        <f t="shared" si="3700"/>
        <v>0</v>
      </c>
      <c r="DI234" s="718">
        <f t="shared" si="3701"/>
        <v>0</v>
      </c>
      <c r="DJ234" s="718">
        <f t="shared" si="3702"/>
        <v>0</v>
      </c>
      <c r="DK234" s="385"/>
      <c r="DL234" s="391"/>
      <c r="DM234" s="388">
        <f t="shared" si="3829"/>
        <v>0</v>
      </c>
      <c r="DN234" s="385"/>
      <c r="DO234" s="391"/>
      <c r="DP234" s="388">
        <f t="shared" si="3830"/>
        <v>0</v>
      </c>
      <c r="DQ234" s="595">
        <f t="shared" si="3703"/>
        <v>0</v>
      </c>
      <c r="DR234" s="596">
        <f t="shared" si="3704"/>
        <v>0</v>
      </c>
      <c r="DS234" s="597">
        <f t="shared" si="3705"/>
        <v>0</v>
      </c>
      <c r="DT234" s="389"/>
      <c r="DU234" s="390"/>
      <c r="DV234" s="388">
        <f t="shared" si="3831"/>
        <v>0</v>
      </c>
      <c r="DW234" s="389"/>
      <c r="DX234" s="390"/>
      <c r="DY234" s="388">
        <f t="shared" si="3857"/>
        <v>0</v>
      </c>
      <c r="DZ234" s="595">
        <f t="shared" si="3706"/>
        <v>0</v>
      </c>
      <c r="EA234" s="596">
        <f t="shared" si="3707"/>
        <v>0</v>
      </c>
      <c r="EB234" s="597">
        <f t="shared" si="3708"/>
        <v>0</v>
      </c>
      <c r="EC234" s="385"/>
      <c r="ED234" s="100"/>
      <c r="EE234" s="388">
        <f t="shared" si="3859"/>
        <v>0</v>
      </c>
      <c r="EF234" s="88"/>
      <c r="EG234" s="100"/>
      <c r="EH234" s="388">
        <f t="shared" si="3833"/>
        <v>0</v>
      </c>
      <c r="EI234" s="41">
        <f t="shared" si="3709"/>
        <v>0</v>
      </c>
      <c r="EJ234" s="42">
        <f t="shared" si="3710"/>
        <v>0</v>
      </c>
      <c r="EK234" s="43">
        <f t="shared" si="3711"/>
        <v>0</v>
      </c>
      <c r="EL234" s="50">
        <f t="shared" si="3712"/>
        <v>0</v>
      </c>
      <c r="EM234" s="45">
        <f t="shared" si="3713"/>
        <v>0</v>
      </c>
      <c r="EN234" s="51">
        <f t="shared" si="3714"/>
        <v>0</v>
      </c>
      <c r="EO234" s="50">
        <f t="shared" si="3715"/>
        <v>0</v>
      </c>
      <c r="EP234" s="45">
        <f t="shared" si="3716"/>
        <v>0</v>
      </c>
      <c r="EQ234" s="51">
        <f t="shared" si="3717"/>
        <v>0</v>
      </c>
      <c r="ER234" s="81">
        <f t="shared" si="3718"/>
        <v>0</v>
      </c>
      <c r="ES234" s="52">
        <f t="shared" si="3719"/>
        <v>0</v>
      </c>
      <c r="ET234" s="52">
        <f t="shared" si="3720"/>
        <v>0</v>
      </c>
      <c r="EU234" s="27">
        <f t="shared" si="3721"/>
        <v>0</v>
      </c>
      <c r="EV234" s="28">
        <f t="shared" si="3722"/>
        <v>0</v>
      </c>
      <c r="EW234" s="29">
        <f t="shared" si="3723"/>
        <v>0</v>
      </c>
      <c r="EX234" s="542">
        <f t="shared" si="3724"/>
        <v>0</v>
      </c>
      <c r="EY234" s="28">
        <f t="shared" si="3725"/>
        <v>0</v>
      </c>
      <c r="EZ234" s="29">
        <f t="shared" si="3726"/>
        <v>0</v>
      </c>
      <c r="FA234" s="178">
        <f t="shared" si="3727"/>
        <v>0</v>
      </c>
      <c r="FB234" s="28">
        <f t="shared" si="3728"/>
        <v>0</v>
      </c>
      <c r="FC234" s="29">
        <f t="shared" si="3729"/>
        <v>0</v>
      </c>
      <c r="FE234" s="84" t="s">
        <v>361</v>
      </c>
      <c r="FF234" s="176" t="s">
        <v>289</v>
      </c>
      <c r="FG234" s="176" t="s">
        <v>262</v>
      </c>
      <c r="FH234" s="84" t="s">
        <v>211</v>
      </c>
      <c r="FI234" s="444"/>
      <c r="FJ234" s="482"/>
      <c r="FK234" s="443">
        <f t="shared" si="3834"/>
        <v>0</v>
      </c>
      <c r="FL234" s="483"/>
      <c r="FM234" s="600"/>
      <c r="FN234" s="443">
        <f t="shared" si="3835"/>
        <v>0</v>
      </c>
      <c r="FO234" s="697">
        <f t="shared" si="3730"/>
        <v>0</v>
      </c>
      <c r="FP234" s="698">
        <f t="shared" si="3731"/>
        <v>0</v>
      </c>
      <c r="FQ234" s="699">
        <f t="shared" si="3732"/>
        <v>0</v>
      </c>
      <c r="FR234" s="483"/>
      <c r="FS234" s="600"/>
      <c r="FT234" s="443">
        <f t="shared" si="3836"/>
        <v>0</v>
      </c>
      <c r="FU234" s="483"/>
      <c r="FV234" s="600"/>
      <c r="FW234" s="443">
        <f t="shared" si="3837"/>
        <v>0</v>
      </c>
      <c r="FX234" s="697">
        <f t="shared" si="3733"/>
        <v>0</v>
      </c>
      <c r="FY234" s="698">
        <f t="shared" si="3734"/>
        <v>0</v>
      </c>
      <c r="FZ234" s="699">
        <f t="shared" si="3735"/>
        <v>0</v>
      </c>
      <c r="GA234" s="444"/>
      <c r="GB234" s="482"/>
      <c r="GC234" s="443">
        <f t="shared" si="3838"/>
        <v>0</v>
      </c>
      <c r="GD234" s="483"/>
      <c r="GE234" s="600"/>
      <c r="GF234" s="443">
        <f t="shared" si="3839"/>
        <v>0</v>
      </c>
      <c r="GG234" s="595">
        <f t="shared" si="3736"/>
        <v>0</v>
      </c>
      <c r="GH234" s="596">
        <f t="shared" si="3737"/>
        <v>0</v>
      </c>
      <c r="GI234" s="597">
        <f t="shared" si="3738"/>
        <v>0</v>
      </c>
      <c r="GJ234" s="715">
        <f t="shared" si="3739"/>
        <v>0</v>
      </c>
      <c r="GK234" s="711">
        <f t="shared" si="3740"/>
        <v>0</v>
      </c>
      <c r="GL234" s="716">
        <f t="shared" si="3741"/>
        <v>0</v>
      </c>
      <c r="GM234" s="715">
        <f t="shared" si="3742"/>
        <v>0</v>
      </c>
      <c r="GN234" s="711">
        <f t="shared" si="3743"/>
        <v>0</v>
      </c>
      <c r="GO234" s="716">
        <f t="shared" si="3744"/>
        <v>0</v>
      </c>
      <c r="GP234" s="717">
        <f t="shared" si="3745"/>
        <v>0</v>
      </c>
      <c r="GQ234" s="718">
        <f t="shared" si="3746"/>
        <v>0</v>
      </c>
      <c r="GR234" s="718">
        <f t="shared" si="3747"/>
        <v>0</v>
      </c>
      <c r="GS234" s="389"/>
      <c r="GT234" s="390"/>
      <c r="GU234" s="388">
        <f t="shared" si="3840"/>
        <v>0</v>
      </c>
      <c r="GV234" s="385"/>
      <c r="GW234" s="387"/>
      <c r="GX234" s="388">
        <f t="shared" si="3841"/>
        <v>0</v>
      </c>
      <c r="GY234" s="595">
        <f t="shared" si="3748"/>
        <v>0</v>
      </c>
      <c r="GZ234" s="596">
        <f t="shared" si="3749"/>
        <v>0</v>
      </c>
      <c r="HA234" s="597">
        <f t="shared" si="3750"/>
        <v>0</v>
      </c>
      <c r="HB234" s="389"/>
      <c r="HC234" s="390"/>
      <c r="HD234" s="388">
        <f t="shared" si="3842"/>
        <v>0</v>
      </c>
      <c r="HE234" s="389"/>
      <c r="HF234" s="390"/>
      <c r="HG234" s="388">
        <f t="shared" si="3843"/>
        <v>0</v>
      </c>
      <c r="HH234" s="595">
        <f t="shared" si="3751"/>
        <v>0</v>
      </c>
      <c r="HI234" s="596">
        <f t="shared" si="3752"/>
        <v>0</v>
      </c>
      <c r="HJ234" s="597">
        <f t="shared" si="3753"/>
        <v>0</v>
      </c>
      <c r="HK234" s="389"/>
      <c r="HL234" s="390"/>
      <c r="HM234" s="388">
        <f t="shared" si="3844"/>
        <v>0</v>
      </c>
      <c r="HN234" s="385"/>
      <c r="HO234" s="387"/>
      <c r="HP234" s="388">
        <f t="shared" si="3845"/>
        <v>0</v>
      </c>
      <c r="HQ234" s="595">
        <f t="shared" si="3754"/>
        <v>0</v>
      </c>
      <c r="HR234" s="596">
        <f t="shared" si="3755"/>
        <v>0</v>
      </c>
      <c r="HS234" s="597">
        <f t="shared" si="3756"/>
        <v>0</v>
      </c>
      <c r="HT234" s="719">
        <f t="shared" si="3757"/>
        <v>0</v>
      </c>
      <c r="HU234" s="720">
        <f t="shared" si="3758"/>
        <v>0</v>
      </c>
      <c r="HV234" s="721">
        <f t="shared" si="3759"/>
        <v>0</v>
      </c>
      <c r="HW234" s="719">
        <f t="shared" si="3760"/>
        <v>0</v>
      </c>
      <c r="HX234" s="720">
        <f t="shared" si="3761"/>
        <v>0</v>
      </c>
      <c r="HY234" s="721">
        <f t="shared" si="3762"/>
        <v>0</v>
      </c>
      <c r="HZ234" s="717">
        <f t="shared" si="3763"/>
        <v>0</v>
      </c>
      <c r="IA234" s="718">
        <f t="shared" si="3764"/>
        <v>0</v>
      </c>
      <c r="IB234" s="718">
        <f t="shared" si="3765"/>
        <v>0</v>
      </c>
      <c r="IC234" s="483"/>
      <c r="ID234" s="600"/>
      <c r="IE234" s="443">
        <f t="shared" si="3846"/>
        <v>0</v>
      </c>
      <c r="IF234" s="483"/>
      <c r="IG234" s="600"/>
      <c r="IH234" s="443">
        <f t="shared" si="3847"/>
        <v>0</v>
      </c>
      <c r="II234" s="595">
        <f t="shared" si="3766"/>
        <v>0</v>
      </c>
      <c r="IJ234" s="596">
        <f t="shared" si="3767"/>
        <v>0</v>
      </c>
      <c r="IK234" s="597">
        <f t="shared" si="3768"/>
        <v>0</v>
      </c>
      <c r="IL234" s="483"/>
      <c r="IM234" s="600"/>
      <c r="IN234" s="443">
        <f t="shared" si="3848"/>
        <v>0</v>
      </c>
      <c r="IO234" s="88"/>
      <c r="IP234" s="100"/>
      <c r="IQ234" s="443">
        <f t="shared" si="3849"/>
        <v>0</v>
      </c>
      <c r="IR234" s="595">
        <f t="shared" si="3769"/>
        <v>0</v>
      </c>
      <c r="IS234" s="596">
        <f t="shared" si="3770"/>
        <v>0</v>
      </c>
      <c r="IT234" s="597">
        <f t="shared" si="3771"/>
        <v>0</v>
      </c>
      <c r="IU234" s="483"/>
      <c r="IV234" s="600"/>
      <c r="IW234" s="443">
        <f t="shared" si="3850"/>
        <v>0</v>
      </c>
      <c r="IX234" s="88"/>
      <c r="IY234" s="100"/>
      <c r="IZ234" s="443">
        <f t="shared" si="3851"/>
        <v>0</v>
      </c>
      <c r="JA234" s="595">
        <f t="shared" si="3772"/>
        <v>0</v>
      </c>
      <c r="JB234" s="596">
        <f t="shared" si="3773"/>
        <v>0</v>
      </c>
      <c r="JC234" s="597">
        <f t="shared" si="3774"/>
        <v>0</v>
      </c>
      <c r="JD234" s="715">
        <f t="shared" si="3775"/>
        <v>0</v>
      </c>
      <c r="JE234" s="711">
        <f t="shared" si="3776"/>
        <v>0</v>
      </c>
      <c r="JF234" s="716">
        <f t="shared" si="3777"/>
        <v>0</v>
      </c>
      <c r="JG234" s="715">
        <f t="shared" si="3778"/>
        <v>0</v>
      </c>
      <c r="JH234" s="711">
        <f t="shared" si="3779"/>
        <v>0</v>
      </c>
      <c r="JI234" s="716">
        <f t="shared" si="3780"/>
        <v>0</v>
      </c>
      <c r="JJ234" s="717">
        <f t="shared" si="3781"/>
        <v>0</v>
      </c>
      <c r="JK234" s="718">
        <f t="shared" si="3782"/>
        <v>0</v>
      </c>
      <c r="JL234" s="718">
        <f t="shared" si="3783"/>
        <v>0</v>
      </c>
      <c r="JM234" s="385"/>
      <c r="JN234" s="391"/>
      <c r="JO234" s="388">
        <f t="shared" si="3852"/>
        <v>0</v>
      </c>
      <c r="JP234" s="385"/>
      <c r="JQ234" s="391"/>
      <c r="JR234" s="388">
        <f t="shared" si="3853"/>
        <v>0</v>
      </c>
      <c r="JS234" s="595">
        <f t="shared" si="3784"/>
        <v>0</v>
      </c>
      <c r="JT234" s="596">
        <f t="shared" si="3785"/>
        <v>0</v>
      </c>
      <c r="JU234" s="597">
        <f t="shared" si="3786"/>
        <v>0</v>
      </c>
      <c r="JV234" s="389"/>
      <c r="JW234" s="390"/>
      <c r="JX234" s="388">
        <f t="shared" si="3854"/>
        <v>0</v>
      </c>
      <c r="JY234" s="389"/>
      <c r="JZ234" s="390"/>
      <c r="KA234" s="388">
        <f t="shared" si="3858"/>
        <v>0</v>
      </c>
      <c r="KB234" s="595">
        <f t="shared" si="3787"/>
        <v>0</v>
      </c>
      <c r="KC234" s="596">
        <f t="shared" si="3788"/>
        <v>0</v>
      </c>
      <c r="KD234" s="597">
        <f t="shared" si="3789"/>
        <v>0</v>
      </c>
      <c r="KE234" s="385"/>
      <c r="KF234" s="100"/>
      <c r="KG234" s="388">
        <f t="shared" si="3855"/>
        <v>0</v>
      </c>
      <c r="KH234" s="88"/>
      <c r="KI234" s="100"/>
      <c r="KJ234" s="388">
        <f t="shared" si="3856"/>
        <v>0</v>
      </c>
      <c r="KK234" s="41">
        <f t="shared" si="3790"/>
        <v>0</v>
      </c>
      <c r="KL234" s="42">
        <f t="shared" si="3791"/>
        <v>0</v>
      </c>
      <c r="KM234" s="43">
        <f t="shared" si="3792"/>
        <v>0</v>
      </c>
      <c r="KN234" s="50">
        <f t="shared" si="3793"/>
        <v>0</v>
      </c>
      <c r="KO234" s="45">
        <f t="shared" si="3794"/>
        <v>0</v>
      </c>
      <c r="KP234" s="51">
        <f t="shared" si="3795"/>
        <v>0</v>
      </c>
      <c r="KQ234" s="50">
        <f t="shared" si="3796"/>
        <v>0</v>
      </c>
      <c r="KR234" s="45">
        <f t="shared" si="3797"/>
        <v>0</v>
      </c>
      <c r="KS234" s="51">
        <f t="shared" si="3798"/>
        <v>0</v>
      </c>
      <c r="KT234" s="81">
        <f t="shared" si="3799"/>
        <v>0</v>
      </c>
      <c r="KU234" s="52">
        <f t="shared" si="3800"/>
        <v>0</v>
      </c>
      <c r="KV234" s="52">
        <f t="shared" si="3801"/>
        <v>0</v>
      </c>
      <c r="KW234" s="27">
        <f t="shared" si="3802"/>
        <v>0</v>
      </c>
      <c r="KX234" s="28">
        <f t="shared" si="3803"/>
        <v>0</v>
      </c>
      <c r="KY234" s="29">
        <f t="shared" si="3804"/>
        <v>0</v>
      </c>
      <c r="KZ234" s="542">
        <f t="shared" si="3805"/>
        <v>0</v>
      </c>
      <c r="LA234" s="28">
        <f t="shared" si="3806"/>
        <v>0</v>
      </c>
      <c r="LB234" s="29">
        <f t="shared" si="3807"/>
        <v>0</v>
      </c>
      <c r="LC234" s="178">
        <f t="shared" si="3808"/>
        <v>0</v>
      </c>
      <c r="LD234" s="28">
        <f t="shared" si="3809"/>
        <v>0</v>
      </c>
      <c r="LE234" s="29">
        <f t="shared" si="3810"/>
        <v>0</v>
      </c>
    </row>
    <row r="235" spans="2:317" ht="20.25" hidden="1" customHeight="1" outlineLevel="3">
      <c r="B235" s="84" t="s">
        <v>361</v>
      </c>
      <c r="C235" s="176" t="s">
        <v>377</v>
      </c>
      <c r="D235" s="176" t="s">
        <v>261</v>
      </c>
      <c r="E235" s="176" t="s">
        <v>262</v>
      </c>
      <c r="F235" s="84" t="s">
        <v>204</v>
      </c>
      <c r="G235" s="483"/>
      <c r="H235" s="600"/>
      <c r="I235" s="443">
        <f t="shared" si="3811"/>
        <v>0</v>
      </c>
      <c r="J235" s="483"/>
      <c r="K235" s="600"/>
      <c r="L235" s="443">
        <f t="shared" si="3812"/>
        <v>0</v>
      </c>
      <c r="M235" s="697">
        <f t="shared" si="3649"/>
        <v>0</v>
      </c>
      <c r="N235" s="698">
        <f t="shared" si="3650"/>
        <v>0</v>
      </c>
      <c r="O235" s="699">
        <f t="shared" si="3651"/>
        <v>0</v>
      </c>
      <c r="P235" s="483"/>
      <c r="Q235" s="600"/>
      <c r="R235" s="443">
        <f t="shared" si="3813"/>
        <v>0</v>
      </c>
      <c r="S235" s="483"/>
      <c r="T235" s="600"/>
      <c r="U235" s="443">
        <f t="shared" si="3814"/>
        <v>0</v>
      </c>
      <c r="V235" s="697">
        <f t="shared" si="3652"/>
        <v>0</v>
      </c>
      <c r="W235" s="698">
        <f t="shared" si="3653"/>
        <v>0</v>
      </c>
      <c r="X235" s="699">
        <f t="shared" si="3654"/>
        <v>0</v>
      </c>
      <c r="Y235" s="594"/>
      <c r="Z235" s="315"/>
      <c r="AA235" s="443">
        <f t="shared" si="3815"/>
        <v>0</v>
      </c>
      <c r="AB235" s="385"/>
      <c r="AC235" s="391"/>
      <c r="AD235" s="443">
        <f t="shared" si="3816"/>
        <v>0</v>
      </c>
      <c r="AE235" s="595">
        <f t="shared" si="3655"/>
        <v>0</v>
      </c>
      <c r="AF235" s="596">
        <f t="shared" si="3656"/>
        <v>0</v>
      </c>
      <c r="AG235" s="597">
        <f t="shared" si="3657"/>
        <v>0</v>
      </c>
      <c r="AH235" s="715">
        <f t="shared" si="3658"/>
        <v>0</v>
      </c>
      <c r="AI235" s="711">
        <f t="shared" si="3659"/>
        <v>0</v>
      </c>
      <c r="AJ235" s="716">
        <f t="shared" si="3660"/>
        <v>0</v>
      </c>
      <c r="AK235" s="715">
        <f t="shared" si="3661"/>
        <v>0</v>
      </c>
      <c r="AL235" s="711">
        <f t="shared" si="3662"/>
        <v>0</v>
      </c>
      <c r="AM235" s="716">
        <f t="shared" si="3663"/>
        <v>0</v>
      </c>
      <c r="AN235" s="717">
        <f t="shared" si="3664"/>
        <v>0</v>
      </c>
      <c r="AO235" s="718">
        <f t="shared" si="3665"/>
        <v>0</v>
      </c>
      <c r="AP235" s="718">
        <f t="shared" si="3666"/>
        <v>0</v>
      </c>
      <c r="AQ235" s="385"/>
      <c r="AR235" s="387"/>
      <c r="AS235" s="388">
        <f t="shared" si="3817"/>
        <v>0</v>
      </c>
      <c r="AT235" s="385"/>
      <c r="AU235" s="387"/>
      <c r="AV235" s="388">
        <f t="shared" si="3818"/>
        <v>0</v>
      </c>
      <c r="AW235" s="595">
        <f t="shared" si="3667"/>
        <v>0</v>
      </c>
      <c r="AX235" s="596">
        <f t="shared" si="3668"/>
        <v>0</v>
      </c>
      <c r="AY235" s="597">
        <f t="shared" si="3669"/>
        <v>0</v>
      </c>
      <c r="AZ235" s="594"/>
      <c r="BA235" s="315"/>
      <c r="BB235" s="388">
        <f t="shared" si="3819"/>
        <v>0</v>
      </c>
      <c r="BC235" s="385"/>
      <c r="BD235" s="391"/>
      <c r="BE235" s="388">
        <f t="shared" si="3820"/>
        <v>0</v>
      </c>
      <c r="BF235" s="595">
        <f t="shared" si="3670"/>
        <v>0</v>
      </c>
      <c r="BG235" s="596">
        <f t="shared" si="3671"/>
        <v>0</v>
      </c>
      <c r="BH235" s="597">
        <f t="shared" si="3672"/>
        <v>0</v>
      </c>
      <c r="BI235" s="672"/>
      <c r="BJ235" s="391"/>
      <c r="BK235" s="388">
        <f t="shared" si="3821"/>
        <v>0</v>
      </c>
      <c r="BL235" s="88"/>
      <c r="BM235" s="89"/>
      <c r="BN235" s="388">
        <f t="shared" si="3822"/>
        <v>0</v>
      </c>
      <c r="BO235" s="595">
        <f t="shared" si="3673"/>
        <v>0</v>
      </c>
      <c r="BP235" s="596">
        <f t="shared" si="3674"/>
        <v>0</v>
      </c>
      <c r="BQ235" s="597">
        <f t="shared" si="3675"/>
        <v>0</v>
      </c>
      <c r="BR235" s="719">
        <f t="shared" si="3676"/>
        <v>0</v>
      </c>
      <c r="BS235" s="720">
        <f t="shared" si="3677"/>
        <v>0</v>
      </c>
      <c r="BT235" s="721">
        <f t="shared" si="3678"/>
        <v>0</v>
      </c>
      <c r="BU235" s="719">
        <f t="shared" si="3679"/>
        <v>0</v>
      </c>
      <c r="BV235" s="720">
        <f t="shared" si="3680"/>
        <v>0</v>
      </c>
      <c r="BW235" s="721">
        <f t="shared" si="3681"/>
        <v>0</v>
      </c>
      <c r="BX235" s="717">
        <f t="shared" si="3682"/>
        <v>0</v>
      </c>
      <c r="BY235" s="718">
        <f t="shared" si="3683"/>
        <v>0</v>
      </c>
      <c r="BZ235" s="718">
        <f t="shared" si="3684"/>
        <v>0</v>
      </c>
      <c r="CA235" s="483"/>
      <c r="CB235" s="600"/>
      <c r="CC235" s="443">
        <f t="shared" si="3823"/>
        <v>0</v>
      </c>
      <c r="CD235" s="483"/>
      <c r="CE235" s="600"/>
      <c r="CF235" s="443">
        <f t="shared" si="3824"/>
        <v>0</v>
      </c>
      <c r="CG235" s="595">
        <f t="shared" si="3685"/>
        <v>0</v>
      </c>
      <c r="CH235" s="596">
        <f t="shared" si="3686"/>
        <v>0</v>
      </c>
      <c r="CI235" s="597">
        <f t="shared" si="3687"/>
        <v>0</v>
      </c>
      <c r="CJ235" s="483"/>
      <c r="CK235" s="600"/>
      <c r="CL235" s="443">
        <f t="shared" si="3825"/>
        <v>0</v>
      </c>
      <c r="CM235" s="88"/>
      <c r="CN235" s="100"/>
      <c r="CO235" s="443">
        <f t="shared" si="3826"/>
        <v>0</v>
      </c>
      <c r="CP235" s="595">
        <f t="shared" si="3688"/>
        <v>0</v>
      </c>
      <c r="CQ235" s="596">
        <f t="shared" si="3689"/>
        <v>0</v>
      </c>
      <c r="CR235" s="597">
        <f t="shared" si="3690"/>
        <v>0</v>
      </c>
      <c r="CS235" s="594"/>
      <c r="CT235" s="482"/>
      <c r="CU235" s="443">
        <f t="shared" si="3827"/>
        <v>0</v>
      </c>
      <c r="CV235" s="88"/>
      <c r="CW235" s="100"/>
      <c r="CX235" s="443">
        <f t="shared" si="3828"/>
        <v>0</v>
      </c>
      <c r="CY235" s="595">
        <f t="shared" si="3691"/>
        <v>0</v>
      </c>
      <c r="CZ235" s="596">
        <f t="shared" si="3692"/>
        <v>0</v>
      </c>
      <c r="DA235" s="597">
        <f t="shared" si="3693"/>
        <v>0</v>
      </c>
      <c r="DB235" s="715">
        <f t="shared" si="3694"/>
        <v>0</v>
      </c>
      <c r="DC235" s="711">
        <f t="shared" si="3695"/>
        <v>0</v>
      </c>
      <c r="DD235" s="716">
        <f t="shared" si="3696"/>
        <v>0</v>
      </c>
      <c r="DE235" s="715">
        <f t="shared" si="3697"/>
        <v>0</v>
      </c>
      <c r="DF235" s="711">
        <f t="shared" si="3698"/>
        <v>0</v>
      </c>
      <c r="DG235" s="716">
        <f t="shared" si="3699"/>
        <v>0</v>
      </c>
      <c r="DH235" s="717">
        <f t="shared" si="3700"/>
        <v>0</v>
      </c>
      <c r="DI235" s="718">
        <f t="shared" si="3701"/>
        <v>0</v>
      </c>
      <c r="DJ235" s="718">
        <f t="shared" si="3702"/>
        <v>0</v>
      </c>
      <c r="DK235" s="385"/>
      <c r="DL235" s="387"/>
      <c r="DM235" s="388">
        <f t="shared" si="3829"/>
        <v>0</v>
      </c>
      <c r="DN235" s="389"/>
      <c r="DO235" s="390"/>
      <c r="DP235" s="388">
        <f t="shared" si="3830"/>
        <v>0</v>
      </c>
      <c r="DQ235" s="595">
        <f t="shared" si="3703"/>
        <v>0</v>
      </c>
      <c r="DR235" s="596">
        <f t="shared" si="3704"/>
        <v>0</v>
      </c>
      <c r="DS235" s="597">
        <f t="shared" si="3705"/>
        <v>0</v>
      </c>
      <c r="DT235" s="389"/>
      <c r="DU235" s="390"/>
      <c r="DV235" s="388">
        <f t="shared" si="3831"/>
        <v>0</v>
      </c>
      <c r="DW235" s="389"/>
      <c r="DX235" s="390"/>
      <c r="DY235" s="388">
        <f t="shared" si="3857"/>
        <v>0</v>
      </c>
      <c r="DZ235" s="595">
        <f t="shared" si="3706"/>
        <v>0</v>
      </c>
      <c r="EA235" s="596">
        <f t="shared" si="3707"/>
        <v>0</v>
      </c>
      <c r="EB235" s="597">
        <f t="shared" si="3708"/>
        <v>0</v>
      </c>
      <c r="EC235" s="385"/>
      <c r="ED235" s="100"/>
      <c r="EE235" s="388">
        <f t="shared" si="3859"/>
        <v>0</v>
      </c>
      <c r="EF235" s="88"/>
      <c r="EG235" s="100"/>
      <c r="EH235" s="388">
        <f t="shared" si="3833"/>
        <v>0</v>
      </c>
      <c r="EI235" s="41">
        <f t="shared" si="3709"/>
        <v>0</v>
      </c>
      <c r="EJ235" s="42">
        <f t="shared" si="3710"/>
        <v>0</v>
      </c>
      <c r="EK235" s="43">
        <f t="shared" si="3711"/>
        <v>0</v>
      </c>
      <c r="EL235" s="50">
        <f t="shared" si="3712"/>
        <v>0</v>
      </c>
      <c r="EM235" s="45">
        <f t="shared" si="3713"/>
        <v>0</v>
      </c>
      <c r="EN235" s="51">
        <f t="shared" si="3714"/>
        <v>0</v>
      </c>
      <c r="EO235" s="50">
        <f t="shared" si="3715"/>
        <v>0</v>
      </c>
      <c r="EP235" s="45">
        <f t="shared" si="3716"/>
        <v>0</v>
      </c>
      <c r="EQ235" s="51">
        <f t="shared" si="3717"/>
        <v>0</v>
      </c>
      <c r="ER235" s="81">
        <f t="shared" si="3718"/>
        <v>0</v>
      </c>
      <c r="ES235" s="52">
        <f t="shared" si="3719"/>
        <v>0</v>
      </c>
      <c r="ET235" s="52">
        <f t="shared" si="3720"/>
        <v>0</v>
      </c>
      <c r="EU235" s="27">
        <f t="shared" si="3721"/>
        <v>0</v>
      </c>
      <c r="EV235" s="28">
        <f t="shared" si="3722"/>
        <v>0</v>
      </c>
      <c r="EW235" s="29">
        <f t="shared" si="3723"/>
        <v>0</v>
      </c>
      <c r="EX235" s="542">
        <f t="shared" si="3724"/>
        <v>0</v>
      </c>
      <c r="EY235" s="28">
        <f t="shared" si="3725"/>
        <v>0</v>
      </c>
      <c r="EZ235" s="29">
        <f t="shared" si="3726"/>
        <v>0</v>
      </c>
      <c r="FA235" s="178">
        <f t="shared" si="3727"/>
        <v>0</v>
      </c>
      <c r="FB235" s="28">
        <f t="shared" si="3728"/>
        <v>0</v>
      </c>
      <c r="FC235" s="29">
        <f t="shared" si="3729"/>
        <v>0</v>
      </c>
      <c r="FE235" s="84" t="s">
        <v>361</v>
      </c>
      <c r="FF235" s="176" t="s">
        <v>377</v>
      </c>
      <c r="FG235" s="176" t="s">
        <v>262</v>
      </c>
      <c r="FH235" s="84" t="s">
        <v>204</v>
      </c>
      <c r="FI235" s="483"/>
      <c r="FJ235" s="600"/>
      <c r="FK235" s="443">
        <f t="shared" si="3834"/>
        <v>0</v>
      </c>
      <c r="FL235" s="483"/>
      <c r="FM235" s="600"/>
      <c r="FN235" s="443">
        <f t="shared" si="3835"/>
        <v>0</v>
      </c>
      <c r="FO235" s="697">
        <f t="shared" si="3730"/>
        <v>0</v>
      </c>
      <c r="FP235" s="698">
        <f t="shared" si="3731"/>
        <v>0</v>
      </c>
      <c r="FQ235" s="699">
        <f t="shared" si="3732"/>
        <v>0</v>
      </c>
      <c r="FR235" s="483"/>
      <c r="FS235" s="600"/>
      <c r="FT235" s="443">
        <f t="shared" si="3836"/>
        <v>0</v>
      </c>
      <c r="FU235" s="483"/>
      <c r="FV235" s="600"/>
      <c r="FW235" s="443">
        <f t="shared" si="3837"/>
        <v>0</v>
      </c>
      <c r="FX235" s="697">
        <f t="shared" si="3733"/>
        <v>0</v>
      </c>
      <c r="FY235" s="698">
        <f t="shared" si="3734"/>
        <v>0</v>
      </c>
      <c r="FZ235" s="699">
        <f t="shared" si="3735"/>
        <v>0</v>
      </c>
      <c r="GA235" s="594"/>
      <c r="GB235" s="315"/>
      <c r="GC235" s="443">
        <f t="shared" si="3838"/>
        <v>0</v>
      </c>
      <c r="GD235" s="385"/>
      <c r="GE235" s="391"/>
      <c r="GF235" s="443">
        <f t="shared" si="3839"/>
        <v>0</v>
      </c>
      <c r="GG235" s="595">
        <f t="shared" si="3736"/>
        <v>0</v>
      </c>
      <c r="GH235" s="596">
        <f t="shared" si="3737"/>
        <v>0</v>
      </c>
      <c r="GI235" s="597">
        <f t="shared" si="3738"/>
        <v>0</v>
      </c>
      <c r="GJ235" s="715">
        <f t="shared" si="3739"/>
        <v>0</v>
      </c>
      <c r="GK235" s="711">
        <f t="shared" si="3740"/>
        <v>0</v>
      </c>
      <c r="GL235" s="716">
        <f t="shared" si="3741"/>
        <v>0</v>
      </c>
      <c r="GM235" s="715">
        <f t="shared" si="3742"/>
        <v>0</v>
      </c>
      <c r="GN235" s="711">
        <f t="shared" si="3743"/>
        <v>0</v>
      </c>
      <c r="GO235" s="716">
        <f t="shared" si="3744"/>
        <v>0</v>
      </c>
      <c r="GP235" s="717">
        <f t="shared" si="3745"/>
        <v>0</v>
      </c>
      <c r="GQ235" s="718">
        <f t="shared" si="3746"/>
        <v>0</v>
      </c>
      <c r="GR235" s="718">
        <f t="shared" si="3747"/>
        <v>0</v>
      </c>
      <c r="GS235" s="385"/>
      <c r="GT235" s="387"/>
      <c r="GU235" s="388">
        <f t="shared" si="3840"/>
        <v>0</v>
      </c>
      <c r="GV235" s="385"/>
      <c r="GW235" s="387"/>
      <c r="GX235" s="388">
        <f t="shared" si="3841"/>
        <v>0</v>
      </c>
      <c r="GY235" s="595">
        <f t="shared" si="3748"/>
        <v>0</v>
      </c>
      <c r="GZ235" s="596">
        <f t="shared" si="3749"/>
        <v>0</v>
      </c>
      <c r="HA235" s="597">
        <f t="shared" si="3750"/>
        <v>0</v>
      </c>
      <c r="HB235" s="594"/>
      <c r="HC235" s="315"/>
      <c r="HD235" s="388">
        <f t="shared" si="3842"/>
        <v>0</v>
      </c>
      <c r="HE235" s="385"/>
      <c r="HF235" s="391"/>
      <c r="HG235" s="388">
        <f t="shared" si="3843"/>
        <v>0</v>
      </c>
      <c r="HH235" s="595">
        <f t="shared" si="3751"/>
        <v>0</v>
      </c>
      <c r="HI235" s="596">
        <f t="shared" si="3752"/>
        <v>0</v>
      </c>
      <c r="HJ235" s="597">
        <f t="shared" si="3753"/>
        <v>0</v>
      </c>
      <c r="HK235" s="672"/>
      <c r="HL235" s="391"/>
      <c r="HM235" s="388">
        <f t="shared" si="3844"/>
        <v>0</v>
      </c>
      <c r="HN235" s="88"/>
      <c r="HO235" s="89"/>
      <c r="HP235" s="388">
        <f t="shared" si="3845"/>
        <v>0</v>
      </c>
      <c r="HQ235" s="595">
        <f t="shared" si="3754"/>
        <v>0</v>
      </c>
      <c r="HR235" s="596">
        <f t="shared" si="3755"/>
        <v>0</v>
      </c>
      <c r="HS235" s="597">
        <f t="shared" si="3756"/>
        <v>0</v>
      </c>
      <c r="HT235" s="719">
        <f t="shared" si="3757"/>
        <v>0</v>
      </c>
      <c r="HU235" s="720">
        <f t="shared" si="3758"/>
        <v>0</v>
      </c>
      <c r="HV235" s="721">
        <f t="shared" si="3759"/>
        <v>0</v>
      </c>
      <c r="HW235" s="719">
        <f t="shared" si="3760"/>
        <v>0</v>
      </c>
      <c r="HX235" s="720">
        <f t="shared" si="3761"/>
        <v>0</v>
      </c>
      <c r="HY235" s="721">
        <f t="shared" si="3762"/>
        <v>0</v>
      </c>
      <c r="HZ235" s="717">
        <f t="shared" si="3763"/>
        <v>0</v>
      </c>
      <c r="IA235" s="718">
        <f t="shared" si="3764"/>
        <v>0</v>
      </c>
      <c r="IB235" s="718">
        <f t="shared" si="3765"/>
        <v>0</v>
      </c>
      <c r="IC235" s="483"/>
      <c r="ID235" s="600"/>
      <c r="IE235" s="443">
        <f t="shared" si="3846"/>
        <v>0</v>
      </c>
      <c r="IF235" s="483"/>
      <c r="IG235" s="600"/>
      <c r="IH235" s="443">
        <f t="shared" si="3847"/>
        <v>0</v>
      </c>
      <c r="II235" s="595">
        <f t="shared" si="3766"/>
        <v>0</v>
      </c>
      <c r="IJ235" s="596">
        <f t="shared" si="3767"/>
        <v>0</v>
      </c>
      <c r="IK235" s="597">
        <f t="shared" si="3768"/>
        <v>0</v>
      </c>
      <c r="IL235" s="483"/>
      <c r="IM235" s="600"/>
      <c r="IN235" s="443">
        <f t="shared" si="3848"/>
        <v>0</v>
      </c>
      <c r="IO235" s="88"/>
      <c r="IP235" s="100"/>
      <c r="IQ235" s="443">
        <f t="shared" si="3849"/>
        <v>0</v>
      </c>
      <c r="IR235" s="595">
        <f t="shared" si="3769"/>
        <v>0</v>
      </c>
      <c r="IS235" s="596">
        <f t="shared" si="3770"/>
        <v>0</v>
      </c>
      <c r="IT235" s="597">
        <f t="shared" si="3771"/>
        <v>0</v>
      </c>
      <c r="IU235" s="594"/>
      <c r="IV235" s="482"/>
      <c r="IW235" s="443">
        <f t="shared" si="3850"/>
        <v>0</v>
      </c>
      <c r="IX235" s="88"/>
      <c r="IY235" s="100"/>
      <c r="IZ235" s="443">
        <f t="shared" si="3851"/>
        <v>0</v>
      </c>
      <c r="JA235" s="595">
        <f t="shared" si="3772"/>
        <v>0</v>
      </c>
      <c r="JB235" s="596">
        <f t="shared" si="3773"/>
        <v>0</v>
      </c>
      <c r="JC235" s="597">
        <f t="shared" si="3774"/>
        <v>0</v>
      </c>
      <c r="JD235" s="715">
        <f t="shared" si="3775"/>
        <v>0</v>
      </c>
      <c r="JE235" s="711">
        <f t="shared" si="3776"/>
        <v>0</v>
      </c>
      <c r="JF235" s="716">
        <f t="shared" si="3777"/>
        <v>0</v>
      </c>
      <c r="JG235" s="715">
        <f t="shared" si="3778"/>
        <v>0</v>
      </c>
      <c r="JH235" s="711">
        <f t="shared" si="3779"/>
        <v>0</v>
      </c>
      <c r="JI235" s="716">
        <f t="shared" si="3780"/>
        <v>0</v>
      </c>
      <c r="JJ235" s="717">
        <f t="shared" si="3781"/>
        <v>0</v>
      </c>
      <c r="JK235" s="718">
        <f t="shared" si="3782"/>
        <v>0</v>
      </c>
      <c r="JL235" s="718">
        <f t="shared" si="3783"/>
        <v>0</v>
      </c>
      <c r="JM235" s="385"/>
      <c r="JN235" s="387"/>
      <c r="JO235" s="388">
        <f t="shared" si="3852"/>
        <v>0</v>
      </c>
      <c r="JP235" s="389"/>
      <c r="JQ235" s="390"/>
      <c r="JR235" s="388">
        <f t="shared" si="3853"/>
        <v>0</v>
      </c>
      <c r="JS235" s="595">
        <f t="shared" si="3784"/>
        <v>0</v>
      </c>
      <c r="JT235" s="596">
        <f t="shared" si="3785"/>
        <v>0</v>
      </c>
      <c r="JU235" s="597">
        <f t="shared" si="3786"/>
        <v>0</v>
      </c>
      <c r="JV235" s="389"/>
      <c r="JW235" s="390"/>
      <c r="JX235" s="388">
        <f t="shared" si="3854"/>
        <v>0</v>
      </c>
      <c r="JY235" s="389"/>
      <c r="JZ235" s="390"/>
      <c r="KA235" s="388">
        <f t="shared" si="3858"/>
        <v>0</v>
      </c>
      <c r="KB235" s="595">
        <f t="shared" si="3787"/>
        <v>0</v>
      </c>
      <c r="KC235" s="596">
        <f t="shared" si="3788"/>
        <v>0</v>
      </c>
      <c r="KD235" s="597">
        <f t="shared" si="3789"/>
        <v>0</v>
      </c>
      <c r="KE235" s="385"/>
      <c r="KF235" s="100"/>
      <c r="KG235" s="388">
        <f t="shared" si="3855"/>
        <v>0</v>
      </c>
      <c r="KH235" s="88"/>
      <c r="KI235" s="100"/>
      <c r="KJ235" s="388">
        <f t="shared" si="3856"/>
        <v>0</v>
      </c>
      <c r="KK235" s="41">
        <f t="shared" si="3790"/>
        <v>0</v>
      </c>
      <c r="KL235" s="42">
        <f t="shared" si="3791"/>
        <v>0</v>
      </c>
      <c r="KM235" s="43">
        <f t="shared" si="3792"/>
        <v>0</v>
      </c>
      <c r="KN235" s="50">
        <f t="shared" si="3793"/>
        <v>0</v>
      </c>
      <c r="KO235" s="45">
        <f t="shared" si="3794"/>
        <v>0</v>
      </c>
      <c r="KP235" s="51">
        <f t="shared" si="3795"/>
        <v>0</v>
      </c>
      <c r="KQ235" s="50">
        <f t="shared" si="3796"/>
        <v>0</v>
      </c>
      <c r="KR235" s="45">
        <f t="shared" si="3797"/>
        <v>0</v>
      </c>
      <c r="KS235" s="51">
        <f t="shared" si="3798"/>
        <v>0</v>
      </c>
      <c r="KT235" s="81">
        <f t="shared" si="3799"/>
        <v>0</v>
      </c>
      <c r="KU235" s="52">
        <f t="shared" si="3800"/>
        <v>0</v>
      </c>
      <c r="KV235" s="52">
        <f t="shared" si="3801"/>
        <v>0</v>
      </c>
      <c r="KW235" s="27">
        <f t="shared" si="3802"/>
        <v>0</v>
      </c>
      <c r="KX235" s="28">
        <f t="shared" si="3803"/>
        <v>0</v>
      </c>
      <c r="KY235" s="29">
        <f t="shared" si="3804"/>
        <v>0</v>
      </c>
      <c r="KZ235" s="542">
        <f t="shared" si="3805"/>
        <v>0</v>
      </c>
      <c r="LA235" s="28">
        <f t="shared" si="3806"/>
        <v>0</v>
      </c>
      <c r="LB235" s="29">
        <f t="shared" si="3807"/>
        <v>0</v>
      </c>
      <c r="LC235" s="178">
        <f t="shared" si="3808"/>
        <v>0</v>
      </c>
      <c r="LD235" s="28">
        <f t="shared" si="3809"/>
        <v>0</v>
      </c>
      <c r="LE235" s="29">
        <f t="shared" si="3810"/>
        <v>0</v>
      </c>
    </row>
    <row r="236" spans="2:317" ht="20.25" hidden="1" customHeight="1" outlineLevel="3">
      <c r="B236" s="84" t="s">
        <v>361</v>
      </c>
      <c r="C236" s="176" t="s">
        <v>332</v>
      </c>
      <c r="D236" s="176" t="s">
        <v>261</v>
      </c>
      <c r="E236" s="176" t="s">
        <v>285</v>
      </c>
      <c r="F236" s="84" t="s">
        <v>211</v>
      </c>
      <c r="G236" s="385"/>
      <c r="H236" s="541"/>
      <c r="I236" s="443">
        <f t="shared" si="3811"/>
        <v>0</v>
      </c>
      <c r="J236" s="385"/>
      <c r="K236" s="391"/>
      <c r="L236" s="443">
        <f t="shared" si="3812"/>
        <v>0</v>
      </c>
      <c r="M236" s="697">
        <f t="shared" si="3649"/>
        <v>0</v>
      </c>
      <c r="N236" s="698">
        <f t="shared" si="3650"/>
        <v>0</v>
      </c>
      <c r="O236" s="699">
        <f t="shared" si="3651"/>
        <v>0</v>
      </c>
      <c r="P236" s="385"/>
      <c r="Q236" s="541"/>
      <c r="R236" s="443">
        <f t="shared" si="3813"/>
        <v>0</v>
      </c>
      <c r="S236" s="385"/>
      <c r="T236" s="391"/>
      <c r="U236" s="443">
        <f t="shared" si="3814"/>
        <v>0</v>
      </c>
      <c r="V236" s="697">
        <f t="shared" si="3652"/>
        <v>0</v>
      </c>
      <c r="W236" s="698">
        <f t="shared" si="3653"/>
        <v>0</v>
      </c>
      <c r="X236" s="699">
        <f t="shared" si="3654"/>
        <v>0</v>
      </c>
      <c r="Y236" s="385"/>
      <c r="Z236" s="541"/>
      <c r="AA236" s="443">
        <f t="shared" si="3815"/>
        <v>0</v>
      </c>
      <c r="AB236" s="385"/>
      <c r="AC236" s="541"/>
      <c r="AD236" s="443">
        <f t="shared" si="3816"/>
        <v>0</v>
      </c>
      <c r="AE236" s="595">
        <f t="shared" si="3655"/>
        <v>0</v>
      </c>
      <c r="AF236" s="596">
        <f t="shared" si="3656"/>
        <v>0</v>
      </c>
      <c r="AG236" s="597">
        <f t="shared" si="3657"/>
        <v>0</v>
      </c>
      <c r="AH236" s="715">
        <f t="shared" si="3658"/>
        <v>0</v>
      </c>
      <c r="AI236" s="711">
        <f t="shared" si="3659"/>
        <v>0</v>
      </c>
      <c r="AJ236" s="716">
        <f t="shared" si="3660"/>
        <v>0</v>
      </c>
      <c r="AK236" s="715">
        <f t="shared" si="3661"/>
        <v>0</v>
      </c>
      <c r="AL236" s="711">
        <f t="shared" si="3662"/>
        <v>0</v>
      </c>
      <c r="AM236" s="716">
        <f t="shared" si="3663"/>
        <v>0</v>
      </c>
      <c r="AN236" s="717">
        <f t="shared" si="3664"/>
        <v>0</v>
      </c>
      <c r="AO236" s="718">
        <f t="shared" si="3665"/>
        <v>0</v>
      </c>
      <c r="AP236" s="718">
        <f t="shared" si="3666"/>
        <v>0</v>
      </c>
      <c r="AQ236" s="598"/>
      <c r="AR236" s="387"/>
      <c r="AS236" s="388">
        <f t="shared" si="3817"/>
        <v>0</v>
      </c>
      <c r="AT236" s="385"/>
      <c r="AU236" s="391"/>
      <c r="AV236" s="388">
        <f t="shared" si="3818"/>
        <v>0</v>
      </c>
      <c r="AW236" s="595">
        <f t="shared" si="3667"/>
        <v>0</v>
      </c>
      <c r="AX236" s="596">
        <f t="shared" si="3668"/>
        <v>0</v>
      </c>
      <c r="AY236" s="597">
        <f t="shared" si="3669"/>
        <v>0</v>
      </c>
      <c r="AZ236" s="385"/>
      <c r="BA236" s="541"/>
      <c r="BB236" s="388">
        <f t="shared" si="3819"/>
        <v>0</v>
      </c>
      <c r="BC236" s="385"/>
      <c r="BD236" s="391"/>
      <c r="BE236" s="388">
        <f t="shared" si="3820"/>
        <v>0</v>
      </c>
      <c r="BF236" s="595">
        <f t="shared" si="3670"/>
        <v>0</v>
      </c>
      <c r="BG236" s="596">
        <f t="shared" si="3671"/>
        <v>0</v>
      </c>
      <c r="BH236" s="597">
        <f t="shared" si="3672"/>
        <v>0</v>
      </c>
      <c r="BI236" s="385"/>
      <c r="BJ236" s="541"/>
      <c r="BK236" s="388">
        <f t="shared" si="3821"/>
        <v>0</v>
      </c>
      <c r="BL236" s="385"/>
      <c r="BM236" s="541"/>
      <c r="BN236" s="388">
        <f t="shared" si="3822"/>
        <v>0</v>
      </c>
      <c r="BO236" s="595">
        <f t="shared" si="3673"/>
        <v>0</v>
      </c>
      <c r="BP236" s="596">
        <f t="shared" si="3674"/>
        <v>0</v>
      </c>
      <c r="BQ236" s="597">
        <f t="shared" si="3675"/>
        <v>0</v>
      </c>
      <c r="BR236" s="719">
        <f t="shared" si="3676"/>
        <v>0</v>
      </c>
      <c r="BS236" s="720">
        <f t="shared" si="3677"/>
        <v>0</v>
      </c>
      <c r="BT236" s="721">
        <f t="shared" si="3678"/>
        <v>0</v>
      </c>
      <c r="BU236" s="719">
        <f t="shared" si="3679"/>
        <v>0</v>
      </c>
      <c r="BV236" s="720">
        <f t="shared" si="3680"/>
        <v>0</v>
      </c>
      <c r="BW236" s="721">
        <f t="shared" si="3681"/>
        <v>0</v>
      </c>
      <c r="BX236" s="717">
        <f t="shared" si="3682"/>
        <v>0</v>
      </c>
      <c r="BY236" s="718">
        <f t="shared" si="3683"/>
        <v>0</v>
      </c>
      <c r="BZ236" s="718">
        <f t="shared" si="3684"/>
        <v>0</v>
      </c>
      <c r="CA236" s="385"/>
      <c r="CB236" s="541"/>
      <c r="CC236" s="443">
        <f t="shared" si="3823"/>
        <v>0</v>
      </c>
      <c r="CD236" s="385"/>
      <c r="CE236" s="391"/>
      <c r="CF236" s="443">
        <f t="shared" si="3824"/>
        <v>0</v>
      </c>
      <c r="CG236" s="595">
        <f t="shared" si="3685"/>
        <v>0</v>
      </c>
      <c r="CH236" s="596">
        <f t="shared" si="3686"/>
        <v>0</v>
      </c>
      <c r="CI236" s="597">
        <f t="shared" si="3687"/>
        <v>0</v>
      </c>
      <c r="CJ236" s="481"/>
      <c r="CK236" s="602"/>
      <c r="CL236" s="443">
        <f t="shared" si="3825"/>
        <v>0</v>
      </c>
      <c r="CM236" s="88"/>
      <c r="CN236" s="100"/>
      <c r="CO236" s="443">
        <f t="shared" si="3826"/>
        <v>0</v>
      </c>
      <c r="CP236" s="595">
        <f t="shared" si="3688"/>
        <v>0</v>
      </c>
      <c r="CQ236" s="596">
        <f t="shared" si="3689"/>
        <v>0</v>
      </c>
      <c r="CR236" s="597">
        <f t="shared" si="3690"/>
        <v>0</v>
      </c>
      <c r="CS236" s="385"/>
      <c r="CT236" s="541"/>
      <c r="CU236" s="443">
        <f t="shared" si="3827"/>
        <v>0</v>
      </c>
      <c r="CV236" s="88"/>
      <c r="CW236" s="100"/>
      <c r="CX236" s="443">
        <f t="shared" si="3828"/>
        <v>0</v>
      </c>
      <c r="CY236" s="595">
        <f t="shared" si="3691"/>
        <v>0</v>
      </c>
      <c r="CZ236" s="596">
        <f t="shared" si="3692"/>
        <v>0</v>
      </c>
      <c r="DA236" s="597">
        <f t="shared" si="3693"/>
        <v>0</v>
      </c>
      <c r="DB236" s="715">
        <f t="shared" si="3694"/>
        <v>0</v>
      </c>
      <c r="DC236" s="711">
        <f t="shared" si="3695"/>
        <v>0</v>
      </c>
      <c r="DD236" s="716">
        <f t="shared" si="3696"/>
        <v>0</v>
      </c>
      <c r="DE236" s="715">
        <f t="shared" si="3697"/>
        <v>0</v>
      </c>
      <c r="DF236" s="711">
        <f t="shared" si="3698"/>
        <v>0</v>
      </c>
      <c r="DG236" s="716">
        <f t="shared" si="3699"/>
        <v>0</v>
      </c>
      <c r="DH236" s="717">
        <f t="shared" si="3700"/>
        <v>0</v>
      </c>
      <c r="DI236" s="718">
        <f t="shared" si="3701"/>
        <v>0</v>
      </c>
      <c r="DJ236" s="718">
        <f t="shared" si="3702"/>
        <v>0</v>
      </c>
      <c r="DK236" s="598"/>
      <c r="DL236" s="387"/>
      <c r="DM236" s="388">
        <f t="shared" si="3829"/>
        <v>0</v>
      </c>
      <c r="DN236" s="598"/>
      <c r="DO236" s="387"/>
      <c r="DP236" s="388">
        <f t="shared" si="3830"/>
        <v>0</v>
      </c>
      <c r="DQ236" s="595">
        <f t="shared" si="3703"/>
        <v>0</v>
      </c>
      <c r="DR236" s="596">
        <f t="shared" si="3704"/>
        <v>0</v>
      </c>
      <c r="DS236" s="597">
        <f t="shared" si="3705"/>
        <v>0</v>
      </c>
      <c r="DT236" s="598"/>
      <c r="DU236" s="387"/>
      <c r="DV236" s="388">
        <f t="shared" si="3831"/>
        <v>0</v>
      </c>
      <c r="DW236" s="385"/>
      <c r="DX236" s="391"/>
      <c r="DY236" s="388">
        <f t="shared" si="3857"/>
        <v>0</v>
      </c>
      <c r="DZ236" s="595">
        <f t="shared" si="3706"/>
        <v>0</v>
      </c>
      <c r="EA236" s="596">
        <f t="shared" si="3707"/>
        <v>0</v>
      </c>
      <c r="EB236" s="597">
        <f t="shared" si="3708"/>
        <v>0</v>
      </c>
      <c r="EC236" s="385"/>
      <c r="ED236" s="100"/>
      <c r="EE236" s="388">
        <f t="shared" si="3859"/>
        <v>0</v>
      </c>
      <c r="EF236" s="88"/>
      <c r="EG236" s="100"/>
      <c r="EH236" s="388">
        <f t="shared" si="3833"/>
        <v>0</v>
      </c>
      <c r="EI236" s="41">
        <f t="shared" si="3709"/>
        <v>0</v>
      </c>
      <c r="EJ236" s="42">
        <f t="shared" si="3710"/>
        <v>0</v>
      </c>
      <c r="EK236" s="43">
        <f t="shared" si="3711"/>
        <v>0</v>
      </c>
      <c r="EL236" s="50">
        <f t="shared" si="3712"/>
        <v>0</v>
      </c>
      <c r="EM236" s="45">
        <f t="shared" si="3713"/>
        <v>0</v>
      </c>
      <c r="EN236" s="51">
        <f t="shared" si="3714"/>
        <v>0</v>
      </c>
      <c r="EO236" s="50">
        <f t="shared" si="3715"/>
        <v>0</v>
      </c>
      <c r="EP236" s="45">
        <f t="shared" si="3716"/>
        <v>0</v>
      </c>
      <c r="EQ236" s="51">
        <f t="shared" si="3717"/>
        <v>0</v>
      </c>
      <c r="ER236" s="81">
        <f t="shared" si="3718"/>
        <v>0</v>
      </c>
      <c r="ES236" s="52">
        <f t="shared" si="3719"/>
        <v>0</v>
      </c>
      <c r="ET236" s="52">
        <f t="shared" si="3720"/>
        <v>0</v>
      </c>
      <c r="EU236" s="27">
        <f t="shared" si="3721"/>
        <v>0</v>
      </c>
      <c r="EV236" s="28">
        <f t="shared" si="3722"/>
        <v>0</v>
      </c>
      <c r="EW236" s="29">
        <f t="shared" si="3723"/>
        <v>0</v>
      </c>
      <c r="EX236" s="542">
        <f t="shared" si="3724"/>
        <v>0</v>
      </c>
      <c r="EY236" s="28">
        <f t="shared" si="3725"/>
        <v>0</v>
      </c>
      <c r="EZ236" s="29">
        <f t="shared" si="3726"/>
        <v>0</v>
      </c>
      <c r="FA236" s="178">
        <f t="shared" si="3727"/>
        <v>0</v>
      </c>
      <c r="FB236" s="28">
        <f t="shared" si="3728"/>
        <v>0</v>
      </c>
      <c r="FC236" s="29">
        <f t="shared" si="3729"/>
        <v>0</v>
      </c>
      <c r="FE236" s="84" t="s">
        <v>361</v>
      </c>
      <c r="FF236" s="176" t="s">
        <v>332</v>
      </c>
      <c r="FG236" s="176" t="s">
        <v>285</v>
      </c>
      <c r="FH236" s="84" t="s">
        <v>211</v>
      </c>
      <c r="FI236" s="385"/>
      <c r="FJ236" s="541"/>
      <c r="FK236" s="443">
        <f t="shared" si="3834"/>
        <v>0</v>
      </c>
      <c r="FL236" s="385"/>
      <c r="FM236" s="391"/>
      <c r="FN236" s="443">
        <f t="shared" si="3835"/>
        <v>0</v>
      </c>
      <c r="FO236" s="697">
        <f t="shared" si="3730"/>
        <v>0</v>
      </c>
      <c r="FP236" s="698">
        <f t="shared" si="3731"/>
        <v>0</v>
      </c>
      <c r="FQ236" s="699">
        <f t="shared" si="3732"/>
        <v>0</v>
      </c>
      <c r="FR236" s="385"/>
      <c r="FS236" s="541"/>
      <c r="FT236" s="443">
        <f t="shared" si="3836"/>
        <v>0</v>
      </c>
      <c r="FU236" s="385"/>
      <c r="FV236" s="391"/>
      <c r="FW236" s="443">
        <f t="shared" si="3837"/>
        <v>0</v>
      </c>
      <c r="FX236" s="697">
        <f t="shared" si="3733"/>
        <v>0</v>
      </c>
      <c r="FY236" s="698">
        <f t="shared" si="3734"/>
        <v>0</v>
      </c>
      <c r="FZ236" s="699">
        <f t="shared" si="3735"/>
        <v>0</v>
      </c>
      <c r="GA236" s="385"/>
      <c r="GB236" s="541"/>
      <c r="GC236" s="443">
        <f t="shared" si="3838"/>
        <v>0</v>
      </c>
      <c r="GD236" s="385"/>
      <c r="GE236" s="541"/>
      <c r="GF236" s="443">
        <f t="shared" si="3839"/>
        <v>0</v>
      </c>
      <c r="GG236" s="595">
        <f t="shared" si="3736"/>
        <v>0</v>
      </c>
      <c r="GH236" s="596">
        <f t="shared" si="3737"/>
        <v>0</v>
      </c>
      <c r="GI236" s="597">
        <f t="shared" si="3738"/>
        <v>0</v>
      </c>
      <c r="GJ236" s="715">
        <f t="shared" si="3739"/>
        <v>0</v>
      </c>
      <c r="GK236" s="711">
        <f t="shared" si="3740"/>
        <v>0</v>
      </c>
      <c r="GL236" s="716">
        <f t="shared" si="3741"/>
        <v>0</v>
      </c>
      <c r="GM236" s="715">
        <f t="shared" si="3742"/>
        <v>0</v>
      </c>
      <c r="GN236" s="711">
        <f t="shared" si="3743"/>
        <v>0</v>
      </c>
      <c r="GO236" s="716">
        <f t="shared" si="3744"/>
        <v>0</v>
      </c>
      <c r="GP236" s="717">
        <f t="shared" si="3745"/>
        <v>0</v>
      </c>
      <c r="GQ236" s="718">
        <f t="shared" si="3746"/>
        <v>0</v>
      </c>
      <c r="GR236" s="718">
        <f t="shared" si="3747"/>
        <v>0</v>
      </c>
      <c r="GS236" s="598"/>
      <c r="GT236" s="387"/>
      <c r="GU236" s="388">
        <f t="shared" si="3840"/>
        <v>0</v>
      </c>
      <c r="GV236" s="385"/>
      <c r="GW236" s="391"/>
      <c r="GX236" s="388">
        <f t="shared" si="3841"/>
        <v>0</v>
      </c>
      <c r="GY236" s="595">
        <f t="shared" si="3748"/>
        <v>0</v>
      </c>
      <c r="GZ236" s="596">
        <f t="shared" si="3749"/>
        <v>0</v>
      </c>
      <c r="HA236" s="597">
        <f t="shared" si="3750"/>
        <v>0</v>
      </c>
      <c r="HB236" s="385"/>
      <c r="HC236" s="541"/>
      <c r="HD236" s="388">
        <f t="shared" si="3842"/>
        <v>0</v>
      </c>
      <c r="HE236" s="385"/>
      <c r="HF236" s="391"/>
      <c r="HG236" s="388">
        <f t="shared" si="3843"/>
        <v>0</v>
      </c>
      <c r="HH236" s="595">
        <f t="shared" si="3751"/>
        <v>0</v>
      </c>
      <c r="HI236" s="596">
        <f t="shared" si="3752"/>
        <v>0</v>
      </c>
      <c r="HJ236" s="597">
        <f t="shared" si="3753"/>
        <v>0</v>
      </c>
      <c r="HK236" s="385"/>
      <c r="HL236" s="541"/>
      <c r="HM236" s="388">
        <f t="shared" si="3844"/>
        <v>0</v>
      </c>
      <c r="HN236" s="385"/>
      <c r="HO236" s="541"/>
      <c r="HP236" s="388">
        <f t="shared" si="3845"/>
        <v>0</v>
      </c>
      <c r="HQ236" s="595">
        <f t="shared" si="3754"/>
        <v>0</v>
      </c>
      <c r="HR236" s="596">
        <f t="shared" si="3755"/>
        <v>0</v>
      </c>
      <c r="HS236" s="597">
        <f t="shared" si="3756"/>
        <v>0</v>
      </c>
      <c r="HT236" s="719">
        <f t="shared" si="3757"/>
        <v>0</v>
      </c>
      <c r="HU236" s="720">
        <f t="shared" si="3758"/>
        <v>0</v>
      </c>
      <c r="HV236" s="721">
        <f t="shared" si="3759"/>
        <v>0</v>
      </c>
      <c r="HW236" s="719">
        <f t="shared" si="3760"/>
        <v>0</v>
      </c>
      <c r="HX236" s="720">
        <f t="shared" si="3761"/>
        <v>0</v>
      </c>
      <c r="HY236" s="721">
        <f t="shared" si="3762"/>
        <v>0</v>
      </c>
      <c r="HZ236" s="717">
        <f t="shared" si="3763"/>
        <v>0</v>
      </c>
      <c r="IA236" s="718">
        <f t="shared" si="3764"/>
        <v>0</v>
      </c>
      <c r="IB236" s="718">
        <f t="shared" si="3765"/>
        <v>0</v>
      </c>
      <c r="IC236" s="385"/>
      <c r="ID236" s="541"/>
      <c r="IE236" s="443">
        <f t="shared" si="3846"/>
        <v>0</v>
      </c>
      <c r="IF236" s="385"/>
      <c r="IG236" s="391"/>
      <c r="IH236" s="443">
        <f t="shared" si="3847"/>
        <v>0</v>
      </c>
      <c r="II236" s="595">
        <f t="shared" si="3766"/>
        <v>0</v>
      </c>
      <c r="IJ236" s="596">
        <f t="shared" si="3767"/>
        <v>0</v>
      </c>
      <c r="IK236" s="597">
        <f t="shared" si="3768"/>
        <v>0</v>
      </c>
      <c r="IL236" s="481"/>
      <c r="IM236" s="602"/>
      <c r="IN236" s="443">
        <f t="shared" si="3848"/>
        <v>0</v>
      </c>
      <c r="IO236" s="88"/>
      <c r="IP236" s="100"/>
      <c r="IQ236" s="443">
        <f t="shared" si="3849"/>
        <v>0</v>
      </c>
      <c r="IR236" s="595">
        <f t="shared" si="3769"/>
        <v>0</v>
      </c>
      <c r="IS236" s="596">
        <f t="shared" si="3770"/>
        <v>0</v>
      </c>
      <c r="IT236" s="597">
        <f t="shared" si="3771"/>
        <v>0</v>
      </c>
      <c r="IU236" s="385"/>
      <c r="IV236" s="541"/>
      <c r="IW236" s="443">
        <f t="shared" si="3850"/>
        <v>0</v>
      </c>
      <c r="IX236" s="88"/>
      <c r="IY236" s="100"/>
      <c r="IZ236" s="443">
        <f t="shared" si="3851"/>
        <v>0</v>
      </c>
      <c r="JA236" s="595">
        <f t="shared" si="3772"/>
        <v>0</v>
      </c>
      <c r="JB236" s="596">
        <f t="shared" si="3773"/>
        <v>0</v>
      </c>
      <c r="JC236" s="597">
        <f t="shared" si="3774"/>
        <v>0</v>
      </c>
      <c r="JD236" s="715">
        <f t="shared" si="3775"/>
        <v>0</v>
      </c>
      <c r="JE236" s="711">
        <f t="shared" si="3776"/>
        <v>0</v>
      </c>
      <c r="JF236" s="716">
        <f t="shared" si="3777"/>
        <v>0</v>
      </c>
      <c r="JG236" s="715">
        <f t="shared" si="3778"/>
        <v>0</v>
      </c>
      <c r="JH236" s="711">
        <f t="shared" si="3779"/>
        <v>0</v>
      </c>
      <c r="JI236" s="716">
        <f t="shared" si="3780"/>
        <v>0</v>
      </c>
      <c r="JJ236" s="717">
        <f t="shared" si="3781"/>
        <v>0</v>
      </c>
      <c r="JK236" s="718">
        <f t="shared" si="3782"/>
        <v>0</v>
      </c>
      <c r="JL236" s="718">
        <f t="shared" si="3783"/>
        <v>0</v>
      </c>
      <c r="JM236" s="598"/>
      <c r="JN236" s="387"/>
      <c r="JO236" s="388">
        <f t="shared" si="3852"/>
        <v>0</v>
      </c>
      <c r="JP236" s="598"/>
      <c r="JQ236" s="387"/>
      <c r="JR236" s="388">
        <f t="shared" si="3853"/>
        <v>0</v>
      </c>
      <c r="JS236" s="595">
        <f t="shared" si="3784"/>
        <v>0</v>
      </c>
      <c r="JT236" s="596">
        <f t="shared" si="3785"/>
        <v>0</v>
      </c>
      <c r="JU236" s="597">
        <f t="shared" si="3786"/>
        <v>0</v>
      </c>
      <c r="JV236" s="598"/>
      <c r="JW236" s="387"/>
      <c r="JX236" s="388">
        <f t="shared" si="3854"/>
        <v>0</v>
      </c>
      <c r="JY236" s="385"/>
      <c r="JZ236" s="391"/>
      <c r="KA236" s="388">
        <f t="shared" si="3858"/>
        <v>0</v>
      </c>
      <c r="KB236" s="595">
        <f t="shared" si="3787"/>
        <v>0</v>
      </c>
      <c r="KC236" s="596">
        <f t="shared" si="3788"/>
        <v>0</v>
      </c>
      <c r="KD236" s="597">
        <f t="shared" si="3789"/>
        <v>0</v>
      </c>
      <c r="KE236" s="385"/>
      <c r="KF236" s="100"/>
      <c r="KG236" s="388">
        <f t="shared" si="3855"/>
        <v>0</v>
      </c>
      <c r="KH236" s="88"/>
      <c r="KI236" s="100"/>
      <c r="KJ236" s="388">
        <f t="shared" si="3856"/>
        <v>0</v>
      </c>
      <c r="KK236" s="41">
        <f t="shared" si="3790"/>
        <v>0</v>
      </c>
      <c r="KL236" s="42">
        <f t="shared" si="3791"/>
        <v>0</v>
      </c>
      <c r="KM236" s="43">
        <f t="shared" si="3792"/>
        <v>0</v>
      </c>
      <c r="KN236" s="50">
        <f t="shared" si="3793"/>
        <v>0</v>
      </c>
      <c r="KO236" s="45">
        <f t="shared" si="3794"/>
        <v>0</v>
      </c>
      <c r="KP236" s="51">
        <f t="shared" si="3795"/>
        <v>0</v>
      </c>
      <c r="KQ236" s="50">
        <f t="shared" si="3796"/>
        <v>0</v>
      </c>
      <c r="KR236" s="45">
        <f t="shared" si="3797"/>
        <v>0</v>
      </c>
      <c r="KS236" s="51">
        <f t="shared" si="3798"/>
        <v>0</v>
      </c>
      <c r="KT236" s="81">
        <f t="shared" si="3799"/>
        <v>0</v>
      </c>
      <c r="KU236" s="52">
        <f t="shared" si="3800"/>
        <v>0</v>
      </c>
      <c r="KV236" s="52">
        <f t="shared" si="3801"/>
        <v>0</v>
      </c>
      <c r="KW236" s="27">
        <f t="shared" si="3802"/>
        <v>0</v>
      </c>
      <c r="KX236" s="28">
        <f t="shared" si="3803"/>
        <v>0</v>
      </c>
      <c r="KY236" s="29">
        <f t="shared" si="3804"/>
        <v>0</v>
      </c>
      <c r="KZ236" s="542">
        <f t="shared" si="3805"/>
        <v>0</v>
      </c>
      <c r="LA236" s="28">
        <f t="shared" si="3806"/>
        <v>0</v>
      </c>
      <c r="LB236" s="29">
        <f t="shared" si="3807"/>
        <v>0</v>
      </c>
      <c r="LC236" s="178">
        <f t="shared" si="3808"/>
        <v>0</v>
      </c>
      <c r="LD236" s="28">
        <f t="shared" si="3809"/>
        <v>0</v>
      </c>
      <c r="LE236" s="29">
        <f t="shared" si="3810"/>
        <v>0</v>
      </c>
    </row>
    <row r="237" spans="2:317" ht="20.25" hidden="1" customHeight="1" outlineLevel="3">
      <c r="B237" s="84" t="s">
        <v>361</v>
      </c>
      <c r="C237" s="176" t="s">
        <v>378</v>
      </c>
      <c r="D237" s="176" t="s">
        <v>261</v>
      </c>
      <c r="E237" s="176" t="s">
        <v>262</v>
      </c>
      <c r="F237" s="84" t="s">
        <v>211</v>
      </c>
      <c r="G237" s="481"/>
      <c r="H237" s="602"/>
      <c r="I237" s="443">
        <f t="shared" si="3811"/>
        <v>0</v>
      </c>
      <c r="J237" s="483"/>
      <c r="K237" s="600"/>
      <c r="L237" s="443">
        <f t="shared" si="3812"/>
        <v>0</v>
      </c>
      <c r="M237" s="697">
        <f t="shared" si="3649"/>
        <v>0</v>
      </c>
      <c r="N237" s="698">
        <f t="shared" si="3650"/>
        <v>0</v>
      </c>
      <c r="O237" s="699">
        <f t="shared" si="3651"/>
        <v>0</v>
      </c>
      <c r="P237" s="483"/>
      <c r="Q237" s="600"/>
      <c r="R237" s="443">
        <f t="shared" si="3813"/>
        <v>0</v>
      </c>
      <c r="S237" s="483"/>
      <c r="T237" s="600"/>
      <c r="U237" s="443">
        <f t="shared" si="3814"/>
        <v>0</v>
      </c>
      <c r="V237" s="697">
        <f t="shared" si="3652"/>
        <v>0</v>
      </c>
      <c r="W237" s="698">
        <f t="shared" si="3653"/>
        <v>0</v>
      </c>
      <c r="X237" s="699">
        <f t="shared" si="3654"/>
        <v>0</v>
      </c>
      <c r="Y237" s="483"/>
      <c r="Z237" s="600"/>
      <c r="AA237" s="443">
        <f t="shared" si="3815"/>
        <v>0</v>
      </c>
      <c r="AB237" s="444"/>
      <c r="AC237" s="315"/>
      <c r="AD237" s="443">
        <f t="shared" si="3816"/>
        <v>0</v>
      </c>
      <c r="AE237" s="595">
        <f t="shared" si="3655"/>
        <v>0</v>
      </c>
      <c r="AF237" s="596">
        <f t="shared" si="3656"/>
        <v>0</v>
      </c>
      <c r="AG237" s="597">
        <f t="shared" si="3657"/>
        <v>0</v>
      </c>
      <c r="AH237" s="715">
        <f t="shared" si="3658"/>
        <v>0</v>
      </c>
      <c r="AI237" s="711">
        <f t="shared" si="3659"/>
        <v>0</v>
      </c>
      <c r="AJ237" s="716">
        <f t="shared" si="3660"/>
        <v>0</v>
      </c>
      <c r="AK237" s="715">
        <f t="shared" si="3661"/>
        <v>0</v>
      </c>
      <c r="AL237" s="711">
        <f t="shared" si="3662"/>
        <v>0</v>
      </c>
      <c r="AM237" s="716">
        <f t="shared" si="3663"/>
        <v>0</v>
      </c>
      <c r="AN237" s="717">
        <f t="shared" si="3664"/>
        <v>0</v>
      </c>
      <c r="AO237" s="718">
        <f t="shared" si="3665"/>
        <v>0</v>
      </c>
      <c r="AP237" s="718">
        <f t="shared" si="3666"/>
        <v>0</v>
      </c>
      <c r="AQ237" s="313"/>
      <c r="AR237" s="391"/>
      <c r="AS237" s="388">
        <f t="shared" si="3817"/>
        <v>0</v>
      </c>
      <c r="AT237" s="385"/>
      <c r="AU237" s="387"/>
      <c r="AV237" s="388">
        <f t="shared" si="3818"/>
        <v>0</v>
      </c>
      <c r="AW237" s="595">
        <f t="shared" si="3667"/>
        <v>0</v>
      </c>
      <c r="AX237" s="596">
        <f t="shared" si="3668"/>
        <v>0</v>
      </c>
      <c r="AY237" s="597">
        <f t="shared" si="3669"/>
        <v>0</v>
      </c>
      <c r="AZ237" s="389"/>
      <c r="BA237" s="390"/>
      <c r="BB237" s="388">
        <f t="shared" si="3819"/>
        <v>0</v>
      </c>
      <c r="BC237" s="389"/>
      <c r="BD237" s="390"/>
      <c r="BE237" s="388">
        <f t="shared" si="3820"/>
        <v>0</v>
      </c>
      <c r="BF237" s="595">
        <f t="shared" si="3670"/>
        <v>0</v>
      </c>
      <c r="BG237" s="596">
        <f t="shared" si="3671"/>
        <v>0</v>
      </c>
      <c r="BH237" s="597">
        <f t="shared" si="3672"/>
        <v>0</v>
      </c>
      <c r="BI237" s="389"/>
      <c r="BJ237" s="390"/>
      <c r="BK237" s="388">
        <f t="shared" si="3821"/>
        <v>0</v>
      </c>
      <c r="BL237" s="598"/>
      <c r="BM237" s="387"/>
      <c r="BN237" s="388">
        <f t="shared" si="3822"/>
        <v>0</v>
      </c>
      <c r="BO237" s="595">
        <f t="shared" si="3673"/>
        <v>0</v>
      </c>
      <c r="BP237" s="596">
        <f t="shared" si="3674"/>
        <v>0</v>
      </c>
      <c r="BQ237" s="597">
        <f t="shared" si="3675"/>
        <v>0</v>
      </c>
      <c r="BR237" s="719">
        <f t="shared" si="3676"/>
        <v>0</v>
      </c>
      <c r="BS237" s="720">
        <f t="shared" si="3677"/>
        <v>0</v>
      </c>
      <c r="BT237" s="721">
        <f t="shared" si="3678"/>
        <v>0</v>
      </c>
      <c r="BU237" s="719">
        <f t="shared" si="3679"/>
        <v>0</v>
      </c>
      <c r="BV237" s="720">
        <f t="shared" si="3680"/>
        <v>0</v>
      </c>
      <c r="BW237" s="721">
        <f t="shared" si="3681"/>
        <v>0</v>
      </c>
      <c r="BX237" s="717">
        <f t="shared" si="3682"/>
        <v>0</v>
      </c>
      <c r="BY237" s="718">
        <f t="shared" si="3683"/>
        <v>0</v>
      </c>
      <c r="BZ237" s="718">
        <f t="shared" si="3684"/>
        <v>0</v>
      </c>
      <c r="CA237" s="444"/>
      <c r="CB237" s="602"/>
      <c r="CC237" s="443">
        <f t="shared" si="3823"/>
        <v>0</v>
      </c>
      <c r="CD237" s="483"/>
      <c r="CE237" s="600"/>
      <c r="CF237" s="443">
        <f t="shared" si="3824"/>
        <v>0</v>
      </c>
      <c r="CG237" s="595">
        <f t="shared" si="3685"/>
        <v>0</v>
      </c>
      <c r="CH237" s="596">
        <f t="shared" si="3686"/>
        <v>0</v>
      </c>
      <c r="CI237" s="597">
        <f t="shared" si="3687"/>
        <v>0</v>
      </c>
      <c r="CJ237" s="444"/>
      <c r="CK237" s="315"/>
      <c r="CL237" s="443">
        <f t="shared" si="3825"/>
        <v>0</v>
      </c>
      <c r="CM237" s="88"/>
      <c r="CN237" s="100"/>
      <c r="CO237" s="443">
        <f t="shared" si="3826"/>
        <v>0</v>
      </c>
      <c r="CP237" s="595">
        <f t="shared" si="3688"/>
        <v>0</v>
      </c>
      <c r="CQ237" s="596">
        <f t="shared" si="3689"/>
        <v>0</v>
      </c>
      <c r="CR237" s="597">
        <f t="shared" si="3690"/>
        <v>0</v>
      </c>
      <c r="CS237" s="483"/>
      <c r="CT237" s="600"/>
      <c r="CU237" s="443">
        <f t="shared" si="3827"/>
        <v>0</v>
      </c>
      <c r="CV237" s="88"/>
      <c r="CW237" s="100"/>
      <c r="CX237" s="443">
        <f t="shared" si="3828"/>
        <v>0</v>
      </c>
      <c r="CY237" s="595">
        <f t="shared" si="3691"/>
        <v>0</v>
      </c>
      <c r="CZ237" s="596">
        <f t="shared" si="3692"/>
        <v>0</v>
      </c>
      <c r="DA237" s="597">
        <f t="shared" si="3693"/>
        <v>0</v>
      </c>
      <c r="DB237" s="715">
        <f t="shared" si="3694"/>
        <v>0</v>
      </c>
      <c r="DC237" s="711">
        <f t="shared" si="3695"/>
        <v>0</v>
      </c>
      <c r="DD237" s="716">
        <f t="shared" si="3696"/>
        <v>0</v>
      </c>
      <c r="DE237" s="715">
        <f t="shared" si="3697"/>
        <v>0</v>
      </c>
      <c r="DF237" s="711">
        <f t="shared" si="3698"/>
        <v>0</v>
      </c>
      <c r="DG237" s="716">
        <f t="shared" si="3699"/>
        <v>0</v>
      </c>
      <c r="DH237" s="717">
        <f t="shared" si="3700"/>
        <v>0</v>
      </c>
      <c r="DI237" s="718">
        <f t="shared" si="3701"/>
        <v>0</v>
      </c>
      <c r="DJ237" s="718">
        <f t="shared" si="3702"/>
        <v>0</v>
      </c>
      <c r="DK237" s="389"/>
      <c r="DL237" s="390"/>
      <c r="DM237" s="388">
        <f t="shared" si="3829"/>
        <v>0</v>
      </c>
      <c r="DN237" s="598"/>
      <c r="DO237" s="387"/>
      <c r="DP237" s="388">
        <f t="shared" si="3830"/>
        <v>0</v>
      </c>
      <c r="DQ237" s="595">
        <f t="shared" si="3703"/>
        <v>0</v>
      </c>
      <c r="DR237" s="596">
        <f t="shared" si="3704"/>
        <v>0</v>
      </c>
      <c r="DS237" s="597">
        <f t="shared" si="3705"/>
        <v>0</v>
      </c>
      <c r="DT237" s="481"/>
      <c r="DU237" s="315"/>
      <c r="DV237" s="388">
        <f t="shared" si="3831"/>
        <v>0</v>
      </c>
      <c r="DW237" s="88"/>
      <c r="DX237" s="100"/>
      <c r="DY237" s="388">
        <f t="shared" si="3857"/>
        <v>0</v>
      </c>
      <c r="DZ237" s="595">
        <f t="shared" si="3706"/>
        <v>0</v>
      </c>
      <c r="EA237" s="596">
        <f t="shared" si="3707"/>
        <v>0</v>
      </c>
      <c r="EB237" s="597">
        <f t="shared" si="3708"/>
        <v>0</v>
      </c>
      <c r="EC237" s="385"/>
      <c r="ED237" s="100"/>
      <c r="EE237" s="388">
        <f t="shared" si="3859"/>
        <v>0</v>
      </c>
      <c r="EF237" s="88"/>
      <c r="EG237" s="100"/>
      <c r="EH237" s="388">
        <f t="shared" si="3833"/>
        <v>0</v>
      </c>
      <c r="EI237" s="41">
        <f t="shared" si="3709"/>
        <v>0</v>
      </c>
      <c r="EJ237" s="42">
        <f t="shared" si="3710"/>
        <v>0</v>
      </c>
      <c r="EK237" s="43">
        <f t="shared" si="3711"/>
        <v>0</v>
      </c>
      <c r="EL237" s="50">
        <f t="shared" si="3712"/>
        <v>0</v>
      </c>
      <c r="EM237" s="45">
        <f t="shared" si="3713"/>
        <v>0</v>
      </c>
      <c r="EN237" s="51">
        <f t="shared" si="3714"/>
        <v>0</v>
      </c>
      <c r="EO237" s="50">
        <f t="shared" si="3715"/>
        <v>0</v>
      </c>
      <c r="EP237" s="45">
        <f t="shared" si="3716"/>
        <v>0</v>
      </c>
      <c r="EQ237" s="51">
        <f t="shared" si="3717"/>
        <v>0</v>
      </c>
      <c r="ER237" s="81">
        <f t="shared" si="3718"/>
        <v>0</v>
      </c>
      <c r="ES237" s="52">
        <f t="shared" si="3719"/>
        <v>0</v>
      </c>
      <c r="ET237" s="52">
        <f t="shared" si="3720"/>
        <v>0</v>
      </c>
      <c r="EU237" s="27">
        <f t="shared" si="3721"/>
        <v>0</v>
      </c>
      <c r="EV237" s="28">
        <f t="shared" si="3722"/>
        <v>0</v>
      </c>
      <c r="EW237" s="29">
        <f t="shared" si="3723"/>
        <v>0</v>
      </c>
      <c r="EX237" s="542">
        <f t="shared" si="3724"/>
        <v>0</v>
      </c>
      <c r="EY237" s="28">
        <f t="shared" si="3725"/>
        <v>0</v>
      </c>
      <c r="EZ237" s="29">
        <f t="shared" si="3726"/>
        <v>0</v>
      </c>
      <c r="FA237" s="178">
        <f t="shared" si="3727"/>
        <v>0</v>
      </c>
      <c r="FB237" s="28">
        <f t="shared" si="3728"/>
        <v>0</v>
      </c>
      <c r="FC237" s="29">
        <f t="shared" si="3729"/>
        <v>0</v>
      </c>
      <c r="FE237" s="84" t="s">
        <v>361</v>
      </c>
      <c r="FF237" s="176" t="s">
        <v>379</v>
      </c>
      <c r="FG237" s="176" t="s">
        <v>262</v>
      </c>
      <c r="FH237" s="84" t="s">
        <v>211</v>
      </c>
      <c r="FI237" s="481"/>
      <c r="FJ237" s="602"/>
      <c r="FK237" s="443">
        <f t="shared" si="3834"/>
        <v>0</v>
      </c>
      <c r="FL237" s="483"/>
      <c r="FM237" s="600"/>
      <c r="FN237" s="443">
        <f t="shared" si="3835"/>
        <v>0</v>
      </c>
      <c r="FO237" s="697">
        <f t="shared" si="3730"/>
        <v>0</v>
      </c>
      <c r="FP237" s="698">
        <f t="shared" si="3731"/>
        <v>0</v>
      </c>
      <c r="FQ237" s="699">
        <f t="shared" si="3732"/>
        <v>0</v>
      </c>
      <c r="FR237" s="483"/>
      <c r="FS237" s="600"/>
      <c r="FT237" s="443">
        <f t="shared" si="3836"/>
        <v>0</v>
      </c>
      <c r="FU237" s="483"/>
      <c r="FV237" s="600"/>
      <c r="FW237" s="443">
        <f t="shared" si="3837"/>
        <v>0</v>
      </c>
      <c r="FX237" s="697">
        <f t="shared" si="3733"/>
        <v>0</v>
      </c>
      <c r="FY237" s="698">
        <f t="shared" si="3734"/>
        <v>0</v>
      </c>
      <c r="FZ237" s="699">
        <f t="shared" si="3735"/>
        <v>0</v>
      </c>
      <c r="GA237" s="483"/>
      <c r="GB237" s="600"/>
      <c r="GC237" s="443">
        <f t="shared" si="3838"/>
        <v>0</v>
      </c>
      <c r="GD237" s="444"/>
      <c r="GE237" s="315"/>
      <c r="GF237" s="443">
        <f t="shared" si="3839"/>
        <v>0</v>
      </c>
      <c r="GG237" s="595">
        <f t="shared" si="3736"/>
        <v>0</v>
      </c>
      <c r="GH237" s="596">
        <f t="shared" si="3737"/>
        <v>0</v>
      </c>
      <c r="GI237" s="597">
        <f t="shared" si="3738"/>
        <v>0</v>
      </c>
      <c r="GJ237" s="715">
        <f t="shared" si="3739"/>
        <v>0</v>
      </c>
      <c r="GK237" s="711">
        <f t="shared" si="3740"/>
        <v>0</v>
      </c>
      <c r="GL237" s="716">
        <f t="shared" si="3741"/>
        <v>0</v>
      </c>
      <c r="GM237" s="715">
        <f t="shared" si="3742"/>
        <v>0</v>
      </c>
      <c r="GN237" s="711">
        <f t="shared" si="3743"/>
        <v>0</v>
      </c>
      <c r="GO237" s="716">
        <f t="shared" si="3744"/>
        <v>0</v>
      </c>
      <c r="GP237" s="717">
        <f t="shared" si="3745"/>
        <v>0</v>
      </c>
      <c r="GQ237" s="718">
        <f t="shared" si="3746"/>
        <v>0</v>
      </c>
      <c r="GR237" s="718">
        <f t="shared" si="3747"/>
        <v>0</v>
      </c>
      <c r="GS237" s="313"/>
      <c r="GT237" s="391"/>
      <c r="GU237" s="388">
        <f t="shared" si="3840"/>
        <v>0</v>
      </c>
      <c r="GV237" s="385"/>
      <c r="GW237" s="387"/>
      <c r="GX237" s="388">
        <f t="shared" si="3841"/>
        <v>0</v>
      </c>
      <c r="GY237" s="595">
        <f t="shared" si="3748"/>
        <v>0</v>
      </c>
      <c r="GZ237" s="596">
        <f t="shared" si="3749"/>
        <v>0</v>
      </c>
      <c r="HA237" s="597">
        <f t="shared" si="3750"/>
        <v>0</v>
      </c>
      <c r="HB237" s="389"/>
      <c r="HC237" s="390"/>
      <c r="HD237" s="388">
        <f t="shared" si="3842"/>
        <v>0</v>
      </c>
      <c r="HE237" s="389"/>
      <c r="HF237" s="390"/>
      <c r="HG237" s="388">
        <f t="shared" si="3843"/>
        <v>0</v>
      </c>
      <c r="HH237" s="595">
        <f t="shared" si="3751"/>
        <v>0</v>
      </c>
      <c r="HI237" s="596">
        <f t="shared" si="3752"/>
        <v>0</v>
      </c>
      <c r="HJ237" s="597">
        <f t="shared" si="3753"/>
        <v>0</v>
      </c>
      <c r="HK237" s="389"/>
      <c r="HL237" s="390"/>
      <c r="HM237" s="388">
        <f t="shared" si="3844"/>
        <v>0</v>
      </c>
      <c r="HN237" s="598"/>
      <c r="HO237" s="387"/>
      <c r="HP237" s="388">
        <f t="shared" si="3845"/>
        <v>0</v>
      </c>
      <c r="HQ237" s="595">
        <f t="shared" si="3754"/>
        <v>0</v>
      </c>
      <c r="HR237" s="596">
        <f t="shared" si="3755"/>
        <v>0</v>
      </c>
      <c r="HS237" s="597">
        <f t="shared" si="3756"/>
        <v>0</v>
      </c>
      <c r="HT237" s="719">
        <f t="shared" si="3757"/>
        <v>0</v>
      </c>
      <c r="HU237" s="720">
        <f t="shared" si="3758"/>
        <v>0</v>
      </c>
      <c r="HV237" s="721">
        <f t="shared" si="3759"/>
        <v>0</v>
      </c>
      <c r="HW237" s="719">
        <f t="shared" si="3760"/>
        <v>0</v>
      </c>
      <c r="HX237" s="720">
        <f t="shared" si="3761"/>
        <v>0</v>
      </c>
      <c r="HY237" s="721">
        <f t="shared" si="3762"/>
        <v>0</v>
      </c>
      <c r="HZ237" s="717">
        <f t="shared" si="3763"/>
        <v>0</v>
      </c>
      <c r="IA237" s="718">
        <f t="shared" si="3764"/>
        <v>0</v>
      </c>
      <c r="IB237" s="718">
        <f t="shared" si="3765"/>
        <v>0</v>
      </c>
      <c r="IC237" s="444"/>
      <c r="ID237" s="602"/>
      <c r="IE237" s="443">
        <f t="shared" si="3846"/>
        <v>0</v>
      </c>
      <c r="IF237" s="483"/>
      <c r="IG237" s="600"/>
      <c r="IH237" s="443">
        <f t="shared" si="3847"/>
        <v>0</v>
      </c>
      <c r="II237" s="595">
        <f t="shared" si="3766"/>
        <v>0</v>
      </c>
      <c r="IJ237" s="596">
        <f t="shared" si="3767"/>
        <v>0</v>
      </c>
      <c r="IK237" s="597">
        <f t="shared" si="3768"/>
        <v>0</v>
      </c>
      <c r="IL237" s="444"/>
      <c r="IM237" s="315"/>
      <c r="IN237" s="443">
        <f t="shared" si="3848"/>
        <v>0</v>
      </c>
      <c r="IO237" s="88"/>
      <c r="IP237" s="100"/>
      <c r="IQ237" s="443">
        <f t="shared" si="3849"/>
        <v>0</v>
      </c>
      <c r="IR237" s="595">
        <f t="shared" si="3769"/>
        <v>0</v>
      </c>
      <c r="IS237" s="596">
        <f t="shared" si="3770"/>
        <v>0</v>
      </c>
      <c r="IT237" s="597">
        <f t="shared" si="3771"/>
        <v>0</v>
      </c>
      <c r="IU237" s="483"/>
      <c r="IV237" s="600"/>
      <c r="IW237" s="443">
        <f t="shared" si="3850"/>
        <v>0</v>
      </c>
      <c r="IX237" s="88"/>
      <c r="IY237" s="100"/>
      <c r="IZ237" s="443">
        <f t="shared" si="3851"/>
        <v>0</v>
      </c>
      <c r="JA237" s="595">
        <f t="shared" si="3772"/>
        <v>0</v>
      </c>
      <c r="JB237" s="596">
        <f t="shared" si="3773"/>
        <v>0</v>
      </c>
      <c r="JC237" s="597">
        <f t="shared" si="3774"/>
        <v>0</v>
      </c>
      <c r="JD237" s="715">
        <f t="shared" si="3775"/>
        <v>0</v>
      </c>
      <c r="JE237" s="711">
        <f t="shared" si="3776"/>
        <v>0</v>
      </c>
      <c r="JF237" s="716">
        <f t="shared" si="3777"/>
        <v>0</v>
      </c>
      <c r="JG237" s="715">
        <f t="shared" si="3778"/>
        <v>0</v>
      </c>
      <c r="JH237" s="711">
        <f t="shared" si="3779"/>
        <v>0</v>
      </c>
      <c r="JI237" s="716">
        <f t="shared" si="3780"/>
        <v>0</v>
      </c>
      <c r="JJ237" s="717">
        <f t="shared" si="3781"/>
        <v>0</v>
      </c>
      <c r="JK237" s="718">
        <f t="shared" si="3782"/>
        <v>0</v>
      </c>
      <c r="JL237" s="718">
        <f t="shared" si="3783"/>
        <v>0</v>
      </c>
      <c r="JM237" s="389"/>
      <c r="JN237" s="390"/>
      <c r="JO237" s="388">
        <f t="shared" si="3852"/>
        <v>0</v>
      </c>
      <c r="JP237" s="598"/>
      <c r="JQ237" s="387"/>
      <c r="JR237" s="388">
        <f t="shared" si="3853"/>
        <v>0</v>
      </c>
      <c r="JS237" s="595">
        <f t="shared" si="3784"/>
        <v>0</v>
      </c>
      <c r="JT237" s="596">
        <f t="shared" si="3785"/>
        <v>0</v>
      </c>
      <c r="JU237" s="597">
        <f t="shared" si="3786"/>
        <v>0</v>
      </c>
      <c r="JV237" s="481"/>
      <c r="JW237" s="315"/>
      <c r="JX237" s="388">
        <f t="shared" si="3854"/>
        <v>0</v>
      </c>
      <c r="JY237" s="88"/>
      <c r="JZ237" s="100"/>
      <c r="KA237" s="388">
        <f t="shared" si="3858"/>
        <v>0</v>
      </c>
      <c r="KB237" s="595">
        <f t="shared" si="3787"/>
        <v>0</v>
      </c>
      <c r="KC237" s="596">
        <f t="shared" si="3788"/>
        <v>0</v>
      </c>
      <c r="KD237" s="597">
        <f t="shared" si="3789"/>
        <v>0</v>
      </c>
      <c r="KE237" s="385"/>
      <c r="KF237" s="100"/>
      <c r="KG237" s="388">
        <f t="shared" si="3855"/>
        <v>0</v>
      </c>
      <c r="KH237" s="88"/>
      <c r="KI237" s="100"/>
      <c r="KJ237" s="388">
        <f t="shared" si="3856"/>
        <v>0</v>
      </c>
      <c r="KK237" s="41">
        <f t="shared" si="3790"/>
        <v>0</v>
      </c>
      <c r="KL237" s="42">
        <f t="shared" si="3791"/>
        <v>0</v>
      </c>
      <c r="KM237" s="43">
        <f t="shared" si="3792"/>
        <v>0</v>
      </c>
      <c r="KN237" s="50">
        <f t="shared" si="3793"/>
        <v>0</v>
      </c>
      <c r="KO237" s="45">
        <f t="shared" si="3794"/>
        <v>0</v>
      </c>
      <c r="KP237" s="51">
        <f t="shared" si="3795"/>
        <v>0</v>
      </c>
      <c r="KQ237" s="50">
        <f t="shared" si="3796"/>
        <v>0</v>
      </c>
      <c r="KR237" s="45">
        <f t="shared" si="3797"/>
        <v>0</v>
      </c>
      <c r="KS237" s="51">
        <f t="shared" si="3798"/>
        <v>0</v>
      </c>
      <c r="KT237" s="81">
        <f t="shared" si="3799"/>
        <v>0</v>
      </c>
      <c r="KU237" s="52">
        <f t="shared" si="3800"/>
        <v>0</v>
      </c>
      <c r="KV237" s="52">
        <f t="shared" si="3801"/>
        <v>0</v>
      </c>
      <c r="KW237" s="27">
        <f t="shared" si="3802"/>
        <v>0</v>
      </c>
      <c r="KX237" s="28">
        <f t="shared" si="3803"/>
        <v>0</v>
      </c>
      <c r="KY237" s="29">
        <f t="shared" si="3804"/>
        <v>0</v>
      </c>
      <c r="KZ237" s="542">
        <f t="shared" si="3805"/>
        <v>0</v>
      </c>
      <c r="LA237" s="28">
        <f t="shared" si="3806"/>
        <v>0</v>
      </c>
      <c r="LB237" s="29">
        <f t="shared" si="3807"/>
        <v>0</v>
      </c>
      <c r="LC237" s="178">
        <f t="shared" si="3808"/>
        <v>0</v>
      </c>
      <c r="LD237" s="28">
        <f t="shared" si="3809"/>
        <v>0</v>
      </c>
      <c r="LE237" s="29">
        <f t="shared" si="3810"/>
        <v>0</v>
      </c>
    </row>
    <row r="238" spans="2:317" ht="20.25" hidden="1" customHeight="1" outlineLevel="3">
      <c r="B238" s="84" t="s">
        <v>361</v>
      </c>
      <c r="C238" s="176" t="s">
        <v>380</v>
      </c>
      <c r="D238" s="176" t="s">
        <v>261</v>
      </c>
      <c r="E238" s="176" t="s">
        <v>262</v>
      </c>
      <c r="F238" s="84" t="s">
        <v>211</v>
      </c>
      <c r="G238" s="481"/>
      <c r="H238" s="482"/>
      <c r="I238" s="443">
        <f>G238*H238</f>
        <v>0</v>
      </c>
      <c r="J238" s="481"/>
      <c r="K238" s="315"/>
      <c r="L238" s="443">
        <f>J238*K238</f>
        <v>0</v>
      </c>
      <c r="M238" s="697">
        <f>G238-J238</f>
        <v>0</v>
      </c>
      <c r="N238" s="698">
        <f>H238-K238</f>
        <v>0</v>
      </c>
      <c r="O238" s="699">
        <f>I238-L238</f>
        <v>0</v>
      </c>
      <c r="P238" s="385"/>
      <c r="Q238" s="89"/>
      <c r="R238" s="443">
        <f>P238*Q238</f>
        <v>0</v>
      </c>
      <c r="S238" s="481"/>
      <c r="T238" s="315"/>
      <c r="U238" s="443">
        <f>S238*T238</f>
        <v>0</v>
      </c>
      <c r="V238" s="697">
        <f>P238-S238</f>
        <v>0</v>
      </c>
      <c r="W238" s="698">
        <f>Q238-T238</f>
        <v>0</v>
      </c>
      <c r="X238" s="699">
        <f>R238-U238</f>
        <v>0</v>
      </c>
      <c r="Y238" s="481"/>
      <c r="Z238" s="482"/>
      <c r="AA238" s="443">
        <f>Y238*Z238</f>
        <v>0</v>
      </c>
      <c r="AB238" s="481"/>
      <c r="AC238" s="315"/>
      <c r="AD238" s="443">
        <f>AB238*AC238</f>
        <v>0</v>
      </c>
      <c r="AE238" s="595">
        <f>Y238-AB238</f>
        <v>0</v>
      </c>
      <c r="AF238" s="596">
        <f>Z238-AC238</f>
        <v>0</v>
      </c>
      <c r="AG238" s="597">
        <f>AA238-AD238</f>
        <v>0</v>
      </c>
      <c r="AH238" s="715">
        <f>G238+P238+Y238</f>
        <v>0</v>
      </c>
      <c r="AI238" s="711">
        <f>IF(AJ238,AJ238/AH238,0)</f>
        <v>0</v>
      </c>
      <c r="AJ238" s="716">
        <f>I238+R238+AA238</f>
        <v>0</v>
      </c>
      <c r="AK238" s="715">
        <f>J238+S238+AB238</f>
        <v>0</v>
      </c>
      <c r="AL238" s="711">
        <f>IF(AM238,AM238/AK238,0)</f>
        <v>0</v>
      </c>
      <c r="AM238" s="716">
        <f>L238+U238+AD238</f>
        <v>0</v>
      </c>
      <c r="AN238" s="717">
        <f>AH238-AK238</f>
        <v>0</v>
      </c>
      <c r="AO238" s="718">
        <f>AI238-AL238</f>
        <v>0</v>
      </c>
      <c r="AP238" s="718">
        <f>AJ238-AM238</f>
        <v>0</v>
      </c>
      <c r="AQ238" s="385"/>
      <c r="AR238" s="89"/>
      <c r="AS238" s="388">
        <f>AQ238*AR238</f>
        <v>0</v>
      </c>
      <c r="AT238" s="88"/>
      <c r="AU238" s="89"/>
      <c r="AV238" s="388">
        <f>AT238*AU238</f>
        <v>0</v>
      </c>
      <c r="AW238" s="595">
        <f>AQ238-AT238</f>
        <v>0</v>
      </c>
      <c r="AX238" s="596">
        <f>AR238-AU238</f>
        <v>0</v>
      </c>
      <c r="AY238" s="597">
        <f>AS238-AV238</f>
        <v>0</v>
      </c>
      <c r="AZ238" s="481"/>
      <c r="BA238" s="482"/>
      <c r="BB238" s="388">
        <f>AZ238*BA238</f>
        <v>0</v>
      </c>
      <c r="BC238" s="385"/>
      <c r="BD238" s="89"/>
      <c r="BE238" s="388">
        <f>BC238*BD238</f>
        <v>0</v>
      </c>
      <c r="BF238" s="595">
        <f>AZ238-BC238</f>
        <v>0</v>
      </c>
      <c r="BG238" s="596">
        <f>BA238-BD238</f>
        <v>0</v>
      </c>
      <c r="BH238" s="597">
        <f>BB238-BE238</f>
        <v>0</v>
      </c>
      <c r="BI238" s="385"/>
      <c r="BJ238" s="387"/>
      <c r="BK238" s="388">
        <f>BI238*BJ238</f>
        <v>0</v>
      </c>
      <c r="BL238" s="385"/>
      <c r="BM238" s="387"/>
      <c r="BN238" s="388">
        <f>BL238*BM238</f>
        <v>0</v>
      </c>
      <c r="BO238" s="595">
        <f>BI238-BL238</f>
        <v>0</v>
      </c>
      <c r="BP238" s="596">
        <f>BJ238-BM238</f>
        <v>0</v>
      </c>
      <c r="BQ238" s="597">
        <f>BK238-BN238</f>
        <v>0</v>
      </c>
      <c r="BR238" s="719">
        <f>AQ238+AZ238+BI238</f>
        <v>0</v>
      </c>
      <c r="BS238" s="720">
        <f>IF(BT238,BT238/BR238,0)</f>
        <v>0</v>
      </c>
      <c r="BT238" s="721">
        <f>AS238+BB238+BK238</f>
        <v>0</v>
      </c>
      <c r="BU238" s="719">
        <f>AT238+BC238+BL238</f>
        <v>0</v>
      </c>
      <c r="BV238" s="720">
        <f>IF(BW238,BW238/BU238,0)</f>
        <v>0</v>
      </c>
      <c r="BW238" s="721">
        <f>AV238+BE238+BN238</f>
        <v>0</v>
      </c>
      <c r="BX238" s="717">
        <f>BR238-BU238</f>
        <v>0</v>
      </c>
      <c r="BY238" s="718">
        <f>BS238-BV238</f>
        <v>0</v>
      </c>
      <c r="BZ238" s="718">
        <f>BT238-BW238</f>
        <v>0</v>
      </c>
      <c r="CA238" s="385"/>
      <c r="CB238" s="391"/>
      <c r="CC238" s="443">
        <f>CA238*CB238</f>
        <v>0</v>
      </c>
      <c r="CD238" s="481"/>
      <c r="CE238" s="315"/>
      <c r="CF238" s="443">
        <f>CD238*CE238</f>
        <v>0</v>
      </c>
      <c r="CG238" s="595">
        <f>CA238-CD238</f>
        <v>0</v>
      </c>
      <c r="CH238" s="596">
        <f>CB238-CE238</f>
        <v>0</v>
      </c>
      <c r="CI238" s="597">
        <f>CC238-CF238</f>
        <v>0</v>
      </c>
      <c r="CJ238" s="385"/>
      <c r="CK238" s="387"/>
      <c r="CL238" s="443">
        <f>CJ238*CK238</f>
        <v>0</v>
      </c>
      <c r="CM238" s="88"/>
      <c r="CN238" s="100"/>
      <c r="CO238" s="443">
        <f>CM238*CN238</f>
        <v>0</v>
      </c>
      <c r="CP238" s="595">
        <f>CJ238-CM238</f>
        <v>0</v>
      </c>
      <c r="CQ238" s="596">
        <f>CK238-CN238</f>
        <v>0</v>
      </c>
      <c r="CR238" s="597">
        <f>CL238-CO238</f>
        <v>0</v>
      </c>
      <c r="CS238" s="481"/>
      <c r="CT238" s="482"/>
      <c r="CU238" s="443">
        <f>CS238*CT238</f>
        <v>0</v>
      </c>
      <c r="CV238" s="88"/>
      <c r="CW238" s="100"/>
      <c r="CX238" s="443">
        <f>CV238*CW238</f>
        <v>0</v>
      </c>
      <c r="CY238" s="595">
        <f>CS238-CV238</f>
        <v>0</v>
      </c>
      <c r="CZ238" s="596">
        <f>CT238-CW238</f>
        <v>0</v>
      </c>
      <c r="DA238" s="597">
        <f>CU238-CX238</f>
        <v>0</v>
      </c>
      <c r="DB238" s="715">
        <f>CA238+CJ238+CS238</f>
        <v>0</v>
      </c>
      <c r="DC238" s="711">
        <f>IF(DD238,DD238/DB238,0)</f>
        <v>0</v>
      </c>
      <c r="DD238" s="716">
        <f>CC238+CL238+CU238</f>
        <v>0</v>
      </c>
      <c r="DE238" s="715">
        <f>CD238+CM238+CV238</f>
        <v>0</v>
      </c>
      <c r="DF238" s="711">
        <f>IF(DG238,DG238/DE238,0)</f>
        <v>0</v>
      </c>
      <c r="DG238" s="716">
        <f>CF238+CO238+CX238</f>
        <v>0</v>
      </c>
      <c r="DH238" s="717">
        <f>DB238-DE238</f>
        <v>0</v>
      </c>
      <c r="DI238" s="718">
        <f>DC238-DF238</f>
        <v>0</v>
      </c>
      <c r="DJ238" s="718">
        <f>DD238-DG238</f>
        <v>0</v>
      </c>
      <c r="DK238" s="88"/>
      <c r="DL238" s="100"/>
      <c r="DM238" s="388">
        <f>DK238*DL238</f>
        <v>0</v>
      </c>
      <c r="DN238" s="481"/>
      <c r="DO238" s="315"/>
      <c r="DP238" s="388">
        <f>DN238*DO238</f>
        <v>0</v>
      </c>
      <c r="DQ238" s="595">
        <f>DK238-DN238</f>
        <v>0</v>
      </c>
      <c r="DR238" s="596">
        <f>DL238-DO238</f>
        <v>0</v>
      </c>
      <c r="DS238" s="597">
        <f>DM238-DP238</f>
        <v>0</v>
      </c>
      <c r="DT238" s="385"/>
      <c r="DU238" s="390"/>
      <c r="DV238" s="388">
        <f>DT238*DU238</f>
        <v>0</v>
      </c>
      <c r="DW238" s="88"/>
      <c r="DX238" s="100"/>
      <c r="DY238" s="388">
        <f>DW238*DX238</f>
        <v>0</v>
      </c>
      <c r="DZ238" s="595">
        <f>DT238-DW238</f>
        <v>0</v>
      </c>
      <c r="EA238" s="596">
        <f>DU238-DX238</f>
        <v>0</v>
      </c>
      <c r="EB238" s="597">
        <f>DV238-DY238</f>
        <v>0</v>
      </c>
      <c r="EC238" s="385"/>
      <c r="ED238" s="100"/>
      <c r="EE238" s="388">
        <f>EC238*ED238</f>
        <v>0</v>
      </c>
      <c r="EF238" s="88"/>
      <c r="EG238" s="100"/>
      <c r="EH238" s="388">
        <f>EF238*EG238</f>
        <v>0</v>
      </c>
      <c r="EI238" s="41">
        <f>EC238-EF238</f>
        <v>0</v>
      </c>
      <c r="EJ238" s="42">
        <f>ED238-EG238</f>
        <v>0</v>
      </c>
      <c r="EK238" s="43">
        <f>EE238-EH238</f>
        <v>0</v>
      </c>
      <c r="EL238" s="50">
        <f>DK238+DT238+EC238</f>
        <v>0</v>
      </c>
      <c r="EM238" s="45">
        <f>IF(EN238,EN238/EL238,0)</f>
        <v>0</v>
      </c>
      <c r="EN238" s="51">
        <f>DM238+DV238+EE238</f>
        <v>0</v>
      </c>
      <c r="EO238" s="50">
        <f>DN238+DW238+EF238</f>
        <v>0</v>
      </c>
      <c r="EP238" s="45">
        <f>IF(EQ238,EQ238/EO238,0)</f>
        <v>0</v>
      </c>
      <c r="EQ238" s="51">
        <f>DP238+DY238+EH238</f>
        <v>0</v>
      </c>
      <c r="ER238" s="81">
        <f>EL238-EO238</f>
        <v>0</v>
      </c>
      <c r="ES238" s="52">
        <f>EM238-EP238</f>
        <v>0</v>
      </c>
      <c r="ET238" s="52">
        <f>EN238-EQ238</f>
        <v>0</v>
      </c>
      <c r="EU238" s="27">
        <f>AH238+BR238+DB238+EL238</f>
        <v>0</v>
      </c>
      <c r="EV238" s="28">
        <f>IF(EW238,EW238/EU238,0)</f>
        <v>0</v>
      </c>
      <c r="EW238" s="29">
        <f>AJ238+BT238+DD238+EN238</f>
        <v>0</v>
      </c>
      <c r="EX238" s="542">
        <f>AK238+BU238+DE238+EO238</f>
        <v>0</v>
      </c>
      <c r="EY238" s="28">
        <f>IF(EZ238,EZ238/EX238,0)</f>
        <v>0</v>
      </c>
      <c r="EZ238" s="29">
        <f>AM238+BW238+DG238+EQ238</f>
        <v>0</v>
      </c>
      <c r="FA238" s="178">
        <f>EU238-EX238</f>
        <v>0</v>
      </c>
      <c r="FB238" s="28">
        <f>EV238-EY238</f>
        <v>0</v>
      </c>
      <c r="FC238" s="29">
        <f>EW238-EZ238</f>
        <v>0</v>
      </c>
      <c r="FE238" s="84" t="s">
        <v>361</v>
      </c>
      <c r="FF238" s="176" t="s">
        <v>380</v>
      </c>
      <c r="FG238" s="176" t="s">
        <v>262</v>
      </c>
      <c r="FH238" s="84" t="s">
        <v>211</v>
      </c>
      <c r="FI238" s="481"/>
      <c r="FJ238" s="482"/>
      <c r="FK238" s="443">
        <f>FI238*FJ238</f>
        <v>0</v>
      </c>
      <c r="FL238" s="481"/>
      <c r="FM238" s="315"/>
      <c r="FN238" s="443">
        <f>FL238*FM238</f>
        <v>0</v>
      </c>
      <c r="FO238" s="697">
        <f>FI238-FL238</f>
        <v>0</v>
      </c>
      <c r="FP238" s="698">
        <f>FJ238-FM238</f>
        <v>0</v>
      </c>
      <c r="FQ238" s="699">
        <f>FK238-FN238</f>
        <v>0</v>
      </c>
      <c r="FR238" s="385"/>
      <c r="FS238" s="89"/>
      <c r="FT238" s="443">
        <f>FR238*FS238</f>
        <v>0</v>
      </c>
      <c r="FU238" s="481"/>
      <c r="FV238" s="315"/>
      <c r="FW238" s="443">
        <f>FU238*FV238</f>
        <v>0</v>
      </c>
      <c r="FX238" s="697">
        <f>FR238-FU238</f>
        <v>0</v>
      </c>
      <c r="FY238" s="698">
        <f>FS238-FV238</f>
        <v>0</v>
      </c>
      <c r="FZ238" s="699">
        <f>FT238-FW238</f>
        <v>0</v>
      </c>
      <c r="GA238" s="481"/>
      <c r="GB238" s="482"/>
      <c r="GC238" s="443">
        <f>GA238*GB238</f>
        <v>0</v>
      </c>
      <c r="GD238" s="481"/>
      <c r="GE238" s="315"/>
      <c r="GF238" s="443">
        <f>GD238*GE238</f>
        <v>0</v>
      </c>
      <c r="GG238" s="595">
        <f>GA238-GD238</f>
        <v>0</v>
      </c>
      <c r="GH238" s="596">
        <f>GB238-GE238</f>
        <v>0</v>
      </c>
      <c r="GI238" s="597">
        <f>GC238-GF238</f>
        <v>0</v>
      </c>
      <c r="GJ238" s="715">
        <f>FI238+FR238+GA238</f>
        <v>0</v>
      </c>
      <c r="GK238" s="711">
        <f>IF(GL238,GL238/GJ238,0)</f>
        <v>0</v>
      </c>
      <c r="GL238" s="716">
        <f>FK238+FT238+GC238</f>
        <v>0</v>
      </c>
      <c r="GM238" s="715">
        <f>FL238+FU238+GD238</f>
        <v>0</v>
      </c>
      <c r="GN238" s="711">
        <f>IF(GO238,GO238/GM238,0)</f>
        <v>0</v>
      </c>
      <c r="GO238" s="716">
        <f>FN238+FW238+GF238</f>
        <v>0</v>
      </c>
      <c r="GP238" s="717">
        <f>GJ238-GM238</f>
        <v>0</v>
      </c>
      <c r="GQ238" s="718">
        <f>GK238-GN238</f>
        <v>0</v>
      </c>
      <c r="GR238" s="718">
        <f>GL238-GO238</f>
        <v>0</v>
      </c>
      <c r="GS238" s="385"/>
      <c r="GT238" s="89"/>
      <c r="GU238" s="388">
        <f>GS238*GT238</f>
        <v>0</v>
      </c>
      <c r="GV238" s="88"/>
      <c r="GW238" s="89"/>
      <c r="GX238" s="388">
        <f>GV238*GW238</f>
        <v>0</v>
      </c>
      <c r="GY238" s="595">
        <f>GS238-GV238</f>
        <v>0</v>
      </c>
      <c r="GZ238" s="596">
        <f>GT238-GW238</f>
        <v>0</v>
      </c>
      <c r="HA238" s="597">
        <f>GU238-GX238</f>
        <v>0</v>
      </c>
      <c r="HB238" s="481"/>
      <c r="HC238" s="482"/>
      <c r="HD238" s="388">
        <f>HB238*HC238</f>
        <v>0</v>
      </c>
      <c r="HE238" s="385"/>
      <c r="HF238" s="89"/>
      <c r="HG238" s="388">
        <f>HE238*HF238</f>
        <v>0</v>
      </c>
      <c r="HH238" s="595">
        <f>HB238-HE238</f>
        <v>0</v>
      </c>
      <c r="HI238" s="596">
        <f>HC238-HF238</f>
        <v>0</v>
      </c>
      <c r="HJ238" s="597">
        <f>HD238-HG238</f>
        <v>0</v>
      </c>
      <c r="HK238" s="385"/>
      <c r="HL238" s="387"/>
      <c r="HM238" s="388">
        <f>HK238*HL238</f>
        <v>0</v>
      </c>
      <c r="HN238" s="385"/>
      <c r="HO238" s="387"/>
      <c r="HP238" s="388">
        <f>HN238*HO238</f>
        <v>0</v>
      </c>
      <c r="HQ238" s="595">
        <f>HK238-HN238</f>
        <v>0</v>
      </c>
      <c r="HR238" s="596">
        <f>HL238-HO238</f>
        <v>0</v>
      </c>
      <c r="HS238" s="597">
        <f>HM238-HP238</f>
        <v>0</v>
      </c>
      <c r="HT238" s="719">
        <f>GS238+HB238+HK238</f>
        <v>0</v>
      </c>
      <c r="HU238" s="720">
        <f>IF(HV238,HV238/HT238,0)</f>
        <v>0</v>
      </c>
      <c r="HV238" s="721">
        <f>GU238+HD238+HM238</f>
        <v>0</v>
      </c>
      <c r="HW238" s="719">
        <f>GV238+HE238+HN238</f>
        <v>0</v>
      </c>
      <c r="HX238" s="720">
        <f>IF(HY238,HY238/HW238,0)</f>
        <v>0</v>
      </c>
      <c r="HY238" s="721">
        <f>GX238+HG238+HP238</f>
        <v>0</v>
      </c>
      <c r="HZ238" s="717">
        <f>HT238-HW238</f>
        <v>0</v>
      </c>
      <c r="IA238" s="718">
        <f>HU238-HX238</f>
        <v>0</v>
      </c>
      <c r="IB238" s="718">
        <f>HV238-HY238</f>
        <v>0</v>
      </c>
      <c r="IC238" s="385"/>
      <c r="ID238" s="391"/>
      <c r="IE238" s="443">
        <f>IC238*ID238</f>
        <v>0</v>
      </c>
      <c r="IF238" s="481"/>
      <c r="IG238" s="315"/>
      <c r="IH238" s="443">
        <f>IF238*IG238</f>
        <v>0</v>
      </c>
      <c r="II238" s="595">
        <f>IC238-IF238</f>
        <v>0</v>
      </c>
      <c r="IJ238" s="596">
        <f>ID238-IG238</f>
        <v>0</v>
      </c>
      <c r="IK238" s="597">
        <f>IE238-IH238</f>
        <v>0</v>
      </c>
      <c r="IL238" s="385"/>
      <c r="IM238" s="387"/>
      <c r="IN238" s="443">
        <f>IL238*IM238</f>
        <v>0</v>
      </c>
      <c r="IO238" s="88"/>
      <c r="IP238" s="100"/>
      <c r="IQ238" s="443">
        <f>IO238*IP238</f>
        <v>0</v>
      </c>
      <c r="IR238" s="595">
        <f>IL238-IO238</f>
        <v>0</v>
      </c>
      <c r="IS238" s="596">
        <f>IM238-IP238</f>
        <v>0</v>
      </c>
      <c r="IT238" s="597">
        <f>IN238-IQ238</f>
        <v>0</v>
      </c>
      <c r="IU238" s="481"/>
      <c r="IV238" s="482"/>
      <c r="IW238" s="443">
        <f>IU238*IV238</f>
        <v>0</v>
      </c>
      <c r="IX238" s="88"/>
      <c r="IY238" s="100"/>
      <c r="IZ238" s="443">
        <f>IX238*IY238</f>
        <v>0</v>
      </c>
      <c r="JA238" s="595">
        <f>IU238-IX238</f>
        <v>0</v>
      </c>
      <c r="JB238" s="596">
        <f>IV238-IY238</f>
        <v>0</v>
      </c>
      <c r="JC238" s="597">
        <f>IW238-IZ238</f>
        <v>0</v>
      </c>
      <c r="JD238" s="715">
        <f>IC238+IL238+IU238</f>
        <v>0</v>
      </c>
      <c r="JE238" s="711">
        <f>IF(JF238,JF238/JD238,0)</f>
        <v>0</v>
      </c>
      <c r="JF238" s="716">
        <f>IE238+IN238+IW238</f>
        <v>0</v>
      </c>
      <c r="JG238" s="715">
        <f>IF238+IO238+IX238</f>
        <v>0</v>
      </c>
      <c r="JH238" s="711">
        <f>IF(JI238,JI238/JG238,0)</f>
        <v>0</v>
      </c>
      <c r="JI238" s="716">
        <f>IH238+IQ238+IZ238</f>
        <v>0</v>
      </c>
      <c r="JJ238" s="717">
        <f>JD238-JG238</f>
        <v>0</v>
      </c>
      <c r="JK238" s="718">
        <f>JE238-JH238</f>
        <v>0</v>
      </c>
      <c r="JL238" s="718">
        <f>JF238-JI238</f>
        <v>0</v>
      </c>
      <c r="JM238" s="88"/>
      <c r="JN238" s="100"/>
      <c r="JO238" s="388">
        <f>JM238*JN238</f>
        <v>0</v>
      </c>
      <c r="JP238" s="481"/>
      <c r="JQ238" s="315"/>
      <c r="JR238" s="388">
        <f>JP238*JQ238</f>
        <v>0</v>
      </c>
      <c r="JS238" s="595">
        <f>JM238-JP238</f>
        <v>0</v>
      </c>
      <c r="JT238" s="596">
        <f>JN238-JQ238</f>
        <v>0</v>
      </c>
      <c r="JU238" s="597">
        <f>JO238-JR238</f>
        <v>0</v>
      </c>
      <c r="JV238" s="385"/>
      <c r="JW238" s="390"/>
      <c r="JX238" s="388">
        <f>JV238*JW238</f>
        <v>0</v>
      </c>
      <c r="JY238" s="88"/>
      <c r="JZ238" s="100"/>
      <c r="KA238" s="388">
        <f>JY238*JZ238</f>
        <v>0</v>
      </c>
      <c r="KB238" s="595">
        <f>JV238-JY238</f>
        <v>0</v>
      </c>
      <c r="KC238" s="596">
        <f>JW238-JZ238</f>
        <v>0</v>
      </c>
      <c r="KD238" s="597">
        <f>JX238-KA238</f>
        <v>0</v>
      </c>
      <c r="KE238" s="385"/>
      <c r="KF238" s="100"/>
      <c r="KG238" s="388">
        <f>KE238*KF238</f>
        <v>0</v>
      </c>
      <c r="KH238" s="88"/>
      <c r="KI238" s="100"/>
      <c r="KJ238" s="388">
        <f>KH238*KI238</f>
        <v>0</v>
      </c>
      <c r="KK238" s="41">
        <f>KE238-KH238</f>
        <v>0</v>
      </c>
      <c r="KL238" s="42">
        <f>KF238-KI238</f>
        <v>0</v>
      </c>
      <c r="KM238" s="43">
        <f>KG238-KJ238</f>
        <v>0</v>
      </c>
      <c r="KN238" s="50">
        <f>JM238+JV238+KE238</f>
        <v>0</v>
      </c>
      <c r="KO238" s="45">
        <f>IF(KP238,KP238/KN238,0)</f>
        <v>0</v>
      </c>
      <c r="KP238" s="51">
        <f>JO238+JX238+KG238</f>
        <v>0</v>
      </c>
      <c r="KQ238" s="50">
        <f>JP238+JY238+KH238</f>
        <v>0</v>
      </c>
      <c r="KR238" s="45">
        <f>IF(KS238,KS238/KQ238,0)</f>
        <v>0</v>
      </c>
      <c r="KS238" s="51">
        <f>JR238+KA238+KJ238</f>
        <v>0</v>
      </c>
      <c r="KT238" s="81">
        <f>KN238-KQ238</f>
        <v>0</v>
      </c>
      <c r="KU238" s="52">
        <f>KO238-KR238</f>
        <v>0</v>
      </c>
      <c r="KV238" s="52">
        <f>KP238-KS238</f>
        <v>0</v>
      </c>
      <c r="KW238" s="27">
        <f>GJ238+HT238+JD238+KN238</f>
        <v>0</v>
      </c>
      <c r="KX238" s="28">
        <f>IF(KY238,KY238/KW238,0)</f>
        <v>0</v>
      </c>
      <c r="KY238" s="29">
        <f>GL238+HV238+JF238+KP238</f>
        <v>0</v>
      </c>
      <c r="KZ238" s="542">
        <f>GM238+HW238+JG238+KQ238</f>
        <v>0</v>
      </c>
      <c r="LA238" s="28">
        <f>IF(LB238,LB238/KZ238,0)</f>
        <v>0</v>
      </c>
      <c r="LB238" s="29">
        <f>GO238+HY238+JI238+KS238</f>
        <v>0</v>
      </c>
      <c r="LC238" s="178">
        <f>KW238-KZ238</f>
        <v>0</v>
      </c>
      <c r="LD238" s="28">
        <f>KX238-LA238</f>
        <v>0</v>
      </c>
      <c r="LE238" s="29">
        <f>KY238-LB238</f>
        <v>0</v>
      </c>
    </row>
    <row r="239" spans="2:317" ht="20.25" hidden="1" customHeight="1" outlineLevel="3">
      <c r="B239" s="84" t="s">
        <v>361</v>
      </c>
      <c r="C239" s="176" t="s">
        <v>381</v>
      </c>
      <c r="D239" s="176" t="s">
        <v>261</v>
      </c>
      <c r="E239" s="176" t="s">
        <v>262</v>
      </c>
      <c r="F239" s="84" t="s">
        <v>211</v>
      </c>
      <c r="G239" s="385"/>
      <c r="H239" s="391"/>
      <c r="I239" s="443">
        <f t="shared" ref="I239:I289" si="3860">G239*H239</f>
        <v>0</v>
      </c>
      <c r="J239" s="385"/>
      <c r="K239" s="391"/>
      <c r="L239" s="443">
        <f t="shared" ref="L239:L260" si="3861">J239*K239</f>
        <v>0</v>
      </c>
      <c r="M239" s="697">
        <f t="shared" ref="M239:M255" si="3862">G239-J239</f>
        <v>0</v>
      </c>
      <c r="N239" s="698">
        <f t="shared" ref="N239:N255" si="3863">H239-K239</f>
        <v>0</v>
      </c>
      <c r="O239" s="699">
        <f t="shared" ref="O239:O255" si="3864">I239-L239</f>
        <v>0</v>
      </c>
      <c r="P239" s="385"/>
      <c r="Q239" s="89"/>
      <c r="R239" s="443">
        <f t="shared" ref="R239:R290" si="3865">P239*Q239</f>
        <v>0</v>
      </c>
      <c r="S239" s="385"/>
      <c r="T239" s="391"/>
      <c r="U239" s="443">
        <f t="shared" ref="U239:U290" si="3866">S239*T239</f>
        <v>0</v>
      </c>
      <c r="V239" s="697">
        <f t="shared" ref="V239:V255" si="3867">P239-S239</f>
        <v>0</v>
      </c>
      <c r="W239" s="698">
        <f t="shared" ref="W239:W255" si="3868">Q239-T239</f>
        <v>0</v>
      </c>
      <c r="X239" s="699">
        <f t="shared" ref="X239:X255" si="3869">R239-U239</f>
        <v>0</v>
      </c>
      <c r="Y239" s="673">
        <v>0.01</v>
      </c>
      <c r="Z239" s="387">
        <v>33</v>
      </c>
      <c r="AA239" s="443">
        <f t="shared" ref="AA239:AA290" si="3870">Y239*Z239</f>
        <v>0.33</v>
      </c>
      <c r="AB239" s="385"/>
      <c r="AC239" s="391"/>
      <c r="AD239" s="443">
        <f t="shared" ref="AD239:AD290" si="3871">AB239*AC239</f>
        <v>0</v>
      </c>
      <c r="AE239" s="595">
        <f t="shared" ref="AE239:AE256" si="3872">Y239-AB239</f>
        <v>0.01</v>
      </c>
      <c r="AF239" s="596">
        <f t="shared" ref="AF239:AF256" si="3873">Z239-AC239</f>
        <v>33</v>
      </c>
      <c r="AG239" s="597">
        <f t="shared" ref="AG239:AG259" si="3874">AA239-AD239</f>
        <v>0.33</v>
      </c>
      <c r="AH239" s="715">
        <f t="shared" ref="AH239:AH259" si="3875">G239+P239+Y239</f>
        <v>0.01</v>
      </c>
      <c r="AI239" s="711">
        <f t="shared" ref="AI239:AI259" si="3876">IF(AJ239,AJ239/AH239,0)</f>
        <v>33</v>
      </c>
      <c r="AJ239" s="716">
        <f t="shared" ref="AJ239:AJ259" si="3877">I239+R239+AA239</f>
        <v>0.33</v>
      </c>
      <c r="AK239" s="715">
        <f t="shared" ref="AK239:AK259" si="3878">J239+S239+AB239</f>
        <v>0</v>
      </c>
      <c r="AL239" s="711">
        <f t="shared" ref="AL239:AL259" si="3879">IF(AM239,AM239/AK239,0)</f>
        <v>0</v>
      </c>
      <c r="AM239" s="716">
        <f t="shared" ref="AM239:AM259" si="3880">L239+U239+AD239</f>
        <v>0</v>
      </c>
      <c r="AN239" s="717">
        <f t="shared" ref="AN239:AN259" si="3881">AH239-AK239</f>
        <v>0.01</v>
      </c>
      <c r="AO239" s="718">
        <f t="shared" ref="AO239:AO259" si="3882">AI239-AL239</f>
        <v>33</v>
      </c>
      <c r="AP239" s="718">
        <f t="shared" ref="AP239:AP259" si="3883">AJ239-AM239</f>
        <v>0.33</v>
      </c>
      <c r="AQ239" s="385"/>
      <c r="AR239" s="89"/>
      <c r="AS239" s="388">
        <f t="shared" ref="AS239:AS290" si="3884">AQ239*AR239</f>
        <v>0</v>
      </c>
      <c r="AT239" s="88"/>
      <c r="AU239" s="89"/>
      <c r="AV239" s="388">
        <f t="shared" ref="AV239:AV290" si="3885">AT239*AU239</f>
        <v>0</v>
      </c>
      <c r="AW239" s="595">
        <f t="shared" ref="AW239:AW257" si="3886">AQ239-AT239</f>
        <v>0</v>
      </c>
      <c r="AX239" s="596">
        <f t="shared" ref="AX239:AX257" si="3887">AR239-AU239</f>
        <v>0</v>
      </c>
      <c r="AY239" s="597">
        <f t="shared" ref="AY239:AY257" si="3888">AS239-AV239</f>
        <v>0</v>
      </c>
      <c r="AZ239" s="385"/>
      <c r="BA239" s="89"/>
      <c r="BB239" s="388">
        <f t="shared" ref="BB239:BB290" si="3889">AZ239*BA239</f>
        <v>0</v>
      </c>
      <c r="BC239" s="385"/>
      <c r="BD239" s="89"/>
      <c r="BE239" s="388">
        <f t="shared" ref="BE239:BE290" si="3890">BC239*BD239</f>
        <v>0</v>
      </c>
      <c r="BF239" s="595">
        <f t="shared" ref="BF239:BF259" si="3891">AZ239-BC239</f>
        <v>0</v>
      </c>
      <c r="BG239" s="596">
        <f t="shared" ref="BG239:BG259" si="3892">BA239-BD239</f>
        <v>0</v>
      </c>
      <c r="BH239" s="597">
        <f t="shared" ref="BH239:BH259" si="3893">BB239-BE239</f>
        <v>0</v>
      </c>
      <c r="BI239" s="481"/>
      <c r="BJ239" s="482"/>
      <c r="BK239" s="388">
        <f t="shared" ref="BK239:BK290" si="3894">BI239*BJ239</f>
        <v>0</v>
      </c>
      <c r="BL239" s="385"/>
      <c r="BM239" s="391"/>
      <c r="BN239" s="388">
        <f t="shared" ref="BN239:BN245" si="3895">BL239*BM239</f>
        <v>0</v>
      </c>
      <c r="BO239" s="595">
        <f t="shared" ref="BO239:BO245" si="3896">BI239-BL239</f>
        <v>0</v>
      </c>
      <c r="BP239" s="596">
        <f t="shared" ref="BP239:BP259" si="3897">BJ239-BM239</f>
        <v>0</v>
      </c>
      <c r="BQ239" s="597">
        <f t="shared" ref="BQ239:BQ259" si="3898">BK239-BN239</f>
        <v>0</v>
      </c>
      <c r="BR239" s="719">
        <f t="shared" ref="BR239:BR259" si="3899">AQ239+AZ239+BI239</f>
        <v>0</v>
      </c>
      <c r="BS239" s="720">
        <f t="shared" ref="BS239:BS259" si="3900">IF(BT239,BT239/BR239,0)</f>
        <v>0</v>
      </c>
      <c r="BT239" s="721">
        <f t="shared" ref="BT239:BT259" si="3901">AS239+BB239+BK239</f>
        <v>0</v>
      </c>
      <c r="BU239" s="719">
        <f t="shared" ref="BU239:BU245" si="3902">AT239+BC239+BL239</f>
        <v>0</v>
      </c>
      <c r="BV239" s="720">
        <f t="shared" ref="BV239:BV259" si="3903">IF(BW239,BW239/BU239,0)</f>
        <v>0</v>
      </c>
      <c r="BW239" s="721">
        <f t="shared" ref="BW239:BW259" si="3904">AV239+BE239+BN239</f>
        <v>0</v>
      </c>
      <c r="BX239" s="717">
        <f t="shared" ref="BX239:BX259" si="3905">BR239-BU239</f>
        <v>0</v>
      </c>
      <c r="BY239" s="718">
        <f t="shared" ref="BY239:BY259" si="3906">BS239-BV239</f>
        <v>0</v>
      </c>
      <c r="BZ239" s="718">
        <f t="shared" ref="BZ239:BZ259" si="3907">BT239-BW239</f>
        <v>0</v>
      </c>
      <c r="CA239" s="385"/>
      <c r="CB239" s="391"/>
      <c r="CC239" s="443">
        <f t="shared" ref="CC239:CC289" si="3908">CA239*CB239</f>
        <v>0</v>
      </c>
      <c r="CD239" s="594"/>
      <c r="CE239" s="315"/>
      <c r="CF239" s="443">
        <f t="shared" ref="CF239:CF260" si="3909">CD239*CE239</f>
        <v>0</v>
      </c>
      <c r="CG239" s="595">
        <f t="shared" ref="CG239:CG259" si="3910">CA239-CD239</f>
        <v>0</v>
      </c>
      <c r="CH239" s="596">
        <f t="shared" ref="CH239:CH259" si="3911">CB239-CE239</f>
        <v>0</v>
      </c>
      <c r="CI239" s="597">
        <f t="shared" ref="CI239:CI259" si="3912">CC239-CF239</f>
        <v>0</v>
      </c>
      <c r="CJ239" s="385"/>
      <c r="CK239" s="100"/>
      <c r="CL239" s="443">
        <f t="shared" ref="CL239:CL289" si="3913">CJ239*CK239</f>
        <v>0</v>
      </c>
      <c r="CM239" s="88"/>
      <c r="CN239" s="100"/>
      <c r="CO239" s="443">
        <f t="shared" ref="CO239:CO260" si="3914">CM239*CN239</f>
        <v>0</v>
      </c>
      <c r="CP239" s="595">
        <f t="shared" ref="CP239:CP259" si="3915">CJ239-CM239</f>
        <v>0</v>
      </c>
      <c r="CQ239" s="596">
        <f t="shared" ref="CQ239:CQ259" si="3916">CK239-CN239</f>
        <v>0</v>
      </c>
      <c r="CR239" s="597">
        <f t="shared" ref="CR239:CR259" si="3917">CL239-CO239</f>
        <v>0</v>
      </c>
      <c r="CS239" s="385"/>
      <c r="CT239" s="391"/>
      <c r="CU239" s="443">
        <f t="shared" ref="CU239:CU282" si="3918">CS239*CT239</f>
        <v>0</v>
      </c>
      <c r="CV239" s="88"/>
      <c r="CW239" s="100"/>
      <c r="CX239" s="443">
        <f t="shared" ref="CX239:CX260" si="3919">CV239*CW239</f>
        <v>0</v>
      </c>
      <c r="CY239" s="595">
        <f t="shared" ref="CY239:CY259" si="3920">CS239-CV239</f>
        <v>0</v>
      </c>
      <c r="CZ239" s="596">
        <f t="shared" ref="CZ239:CZ259" si="3921">CT239-CW239</f>
        <v>0</v>
      </c>
      <c r="DA239" s="597">
        <f t="shared" ref="DA239:DA259" si="3922">CU239-CX239</f>
        <v>0</v>
      </c>
      <c r="DB239" s="715">
        <f t="shared" ref="DB239:DB259" si="3923">CA239+CJ239+CS239</f>
        <v>0</v>
      </c>
      <c r="DC239" s="711">
        <f t="shared" ref="DC239:DC259" si="3924">IF(DD239,DD239/DB239,0)</f>
        <v>0</v>
      </c>
      <c r="DD239" s="716">
        <f t="shared" ref="DD239:DD259" si="3925">CC239+CL239+CU239</f>
        <v>0</v>
      </c>
      <c r="DE239" s="715">
        <f t="shared" ref="DE239:DE259" si="3926">CD239+CM239+CV239</f>
        <v>0</v>
      </c>
      <c r="DF239" s="711">
        <f t="shared" ref="DF239:DF259" si="3927">IF(DG239,DG239/DE239,0)</f>
        <v>0</v>
      </c>
      <c r="DG239" s="716">
        <f t="shared" ref="DG239:DG259" si="3928">CF239+CO239+CX239</f>
        <v>0</v>
      </c>
      <c r="DH239" s="717">
        <f t="shared" ref="DH239:DH259" si="3929">DB239-DE239</f>
        <v>0</v>
      </c>
      <c r="DI239" s="718">
        <f t="shared" ref="DI239:DI259" si="3930">DC239-DF239</f>
        <v>0</v>
      </c>
      <c r="DJ239" s="718">
        <f t="shared" ref="DJ239:DJ259" si="3931">DD239-DG239</f>
        <v>0</v>
      </c>
      <c r="DK239" s="88"/>
      <c r="DL239" s="100"/>
      <c r="DM239" s="388">
        <f t="shared" ref="DM239:DM282" si="3932">DK239*DL239</f>
        <v>0</v>
      </c>
      <c r="DN239" s="385"/>
      <c r="DO239" s="391"/>
      <c r="DP239" s="388">
        <f t="shared" ref="DP239:DP260" si="3933">DN239*DO239</f>
        <v>0</v>
      </c>
      <c r="DQ239" s="595">
        <f t="shared" ref="DQ239:DQ250" si="3934">DK239-DN239</f>
        <v>0</v>
      </c>
      <c r="DR239" s="596">
        <f t="shared" ref="DR239:DR250" si="3935">DL239-DO239</f>
        <v>0</v>
      </c>
      <c r="DS239" s="597">
        <f t="shared" ref="DS239:DS250" si="3936">DM239-DP239</f>
        <v>0</v>
      </c>
      <c r="DT239" s="385"/>
      <c r="DU239" s="390"/>
      <c r="DV239" s="388">
        <f t="shared" ref="DV239:DV282" si="3937">DT239*DU239</f>
        <v>0</v>
      </c>
      <c r="DW239" s="88"/>
      <c r="DX239" s="100"/>
      <c r="DY239" s="388">
        <f>DW239*DX239</f>
        <v>0</v>
      </c>
      <c r="DZ239" s="595">
        <f t="shared" ref="DZ239:DZ250" si="3938">DT239-DW239</f>
        <v>0</v>
      </c>
      <c r="EA239" s="596">
        <f t="shared" ref="EA239:EA250" si="3939">DU239-DX239</f>
        <v>0</v>
      </c>
      <c r="EB239" s="597">
        <f t="shared" ref="EB239:EB250" si="3940">DV239-DY239</f>
        <v>0</v>
      </c>
      <c r="EC239" s="385"/>
      <c r="ED239" s="100"/>
      <c r="EE239" s="388">
        <f t="shared" ref="EE239:EE248" si="3941">EC239*ED239</f>
        <v>0</v>
      </c>
      <c r="EF239" s="88"/>
      <c r="EG239" s="100"/>
      <c r="EH239" s="388">
        <f t="shared" ref="EH239:EH260" si="3942">EF239*EG239</f>
        <v>0</v>
      </c>
      <c r="EI239" s="41">
        <f t="shared" ref="EI239:EI259" si="3943">EC239-EF239</f>
        <v>0</v>
      </c>
      <c r="EJ239" s="42">
        <f t="shared" ref="EJ239:EJ259" si="3944">ED239-EG239</f>
        <v>0</v>
      </c>
      <c r="EK239" s="43">
        <f t="shared" ref="EK239:EK259" si="3945">EE239-EH239</f>
        <v>0</v>
      </c>
      <c r="EL239" s="50">
        <f t="shared" ref="EL239:EL259" si="3946">DK239+DT239+EC239</f>
        <v>0</v>
      </c>
      <c r="EM239" s="45">
        <f t="shared" ref="EM239:EM259" si="3947">IF(EN239,EN239/EL239,0)</f>
        <v>0</v>
      </c>
      <c r="EN239" s="51">
        <f t="shared" ref="EN239:EN259" si="3948">DM239+DV239+EE239</f>
        <v>0</v>
      </c>
      <c r="EO239" s="50">
        <f t="shared" ref="EO239:EO259" si="3949">DN239+DW239+EF239</f>
        <v>0</v>
      </c>
      <c r="EP239" s="45">
        <f t="shared" ref="EP239:EP259" si="3950">IF(EQ239,EQ239/EO239,0)</f>
        <v>0</v>
      </c>
      <c r="EQ239" s="51">
        <f t="shared" ref="EQ239:EQ259" si="3951">DP239+DY239+EH239</f>
        <v>0</v>
      </c>
      <c r="ER239" s="81">
        <f t="shared" ref="ER239:ER259" si="3952">EL239-EO239</f>
        <v>0</v>
      </c>
      <c r="ES239" s="52">
        <f t="shared" ref="ES239:ES259" si="3953">EM239-EP239</f>
        <v>0</v>
      </c>
      <c r="ET239" s="52">
        <f t="shared" ref="ET239:ET259" si="3954">EN239-EQ239</f>
        <v>0</v>
      </c>
      <c r="EU239" s="27">
        <f t="shared" ref="EU239:EU259" si="3955">AH239+BR239+DB239+EL239</f>
        <v>0.01</v>
      </c>
      <c r="EV239" s="28">
        <f t="shared" ref="EV239:EV259" si="3956">IF(EW239,EW239/EU239,0)</f>
        <v>33</v>
      </c>
      <c r="EW239" s="29">
        <f t="shared" ref="EW239:EW259" si="3957">AJ239+BT239+DD239+EN239</f>
        <v>0.33</v>
      </c>
      <c r="EX239" s="542">
        <f t="shared" ref="EX239:EX259" si="3958">AK239+BU239+DE239+EO239</f>
        <v>0</v>
      </c>
      <c r="EY239" s="28">
        <f t="shared" ref="EY239:EY259" si="3959">IF(EZ239,EZ239/EX239,0)</f>
        <v>0</v>
      </c>
      <c r="EZ239" s="29">
        <f t="shared" ref="EZ239:EZ259" si="3960">AM239+BW239+DG239+EQ239</f>
        <v>0</v>
      </c>
      <c r="FA239" s="178">
        <f t="shared" ref="FA239:FA259" si="3961">EU239-EX239</f>
        <v>0.01</v>
      </c>
      <c r="FB239" s="28">
        <f t="shared" ref="FB239:FB259" si="3962">EV239-EY239</f>
        <v>33</v>
      </c>
      <c r="FC239" s="29">
        <f t="shared" ref="FC239:FC259" si="3963">EW239-EZ239</f>
        <v>0.33</v>
      </c>
      <c r="FE239" s="84" t="s">
        <v>361</v>
      </c>
      <c r="FF239" s="176" t="s">
        <v>382</v>
      </c>
      <c r="FG239" s="176" t="s">
        <v>262</v>
      </c>
      <c r="FH239" s="84" t="s">
        <v>211</v>
      </c>
      <c r="FI239" s="385"/>
      <c r="FJ239" s="391"/>
      <c r="FK239" s="443">
        <f t="shared" si="3834"/>
        <v>0</v>
      </c>
      <c r="FL239" s="385"/>
      <c r="FM239" s="391"/>
      <c r="FN239" s="443">
        <f t="shared" si="3835"/>
        <v>0</v>
      </c>
      <c r="FO239" s="697">
        <f t="shared" si="3730"/>
        <v>0</v>
      </c>
      <c r="FP239" s="698">
        <f t="shared" si="3731"/>
        <v>0</v>
      </c>
      <c r="FQ239" s="699">
        <f t="shared" si="3732"/>
        <v>0</v>
      </c>
      <c r="FR239" s="385"/>
      <c r="FS239" s="89"/>
      <c r="FT239" s="443">
        <f t="shared" si="3836"/>
        <v>0</v>
      </c>
      <c r="FU239" s="385"/>
      <c r="FV239" s="391"/>
      <c r="FW239" s="443">
        <f t="shared" si="3837"/>
        <v>0</v>
      </c>
      <c r="FX239" s="697">
        <f t="shared" si="3733"/>
        <v>0</v>
      </c>
      <c r="FY239" s="698">
        <f t="shared" si="3734"/>
        <v>0</v>
      </c>
      <c r="FZ239" s="699">
        <f t="shared" si="3735"/>
        <v>0</v>
      </c>
      <c r="GA239" s="385"/>
      <c r="GB239" s="391"/>
      <c r="GC239" s="443">
        <f t="shared" si="3838"/>
        <v>0</v>
      </c>
      <c r="GD239" s="385"/>
      <c r="GE239" s="391"/>
      <c r="GF239" s="443">
        <f t="shared" si="3839"/>
        <v>0</v>
      </c>
      <c r="GG239" s="595">
        <f t="shared" si="3736"/>
        <v>0</v>
      </c>
      <c r="GH239" s="596">
        <f t="shared" si="3737"/>
        <v>0</v>
      </c>
      <c r="GI239" s="597">
        <f t="shared" si="3738"/>
        <v>0</v>
      </c>
      <c r="GJ239" s="715">
        <f t="shared" si="3739"/>
        <v>0</v>
      </c>
      <c r="GK239" s="711">
        <f t="shared" si="3740"/>
        <v>0</v>
      </c>
      <c r="GL239" s="716">
        <f t="shared" si="3741"/>
        <v>0</v>
      </c>
      <c r="GM239" s="715">
        <f t="shared" si="3742"/>
        <v>0</v>
      </c>
      <c r="GN239" s="711">
        <f t="shared" si="3743"/>
        <v>0</v>
      </c>
      <c r="GO239" s="716">
        <f t="shared" si="3744"/>
        <v>0</v>
      </c>
      <c r="GP239" s="717">
        <f t="shared" si="3745"/>
        <v>0</v>
      </c>
      <c r="GQ239" s="718">
        <f t="shared" si="3746"/>
        <v>0</v>
      </c>
      <c r="GR239" s="718">
        <f t="shared" si="3747"/>
        <v>0</v>
      </c>
      <c r="GS239" s="385"/>
      <c r="GT239" s="89"/>
      <c r="GU239" s="388">
        <f t="shared" si="3840"/>
        <v>0</v>
      </c>
      <c r="GV239" s="88"/>
      <c r="GW239" s="89"/>
      <c r="GX239" s="388">
        <f t="shared" si="3841"/>
        <v>0</v>
      </c>
      <c r="GY239" s="595">
        <f t="shared" si="3748"/>
        <v>0</v>
      </c>
      <c r="GZ239" s="596">
        <f t="shared" si="3749"/>
        <v>0</v>
      </c>
      <c r="HA239" s="597">
        <f t="shared" si="3750"/>
        <v>0</v>
      </c>
      <c r="HB239" s="385"/>
      <c r="HC239" s="89"/>
      <c r="HD239" s="388">
        <f t="shared" si="3842"/>
        <v>0</v>
      </c>
      <c r="HE239" s="385"/>
      <c r="HF239" s="89"/>
      <c r="HG239" s="388">
        <f t="shared" si="3843"/>
        <v>0</v>
      </c>
      <c r="HH239" s="595">
        <f t="shared" si="3751"/>
        <v>0</v>
      </c>
      <c r="HI239" s="596">
        <f t="shared" si="3752"/>
        <v>0</v>
      </c>
      <c r="HJ239" s="597">
        <f t="shared" si="3753"/>
        <v>0</v>
      </c>
      <c r="HK239" s="481"/>
      <c r="HL239" s="482"/>
      <c r="HM239" s="388">
        <f t="shared" si="3844"/>
        <v>0</v>
      </c>
      <c r="HN239" s="385"/>
      <c r="HO239" s="391"/>
      <c r="HP239" s="388">
        <f t="shared" si="3845"/>
        <v>0</v>
      </c>
      <c r="HQ239" s="595">
        <f t="shared" si="3754"/>
        <v>0</v>
      </c>
      <c r="HR239" s="596">
        <f t="shared" si="3755"/>
        <v>0</v>
      </c>
      <c r="HS239" s="597">
        <f t="shared" si="3756"/>
        <v>0</v>
      </c>
      <c r="HT239" s="719">
        <f t="shared" si="3757"/>
        <v>0</v>
      </c>
      <c r="HU239" s="720">
        <f t="shared" si="3758"/>
        <v>0</v>
      </c>
      <c r="HV239" s="721">
        <f t="shared" si="3759"/>
        <v>0</v>
      </c>
      <c r="HW239" s="719">
        <f t="shared" si="3760"/>
        <v>0</v>
      </c>
      <c r="HX239" s="720">
        <f t="shared" si="3761"/>
        <v>0</v>
      </c>
      <c r="HY239" s="721">
        <f t="shared" si="3762"/>
        <v>0</v>
      </c>
      <c r="HZ239" s="717">
        <f t="shared" si="3763"/>
        <v>0</v>
      </c>
      <c r="IA239" s="718">
        <f t="shared" si="3764"/>
        <v>0</v>
      </c>
      <c r="IB239" s="718">
        <f t="shared" si="3765"/>
        <v>0</v>
      </c>
      <c r="IC239" s="385"/>
      <c r="ID239" s="391"/>
      <c r="IE239" s="443">
        <f t="shared" si="3846"/>
        <v>0</v>
      </c>
      <c r="IF239" s="594"/>
      <c r="IG239" s="315"/>
      <c r="IH239" s="443">
        <f t="shared" si="3847"/>
        <v>0</v>
      </c>
      <c r="II239" s="595">
        <f t="shared" si="3766"/>
        <v>0</v>
      </c>
      <c r="IJ239" s="596">
        <f t="shared" si="3767"/>
        <v>0</v>
      </c>
      <c r="IK239" s="597">
        <f t="shared" si="3768"/>
        <v>0</v>
      </c>
      <c r="IL239" s="385"/>
      <c r="IM239" s="100"/>
      <c r="IN239" s="443">
        <f t="shared" si="3848"/>
        <v>0</v>
      </c>
      <c r="IO239" s="88"/>
      <c r="IP239" s="100"/>
      <c r="IQ239" s="443">
        <f t="shared" si="3849"/>
        <v>0</v>
      </c>
      <c r="IR239" s="595">
        <f t="shared" si="3769"/>
        <v>0</v>
      </c>
      <c r="IS239" s="596">
        <f t="shared" si="3770"/>
        <v>0</v>
      </c>
      <c r="IT239" s="597">
        <f t="shared" si="3771"/>
        <v>0</v>
      </c>
      <c r="IU239" s="385"/>
      <c r="IV239" s="391"/>
      <c r="IW239" s="443">
        <f t="shared" si="3850"/>
        <v>0</v>
      </c>
      <c r="IX239" s="88"/>
      <c r="IY239" s="100"/>
      <c r="IZ239" s="443">
        <f t="shared" si="3851"/>
        <v>0</v>
      </c>
      <c r="JA239" s="595">
        <f t="shared" si="3772"/>
        <v>0</v>
      </c>
      <c r="JB239" s="596">
        <f t="shared" si="3773"/>
        <v>0</v>
      </c>
      <c r="JC239" s="597">
        <f t="shared" si="3774"/>
        <v>0</v>
      </c>
      <c r="JD239" s="715">
        <f t="shared" si="3775"/>
        <v>0</v>
      </c>
      <c r="JE239" s="711">
        <f t="shared" si="3776"/>
        <v>0</v>
      </c>
      <c r="JF239" s="716">
        <f t="shared" si="3777"/>
        <v>0</v>
      </c>
      <c r="JG239" s="715">
        <f t="shared" si="3778"/>
        <v>0</v>
      </c>
      <c r="JH239" s="711">
        <f t="shared" si="3779"/>
        <v>0</v>
      </c>
      <c r="JI239" s="716">
        <f t="shared" si="3780"/>
        <v>0</v>
      </c>
      <c r="JJ239" s="717">
        <f t="shared" si="3781"/>
        <v>0</v>
      </c>
      <c r="JK239" s="718">
        <f t="shared" si="3782"/>
        <v>0</v>
      </c>
      <c r="JL239" s="718">
        <f t="shared" si="3783"/>
        <v>0</v>
      </c>
      <c r="JM239" s="88"/>
      <c r="JN239" s="100"/>
      <c r="JO239" s="388">
        <f t="shared" si="3852"/>
        <v>0</v>
      </c>
      <c r="JP239" s="385"/>
      <c r="JQ239" s="391"/>
      <c r="JR239" s="388">
        <f t="shared" si="3853"/>
        <v>0</v>
      </c>
      <c r="JS239" s="595">
        <f t="shared" si="3784"/>
        <v>0</v>
      </c>
      <c r="JT239" s="596">
        <f t="shared" si="3785"/>
        <v>0</v>
      </c>
      <c r="JU239" s="597">
        <f t="shared" si="3786"/>
        <v>0</v>
      </c>
      <c r="JV239" s="385"/>
      <c r="JW239" s="390"/>
      <c r="JX239" s="388">
        <f t="shared" si="3854"/>
        <v>0</v>
      </c>
      <c r="JY239" s="88"/>
      <c r="JZ239" s="100"/>
      <c r="KA239" s="388">
        <f>JY239*JZ239</f>
        <v>0</v>
      </c>
      <c r="KB239" s="595">
        <f t="shared" si="3787"/>
        <v>0</v>
      </c>
      <c r="KC239" s="596">
        <f t="shared" si="3788"/>
        <v>0</v>
      </c>
      <c r="KD239" s="597">
        <f t="shared" si="3789"/>
        <v>0</v>
      </c>
      <c r="KE239" s="385"/>
      <c r="KF239" s="100"/>
      <c r="KG239" s="388">
        <f t="shared" si="3855"/>
        <v>0</v>
      </c>
      <c r="KH239" s="88"/>
      <c r="KI239" s="100"/>
      <c r="KJ239" s="388">
        <f t="shared" si="3856"/>
        <v>0</v>
      </c>
      <c r="KK239" s="41">
        <f t="shared" si="3790"/>
        <v>0</v>
      </c>
      <c r="KL239" s="42">
        <f t="shared" si="3791"/>
        <v>0</v>
      </c>
      <c r="KM239" s="43">
        <f t="shared" si="3792"/>
        <v>0</v>
      </c>
      <c r="KN239" s="50">
        <f t="shared" si="3793"/>
        <v>0</v>
      </c>
      <c r="KO239" s="45">
        <f t="shared" si="3794"/>
        <v>0</v>
      </c>
      <c r="KP239" s="51">
        <f t="shared" si="3795"/>
        <v>0</v>
      </c>
      <c r="KQ239" s="50">
        <f t="shared" si="3796"/>
        <v>0</v>
      </c>
      <c r="KR239" s="45">
        <f t="shared" si="3797"/>
        <v>0</v>
      </c>
      <c r="KS239" s="51">
        <f t="shared" si="3798"/>
        <v>0</v>
      </c>
      <c r="KT239" s="81">
        <f t="shared" si="3799"/>
        <v>0</v>
      </c>
      <c r="KU239" s="52">
        <f t="shared" si="3800"/>
        <v>0</v>
      </c>
      <c r="KV239" s="52">
        <f t="shared" si="3801"/>
        <v>0</v>
      </c>
      <c r="KW239" s="27">
        <f t="shared" si="3802"/>
        <v>0</v>
      </c>
      <c r="KX239" s="28">
        <f t="shared" si="3803"/>
        <v>0</v>
      </c>
      <c r="KY239" s="29">
        <f t="shared" si="3804"/>
        <v>0</v>
      </c>
      <c r="KZ239" s="542">
        <f t="shared" si="3805"/>
        <v>0</v>
      </c>
      <c r="LA239" s="28">
        <f t="shared" si="3806"/>
        <v>0</v>
      </c>
      <c r="LB239" s="29">
        <f t="shared" si="3807"/>
        <v>0</v>
      </c>
      <c r="LC239" s="178">
        <f t="shared" si="3808"/>
        <v>0</v>
      </c>
      <c r="LD239" s="28">
        <f t="shared" si="3809"/>
        <v>0</v>
      </c>
      <c r="LE239" s="29">
        <f t="shared" si="3810"/>
        <v>0</v>
      </c>
    </row>
    <row r="240" spans="2:317" ht="20.25" hidden="1" customHeight="1" outlineLevel="3">
      <c r="B240" s="84" t="s">
        <v>361</v>
      </c>
      <c r="C240" s="176" t="s">
        <v>260</v>
      </c>
      <c r="D240" s="176" t="s">
        <v>261</v>
      </c>
      <c r="E240" s="176" t="s">
        <v>262</v>
      </c>
      <c r="F240" s="84" t="s">
        <v>204</v>
      </c>
      <c r="G240" s="481"/>
      <c r="H240" s="391"/>
      <c r="I240" s="443">
        <f t="shared" si="3860"/>
        <v>0</v>
      </c>
      <c r="J240" s="483"/>
      <c r="K240" s="600"/>
      <c r="L240" s="443">
        <f t="shared" si="3861"/>
        <v>0</v>
      </c>
      <c r="M240" s="697">
        <f t="shared" si="3862"/>
        <v>0</v>
      </c>
      <c r="N240" s="698">
        <f t="shared" si="3863"/>
        <v>0</v>
      </c>
      <c r="O240" s="699">
        <f t="shared" si="3864"/>
        <v>0</v>
      </c>
      <c r="P240" s="385"/>
      <c r="Q240" s="89"/>
      <c r="R240" s="443">
        <f t="shared" si="3865"/>
        <v>0</v>
      </c>
      <c r="S240" s="481"/>
      <c r="T240" s="315"/>
      <c r="U240" s="443">
        <f t="shared" si="3866"/>
        <v>0</v>
      </c>
      <c r="V240" s="697">
        <f t="shared" si="3867"/>
        <v>0</v>
      </c>
      <c r="W240" s="698">
        <f t="shared" si="3868"/>
        <v>0</v>
      </c>
      <c r="X240" s="699">
        <f t="shared" si="3869"/>
        <v>0</v>
      </c>
      <c r="Y240" s="594"/>
      <c r="Z240" s="482"/>
      <c r="AA240" s="443">
        <f t="shared" si="3870"/>
        <v>0</v>
      </c>
      <c r="AB240" s="483"/>
      <c r="AC240" s="600"/>
      <c r="AD240" s="443">
        <f t="shared" si="3871"/>
        <v>0</v>
      </c>
      <c r="AE240" s="595">
        <f t="shared" si="3872"/>
        <v>0</v>
      </c>
      <c r="AF240" s="596">
        <f t="shared" si="3873"/>
        <v>0</v>
      </c>
      <c r="AG240" s="597">
        <f t="shared" si="3874"/>
        <v>0</v>
      </c>
      <c r="AH240" s="715">
        <f t="shared" si="3875"/>
        <v>0</v>
      </c>
      <c r="AI240" s="711">
        <f t="shared" si="3876"/>
        <v>0</v>
      </c>
      <c r="AJ240" s="716">
        <f t="shared" si="3877"/>
        <v>0</v>
      </c>
      <c r="AK240" s="715">
        <f t="shared" si="3878"/>
        <v>0</v>
      </c>
      <c r="AL240" s="711">
        <f t="shared" si="3879"/>
        <v>0</v>
      </c>
      <c r="AM240" s="716">
        <f t="shared" si="3880"/>
        <v>0</v>
      </c>
      <c r="AN240" s="717">
        <f t="shared" si="3881"/>
        <v>0</v>
      </c>
      <c r="AO240" s="718">
        <f t="shared" si="3882"/>
        <v>0</v>
      </c>
      <c r="AP240" s="718">
        <f t="shared" si="3883"/>
        <v>0</v>
      </c>
      <c r="AQ240" s="385"/>
      <c r="AR240" s="89"/>
      <c r="AS240" s="388">
        <f t="shared" si="3884"/>
        <v>0</v>
      </c>
      <c r="AT240" s="88"/>
      <c r="AU240" s="89"/>
      <c r="AV240" s="388">
        <f t="shared" si="3885"/>
        <v>0</v>
      </c>
      <c r="AW240" s="595">
        <f t="shared" si="3886"/>
        <v>0</v>
      </c>
      <c r="AX240" s="596">
        <f t="shared" si="3887"/>
        <v>0</v>
      </c>
      <c r="AY240" s="597">
        <f t="shared" si="3888"/>
        <v>0</v>
      </c>
      <c r="AZ240" s="385"/>
      <c r="BA240" s="89"/>
      <c r="BB240" s="388">
        <f t="shared" si="3889"/>
        <v>0</v>
      </c>
      <c r="BC240" s="385"/>
      <c r="BD240" s="89"/>
      <c r="BE240" s="388">
        <f t="shared" si="3890"/>
        <v>0</v>
      </c>
      <c r="BF240" s="595">
        <f t="shared" si="3891"/>
        <v>0</v>
      </c>
      <c r="BG240" s="596">
        <f t="shared" si="3892"/>
        <v>0</v>
      </c>
      <c r="BH240" s="597">
        <f t="shared" si="3893"/>
        <v>0</v>
      </c>
      <c r="BI240" s="481"/>
      <c r="BJ240" s="391"/>
      <c r="BK240" s="388">
        <f t="shared" si="3894"/>
        <v>0</v>
      </c>
      <c r="BL240" s="385"/>
      <c r="BM240" s="315"/>
      <c r="BN240" s="388">
        <f t="shared" si="3895"/>
        <v>0</v>
      </c>
      <c r="BO240" s="595">
        <f t="shared" si="3896"/>
        <v>0</v>
      </c>
      <c r="BP240" s="596">
        <f t="shared" si="3897"/>
        <v>0</v>
      </c>
      <c r="BQ240" s="597">
        <f t="shared" si="3898"/>
        <v>0</v>
      </c>
      <c r="BR240" s="719">
        <f t="shared" si="3899"/>
        <v>0</v>
      </c>
      <c r="BS240" s="720">
        <f t="shared" si="3900"/>
        <v>0</v>
      </c>
      <c r="BT240" s="721">
        <f t="shared" si="3901"/>
        <v>0</v>
      </c>
      <c r="BU240" s="719">
        <f t="shared" si="3902"/>
        <v>0</v>
      </c>
      <c r="BV240" s="720">
        <f t="shared" si="3903"/>
        <v>0</v>
      </c>
      <c r="BW240" s="721">
        <f t="shared" si="3904"/>
        <v>0</v>
      </c>
      <c r="BX240" s="717">
        <f t="shared" si="3905"/>
        <v>0</v>
      </c>
      <c r="BY240" s="718">
        <f t="shared" si="3906"/>
        <v>0</v>
      </c>
      <c r="BZ240" s="718">
        <f t="shared" si="3907"/>
        <v>0</v>
      </c>
      <c r="CA240" s="483"/>
      <c r="CB240" s="600"/>
      <c r="CC240" s="443">
        <f t="shared" si="3908"/>
        <v>0</v>
      </c>
      <c r="CD240" s="594"/>
      <c r="CE240" s="315"/>
      <c r="CF240" s="443">
        <f t="shared" si="3909"/>
        <v>0</v>
      </c>
      <c r="CG240" s="595">
        <f t="shared" si="3910"/>
        <v>0</v>
      </c>
      <c r="CH240" s="596">
        <f t="shared" si="3911"/>
        <v>0</v>
      </c>
      <c r="CI240" s="597">
        <f t="shared" si="3912"/>
        <v>0</v>
      </c>
      <c r="CJ240" s="385"/>
      <c r="CK240" s="100"/>
      <c r="CL240" s="443">
        <f t="shared" si="3913"/>
        <v>0</v>
      </c>
      <c r="CM240" s="88"/>
      <c r="CN240" s="100"/>
      <c r="CO240" s="443">
        <f t="shared" si="3914"/>
        <v>0</v>
      </c>
      <c r="CP240" s="595">
        <f t="shared" si="3915"/>
        <v>0</v>
      </c>
      <c r="CQ240" s="596">
        <f t="shared" si="3916"/>
        <v>0</v>
      </c>
      <c r="CR240" s="597">
        <f t="shared" si="3917"/>
        <v>0</v>
      </c>
      <c r="CS240" s="481"/>
      <c r="CT240" s="391"/>
      <c r="CU240" s="443">
        <f t="shared" si="3918"/>
        <v>0</v>
      </c>
      <c r="CV240" s="88"/>
      <c r="CW240" s="100"/>
      <c r="CX240" s="443">
        <f t="shared" si="3919"/>
        <v>0</v>
      </c>
      <c r="CY240" s="595">
        <f t="shared" si="3920"/>
        <v>0</v>
      </c>
      <c r="CZ240" s="596">
        <f t="shared" si="3921"/>
        <v>0</v>
      </c>
      <c r="DA240" s="597">
        <f t="shared" si="3922"/>
        <v>0</v>
      </c>
      <c r="DB240" s="715">
        <f t="shared" si="3923"/>
        <v>0</v>
      </c>
      <c r="DC240" s="711">
        <f t="shared" si="3924"/>
        <v>0</v>
      </c>
      <c r="DD240" s="716">
        <f t="shared" si="3925"/>
        <v>0</v>
      </c>
      <c r="DE240" s="715">
        <f t="shared" si="3926"/>
        <v>0</v>
      </c>
      <c r="DF240" s="711">
        <f t="shared" si="3927"/>
        <v>0</v>
      </c>
      <c r="DG240" s="716">
        <f t="shared" si="3928"/>
        <v>0</v>
      </c>
      <c r="DH240" s="717">
        <f t="shared" si="3929"/>
        <v>0</v>
      </c>
      <c r="DI240" s="718">
        <f t="shared" si="3930"/>
        <v>0</v>
      </c>
      <c r="DJ240" s="718">
        <f t="shared" si="3931"/>
        <v>0</v>
      </c>
      <c r="DK240" s="88"/>
      <c r="DL240" s="100"/>
      <c r="DM240" s="388">
        <f t="shared" si="3932"/>
        <v>0</v>
      </c>
      <c r="DN240" s="481"/>
      <c r="DO240" s="391"/>
      <c r="DP240" s="388">
        <f t="shared" si="3933"/>
        <v>0</v>
      </c>
      <c r="DQ240" s="595">
        <f t="shared" si="3934"/>
        <v>0</v>
      </c>
      <c r="DR240" s="596">
        <f t="shared" si="3935"/>
        <v>0</v>
      </c>
      <c r="DS240" s="597">
        <f t="shared" si="3936"/>
        <v>0</v>
      </c>
      <c r="DT240" s="385"/>
      <c r="DU240" s="390"/>
      <c r="DV240" s="388">
        <f t="shared" si="3937"/>
        <v>0</v>
      </c>
      <c r="DW240" s="88"/>
      <c r="DX240" s="100"/>
      <c r="DY240" s="388">
        <f t="shared" ref="DY240:DY251" si="3964">DW240*DX240</f>
        <v>0</v>
      </c>
      <c r="DZ240" s="595">
        <f t="shared" si="3938"/>
        <v>0</v>
      </c>
      <c r="EA240" s="596">
        <f t="shared" si="3939"/>
        <v>0</v>
      </c>
      <c r="EB240" s="597">
        <f t="shared" si="3940"/>
        <v>0</v>
      </c>
      <c r="EC240" s="385"/>
      <c r="ED240" s="100"/>
      <c r="EE240" s="388">
        <f t="shared" si="3941"/>
        <v>0</v>
      </c>
      <c r="EF240" s="88"/>
      <c r="EG240" s="100"/>
      <c r="EH240" s="388">
        <f t="shared" si="3942"/>
        <v>0</v>
      </c>
      <c r="EI240" s="41">
        <f t="shared" si="3943"/>
        <v>0</v>
      </c>
      <c r="EJ240" s="42">
        <f t="shared" si="3944"/>
        <v>0</v>
      </c>
      <c r="EK240" s="43">
        <f t="shared" si="3945"/>
        <v>0</v>
      </c>
      <c r="EL240" s="50">
        <f t="shared" si="3946"/>
        <v>0</v>
      </c>
      <c r="EM240" s="45">
        <f t="shared" si="3947"/>
        <v>0</v>
      </c>
      <c r="EN240" s="51">
        <f t="shared" si="3948"/>
        <v>0</v>
      </c>
      <c r="EO240" s="50">
        <f t="shared" si="3949"/>
        <v>0</v>
      </c>
      <c r="EP240" s="45">
        <f t="shared" si="3950"/>
        <v>0</v>
      </c>
      <c r="EQ240" s="51">
        <f t="shared" si="3951"/>
        <v>0</v>
      </c>
      <c r="ER240" s="81">
        <f t="shared" si="3952"/>
        <v>0</v>
      </c>
      <c r="ES240" s="52">
        <f t="shared" si="3953"/>
        <v>0</v>
      </c>
      <c r="ET240" s="52">
        <f t="shared" si="3954"/>
        <v>0</v>
      </c>
      <c r="EU240" s="27">
        <f t="shared" si="3955"/>
        <v>0</v>
      </c>
      <c r="EV240" s="28">
        <f t="shared" si="3956"/>
        <v>0</v>
      </c>
      <c r="EW240" s="29">
        <f t="shared" si="3957"/>
        <v>0</v>
      </c>
      <c r="EX240" s="542">
        <f t="shared" si="3958"/>
        <v>0</v>
      </c>
      <c r="EY240" s="28">
        <f t="shared" si="3959"/>
        <v>0</v>
      </c>
      <c r="EZ240" s="29">
        <f t="shared" si="3960"/>
        <v>0</v>
      </c>
      <c r="FA240" s="178">
        <f t="shared" si="3961"/>
        <v>0</v>
      </c>
      <c r="FB240" s="28">
        <f t="shared" si="3962"/>
        <v>0</v>
      </c>
      <c r="FC240" s="29">
        <f t="shared" si="3963"/>
        <v>0</v>
      </c>
      <c r="FE240" s="84" t="s">
        <v>361</v>
      </c>
      <c r="FF240" s="176" t="s">
        <v>383</v>
      </c>
      <c r="FG240" s="176" t="s">
        <v>262</v>
      </c>
      <c r="FH240" s="84" t="s">
        <v>297</v>
      </c>
      <c r="FI240" s="481"/>
      <c r="FJ240" s="391"/>
      <c r="FK240" s="443">
        <f t="shared" si="3834"/>
        <v>0</v>
      </c>
      <c r="FL240" s="483"/>
      <c r="FM240" s="600"/>
      <c r="FN240" s="443">
        <f t="shared" si="3835"/>
        <v>0</v>
      </c>
      <c r="FO240" s="697">
        <f t="shared" si="3730"/>
        <v>0</v>
      </c>
      <c r="FP240" s="698">
        <f t="shared" si="3731"/>
        <v>0</v>
      </c>
      <c r="FQ240" s="699">
        <f t="shared" si="3732"/>
        <v>0</v>
      </c>
      <c r="FR240" s="385"/>
      <c r="FS240" s="89"/>
      <c r="FT240" s="443">
        <f t="shared" si="3836"/>
        <v>0</v>
      </c>
      <c r="FU240" s="481"/>
      <c r="FV240" s="315"/>
      <c r="FW240" s="443">
        <f t="shared" si="3837"/>
        <v>0</v>
      </c>
      <c r="FX240" s="697">
        <f t="shared" si="3733"/>
        <v>0</v>
      </c>
      <c r="FY240" s="698">
        <f t="shared" si="3734"/>
        <v>0</v>
      </c>
      <c r="FZ240" s="699">
        <f t="shared" si="3735"/>
        <v>0</v>
      </c>
      <c r="GA240" s="594"/>
      <c r="GB240" s="482"/>
      <c r="GC240" s="443">
        <f t="shared" si="3838"/>
        <v>0</v>
      </c>
      <c r="GD240" s="483"/>
      <c r="GE240" s="600"/>
      <c r="GF240" s="443">
        <f t="shared" si="3839"/>
        <v>0</v>
      </c>
      <c r="GG240" s="595">
        <f t="shared" si="3736"/>
        <v>0</v>
      </c>
      <c r="GH240" s="596">
        <f t="shared" si="3737"/>
        <v>0</v>
      </c>
      <c r="GI240" s="597">
        <f t="shared" si="3738"/>
        <v>0</v>
      </c>
      <c r="GJ240" s="715">
        <f t="shared" si="3739"/>
        <v>0</v>
      </c>
      <c r="GK240" s="711">
        <f t="shared" si="3740"/>
        <v>0</v>
      </c>
      <c r="GL240" s="716">
        <f t="shared" si="3741"/>
        <v>0</v>
      </c>
      <c r="GM240" s="715">
        <f t="shared" si="3742"/>
        <v>0</v>
      </c>
      <c r="GN240" s="711">
        <f t="shared" si="3743"/>
        <v>0</v>
      </c>
      <c r="GO240" s="716">
        <f t="shared" si="3744"/>
        <v>0</v>
      </c>
      <c r="GP240" s="717">
        <f t="shared" si="3745"/>
        <v>0</v>
      </c>
      <c r="GQ240" s="718">
        <f t="shared" si="3746"/>
        <v>0</v>
      </c>
      <c r="GR240" s="718">
        <f t="shared" si="3747"/>
        <v>0</v>
      </c>
      <c r="GS240" s="385"/>
      <c r="GT240" s="89"/>
      <c r="GU240" s="388">
        <f t="shared" si="3840"/>
        <v>0</v>
      </c>
      <c r="GV240" s="88"/>
      <c r="GW240" s="89"/>
      <c r="GX240" s="388">
        <f t="shared" si="3841"/>
        <v>0</v>
      </c>
      <c r="GY240" s="595">
        <f t="shared" si="3748"/>
        <v>0</v>
      </c>
      <c r="GZ240" s="596">
        <f t="shared" si="3749"/>
        <v>0</v>
      </c>
      <c r="HA240" s="597">
        <f t="shared" si="3750"/>
        <v>0</v>
      </c>
      <c r="HB240" s="385"/>
      <c r="HC240" s="89"/>
      <c r="HD240" s="388">
        <f t="shared" si="3842"/>
        <v>0</v>
      </c>
      <c r="HE240" s="385"/>
      <c r="HF240" s="89"/>
      <c r="HG240" s="388">
        <f t="shared" si="3843"/>
        <v>0</v>
      </c>
      <c r="HH240" s="595">
        <f t="shared" si="3751"/>
        <v>0</v>
      </c>
      <c r="HI240" s="596">
        <f t="shared" si="3752"/>
        <v>0</v>
      </c>
      <c r="HJ240" s="597">
        <f t="shared" si="3753"/>
        <v>0</v>
      </c>
      <c r="HK240" s="481"/>
      <c r="HL240" s="391"/>
      <c r="HM240" s="388">
        <f t="shared" si="3844"/>
        <v>0</v>
      </c>
      <c r="HN240" s="385"/>
      <c r="HO240" s="315"/>
      <c r="HP240" s="388">
        <f t="shared" si="3845"/>
        <v>0</v>
      </c>
      <c r="HQ240" s="595">
        <f t="shared" si="3754"/>
        <v>0</v>
      </c>
      <c r="HR240" s="596">
        <f t="shared" si="3755"/>
        <v>0</v>
      </c>
      <c r="HS240" s="597">
        <f t="shared" si="3756"/>
        <v>0</v>
      </c>
      <c r="HT240" s="719">
        <f t="shared" si="3757"/>
        <v>0</v>
      </c>
      <c r="HU240" s="720">
        <f t="shared" si="3758"/>
        <v>0</v>
      </c>
      <c r="HV240" s="721">
        <f t="shared" si="3759"/>
        <v>0</v>
      </c>
      <c r="HW240" s="719">
        <f t="shared" si="3760"/>
        <v>0</v>
      </c>
      <c r="HX240" s="720">
        <f t="shared" si="3761"/>
        <v>0</v>
      </c>
      <c r="HY240" s="721">
        <f t="shared" si="3762"/>
        <v>0</v>
      </c>
      <c r="HZ240" s="717">
        <f t="shared" si="3763"/>
        <v>0</v>
      </c>
      <c r="IA240" s="718">
        <f t="shared" si="3764"/>
        <v>0</v>
      </c>
      <c r="IB240" s="718">
        <f t="shared" si="3765"/>
        <v>0</v>
      </c>
      <c r="IC240" s="483"/>
      <c r="ID240" s="600"/>
      <c r="IE240" s="443">
        <f t="shared" si="3846"/>
        <v>0</v>
      </c>
      <c r="IF240" s="594"/>
      <c r="IG240" s="315"/>
      <c r="IH240" s="443">
        <f t="shared" si="3847"/>
        <v>0</v>
      </c>
      <c r="II240" s="595">
        <f t="shared" si="3766"/>
        <v>0</v>
      </c>
      <c r="IJ240" s="596">
        <f t="shared" si="3767"/>
        <v>0</v>
      </c>
      <c r="IK240" s="597">
        <f t="shared" si="3768"/>
        <v>0</v>
      </c>
      <c r="IL240" s="385"/>
      <c r="IM240" s="100"/>
      <c r="IN240" s="443">
        <f t="shared" si="3848"/>
        <v>0</v>
      </c>
      <c r="IO240" s="88"/>
      <c r="IP240" s="100"/>
      <c r="IQ240" s="443">
        <f t="shared" si="3849"/>
        <v>0</v>
      </c>
      <c r="IR240" s="595">
        <f t="shared" si="3769"/>
        <v>0</v>
      </c>
      <c r="IS240" s="596">
        <f t="shared" si="3770"/>
        <v>0</v>
      </c>
      <c r="IT240" s="597">
        <f t="shared" si="3771"/>
        <v>0</v>
      </c>
      <c r="IU240" s="481"/>
      <c r="IV240" s="391"/>
      <c r="IW240" s="443">
        <f t="shared" si="3850"/>
        <v>0</v>
      </c>
      <c r="IX240" s="88"/>
      <c r="IY240" s="100"/>
      <c r="IZ240" s="443">
        <f t="shared" si="3851"/>
        <v>0</v>
      </c>
      <c r="JA240" s="595">
        <f t="shared" si="3772"/>
        <v>0</v>
      </c>
      <c r="JB240" s="596">
        <f t="shared" si="3773"/>
        <v>0</v>
      </c>
      <c r="JC240" s="597">
        <f t="shared" si="3774"/>
        <v>0</v>
      </c>
      <c r="JD240" s="715">
        <f t="shared" si="3775"/>
        <v>0</v>
      </c>
      <c r="JE240" s="711">
        <f t="shared" si="3776"/>
        <v>0</v>
      </c>
      <c r="JF240" s="716">
        <f t="shared" si="3777"/>
        <v>0</v>
      </c>
      <c r="JG240" s="715">
        <f t="shared" si="3778"/>
        <v>0</v>
      </c>
      <c r="JH240" s="711">
        <f t="shared" si="3779"/>
        <v>0</v>
      </c>
      <c r="JI240" s="716">
        <f t="shared" si="3780"/>
        <v>0</v>
      </c>
      <c r="JJ240" s="717">
        <f t="shared" si="3781"/>
        <v>0</v>
      </c>
      <c r="JK240" s="718">
        <f t="shared" si="3782"/>
        <v>0</v>
      </c>
      <c r="JL240" s="718">
        <f t="shared" si="3783"/>
        <v>0</v>
      </c>
      <c r="JM240" s="88"/>
      <c r="JN240" s="100"/>
      <c r="JO240" s="388">
        <f t="shared" si="3852"/>
        <v>0</v>
      </c>
      <c r="JP240" s="481"/>
      <c r="JQ240" s="391"/>
      <c r="JR240" s="388">
        <f t="shared" si="3853"/>
        <v>0</v>
      </c>
      <c r="JS240" s="595">
        <f t="shared" si="3784"/>
        <v>0</v>
      </c>
      <c r="JT240" s="596">
        <f t="shared" si="3785"/>
        <v>0</v>
      </c>
      <c r="JU240" s="597">
        <f t="shared" si="3786"/>
        <v>0</v>
      </c>
      <c r="JV240" s="385"/>
      <c r="JW240" s="390"/>
      <c r="JX240" s="388">
        <f t="shared" si="3854"/>
        <v>0</v>
      </c>
      <c r="JY240" s="88"/>
      <c r="JZ240" s="100"/>
      <c r="KA240" s="388">
        <f t="shared" si="3858"/>
        <v>0</v>
      </c>
      <c r="KB240" s="595">
        <f t="shared" si="3787"/>
        <v>0</v>
      </c>
      <c r="KC240" s="596">
        <f t="shared" si="3788"/>
        <v>0</v>
      </c>
      <c r="KD240" s="597">
        <f t="shared" si="3789"/>
        <v>0</v>
      </c>
      <c r="KE240" s="385"/>
      <c r="KF240" s="100"/>
      <c r="KG240" s="388">
        <f t="shared" si="3855"/>
        <v>0</v>
      </c>
      <c r="KH240" s="88"/>
      <c r="KI240" s="100"/>
      <c r="KJ240" s="388">
        <f t="shared" si="3856"/>
        <v>0</v>
      </c>
      <c r="KK240" s="41">
        <f t="shared" si="3790"/>
        <v>0</v>
      </c>
      <c r="KL240" s="42">
        <f t="shared" si="3791"/>
        <v>0</v>
      </c>
      <c r="KM240" s="43">
        <f t="shared" si="3792"/>
        <v>0</v>
      </c>
      <c r="KN240" s="50">
        <f t="shared" si="3793"/>
        <v>0</v>
      </c>
      <c r="KO240" s="45">
        <f t="shared" si="3794"/>
        <v>0</v>
      </c>
      <c r="KP240" s="51">
        <f t="shared" si="3795"/>
        <v>0</v>
      </c>
      <c r="KQ240" s="50">
        <f t="shared" si="3796"/>
        <v>0</v>
      </c>
      <c r="KR240" s="45">
        <f t="shared" si="3797"/>
        <v>0</v>
      </c>
      <c r="KS240" s="51">
        <f t="shared" si="3798"/>
        <v>0</v>
      </c>
      <c r="KT240" s="81">
        <f t="shared" si="3799"/>
        <v>0</v>
      </c>
      <c r="KU240" s="52">
        <f t="shared" si="3800"/>
        <v>0</v>
      </c>
      <c r="KV240" s="52">
        <f t="shared" si="3801"/>
        <v>0</v>
      </c>
      <c r="KW240" s="27">
        <f t="shared" si="3802"/>
        <v>0</v>
      </c>
      <c r="KX240" s="28">
        <f t="shared" si="3803"/>
        <v>0</v>
      </c>
      <c r="KY240" s="29">
        <f t="shared" si="3804"/>
        <v>0</v>
      </c>
      <c r="KZ240" s="542">
        <f t="shared" si="3805"/>
        <v>0</v>
      </c>
      <c r="LA240" s="28">
        <f t="shared" si="3806"/>
        <v>0</v>
      </c>
      <c r="LB240" s="29">
        <f t="shared" si="3807"/>
        <v>0</v>
      </c>
      <c r="LC240" s="178">
        <f t="shared" si="3808"/>
        <v>0</v>
      </c>
      <c r="LD240" s="28">
        <f t="shared" si="3809"/>
        <v>0</v>
      </c>
      <c r="LE240" s="29">
        <f t="shared" si="3810"/>
        <v>0</v>
      </c>
    </row>
    <row r="241" spans="2:317" ht="20.25" hidden="1" customHeight="1" outlineLevel="3">
      <c r="B241" s="84" t="s">
        <v>361</v>
      </c>
      <c r="C241" s="176" t="s">
        <v>384</v>
      </c>
      <c r="D241" s="176" t="s">
        <v>261</v>
      </c>
      <c r="E241" s="176" t="s">
        <v>285</v>
      </c>
      <c r="F241" s="84" t="s">
        <v>211</v>
      </c>
      <c r="G241" s="385"/>
      <c r="H241" s="387"/>
      <c r="I241" s="443">
        <f t="shared" si="3860"/>
        <v>0</v>
      </c>
      <c r="J241" s="481"/>
      <c r="K241" s="482"/>
      <c r="L241" s="443">
        <f t="shared" si="3861"/>
        <v>0</v>
      </c>
      <c r="M241" s="697">
        <f t="shared" si="3862"/>
        <v>0</v>
      </c>
      <c r="N241" s="698">
        <f t="shared" si="3863"/>
        <v>0</v>
      </c>
      <c r="O241" s="699">
        <f t="shared" si="3864"/>
        <v>0</v>
      </c>
      <c r="P241" s="385"/>
      <c r="Q241" s="89"/>
      <c r="R241" s="443">
        <f t="shared" si="3865"/>
        <v>0</v>
      </c>
      <c r="S241" s="481"/>
      <c r="T241" s="391"/>
      <c r="U241" s="443">
        <f t="shared" si="3866"/>
        <v>0</v>
      </c>
      <c r="V241" s="697">
        <f t="shared" si="3867"/>
        <v>0</v>
      </c>
      <c r="W241" s="698">
        <f t="shared" si="3868"/>
        <v>0</v>
      </c>
      <c r="X241" s="699">
        <f t="shared" si="3869"/>
        <v>0</v>
      </c>
      <c r="Y241" s="385"/>
      <c r="Z241" s="387"/>
      <c r="AA241" s="443">
        <f t="shared" si="3870"/>
        <v>0</v>
      </c>
      <c r="AB241" s="481"/>
      <c r="AC241" s="482"/>
      <c r="AD241" s="443">
        <f t="shared" si="3871"/>
        <v>0</v>
      </c>
      <c r="AE241" s="595">
        <f t="shared" si="3872"/>
        <v>0</v>
      </c>
      <c r="AF241" s="596">
        <f t="shared" si="3873"/>
        <v>0</v>
      </c>
      <c r="AG241" s="597">
        <f t="shared" si="3874"/>
        <v>0</v>
      </c>
      <c r="AH241" s="715">
        <f t="shared" si="3875"/>
        <v>0</v>
      </c>
      <c r="AI241" s="711">
        <f t="shared" si="3876"/>
        <v>0</v>
      </c>
      <c r="AJ241" s="716">
        <f t="shared" si="3877"/>
        <v>0</v>
      </c>
      <c r="AK241" s="715">
        <f t="shared" si="3878"/>
        <v>0</v>
      </c>
      <c r="AL241" s="711">
        <f t="shared" si="3879"/>
        <v>0</v>
      </c>
      <c r="AM241" s="716">
        <f t="shared" si="3880"/>
        <v>0</v>
      </c>
      <c r="AN241" s="717">
        <f t="shared" si="3881"/>
        <v>0</v>
      </c>
      <c r="AO241" s="718">
        <f t="shared" si="3882"/>
        <v>0</v>
      </c>
      <c r="AP241" s="718">
        <f t="shared" si="3883"/>
        <v>0</v>
      </c>
      <c r="AQ241" s="385"/>
      <c r="AR241" s="89"/>
      <c r="AS241" s="388">
        <f t="shared" si="3884"/>
        <v>0</v>
      </c>
      <c r="AT241" s="88"/>
      <c r="AU241" s="89"/>
      <c r="AV241" s="388">
        <f t="shared" si="3885"/>
        <v>0</v>
      </c>
      <c r="AW241" s="595">
        <f t="shared" si="3886"/>
        <v>0</v>
      </c>
      <c r="AX241" s="596">
        <f t="shared" si="3887"/>
        <v>0</v>
      </c>
      <c r="AY241" s="597">
        <f t="shared" si="3888"/>
        <v>0</v>
      </c>
      <c r="AZ241" s="385"/>
      <c r="BA241" s="89"/>
      <c r="BB241" s="388">
        <f t="shared" si="3889"/>
        <v>0</v>
      </c>
      <c r="BC241" s="385"/>
      <c r="BD241" s="89"/>
      <c r="BE241" s="388">
        <f t="shared" si="3890"/>
        <v>0</v>
      </c>
      <c r="BF241" s="595">
        <f t="shared" si="3891"/>
        <v>0</v>
      </c>
      <c r="BG241" s="596">
        <f t="shared" si="3892"/>
        <v>0</v>
      </c>
      <c r="BH241" s="597">
        <f t="shared" si="3893"/>
        <v>0</v>
      </c>
      <c r="BI241" s="385"/>
      <c r="BJ241" s="387"/>
      <c r="BK241" s="388">
        <f t="shared" si="3894"/>
        <v>0</v>
      </c>
      <c r="BL241" s="385"/>
      <c r="BM241" s="387"/>
      <c r="BN241" s="388">
        <f t="shared" si="3895"/>
        <v>0</v>
      </c>
      <c r="BO241" s="595">
        <f t="shared" si="3896"/>
        <v>0</v>
      </c>
      <c r="BP241" s="596">
        <f t="shared" si="3897"/>
        <v>0</v>
      </c>
      <c r="BQ241" s="597">
        <f t="shared" si="3898"/>
        <v>0</v>
      </c>
      <c r="BR241" s="719">
        <f t="shared" si="3899"/>
        <v>0</v>
      </c>
      <c r="BS241" s="720">
        <f t="shared" si="3900"/>
        <v>0</v>
      </c>
      <c r="BT241" s="721">
        <f t="shared" si="3901"/>
        <v>0</v>
      </c>
      <c r="BU241" s="719">
        <f t="shared" si="3902"/>
        <v>0</v>
      </c>
      <c r="BV241" s="720">
        <f t="shared" si="3903"/>
        <v>0</v>
      </c>
      <c r="BW241" s="721">
        <f t="shared" si="3904"/>
        <v>0</v>
      </c>
      <c r="BX241" s="717">
        <f t="shared" si="3905"/>
        <v>0</v>
      </c>
      <c r="BY241" s="718">
        <f t="shared" si="3906"/>
        <v>0</v>
      </c>
      <c r="BZ241" s="718">
        <f t="shared" si="3907"/>
        <v>0</v>
      </c>
      <c r="CA241" s="483"/>
      <c r="CB241" s="600"/>
      <c r="CC241" s="443">
        <f t="shared" si="3908"/>
        <v>0</v>
      </c>
      <c r="CD241" s="594"/>
      <c r="CE241" s="315"/>
      <c r="CF241" s="443">
        <f t="shared" si="3909"/>
        <v>0</v>
      </c>
      <c r="CG241" s="595">
        <f t="shared" si="3910"/>
        <v>0</v>
      </c>
      <c r="CH241" s="596">
        <f t="shared" si="3911"/>
        <v>0</v>
      </c>
      <c r="CI241" s="597">
        <f t="shared" si="3912"/>
        <v>0</v>
      </c>
      <c r="CJ241" s="385"/>
      <c r="CK241" s="100"/>
      <c r="CL241" s="443">
        <f t="shared" si="3913"/>
        <v>0</v>
      </c>
      <c r="CM241" s="88"/>
      <c r="CN241" s="100"/>
      <c r="CO241" s="443">
        <f t="shared" si="3914"/>
        <v>0</v>
      </c>
      <c r="CP241" s="595">
        <f t="shared" si="3915"/>
        <v>0</v>
      </c>
      <c r="CQ241" s="596">
        <f t="shared" si="3916"/>
        <v>0</v>
      </c>
      <c r="CR241" s="597">
        <f t="shared" si="3917"/>
        <v>0</v>
      </c>
      <c r="CS241" s="483"/>
      <c r="CT241" s="600"/>
      <c r="CU241" s="443">
        <f t="shared" si="3918"/>
        <v>0</v>
      </c>
      <c r="CV241" s="88"/>
      <c r="CW241" s="100"/>
      <c r="CX241" s="443">
        <f t="shared" si="3919"/>
        <v>0</v>
      </c>
      <c r="CY241" s="595">
        <f t="shared" si="3920"/>
        <v>0</v>
      </c>
      <c r="CZ241" s="596">
        <f t="shared" si="3921"/>
        <v>0</v>
      </c>
      <c r="DA241" s="597">
        <f t="shared" si="3922"/>
        <v>0</v>
      </c>
      <c r="DB241" s="715">
        <f t="shared" si="3923"/>
        <v>0</v>
      </c>
      <c r="DC241" s="711">
        <f t="shared" si="3924"/>
        <v>0</v>
      </c>
      <c r="DD241" s="716">
        <f t="shared" si="3925"/>
        <v>0</v>
      </c>
      <c r="DE241" s="715">
        <f t="shared" si="3926"/>
        <v>0</v>
      </c>
      <c r="DF241" s="711">
        <f t="shared" si="3927"/>
        <v>0</v>
      </c>
      <c r="DG241" s="716">
        <f t="shared" si="3928"/>
        <v>0</v>
      </c>
      <c r="DH241" s="717">
        <f t="shared" si="3929"/>
        <v>0</v>
      </c>
      <c r="DI241" s="718">
        <f t="shared" si="3930"/>
        <v>0</v>
      </c>
      <c r="DJ241" s="718">
        <f t="shared" si="3931"/>
        <v>0</v>
      </c>
      <c r="DK241" s="88"/>
      <c r="DL241" s="100"/>
      <c r="DM241" s="388">
        <f t="shared" si="3932"/>
        <v>0</v>
      </c>
      <c r="DN241" s="385"/>
      <c r="DO241" s="387"/>
      <c r="DP241" s="388">
        <f t="shared" si="3933"/>
        <v>0</v>
      </c>
      <c r="DQ241" s="595">
        <f t="shared" si="3934"/>
        <v>0</v>
      </c>
      <c r="DR241" s="596">
        <f t="shared" si="3935"/>
        <v>0</v>
      </c>
      <c r="DS241" s="597">
        <f t="shared" si="3936"/>
        <v>0</v>
      </c>
      <c r="DT241" s="385"/>
      <c r="DU241" s="390"/>
      <c r="DV241" s="388">
        <f t="shared" si="3937"/>
        <v>0</v>
      </c>
      <c r="DW241" s="88"/>
      <c r="DX241" s="100"/>
      <c r="DY241" s="388">
        <f t="shared" si="3964"/>
        <v>0</v>
      </c>
      <c r="DZ241" s="595">
        <f t="shared" si="3938"/>
        <v>0</v>
      </c>
      <c r="EA241" s="596">
        <f t="shared" si="3939"/>
        <v>0</v>
      </c>
      <c r="EB241" s="597">
        <f t="shared" si="3940"/>
        <v>0</v>
      </c>
      <c r="EC241" s="385"/>
      <c r="ED241" s="100"/>
      <c r="EE241" s="388">
        <f t="shared" si="3941"/>
        <v>0</v>
      </c>
      <c r="EF241" s="88"/>
      <c r="EG241" s="100"/>
      <c r="EH241" s="388">
        <f t="shared" si="3942"/>
        <v>0</v>
      </c>
      <c r="EI241" s="41">
        <f t="shared" si="3943"/>
        <v>0</v>
      </c>
      <c r="EJ241" s="42">
        <f t="shared" si="3944"/>
        <v>0</v>
      </c>
      <c r="EK241" s="43">
        <f t="shared" si="3945"/>
        <v>0</v>
      </c>
      <c r="EL241" s="50">
        <f t="shared" si="3946"/>
        <v>0</v>
      </c>
      <c r="EM241" s="45">
        <f t="shared" si="3947"/>
        <v>0</v>
      </c>
      <c r="EN241" s="51">
        <f t="shared" si="3948"/>
        <v>0</v>
      </c>
      <c r="EO241" s="50">
        <f t="shared" si="3949"/>
        <v>0</v>
      </c>
      <c r="EP241" s="45">
        <f t="shared" si="3950"/>
        <v>0</v>
      </c>
      <c r="EQ241" s="51">
        <f t="shared" si="3951"/>
        <v>0</v>
      </c>
      <c r="ER241" s="81">
        <f t="shared" si="3952"/>
        <v>0</v>
      </c>
      <c r="ES241" s="52">
        <f t="shared" si="3953"/>
        <v>0</v>
      </c>
      <c r="ET241" s="52">
        <f t="shared" si="3954"/>
        <v>0</v>
      </c>
      <c r="EU241" s="27">
        <f t="shared" si="3955"/>
        <v>0</v>
      </c>
      <c r="EV241" s="28">
        <f t="shared" si="3956"/>
        <v>0</v>
      </c>
      <c r="EW241" s="29">
        <f t="shared" si="3957"/>
        <v>0</v>
      </c>
      <c r="EX241" s="542">
        <f t="shared" si="3958"/>
        <v>0</v>
      </c>
      <c r="EY241" s="28">
        <f t="shared" si="3959"/>
        <v>0</v>
      </c>
      <c r="EZ241" s="29">
        <f t="shared" si="3960"/>
        <v>0</v>
      </c>
      <c r="FA241" s="178">
        <f t="shared" si="3961"/>
        <v>0</v>
      </c>
      <c r="FB241" s="28">
        <f t="shared" si="3962"/>
        <v>0</v>
      </c>
      <c r="FC241" s="29">
        <f t="shared" si="3963"/>
        <v>0</v>
      </c>
      <c r="FE241" s="84" t="s">
        <v>361</v>
      </c>
      <c r="FF241" s="176" t="s">
        <v>333</v>
      </c>
      <c r="FG241" s="176" t="s">
        <v>285</v>
      </c>
      <c r="FH241" s="84" t="s">
        <v>211</v>
      </c>
      <c r="FI241" s="385"/>
      <c r="FJ241" s="387"/>
      <c r="FK241" s="443">
        <f t="shared" si="3834"/>
        <v>0</v>
      </c>
      <c r="FL241" s="481"/>
      <c r="FM241" s="482"/>
      <c r="FN241" s="443">
        <f t="shared" si="3835"/>
        <v>0</v>
      </c>
      <c r="FO241" s="697">
        <f t="shared" si="3730"/>
        <v>0</v>
      </c>
      <c r="FP241" s="698">
        <f t="shared" si="3731"/>
        <v>0</v>
      </c>
      <c r="FQ241" s="699">
        <f t="shared" si="3732"/>
        <v>0</v>
      </c>
      <c r="FR241" s="385"/>
      <c r="FS241" s="89"/>
      <c r="FT241" s="443">
        <f t="shared" si="3836"/>
        <v>0</v>
      </c>
      <c r="FU241" s="481"/>
      <c r="FV241" s="391"/>
      <c r="FW241" s="443">
        <f t="shared" si="3837"/>
        <v>0</v>
      </c>
      <c r="FX241" s="697">
        <f t="shared" si="3733"/>
        <v>0</v>
      </c>
      <c r="FY241" s="698">
        <f t="shared" si="3734"/>
        <v>0</v>
      </c>
      <c r="FZ241" s="699">
        <f t="shared" si="3735"/>
        <v>0</v>
      </c>
      <c r="GA241" s="385"/>
      <c r="GB241" s="387"/>
      <c r="GC241" s="443">
        <f t="shared" si="3838"/>
        <v>0</v>
      </c>
      <c r="GD241" s="481"/>
      <c r="GE241" s="482"/>
      <c r="GF241" s="443">
        <f t="shared" si="3839"/>
        <v>0</v>
      </c>
      <c r="GG241" s="595">
        <f t="shared" si="3736"/>
        <v>0</v>
      </c>
      <c r="GH241" s="596">
        <f t="shared" si="3737"/>
        <v>0</v>
      </c>
      <c r="GI241" s="597">
        <f t="shared" si="3738"/>
        <v>0</v>
      </c>
      <c r="GJ241" s="715">
        <f t="shared" si="3739"/>
        <v>0</v>
      </c>
      <c r="GK241" s="711">
        <f t="shared" si="3740"/>
        <v>0</v>
      </c>
      <c r="GL241" s="716">
        <f t="shared" si="3741"/>
        <v>0</v>
      </c>
      <c r="GM241" s="715">
        <f t="shared" si="3742"/>
        <v>0</v>
      </c>
      <c r="GN241" s="711">
        <f t="shared" si="3743"/>
        <v>0</v>
      </c>
      <c r="GO241" s="716">
        <f t="shared" si="3744"/>
        <v>0</v>
      </c>
      <c r="GP241" s="717">
        <f t="shared" si="3745"/>
        <v>0</v>
      </c>
      <c r="GQ241" s="718">
        <f t="shared" si="3746"/>
        <v>0</v>
      </c>
      <c r="GR241" s="718">
        <f t="shared" si="3747"/>
        <v>0</v>
      </c>
      <c r="GS241" s="385"/>
      <c r="GT241" s="89"/>
      <c r="GU241" s="388">
        <f t="shared" si="3840"/>
        <v>0</v>
      </c>
      <c r="GV241" s="88"/>
      <c r="GW241" s="89"/>
      <c r="GX241" s="388">
        <f t="shared" si="3841"/>
        <v>0</v>
      </c>
      <c r="GY241" s="595">
        <f t="shared" si="3748"/>
        <v>0</v>
      </c>
      <c r="GZ241" s="596">
        <f t="shared" si="3749"/>
        <v>0</v>
      </c>
      <c r="HA241" s="597">
        <f t="shared" si="3750"/>
        <v>0</v>
      </c>
      <c r="HB241" s="385"/>
      <c r="HC241" s="89"/>
      <c r="HD241" s="388">
        <f t="shared" si="3842"/>
        <v>0</v>
      </c>
      <c r="HE241" s="385"/>
      <c r="HF241" s="89"/>
      <c r="HG241" s="388">
        <f t="shared" si="3843"/>
        <v>0</v>
      </c>
      <c r="HH241" s="595">
        <f t="shared" si="3751"/>
        <v>0</v>
      </c>
      <c r="HI241" s="596">
        <f t="shared" si="3752"/>
        <v>0</v>
      </c>
      <c r="HJ241" s="597">
        <f t="shared" si="3753"/>
        <v>0</v>
      </c>
      <c r="HK241" s="385"/>
      <c r="HL241" s="387"/>
      <c r="HM241" s="388">
        <f t="shared" si="3844"/>
        <v>0</v>
      </c>
      <c r="HN241" s="385"/>
      <c r="HO241" s="387"/>
      <c r="HP241" s="388">
        <f t="shared" si="3845"/>
        <v>0</v>
      </c>
      <c r="HQ241" s="595">
        <f t="shared" si="3754"/>
        <v>0</v>
      </c>
      <c r="HR241" s="596">
        <f t="shared" si="3755"/>
        <v>0</v>
      </c>
      <c r="HS241" s="597">
        <f t="shared" si="3756"/>
        <v>0</v>
      </c>
      <c r="HT241" s="719">
        <f t="shared" si="3757"/>
        <v>0</v>
      </c>
      <c r="HU241" s="720">
        <f t="shared" si="3758"/>
        <v>0</v>
      </c>
      <c r="HV241" s="721">
        <f t="shared" si="3759"/>
        <v>0</v>
      </c>
      <c r="HW241" s="719">
        <f t="shared" si="3760"/>
        <v>0</v>
      </c>
      <c r="HX241" s="720">
        <f t="shared" si="3761"/>
        <v>0</v>
      </c>
      <c r="HY241" s="721">
        <f t="shared" si="3762"/>
        <v>0</v>
      </c>
      <c r="HZ241" s="717">
        <f t="shared" si="3763"/>
        <v>0</v>
      </c>
      <c r="IA241" s="718">
        <f t="shared" si="3764"/>
        <v>0</v>
      </c>
      <c r="IB241" s="718">
        <f t="shared" si="3765"/>
        <v>0</v>
      </c>
      <c r="IC241" s="483"/>
      <c r="ID241" s="600"/>
      <c r="IE241" s="443">
        <f t="shared" si="3846"/>
        <v>0</v>
      </c>
      <c r="IF241" s="594"/>
      <c r="IG241" s="315"/>
      <c r="IH241" s="443">
        <f t="shared" si="3847"/>
        <v>0</v>
      </c>
      <c r="II241" s="595">
        <f t="shared" si="3766"/>
        <v>0</v>
      </c>
      <c r="IJ241" s="596">
        <f t="shared" si="3767"/>
        <v>0</v>
      </c>
      <c r="IK241" s="597">
        <f t="shared" si="3768"/>
        <v>0</v>
      </c>
      <c r="IL241" s="385"/>
      <c r="IM241" s="100"/>
      <c r="IN241" s="443">
        <f t="shared" si="3848"/>
        <v>0</v>
      </c>
      <c r="IO241" s="88"/>
      <c r="IP241" s="100"/>
      <c r="IQ241" s="443">
        <f t="shared" si="3849"/>
        <v>0</v>
      </c>
      <c r="IR241" s="595">
        <f t="shared" si="3769"/>
        <v>0</v>
      </c>
      <c r="IS241" s="596">
        <f t="shared" si="3770"/>
        <v>0</v>
      </c>
      <c r="IT241" s="597">
        <f t="shared" si="3771"/>
        <v>0</v>
      </c>
      <c r="IU241" s="483"/>
      <c r="IV241" s="600"/>
      <c r="IW241" s="443">
        <f t="shared" si="3850"/>
        <v>0</v>
      </c>
      <c r="IX241" s="88"/>
      <c r="IY241" s="100"/>
      <c r="IZ241" s="443">
        <f t="shared" si="3851"/>
        <v>0</v>
      </c>
      <c r="JA241" s="595">
        <f t="shared" si="3772"/>
        <v>0</v>
      </c>
      <c r="JB241" s="596">
        <f t="shared" si="3773"/>
        <v>0</v>
      </c>
      <c r="JC241" s="597">
        <f t="shared" si="3774"/>
        <v>0</v>
      </c>
      <c r="JD241" s="715">
        <f t="shared" si="3775"/>
        <v>0</v>
      </c>
      <c r="JE241" s="711">
        <f t="shared" si="3776"/>
        <v>0</v>
      </c>
      <c r="JF241" s="716">
        <f t="shared" si="3777"/>
        <v>0</v>
      </c>
      <c r="JG241" s="715">
        <f t="shared" si="3778"/>
        <v>0</v>
      </c>
      <c r="JH241" s="711">
        <f t="shared" si="3779"/>
        <v>0</v>
      </c>
      <c r="JI241" s="716">
        <f t="shared" si="3780"/>
        <v>0</v>
      </c>
      <c r="JJ241" s="717">
        <f t="shared" si="3781"/>
        <v>0</v>
      </c>
      <c r="JK241" s="718">
        <f t="shared" si="3782"/>
        <v>0</v>
      </c>
      <c r="JL241" s="718">
        <f t="shared" si="3783"/>
        <v>0</v>
      </c>
      <c r="JM241" s="88"/>
      <c r="JN241" s="100"/>
      <c r="JO241" s="388">
        <f t="shared" si="3852"/>
        <v>0</v>
      </c>
      <c r="JP241" s="385"/>
      <c r="JQ241" s="387"/>
      <c r="JR241" s="388">
        <f t="shared" si="3853"/>
        <v>0</v>
      </c>
      <c r="JS241" s="595">
        <f t="shared" si="3784"/>
        <v>0</v>
      </c>
      <c r="JT241" s="596">
        <f t="shared" si="3785"/>
        <v>0</v>
      </c>
      <c r="JU241" s="597">
        <f t="shared" si="3786"/>
        <v>0</v>
      </c>
      <c r="JV241" s="385"/>
      <c r="JW241" s="390"/>
      <c r="JX241" s="388">
        <f t="shared" si="3854"/>
        <v>0</v>
      </c>
      <c r="JY241" s="88"/>
      <c r="JZ241" s="100"/>
      <c r="KA241" s="388">
        <f t="shared" si="3858"/>
        <v>0</v>
      </c>
      <c r="KB241" s="595">
        <f t="shared" si="3787"/>
        <v>0</v>
      </c>
      <c r="KC241" s="596">
        <f t="shared" si="3788"/>
        <v>0</v>
      </c>
      <c r="KD241" s="597">
        <f t="shared" si="3789"/>
        <v>0</v>
      </c>
      <c r="KE241" s="385"/>
      <c r="KF241" s="100"/>
      <c r="KG241" s="388">
        <f t="shared" si="3855"/>
        <v>0</v>
      </c>
      <c r="KH241" s="88"/>
      <c r="KI241" s="100"/>
      <c r="KJ241" s="388">
        <f t="shared" si="3856"/>
        <v>0</v>
      </c>
      <c r="KK241" s="41">
        <f t="shared" si="3790"/>
        <v>0</v>
      </c>
      <c r="KL241" s="42">
        <f t="shared" si="3791"/>
        <v>0</v>
      </c>
      <c r="KM241" s="43">
        <f t="shared" si="3792"/>
        <v>0</v>
      </c>
      <c r="KN241" s="50">
        <f t="shared" si="3793"/>
        <v>0</v>
      </c>
      <c r="KO241" s="45">
        <f t="shared" si="3794"/>
        <v>0</v>
      </c>
      <c r="KP241" s="51">
        <f t="shared" si="3795"/>
        <v>0</v>
      </c>
      <c r="KQ241" s="50">
        <f t="shared" si="3796"/>
        <v>0</v>
      </c>
      <c r="KR241" s="45">
        <f t="shared" si="3797"/>
        <v>0</v>
      </c>
      <c r="KS241" s="51">
        <f t="shared" si="3798"/>
        <v>0</v>
      </c>
      <c r="KT241" s="81">
        <f t="shared" si="3799"/>
        <v>0</v>
      </c>
      <c r="KU241" s="52">
        <f t="shared" si="3800"/>
        <v>0</v>
      </c>
      <c r="KV241" s="52">
        <f t="shared" si="3801"/>
        <v>0</v>
      </c>
      <c r="KW241" s="27">
        <f t="shared" si="3802"/>
        <v>0</v>
      </c>
      <c r="KX241" s="28">
        <f t="shared" si="3803"/>
        <v>0</v>
      </c>
      <c r="KY241" s="29">
        <f t="shared" si="3804"/>
        <v>0</v>
      </c>
      <c r="KZ241" s="542">
        <f t="shared" si="3805"/>
        <v>0</v>
      </c>
      <c r="LA241" s="28">
        <f t="shared" si="3806"/>
        <v>0</v>
      </c>
      <c r="LB241" s="29">
        <f t="shared" si="3807"/>
        <v>0</v>
      </c>
      <c r="LC241" s="178">
        <f t="shared" si="3808"/>
        <v>0</v>
      </c>
      <c r="LD241" s="28">
        <f t="shared" si="3809"/>
        <v>0</v>
      </c>
      <c r="LE241" s="29">
        <f t="shared" si="3810"/>
        <v>0</v>
      </c>
    </row>
    <row r="242" spans="2:317" ht="20.25" hidden="1" customHeight="1" outlineLevel="3">
      <c r="B242" s="84" t="s">
        <v>361</v>
      </c>
      <c r="C242" s="176" t="s">
        <v>385</v>
      </c>
      <c r="D242" s="176" t="s">
        <v>348</v>
      </c>
      <c r="E242" s="176" t="s">
        <v>310</v>
      </c>
      <c r="F242" s="84" t="s">
        <v>215</v>
      </c>
      <c r="G242" s="385"/>
      <c r="H242" s="387"/>
      <c r="I242" s="443">
        <f t="shared" si="3860"/>
        <v>0</v>
      </c>
      <c r="J242" s="385"/>
      <c r="K242" s="387"/>
      <c r="L242" s="443">
        <f t="shared" si="3861"/>
        <v>0</v>
      </c>
      <c r="M242" s="697">
        <f t="shared" si="3862"/>
        <v>0</v>
      </c>
      <c r="N242" s="698">
        <f t="shared" si="3863"/>
        <v>0</v>
      </c>
      <c r="O242" s="699">
        <f t="shared" si="3864"/>
        <v>0</v>
      </c>
      <c r="P242" s="385"/>
      <c r="Q242" s="387"/>
      <c r="R242" s="443">
        <f t="shared" si="3865"/>
        <v>0</v>
      </c>
      <c r="S242" s="483"/>
      <c r="T242" s="600"/>
      <c r="U242" s="443">
        <f t="shared" si="3866"/>
        <v>0</v>
      </c>
      <c r="V242" s="697">
        <f t="shared" si="3867"/>
        <v>0</v>
      </c>
      <c r="W242" s="698">
        <f t="shared" si="3868"/>
        <v>0</v>
      </c>
      <c r="X242" s="699">
        <f t="shared" si="3869"/>
        <v>0</v>
      </c>
      <c r="Y242" s="385"/>
      <c r="Z242" s="387"/>
      <c r="AA242" s="443">
        <f t="shared" si="3870"/>
        <v>0</v>
      </c>
      <c r="AB242" s="385"/>
      <c r="AC242" s="387"/>
      <c r="AD242" s="443">
        <f t="shared" si="3871"/>
        <v>0</v>
      </c>
      <c r="AE242" s="595">
        <f t="shared" si="3872"/>
        <v>0</v>
      </c>
      <c r="AF242" s="596">
        <f t="shared" si="3873"/>
        <v>0</v>
      </c>
      <c r="AG242" s="597">
        <f t="shared" si="3874"/>
        <v>0</v>
      </c>
      <c r="AH242" s="715">
        <f t="shared" si="3875"/>
        <v>0</v>
      </c>
      <c r="AI242" s="711">
        <f t="shared" si="3876"/>
        <v>0</v>
      </c>
      <c r="AJ242" s="716">
        <f t="shared" si="3877"/>
        <v>0</v>
      </c>
      <c r="AK242" s="715">
        <f t="shared" si="3878"/>
        <v>0</v>
      </c>
      <c r="AL242" s="711">
        <f t="shared" si="3879"/>
        <v>0</v>
      </c>
      <c r="AM242" s="716">
        <f t="shared" si="3880"/>
        <v>0</v>
      </c>
      <c r="AN242" s="717">
        <f t="shared" si="3881"/>
        <v>0</v>
      </c>
      <c r="AO242" s="718">
        <f t="shared" si="3882"/>
        <v>0</v>
      </c>
      <c r="AP242" s="718">
        <f t="shared" si="3883"/>
        <v>0</v>
      </c>
      <c r="AQ242" s="385"/>
      <c r="AR242" s="89"/>
      <c r="AS242" s="388">
        <f t="shared" si="3884"/>
        <v>0</v>
      </c>
      <c r="AT242" s="88"/>
      <c r="AU242" s="89"/>
      <c r="AV242" s="388">
        <f t="shared" si="3885"/>
        <v>0</v>
      </c>
      <c r="AW242" s="595">
        <f t="shared" si="3886"/>
        <v>0</v>
      </c>
      <c r="AX242" s="596">
        <f t="shared" si="3887"/>
        <v>0</v>
      </c>
      <c r="AY242" s="597">
        <f t="shared" si="3888"/>
        <v>0</v>
      </c>
      <c r="AZ242" s="385"/>
      <c r="BA242" s="387"/>
      <c r="BB242" s="388">
        <f t="shared" si="3889"/>
        <v>0</v>
      </c>
      <c r="BC242" s="385"/>
      <c r="BD242" s="387"/>
      <c r="BE242" s="388">
        <f t="shared" si="3890"/>
        <v>0</v>
      </c>
      <c r="BF242" s="595">
        <f t="shared" si="3891"/>
        <v>0</v>
      </c>
      <c r="BG242" s="596">
        <f t="shared" si="3892"/>
        <v>0</v>
      </c>
      <c r="BH242" s="597">
        <f t="shared" si="3893"/>
        <v>0</v>
      </c>
      <c r="BI242" s="385"/>
      <c r="BJ242" s="387"/>
      <c r="BK242" s="388">
        <f t="shared" si="3894"/>
        <v>0</v>
      </c>
      <c r="BL242" s="385"/>
      <c r="BM242" s="387"/>
      <c r="BN242" s="388">
        <f t="shared" si="3895"/>
        <v>0</v>
      </c>
      <c r="BO242" s="595">
        <f t="shared" si="3896"/>
        <v>0</v>
      </c>
      <c r="BP242" s="596">
        <f t="shared" si="3897"/>
        <v>0</v>
      </c>
      <c r="BQ242" s="597">
        <f t="shared" si="3898"/>
        <v>0</v>
      </c>
      <c r="BR242" s="719">
        <f t="shared" si="3899"/>
        <v>0</v>
      </c>
      <c r="BS242" s="720">
        <f t="shared" si="3900"/>
        <v>0</v>
      </c>
      <c r="BT242" s="721">
        <f t="shared" si="3901"/>
        <v>0</v>
      </c>
      <c r="BU242" s="719">
        <f t="shared" si="3902"/>
        <v>0</v>
      </c>
      <c r="BV242" s="720">
        <f t="shared" si="3903"/>
        <v>0</v>
      </c>
      <c r="BW242" s="721">
        <f t="shared" si="3904"/>
        <v>0</v>
      </c>
      <c r="BX242" s="717">
        <f t="shared" si="3905"/>
        <v>0</v>
      </c>
      <c r="BY242" s="718">
        <f t="shared" si="3906"/>
        <v>0</v>
      </c>
      <c r="BZ242" s="718">
        <f t="shared" si="3907"/>
        <v>0</v>
      </c>
      <c r="CA242" s="481"/>
      <c r="CB242" s="315"/>
      <c r="CC242" s="443">
        <f t="shared" si="3908"/>
        <v>0</v>
      </c>
      <c r="CD242" s="481">
        <v>10</v>
      </c>
      <c r="CE242" s="315">
        <v>11</v>
      </c>
      <c r="CF242" s="443">
        <f t="shared" si="3909"/>
        <v>110</v>
      </c>
      <c r="CG242" s="595">
        <f t="shared" si="3910"/>
        <v>-10</v>
      </c>
      <c r="CH242" s="596">
        <f t="shared" si="3911"/>
        <v>-11</v>
      </c>
      <c r="CI242" s="597">
        <f t="shared" si="3912"/>
        <v>-110</v>
      </c>
      <c r="CJ242" s="385"/>
      <c r="CK242" s="108"/>
      <c r="CL242" s="443">
        <f t="shared" si="3913"/>
        <v>0</v>
      </c>
      <c r="CM242" s="88"/>
      <c r="CN242" s="100"/>
      <c r="CO242" s="443">
        <f t="shared" si="3914"/>
        <v>0</v>
      </c>
      <c r="CP242" s="595">
        <f t="shared" si="3915"/>
        <v>0</v>
      </c>
      <c r="CQ242" s="596">
        <f t="shared" si="3916"/>
        <v>0</v>
      </c>
      <c r="CR242" s="597">
        <f t="shared" si="3917"/>
        <v>0</v>
      </c>
      <c r="CS242" s="313"/>
      <c r="CT242" s="387"/>
      <c r="CU242" s="443">
        <f t="shared" si="3918"/>
        <v>0</v>
      </c>
      <c r="CV242" s="88"/>
      <c r="CW242" s="100"/>
      <c r="CX242" s="443">
        <f t="shared" si="3919"/>
        <v>0</v>
      </c>
      <c r="CY242" s="595">
        <f t="shared" si="3920"/>
        <v>0</v>
      </c>
      <c r="CZ242" s="596">
        <f t="shared" si="3921"/>
        <v>0</v>
      </c>
      <c r="DA242" s="597">
        <f t="shared" si="3922"/>
        <v>0</v>
      </c>
      <c r="DB242" s="715">
        <f t="shared" si="3923"/>
        <v>0</v>
      </c>
      <c r="DC242" s="711">
        <f t="shared" si="3924"/>
        <v>0</v>
      </c>
      <c r="DD242" s="716">
        <f t="shared" si="3925"/>
        <v>0</v>
      </c>
      <c r="DE242" s="715">
        <f t="shared" si="3926"/>
        <v>10</v>
      </c>
      <c r="DF242" s="711">
        <f t="shared" si="3927"/>
        <v>11</v>
      </c>
      <c r="DG242" s="716">
        <f t="shared" si="3928"/>
        <v>110</v>
      </c>
      <c r="DH242" s="717">
        <f t="shared" si="3929"/>
        <v>-10</v>
      </c>
      <c r="DI242" s="718">
        <f t="shared" si="3930"/>
        <v>-11</v>
      </c>
      <c r="DJ242" s="718">
        <f t="shared" si="3931"/>
        <v>-110</v>
      </c>
      <c r="DK242" s="88"/>
      <c r="DL242" s="100"/>
      <c r="DM242" s="388">
        <f t="shared" si="3932"/>
        <v>0</v>
      </c>
      <c r="DN242" s="389"/>
      <c r="DO242" s="390"/>
      <c r="DP242" s="388">
        <f t="shared" si="3933"/>
        <v>0</v>
      </c>
      <c r="DQ242" s="595">
        <f t="shared" si="3934"/>
        <v>0</v>
      </c>
      <c r="DR242" s="596">
        <f t="shared" si="3935"/>
        <v>0</v>
      </c>
      <c r="DS242" s="597">
        <f t="shared" si="3936"/>
        <v>0</v>
      </c>
      <c r="DT242" s="385"/>
      <c r="DU242" s="390"/>
      <c r="DV242" s="388">
        <f t="shared" si="3937"/>
        <v>0</v>
      </c>
      <c r="DW242" s="88"/>
      <c r="DX242" s="100"/>
      <c r="DY242" s="388">
        <f t="shared" si="3964"/>
        <v>0</v>
      </c>
      <c r="DZ242" s="595">
        <f t="shared" si="3938"/>
        <v>0</v>
      </c>
      <c r="EA242" s="596">
        <f t="shared" si="3939"/>
        <v>0</v>
      </c>
      <c r="EB242" s="597">
        <f t="shared" si="3940"/>
        <v>0</v>
      </c>
      <c r="EC242" s="385"/>
      <c r="ED242" s="100"/>
      <c r="EE242" s="388">
        <f t="shared" si="3941"/>
        <v>0</v>
      </c>
      <c r="EF242" s="88"/>
      <c r="EG242" s="100"/>
      <c r="EH242" s="388">
        <f t="shared" si="3942"/>
        <v>0</v>
      </c>
      <c r="EI242" s="41">
        <f t="shared" si="3943"/>
        <v>0</v>
      </c>
      <c r="EJ242" s="42">
        <f t="shared" si="3944"/>
        <v>0</v>
      </c>
      <c r="EK242" s="43">
        <f t="shared" si="3945"/>
        <v>0</v>
      </c>
      <c r="EL242" s="50">
        <f t="shared" si="3946"/>
        <v>0</v>
      </c>
      <c r="EM242" s="45">
        <f t="shared" si="3947"/>
        <v>0</v>
      </c>
      <c r="EN242" s="51">
        <f t="shared" si="3948"/>
        <v>0</v>
      </c>
      <c r="EO242" s="50">
        <f t="shared" si="3949"/>
        <v>0</v>
      </c>
      <c r="EP242" s="45">
        <f t="shared" si="3950"/>
        <v>0</v>
      </c>
      <c r="EQ242" s="51">
        <f t="shared" si="3951"/>
        <v>0</v>
      </c>
      <c r="ER242" s="81">
        <f t="shared" si="3952"/>
        <v>0</v>
      </c>
      <c r="ES242" s="52">
        <f t="shared" si="3953"/>
        <v>0</v>
      </c>
      <c r="ET242" s="52">
        <f t="shared" si="3954"/>
        <v>0</v>
      </c>
      <c r="EU242" s="27">
        <f t="shared" si="3955"/>
        <v>0</v>
      </c>
      <c r="EV242" s="28">
        <f t="shared" si="3956"/>
        <v>0</v>
      </c>
      <c r="EW242" s="29">
        <f t="shared" si="3957"/>
        <v>0</v>
      </c>
      <c r="EX242" s="542">
        <f t="shared" si="3958"/>
        <v>10</v>
      </c>
      <c r="EY242" s="28">
        <f t="shared" si="3959"/>
        <v>11</v>
      </c>
      <c r="EZ242" s="29">
        <f t="shared" si="3960"/>
        <v>110</v>
      </c>
      <c r="FA242" s="178">
        <f t="shared" si="3961"/>
        <v>-10</v>
      </c>
      <c r="FB242" s="28">
        <f t="shared" si="3962"/>
        <v>-11</v>
      </c>
      <c r="FC242" s="29">
        <f t="shared" si="3963"/>
        <v>-110</v>
      </c>
      <c r="FE242" s="84" t="s">
        <v>361</v>
      </c>
      <c r="FF242" s="176" t="s">
        <v>385</v>
      </c>
      <c r="FG242" s="176" t="s">
        <v>386</v>
      </c>
      <c r="FH242" s="84" t="s">
        <v>215</v>
      </c>
      <c r="FI242" s="385"/>
      <c r="FJ242" s="387"/>
      <c r="FK242" s="443">
        <f t="shared" si="3834"/>
        <v>0</v>
      </c>
      <c r="FL242" s="385"/>
      <c r="FM242" s="387"/>
      <c r="FN242" s="443">
        <f t="shared" si="3835"/>
        <v>0</v>
      </c>
      <c r="FO242" s="697">
        <f t="shared" si="3730"/>
        <v>0</v>
      </c>
      <c r="FP242" s="698">
        <f t="shared" si="3731"/>
        <v>0</v>
      </c>
      <c r="FQ242" s="699">
        <f t="shared" si="3732"/>
        <v>0</v>
      </c>
      <c r="FR242" s="385"/>
      <c r="FS242" s="387"/>
      <c r="FT242" s="443">
        <f t="shared" si="3836"/>
        <v>0</v>
      </c>
      <c r="FU242" s="483"/>
      <c r="FV242" s="600"/>
      <c r="FW242" s="443">
        <f t="shared" si="3837"/>
        <v>0</v>
      </c>
      <c r="FX242" s="697">
        <f t="shared" si="3733"/>
        <v>0</v>
      </c>
      <c r="FY242" s="698">
        <f t="shared" si="3734"/>
        <v>0</v>
      </c>
      <c r="FZ242" s="699">
        <f t="shared" si="3735"/>
        <v>0</v>
      </c>
      <c r="GA242" s="385"/>
      <c r="GB242" s="387"/>
      <c r="GC242" s="443">
        <f t="shared" si="3838"/>
        <v>0</v>
      </c>
      <c r="GD242" s="385"/>
      <c r="GE242" s="387"/>
      <c r="GF242" s="443">
        <f t="shared" si="3839"/>
        <v>0</v>
      </c>
      <c r="GG242" s="595">
        <f t="shared" si="3736"/>
        <v>0</v>
      </c>
      <c r="GH242" s="596">
        <f t="shared" si="3737"/>
        <v>0</v>
      </c>
      <c r="GI242" s="597">
        <f t="shared" si="3738"/>
        <v>0</v>
      </c>
      <c r="GJ242" s="715">
        <f t="shared" si="3739"/>
        <v>0</v>
      </c>
      <c r="GK242" s="711">
        <f t="shared" si="3740"/>
        <v>0</v>
      </c>
      <c r="GL242" s="716">
        <f t="shared" si="3741"/>
        <v>0</v>
      </c>
      <c r="GM242" s="715">
        <f t="shared" si="3742"/>
        <v>0</v>
      </c>
      <c r="GN242" s="711">
        <f t="shared" si="3743"/>
        <v>0</v>
      </c>
      <c r="GO242" s="716">
        <f t="shared" si="3744"/>
        <v>0</v>
      </c>
      <c r="GP242" s="717">
        <f t="shared" si="3745"/>
        <v>0</v>
      </c>
      <c r="GQ242" s="718">
        <f t="shared" si="3746"/>
        <v>0</v>
      </c>
      <c r="GR242" s="718">
        <f t="shared" si="3747"/>
        <v>0</v>
      </c>
      <c r="GS242" s="385"/>
      <c r="GT242" s="89"/>
      <c r="GU242" s="388">
        <f t="shared" si="3840"/>
        <v>0</v>
      </c>
      <c r="GV242" s="88"/>
      <c r="GW242" s="89"/>
      <c r="GX242" s="388">
        <f t="shared" si="3841"/>
        <v>0</v>
      </c>
      <c r="GY242" s="595">
        <f t="shared" si="3748"/>
        <v>0</v>
      </c>
      <c r="GZ242" s="596">
        <f t="shared" si="3749"/>
        <v>0</v>
      </c>
      <c r="HA242" s="597">
        <f t="shared" si="3750"/>
        <v>0</v>
      </c>
      <c r="HB242" s="385"/>
      <c r="HC242" s="387"/>
      <c r="HD242" s="388">
        <f t="shared" si="3842"/>
        <v>0</v>
      </c>
      <c r="HE242" s="385"/>
      <c r="HF242" s="387"/>
      <c r="HG242" s="388">
        <f t="shared" si="3843"/>
        <v>0</v>
      </c>
      <c r="HH242" s="595">
        <f t="shared" si="3751"/>
        <v>0</v>
      </c>
      <c r="HI242" s="596">
        <f t="shared" si="3752"/>
        <v>0</v>
      </c>
      <c r="HJ242" s="597">
        <f t="shared" si="3753"/>
        <v>0</v>
      </c>
      <c r="HK242" s="385"/>
      <c r="HL242" s="387"/>
      <c r="HM242" s="388">
        <f t="shared" si="3844"/>
        <v>0</v>
      </c>
      <c r="HN242" s="385"/>
      <c r="HO242" s="387"/>
      <c r="HP242" s="388">
        <f t="shared" si="3845"/>
        <v>0</v>
      </c>
      <c r="HQ242" s="595">
        <f t="shared" si="3754"/>
        <v>0</v>
      </c>
      <c r="HR242" s="596">
        <f t="shared" si="3755"/>
        <v>0</v>
      </c>
      <c r="HS242" s="597">
        <f t="shared" si="3756"/>
        <v>0</v>
      </c>
      <c r="HT242" s="719">
        <f t="shared" si="3757"/>
        <v>0</v>
      </c>
      <c r="HU242" s="720">
        <f t="shared" si="3758"/>
        <v>0</v>
      </c>
      <c r="HV242" s="721">
        <f t="shared" si="3759"/>
        <v>0</v>
      </c>
      <c r="HW242" s="719">
        <f t="shared" si="3760"/>
        <v>0</v>
      </c>
      <c r="HX242" s="720">
        <f t="shared" si="3761"/>
        <v>0</v>
      </c>
      <c r="HY242" s="721">
        <f t="shared" si="3762"/>
        <v>0</v>
      </c>
      <c r="HZ242" s="717">
        <f t="shared" si="3763"/>
        <v>0</v>
      </c>
      <c r="IA242" s="718">
        <f t="shared" si="3764"/>
        <v>0</v>
      </c>
      <c r="IB242" s="718">
        <f t="shared" si="3765"/>
        <v>0</v>
      </c>
      <c r="IC242" s="448"/>
      <c r="ID242" s="315"/>
      <c r="IE242" s="443">
        <f t="shared" si="3846"/>
        <v>0</v>
      </c>
      <c r="IF242" s="481">
        <v>10</v>
      </c>
      <c r="IG242" s="315">
        <v>11</v>
      </c>
      <c r="IH242" s="443">
        <f t="shared" si="3847"/>
        <v>110</v>
      </c>
      <c r="II242" s="595">
        <f t="shared" si="3766"/>
        <v>-10</v>
      </c>
      <c r="IJ242" s="596">
        <f t="shared" si="3767"/>
        <v>-11</v>
      </c>
      <c r="IK242" s="597">
        <f t="shared" si="3768"/>
        <v>-110</v>
      </c>
      <c r="IL242" s="385"/>
      <c r="IM242" s="108"/>
      <c r="IN242" s="443">
        <f t="shared" si="3848"/>
        <v>0</v>
      </c>
      <c r="IO242" s="88"/>
      <c r="IP242" s="100"/>
      <c r="IQ242" s="443">
        <f t="shared" si="3849"/>
        <v>0</v>
      </c>
      <c r="IR242" s="595">
        <f t="shared" si="3769"/>
        <v>0</v>
      </c>
      <c r="IS242" s="596">
        <f t="shared" si="3770"/>
        <v>0</v>
      </c>
      <c r="IT242" s="597">
        <f t="shared" si="3771"/>
        <v>0</v>
      </c>
      <c r="IU242" s="313"/>
      <c r="IV242" s="387"/>
      <c r="IW242" s="443">
        <f t="shared" si="3850"/>
        <v>0</v>
      </c>
      <c r="IX242" s="88"/>
      <c r="IY242" s="100"/>
      <c r="IZ242" s="443">
        <f t="shared" si="3851"/>
        <v>0</v>
      </c>
      <c r="JA242" s="595">
        <f t="shared" si="3772"/>
        <v>0</v>
      </c>
      <c r="JB242" s="596">
        <f t="shared" si="3773"/>
        <v>0</v>
      </c>
      <c r="JC242" s="597">
        <f t="shared" si="3774"/>
        <v>0</v>
      </c>
      <c r="JD242" s="715">
        <f t="shared" si="3775"/>
        <v>0</v>
      </c>
      <c r="JE242" s="711">
        <f t="shared" si="3776"/>
        <v>0</v>
      </c>
      <c r="JF242" s="716">
        <f t="shared" si="3777"/>
        <v>0</v>
      </c>
      <c r="JG242" s="715">
        <f t="shared" si="3778"/>
        <v>10</v>
      </c>
      <c r="JH242" s="711">
        <f t="shared" si="3779"/>
        <v>11</v>
      </c>
      <c r="JI242" s="716">
        <f t="shared" si="3780"/>
        <v>110</v>
      </c>
      <c r="JJ242" s="717">
        <f t="shared" si="3781"/>
        <v>-10</v>
      </c>
      <c r="JK242" s="718">
        <f t="shared" si="3782"/>
        <v>-11</v>
      </c>
      <c r="JL242" s="718">
        <f t="shared" si="3783"/>
        <v>-110</v>
      </c>
      <c r="JM242" s="88"/>
      <c r="JN242" s="100"/>
      <c r="JO242" s="388">
        <f t="shared" si="3852"/>
        <v>0</v>
      </c>
      <c r="JP242" s="389"/>
      <c r="JQ242" s="390"/>
      <c r="JR242" s="388">
        <f t="shared" si="3853"/>
        <v>0</v>
      </c>
      <c r="JS242" s="595">
        <f t="shared" si="3784"/>
        <v>0</v>
      </c>
      <c r="JT242" s="596">
        <f t="shared" si="3785"/>
        <v>0</v>
      </c>
      <c r="JU242" s="597">
        <f t="shared" si="3786"/>
        <v>0</v>
      </c>
      <c r="JV242" s="385"/>
      <c r="JW242" s="390"/>
      <c r="JX242" s="388">
        <f t="shared" si="3854"/>
        <v>0</v>
      </c>
      <c r="JY242" s="88"/>
      <c r="JZ242" s="100"/>
      <c r="KA242" s="388">
        <f t="shared" si="3858"/>
        <v>0</v>
      </c>
      <c r="KB242" s="595">
        <f t="shared" si="3787"/>
        <v>0</v>
      </c>
      <c r="KC242" s="596">
        <f t="shared" si="3788"/>
        <v>0</v>
      </c>
      <c r="KD242" s="597">
        <f t="shared" si="3789"/>
        <v>0</v>
      </c>
      <c r="KE242" s="385"/>
      <c r="KF242" s="100"/>
      <c r="KG242" s="388">
        <f t="shared" si="3855"/>
        <v>0</v>
      </c>
      <c r="KH242" s="88"/>
      <c r="KI242" s="100"/>
      <c r="KJ242" s="388">
        <f t="shared" si="3856"/>
        <v>0</v>
      </c>
      <c r="KK242" s="41">
        <f t="shared" si="3790"/>
        <v>0</v>
      </c>
      <c r="KL242" s="42">
        <f t="shared" si="3791"/>
        <v>0</v>
      </c>
      <c r="KM242" s="43">
        <f t="shared" si="3792"/>
        <v>0</v>
      </c>
      <c r="KN242" s="50">
        <f t="shared" si="3793"/>
        <v>0</v>
      </c>
      <c r="KO242" s="45">
        <f t="shared" si="3794"/>
        <v>0</v>
      </c>
      <c r="KP242" s="51">
        <f t="shared" si="3795"/>
        <v>0</v>
      </c>
      <c r="KQ242" s="50">
        <f t="shared" si="3796"/>
        <v>0</v>
      </c>
      <c r="KR242" s="45">
        <f t="shared" si="3797"/>
        <v>0</v>
      </c>
      <c r="KS242" s="51">
        <f t="shared" si="3798"/>
        <v>0</v>
      </c>
      <c r="KT242" s="81">
        <f t="shared" si="3799"/>
        <v>0</v>
      </c>
      <c r="KU242" s="52">
        <f t="shared" si="3800"/>
        <v>0</v>
      </c>
      <c r="KV242" s="52">
        <f t="shared" si="3801"/>
        <v>0</v>
      </c>
      <c r="KW242" s="27">
        <f t="shared" si="3802"/>
        <v>0</v>
      </c>
      <c r="KX242" s="28">
        <f t="shared" si="3803"/>
        <v>0</v>
      </c>
      <c r="KY242" s="29">
        <f t="shared" si="3804"/>
        <v>0</v>
      </c>
      <c r="KZ242" s="542">
        <f t="shared" si="3805"/>
        <v>10</v>
      </c>
      <c r="LA242" s="28">
        <f t="shared" si="3806"/>
        <v>11</v>
      </c>
      <c r="LB242" s="29">
        <f t="shared" si="3807"/>
        <v>110</v>
      </c>
      <c r="LC242" s="178">
        <f t="shared" si="3808"/>
        <v>-10</v>
      </c>
      <c r="LD242" s="28">
        <f t="shared" si="3809"/>
        <v>-11</v>
      </c>
      <c r="LE242" s="29">
        <f t="shared" si="3810"/>
        <v>-110</v>
      </c>
    </row>
    <row r="243" spans="2:317" ht="20.25" hidden="1" customHeight="1" outlineLevel="3">
      <c r="B243" s="84" t="s">
        <v>361</v>
      </c>
      <c r="C243" s="176" t="s">
        <v>266</v>
      </c>
      <c r="D243" s="176" t="s">
        <v>261</v>
      </c>
      <c r="E243" s="176" t="s">
        <v>262</v>
      </c>
      <c r="F243" s="84" t="s">
        <v>211</v>
      </c>
      <c r="G243" s="481"/>
      <c r="H243" s="482"/>
      <c r="I243" s="443">
        <f t="shared" si="3860"/>
        <v>0</v>
      </c>
      <c r="J243" s="483"/>
      <c r="K243" s="600"/>
      <c r="L243" s="443">
        <f t="shared" si="3861"/>
        <v>0</v>
      </c>
      <c r="M243" s="697">
        <f t="shared" si="3862"/>
        <v>0</v>
      </c>
      <c r="N243" s="698">
        <f t="shared" si="3863"/>
        <v>0</v>
      </c>
      <c r="O243" s="699">
        <f t="shared" si="3864"/>
        <v>0</v>
      </c>
      <c r="P243" s="385"/>
      <c r="Q243" s="89"/>
      <c r="R243" s="443">
        <f t="shared" si="3865"/>
        <v>0</v>
      </c>
      <c r="S243" s="483"/>
      <c r="T243" s="600"/>
      <c r="U243" s="443">
        <f t="shared" si="3866"/>
        <v>0</v>
      </c>
      <c r="V243" s="697">
        <f t="shared" si="3867"/>
        <v>0</v>
      </c>
      <c r="W243" s="698">
        <f t="shared" si="3868"/>
        <v>0</v>
      </c>
      <c r="X243" s="699">
        <f t="shared" si="3869"/>
        <v>0</v>
      </c>
      <c r="Y243" s="481"/>
      <c r="Z243" s="315"/>
      <c r="AA243" s="443">
        <f t="shared" si="3870"/>
        <v>0</v>
      </c>
      <c r="AB243" s="594"/>
      <c r="AC243" s="315"/>
      <c r="AD243" s="443">
        <f t="shared" si="3871"/>
        <v>0</v>
      </c>
      <c r="AE243" s="595">
        <f t="shared" si="3872"/>
        <v>0</v>
      </c>
      <c r="AF243" s="596">
        <f t="shared" si="3873"/>
        <v>0</v>
      </c>
      <c r="AG243" s="597">
        <f t="shared" si="3874"/>
        <v>0</v>
      </c>
      <c r="AH243" s="715">
        <f t="shared" si="3875"/>
        <v>0</v>
      </c>
      <c r="AI243" s="711">
        <f t="shared" si="3876"/>
        <v>0</v>
      </c>
      <c r="AJ243" s="716">
        <f t="shared" si="3877"/>
        <v>0</v>
      </c>
      <c r="AK243" s="715">
        <f t="shared" si="3878"/>
        <v>0</v>
      </c>
      <c r="AL243" s="711">
        <f t="shared" si="3879"/>
        <v>0</v>
      </c>
      <c r="AM243" s="716">
        <f t="shared" si="3880"/>
        <v>0</v>
      </c>
      <c r="AN243" s="717">
        <f t="shared" si="3881"/>
        <v>0</v>
      </c>
      <c r="AO243" s="718">
        <f t="shared" si="3882"/>
        <v>0</v>
      </c>
      <c r="AP243" s="718">
        <f t="shared" si="3883"/>
        <v>0</v>
      </c>
      <c r="AQ243" s="385"/>
      <c r="AR243" s="89"/>
      <c r="AS243" s="388">
        <f t="shared" si="3884"/>
        <v>0</v>
      </c>
      <c r="AT243" s="88"/>
      <c r="AU243" s="89"/>
      <c r="AV243" s="388">
        <f t="shared" si="3885"/>
        <v>0</v>
      </c>
      <c r="AW243" s="595">
        <f t="shared" si="3886"/>
        <v>0</v>
      </c>
      <c r="AX243" s="596">
        <f t="shared" si="3887"/>
        <v>0</v>
      </c>
      <c r="AY243" s="597">
        <f t="shared" si="3888"/>
        <v>0</v>
      </c>
      <c r="AZ243" s="385"/>
      <c r="BA243" s="89"/>
      <c r="BB243" s="388">
        <f t="shared" si="3889"/>
        <v>0</v>
      </c>
      <c r="BC243" s="385"/>
      <c r="BD243" s="89"/>
      <c r="BE243" s="388">
        <f t="shared" si="3890"/>
        <v>0</v>
      </c>
      <c r="BF243" s="595">
        <f t="shared" si="3891"/>
        <v>0</v>
      </c>
      <c r="BG243" s="596">
        <f t="shared" si="3892"/>
        <v>0</v>
      </c>
      <c r="BH243" s="597">
        <f t="shared" si="3893"/>
        <v>0</v>
      </c>
      <c r="BI243" s="481"/>
      <c r="BJ243" s="315"/>
      <c r="BK243" s="388">
        <f t="shared" si="3894"/>
        <v>0</v>
      </c>
      <c r="BL243" s="594"/>
      <c r="BM243" s="315"/>
      <c r="BN243" s="388">
        <f t="shared" si="3895"/>
        <v>0</v>
      </c>
      <c r="BO243" s="595">
        <f t="shared" si="3896"/>
        <v>0</v>
      </c>
      <c r="BP243" s="596">
        <f t="shared" si="3897"/>
        <v>0</v>
      </c>
      <c r="BQ243" s="597">
        <f t="shared" si="3898"/>
        <v>0</v>
      </c>
      <c r="BR243" s="719">
        <f t="shared" si="3899"/>
        <v>0</v>
      </c>
      <c r="BS243" s="720">
        <f t="shared" si="3900"/>
        <v>0</v>
      </c>
      <c r="BT243" s="721">
        <f t="shared" si="3901"/>
        <v>0</v>
      </c>
      <c r="BU243" s="719">
        <f t="shared" si="3902"/>
        <v>0</v>
      </c>
      <c r="BV243" s="720">
        <f t="shared" si="3903"/>
        <v>0</v>
      </c>
      <c r="BW243" s="721">
        <f t="shared" si="3904"/>
        <v>0</v>
      </c>
      <c r="BX243" s="717">
        <f t="shared" si="3905"/>
        <v>0</v>
      </c>
      <c r="BY243" s="718">
        <f t="shared" si="3906"/>
        <v>0</v>
      </c>
      <c r="BZ243" s="718">
        <f t="shared" si="3907"/>
        <v>0</v>
      </c>
      <c r="CA243" s="483"/>
      <c r="CB243" s="600"/>
      <c r="CC243" s="443">
        <f t="shared" si="3908"/>
        <v>0</v>
      </c>
      <c r="CD243" s="594"/>
      <c r="CE243" s="315"/>
      <c r="CF243" s="443">
        <f t="shared" si="3909"/>
        <v>0</v>
      </c>
      <c r="CG243" s="595">
        <f t="shared" si="3910"/>
        <v>0</v>
      </c>
      <c r="CH243" s="596">
        <f t="shared" si="3911"/>
        <v>0</v>
      </c>
      <c r="CI243" s="597">
        <f t="shared" si="3912"/>
        <v>0</v>
      </c>
      <c r="CJ243" s="385"/>
      <c r="CK243" s="100"/>
      <c r="CL243" s="443">
        <f t="shared" si="3913"/>
        <v>0</v>
      </c>
      <c r="CM243" s="88"/>
      <c r="CN243" s="100"/>
      <c r="CO243" s="443">
        <f t="shared" si="3914"/>
        <v>0</v>
      </c>
      <c r="CP243" s="595">
        <f t="shared" si="3915"/>
        <v>0</v>
      </c>
      <c r="CQ243" s="596">
        <f t="shared" si="3916"/>
        <v>0</v>
      </c>
      <c r="CR243" s="597">
        <f t="shared" si="3917"/>
        <v>0</v>
      </c>
      <c r="CS243" s="481"/>
      <c r="CT243" s="315"/>
      <c r="CU243" s="443">
        <f t="shared" si="3918"/>
        <v>0</v>
      </c>
      <c r="CV243" s="88"/>
      <c r="CW243" s="100"/>
      <c r="CX243" s="443">
        <f t="shared" si="3919"/>
        <v>0</v>
      </c>
      <c r="CY243" s="595">
        <f t="shared" si="3920"/>
        <v>0</v>
      </c>
      <c r="CZ243" s="596">
        <f t="shared" si="3921"/>
        <v>0</v>
      </c>
      <c r="DA243" s="597">
        <f t="shared" si="3922"/>
        <v>0</v>
      </c>
      <c r="DB243" s="715">
        <f t="shared" si="3923"/>
        <v>0</v>
      </c>
      <c r="DC243" s="711">
        <f t="shared" si="3924"/>
        <v>0</v>
      </c>
      <c r="DD243" s="716">
        <f t="shared" si="3925"/>
        <v>0</v>
      </c>
      <c r="DE243" s="715">
        <f t="shared" si="3926"/>
        <v>0</v>
      </c>
      <c r="DF243" s="711">
        <f t="shared" si="3927"/>
        <v>0</v>
      </c>
      <c r="DG243" s="716">
        <f t="shared" si="3928"/>
        <v>0</v>
      </c>
      <c r="DH243" s="717">
        <f t="shared" si="3929"/>
        <v>0</v>
      </c>
      <c r="DI243" s="718">
        <f t="shared" si="3930"/>
        <v>0</v>
      </c>
      <c r="DJ243" s="718">
        <f t="shared" si="3931"/>
        <v>0</v>
      </c>
      <c r="DK243" s="88"/>
      <c r="DL243" s="100"/>
      <c r="DM243" s="388">
        <f t="shared" si="3932"/>
        <v>0</v>
      </c>
      <c r="DN243" s="88"/>
      <c r="DO243" s="100"/>
      <c r="DP243" s="388">
        <f t="shared" si="3933"/>
        <v>0</v>
      </c>
      <c r="DQ243" s="595">
        <f t="shared" si="3934"/>
        <v>0</v>
      </c>
      <c r="DR243" s="596">
        <f t="shared" si="3935"/>
        <v>0</v>
      </c>
      <c r="DS243" s="597">
        <f t="shared" si="3936"/>
        <v>0</v>
      </c>
      <c r="DT243" s="385"/>
      <c r="DU243" s="390"/>
      <c r="DV243" s="388">
        <f t="shared" si="3937"/>
        <v>0</v>
      </c>
      <c r="DW243" s="88"/>
      <c r="DX243" s="100"/>
      <c r="DY243" s="388">
        <f t="shared" si="3964"/>
        <v>0</v>
      </c>
      <c r="DZ243" s="595">
        <f t="shared" si="3938"/>
        <v>0</v>
      </c>
      <c r="EA243" s="596">
        <f t="shared" si="3939"/>
        <v>0</v>
      </c>
      <c r="EB243" s="597">
        <f t="shared" si="3940"/>
        <v>0</v>
      </c>
      <c r="EC243" s="385"/>
      <c r="ED243" s="100"/>
      <c r="EE243" s="388">
        <f t="shared" si="3941"/>
        <v>0</v>
      </c>
      <c r="EF243" s="88"/>
      <c r="EG243" s="100"/>
      <c r="EH243" s="388">
        <f t="shared" si="3942"/>
        <v>0</v>
      </c>
      <c r="EI243" s="41">
        <f t="shared" si="3943"/>
        <v>0</v>
      </c>
      <c r="EJ243" s="42">
        <f t="shared" si="3944"/>
        <v>0</v>
      </c>
      <c r="EK243" s="43">
        <f t="shared" si="3945"/>
        <v>0</v>
      </c>
      <c r="EL243" s="50">
        <f t="shared" si="3946"/>
        <v>0</v>
      </c>
      <c r="EM243" s="45">
        <f t="shared" si="3947"/>
        <v>0</v>
      </c>
      <c r="EN243" s="51">
        <f t="shared" si="3948"/>
        <v>0</v>
      </c>
      <c r="EO243" s="50">
        <f t="shared" si="3949"/>
        <v>0</v>
      </c>
      <c r="EP243" s="45">
        <f t="shared" si="3950"/>
        <v>0</v>
      </c>
      <c r="EQ243" s="51">
        <f t="shared" si="3951"/>
        <v>0</v>
      </c>
      <c r="ER243" s="81">
        <f t="shared" si="3952"/>
        <v>0</v>
      </c>
      <c r="ES243" s="52">
        <f t="shared" si="3953"/>
        <v>0</v>
      </c>
      <c r="ET243" s="52">
        <f t="shared" si="3954"/>
        <v>0</v>
      </c>
      <c r="EU243" s="27">
        <f t="shared" si="3955"/>
        <v>0</v>
      </c>
      <c r="EV243" s="28">
        <f t="shared" si="3956"/>
        <v>0</v>
      </c>
      <c r="EW243" s="29">
        <f t="shared" si="3957"/>
        <v>0</v>
      </c>
      <c r="EX243" s="542">
        <f t="shared" si="3958"/>
        <v>0</v>
      </c>
      <c r="EY243" s="28">
        <f t="shared" si="3959"/>
        <v>0</v>
      </c>
      <c r="EZ243" s="29">
        <f t="shared" si="3960"/>
        <v>0</v>
      </c>
      <c r="FA243" s="178">
        <f t="shared" si="3961"/>
        <v>0</v>
      </c>
      <c r="FB243" s="28">
        <f t="shared" si="3962"/>
        <v>0</v>
      </c>
      <c r="FC243" s="29">
        <f t="shared" si="3963"/>
        <v>0</v>
      </c>
      <c r="FE243" s="84" t="s">
        <v>361</v>
      </c>
      <c r="FF243" s="176" t="s">
        <v>266</v>
      </c>
      <c r="FG243" s="176" t="s">
        <v>262</v>
      </c>
      <c r="FH243" s="84" t="s">
        <v>211</v>
      </c>
      <c r="FI243" s="481"/>
      <c r="FJ243" s="482"/>
      <c r="FK243" s="443">
        <f t="shared" si="3834"/>
        <v>0</v>
      </c>
      <c r="FL243" s="483"/>
      <c r="FM243" s="600"/>
      <c r="FN243" s="443">
        <f t="shared" si="3835"/>
        <v>0</v>
      </c>
      <c r="FO243" s="697">
        <f t="shared" si="3730"/>
        <v>0</v>
      </c>
      <c r="FP243" s="698">
        <f t="shared" si="3731"/>
        <v>0</v>
      </c>
      <c r="FQ243" s="699">
        <f t="shared" si="3732"/>
        <v>0</v>
      </c>
      <c r="FR243" s="385"/>
      <c r="FS243" s="89"/>
      <c r="FT243" s="443">
        <f t="shared" si="3836"/>
        <v>0</v>
      </c>
      <c r="FU243" s="483"/>
      <c r="FV243" s="600"/>
      <c r="FW243" s="443">
        <f t="shared" si="3837"/>
        <v>0</v>
      </c>
      <c r="FX243" s="697">
        <f t="shared" si="3733"/>
        <v>0</v>
      </c>
      <c r="FY243" s="698">
        <f t="shared" si="3734"/>
        <v>0</v>
      </c>
      <c r="FZ243" s="699">
        <f t="shared" si="3735"/>
        <v>0</v>
      </c>
      <c r="GA243" s="481"/>
      <c r="GB243" s="315"/>
      <c r="GC243" s="443">
        <f t="shared" si="3838"/>
        <v>0</v>
      </c>
      <c r="GD243" s="594"/>
      <c r="GE243" s="315"/>
      <c r="GF243" s="443">
        <f t="shared" si="3839"/>
        <v>0</v>
      </c>
      <c r="GG243" s="595">
        <f t="shared" si="3736"/>
        <v>0</v>
      </c>
      <c r="GH243" s="596">
        <f t="shared" si="3737"/>
        <v>0</v>
      </c>
      <c r="GI243" s="597">
        <f t="shared" si="3738"/>
        <v>0</v>
      </c>
      <c r="GJ243" s="715">
        <f t="shared" si="3739"/>
        <v>0</v>
      </c>
      <c r="GK243" s="711">
        <f t="shared" si="3740"/>
        <v>0</v>
      </c>
      <c r="GL243" s="716">
        <f t="shared" si="3741"/>
        <v>0</v>
      </c>
      <c r="GM243" s="715">
        <f t="shared" si="3742"/>
        <v>0</v>
      </c>
      <c r="GN243" s="711">
        <f t="shared" si="3743"/>
        <v>0</v>
      </c>
      <c r="GO243" s="716">
        <f t="shared" si="3744"/>
        <v>0</v>
      </c>
      <c r="GP243" s="717">
        <f t="shared" si="3745"/>
        <v>0</v>
      </c>
      <c r="GQ243" s="718">
        <f t="shared" si="3746"/>
        <v>0</v>
      </c>
      <c r="GR243" s="718">
        <f t="shared" si="3747"/>
        <v>0</v>
      </c>
      <c r="GS243" s="385"/>
      <c r="GT243" s="89"/>
      <c r="GU243" s="388">
        <f t="shared" si="3840"/>
        <v>0</v>
      </c>
      <c r="GV243" s="88"/>
      <c r="GW243" s="89"/>
      <c r="GX243" s="388">
        <f t="shared" si="3841"/>
        <v>0</v>
      </c>
      <c r="GY243" s="595">
        <f t="shared" si="3748"/>
        <v>0</v>
      </c>
      <c r="GZ243" s="596">
        <f t="shared" si="3749"/>
        <v>0</v>
      </c>
      <c r="HA243" s="597">
        <f t="shared" si="3750"/>
        <v>0</v>
      </c>
      <c r="HB243" s="385"/>
      <c r="HC243" s="89"/>
      <c r="HD243" s="388">
        <f t="shared" si="3842"/>
        <v>0</v>
      </c>
      <c r="HE243" s="385"/>
      <c r="HF243" s="89"/>
      <c r="HG243" s="388">
        <f t="shared" si="3843"/>
        <v>0</v>
      </c>
      <c r="HH243" s="595">
        <f t="shared" si="3751"/>
        <v>0</v>
      </c>
      <c r="HI243" s="596">
        <f t="shared" si="3752"/>
        <v>0</v>
      </c>
      <c r="HJ243" s="597">
        <f t="shared" si="3753"/>
        <v>0</v>
      </c>
      <c r="HK243" s="481"/>
      <c r="HL243" s="315"/>
      <c r="HM243" s="388">
        <f t="shared" si="3844"/>
        <v>0</v>
      </c>
      <c r="HN243" s="594"/>
      <c r="HO243" s="315"/>
      <c r="HP243" s="388">
        <f t="shared" si="3845"/>
        <v>0</v>
      </c>
      <c r="HQ243" s="595">
        <f t="shared" si="3754"/>
        <v>0</v>
      </c>
      <c r="HR243" s="596">
        <f t="shared" si="3755"/>
        <v>0</v>
      </c>
      <c r="HS243" s="597">
        <f t="shared" si="3756"/>
        <v>0</v>
      </c>
      <c r="HT243" s="719">
        <f t="shared" si="3757"/>
        <v>0</v>
      </c>
      <c r="HU243" s="720">
        <f t="shared" si="3758"/>
        <v>0</v>
      </c>
      <c r="HV243" s="721">
        <f t="shared" si="3759"/>
        <v>0</v>
      </c>
      <c r="HW243" s="719">
        <f t="shared" si="3760"/>
        <v>0</v>
      </c>
      <c r="HX243" s="720">
        <f t="shared" si="3761"/>
        <v>0</v>
      </c>
      <c r="HY243" s="721">
        <f t="shared" si="3762"/>
        <v>0</v>
      </c>
      <c r="HZ243" s="717">
        <f t="shared" si="3763"/>
        <v>0</v>
      </c>
      <c r="IA243" s="718">
        <f t="shared" si="3764"/>
        <v>0</v>
      </c>
      <c r="IB243" s="718">
        <f t="shared" si="3765"/>
        <v>0</v>
      </c>
      <c r="IC243" s="483"/>
      <c r="ID243" s="600"/>
      <c r="IE243" s="443">
        <f t="shared" si="3846"/>
        <v>0</v>
      </c>
      <c r="IF243" s="594"/>
      <c r="IG243" s="315"/>
      <c r="IH243" s="443">
        <f t="shared" si="3847"/>
        <v>0</v>
      </c>
      <c r="II243" s="595">
        <f t="shared" si="3766"/>
        <v>0</v>
      </c>
      <c r="IJ243" s="596">
        <f t="shared" si="3767"/>
        <v>0</v>
      </c>
      <c r="IK243" s="597">
        <f t="shared" si="3768"/>
        <v>0</v>
      </c>
      <c r="IL243" s="385"/>
      <c r="IM243" s="100"/>
      <c r="IN243" s="443">
        <f t="shared" si="3848"/>
        <v>0</v>
      </c>
      <c r="IO243" s="88"/>
      <c r="IP243" s="100"/>
      <c r="IQ243" s="443">
        <f t="shared" si="3849"/>
        <v>0</v>
      </c>
      <c r="IR243" s="595">
        <f t="shared" si="3769"/>
        <v>0</v>
      </c>
      <c r="IS243" s="596">
        <f t="shared" si="3770"/>
        <v>0</v>
      </c>
      <c r="IT243" s="597">
        <f t="shared" si="3771"/>
        <v>0</v>
      </c>
      <c r="IU243" s="481"/>
      <c r="IV243" s="315"/>
      <c r="IW243" s="443">
        <f t="shared" si="3850"/>
        <v>0</v>
      </c>
      <c r="IX243" s="88"/>
      <c r="IY243" s="100"/>
      <c r="IZ243" s="443">
        <f t="shared" si="3851"/>
        <v>0</v>
      </c>
      <c r="JA243" s="595">
        <f t="shared" si="3772"/>
        <v>0</v>
      </c>
      <c r="JB243" s="596">
        <f t="shared" si="3773"/>
        <v>0</v>
      </c>
      <c r="JC243" s="597">
        <f t="shared" si="3774"/>
        <v>0</v>
      </c>
      <c r="JD243" s="715">
        <f t="shared" si="3775"/>
        <v>0</v>
      </c>
      <c r="JE243" s="711">
        <f t="shared" si="3776"/>
        <v>0</v>
      </c>
      <c r="JF243" s="716">
        <f t="shared" si="3777"/>
        <v>0</v>
      </c>
      <c r="JG243" s="715">
        <f t="shared" si="3778"/>
        <v>0</v>
      </c>
      <c r="JH243" s="711">
        <f t="shared" si="3779"/>
        <v>0</v>
      </c>
      <c r="JI243" s="716">
        <f t="shared" si="3780"/>
        <v>0</v>
      </c>
      <c r="JJ243" s="717">
        <f t="shared" si="3781"/>
        <v>0</v>
      </c>
      <c r="JK243" s="718">
        <f t="shared" si="3782"/>
        <v>0</v>
      </c>
      <c r="JL243" s="718">
        <f t="shared" si="3783"/>
        <v>0</v>
      </c>
      <c r="JM243" s="88"/>
      <c r="JN243" s="100"/>
      <c r="JO243" s="388">
        <f t="shared" si="3852"/>
        <v>0</v>
      </c>
      <c r="JP243" s="88"/>
      <c r="JQ243" s="100"/>
      <c r="JR243" s="388">
        <f t="shared" si="3853"/>
        <v>0</v>
      </c>
      <c r="JS243" s="595">
        <f t="shared" si="3784"/>
        <v>0</v>
      </c>
      <c r="JT243" s="596">
        <f t="shared" si="3785"/>
        <v>0</v>
      </c>
      <c r="JU243" s="597">
        <f t="shared" si="3786"/>
        <v>0</v>
      </c>
      <c r="JV243" s="385"/>
      <c r="JW243" s="390"/>
      <c r="JX243" s="388">
        <f t="shared" si="3854"/>
        <v>0</v>
      </c>
      <c r="JY243" s="88"/>
      <c r="JZ243" s="100"/>
      <c r="KA243" s="388">
        <f t="shared" si="3858"/>
        <v>0</v>
      </c>
      <c r="KB243" s="595">
        <f t="shared" si="3787"/>
        <v>0</v>
      </c>
      <c r="KC243" s="596">
        <f t="shared" si="3788"/>
        <v>0</v>
      </c>
      <c r="KD243" s="597">
        <f t="shared" si="3789"/>
        <v>0</v>
      </c>
      <c r="KE243" s="385"/>
      <c r="KF243" s="100"/>
      <c r="KG243" s="388">
        <f t="shared" si="3855"/>
        <v>0</v>
      </c>
      <c r="KH243" s="88"/>
      <c r="KI243" s="100"/>
      <c r="KJ243" s="388">
        <f t="shared" si="3856"/>
        <v>0</v>
      </c>
      <c r="KK243" s="41">
        <f t="shared" si="3790"/>
        <v>0</v>
      </c>
      <c r="KL243" s="42">
        <f t="shared" si="3791"/>
        <v>0</v>
      </c>
      <c r="KM243" s="43">
        <f t="shared" si="3792"/>
        <v>0</v>
      </c>
      <c r="KN243" s="50">
        <f t="shared" si="3793"/>
        <v>0</v>
      </c>
      <c r="KO243" s="45">
        <f t="shared" si="3794"/>
        <v>0</v>
      </c>
      <c r="KP243" s="51">
        <f t="shared" si="3795"/>
        <v>0</v>
      </c>
      <c r="KQ243" s="50">
        <f t="shared" si="3796"/>
        <v>0</v>
      </c>
      <c r="KR243" s="45">
        <f t="shared" si="3797"/>
        <v>0</v>
      </c>
      <c r="KS243" s="51">
        <f t="shared" si="3798"/>
        <v>0</v>
      </c>
      <c r="KT243" s="81">
        <f t="shared" si="3799"/>
        <v>0</v>
      </c>
      <c r="KU243" s="52">
        <f t="shared" si="3800"/>
        <v>0</v>
      </c>
      <c r="KV243" s="52">
        <f t="shared" si="3801"/>
        <v>0</v>
      </c>
      <c r="KW243" s="27">
        <f t="shared" si="3802"/>
        <v>0</v>
      </c>
      <c r="KX243" s="28">
        <f t="shared" si="3803"/>
        <v>0</v>
      </c>
      <c r="KY243" s="29">
        <f t="shared" si="3804"/>
        <v>0</v>
      </c>
      <c r="KZ243" s="542">
        <f t="shared" si="3805"/>
        <v>0</v>
      </c>
      <c r="LA243" s="28">
        <f t="shared" si="3806"/>
        <v>0</v>
      </c>
      <c r="LB243" s="29">
        <f t="shared" si="3807"/>
        <v>0</v>
      </c>
      <c r="LC243" s="178">
        <f t="shared" si="3808"/>
        <v>0</v>
      </c>
      <c r="LD243" s="28">
        <f t="shared" si="3809"/>
        <v>0</v>
      </c>
      <c r="LE243" s="29">
        <f t="shared" si="3810"/>
        <v>0</v>
      </c>
    </row>
    <row r="244" spans="2:317" ht="20.25" hidden="1" customHeight="1" outlineLevel="3">
      <c r="B244" s="84" t="s">
        <v>361</v>
      </c>
      <c r="C244" s="176" t="s">
        <v>387</v>
      </c>
      <c r="D244" s="176" t="s">
        <v>261</v>
      </c>
      <c r="E244" s="176" t="s">
        <v>262</v>
      </c>
      <c r="F244" s="84" t="s">
        <v>211</v>
      </c>
      <c r="G244" s="686"/>
      <c r="H244" s="482"/>
      <c r="I244" s="443">
        <f t="shared" si="3860"/>
        <v>0</v>
      </c>
      <c r="J244" s="686"/>
      <c r="K244" s="482"/>
      <c r="L244" s="443">
        <f t="shared" si="3861"/>
        <v>0</v>
      </c>
      <c r="M244" s="697">
        <f t="shared" si="3862"/>
        <v>0</v>
      </c>
      <c r="N244" s="698">
        <f t="shared" si="3863"/>
        <v>0</v>
      </c>
      <c r="O244" s="699">
        <f t="shared" si="3864"/>
        <v>0</v>
      </c>
      <c r="P244" s="385"/>
      <c r="Q244" s="89"/>
      <c r="R244" s="443">
        <f t="shared" si="3865"/>
        <v>0</v>
      </c>
      <c r="S244" s="313"/>
      <c r="T244" s="391"/>
      <c r="U244" s="443">
        <f t="shared" si="3866"/>
        <v>0</v>
      </c>
      <c r="V244" s="697">
        <f t="shared" si="3867"/>
        <v>0</v>
      </c>
      <c r="W244" s="698">
        <f t="shared" si="3868"/>
        <v>0</v>
      </c>
      <c r="X244" s="699">
        <f t="shared" si="3869"/>
        <v>0</v>
      </c>
      <c r="Y244" s="385"/>
      <c r="Z244" s="89"/>
      <c r="AA244" s="443">
        <f t="shared" si="3870"/>
        <v>0</v>
      </c>
      <c r="AB244" s="313"/>
      <c r="AC244" s="391"/>
      <c r="AD244" s="443">
        <f t="shared" si="3871"/>
        <v>0</v>
      </c>
      <c r="AE244" s="595">
        <f t="shared" si="3872"/>
        <v>0</v>
      </c>
      <c r="AF244" s="596">
        <f t="shared" si="3873"/>
        <v>0</v>
      </c>
      <c r="AG244" s="597">
        <f t="shared" si="3874"/>
        <v>0</v>
      </c>
      <c r="AH244" s="715">
        <f t="shared" si="3875"/>
        <v>0</v>
      </c>
      <c r="AI244" s="711">
        <f t="shared" si="3876"/>
        <v>0</v>
      </c>
      <c r="AJ244" s="716">
        <f t="shared" si="3877"/>
        <v>0</v>
      </c>
      <c r="AK244" s="715">
        <f t="shared" si="3878"/>
        <v>0</v>
      </c>
      <c r="AL244" s="711">
        <f t="shared" si="3879"/>
        <v>0</v>
      </c>
      <c r="AM244" s="716">
        <f t="shared" si="3880"/>
        <v>0</v>
      </c>
      <c r="AN244" s="717">
        <f t="shared" si="3881"/>
        <v>0</v>
      </c>
      <c r="AO244" s="718">
        <f t="shared" si="3882"/>
        <v>0</v>
      </c>
      <c r="AP244" s="718">
        <f t="shared" si="3883"/>
        <v>0</v>
      </c>
      <c r="AQ244" s="385"/>
      <c r="AR244" s="89"/>
      <c r="AS244" s="388">
        <f t="shared" si="3884"/>
        <v>0</v>
      </c>
      <c r="AT244" s="88"/>
      <c r="AU244" s="89"/>
      <c r="AV244" s="388">
        <f t="shared" si="3885"/>
        <v>0</v>
      </c>
      <c r="AW244" s="595">
        <f t="shared" si="3886"/>
        <v>0</v>
      </c>
      <c r="AX244" s="596">
        <f t="shared" si="3887"/>
        <v>0</v>
      </c>
      <c r="AY244" s="597">
        <f t="shared" si="3888"/>
        <v>0</v>
      </c>
      <c r="AZ244" s="385"/>
      <c r="BA244" s="89"/>
      <c r="BB244" s="388">
        <f t="shared" si="3889"/>
        <v>0</v>
      </c>
      <c r="BC244" s="385"/>
      <c r="BD244" s="89"/>
      <c r="BE244" s="388">
        <f t="shared" si="3890"/>
        <v>0</v>
      </c>
      <c r="BF244" s="595">
        <f t="shared" si="3891"/>
        <v>0</v>
      </c>
      <c r="BG244" s="596">
        <f t="shared" si="3892"/>
        <v>0</v>
      </c>
      <c r="BH244" s="597">
        <f t="shared" si="3893"/>
        <v>0</v>
      </c>
      <c r="BI244" s="594"/>
      <c r="BJ244" s="482"/>
      <c r="BK244" s="388">
        <f t="shared" si="3894"/>
        <v>0</v>
      </c>
      <c r="BL244" s="481"/>
      <c r="BM244" s="315"/>
      <c r="BN244" s="388">
        <f t="shared" si="3895"/>
        <v>0</v>
      </c>
      <c r="BO244" s="595">
        <f t="shared" si="3896"/>
        <v>0</v>
      </c>
      <c r="BP244" s="596">
        <f t="shared" si="3897"/>
        <v>0</v>
      </c>
      <c r="BQ244" s="597">
        <f t="shared" si="3898"/>
        <v>0</v>
      </c>
      <c r="BR244" s="719">
        <f t="shared" si="3899"/>
        <v>0</v>
      </c>
      <c r="BS244" s="720">
        <f t="shared" si="3900"/>
        <v>0</v>
      </c>
      <c r="BT244" s="721">
        <f t="shared" si="3901"/>
        <v>0</v>
      </c>
      <c r="BU244" s="719">
        <f t="shared" si="3902"/>
        <v>0</v>
      </c>
      <c r="BV244" s="720">
        <f t="shared" si="3903"/>
        <v>0</v>
      </c>
      <c r="BW244" s="721">
        <f t="shared" si="3904"/>
        <v>0</v>
      </c>
      <c r="BX244" s="717">
        <f t="shared" si="3905"/>
        <v>0</v>
      </c>
      <c r="BY244" s="718">
        <f t="shared" si="3906"/>
        <v>0</v>
      </c>
      <c r="BZ244" s="718">
        <f t="shared" si="3907"/>
        <v>0</v>
      </c>
      <c r="CA244" s="444"/>
      <c r="CB244" s="482"/>
      <c r="CC244" s="443">
        <f t="shared" si="3908"/>
        <v>0</v>
      </c>
      <c r="CD244" s="594"/>
      <c r="CE244" s="315"/>
      <c r="CF244" s="443">
        <f t="shared" si="3909"/>
        <v>0</v>
      </c>
      <c r="CG244" s="595">
        <f t="shared" si="3910"/>
        <v>0</v>
      </c>
      <c r="CH244" s="596">
        <f t="shared" si="3911"/>
        <v>0</v>
      </c>
      <c r="CI244" s="597">
        <f t="shared" si="3912"/>
        <v>0</v>
      </c>
      <c r="CJ244" s="385"/>
      <c r="CK244" s="100"/>
      <c r="CL244" s="443">
        <f t="shared" si="3913"/>
        <v>0</v>
      </c>
      <c r="CM244" s="88"/>
      <c r="CN244" s="100"/>
      <c r="CO244" s="443">
        <f t="shared" si="3914"/>
        <v>0</v>
      </c>
      <c r="CP244" s="595">
        <f t="shared" si="3915"/>
        <v>0</v>
      </c>
      <c r="CQ244" s="596">
        <f t="shared" si="3916"/>
        <v>0</v>
      </c>
      <c r="CR244" s="597">
        <f t="shared" si="3917"/>
        <v>0</v>
      </c>
      <c r="CS244" s="385"/>
      <c r="CT244" s="387"/>
      <c r="CU244" s="443">
        <f t="shared" si="3918"/>
        <v>0</v>
      </c>
      <c r="CV244" s="88"/>
      <c r="CW244" s="100"/>
      <c r="CX244" s="443">
        <f t="shared" si="3919"/>
        <v>0</v>
      </c>
      <c r="CY244" s="595">
        <f t="shared" si="3920"/>
        <v>0</v>
      </c>
      <c r="CZ244" s="596">
        <f t="shared" si="3921"/>
        <v>0</v>
      </c>
      <c r="DA244" s="597">
        <f t="shared" si="3922"/>
        <v>0</v>
      </c>
      <c r="DB244" s="715">
        <f t="shared" si="3923"/>
        <v>0</v>
      </c>
      <c r="DC244" s="711">
        <f t="shared" si="3924"/>
        <v>0</v>
      </c>
      <c r="DD244" s="716">
        <f t="shared" si="3925"/>
        <v>0</v>
      </c>
      <c r="DE244" s="715">
        <f t="shared" si="3926"/>
        <v>0</v>
      </c>
      <c r="DF244" s="711">
        <f t="shared" si="3927"/>
        <v>0</v>
      </c>
      <c r="DG244" s="716">
        <f t="shared" si="3928"/>
        <v>0</v>
      </c>
      <c r="DH244" s="717">
        <f t="shared" si="3929"/>
        <v>0</v>
      </c>
      <c r="DI244" s="718">
        <f t="shared" si="3930"/>
        <v>0</v>
      </c>
      <c r="DJ244" s="718">
        <f t="shared" si="3931"/>
        <v>0</v>
      </c>
      <c r="DK244" s="88"/>
      <c r="DL244" s="100"/>
      <c r="DM244" s="388">
        <f t="shared" si="3932"/>
        <v>0</v>
      </c>
      <c r="DN244" s="88"/>
      <c r="DO244" s="100"/>
      <c r="DP244" s="388">
        <f t="shared" si="3933"/>
        <v>0</v>
      </c>
      <c r="DQ244" s="595">
        <f t="shared" si="3934"/>
        <v>0</v>
      </c>
      <c r="DR244" s="596">
        <f t="shared" si="3935"/>
        <v>0</v>
      </c>
      <c r="DS244" s="597">
        <f t="shared" si="3936"/>
        <v>0</v>
      </c>
      <c r="DT244" s="385"/>
      <c r="DU244" s="390"/>
      <c r="DV244" s="388">
        <f t="shared" si="3937"/>
        <v>0</v>
      </c>
      <c r="DW244" s="88"/>
      <c r="DX244" s="100"/>
      <c r="DY244" s="388">
        <f t="shared" si="3964"/>
        <v>0</v>
      </c>
      <c r="DZ244" s="595">
        <f t="shared" si="3938"/>
        <v>0</v>
      </c>
      <c r="EA244" s="596">
        <f t="shared" si="3939"/>
        <v>0</v>
      </c>
      <c r="EB244" s="597">
        <f t="shared" si="3940"/>
        <v>0</v>
      </c>
      <c r="EC244" s="385"/>
      <c r="ED244" s="100"/>
      <c r="EE244" s="388">
        <f t="shared" si="3941"/>
        <v>0</v>
      </c>
      <c r="EF244" s="88"/>
      <c r="EG244" s="100"/>
      <c r="EH244" s="388">
        <f t="shared" si="3942"/>
        <v>0</v>
      </c>
      <c r="EI244" s="41">
        <f t="shared" si="3943"/>
        <v>0</v>
      </c>
      <c r="EJ244" s="42">
        <f t="shared" si="3944"/>
        <v>0</v>
      </c>
      <c r="EK244" s="43">
        <f t="shared" si="3945"/>
        <v>0</v>
      </c>
      <c r="EL244" s="50">
        <f t="shared" si="3946"/>
        <v>0</v>
      </c>
      <c r="EM244" s="45">
        <f t="shared" si="3947"/>
        <v>0</v>
      </c>
      <c r="EN244" s="51">
        <f t="shared" si="3948"/>
        <v>0</v>
      </c>
      <c r="EO244" s="50">
        <f t="shared" si="3949"/>
        <v>0</v>
      </c>
      <c r="EP244" s="45">
        <f t="shared" si="3950"/>
        <v>0</v>
      </c>
      <c r="EQ244" s="51">
        <f t="shared" si="3951"/>
        <v>0</v>
      </c>
      <c r="ER244" s="81">
        <f t="shared" si="3952"/>
        <v>0</v>
      </c>
      <c r="ES244" s="52">
        <f t="shared" si="3953"/>
        <v>0</v>
      </c>
      <c r="ET244" s="52">
        <f t="shared" si="3954"/>
        <v>0</v>
      </c>
      <c r="EU244" s="27">
        <f t="shared" si="3955"/>
        <v>0</v>
      </c>
      <c r="EV244" s="28">
        <f t="shared" si="3956"/>
        <v>0</v>
      </c>
      <c r="EW244" s="29">
        <f t="shared" si="3957"/>
        <v>0</v>
      </c>
      <c r="EX244" s="542">
        <f t="shared" si="3958"/>
        <v>0</v>
      </c>
      <c r="EY244" s="28">
        <f t="shared" si="3959"/>
        <v>0</v>
      </c>
      <c r="EZ244" s="29">
        <f t="shared" si="3960"/>
        <v>0</v>
      </c>
      <c r="FA244" s="178">
        <f t="shared" si="3961"/>
        <v>0</v>
      </c>
      <c r="FB244" s="28">
        <f t="shared" si="3962"/>
        <v>0</v>
      </c>
      <c r="FC244" s="29">
        <f t="shared" si="3963"/>
        <v>0</v>
      </c>
      <c r="FE244" s="84" t="s">
        <v>361</v>
      </c>
      <c r="FF244" s="176" t="s">
        <v>387</v>
      </c>
      <c r="FG244" s="176" t="s">
        <v>262</v>
      </c>
      <c r="FH244" s="84" t="s">
        <v>211</v>
      </c>
      <c r="FI244" s="686"/>
      <c r="FJ244" s="482"/>
      <c r="FK244" s="443">
        <f t="shared" si="3834"/>
        <v>0</v>
      </c>
      <c r="FL244" s="686"/>
      <c r="FM244" s="482"/>
      <c r="FN244" s="443">
        <f t="shared" si="3835"/>
        <v>0</v>
      </c>
      <c r="FO244" s="697">
        <f t="shared" si="3730"/>
        <v>0</v>
      </c>
      <c r="FP244" s="698">
        <f t="shared" si="3731"/>
        <v>0</v>
      </c>
      <c r="FQ244" s="699">
        <f t="shared" si="3732"/>
        <v>0</v>
      </c>
      <c r="FR244" s="385"/>
      <c r="FS244" s="89"/>
      <c r="FT244" s="443">
        <f t="shared" si="3836"/>
        <v>0</v>
      </c>
      <c r="FU244" s="313"/>
      <c r="FV244" s="391"/>
      <c r="FW244" s="443">
        <f t="shared" si="3837"/>
        <v>0</v>
      </c>
      <c r="FX244" s="697">
        <f t="shared" si="3733"/>
        <v>0</v>
      </c>
      <c r="FY244" s="698">
        <f t="shared" si="3734"/>
        <v>0</v>
      </c>
      <c r="FZ244" s="699">
        <f t="shared" si="3735"/>
        <v>0</v>
      </c>
      <c r="GA244" s="385"/>
      <c r="GB244" s="89"/>
      <c r="GC244" s="443">
        <f t="shared" si="3838"/>
        <v>0</v>
      </c>
      <c r="GD244" s="313"/>
      <c r="GE244" s="391"/>
      <c r="GF244" s="443">
        <f t="shared" si="3839"/>
        <v>0</v>
      </c>
      <c r="GG244" s="595">
        <f t="shared" si="3736"/>
        <v>0</v>
      </c>
      <c r="GH244" s="596">
        <f t="shared" si="3737"/>
        <v>0</v>
      </c>
      <c r="GI244" s="597">
        <f t="shared" si="3738"/>
        <v>0</v>
      </c>
      <c r="GJ244" s="715">
        <f t="shared" si="3739"/>
        <v>0</v>
      </c>
      <c r="GK244" s="711">
        <f t="shared" si="3740"/>
        <v>0</v>
      </c>
      <c r="GL244" s="716">
        <f t="shared" si="3741"/>
        <v>0</v>
      </c>
      <c r="GM244" s="715">
        <f t="shared" si="3742"/>
        <v>0</v>
      </c>
      <c r="GN244" s="711">
        <f t="shared" si="3743"/>
        <v>0</v>
      </c>
      <c r="GO244" s="716">
        <f t="shared" si="3744"/>
        <v>0</v>
      </c>
      <c r="GP244" s="717">
        <f t="shared" si="3745"/>
        <v>0</v>
      </c>
      <c r="GQ244" s="718">
        <f t="shared" si="3746"/>
        <v>0</v>
      </c>
      <c r="GR244" s="718">
        <f t="shared" si="3747"/>
        <v>0</v>
      </c>
      <c r="GS244" s="385"/>
      <c r="GT244" s="89"/>
      <c r="GU244" s="388">
        <f t="shared" si="3840"/>
        <v>0</v>
      </c>
      <c r="GV244" s="88"/>
      <c r="GW244" s="89"/>
      <c r="GX244" s="388">
        <f t="shared" si="3841"/>
        <v>0</v>
      </c>
      <c r="GY244" s="595">
        <f t="shared" si="3748"/>
        <v>0</v>
      </c>
      <c r="GZ244" s="596">
        <f t="shared" si="3749"/>
        <v>0</v>
      </c>
      <c r="HA244" s="597">
        <f t="shared" si="3750"/>
        <v>0</v>
      </c>
      <c r="HB244" s="385"/>
      <c r="HC244" s="89"/>
      <c r="HD244" s="388">
        <f t="shared" si="3842"/>
        <v>0</v>
      </c>
      <c r="HE244" s="385"/>
      <c r="HF244" s="89"/>
      <c r="HG244" s="388">
        <f t="shared" si="3843"/>
        <v>0</v>
      </c>
      <c r="HH244" s="595">
        <f t="shared" si="3751"/>
        <v>0</v>
      </c>
      <c r="HI244" s="596">
        <f t="shared" si="3752"/>
        <v>0</v>
      </c>
      <c r="HJ244" s="597">
        <f t="shared" si="3753"/>
        <v>0</v>
      </c>
      <c r="HK244" s="594"/>
      <c r="HL244" s="482"/>
      <c r="HM244" s="388">
        <f t="shared" si="3844"/>
        <v>0</v>
      </c>
      <c r="HN244" s="481"/>
      <c r="HO244" s="315"/>
      <c r="HP244" s="388">
        <f t="shared" si="3845"/>
        <v>0</v>
      </c>
      <c r="HQ244" s="595">
        <f t="shared" si="3754"/>
        <v>0</v>
      </c>
      <c r="HR244" s="596">
        <f t="shared" si="3755"/>
        <v>0</v>
      </c>
      <c r="HS244" s="597">
        <f t="shared" si="3756"/>
        <v>0</v>
      </c>
      <c r="HT244" s="719">
        <f t="shared" si="3757"/>
        <v>0</v>
      </c>
      <c r="HU244" s="720">
        <f t="shared" si="3758"/>
        <v>0</v>
      </c>
      <c r="HV244" s="721">
        <f t="shared" si="3759"/>
        <v>0</v>
      </c>
      <c r="HW244" s="719">
        <f t="shared" si="3760"/>
        <v>0</v>
      </c>
      <c r="HX244" s="720">
        <f t="shared" si="3761"/>
        <v>0</v>
      </c>
      <c r="HY244" s="721">
        <f t="shared" si="3762"/>
        <v>0</v>
      </c>
      <c r="HZ244" s="717">
        <f t="shared" si="3763"/>
        <v>0</v>
      </c>
      <c r="IA244" s="718">
        <f t="shared" si="3764"/>
        <v>0</v>
      </c>
      <c r="IB244" s="718">
        <f t="shared" si="3765"/>
        <v>0</v>
      </c>
      <c r="IC244" s="444"/>
      <c r="ID244" s="482"/>
      <c r="IE244" s="443">
        <f t="shared" si="3846"/>
        <v>0</v>
      </c>
      <c r="IF244" s="594"/>
      <c r="IG244" s="315"/>
      <c r="IH244" s="443">
        <f t="shared" si="3847"/>
        <v>0</v>
      </c>
      <c r="II244" s="595">
        <f t="shared" si="3766"/>
        <v>0</v>
      </c>
      <c r="IJ244" s="596">
        <f t="shared" si="3767"/>
        <v>0</v>
      </c>
      <c r="IK244" s="597">
        <f t="shared" si="3768"/>
        <v>0</v>
      </c>
      <c r="IL244" s="385"/>
      <c r="IM244" s="100"/>
      <c r="IN244" s="443">
        <f t="shared" si="3848"/>
        <v>0</v>
      </c>
      <c r="IO244" s="88"/>
      <c r="IP244" s="100"/>
      <c r="IQ244" s="443">
        <f t="shared" si="3849"/>
        <v>0</v>
      </c>
      <c r="IR244" s="595">
        <f t="shared" si="3769"/>
        <v>0</v>
      </c>
      <c r="IS244" s="596">
        <f t="shared" si="3770"/>
        <v>0</v>
      </c>
      <c r="IT244" s="597">
        <f t="shared" si="3771"/>
        <v>0</v>
      </c>
      <c r="IU244" s="385"/>
      <c r="IV244" s="387"/>
      <c r="IW244" s="443">
        <f t="shared" si="3850"/>
        <v>0</v>
      </c>
      <c r="IX244" s="88"/>
      <c r="IY244" s="100"/>
      <c r="IZ244" s="443">
        <f t="shared" si="3851"/>
        <v>0</v>
      </c>
      <c r="JA244" s="595">
        <f t="shared" si="3772"/>
        <v>0</v>
      </c>
      <c r="JB244" s="596">
        <f t="shared" si="3773"/>
        <v>0</v>
      </c>
      <c r="JC244" s="597">
        <f t="shared" si="3774"/>
        <v>0</v>
      </c>
      <c r="JD244" s="715">
        <f t="shared" si="3775"/>
        <v>0</v>
      </c>
      <c r="JE244" s="711">
        <f t="shared" si="3776"/>
        <v>0</v>
      </c>
      <c r="JF244" s="716">
        <f t="shared" si="3777"/>
        <v>0</v>
      </c>
      <c r="JG244" s="715">
        <f t="shared" si="3778"/>
        <v>0</v>
      </c>
      <c r="JH244" s="711">
        <f t="shared" si="3779"/>
        <v>0</v>
      </c>
      <c r="JI244" s="716">
        <f t="shared" si="3780"/>
        <v>0</v>
      </c>
      <c r="JJ244" s="717">
        <f t="shared" si="3781"/>
        <v>0</v>
      </c>
      <c r="JK244" s="718">
        <f t="shared" si="3782"/>
        <v>0</v>
      </c>
      <c r="JL244" s="718">
        <f t="shared" si="3783"/>
        <v>0</v>
      </c>
      <c r="JM244" s="88"/>
      <c r="JN244" s="100"/>
      <c r="JO244" s="388">
        <f t="shared" si="3852"/>
        <v>0</v>
      </c>
      <c r="JP244" s="88"/>
      <c r="JQ244" s="100"/>
      <c r="JR244" s="388">
        <f t="shared" si="3853"/>
        <v>0</v>
      </c>
      <c r="JS244" s="595">
        <f t="shared" si="3784"/>
        <v>0</v>
      </c>
      <c r="JT244" s="596">
        <f t="shared" si="3785"/>
        <v>0</v>
      </c>
      <c r="JU244" s="597">
        <f t="shared" si="3786"/>
        <v>0</v>
      </c>
      <c r="JV244" s="385"/>
      <c r="JW244" s="390"/>
      <c r="JX244" s="388">
        <f t="shared" si="3854"/>
        <v>0</v>
      </c>
      <c r="JY244" s="88"/>
      <c r="JZ244" s="100"/>
      <c r="KA244" s="388">
        <f t="shared" si="3858"/>
        <v>0</v>
      </c>
      <c r="KB244" s="595">
        <f t="shared" si="3787"/>
        <v>0</v>
      </c>
      <c r="KC244" s="596">
        <f t="shared" si="3788"/>
        <v>0</v>
      </c>
      <c r="KD244" s="597">
        <f t="shared" si="3789"/>
        <v>0</v>
      </c>
      <c r="KE244" s="385"/>
      <c r="KF244" s="100"/>
      <c r="KG244" s="388">
        <f t="shared" si="3855"/>
        <v>0</v>
      </c>
      <c r="KH244" s="88"/>
      <c r="KI244" s="100"/>
      <c r="KJ244" s="388">
        <f t="shared" si="3856"/>
        <v>0</v>
      </c>
      <c r="KK244" s="41">
        <f t="shared" si="3790"/>
        <v>0</v>
      </c>
      <c r="KL244" s="42">
        <f t="shared" si="3791"/>
        <v>0</v>
      </c>
      <c r="KM244" s="43">
        <f t="shared" si="3792"/>
        <v>0</v>
      </c>
      <c r="KN244" s="50">
        <f t="shared" si="3793"/>
        <v>0</v>
      </c>
      <c r="KO244" s="45">
        <f t="shared" si="3794"/>
        <v>0</v>
      </c>
      <c r="KP244" s="51">
        <f t="shared" si="3795"/>
        <v>0</v>
      </c>
      <c r="KQ244" s="50">
        <f t="shared" si="3796"/>
        <v>0</v>
      </c>
      <c r="KR244" s="45">
        <f t="shared" si="3797"/>
        <v>0</v>
      </c>
      <c r="KS244" s="51">
        <f t="shared" si="3798"/>
        <v>0</v>
      </c>
      <c r="KT244" s="81">
        <f t="shared" si="3799"/>
        <v>0</v>
      </c>
      <c r="KU244" s="52">
        <f t="shared" si="3800"/>
        <v>0</v>
      </c>
      <c r="KV244" s="52">
        <f t="shared" si="3801"/>
        <v>0</v>
      </c>
      <c r="KW244" s="27">
        <f t="shared" si="3802"/>
        <v>0</v>
      </c>
      <c r="KX244" s="28">
        <f t="shared" si="3803"/>
        <v>0</v>
      </c>
      <c r="KY244" s="29">
        <f t="shared" si="3804"/>
        <v>0</v>
      </c>
      <c r="KZ244" s="542">
        <f t="shared" si="3805"/>
        <v>0</v>
      </c>
      <c r="LA244" s="28">
        <f t="shared" si="3806"/>
        <v>0</v>
      </c>
      <c r="LB244" s="29">
        <f t="shared" si="3807"/>
        <v>0</v>
      </c>
      <c r="LC244" s="178">
        <f t="shared" si="3808"/>
        <v>0</v>
      </c>
      <c r="LD244" s="28">
        <f t="shared" si="3809"/>
        <v>0</v>
      </c>
      <c r="LE244" s="29">
        <f t="shared" si="3810"/>
        <v>0</v>
      </c>
    </row>
    <row r="245" spans="2:317" ht="20.25" hidden="1" customHeight="1" outlineLevel="3">
      <c r="B245" s="84" t="s">
        <v>361</v>
      </c>
      <c r="C245" s="176" t="s">
        <v>388</v>
      </c>
      <c r="D245" s="176" t="s">
        <v>261</v>
      </c>
      <c r="E245" s="176" t="s">
        <v>262</v>
      </c>
      <c r="F245" s="84" t="s">
        <v>204</v>
      </c>
      <c r="G245" s="483"/>
      <c r="H245" s="600"/>
      <c r="I245" s="443">
        <f t="shared" si="3860"/>
        <v>0</v>
      </c>
      <c r="J245" s="483"/>
      <c r="K245" s="600"/>
      <c r="L245" s="443">
        <f t="shared" si="3861"/>
        <v>0</v>
      </c>
      <c r="M245" s="697">
        <f t="shared" si="3862"/>
        <v>0</v>
      </c>
      <c r="N245" s="698">
        <f t="shared" si="3863"/>
        <v>0</v>
      </c>
      <c r="O245" s="699">
        <f t="shared" si="3864"/>
        <v>0</v>
      </c>
      <c r="P245" s="385"/>
      <c r="Q245" s="89"/>
      <c r="R245" s="443">
        <f t="shared" si="3865"/>
        <v>0</v>
      </c>
      <c r="S245" s="483"/>
      <c r="T245" s="600"/>
      <c r="U245" s="443">
        <f t="shared" si="3866"/>
        <v>0</v>
      </c>
      <c r="V245" s="697">
        <f t="shared" si="3867"/>
        <v>0</v>
      </c>
      <c r="W245" s="698">
        <f t="shared" si="3868"/>
        <v>0</v>
      </c>
      <c r="X245" s="699">
        <f t="shared" si="3869"/>
        <v>0</v>
      </c>
      <c r="Y245" s="385"/>
      <c r="Z245" s="89"/>
      <c r="AA245" s="443">
        <f t="shared" si="3870"/>
        <v>0</v>
      </c>
      <c r="AB245" s="385"/>
      <c r="AC245" s="89"/>
      <c r="AD245" s="443">
        <f t="shared" si="3871"/>
        <v>0</v>
      </c>
      <c r="AE245" s="595">
        <f t="shared" si="3872"/>
        <v>0</v>
      </c>
      <c r="AF245" s="596">
        <f t="shared" si="3873"/>
        <v>0</v>
      </c>
      <c r="AG245" s="597">
        <f t="shared" si="3874"/>
        <v>0</v>
      </c>
      <c r="AH245" s="715">
        <f t="shared" si="3875"/>
        <v>0</v>
      </c>
      <c r="AI245" s="711">
        <f t="shared" si="3876"/>
        <v>0</v>
      </c>
      <c r="AJ245" s="716">
        <f t="shared" si="3877"/>
        <v>0</v>
      </c>
      <c r="AK245" s="715">
        <f t="shared" si="3878"/>
        <v>0</v>
      </c>
      <c r="AL245" s="711">
        <f t="shared" si="3879"/>
        <v>0</v>
      </c>
      <c r="AM245" s="716">
        <f t="shared" si="3880"/>
        <v>0</v>
      </c>
      <c r="AN245" s="717">
        <f t="shared" si="3881"/>
        <v>0</v>
      </c>
      <c r="AO245" s="718">
        <f t="shared" si="3882"/>
        <v>0</v>
      </c>
      <c r="AP245" s="718">
        <f t="shared" si="3883"/>
        <v>0</v>
      </c>
      <c r="AQ245" s="385"/>
      <c r="AR245" s="89"/>
      <c r="AS245" s="388">
        <f t="shared" si="3884"/>
        <v>0</v>
      </c>
      <c r="AT245" s="88"/>
      <c r="AU245" s="89"/>
      <c r="AV245" s="388">
        <f t="shared" si="3885"/>
        <v>0</v>
      </c>
      <c r="AW245" s="595">
        <f t="shared" si="3886"/>
        <v>0</v>
      </c>
      <c r="AX245" s="596">
        <f t="shared" si="3887"/>
        <v>0</v>
      </c>
      <c r="AY245" s="597">
        <f t="shared" si="3888"/>
        <v>0</v>
      </c>
      <c r="AZ245" s="385"/>
      <c r="BA245" s="89"/>
      <c r="BB245" s="388">
        <f t="shared" si="3889"/>
        <v>0</v>
      </c>
      <c r="BC245" s="385"/>
      <c r="BD245" s="89"/>
      <c r="BE245" s="388">
        <f t="shared" si="3890"/>
        <v>0</v>
      </c>
      <c r="BF245" s="595">
        <f t="shared" si="3891"/>
        <v>0</v>
      </c>
      <c r="BG245" s="596">
        <f t="shared" si="3892"/>
        <v>0</v>
      </c>
      <c r="BH245" s="597">
        <f t="shared" si="3893"/>
        <v>0</v>
      </c>
      <c r="BI245" s="88"/>
      <c r="BJ245" s="89"/>
      <c r="BK245" s="388">
        <f t="shared" si="3894"/>
        <v>0</v>
      </c>
      <c r="BL245" s="481"/>
      <c r="BM245" s="482"/>
      <c r="BN245" s="388">
        <f t="shared" si="3895"/>
        <v>0</v>
      </c>
      <c r="BO245" s="595">
        <f t="shared" si="3896"/>
        <v>0</v>
      </c>
      <c r="BP245" s="596">
        <f t="shared" si="3897"/>
        <v>0</v>
      </c>
      <c r="BQ245" s="597">
        <f t="shared" si="3898"/>
        <v>0</v>
      </c>
      <c r="BR245" s="719">
        <f t="shared" si="3899"/>
        <v>0</v>
      </c>
      <c r="BS245" s="720">
        <f t="shared" si="3900"/>
        <v>0</v>
      </c>
      <c r="BT245" s="721">
        <f t="shared" si="3901"/>
        <v>0</v>
      </c>
      <c r="BU245" s="719">
        <f t="shared" si="3902"/>
        <v>0</v>
      </c>
      <c r="BV245" s="720">
        <f t="shared" si="3903"/>
        <v>0</v>
      </c>
      <c r="BW245" s="721">
        <f t="shared" si="3904"/>
        <v>0</v>
      </c>
      <c r="BX245" s="717">
        <f t="shared" si="3905"/>
        <v>0</v>
      </c>
      <c r="BY245" s="718">
        <f t="shared" si="3906"/>
        <v>0</v>
      </c>
      <c r="BZ245" s="718">
        <f t="shared" si="3907"/>
        <v>0</v>
      </c>
      <c r="CA245" s="594"/>
      <c r="CB245" s="315"/>
      <c r="CC245" s="443">
        <f t="shared" si="3908"/>
        <v>0</v>
      </c>
      <c r="CD245" s="594"/>
      <c r="CE245" s="315"/>
      <c r="CF245" s="443">
        <f t="shared" si="3909"/>
        <v>0</v>
      </c>
      <c r="CG245" s="595">
        <f t="shared" si="3910"/>
        <v>0</v>
      </c>
      <c r="CH245" s="596">
        <f t="shared" si="3911"/>
        <v>0</v>
      </c>
      <c r="CI245" s="597">
        <f t="shared" si="3912"/>
        <v>0</v>
      </c>
      <c r="CJ245" s="385"/>
      <c r="CK245" s="100"/>
      <c r="CL245" s="443">
        <f t="shared" si="3913"/>
        <v>0</v>
      </c>
      <c r="CM245" s="88"/>
      <c r="CN245" s="100"/>
      <c r="CO245" s="443">
        <f t="shared" si="3914"/>
        <v>0</v>
      </c>
      <c r="CP245" s="595">
        <f t="shared" si="3915"/>
        <v>0</v>
      </c>
      <c r="CQ245" s="596">
        <f t="shared" si="3916"/>
        <v>0</v>
      </c>
      <c r="CR245" s="597">
        <f t="shared" si="3917"/>
        <v>0</v>
      </c>
      <c r="CS245" s="483"/>
      <c r="CT245" s="600"/>
      <c r="CU245" s="443">
        <f t="shared" si="3918"/>
        <v>0</v>
      </c>
      <c r="CV245" s="88"/>
      <c r="CW245" s="100"/>
      <c r="CX245" s="443">
        <f t="shared" si="3919"/>
        <v>0</v>
      </c>
      <c r="CY245" s="595">
        <f t="shared" si="3920"/>
        <v>0</v>
      </c>
      <c r="CZ245" s="596">
        <f t="shared" si="3921"/>
        <v>0</v>
      </c>
      <c r="DA245" s="597">
        <f t="shared" si="3922"/>
        <v>0</v>
      </c>
      <c r="DB245" s="715">
        <f t="shared" si="3923"/>
        <v>0</v>
      </c>
      <c r="DC245" s="711">
        <f t="shared" si="3924"/>
        <v>0</v>
      </c>
      <c r="DD245" s="716">
        <f t="shared" si="3925"/>
        <v>0</v>
      </c>
      <c r="DE245" s="715">
        <f t="shared" si="3926"/>
        <v>0</v>
      </c>
      <c r="DF245" s="711">
        <f t="shared" si="3927"/>
        <v>0</v>
      </c>
      <c r="DG245" s="716">
        <f t="shared" si="3928"/>
        <v>0</v>
      </c>
      <c r="DH245" s="717">
        <f t="shared" si="3929"/>
        <v>0</v>
      </c>
      <c r="DI245" s="718">
        <f t="shared" si="3930"/>
        <v>0</v>
      </c>
      <c r="DJ245" s="718">
        <f t="shared" si="3931"/>
        <v>0</v>
      </c>
      <c r="DK245" s="88"/>
      <c r="DL245" s="100"/>
      <c r="DM245" s="388">
        <f t="shared" si="3932"/>
        <v>0</v>
      </c>
      <c r="DN245" s="88"/>
      <c r="DO245" s="100"/>
      <c r="DP245" s="388">
        <f t="shared" si="3933"/>
        <v>0</v>
      </c>
      <c r="DQ245" s="595">
        <f t="shared" si="3934"/>
        <v>0</v>
      </c>
      <c r="DR245" s="596">
        <f t="shared" si="3935"/>
        <v>0</v>
      </c>
      <c r="DS245" s="597">
        <f t="shared" si="3936"/>
        <v>0</v>
      </c>
      <c r="DT245" s="385"/>
      <c r="DU245" s="390"/>
      <c r="DV245" s="388">
        <f t="shared" si="3937"/>
        <v>0</v>
      </c>
      <c r="DW245" s="88"/>
      <c r="DX245" s="100"/>
      <c r="DY245" s="388">
        <f t="shared" si="3964"/>
        <v>0</v>
      </c>
      <c r="DZ245" s="595">
        <f t="shared" si="3938"/>
        <v>0</v>
      </c>
      <c r="EA245" s="596">
        <f t="shared" si="3939"/>
        <v>0</v>
      </c>
      <c r="EB245" s="597">
        <f t="shared" si="3940"/>
        <v>0</v>
      </c>
      <c r="EC245" s="385"/>
      <c r="ED245" s="100"/>
      <c r="EE245" s="388">
        <f t="shared" si="3941"/>
        <v>0</v>
      </c>
      <c r="EF245" s="88"/>
      <c r="EG245" s="100"/>
      <c r="EH245" s="388">
        <f t="shared" si="3942"/>
        <v>0</v>
      </c>
      <c r="EI245" s="41">
        <f t="shared" si="3943"/>
        <v>0</v>
      </c>
      <c r="EJ245" s="42">
        <f t="shared" si="3944"/>
        <v>0</v>
      </c>
      <c r="EK245" s="43">
        <f t="shared" si="3945"/>
        <v>0</v>
      </c>
      <c r="EL245" s="50">
        <f t="shared" si="3946"/>
        <v>0</v>
      </c>
      <c r="EM245" s="45">
        <f t="shared" si="3947"/>
        <v>0</v>
      </c>
      <c r="EN245" s="51">
        <f t="shared" si="3948"/>
        <v>0</v>
      </c>
      <c r="EO245" s="50">
        <f t="shared" si="3949"/>
        <v>0</v>
      </c>
      <c r="EP245" s="45">
        <f t="shared" si="3950"/>
        <v>0</v>
      </c>
      <c r="EQ245" s="51">
        <f t="shared" si="3951"/>
        <v>0</v>
      </c>
      <c r="ER245" s="81">
        <f t="shared" si="3952"/>
        <v>0</v>
      </c>
      <c r="ES245" s="52">
        <f t="shared" si="3953"/>
        <v>0</v>
      </c>
      <c r="ET245" s="52">
        <f t="shared" si="3954"/>
        <v>0</v>
      </c>
      <c r="EU245" s="27">
        <f t="shared" si="3955"/>
        <v>0</v>
      </c>
      <c r="EV245" s="28">
        <f t="shared" si="3956"/>
        <v>0</v>
      </c>
      <c r="EW245" s="29">
        <f t="shared" si="3957"/>
        <v>0</v>
      </c>
      <c r="EX245" s="542">
        <f t="shared" si="3958"/>
        <v>0</v>
      </c>
      <c r="EY245" s="28">
        <f t="shared" si="3959"/>
        <v>0</v>
      </c>
      <c r="EZ245" s="29">
        <f t="shared" si="3960"/>
        <v>0</v>
      </c>
      <c r="FA245" s="178">
        <f t="shared" si="3961"/>
        <v>0</v>
      </c>
      <c r="FB245" s="28">
        <f t="shared" si="3962"/>
        <v>0</v>
      </c>
      <c r="FC245" s="29">
        <f t="shared" si="3963"/>
        <v>0</v>
      </c>
      <c r="FE245" s="84" t="s">
        <v>361</v>
      </c>
      <c r="FF245" s="176" t="s">
        <v>388</v>
      </c>
      <c r="FG245" s="176" t="s">
        <v>262</v>
      </c>
      <c r="FH245" s="84" t="s">
        <v>297</v>
      </c>
      <c r="FI245" s="483"/>
      <c r="FJ245" s="600"/>
      <c r="FK245" s="443">
        <f t="shared" si="3834"/>
        <v>0</v>
      </c>
      <c r="FL245" s="483"/>
      <c r="FM245" s="600"/>
      <c r="FN245" s="443">
        <f t="shared" si="3835"/>
        <v>0</v>
      </c>
      <c r="FO245" s="697">
        <f t="shared" si="3730"/>
        <v>0</v>
      </c>
      <c r="FP245" s="698">
        <f t="shared" si="3731"/>
        <v>0</v>
      </c>
      <c r="FQ245" s="699">
        <f t="shared" si="3732"/>
        <v>0</v>
      </c>
      <c r="FR245" s="385"/>
      <c r="FS245" s="89"/>
      <c r="FT245" s="443">
        <f t="shared" si="3836"/>
        <v>0</v>
      </c>
      <c r="FU245" s="483"/>
      <c r="FV245" s="600"/>
      <c r="FW245" s="443">
        <f t="shared" si="3837"/>
        <v>0</v>
      </c>
      <c r="FX245" s="697">
        <f t="shared" si="3733"/>
        <v>0</v>
      </c>
      <c r="FY245" s="698">
        <f t="shared" si="3734"/>
        <v>0</v>
      </c>
      <c r="FZ245" s="699">
        <f t="shared" si="3735"/>
        <v>0</v>
      </c>
      <c r="GA245" s="385"/>
      <c r="GB245" s="89"/>
      <c r="GC245" s="443">
        <f t="shared" si="3838"/>
        <v>0</v>
      </c>
      <c r="GD245" s="385"/>
      <c r="GE245" s="89"/>
      <c r="GF245" s="443">
        <f t="shared" si="3839"/>
        <v>0</v>
      </c>
      <c r="GG245" s="595">
        <f t="shared" si="3736"/>
        <v>0</v>
      </c>
      <c r="GH245" s="596">
        <f t="shared" si="3737"/>
        <v>0</v>
      </c>
      <c r="GI245" s="597">
        <f t="shared" si="3738"/>
        <v>0</v>
      </c>
      <c r="GJ245" s="715">
        <f t="shared" si="3739"/>
        <v>0</v>
      </c>
      <c r="GK245" s="711">
        <f t="shared" si="3740"/>
        <v>0</v>
      </c>
      <c r="GL245" s="716">
        <f t="shared" si="3741"/>
        <v>0</v>
      </c>
      <c r="GM245" s="715">
        <f t="shared" si="3742"/>
        <v>0</v>
      </c>
      <c r="GN245" s="711">
        <f t="shared" si="3743"/>
        <v>0</v>
      </c>
      <c r="GO245" s="716">
        <f t="shared" si="3744"/>
        <v>0</v>
      </c>
      <c r="GP245" s="717">
        <f t="shared" si="3745"/>
        <v>0</v>
      </c>
      <c r="GQ245" s="718">
        <f t="shared" si="3746"/>
        <v>0</v>
      </c>
      <c r="GR245" s="718">
        <f t="shared" si="3747"/>
        <v>0</v>
      </c>
      <c r="GS245" s="385"/>
      <c r="GT245" s="89"/>
      <c r="GU245" s="388">
        <f t="shared" si="3840"/>
        <v>0</v>
      </c>
      <c r="GV245" s="88"/>
      <c r="GW245" s="89"/>
      <c r="GX245" s="388">
        <f t="shared" si="3841"/>
        <v>0</v>
      </c>
      <c r="GY245" s="595">
        <f t="shared" si="3748"/>
        <v>0</v>
      </c>
      <c r="GZ245" s="596">
        <f t="shared" si="3749"/>
        <v>0</v>
      </c>
      <c r="HA245" s="597">
        <f t="shared" si="3750"/>
        <v>0</v>
      </c>
      <c r="HB245" s="385"/>
      <c r="HC245" s="89"/>
      <c r="HD245" s="388">
        <f t="shared" si="3842"/>
        <v>0</v>
      </c>
      <c r="HE245" s="385"/>
      <c r="HF245" s="89"/>
      <c r="HG245" s="388">
        <f t="shared" si="3843"/>
        <v>0</v>
      </c>
      <c r="HH245" s="595">
        <f t="shared" si="3751"/>
        <v>0</v>
      </c>
      <c r="HI245" s="596">
        <f t="shared" si="3752"/>
        <v>0</v>
      </c>
      <c r="HJ245" s="597">
        <f t="shared" si="3753"/>
        <v>0</v>
      </c>
      <c r="HK245" s="88"/>
      <c r="HL245" s="89"/>
      <c r="HM245" s="388">
        <f t="shared" si="3844"/>
        <v>0</v>
      </c>
      <c r="HN245" s="481"/>
      <c r="HO245" s="482"/>
      <c r="HP245" s="388">
        <f t="shared" si="3845"/>
        <v>0</v>
      </c>
      <c r="HQ245" s="595">
        <f t="shared" si="3754"/>
        <v>0</v>
      </c>
      <c r="HR245" s="596">
        <f t="shared" si="3755"/>
        <v>0</v>
      </c>
      <c r="HS245" s="597">
        <f t="shared" si="3756"/>
        <v>0</v>
      </c>
      <c r="HT245" s="719">
        <f t="shared" si="3757"/>
        <v>0</v>
      </c>
      <c r="HU245" s="720">
        <f t="shared" si="3758"/>
        <v>0</v>
      </c>
      <c r="HV245" s="721">
        <f t="shared" si="3759"/>
        <v>0</v>
      </c>
      <c r="HW245" s="719">
        <f t="shared" si="3760"/>
        <v>0</v>
      </c>
      <c r="HX245" s="720">
        <f t="shared" si="3761"/>
        <v>0</v>
      </c>
      <c r="HY245" s="721">
        <f t="shared" si="3762"/>
        <v>0</v>
      </c>
      <c r="HZ245" s="717">
        <f t="shared" si="3763"/>
        <v>0</v>
      </c>
      <c r="IA245" s="718">
        <f t="shared" si="3764"/>
        <v>0</v>
      </c>
      <c r="IB245" s="718">
        <f t="shared" si="3765"/>
        <v>0</v>
      </c>
      <c r="IC245" s="594"/>
      <c r="ID245" s="315"/>
      <c r="IE245" s="443">
        <f t="shared" si="3846"/>
        <v>0</v>
      </c>
      <c r="IF245" s="594"/>
      <c r="IG245" s="315"/>
      <c r="IH245" s="443">
        <f t="shared" si="3847"/>
        <v>0</v>
      </c>
      <c r="II245" s="595">
        <f t="shared" si="3766"/>
        <v>0</v>
      </c>
      <c r="IJ245" s="596">
        <f t="shared" si="3767"/>
        <v>0</v>
      </c>
      <c r="IK245" s="597">
        <f t="shared" si="3768"/>
        <v>0</v>
      </c>
      <c r="IL245" s="385"/>
      <c r="IM245" s="100"/>
      <c r="IN245" s="443">
        <f t="shared" si="3848"/>
        <v>0</v>
      </c>
      <c r="IO245" s="88"/>
      <c r="IP245" s="100"/>
      <c r="IQ245" s="443">
        <f t="shared" si="3849"/>
        <v>0</v>
      </c>
      <c r="IR245" s="595">
        <f t="shared" si="3769"/>
        <v>0</v>
      </c>
      <c r="IS245" s="596">
        <f t="shared" si="3770"/>
        <v>0</v>
      </c>
      <c r="IT245" s="597">
        <f t="shared" si="3771"/>
        <v>0</v>
      </c>
      <c r="IU245" s="483"/>
      <c r="IV245" s="600"/>
      <c r="IW245" s="443">
        <f t="shared" si="3850"/>
        <v>0</v>
      </c>
      <c r="IX245" s="88"/>
      <c r="IY245" s="100"/>
      <c r="IZ245" s="443">
        <f t="shared" si="3851"/>
        <v>0</v>
      </c>
      <c r="JA245" s="595">
        <f t="shared" si="3772"/>
        <v>0</v>
      </c>
      <c r="JB245" s="596">
        <f t="shared" si="3773"/>
        <v>0</v>
      </c>
      <c r="JC245" s="597">
        <f t="shared" si="3774"/>
        <v>0</v>
      </c>
      <c r="JD245" s="715">
        <f t="shared" si="3775"/>
        <v>0</v>
      </c>
      <c r="JE245" s="711">
        <f t="shared" si="3776"/>
        <v>0</v>
      </c>
      <c r="JF245" s="716">
        <f t="shared" si="3777"/>
        <v>0</v>
      </c>
      <c r="JG245" s="715">
        <f t="shared" si="3778"/>
        <v>0</v>
      </c>
      <c r="JH245" s="711">
        <f t="shared" si="3779"/>
        <v>0</v>
      </c>
      <c r="JI245" s="716">
        <f t="shared" si="3780"/>
        <v>0</v>
      </c>
      <c r="JJ245" s="717">
        <f t="shared" si="3781"/>
        <v>0</v>
      </c>
      <c r="JK245" s="718">
        <f t="shared" si="3782"/>
        <v>0</v>
      </c>
      <c r="JL245" s="718">
        <f t="shared" si="3783"/>
        <v>0</v>
      </c>
      <c r="JM245" s="88"/>
      <c r="JN245" s="100"/>
      <c r="JO245" s="388">
        <f t="shared" si="3852"/>
        <v>0</v>
      </c>
      <c r="JP245" s="88"/>
      <c r="JQ245" s="100"/>
      <c r="JR245" s="388">
        <f t="shared" si="3853"/>
        <v>0</v>
      </c>
      <c r="JS245" s="595">
        <f t="shared" si="3784"/>
        <v>0</v>
      </c>
      <c r="JT245" s="596">
        <f t="shared" si="3785"/>
        <v>0</v>
      </c>
      <c r="JU245" s="597">
        <f t="shared" si="3786"/>
        <v>0</v>
      </c>
      <c r="JV245" s="385"/>
      <c r="JW245" s="390"/>
      <c r="JX245" s="388">
        <f t="shared" si="3854"/>
        <v>0</v>
      </c>
      <c r="JY245" s="88"/>
      <c r="JZ245" s="100"/>
      <c r="KA245" s="388">
        <f t="shared" si="3858"/>
        <v>0</v>
      </c>
      <c r="KB245" s="595">
        <f t="shared" si="3787"/>
        <v>0</v>
      </c>
      <c r="KC245" s="596">
        <f t="shared" si="3788"/>
        <v>0</v>
      </c>
      <c r="KD245" s="597">
        <f t="shared" si="3789"/>
        <v>0</v>
      </c>
      <c r="KE245" s="385"/>
      <c r="KF245" s="100"/>
      <c r="KG245" s="388">
        <f t="shared" si="3855"/>
        <v>0</v>
      </c>
      <c r="KH245" s="88"/>
      <c r="KI245" s="100"/>
      <c r="KJ245" s="388">
        <f t="shared" si="3856"/>
        <v>0</v>
      </c>
      <c r="KK245" s="41">
        <f t="shared" si="3790"/>
        <v>0</v>
      </c>
      <c r="KL245" s="42">
        <f t="shared" si="3791"/>
        <v>0</v>
      </c>
      <c r="KM245" s="43">
        <f t="shared" si="3792"/>
        <v>0</v>
      </c>
      <c r="KN245" s="50">
        <f t="shared" si="3793"/>
        <v>0</v>
      </c>
      <c r="KO245" s="45">
        <f t="shared" si="3794"/>
        <v>0</v>
      </c>
      <c r="KP245" s="51">
        <f t="shared" si="3795"/>
        <v>0</v>
      </c>
      <c r="KQ245" s="50">
        <f t="shared" si="3796"/>
        <v>0</v>
      </c>
      <c r="KR245" s="45">
        <f t="shared" si="3797"/>
        <v>0</v>
      </c>
      <c r="KS245" s="51">
        <f t="shared" si="3798"/>
        <v>0</v>
      </c>
      <c r="KT245" s="81">
        <f t="shared" si="3799"/>
        <v>0</v>
      </c>
      <c r="KU245" s="52">
        <f t="shared" si="3800"/>
        <v>0</v>
      </c>
      <c r="KV245" s="52">
        <f t="shared" si="3801"/>
        <v>0</v>
      </c>
      <c r="KW245" s="27">
        <f t="shared" si="3802"/>
        <v>0</v>
      </c>
      <c r="KX245" s="28">
        <f t="shared" si="3803"/>
        <v>0</v>
      </c>
      <c r="KY245" s="29">
        <f t="shared" si="3804"/>
        <v>0</v>
      </c>
      <c r="KZ245" s="542">
        <f t="shared" si="3805"/>
        <v>0</v>
      </c>
      <c r="LA245" s="28">
        <f t="shared" si="3806"/>
        <v>0</v>
      </c>
      <c r="LB245" s="29">
        <f t="shared" si="3807"/>
        <v>0</v>
      </c>
      <c r="LC245" s="178">
        <f t="shared" si="3808"/>
        <v>0</v>
      </c>
      <c r="LD245" s="28">
        <f t="shared" si="3809"/>
        <v>0</v>
      </c>
      <c r="LE245" s="29">
        <f t="shared" si="3810"/>
        <v>0</v>
      </c>
    </row>
    <row r="246" spans="2:317" ht="20.25" hidden="1" customHeight="1" outlineLevel="3">
      <c r="B246" s="84" t="s">
        <v>361</v>
      </c>
      <c r="C246" s="176" t="s">
        <v>389</v>
      </c>
      <c r="D246" s="176" t="s">
        <v>261</v>
      </c>
      <c r="E246" s="176" t="s">
        <v>262</v>
      </c>
      <c r="F246" s="84" t="s">
        <v>186</v>
      </c>
      <c r="G246" s="444"/>
      <c r="H246" s="482"/>
      <c r="I246" s="388">
        <f t="shared" si="3860"/>
        <v>0</v>
      </c>
      <c r="J246" s="444"/>
      <c r="K246" s="482"/>
      <c r="L246" s="388">
        <f t="shared" si="3861"/>
        <v>0</v>
      </c>
      <c r="M246" s="697">
        <f t="shared" si="3862"/>
        <v>0</v>
      </c>
      <c r="N246" s="698">
        <f t="shared" si="3863"/>
        <v>0</v>
      </c>
      <c r="O246" s="699">
        <f t="shared" si="3864"/>
        <v>0</v>
      </c>
      <c r="P246" s="444"/>
      <c r="Q246" s="482"/>
      <c r="R246" s="388">
        <f t="shared" si="3865"/>
        <v>0</v>
      </c>
      <c r="S246" s="444"/>
      <c r="T246" s="482"/>
      <c r="U246" s="388">
        <f t="shared" si="3866"/>
        <v>0</v>
      </c>
      <c r="V246" s="697">
        <f t="shared" si="3867"/>
        <v>0</v>
      </c>
      <c r="W246" s="698">
        <f t="shared" si="3868"/>
        <v>0</v>
      </c>
      <c r="X246" s="699">
        <f t="shared" si="3869"/>
        <v>0</v>
      </c>
      <c r="Y246" s="444"/>
      <c r="Z246" s="482"/>
      <c r="AA246" s="388">
        <f t="shared" si="3870"/>
        <v>0</v>
      </c>
      <c r="AB246" s="444">
        <v>0.2</v>
      </c>
      <c r="AC246" s="482">
        <v>17</v>
      </c>
      <c r="AD246" s="388">
        <f t="shared" si="3871"/>
        <v>3.4000000000000004</v>
      </c>
      <c r="AE246" s="595">
        <f t="shared" si="3872"/>
        <v>-0.2</v>
      </c>
      <c r="AF246" s="596">
        <f t="shared" si="3873"/>
        <v>-17</v>
      </c>
      <c r="AG246" s="597">
        <f t="shared" si="3874"/>
        <v>-3.4000000000000004</v>
      </c>
      <c r="AH246" s="715">
        <f t="shared" si="3875"/>
        <v>0</v>
      </c>
      <c r="AI246" s="711">
        <f t="shared" si="3876"/>
        <v>0</v>
      </c>
      <c r="AJ246" s="716">
        <f t="shared" si="3877"/>
        <v>0</v>
      </c>
      <c r="AK246" s="715">
        <f t="shared" si="3878"/>
        <v>0.2</v>
      </c>
      <c r="AL246" s="711">
        <f t="shared" si="3879"/>
        <v>17</v>
      </c>
      <c r="AM246" s="716">
        <f t="shared" si="3880"/>
        <v>3.4000000000000004</v>
      </c>
      <c r="AN246" s="717">
        <f t="shared" si="3881"/>
        <v>-0.2</v>
      </c>
      <c r="AO246" s="718">
        <f t="shared" si="3882"/>
        <v>-17</v>
      </c>
      <c r="AP246" s="718">
        <f t="shared" si="3883"/>
        <v>-3.4000000000000004</v>
      </c>
      <c r="AQ246" s="444"/>
      <c r="AR246" s="482"/>
      <c r="AS246" s="388">
        <f t="shared" si="3884"/>
        <v>0</v>
      </c>
      <c r="AT246" s="444"/>
      <c r="AU246" s="482"/>
      <c r="AV246" s="388">
        <f t="shared" si="3885"/>
        <v>0</v>
      </c>
      <c r="AW246" s="595">
        <f t="shared" si="3886"/>
        <v>0</v>
      </c>
      <c r="AX246" s="596">
        <f t="shared" si="3887"/>
        <v>0</v>
      </c>
      <c r="AY246" s="597">
        <f t="shared" si="3888"/>
        <v>0</v>
      </c>
      <c r="AZ246" s="740"/>
      <c r="BA246" s="482"/>
      <c r="BB246" s="388">
        <f t="shared" si="3889"/>
        <v>0</v>
      </c>
      <c r="BC246" s="444">
        <v>0.2</v>
      </c>
      <c r="BD246" s="482">
        <v>17</v>
      </c>
      <c r="BE246" s="388">
        <f t="shared" si="3890"/>
        <v>3.4000000000000004</v>
      </c>
      <c r="BF246" s="595">
        <f t="shared" si="3891"/>
        <v>-0.2</v>
      </c>
      <c r="BG246" s="596">
        <f t="shared" si="3892"/>
        <v>-17</v>
      </c>
      <c r="BH246" s="597">
        <f t="shared" si="3893"/>
        <v>-3.4000000000000004</v>
      </c>
      <c r="BI246" s="740">
        <v>0.2</v>
      </c>
      <c r="BJ246" s="482">
        <v>17</v>
      </c>
      <c r="BK246" s="388">
        <f t="shared" si="3894"/>
        <v>3.4000000000000004</v>
      </c>
      <c r="BL246" s="444">
        <v>0.3</v>
      </c>
      <c r="BM246" s="482">
        <v>17</v>
      </c>
      <c r="BN246" s="388">
        <f>BL246*BM246</f>
        <v>5.0999999999999996</v>
      </c>
      <c r="BO246" s="595">
        <f>BI246-BL246</f>
        <v>-9.9999999999999978E-2</v>
      </c>
      <c r="BP246" s="596">
        <f t="shared" si="3897"/>
        <v>0</v>
      </c>
      <c r="BQ246" s="597">
        <f t="shared" si="3898"/>
        <v>-1.6999999999999993</v>
      </c>
      <c r="BR246" s="719">
        <f t="shared" si="3899"/>
        <v>0.2</v>
      </c>
      <c r="BS246" s="720">
        <f t="shared" si="3900"/>
        <v>17</v>
      </c>
      <c r="BT246" s="721">
        <f t="shared" si="3901"/>
        <v>3.4000000000000004</v>
      </c>
      <c r="BU246" s="719">
        <f>AT246+BC246+BL246</f>
        <v>0.5</v>
      </c>
      <c r="BV246" s="720">
        <f t="shared" si="3903"/>
        <v>17</v>
      </c>
      <c r="BW246" s="721">
        <f t="shared" si="3904"/>
        <v>8.5</v>
      </c>
      <c r="BX246" s="717">
        <f t="shared" si="3905"/>
        <v>-0.3</v>
      </c>
      <c r="BY246" s="718">
        <f t="shared" si="3906"/>
        <v>0</v>
      </c>
      <c r="BZ246" s="718">
        <f t="shared" si="3907"/>
        <v>-5.0999999999999996</v>
      </c>
      <c r="CA246" s="594"/>
      <c r="CB246" s="315"/>
      <c r="CC246" s="443">
        <f t="shared" si="3908"/>
        <v>0</v>
      </c>
      <c r="CD246" s="444"/>
      <c r="CE246" s="482"/>
      <c r="CF246" s="443">
        <f t="shared" si="3909"/>
        <v>0</v>
      </c>
      <c r="CG246" s="595">
        <f t="shared" si="3910"/>
        <v>0</v>
      </c>
      <c r="CH246" s="596">
        <f t="shared" si="3911"/>
        <v>0</v>
      </c>
      <c r="CI246" s="597">
        <f t="shared" si="3912"/>
        <v>0</v>
      </c>
      <c r="CJ246" s="444">
        <v>0.2</v>
      </c>
      <c r="CK246" s="482">
        <v>17</v>
      </c>
      <c r="CL246" s="443">
        <f t="shared" si="3913"/>
        <v>3.4000000000000004</v>
      </c>
      <c r="CM246" s="444">
        <v>0.3</v>
      </c>
      <c r="CN246" s="482">
        <v>17</v>
      </c>
      <c r="CO246" s="443">
        <f t="shared" si="3914"/>
        <v>5.0999999999999996</v>
      </c>
      <c r="CP246" s="595">
        <f t="shared" si="3915"/>
        <v>-9.9999999999999978E-2</v>
      </c>
      <c r="CQ246" s="596">
        <f t="shared" si="3916"/>
        <v>0</v>
      </c>
      <c r="CR246" s="597">
        <f t="shared" si="3917"/>
        <v>-1.6999999999999993</v>
      </c>
      <c r="CS246" s="444"/>
      <c r="CT246" s="482"/>
      <c r="CU246" s="443">
        <f t="shared" si="3918"/>
        <v>0</v>
      </c>
      <c r="CV246" s="444"/>
      <c r="CW246" s="482"/>
      <c r="CX246" s="443">
        <f t="shared" si="3919"/>
        <v>0</v>
      </c>
      <c r="CY246" s="595">
        <f t="shared" si="3920"/>
        <v>0</v>
      </c>
      <c r="CZ246" s="596">
        <f t="shared" si="3921"/>
        <v>0</v>
      </c>
      <c r="DA246" s="597">
        <f t="shared" si="3922"/>
        <v>0</v>
      </c>
      <c r="DB246" s="715">
        <f t="shared" si="3923"/>
        <v>0.2</v>
      </c>
      <c r="DC246" s="711">
        <f t="shared" si="3924"/>
        <v>17</v>
      </c>
      <c r="DD246" s="716">
        <f t="shared" si="3925"/>
        <v>3.4000000000000004</v>
      </c>
      <c r="DE246" s="715">
        <f t="shared" si="3926"/>
        <v>0.3</v>
      </c>
      <c r="DF246" s="711">
        <f t="shared" si="3927"/>
        <v>17</v>
      </c>
      <c r="DG246" s="716">
        <f t="shared" si="3928"/>
        <v>5.0999999999999996</v>
      </c>
      <c r="DH246" s="717">
        <f t="shared" si="3929"/>
        <v>-9.9999999999999978E-2</v>
      </c>
      <c r="DI246" s="718">
        <f t="shared" si="3930"/>
        <v>0</v>
      </c>
      <c r="DJ246" s="718">
        <f t="shared" si="3931"/>
        <v>-1.6999999999999993</v>
      </c>
      <c r="DK246" s="444"/>
      <c r="DL246" s="482"/>
      <c r="DM246" s="388">
        <f t="shared" si="3932"/>
        <v>0</v>
      </c>
      <c r="DN246" s="88"/>
      <c r="DO246" s="100"/>
      <c r="DP246" s="388">
        <f t="shared" si="3933"/>
        <v>0</v>
      </c>
      <c r="DQ246" s="595">
        <f t="shared" si="3934"/>
        <v>0</v>
      </c>
      <c r="DR246" s="596">
        <f t="shared" si="3935"/>
        <v>0</v>
      </c>
      <c r="DS246" s="597">
        <f t="shared" si="3936"/>
        <v>0</v>
      </c>
      <c r="DT246" s="444">
        <v>0.2</v>
      </c>
      <c r="DU246" s="482">
        <v>17</v>
      </c>
      <c r="DV246" s="388">
        <f t="shared" si="3937"/>
        <v>3.4000000000000004</v>
      </c>
      <c r="DW246" s="88"/>
      <c r="DX246" s="100"/>
      <c r="DY246" s="388">
        <f t="shared" si="3964"/>
        <v>0</v>
      </c>
      <c r="DZ246" s="595">
        <f t="shared" si="3938"/>
        <v>0.2</v>
      </c>
      <c r="EA246" s="596">
        <f t="shared" si="3939"/>
        <v>17</v>
      </c>
      <c r="EB246" s="597">
        <f t="shared" si="3940"/>
        <v>3.4000000000000004</v>
      </c>
      <c r="EC246" s="385"/>
      <c r="ED246" s="100"/>
      <c r="EE246" s="388">
        <f t="shared" si="3941"/>
        <v>0</v>
      </c>
      <c r="EF246" s="88"/>
      <c r="EG246" s="100"/>
      <c r="EH246" s="388">
        <f t="shared" si="3942"/>
        <v>0</v>
      </c>
      <c r="EI246" s="41">
        <f t="shared" si="3943"/>
        <v>0</v>
      </c>
      <c r="EJ246" s="42">
        <f t="shared" si="3944"/>
        <v>0</v>
      </c>
      <c r="EK246" s="43">
        <f t="shared" si="3945"/>
        <v>0</v>
      </c>
      <c r="EL246" s="50">
        <f t="shared" si="3946"/>
        <v>0.2</v>
      </c>
      <c r="EM246" s="45">
        <f t="shared" si="3947"/>
        <v>17</v>
      </c>
      <c r="EN246" s="51">
        <f t="shared" si="3948"/>
        <v>3.4000000000000004</v>
      </c>
      <c r="EO246" s="50">
        <f t="shared" si="3949"/>
        <v>0</v>
      </c>
      <c r="EP246" s="45">
        <f t="shared" si="3950"/>
        <v>0</v>
      </c>
      <c r="EQ246" s="51">
        <f t="shared" si="3951"/>
        <v>0</v>
      </c>
      <c r="ER246" s="81">
        <f t="shared" si="3952"/>
        <v>0.2</v>
      </c>
      <c r="ES246" s="52">
        <f t="shared" si="3953"/>
        <v>17</v>
      </c>
      <c r="ET246" s="52">
        <f t="shared" si="3954"/>
        <v>3.4000000000000004</v>
      </c>
      <c r="EU246" s="542">
        <f t="shared" si="3955"/>
        <v>0.60000000000000009</v>
      </c>
      <c r="EV246" s="28">
        <f t="shared" si="3956"/>
        <v>17</v>
      </c>
      <c r="EW246" s="29">
        <f t="shared" si="3957"/>
        <v>10.200000000000001</v>
      </c>
      <c r="EX246" s="542">
        <f t="shared" si="3958"/>
        <v>1</v>
      </c>
      <c r="EY246" s="28">
        <f t="shared" si="3959"/>
        <v>17</v>
      </c>
      <c r="EZ246" s="29">
        <f t="shared" si="3960"/>
        <v>17</v>
      </c>
      <c r="FA246" s="178">
        <f t="shared" si="3961"/>
        <v>-0.39999999999999991</v>
      </c>
      <c r="FB246" s="28">
        <f t="shared" si="3962"/>
        <v>0</v>
      </c>
      <c r="FC246" s="29">
        <f t="shared" si="3963"/>
        <v>-6.7999999999999989</v>
      </c>
      <c r="FE246" s="84" t="s">
        <v>361</v>
      </c>
      <c r="FF246" s="176" t="s">
        <v>389</v>
      </c>
      <c r="FG246" s="176" t="s">
        <v>262</v>
      </c>
      <c r="FH246" s="84" t="s">
        <v>186</v>
      </c>
      <c r="FI246" s="444"/>
      <c r="FJ246" s="482"/>
      <c r="FK246" s="388">
        <f t="shared" si="3834"/>
        <v>0</v>
      </c>
      <c r="FL246" s="444"/>
      <c r="FM246" s="482"/>
      <c r="FN246" s="388">
        <f t="shared" si="3835"/>
        <v>0</v>
      </c>
      <c r="FO246" s="697">
        <f t="shared" si="3730"/>
        <v>0</v>
      </c>
      <c r="FP246" s="698">
        <f t="shared" si="3731"/>
        <v>0</v>
      </c>
      <c r="FQ246" s="699">
        <f t="shared" si="3732"/>
        <v>0</v>
      </c>
      <c r="FR246" s="444"/>
      <c r="FS246" s="482"/>
      <c r="FT246" s="388">
        <f t="shared" si="3836"/>
        <v>0</v>
      </c>
      <c r="FU246" s="444"/>
      <c r="FV246" s="482"/>
      <c r="FW246" s="388">
        <f t="shared" si="3837"/>
        <v>0</v>
      </c>
      <c r="FX246" s="697">
        <f t="shared" si="3733"/>
        <v>0</v>
      </c>
      <c r="FY246" s="698">
        <f t="shared" si="3734"/>
        <v>0</v>
      </c>
      <c r="FZ246" s="699">
        <f t="shared" si="3735"/>
        <v>0</v>
      </c>
      <c r="GA246" s="740"/>
      <c r="GB246" s="482"/>
      <c r="GC246" s="388">
        <f t="shared" si="3838"/>
        <v>0</v>
      </c>
      <c r="GD246" s="444">
        <v>0.2</v>
      </c>
      <c r="GE246" s="482">
        <v>17</v>
      </c>
      <c r="GF246" s="388">
        <f t="shared" si="3839"/>
        <v>3.4000000000000004</v>
      </c>
      <c r="GG246" s="595">
        <f t="shared" si="3736"/>
        <v>-0.2</v>
      </c>
      <c r="GH246" s="596">
        <f t="shared" si="3737"/>
        <v>-17</v>
      </c>
      <c r="GI246" s="597">
        <f t="shared" si="3738"/>
        <v>-3.4000000000000004</v>
      </c>
      <c r="GJ246" s="715">
        <f t="shared" si="3739"/>
        <v>0</v>
      </c>
      <c r="GK246" s="711">
        <f t="shared" si="3740"/>
        <v>0</v>
      </c>
      <c r="GL246" s="716">
        <f t="shared" si="3741"/>
        <v>0</v>
      </c>
      <c r="GM246" s="715">
        <f t="shared" si="3742"/>
        <v>0.2</v>
      </c>
      <c r="GN246" s="711">
        <f t="shared" si="3743"/>
        <v>17</v>
      </c>
      <c r="GO246" s="716">
        <f t="shared" si="3744"/>
        <v>3.4000000000000004</v>
      </c>
      <c r="GP246" s="717">
        <f t="shared" si="3745"/>
        <v>-0.2</v>
      </c>
      <c r="GQ246" s="718">
        <f t="shared" si="3746"/>
        <v>-17</v>
      </c>
      <c r="GR246" s="718">
        <f t="shared" si="3747"/>
        <v>-3.4000000000000004</v>
      </c>
      <c r="GS246" s="444"/>
      <c r="GT246" s="482"/>
      <c r="GU246" s="388">
        <f t="shared" si="3840"/>
        <v>0</v>
      </c>
      <c r="GV246" s="444"/>
      <c r="GW246" s="482"/>
      <c r="GX246" s="388">
        <f t="shared" si="3841"/>
        <v>0</v>
      </c>
      <c r="GY246" s="595">
        <f t="shared" si="3748"/>
        <v>0</v>
      </c>
      <c r="GZ246" s="596">
        <f t="shared" si="3749"/>
        <v>0</v>
      </c>
      <c r="HA246" s="597">
        <f t="shared" si="3750"/>
        <v>0</v>
      </c>
      <c r="HB246" s="444">
        <v>0.2</v>
      </c>
      <c r="HC246" s="482">
        <v>17</v>
      </c>
      <c r="HD246" s="388">
        <f t="shared" si="3842"/>
        <v>3.4000000000000004</v>
      </c>
      <c r="HE246" s="444">
        <v>0.2</v>
      </c>
      <c r="HF246" s="482">
        <v>17</v>
      </c>
      <c r="HG246" s="388">
        <f t="shared" si="3843"/>
        <v>3.4000000000000004</v>
      </c>
      <c r="HH246" s="595">
        <f t="shared" si="3751"/>
        <v>0</v>
      </c>
      <c r="HI246" s="596">
        <f t="shared" si="3752"/>
        <v>0</v>
      </c>
      <c r="HJ246" s="597">
        <f t="shared" si="3753"/>
        <v>0</v>
      </c>
      <c r="HK246" s="740"/>
      <c r="HL246" s="482"/>
      <c r="HM246" s="388">
        <f t="shared" si="3844"/>
        <v>0</v>
      </c>
      <c r="HN246" s="444">
        <v>0.3</v>
      </c>
      <c r="HO246" s="482">
        <v>17</v>
      </c>
      <c r="HP246" s="388">
        <f>HN246*HO246</f>
        <v>5.0999999999999996</v>
      </c>
      <c r="HQ246" s="595">
        <f>HK246-HN246</f>
        <v>-0.3</v>
      </c>
      <c r="HR246" s="596">
        <f t="shared" si="3755"/>
        <v>-17</v>
      </c>
      <c r="HS246" s="597">
        <f t="shared" si="3756"/>
        <v>-5.0999999999999996</v>
      </c>
      <c r="HT246" s="719">
        <f t="shared" si="3757"/>
        <v>0.2</v>
      </c>
      <c r="HU246" s="720">
        <f t="shared" si="3758"/>
        <v>17</v>
      </c>
      <c r="HV246" s="721">
        <f t="shared" si="3759"/>
        <v>3.4000000000000004</v>
      </c>
      <c r="HW246" s="719">
        <f>GV246+HE246+HN246</f>
        <v>0.5</v>
      </c>
      <c r="HX246" s="720">
        <f t="shared" si="3761"/>
        <v>17</v>
      </c>
      <c r="HY246" s="721">
        <f t="shared" si="3762"/>
        <v>8.5</v>
      </c>
      <c r="HZ246" s="717">
        <f t="shared" si="3763"/>
        <v>-0.3</v>
      </c>
      <c r="IA246" s="718">
        <f t="shared" si="3764"/>
        <v>0</v>
      </c>
      <c r="IB246" s="718">
        <f t="shared" si="3765"/>
        <v>-5.0999999999999996</v>
      </c>
      <c r="IC246" s="594"/>
      <c r="ID246" s="315"/>
      <c r="IE246" s="443">
        <f t="shared" si="3846"/>
        <v>0</v>
      </c>
      <c r="IF246" s="444"/>
      <c r="IG246" s="482"/>
      <c r="IH246" s="443">
        <f t="shared" si="3847"/>
        <v>0</v>
      </c>
      <c r="II246" s="595">
        <f t="shared" si="3766"/>
        <v>0</v>
      </c>
      <c r="IJ246" s="596">
        <f t="shared" si="3767"/>
        <v>0</v>
      </c>
      <c r="IK246" s="597">
        <f t="shared" si="3768"/>
        <v>0</v>
      </c>
      <c r="IL246" s="444">
        <v>0.2</v>
      </c>
      <c r="IM246" s="482">
        <v>17</v>
      </c>
      <c r="IN246" s="443">
        <f t="shared" si="3848"/>
        <v>3.4000000000000004</v>
      </c>
      <c r="IO246" s="444">
        <v>0.3</v>
      </c>
      <c r="IP246" s="482">
        <v>17</v>
      </c>
      <c r="IQ246" s="443">
        <f t="shared" si="3849"/>
        <v>5.0999999999999996</v>
      </c>
      <c r="IR246" s="595">
        <f t="shared" si="3769"/>
        <v>-9.9999999999999978E-2</v>
      </c>
      <c r="IS246" s="596">
        <f t="shared" si="3770"/>
        <v>0</v>
      </c>
      <c r="IT246" s="597">
        <f t="shared" si="3771"/>
        <v>-1.6999999999999993</v>
      </c>
      <c r="IU246" s="444"/>
      <c r="IV246" s="482"/>
      <c r="IW246" s="443">
        <f t="shared" si="3850"/>
        <v>0</v>
      </c>
      <c r="IX246" s="444"/>
      <c r="IY246" s="482"/>
      <c r="IZ246" s="443">
        <f t="shared" si="3851"/>
        <v>0</v>
      </c>
      <c r="JA246" s="595">
        <f t="shared" si="3772"/>
        <v>0</v>
      </c>
      <c r="JB246" s="596">
        <f t="shared" si="3773"/>
        <v>0</v>
      </c>
      <c r="JC246" s="597">
        <f t="shared" si="3774"/>
        <v>0</v>
      </c>
      <c r="JD246" s="715">
        <f t="shared" si="3775"/>
        <v>0.2</v>
      </c>
      <c r="JE246" s="711">
        <f t="shared" si="3776"/>
        <v>17</v>
      </c>
      <c r="JF246" s="716">
        <f t="shared" si="3777"/>
        <v>3.4000000000000004</v>
      </c>
      <c r="JG246" s="715">
        <f t="shared" si="3778"/>
        <v>0.3</v>
      </c>
      <c r="JH246" s="711">
        <f t="shared" si="3779"/>
        <v>17</v>
      </c>
      <c r="JI246" s="716">
        <f t="shared" si="3780"/>
        <v>5.0999999999999996</v>
      </c>
      <c r="JJ246" s="717">
        <f t="shared" si="3781"/>
        <v>-9.9999999999999978E-2</v>
      </c>
      <c r="JK246" s="718">
        <f t="shared" si="3782"/>
        <v>0</v>
      </c>
      <c r="JL246" s="718">
        <f t="shared" si="3783"/>
        <v>-1.6999999999999993</v>
      </c>
      <c r="JM246" s="444"/>
      <c r="JN246" s="482"/>
      <c r="JO246" s="388">
        <f t="shared" si="3852"/>
        <v>0</v>
      </c>
      <c r="JP246" s="88"/>
      <c r="JQ246" s="100"/>
      <c r="JR246" s="388">
        <f t="shared" si="3853"/>
        <v>0</v>
      </c>
      <c r="JS246" s="595">
        <f t="shared" si="3784"/>
        <v>0</v>
      </c>
      <c r="JT246" s="596">
        <f t="shared" si="3785"/>
        <v>0</v>
      </c>
      <c r="JU246" s="597">
        <f t="shared" si="3786"/>
        <v>0</v>
      </c>
      <c r="JV246" s="444">
        <v>0.2</v>
      </c>
      <c r="JW246" s="482">
        <v>17</v>
      </c>
      <c r="JX246" s="388">
        <f t="shared" si="3854"/>
        <v>3.4000000000000004</v>
      </c>
      <c r="JY246" s="88"/>
      <c r="JZ246" s="100"/>
      <c r="KA246" s="388">
        <f t="shared" si="3858"/>
        <v>0</v>
      </c>
      <c r="KB246" s="595">
        <f t="shared" si="3787"/>
        <v>0.2</v>
      </c>
      <c r="KC246" s="596">
        <f t="shared" si="3788"/>
        <v>17</v>
      </c>
      <c r="KD246" s="597">
        <f t="shared" si="3789"/>
        <v>3.4000000000000004</v>
      </c>
      <c r="KE246" s="385"/>
      <c r="KF246" s="100"/>
      <c r="KG246" s="388">
        <f t="shared" si="3855"/>
        <v>0</v>
      </c>
      <c r="KH246" s="88"/>
      <c r="KI246" s="100"/>
      <c r="KJ246" s="388">
        <f t="shared" si="3856"/>
        <v>0</v>
      </c>
      <c r="KK246" s="41">
        <f t="shared" si="3790"/>
        <v>0</v>
      </c>
      <c r="KL246" s="42">
        <f t="shared" si="3791"/>
        <v>0</v>
      </c>
      <c r="KM246" s="43">
        <f t="shared" si="3792"/>
        <v>0</v>
      </c>
      <c r="KN246" s="50">
        <f t="shared" si="3793"/>
        <v>0.2</v>
      </c>
      <c r="KO246" s="45">
        <f t="shared" si="3794"/>
        <v>17</v>
      </c>
      <c r="KP246" s="51">
        <f t="shared" si="3795"/>
        <v>3.4000000000000004</v>
      </c>
      <c r="KQ246" s="50">
        <f t="shared" si="3796"/>
        <v>0</v>
      </c>
      <c r="KR246" s="45">
        <f t="shared" si="3797"/>
        <v>0</v>
      </c>
      <c r="KS246" s="51">
        <f t="shared" si="3798"/>
        <v>0</v>
      </c>
      <c r="KT246" s="81">
        <f t="shared" si="3799"/>
        <v>0.2</v>
      </c>
      <c r="KU246" s="52">
        <f t="shared" si="3800"/>
        <v>17</v>
      </c>
      <c r="KV246" s="52">
        <f t="shared" si="3801"/>
        <v>3.4000000000000004</v>
      </c>
      <c r="KW246" s="542">
        <f t="shared" si="3802"/>
        <v>0.60000000000000009</v>
      </c>
      <c r="KX246" s="28">
        <f t="shared" si="3803"/>
        <v>17</v>
      </c>
      <c r="KY246" s="29">
        <f t="shared" si="3804"/>
        <v>10.200000000000001</v>
      </c>
      <c r="KZ246" s="542">
        <f t="shared" si="3805"/>
        <v>1</v>
      </c>
      <c r="LA246" s="28">
        <f t="shared" si="3806"/>
        <v>17</v>
      </c>
      <c r="LB246" s="29">
        <f t="shared" si="3807"/>
        <v>17</v>
      </c>
      <c r="LC246" s="178">
        <f t="shared" si="3808"/>
        <v>-0.39999999999999991</v>
      </c>
      <c r="LD246" s="28">
        <f t="shared" si="3809"/>
        <v>0</v>
      </c>
      <c r="LE246" s="29">
        <f t="shared" si="3810"/>
        <v>-6.7999999999999989</v>
      </c>
    </row>
    <row r="247" spans="2:317" ht="20.25" hidden="1" customHeight="1" outlineLevel="3">
      <c r="B247" s="84" t="s">
        <v>361</v>
      </c>
      <c r="C247" s="176" t="s">
        <v>296</v>
      </c>
      <c r="D247" s="176" t="s">
        <v>261</v>
      </c>
      <c r="E247" s="176" t="s">
        <v>262</v>
      </c>
      <c r="F247" s="84" t="s">
        <v>297</v>
      </c>
      <c r="G247" s="444"/>
      <c r="H247" s="315"/>
      <c r="I247" s="443">
        <f t="shared" si="3860"/>
        <v>0</v>
      </c>
      <c r="J247" s="483"/>
      <c r="K247" s="600"/>
      <c r="L247" s="443">
        <f t="shared" si="3861"/>
        <v>0</v>
      </c>
      <c r="M247" s="697">
        <f t="shared" si="3862"/>
        <v>0</v>
      </c>
      <c r="N247" s="698">
        <f t="shared" si="3863"/>
        <v>0</v>
      </c>
      <c r="O247" s="699">
        <f t="shared" si="3864"/>
        <v>0</v>
      </c>
      <c r="P247" s="385"/>
      <c r="Q247" s="89"/>
      <c r="R247" s="443">
        <f t="shared" si="3865"/>
        <v>0</v>
      </c>
      <c r="S247" s="483"/>
      <c r="T247" s="600"/>
      <c r="U247" s="443">
        <f t="shared" si="3866"/>
        <v>0</v>
      </c>
      <c r="V247" s="697">
        <f t="shared" si="3867"/>
        <v>0</v>
      </c>
      <c r="W247" s="698">
        <f t="shared" si="3868"/>
        <v>0</v>
      </c>
      <c r="X247" s="699">
        <f t="shared" si="3869"/>
        <v>0</v>
      </c>
      <c r="Y247" s="385"/>
      <c r="Z247" s="89"/>
      <c r="AA247" s="443">
        <f t="shared" si="3870"/>
        <v>0</v>
      </c>
      <c r="AB247" s="385"/>
      <c r="AC247" s="89"/>
      <c r="AD247" s="443">
        <f t="shared" si="3871"/>
        <v>0</v>
      </c>
      <c r="AE247" s="595">
        <f t="shared" si="3872"/>
        <v>0</v>
      </c>
      <c r="AF247" s="596">
        <f t="shared" si="3873"/>
        <v>0</v>
      </c>
      <c r="AG247" s="597">
        <f t="shared" si="3874"/>
        <v>0</v>
      </c>
      <c r="AH247" s="715">
        <f t="shared" si="3875"/>
        <v>0</v>
      </c>
      <c r="AI247" s="711">
        <f t="shared" si="3876"/>
        <v>0</v>
      </c>
      <c r="AJ247" s="716">
        <f t="shared" si="3877"/>
        <v>0</v>
      </c>
      <c r="AK247" s="715">
        <f t="shared" si="3878"/>
        <v>0</v>
      </c>
      <c r="AL247" s="711">
        <f t="shared" si="3879"/>
        <v>0</v>
      </c>
      <c r="AM247" s="716">
        <f t="shared" si="3880"/>
        <v>0</v>
      </c>
      <c r="AN247" s="717">
        <f t="shared" si="3881"/>
        <v>0</v>
      </c>
      <c r="AO247" s="718">
        <f t="shared" si="3882"/>
        <v>0</v>
      </c>
      <c r="AP247" s="718">
        <f t="shared" si="3883"/>
        <v>0</v>
      </c>
      <c r="AQ247" s="385"/>
      <c r="AR247" s="89"/>
      <c r="AS247" s="388">
        <f t="shared" si="3884"/>
        <v>0</v>
      </c>
      <c r="AT247" s="385"/>
      <c r="AU247" s="89"/>
      <c r="AV247" s="388">
        <f t="shared" si="3885"/>
        <v>0</v>
      </c>
      <c r="AW247" s="595">
        <f t="shared" si="3886"/>
        <v>0</v>
      </c>
      <c r="AX247" s="596">
        <f t="shared" si="3887"/>
        <v>0</v>
      </c>
      <c r="AY247" s="597">
        <f t="shared" si="3888"/>
        <v>0</v>
      </c>
      <c r="AZ247" s="385"/>
      <c r="BA247" s="89"/>
      <c r="BB247" s="388">
        <f t="shared" si="3889"/>
        <v>0</v>
      </c>
      <c r="BC247" s="385"/>
      <c r="BD247" s="89"/>
      <c r="BE247" s="388">
        <f t="shared" si="3890"/>
        <v>0</v>
      </c>
      <c r="BF247" s="595">
        <f t="shared" si="3891"/>
        <v>0</v>
      </c>
      <c r="BG247" s="596">
        <f t="shared" si="3892"/>
        <v>0</v>
      </c>
      <c r="BH247" s="597">
        <f t="shared" si="3893"/>
        <v>0</v>
      </c>
      <c r="BI247" s="385"/>
      <c r="BJ247" s="89"/>
      <c r="BK247" s="388">
        <f t="shared" si="3894"/>
        <v>0</v>
      </c>
      <c r="BL247" s="481"/>
      <c r="BM247" s="482"/>
      <c r="BN247" s="388">
        <f>BL247*BM247</f>
        <v>0</v>
      </c>
      <c r="BO247" s="595">
        <f>BI247-BL247</f>
        <v>0</v>
      </c>
      <c r="BP247" s="596">
        <f t="shared" si="3897"/>
        <v>0</v>
      </c>
      <c r="BQ247" s="597">
        <f t="shared" si="3898"/>
        <v>0</v>
      </c>
      <c r="BR247" s="719">
        <f t="shared" si="3899"/>
        <v>0</v>
      </c>
      <c r="BS247" s="720">
        <f t="shared" si="3900"/>
        <v>0</v>
      </c>
      <c r="BT247" s="721">
        <f t="shared" si="3901"/>
        <v>0</v>
      </c>
      <c r="BU247" s="719">
        <f>AT247+BC247+BL247</f>
        <v>0</v>
      </c>
      <c r="BV247" s="720">
        <f t="shared" si="3903"/>
        <v>0</v>
      </c>
      <c r="BW247" s="721">
        <f t="shared" si="3904"/>
        <v>0</v>
      </c>
      <c r="BX247" s="717">
        <f t="shared" si="3905"/>
        <v>0</v>
      </c>
      <c r="BY247" s="718">
        <f t="shared" si="3906"/>
        <v>0</v>
      </c>
      <c r="BZ247" s="718">
        <f t="shared" si="3907"/>
        <v>0</v>
      </c>
      <c r="CA247" s="594"/>
      <c r="CB247" s="315"/>
      <c r="CC247" s="443">
        <f t="shared" si="3908"/>
        <v>0</v>
      </c>
      <c r="CD247" s="594"/>
      <c r="CE247" s="315"/>
      <c r="CF247" s="443">
        <f t="shared" si="3909"/>
        <v>0</v>
      </c>
      <c r="CG247" s="595">
        <f t="shared" si="3910"/>
        <v>0</v>
      </c>
      <c r="CH247" s="596">
        <f t="shared" si="3911"/>
        <v>0</v>
      </c>
      <c r="CI247" s="597">
        <f t="shared" si="3912"/>
        <v>0</v>
      </c>
      <c r="CJ247" s="385"/>
      <c r="CK247" s="100"/>
      <c r="CL247" s="443">
        <f t="shared" si="3913"/>
        <v>0</v>
      </c>
      <c r="CM247" s="88"/>
      <c r="CN247" s="100"/>
      <c r="CO247" s="443">
        <f t="shared" si="3914"/>
        <v>0</v>
      </c>
      <c r="CP247" s="595">
        <f t="shared" si="3915"/>
        <v>0</v>
      </c>
      <c r="CQ247" s="596">
        <f t="shared" si="3916"/>
        <v>0</v>
      </c>
      <c r="CR247" s="597">
        <f t="shared" si="3917"/>
        <v>0</v>
      </c>
      <c r="CS247" s="88"/>
      <c r="CT247" s="100"/>
      <c r="CU247" s="443">
        <f t="shared" si="3918"/>
        <v>0</v>
      </c>
      <c r="CV247" s="88"/>
      <c r="CW247" s="100"/>
      <c r="CX247" s="443">
        <f t="shared" si="3919"/>
        <v>0</v>
      </c>
      <c r="CY247" s="595">
        <f t="shared" si="3920"/>
        <v>0</v>
      </c>
      <c r="CZ247" s="596">
        <f t="shared" si="3921"/>
        <v>0</v>
      </c>
      <c r="DA247" s="597">
        <f t="shared" si="3922"/>
        <v>0</v>
      </c>
      <c r="DB247" s="715">
        <f t="shared" si="3923"/>
        <v>0</v>
      </c>
      <c r="DC247" s="711">
        <f t="shared" si="3924"/>
        <v>0</v>
      </c>
      <c r="DD247" s="716">
        <f t="shared" si="3925"/>
        <v>0</v>
      </c>
      <c r="DE247" s="715">
        <f t="shared" si="3926"/>
        <v>0</v>
      </c>
      <c r="DF247" s="711">
        <f t="shared" si="3927"/>
        <v>0</v>
      </c>
      <c r="DG247" s="716">
        <f t="shared" si="3928"/>
        <v>0</v>
      </c>
      <c r="DH247" s="717">
        <f t="shared" si="3929"/>
        <v>0</v>
      </c>
      <c r="DI247" s="718">
        <f t="shared" si="3930"/>
        <v>0</v>
      </c>
      <c r="DJ247" s="718">
        <f t="shared" si="3931"/>
        <v>0</v>
      </c>
      <c r="DK247" s="88"/>
      <c r="DL247" s="100"/>
      <c r="DM247" s="388">
        <f t="shared" si="3932"/>
        <v>0</v>
      </c>
      <c r="DN247" s="88"/>
      <c r="DO247" s="100"/>
      <c r="DP247" s="388">
        <f t="shared" si="3933"/>
        <v>0</v>
      </c>
      <c r="DQ247" s="595">
        <f t="shared" si="3934"/>
        <v>0</v>
      </c>
      <c r="DR247" s="596">
        <f t="shared" si="3935"/>
        <v>0</v>
      </c>
      <c r="DS247" s="597">
        <f t="shared" si="3936"/>
        <v>0</v>
      </c>
      <c r="DT247" s="385"/>
      <c r="DU247" s="390"/>
      <c r="DV247" s="388">
        <f t="shared" si="3937"/>
        <v>0</v>
      </c>
      <c r="DW247" s="88"/>
      <c r="DX247" s="100"/>
      <c r="DY247" s="388">
        <f t="shared" si="3964"/>
        <v>0</v>
      </c>
      <c r="DZ247" s="595">
        <f t="shared" si="3938"/>
        <v>0</v>
      </c>
      <c r="EA247" s="596">
        <f t="shared" si="3939"/>
        <v>0</v>
      </c>
      <c r="EB247" s="597">
        <f t="shared" si="3940"/>
        <v>0</v>
      </c>
      <c r="EC247" s="385"/>
      <c r="ED247" s="100"/>
      <c r="EE247" s="388">
        <f t="shared" si="3941"/>
        <v>0</v>
      </c>
      <c r="EF247" s="88"/>
      <c r="EG247" s="100"/>
      <c r="EH247" s="388">
        <f t="shared" si="3942"/>
        <v>0</v>
      </c>
      <c r="EI247" s="41">
        <f t="shared" si="3943"/>
        <v>0</v>
      </c>
      <c r="EJ247" s="42">
        <f t="shared" si="3944"/>
        <v>0</v>
      </c>
      <c r="EK247" s="43">
        <f t="shared" si="3945"/>
        <v>0</v>
      </c>
      <c r="EL247" s="50">
        <f t="shared" si="3946"/>
        <v>0</v>
      </c>
      <c r="EM247" s="45">
        <f t="shared" si="3947"/>
        <v>0</v>
      </c>
      <c r="EN247" s="51">
        <f t="shared" si="3948"/>
        <v>0</v>
      </c>
      <c r="EO247" s="50">
        <f t="shared" si="3949"/>
        <v>0</v>
      </c>
      <c r="EP247" s="45">
        <f t="shared" si="3950"/>
        <v>0</v>
      </c>
      <c r="EQ247" s="51">
        <f t="shared" si="3951"/>
        <v>0</v>
      </c>
      <c r="ER247" s="81">
        <f t="shared" si="3952"/>
        <v>0</v>
      </c>
      <c r="ES247" s="52">
        <f t="shared" si="3953"/>
        <v>0</v>
      </c>
      <c r="ET247" s="52">
        <f t="shared" si="3954"/>
        <v>0</v>
      </c>
      <c r="EU247" s="27">
        <f t="shared" si="3955"/>
        <v>0</v>
      </c>
      <c r="EV247" s="28">
        <f t="shared" si="3956"/>
        <v>0</v>
      </c>
      <c r="EW247" s="29">
        <f t="shared" si="3957"/>
        <v>0</v>
      </c>
      <c r="EX247" s="542">
        <f t="shared" si="3958"/>
        <v>0</v>
      </c>
      <c r="EY247" s="28">
        <f t="shared" si="3959"/>
        <v>0</v>
      </c>
      <c r="EZ247" s="29">
        <f t="shared" si="3960"/>
        <v>0</v>
      </c>
      <c r="FA247" s="178">
        <f t="shared" si="3961"/>
        <v>0</v>
      </c>
      <c r="FB247" s="28">
        <f t="shared" si="3962"/>
        <v>0</v>
      </c>
      <c r="FC247" s="29">
        <f t="shared" si="3963"/>
        <v>0</v>
      </c>
      <c r="FE247" s="84"/>
      <c r="FF247" s="176" t="s">
        <v>296</v>
      </c>
      <c r="FG247" s="176" t="s">
        <v>262</v>
      </c>
      <c r="FH247" s="84" t="s">
        <v>297</v>
      </c>
      <c r="FI247" s="444"/>
      <c r="FJ247" s="315"/>
      <c r="FK247" s="443">
        <f t="shared" si="3834"/>
        <v>0</v>
      </c>
      <c r="FL247" s="483"/>
      <c r="FM247" s="600"/>
      <c r="FN247" s="443">
        <f t="shared" si="3835"/>
        <v>0</v>
      </c>
      <c r="FO247" s="697">
        <f t="shared" si="3730"/>
        <v>0</v>
      </c>
      <c r="FP247" s="698">
        <f t="shared" si="3731"/>
        <v>0</v>
      </c>
      <c r="FQ247" s="699">
        <f t="shared" si="3732"/>
        <v>0</v>
      </c>
      <c r="FR247" s="385"/>
      <c r="FS247" s="89"/>
      <c r="FT247" s="443">
        <f t="shared" si="3836"/>
        <v>0</v>
      </c>
      <c r="FU247" s="483"/>
      <c r="FV247" s="600"/>
      <c r="FW247" s="443">
        <f t="shared" si="3837"/>
        <v>0</v>
      </c>
      <c r="FX247" s="697">
        <f t="shared" si="3733"/>
        <v>0</v>
      </c>
      <c r="FY247" s="698">
        <f t="shared" si="3734"/>
        <v>0</v>
      </c>
      <c r="FZ247" s="699">
        <f t="shared" si="3735"/>
        <v>0</v>
      </c>
      <c r="GA247" s="385"/>
      <c r="GB247" s="89"/>
      <c r="GC247" s="443">
        <f t="shared" si="3838"/>
        <v>0</v>
      </c>
      <c r="GD247" s="385"/>
      <c r="GE247" s="89"/>
      <c r="GF247" s="443">
        <f t="shared" si="3839"/>
        <v>0</v>
      </c>
      <c r="GG247" s="595">
        <f t="shared" si="3736"/>
        <v>0</v>
      </c>
      <c r="GH247" s="596">
        <f t="shared" si="3737"/>
        <v>0</v>
      </c>
      <c r="GI247" s="597">
        <f t="shared" si="3738"/>
        <v>0</v>
      </c>
      <c r="GJ247" s="715">
        <f t="shared" si="3739"/>
        <v>0</v>
      </c>
      <c r="GK247" s="711">
        <f t="shared" si="3740"/>
        <v>0</v>
      </c>
      <c r="GL247" s="716">
        <f t="shared" si="3741"/>
        <v>0</v>
      </c>
      <c r="GM247" s="715">
        <f t="shared" si="3742"/>
        <v>0</v>
      </c>
      <c r="GN247" s="711">
        <f t="shared" si="3743"/>
        <v>0</v>
      </c>
      <c r="GO247" s="716">
        <f t="shared" si="3744"/>
        <v>0</v>
      </c>
      <c r="GP247" s="717">
        <f t="shared" si="3745"/>
        <v>0</v>
      </c>
      <c r="GQ247" s="718">
        <f t="shared" si="3746"/>
        <v>0</v>
      </c>
      <c r="GR247" s="718">
        <f t="shared" si="3747"/>
        <v>0</v>
      </c>
      <c r="GS247" s="385"/>
      <c r="GT247" s="89"/>
      <c r="GU247" s="388">
        <f t="shared" si="3840"/>
        <v>0</v>
      </c>
      <c r="GV247" s="385"/>
      <c r="GW247" s="89"/>
      <c r="GX247" s="388">
        <f t="shared" si="3841"/>
        <v>0</v>
      </c>
      <c r="GY247" s="595">
        <f t="shared" si="3748"/>
        <v>0</v>
      </c>
      <c r="GZ247" s="596">
        <f t="shared" si="3749"/>
        <v>0</v>
      </c>
      <c r="HA247" s="597">
        <f t="shared" si="3750"/>
        <v>0</v>
      </c>
      <c r="HB247" s="385"/>
      <c r="HC247" s="89"/>
      <c r="HD247" s="388">
        <f t="shared" si="3842"/>
        <v>0</v>
      </c>
      <c r="HE247" s="385"/>
      <c r="HF247" s="89"/>
      <c r="HG247" s="388">
        <f t="shared" si="3843"/>
        <v>0</v>
      </c>
      <c r="HH247" s="595">
        <f t="shared" si="3751"/>
        <v>0</v>
      </c>
      <c r="HI247" s="596">
        <f t="shared" si="3752"/>
        <v>0</v>
      </c>
      <c r="HJ247" s="597">
        <f t="shared" si="3753"/>
        <v>0</v>
      </c>
      <c r="HK247" s="385"/>
      <c r="HL247" s="89"/>
      <c r="HM247" s="388">
        <f t="shared" si="3844"/>
        <v>0</v>
      </c>
      <c r="HN247" s="481"/>
      <c r="HO247" s="482"/>
      <c r="HP247" s="388">
        <f>HN247*HO247</f>
        <v>0</v>
      </c>
      <c r="HQ247" s="595">
        <f>HK247-HN247</f>
        <v>0</v>
      </c>
      <c r="HR247" s="596">
        <f t="shared" si="3755"/>
        <v>0</v>
      </c>
      <c r="HS247" s="597">
        <f t="shared" si="3756"/>
        <v>0</v>
      </c>
      <c r="HT247" s="719">
        <f t="shared" si="3757"/>
        <v>0</v>
      </c>
      <c r="HU247" s="720">
        <f t="shared" si="3758"/>
        <v>0</v>
      </c>
      <c r="HV247" s="721">
        <f t="shared" si="3759"/>
        <v>0</v>
      </c>
      <c r="HW247" s="719">
        <f>GV247+HE247+HN247</f>
        <v>0</v>
      </c>
      <c r="HX247" s="720">
        <f t="shared" si="3761"/>
        <v>0</v>
      </c>
      <c r="HY247" s="721">
        <f t="shared" si="3762"/>
        <v>0</v>
      </c>
      <c r="HZ247" s="717">
        <f t="shared" si="3763"/>
        <v>0</v>
      </c>
      <c r="IA247" s="718">
        <f t="shared" si="3764"/>
        <v>0</v>
      </c>
      <c r="IB247" s="718">
        <f t="shared" si="3765"/>
        <v>0</v>
      </c>
      <c r="IC247" s="594"/>
      <c r="ID247" s="315"/>
      <c r="IE247" s="443">
        <f t="shared" si="3846"/>
        <v>0</v>
      </c>
      <c r="IF247" s="594"/>
      <c r="IG247" s="315"/>
      <c r="IH247" s="443">
        <f t="shared" si="3847"/>
        <v>0</v>
      </c>
      <c r="II247" s="595">
        <f t="shared" si="3766"/>
        <v>0</v>
      </c>
      <c r="IJ247" s="596">
        <f t="shared" si="3767"/>
        <v>0</v>
      </c>
      <c r="IK247" s="597">
        <f t="shared" si="3768"/>
        <v>0</v>
      </c>
      <c r="IL247" s="385"/>
      <c r="IM247" s="100"/>
      <c r="IN247" s="443">
        <f t="shared" si="3848"/>
        <v>0</v>
      </c>
      <c r="IO247" s="88"/>
      <c r="IP247" s="100"/>
      <c r="IQ247" s="443">
        <f t="shared" si="3849"/>
        <v>0</v>
      </c>
      <c r="IR247" s="595">
        <f t="shared" si="3769"/>
        <v>0</v>
      </c>
      <c r="IS247" s="596">
        <f t="shared" si="3770"/>
        <v>0</v>
      </c>
      <c r="IT247" s="597">
        <f t="shared" si="3771"/>
        <v>0</v>
      </c>
      <c r="IU247" s="88"/>
      <c r="IV247" s="100"/>
      <c r="IW247" s="443">
        <f t="shared" si="3850"/>
        <v>0</v>
      </c>
      <c r="IX247" s="88"/>
      <c r="IY247" s="100"/>
      <c r="IZ247" s="443">
        <f t="shared" si="3851"/>
        <v>0</v>
      </c>
      <c r="JA247" s="595">
        <f t="shared" si="3772"/>
        <v>0</v>
      </c>
      <c r="JB247" s="596">
        <f t="shared" si="3773"/>
        <v>0</v>
      </c>
      <c r="JC247" s="597">
        <f t="shared" si="3774"/>
        <v>0</v>
      </c>
      <c r="JD247" s="715">
        <f t="shared" si="3775"/>
        <v>0</v>
      </c>
      <c r="JE247" s="711">
        <f t="shared" si="3776"/>
        <v>0</v>
      </c>
      <c r="JF247" s="716">
        <f t="shared" si="3777"/>
        <v>0</v>
      </c>
      <c r="JG247" s="715">
        <f t="shared" si="3778"/>
        <v>0</v>
      </c>
      <c r="JH247" s="711">
        <f t="shared" si="3779"/>
        <v>0</v>
      </c>
      <c r="JI247" s="716">
        <f t="shared" si="3780"/>
        <v>0</v>
      </c>
      <c r="JJ247" s="717">
        <f t="shared" si="3781"/>
        <v>0</v>
      </c>
      <c r="JK247" s="718">
        <f t="shared" si="3782"/>
        <v>0</v>
      </c>
      <c r="JL247" s="718">
        <f t="shared" si="3783"/>
        <v>0</v>
      </c>
      <c r="JM247" s="88"/>
      <c r="JN247" s="100"/>
      <c r="JO247" s="388">
        <f t="shared" si="3852"/>
        <v>0</v>
      </c>
      <c r="JP247" s="88"/>
      <c r="JQ247" s="100"/>
      <c r="JR247" s="388">
        <f t="shared" si="3853"/>
        <v>0</v>
      </c>
      <c r="JS247" s="595">
        <f t="shared" si="3784"/>
        <v>0</v>
      </c>
      <c r="JT247" s="596">
        <f t="shared" si="3785"/>
        <v>0</v>
      </c>
      <c r="JU247" s="597">
        <f t="shared" si="3786"/>
        <v>0</v>
      </c>
      <c r="JV247" s="385"/>
      <c r="JW247" s="390"/>
      <c r="JX247" s="388">
        <f t="shared" si="3854"/>
        <v>0</v>
      </c>
      <c r="JY247" s="88"/>
      <c r="JZ247" s="100"/>
      <c r="KA247" s="388">
        <f t="shared" si="3858"/>
        <v>0</v>
      </c>
      <c r="KB247" s="595">
        <f t="shared" si="3787"/>
        <v>0</v>
      </c>
      <c r="KC247" s="596">
        <f t="shared" si="3788"/>
        <v>0</v>
      </c>
      <c r="KD247" s="597">
        <f t="shared" si="3789"/>
        <v>0</v>
      </c>
      <c r="KE247" s="385"/>
      <c r="KF247" s="100"/>
      <c r="KG247" s="388">
        <f t="shared" si="3855"/>
        <v>0</v>
      </c>
      <c r="KH247" s="88"/>
      <c r="KI247" s="100"/>
      <c r="KJ247" s="388">
        <f t="shared" si="3856"/>
        <v>0</v>
      </c>
      <c r="KK247" s="41">
        <f t="shared" si="3790"/>
        <v>0</v>
      </c>
      <c r="KL247" s="42">
        <f t="shared" si="3791"/>
        <v>0</v>
      </c>
      <c r="KM247" s="43">
        <f t="shared" si="3792"/>
        <v>0</v>
      </c>
      <c r="KN247" s="50">
        <f t="shared" si="3793"/>
        <v>0</v>
      </c>
      <c r="KO247" s="45">
        <f t="shared" si="3794"/>
        <v>0</v>
      </c>
      <c r="KP247" s="51">
        <f t="shared" si="3795"/>
        <v>0</v>
      </c>
      <c r="KQ247" s="50">
        <f t="shared" si="3796"/>
        <v>0</v>
      </c>
      <c r="KR247" s="45">
        <f t="shared" si="3797"/>
        <v>0</v>
      </c>
      <c r="KS247" s="51">
        <f t="shared" si="3798"/>
        <v>0</v>
      </c>
      <c r="KT247" s="81">
        <f t="shared" si="3799"/>
        <v>0</v>
      </c>
      <c r="KU247" s="52">
        <f t="shared" si="3800"/>
        <v>0</v>
      </c>
      <c r="KV247" s="52">
        <f t="shared" si="3801"/>
        <v>0</v>
      </c>
      <c r="KW247" s="27">
        <f t="shared" si="3802"/>
        <v>0</v>
      </c>
      <c r="KX247" s="28">
        <f t="shared" si="3803"/>
        <v>0</v>
      </c>
      <c r="KY247" s="29">
        <f t="shared" si="3804"/>
        <v>0</v>
      </c>
      <c r="KZ247" s="542">
        <f t="shared" si="3805"/>
        <v>0</v>
      </c>
      <c r="LA247" s="28">
        <f t="shared" si="3806"/>
        <v>0</v>
      </c>
      <c r="LB247" s="29">
        <f t="shared" si="3807"/>
        <v>0</v>
      </c>
      <c r="LC247" s="178">
        <f t="shared" si="3808"/>
        <v>0</v>
      </c>
      <c r="LD247" s="28">
        <f t="shared" si="3809"/>
        <v>0</v>
      </c>
      <c r="LE247" s="29">
        <f t="shared" si="3810"/>
        <v>0</v>
      </c>
    </row>
    <row r="248" spans="2:317" ht="20.25" hidden="1" customHeight="1" outlineLevel="3">
      <c r="B248" s="84" t="s">
        <v>361</v>
      </c>
      <c r="C248" s="176" t="s">
        <v>330</v>
      </c>
      <c r="D248" s="176" t="s">
        <v>261</v>
      </c>
      <c r="E248" s="176" t="s">
        <v>262</v>
      </c>
      <c r="F248" s="84" t="s">
        <v>211</v>
      </c>
      <c r="G248" s="483"/>
      <c r="H248" s="600"/>
      <c r="I248" s="443">
        <f t="shared" si="3860"/>
        <v>0</v>
      </c>
      <c r="J248" s="483"/>
      <c r="K248" s="600"/>
      <c r="L248" s="443">
        <f t="shared" si="3861"/>
        <v>0</v>
      </c>
      <c r="M248" s="697">
        <f t="shared" si="3862"/>
        <v>0</v>
      </c>
      <c r="N248" s="698">
        <f t="shared" si="3863"/>
        <v>0</v>
      </c>
      <c r="O248" s="699">
        <f t="shared" si="3864"/>
        <v>0</v>
      </c>
      <c r="P248" s="385"/>
      <c r="Q248" s="89"/>
      <c r="R248" s="443">
        <f t="shared" si="3865"/>
        <v>0</v>
      </c>
      <c r="S248" s="483"/>
      <c r="T248" s="600"/>
      <c r="U248" s="443">
        <f t="shared" si="3866"/>
        <v>0</v>
      </c>
      <c r="V248" s="697">
        <f t="shared" si="3867"/>
        <v>0</v>
      </c>
      <c r="W248" s="698">
        <f t="shared" si="3868"/>
        <v>0</v>
      </c>
      <c r="X248" s="699">
        <f t="shared" si="3869"/>
        <v>0</v>
      </c>
      <c r="Y248" s="385"/>
      <c r="Z248" s="89"/>
      <c r="AA248" s="443">
        <f t="shared" si="3870"/>
        <v>0</v>
      </c>
      <c r="AB248" s="385"/>
      <c r="AC248" s="89"/>
      <c r="AD248" s="443">
        <f t="shared" si="3871"/>
        <v>0</v>
      </c>
      <c r="AE248" s="595">
        <f t="shared" si="3872"/>
        <v>0</v>
      </c>
      <c r="AF248" s="596">
        <f t="shared" si="3873"/>
        <v>0</v>
      </c>
      <c r="AG248" s="597">
        <f t="shared" si="3874"/>
        <v>0</v>
      </c>
      <c r="AH248" s="715">
        <f t="shared" si="3875"/>
        <v>0</v>
      </c>
      <c r="AI248" s="711">
        <f t="shared" si="3876"/>
        <v>0</v>
      </c>
      <c r="AJ248" s="716">
        <f t="shared" si="3877"/>
        <v>0</v>
      </c>
      <c r="AK248" s="715">
        <f t="shared" si="3878"/>
        <v>0</v>
      </c>
      <c r="AL248" s="711">
        <f t="shared" si="3879"/>
        <v>0</v>
      </c>
      <c r="AM248" s="716">
        <f t="shared" si="3880"/>
        <v>0</v>
      </c>
      <c r="AN248" s="717">
        <f t="shared" si="3881"/>
        <v>0</v>
      </c>
      <c r="AO248" s="718">
        <f t="shared" si="3882"/>
        <v>0</v>
      </c>
      <c r="AP248" s="718">
        <f t="shared" si="3883"/>
        <v>0</v>
      </c>
      <c r="AQ248" s="385"/>
      <c r="AR248" s="89"/>
      <c r="AS248" s="388">
        <f t="shared" si="3884"/>
        <v>0</v>
      </c>
      <c r="AT248" s="385"/>
      <c r="AU248" s="89"/>
      <c r="AV248" s="388">
        <f t="shared" si="3885"/>
        <v>0</v>
      </c>
      <c r="AW248" s="595">
        <f t="shared" si="3886"/>
        <v>0</v>
      </c>
      <c r="AX248" s="596">
        <f t="shared" si="3887"/>
        <v>0</v>
      </c>
      <c r="AY248" s="597">
        <f t="shared" si="3888"/>
        <v>0</v>
      </c>
      <c r="AZ248" s="385"/>
      <c r="BA248" s="89"/>
      <c r="BB248" s="388">
        <f t="shared" si="3889"/>
        <v>0</v>
      </c>
      <c r="BC248" s="385"/>
      <c r="BD248" s="89"/>
      <c r="BE248" s="388">
        <f t="shared" si="3890"/>
        <v>0</v>
      </c>
      <c r="BF248" s="595">
        <f t="shared" si="3891"/>
        <v>0</v>
      </c>
      <c r="BG248" s="596">
        <f t="shared" si="3892"/>
        <v>0</v>
      </c>
      <c r="BH248" s="597">
        <f t="shared" si="3893"/>
        <v>0</v>
      </c>
      <c r="BI248" s="385"/>
      <c r="BJ248" s="89"/>
      <c r="BK248" s="388">
        <f t="shared" si="3894"/>
        <v>0</v>
      </c>
      <c r="BL248" s="594"/>
      <c r="BM248" s="315"/>
      <c r="BN248" s="388">
        <f t="shared" ref="BN248:BN290" si="3965">BL248*BM248</f>
        <v>0</v>
      </c>
      <c r="BO248" s="595">
        <f t="shared" ref="BO248:BO259" si="3966">BI248-BL248</f>
        <v>0</v>
      </c>
      <c r="BP248" s="596">
        <f t="shared" si="3897"/>
        <v>0</v>
      </c>
      <c r="BQ248" s="597">
        <f t="shared" si="3898"/>
        <v>0</v>
      </c>
      <c r="BR248" s="719">
        <f t="shared" si="3899"/>
        <v>0</v>
      </c>
      <c r="BS248" s="720">
        <f t="shared" si="3900"/>
        <v>0</v>
      </c>
      <c r="BT248" s="721">
        <f t="shared" si="3901"/>
        <v>0</v>
      </c>
      <c r="BU248" s="719">
        <f t="shared" ref="BU248:BU259" si="3967">AT248+BC248+BL248</f>
        <v>0</v>
      </c>
      <c r="BV248" s="720">
        <f t="shared" si="3903"/>
        <v>0</v>
      </c>
      <c r="BW248" s="721">
        <f t="shared" si="3904"/>
        <v>0</v>
      </c>
      <c r="BX248" s="717">
        <f t="shared" si="3905"/>
        <v>0</v>
      </c>
      <c r="BY248" s="718">
        <f t="shared" si="3906"/>
        <v>0</v>
      </c>
      <c r="BZ248" s="718">
        <f t="shared" si="3907"/>
        <v>0</v>
      </c>
      <c r="CA248" s="594"/>
      <c r="CB248" s="315"/>
      <c r="CC248" s="443">
        <f t="shared" si="3908"/>
        <v>0</v>
      </c>
      <c r="CD248" s="594"/>
      <c r="CE248" s="315"/>
      <c r="CF248" s="443">
        <f t="shared" si="3909"/>
        <v>0</v>
      </c>
      <c r="CG248" s="595">
        <f t="shared" si="3910"/>
        <v>0</v>
      </c>
      <c r="CH248" s="596">
        <f t="shared" si="3911"/>
        <v>0</v>
      </c>
      <c r="CI248" s="597">
        <f t="shared" si="3912"/>
        <v>0</v>
      </c>
      <c r="CJ248" s="385"/>
      <c r="CK248" s="100"/>
      <c r="CL248" s="443">
        <f t="shared" si="3913"/>
        <v>0</v>
      </c>
      <c r="CM248" s="88"/>
      <c r="CN248" s="100"/>
      <c r="CO248" s="443">
        <f t="shared" si="3914"/>
        <v>0</v>
      </c>
      <c r="CP248" s="595">
        <f t="shared" si="3915"/>
        <v>0</v>
      </c>
      <c r="CQ248" s="596">
        <f t="shared" si="3916"/>
        <v>0</v>
      </c>
      <c r="CR248" s="597">
        <f t="shared" si="3917"/>
        <v>0</v>
      </c>
      <c r="CS248" s="88"/>
      <c r="CT248" s="100"/>
      <c r="CU248" s="443">
        <f t="shared" si="3918"/>
        <v>0</v>
      </c>
      <c r="CV248" s="88"/>
      <c r="CW248" s="100"/>
      <c r="CX248" s="443">
        <f t="shared" si="3919"/>
        <v>0</v>
      </c>
      <c r="CY248" s="595">
        <f t="shared" si="3920"/>
        <v>0</v>
      </c>
      <c r="CZ248" s="596">
        <f t="shared" si="3921"/>
        <v>0</v>
      </c>
      <c r="DA248" s="597">
        <f t="shared" si="3922"/>
        <v>0</v>
      </c>
      <c r="DB248" s="715">
        <f t="shared" si="3923"/>
        <v>0</v>
      </c>
      <c r="DC248" s="711">
        <f t="shared" si="3924"/>
        <v>0</v>
      </c>
      <c r="DD248" s="716">
        <f t="shared" si="3925"/>
        <v>0</v>
      </c>
      <c r="DE248" s="715">
        <f t="shared" si="3926"/>
        <v>0</v>
      </c>
      <c r="DF248" s="711">
        <f t="shared" si="3927"/>
        <v>0</v>
      </c>
      <c r="DG248" s="716">
        <f t="shared" si="3928"/>
        <v>0</v>
      </c>
      <c r="DH248" s="717">
        <f t="shared" si="3929"/>
        <v>0</v>
      </c>
      <c r="DI248" s="718">
        <f t="shared" si="3930"/>
        <v>0</v>
      </c>
      <c r="DJ248" s="718">
        <f t="shared" si="3931"/>
        <v>0</v>
      </c>
      <c r="DK248" s="88"/>
      <c r="DL248" s="100"/>
      <c r="DM248" s="388">
        <f t="shared" si="3932"/>
        <v>0</v>
      </c>
      <c r="DN248" s="88"/>
      <c r="DO248" s="100"/>
      <c r="DP248" s="388">
        <f t="shared" si="3933"/>
        <v>0</v>
      </c>
      <c r="DQ248" s="595">
        <f t="shared" si="3934"/>
        <v>0</v>
      </c>
      <c r="DR248" s="596">
        <f t="shared" si="3935"/>
        <v>0</v>
      </c>
      <c r="DS248" s="597">
        <f t="shared" si="3936"/>
        <v>0</v>
      </c>
      <c r="DT248" s="385"/>
      <c r="DU248" s="390"/>
      <c r="DV248" s="388">
        <f t="shared" si="3937"/>
        <v>0</v>
      </c>
      <c r="DW248" s="88"/>
      <c r="DX248" s="100"/>
      <c r="DY248" s="388">
        <f t="shared" si="3964"/>
        <v>0</v>
      </c>
      <c r="DZ248" s="595">
        <f t="shared" si="3938"/>
        <v>0</v>
      </c>
      <c r="EA248" s="596">
        <f t="shared" si="3939"/>
        <v>0</v>
      </c>
      <c r="EB248" s="597">
        <f t="shared" si="3940"/>
        <v>0</v>
      </c>
      <c r="EC248" s="385"/>
      <c r="ED248" s="100"/>
      <c r="EE248" s="388">
        <f t="shared" si="3941"/>
        <v>0</v>
      </c>
      <c r="EF248" s="88"/>
      <c r="EG248" s="100"/>
      <c r="EH248" s="388">
        <f t="shared" si="3942"/>
        <v>0</v>
      </c>
      <c r="EI248" s="41">
        <f t="shared" si="3943"/>
        <v>0</v>
      </c>
      <c r="EJ248" s="42">
        <f t="shared" si="3944"/>
        <v>0</v>
      </c>
      <c r="EK248" s="43">
        <f t="shared" si="3945"/>
        <v>0</v>
      </c>
      <c r="EL248" s="50">
        <f t="shared" si="3946"/>
        <v>0</v>
      </c>
      <c r="EM248" s="45">
        <f t="shared" si="3947"/>
        <v>0</v>
      </c>
      <c r="EN248" s="51">
        <f t="shared" si="3948"/>
        <v>0</v>
      </c>
      <c r="EO248" s="50">
        <f t="shared" si="3949"/>
        <v>0</v>
      </c>
      <c r="EP248" s="45">
        <f t="shared" si="3950"/>
        <v>0</v>
      </c>
      <c r="EQ248" s="51">
        <f t="shared" si="3951"/>
        <v>0</v>
      </c>
      <c r="ER248" s="81">
        <f t="shared" si="3952"/>
        <v>0</v>
      </c>
      <c r="ES248" s="52">
        <f t="shared" si="3953"/>
        <v>0</v>
      </c>
      <c r="ET248" s="52">
        <f t="shared" si="3954"/>
        <v>0</v>
      </c>
      <c r="EU248" s="27">
        <f t="shared" si="3955"/>
        <v>0</v>
      </c>
      <c r="EV248" s="28">
        <f t="shared" si="3956"/>
        <v>0</v>
      </c>
      <c r="EW248" s="29">
        <f t="shared" si="3957"/>
        <v>0</v>
      </c>
      <c r="EX248" s="542">
        <f t="shared" si="3958"/>
        <v>0</v>
      </c>
      <c r="EY248" s="28">
        <f t="shared" si="3959"/>
        <v>0</v>
      </c>
      <c r="EZ248" s="29">
        <f t="shared" si="3960"/>
        <v>0</v>
      </c>
      <c r="FA248" s="178">
        <f t="shared" si="3961"/>
        <v>0</v>
      </c>
      <c r="FB248" s="28">
        <f t="shared" si="3962"/>
        <v>0</v>
      </c>
      <c r="FC248" s="29">
        <f t="shared" si="3963"/>
        <v>0</v>
      </c>
      <c r="FE248" s="84" t="s">
        <v>361</v>
      </c>
      <c r="FF248" s="176" t="s">
        <v>330</v>
      </c>
      <c r="FG248" s="176" t="s">
        <v>262</v>
      </c>
      <c r="FH248" s="84" t="s">
        <v>211</v>
      </c>
      <c r="FI248" s="483"/>
      <c r="FJ248" s="600"/>
      <c r="FK248" s="443">
        <f t="shared" si="3834"/>
        <v>0</v>
      </c>
      <c r="FL248" s="483"/>
      <c r="FM248" s="600"/>
      <c r="FN248" s="443">
        <f t="shared" si="3835"/>
        <v>0</v>
      </c>
      <c r="FO248" s="697">
        <f t="shared" si="3730"/>
        <v>0</v>
      </c>
      <c r="FP248" s="698">
        <f t="shared" si="3731"/>
        <v>0</v>
      </c>
      <c r="FQ248" s="699">
        <f t="shared" si="3732"/>
        <v>0</v>
      </c>
      <c r="FR248" s="385"/>
      <c r="FS248" s="89"/>
      <c r="FT248" s="443">
        <f t="shared" si="3836"/>
        <v>0</v>
      </c>
      <c r="FU248" s="483"/>
      <c r="FV248" s="600"/>
      <c r="FW248" s="443">
        <f t="shared" si="3837"/>
        <v>0</v>
      </c>
      <c r="FX248" s="697">
        <f t="shared" si="3733"/>
        <v>0</v>
      </c>
      <c r="FY248" s="698">
        <f t="shared" si="3734"/>
        <v>0</v>
      </c>
      <c r="FZ248" s="699">
        <f t="shared" si="3735"/>
        <v>0</v>
      </c>
      <c r="GA248" s="385"/>
      <c r="GB248" s="89"/>
      <c r="GC248" s="443">
        <f t="shared" si="3838"/>
        <v>0</v>
      </c>
      <c r="GD248" s="385"/>
      <c r="GE248" s="89"/>
      <c r="GF248" s="443">
        <f t="shared" si="3839"/>
        <v>0</v>
      </c>
      <c r="GG248" s="595">
        <f t="shared" si="3736"/>
        <v>0</v>
      </c>
      <c r="GH248" s="596">
        <f t="shared" si="3737"/>
        <v>0</v>
      </c>
      <c r="GI248" s="597">
        <f t="shared" si="3738"/>
        <v>0</v>
      </c>
      <c r="GJ248" s="715">
        <f t="shared" si="3739"/>
        <v>0</v>
      </c>
      <c r="GK248" s="711">
        <f t="shared" si="3740"/>
        <v>0</v>
      </c>
      <c r="GL248" s="716">
        <f t="shared" si="3741"/>
        <v>0</v>
      </c>
      <c r="GM248" s="715">
        <f t="shared" si="3742"/>
        <v>0</v>
      </c>
      <c r="GN248" s="711">
        <f t="shared" si="3743"/>
        <v>0</v>
      </c>
      <c r="GO248" s="716">
        <f t="shared" si="3744"/>
        <v>0</v>
      </c>
      <c r="GP248" s="717">
        <f t="shared" si="3745"/>
        <v>0</v>
      </c>
      <c r="GQ248" s="718">
        <f t="shared" si="3746"/>
        <v>0</v>
      </c>
      <c r="GR248" s="718">
        <f t="shared" si="3747"/>
        <v>0</v>
      </c>
      <c r="GS248" s="385"/>
      <c r="GT248" s="89"/>
      <c r="GU248" s="388">
        <f t="shared" si="3840"/>
        <v>0</v>
      </c>
      <c r="GV248" s="385"/>
      <c r="GW248" s="89"/>
      <c r="GX248" s="388">
        <f t="shared" si="3841"/>
        <v>0</v>
      </c>
      <c r="GY248" s="595">
        <f t="shared" si="3748"/>
        <v>0</v>
      </c>
      <c r="GZ248" s="596">
        <f t="shared" si="3749"/>
        <v>0</v>
      </c>
      <c r="HA248" s="597">
        <f t="shared" si="3750"/>
        <v>0</v>
      </c>
      <c r="HB248" s="385"/>
      <c r="HC248" s="89"/>
      <c r="HD248" s="388">
        <f t="shared" si="3842"/>
        <v>0</v>
      </c>
      <c r="HE248" s="385"/>
      <c r="HF248" s="89"/>
      <c r="HG248" s="388">
        <f t="shared" si="3843"/>
        <v>0</v>
      </c>
      <c r="HH248" s="595">
        <f t="shared" si="3751"/>
        <v>0</v>
      </c>
      <c r="HI248" s="596">
        <f t="shared" si="3752"/>
        <v>0</v>
      </c>
      <c r="HJ248" s="597">
        <f t="shared" si="3753"/>
        <v>0</v>
      </c>
      <c r="HK248" s="385"/>
      <c r="HL248" s="89"/>
      <c r="HM248" s="388">
        <f t="shared" si="3844"/>
        <v>0</v>
      </c>
      <c r="HN248" s="594"/>
      <c r="HO248" s="315"/>
      <c r="HP248" s="388">
        <f t="shared" si="3845"/>
        <v>0</v>
      </c>
      <c r="HQ248" s="595">
        <f t="shared" si="3754"/>
        <v>0</v>
      </c>
      <c r="HR248" s="596">
        <f t="shared" si="3755"/>
        <v>0</v>
      </c>
      <c r="HS248" s="597">
        <f t="shared" si="3756"/>
        <v>0</v>
      </c>
      <c r="HT248" s="719">
        <f t="shared" si="3757"/>
        <v>0</v>
      </c>
      <c r="HU248" s="720">
        <f t="shared" si="3758"/>
        <v>0</v>
      </c>
      <c r="HV248" s="721">
        <f t="shared" si="3759"/>
        <v>0</v>
      </c>
      <c r="HW248" s="719">
        <f t="shared" si="3760"/>
        <v>0</v>
      </c>
      <c r="HX248" s="720">
        <f t="shared" si="3761"/>
        <v>0</v>
      </c>
      <c r="HY248" s="721">
        <f t="shared" si="3762"/>
        <v>0</v>
      </c>
      <c r="HZ248" s="717">
        <f t="shared" si="3763"/>
        <v>0</v>
      </c>
      <c r="IA248" s="718">
        <f t="shared" si="3764"/>
        <v>0</v>
      </c>
      <c r="IB248" s="718">
        <f t="shared" si="3765"/>
        <v>0</v>
      </c>
      <c r="IC248" s="594"/>
      <c r="ID248" s="315"/>
      <c r="IE248" s="443">
        <f t="shared" si="3846"/>
        <v>0</v>
      </c>
      <c r="IF248" s="594"/>
      <c r="IG248" s="315"/>
      <c r="IH248" s="443">
        <f t="shared" si="3847"/>
        <v>0</v>
      </c>
      <c r="II248" s="595">
        <f t="shared" si="3766"/>
        <v>0</v>
      </c>
      <c r="IJ248" s="596">
        <f t="shared" si="3767"/>
        <v>0</v>
      </c>
      <c r="IK248" s="597">
        <f t="shared" si="3768"/>
        <v>0</v>
      </c>
      <c r="IL248" s="385"/>
      <c r="IM248" s="100"/>
      <c r="IN248" s="443">
        <f t="shared" si="3848"/>
        <v>0</v>
      </c>
      <c r="IO248" s="88"/>
      <c r="IP248" s="100"/>
      <c r="IQ248" s="443">
        <f t="shared" si="3849"/>
        <v>0</v>
      </c>
      <c r="IR248" s="595">
        <f t="shared" si="3769"/>
        <v>0</v>
      </c>
      <c r="IS248" s="596">
        <f t="shared" si="3770"/>
        <v>0</v>
      </c>
      <c r="IT248" s="597">
        <f t="shared" si="3771"/>
        <v>0</v>
      </c>
      <c r="IU248" s="88"/>
      <c r="IV248" s="100"/>
      <c r="IW248" s="443">
        <f t="shared" si="3850"/>
        <v>0</v>
      </c>
      <c r="IX248" s="88"/>
      <c r="IY248" s="100"/>
      <c r="IZ248" s="443">
        <f t="shared" si="3851"/>
        <v>0</v>
      </c>
      <c r="JA248" s="595">
        <f t="shared" si="3772"/>
        <v>0</v>
      </c>
      <c r="JB248" s="596">
        <f t="shared" si="3773"/>
        <v>0</v>
      </c>
      <c r="JC248" s="597">
        <f t="shared" si="3774"/>
        <v>0</v>
      </c>
      <c r="JD248" s="715">
        <f t="shared" si="3775"/>
        <v>0</v>
      </c>
      <c r="JE248" s="711">
        <f t="shared" si="3776"/>
        <v>0</v>
      </c>
      <c r="JF248" s="716">
        <f t="shared" si="3777"/>
        <v>0</v>
      </c>
      <c r="JG248" s="715">
        <f t="shared" si="3778"/>
        <v>0</v>
      </c>
      <c r="JH248" s="711">
        <f t="shared" si="3779"/>
        <v>0</v>
      </c>
      <c r="JI248" s="716">
        <f t="shared" si="3780"/>
        <v>0</v>
      </c>
      <c r="JJ248" s="717">
        <f t="shared" si="3781"/>
        <v>0</v>
      </c>
      <c r="JK248" s="718">
        <f t="shared" si="3782"/>
        <v>0</v>
      </c>
      <c r="JL248" s="718">
        <f t="shared" si="3783"/>
        <v>0</v>
      </c>
      <c r="JM248" s="88"/>
      <c r="JN248" s="100"/>
      <c r="JO248" s="388">
        <f t="shared" si="3852"/>
        <v>0</v>
      </c>
      <c r="JP248" s="88"/>
      <c r="JQ248" s="100"/>
      <c r="JR248" s="388">
        <f t="shared" si="3853"/>
        <v>0</v>
      </c>
      <c r="JS248" s="595">
        <f t="shared" si="3784"/>
        <v>0</v>
      </c>
      <c r="JT248" s="596">
        <f t="shared" si="3785"/>
        <v>0</v>
      </c>
      <c r="JU248" s="597">
        <f t="shared" si="3786"/>
        <v>0</v>
      </c>
      <c r="JV248" s="385"/>
      <c r="JW248" s="390"/>
      <c r="JX248" s="388">
        <f t="shared" si="3854"/>
        <v>0</v>
      </c>
      <c r="JY248" s="88"/>
      <c r="JZ248" s="100"/>
      <c r="KA248" s="388">
        <f t="shared" si="3858"/>
        <v>0</v>
      </c>
      <c r="KB248" s="595">
        <f t="shared" si="3787"/>
        <v>0</v>
      </c>
      <c r="KC248" s="596">
        <f t="shared" si="3788"/>
        <v>0</v>
      </c>
      <c r="KD248" s="597">
        <f t="shared" si="3789"/>
        <v>0</v>
      </c>
      <c r="KE248" s="385"/>
      <c r="KF248" s="100"/>
      <c r="KG248" s="388">
        <f t="shared" si="3855"/>
        <v>0</v>
      </c>
      <c r="KH248" s="88"/>
      <c r="KI248" s="100"/>
      <c r="KJ248" s="388">
        <f t="shared" si="3856"/>
        <v>0</v>
      </c>
      <c r="KK248" s="41">
        <f t="shared" si="3790"/>
        <v>0</v>
      </c>
      <c r="KL248" s="42">
        <f t="shared" si="3791"/>
        <v>0</v>
      </c>
      <c r="KM248" s="43">
        <f t="shared" si="3792"/>
        <v>0</v>
      </c>
      <c r="KN248" s="50">
        <f t="shared" si="3793"/>
        <v>0</v>
      </c>
      <c r="KO248" s="45">
        <f t="shared" si="3794"/>
        <v>0</v>
      </c>
      <c r="KP248" s="51">
        <f t="shared" si="3795"/>
        <v>0</v>
      </c>
      <c r="KQ248" s="50">
        <f t="shared" si="3796"/>
        <v>0</v>
      </c>
      <c r="KR248" s="45">
        <f t="shared" si="3797"/>
        <v>0</v>
      </c>
      <c r="KS248" s="51">
        <f t="shared" si="3798"/>
        <v>0</v>
      </c>
      <c r="KT248" s="81">
        <f t="shared" si="3799"/>
        <v>0</v>
      </c>
      <c r="KU248" s="52">
        <f t="shared" si="3800"/>
        <v>0</v>
      </c>
      <c r="KV248" s="52">
        <f t="shared" si="3801"/>
        <v>0</v>
      </c>
      <c r="KW248" s="27">
        <f t="shared" si="3802"/>
        <v>0</v>
      </c>
      <c r="KX248" s="28">
        <f t="shared" si="3803"/>
        <v>0</v>
      </c>
      <c r="KY248" s="29">
        <f t="shared" si="3804"/>
        <v>0</v>
      </c>
      <c r="KZ248" s="542">
        <f t="shared" si="3805"/>
        <v>0</v>
      </c>
      <c r="LA248" s="28">
        <f t="shared" si="3806"/>
        <v>0</v>
      </c>
      <c r="LB248" s="29">
        <f t="shared" si="3807"/>
        <v>0</v>
      </c>
      <c r="LC248" s="178">
        <f t="shared" si="3808"/>
        <v>0</v>
      </c>
      <c r="LD248" s="28">
        <f t="shared" si="3809"/>
        <v>0</v>
      </c>
      <c r="LE248" s="29">
        <f t="shared" si="3810"/>
        <v>0</v>
      </c>
    </row>
    <row r="249" spans="2:317" ht="20.25" hidden="1" customHeight="1" outlineLevel="3">
      <c r="B249" s="84" t="s">
        <v>361</v>
      </c>
      <c r="C249" s="176" t="s">
        <v>282</v>
      </c>
      <c r="D249" s="176" t="s">
        <v>261</v>
      </c>
      <c r="E249" s="176" t="s">
        <v>262</v>
      </c>
      <c r="F249" s="84" t="s">
        <v>283</v>
      </c>
      <c r="G249" s="740"/>
      <c r="H249" s="482"/>
      <c r="I249" s="443">
        <f t="shared" si="3860"/>
        <v>0</v>
      </c>
      <c r="J249" s="481"/>
      <c r="K249" s="482"/>
      <c r="L249" s="443">
        <f t="shared" si="3861"/>
        <v>0</v>
      </c>
      <c r="M249" s="697">
        <f t="shared" si="3862"/>
        <v>0</v>
      </c>
      <c r="N249" s="698">
        <f t="shared" si="3863"/>
        <v>0</v>
      </c>
      <c r="O249" s="699">
        <f t="shared" si="3864"/>
        <v>0</v>
      </c>
      <c r="P249" s="740"/>
      <c r="Q249" s="482"/>
      <c r="R249" s="443">
        <f t="shared" si="3865"/>
        <v>0</v>
      </c>
      <c r="S249" s="481">
        <v>1</v>
      </c>
      <c r="T249" s="482">
        <v>11</v>
      </c>
      <c r="U249" s="443">
        <f t="shared" si="3866"/>
        <v>11</v>
      </c>
      <c r="V249" s="697">
        <f t="shared" si="3867"/>
        <v>-1</v>
      </c>
      <c r="W249" s="698">
        <f t="shared" si="3868"/>
        <v>-11</v>
      </c>
      <c r="X249" s="699">
        <f t="shared" si="3869"/>
        <v>-11</v>
      </c>
      <c r="Y249" s="444"/>
      <c r="Z249" s="482"/>
      <c r="AA249" s="443">
        <f t="shared" si="3870"/>
        <v>0</v>
      </c>
      <c r="AB249" s="481"/>
      <c r="AC249" s="482"/>
      <c r="AD249" s="443">
        <f t="shared" si="3871"/>
        <v>0</v>
      </c>
      <c r="AE249" s="595">
        <f t="shared" si="3872"/>
        <v>0</v>
      </c>
      <c r="AF249" s="596">
        <f t="shared" si="3873"/>
        <v>0</v>
      </c>
      <c r="AG249" s="597">
        <f t="shared" si="3874"/>
        <v>0</v>
      </c>
      <c r="AH249" s="715">
        <f t="shared" si="3875"/>
        <v>0</v>
      </c>
      <c r="AI249" s="711">
        <f t="shared" si="3876"/>
        <v>0</v>
      </c>
      <c r="AJ249" s="716">
        <f t="shared" si="3877"/>
        <v>0</v>
      </c>
      <c r="AK249" s="715">
        <f t="shared" si="3878"/>
        <v>1</v>
      </c>
      <c r="AL249" s="711">
        <f t="shared" si="3879"/>
        <v>11</v>
      </c>
      <c r="AM249" s="716">
        <f t="shared" si="3880"/>
        <v>11</v>
      </c>
      <c r="AN249" s="717">
        <f t="shared" si="3881"/>
        <v>-1</v>
      </c>
      <c r="AO249" s="718">
        <f t="shared" si="3882"/>
        <v>-11</v>
      </c>
      <c r="AP249" s="718">
        <f t="shared" si="3883"/>
        <v>-11</v>
      </c>
      <c r="AQ249" s="448">
        <v>1</v>
      </c>
      <c r="AR249" s="482">
        <v>11</v>
      </c>
      <c r="AS249" s="388">
        <f t="shared" si="3884"/>
        <v>11</v>
      </c>
      <c r="AT249" s="481">
        <v>1</v>
      </c>
      <c r="AU249" s="482">
        <v>11</v>
      </c>
      <c r="AV249" s="388">
        <f t="shared" si="3885"/>
        <v>11</v>
      </c>
      <c r="AW249" s="595">
        <f t="shared" si="3886"/>
        <v>0</v>
      </c>
      <c r="AX249" s="596">
        <f t="shared" si="3887"/>
        <v>0</v>
      </c>
      <c r="AY249" s="597">
        <f t="shared" si="3888"/>
        <v>0</v>
      </c>
      <c r="AZ249" s="448">
        <v>1</v>
      </c>
      <c r="BA249" s="482">
        <v>11</v>
      </c>
      <c r="BB249" s="388">
        <f t="shared" si="3889"/>
        <v>11</v>
      </c>
      <c r="BC249" s="481">
        <v>2</v>
      </c>
      <c r="BD249" s="482">
        <v>11</v>
      </c>
      <c r="BE249" s="388">
        <f t="shared" si="3890"/>
        <v>22</v>
      </c>
      <c r="BF249" s="595">
        <f t="shared" si="3891"/>
        <v>-1</v>
      </c>
      <c r="BG249" s="596">
        <f t="shared" si="3892"/>
        <v>0</v>
      </c>
      <c r="BH249" s="597">
        <f t="shared" si="3893"/>
        <v>-11</v>
      </c>
      <c r="BI249" s="740"/>
      <c r="BJ249" s="482"/>
      <c r="BK249" s="388">
        <f t="shared" si="3894"/>
        <v>0</v>
      </c>
      <c r="BL249" s="481">
        <v>3</v>
      </c>
      <c r="BM249" s="482">
        <v>11</v>
      </c>
      <c r="BN249" s="388">
        <f t="shared" si="3965"/>
        <v>33</v>
      </c>
      <c r="BO249" s="595">
        <f t="shared" si="3966"/>
        <v>-3</v>
      </c>
      <c r="BP249" s="596">
        <f t="shared" si="3897"/>
        <v>-11</v>
      </c>
      <c r="BQ249" s="597">
        <f t="shared" si="3898"/>
        <v>-33</v>
      </c>
      <c r="BR249" s="719">
        <f t="shared" si="3899"/>
        <v>2</v>
      </c>
      <c r="BS249" s="720">
        <f t="shared" si="3900"/>
        <v>11</v>
      </c>
      <c r="BT249" s="721">
        <f t="shared" si="3901"/>
        <v>22</v>
      </c>
      <c r="BU249" s="719">
        <f t="shared" si="3967"/>
        <v>6</v>
      </c>
      <c r="BV249" s="720">
        <f t="shared" si="3903"/>
        <v>11</v>
      </c>
      <c r="BW249" s="721">
        <f t="shared" si="3904"/>
        <v>66</v>
      </c>
      <c r="BX249" s="717">
        <f t="shared" si="3905"/>
        <v>-4</v>
      </c>
      <c r="BY249" s="718">
        <f t="shared" si="3906"/>
        <v>0</v>
      </c>
      <c r="BZ249" s="718">
        <f t="shared" si="3907"/>
        <v>-44</v>
      </c>
      <c r="CA249" s="448">
        <v>1</v>
      </c>
      <c r="CB249" s="482">
        <v>11</v>
      </c>
      <c r="CC249" s="443">
        <f t="shared" si="3908"/>
        <v>11</v>
      </c>
      <c r="CD249" s="481">
        <v>8</v>
      </c>
      <c r="CE249" s="482">
        <v>11</v>
      </c>
      <c r="CF249" s="443">
        <f t="shared" si="3909"/>
        <v>88</v>
      </c>
      <c r="CG249" s="595">
        <f t="shared" si="3910"/>
        <v>-7</v>
      </c>
      <c r="CH249" s="596">
        <f t="shared" si="3911"/>
        <v>0</v>
      </c>
      <c r="CI249" s="597">
        <f t="shared" si="3912"/>
        <v>-77</v>
      </c>
      <c r="CJ249" s="740">
        <v>1.5</v>
      </c>
      <c r="CK249" s="482">
        <v>11</v>
      </c>
      <c r="CL249" s="443">
        <f t="shared" si="3913"/>
        <v>16.5</v>
      </c>
      <c r="CM249" s="481">
        <v>8</v>
      </c>
      <c r="CN249" s="482">
        <v>11</v>
      </c>
      <c r="CO249" s="443">
        <f t="shared" si="3914"/>
        <v>88</v>
      </c>
      <c r="CP249" s="595">
        <f t="shared" si="3915"/>
        <v>-6.5</v>
      </c>
      <c r="CQ249" s="596">
        <f t="shared" si="3916"/>
        <v>0</v>
      </c>
      <c r="CR249" s="597">
        <f t="shared" si="3917"/>
        <v>-71.5</v>
      </c>
      <c r="CS249" s="740"/>
      <c r="CT249" s="482"/>
      <c r="CU249" s="443">
        <f t="shared" si="3918"/>
        <v>0</v>
      </c>
      <c r="CV249" s="481">
        <v>8</v>
      </c>
      <c r="CW249" s="482">
        <v>11</v>
      </c>
      <c r="CX249" s="443">
        <f t="shared" si="3919"/>
        <v>88</v>
      </c>
      <c r="CY249" s="595">
        <f t="shared" si="3920"/>
        <v>-8</v>
      </c>
      <c r="CZ249" s="596">
        <f t="shared" si="3921"/>
        <v>-11</v>
      </c>
      <c r="DA249" s="597">
        <f t="shared" si="3922"/>
        <v>-88</v>
      </c>
      <c r="DB249" s="715">
        <f t="shared" si="3923"/>
        <v>2.5</v>
      </c>
      <c r="DC249" s="711">
        <f t="shared" si="3924"/>
        <v>11</v>
      </c>
      <c r="DD249" s="716">
        <f t="shared" si="3925"/>
        <v>27.5</v>
      </c>
      <c r="DE249" s="715">
        <f t="shared" si="3926"/>
        <v>24</v>
      </c>
      <c r="DF249" s="711">
        <f t="shared" si="3927"/>
        <v>11</v>
      </c>
      <c r="DG249" s="716">
        <f t="shared" si="3928"/>
        <v>264</v>
      </c>
      <c r="DH249" s="717">
        <f t="shared" si="3929"/>
        <v>-21.5</v>
      </c>
      <c r="DI249" s="718">
        <f t="shared" si="3930"/>
        <v>0</v>
      </c>
      <c r="DJ249" s="718">
        <f t="shared" si="3931"/>
        <v>-236.5</v>
      </c>
      <c r="DK249" s="740">
        <v>1.5</v>
      </c>
      <c r="DL249" s="482">
        <v>11</v>
      </c>
      <c r="DM249" s="388">
        <f t="shared" si="3932"/>
        <v>16.5</v>
      </c>
      <c r="DN249" s="88"/>
      <c r="DO249" s="100"/>
      <c r="DP249" s="388">
        <f t="shared" si="3933"/>
        <v>0</v>
      </c>
      <c r="DQ249" s="595">
        <f t="shared" si="3934"/>
        <v>1.5</v>
      </c>
      <c r="DR249" s="596">
        <f t="shared" si="3935"/>
        <v>11</v>
      </c>
      <c r="DS249" s="597">
        <f t="shared" si="3936"/>
        <v>16.5</v>
      </c>
      <c r="DT249" s="740">
        <v>1.5</v>
      </c>
      <c r="DU249" s="482">
        <v>11</v>
      </c>
      <c r="DV249" s="388">
        <f t="shared" si="3937"/>
        <v>16.5</v>
      </c>
      <c r="DW249" s="88"/>
      <c r="DX249" s="100"/>
      <c r="DY249" s="388">
        <f t="shared" si="3964"/>
        <v>0</v>
      </c>
      <c r="DZ249" s="595">
        <f t="shared" si="3938"/>
        <v>1.5</v>
      </c>
      <c r="EA249" s="596">
        <f t="shared" si="3939"/>
        <v>11</v>
      </c>
      <c r="EB249" s="597">
        <f t="shared" si="3940"/>
        <v>16.5</v>
      </c>
      <c r="EC249" s="448">
        <v>2</v>
      </c>
      <c r="ED249" s="482">
        <v>11</v>
      </c>
      <c r="EE249" s="388">
        <f>EC249*ED249</f>
        <v>22</v>
      </c>
      <c r="EF249" s="88"/>
      <c r="EG249" s="100"/>
      <c r="EH249" s="388">
        <f t="shared" si="3942"/>
        <v>0</v>
      </c>
      <c r="EI249" s="41">
        <f t="shared" si="3943"/>
        <v>2</v>
      </c>
      <c r="EJ249" s="42">
        <f t="shared" si="3944"/>
        <v>11</v>
      </c>
      <c r="EK249" s="43">
        <f t="shared" si="3945"/>
        <v>22</v>
      </c>
      <c r="EL249" s="50">
        <f t="shared" si="3946"/>
        <v>5</v>
      </c>
      <c r="EM249" s="45">
        <f t="shared" si="3947"/>
        <v>11</v>
      </c>
      <c r="EN249" s="51">
        <f t="shared" si="3948"/>
        <v>55</v>
      </c>
      <c r="EO249" s="50">
        <f t="shared" si="3949"/>
        <v>0</v>
      </c>
      <c r="EP249" s="45">
        <f t="shared" si="3950"/>
        <v>0</v>
      </c>
      <c r="EQ249" s="51">
        <f t="shared" si="3951"/>
        <v>0</v>
      </c>
      <c r="ER249" s="81">
        <f t="shared" si="3952"/>
        <v>5</v>
      </c>
      <c r="ES249" s="52">
        <f t="shared" si="3953"/>
        <v>11</v>
      </c>
      <c r="ET249" s="52">
        <f t="shared" si="3954"/>
        <v>55</v>
      </c>
      <c r="EU249" s="27">
        <f t="shared" si="3955"/>
        <v>9.5</v>
      </c>
      <c r="EV249" s="28">
        <f t="shared" si="3956"/>
        <v>11</v>
      </c>
      <c r="EW249" s="29">
        <f t="shared" si="3957"/>
        <v>104.5</v>
      </c>
      <c r="EX249" s="542">
        <f t="shared" si="3958"/>
        <v>31</v>
      </c>
      <c r="EY249" s="28">
        <f t="shared" si="3959"/>
        <v>11</v>
      </c>
      <c r="EZ249" s="29">
        <f t="shared" si="3960"/>
        <v>341</v>
      </c>
      <c r="FA249" s="178">
        <f t="shared" si="3961"/>
        <v>-21.5</v>
      </c>
      <c r="FB249" s="28">
        <f t="shared" si="3962"/>
        <v>0</v>
      </c>
      <c r="FC249" s="29">
        <f t="shared" si="3963"/>
        <v>-236.5</v>
      </c>
      <c r="FE249" s="84" t="s">
        <v>361</v>
      </c>
      <c r="FF249" s="176" t="s">
        <v>282</v>
      </c>
      <c r="FG249" s="176" t="s">
        <v>262</v>
      </c>
      <c r="FH249" s="84" t="s">
        <v>283</v>
      </c>
      <c r="FI249" s="448">
        <v>2</v>
      </c>
      <c r="FJ249" s="482">
        <v>11</v>
      </c>
      <c r="FK249" s="443">
        <f t="shared" si="3834"/>
        <v>22</v>
      </c>
      <c r="FL249" s="481"/>
      <c r="FM249" s="482"/>
      <c r="FN249" s="443">
        <f t="shared" si="3835"/>
        <v>0</v>
      </c>
      <c r="FO249" s="697">
        <f t="shared" si="3730"/>
        <v>2</v>
      </c>
      <c r="FP249" s="698">
        <f t="shared" si="3731"/>
        <v>11</v>
      </c>
      <c r="FQ249" s="699">
        <f t="shared" si="3732"/>
        <v>22</v>
      </c>
      <c r="FR249" s="448">
        <v>2</v>
      </c>
      <c r="FS249" s="482">
        <v>11</v>
      </c>
      <c r="FT249" s="443">
        <f t="shared" si="3836"/>
        <v>22</v>
      </c>
      <c r="FU249" s="481">
        <v>1</v>
      </c>
      <c r="FV249" s="482">
        <v>11</v>
      </c>
      <c r="FW249" s="443">
        <f t="shared" si="3837"/>
        <v>11</v>
      </c>
      <c r="FX249" s="697">
        <f t="shared" si="3733"/>
        <v>1</v>
      </c>
      <c r="FY249" s="698">
        <f t="shared" si="3734"/>
        <v>0</v>
      </c>
      <c r="FZ249" s="699">
        <f t="shared" si="3735"/>
        <v>11</v>
      </c>
      <c r="GA249" s="740"/>
      <c r="GB249" s="482"/>
      <c r="GC249" s="443">
        <f t="shared" si="3838"/>
        <v>0</v>
      </c>
      <c r="GD249" s="481"/>
      <c r="GE249" s="482"/>
      <c r="GF249" s="443">
        <f t="shared" si="3839"/>
        <v>0</v>
      </c>
      <c r="GG249" s="595">
        <f t="shared" si="3736"/>
        <v>0</v>
      </c>
      <c r="GH249" s="596">
        <f t="shared" si="3737"/>
        <v>0</v>
      </c>
      <c r="GI249" s="597">
        <f t="shared" si="3738"/>
        <v>0</v>
      </c>
      <c r="GJ249" s="715">
        <f t="shared" si="3739"/>
        <v>4</v>
      </c>
      <c r="GK249" s="711">
        <f t="shared" si="3740"/>
        <v>11</v>
      </c>
      <c r="GL249" s="716">
        <f t="shared" si="3741"/>
        <v>44</v>
      </c>
      <c r="GM249" s="715">
        <f t="shared" si="3742"/>
        <v>1</v>
      </c>
      <c r="GN249" s="711">
        <f t="shared" si="3743"/>
        <v>11</v>
      </c>
      <c r="GO249" s="716">
        <f t="shared" si="3744"/>
        <v>11</v>
      </c>
      <c r="GP249" s="717">
        <f t="shared" si="3745"/>
        <v>3</v>
      </c>
      <c r="GQ249" s="718">
        <f t="shared" si="3746"/>
        <v>0</v>
      </c>
      <c r="GR249" s="718">
        <f t="shared" si="3747"/>
        <v>33</v>
      </c>
      <c r="GS249" s="444">
        <v>1.2</v>
      </c>
      <c r="GT249" s="482">
        <v>11</v>
      </c>
      <c r="GU249" s="388">
        <f t="shared" si="3840"/>
        <v>13.2</v>
      </c>
      <c r="GV249" s="481">
        <v>1</v>
      </c>
      <c r="GW249" s="482">
        <v>11</v>
      </c>
      <c r="GX249" s="388">
        <f t="shared" si="3841"/>
        <v>11</v>
      </c>
      <c r="GY249" s="595">
        <f t="shared" si="3748"/>
        <v>0.19999999999999996</v>
      </c>
      <c r="GZ249" s="596">
        <f t="shared" si="3749"/>
        <v>0</v>
      </c>
      <c r="HA249" s="597">
        <f t="shared" si="3750"/>
        <v>2.1999999999999993</v>
      </c>
      <c r="HB249" s="444">
        <v>1.2</v>
      </c>
      <c r="HC249" s="482">
        <v>11</v>
      </c>
      <c r="HD249" s="388">
        <f t="shared" si="3842"/>
        <v>13.2</v>
      </c>
      <c r="HE249" s="481">
        <v>2</v>
      </c>
      <c r="HF249" s="482">
        <v>11</v>
      </c>
      <c r="HG249" s="388">
        <f t="shared" si="3843"/>
        <v>22</v>
      </c>
      <c r="HH249" s="595">
        <f t="shared" si="3751"/>
        <v>-0.8</v>
      </c>
      <c r="HI249" s="596">
        <f t="shared" si="3752"/>
        <v>0</v>
      </c>
      <c r="HJ249" s="597">
        <f t="shared" si="3753"/>
        <v>-8.8000000000000007</v>
      </c>
      <c r="HK249" s="444">
        <v>1.2</v>
      </c>
      <c r="HL249" s="482">
        <v>11</v>
      </c>
      <c r="HM249" s="388">
        <f t="shared" si="3844"/>
        <v>13.2</v>
      </c>
      <c r="HN249" s="481">
        <v>3</v>
      </c>
      <c r="HO249" s="482">
        <v>11</v>
      </c>
      <c r="HP249" s="388">
        <f t="shared" si="3845"/>
        <v>33</v>
      </c>
      <c r="HQ249" s="595">
        <f t="shared" si="3754"/>
        <v>-1.8</v>
      </c>
      <c r="HR249" s="596">
        <f t="shared" si="3755"/>
        <v>0</v>
      </c>
      <c r="HS249" s="597">
        <f t="shared" si="3756"/>
        <v>-19.8</v>
      </c>
      <c r="HT249" s="719">
        <f t="shared" si="3757"/>
        <v>3.5999999999999996</v>
      </c>
      <c r="HU249" s="720">
        <f t="shared" si="3758"/>
        <v>11</v>
      </c>
      <c r="HV249" s="721">
        <f t="shared" si="3759"/>
        <v>39.599999999999994</v>
      </c>
      <c r="HW249" s="719">
        <f t="shared" si="3760"/>
        <v>6</v>
      </c>
      <c r="HX249" s="720">
        <f t="shared" si="3761"/>
        <v>11</v>
      </c>
      <c r="HY249" s="721">
        <f t="shared" si="3762"/>
        <v>66</v>
      </c>
      <c r="HZ249" s="717">
        <f t="shared" si="3763"/>
        <v>-2.4000000000000004</v>
      </c>
      <c r="IA249" s="718">
        <f t="shared" si="3764"/>
        <v>0</v>
      </c>
      <c r="IB249" s="718">
        <f t="shared" si="3765"/>
        <v>-26.400000000000006</v>
      </c>
      <c r="IC249" s="481">
        <v>2</v>
      </c>
      <c r="ID249" s="482">
        <v>11</v>
      </c>
      <c r="IE249" s="443">
        <f t="shared" si="3846"/>
        <v>22</v>
      </c>
      <c r="IF249" s="481">
        <v>8</v>
      </c>
      <c r="IG249" s="482">
        <v>11</v>
      </c>
      <c r="IH249" s="443">
        <f t="shared" si="3847"/>
        <v>88</v>
      </c>
      <c r="II249" s="595">
        <f t="shared" si="3766"/>
        <v>-6</v>
      </c>
      <c r="IJ249" s="596">
        <f t="shared" si="3767"/>
        <v>0</v>
      </c>
      <c r="IK249" s="597">
        <f t="shared" si="3768"/>
        <v>-66</v>
      </c>
      <c r="IL249" s="481">
        <v>2</v>
      </c>
      <c r="IM249" s="482">
        <v>11</v>
      </c>
      <c r="IN249" s="443">
        <f t="shared" si="3848"/>
        <v>22</v>
      </c>
      <c r="IO249" s="481">
        <v>8</v>
      </c>
      <c r="IP249" s="482">
        <v>11</v>
      </c>
      <c r="IQ249" s="443">
        <f t="shared" si="3849"/>
        <v>88</v>
      </c>
      <c r="IR249" s="595">
        <f t="shared" si="3769"/>
        <v>-6</v>
      </c>
      <c r="IS249" s="596">
        <f t="shared" si="3770"/>
        <v>0</v>
      </c>
      <c r="IT249" s="597">
        <f t="shared" si="3771"/>
        <v>-66</v>
      </c>
      <c r="IU249" s="481">
        <v>2</v>
      </c>
      <c r="IV249" s="482">
        <v>11</v>
      </c>
      <c r="IW249" s="443">
        <f t="shared" si="3850"/>
        <v>22</v>
      </c>
      <c r="IX249" s="481">
        <v>8</v>
      </c>
      <c r="IY249" s="482">
        <v>11</v>
      </c>
      <c r="IZ249" s="443">
        <f t="shared" si="3851"/>
        <v>88</v>
      </c>
      <c r="JA249" s="595">
        <f t="shared" si="3772"/>
        <v>-6</v>
      </c>
      <c r="JB249" s="596">
        <f t="shared" si="3773"/>
        <v>0</v>
      </c>
      <c r="JC249" s="597">
        <f t="shared" si="3774"/>
        <v>-66</v>
      </c>
      <c r="JD249" s="715">
        <f t="shared" si="3775"/>
        <v>6</v>
      </c>
      <c r="JE249" s="711">
        <f t="shared" si="3776"/>
        <v>11</v>
      </c>
      <c r="JF249" s="716">
        <f t="shared" si="3777"/>
        <v>66</v>
      </c>
      <c r="JG249" s="715">
        <f t="shared" si="3778"/>
        <v>24</v>
      </c>
      <c r="JH249" s="711">
        <f t="shared" si="3779"/>
        <v>11</v>
      </c>
      <c r="JI249" s="716">
        <f t="shared" si="3780"/>
        <v>264</v>
      </c>
      <c r="JJ249" s="717">
        <f t="shared" si="3781"/>
        <v>-18</v>
      </c>
      <c r="JK249" s="718">
        <f t="shared" si="3782"/>
        <v>0</v>
      </c>
      <c r="JL249" s="718">
        <f t="shared" si="3783"/>
        <v>-198</v>
      </c>
      <c r="JM249" s="444">
        <v>2.5</v>
      </c>
      <c r="JN249" s="482">
        <v>11</v>
      </c>
      <c r="JO249" s="388">
        <f t="shared" si="3852"/>
        <v>27.5</v>
      </c>
      <c r="JP249" s="88"/>
      <c r="JQ249" s="100"/>
      <c r="JR249" s="388">
        <f t="shared" si="3853"/>
        <v>0</v>
      </c>
      <c r="JS249" s="595">
        <f t="shared" si="3784"/>
        <v>2.5</v>
      </c>
      <c r="JT249" s="596">
        <f t="shared" si="3785"/>
        <v>11</v>
      </c>
      <c r="JU249" s="597">
        <f t="shared" si="3786"/>
        <v>27.5</v>
      </c>
      <c r="JV249" s="444">
        <v>2.5</v>
      </c>
      <c r="JW249" s="482">
        <v>11</v>
      </c>
      <c r="JX249" s="388">
        <f t="shared" si="3854"/>
        <v>27.5</v>
      </c>
      <c r="JY249" s="88"/>
      <c r="JZ249" s="100"/>
      <c r="KA249" s="388">
        <f t="shared" si="3858"/>
        <v>0</v>
      </c>
      <c r="KB249" s="595">
        <f t="shared" si="3787"/>
        <v>2.5</v>
      </c>
      <c r="KC249" s="596">
        <f t="shared" si="3788"/>
        <v>11</v>
      </c>
      <c r="KD249" s="597">
        <f t="shared" si="3789"/>
        <v>27.5</v>
      </c>
      <c r="KE249" s="740">
        <v>2.5</v>
      </c>
      <c r="KF249" s="482">
        <v>11</v>
      </c>
      <c r="KG249" s="388">
        <f>KE249*KF249</f>
        <v>27.5</v>
      </c>
      <c r="KH249" s="88"/>
      <c r="KI249" s="100"/>
      <c r="KJ249" s="388">
        <f t="shared" si="3856"/>
        <v>0</v>
      </c>
      <c r="KK249" s="41">
        <f t="shared" si="3790"/>
        <v>2.5</v>
      </c>
      <c r="KL249" s="42">
        <f t="shared" si="3791"/>
        <v>11</v>
      </c>
      <c r="KM249" s="43">
        <f t="shared" si="3792"/>
        <v>27.5</v>
      </c>
      <c r="KN249" s="50">
        <f t="shared" si="3793"/>
        <v>7.5</v>
      </c>
      <c r="KO249" s="45">
        <f t="shared" si="3794"/>
        <v>11</v>
      </c>
      <c r="KP249" s="51">
        <f t="shared" si="3795"/>
        <v>82.5</v>
      </c>
      <c r="KQ249" s="50">
        <f t="shared" si="3796"/>
        <v>0</v>
      </c>
      <c r="KR249" s="45">
        <f t="shared" si="3797"/>
        <v>0</v>
      </c>
      <c r="KS249" s="51">
        <f t="shared" si="3798"/>
        <v>0</v>
      </c>
      <c r="KT249" s="81">
        <f t="shared" si="3799"/>
        <v>7.5</v>
      </c>
      <c r="KU249" s="52">
        <f t="shared" si="3800"/>
        <v>11</v>
      </c>
      <c r="KV249" s="52">
        <f t="shared" si="3801"/>
        <v>82.5</v>
      </c>
      <c r="KW249" s="27">
        <f t="shared" si="3802"/>
        <v>21.1</v>
      </c>
      <c r="KX249" s="28">
        <f t="shared" si="3803"/>
        <v>10.999999999999998</v>
      </c>
      <c r="KY249" s="29">
        <f t="shared" si="3804"/>
        <v>232.1</v>
      </c>
      <c r="KZ249" s="542">
        <f t="shared" si="3805"/>
        <v>31</v>
      </c>
      <c r="LA249" s="28">
        <f t="shared" si="3806"/>
        <v>11</v>
      </c>
      <c r="LB249" s="29">
        <f t="shared" si="3807"/>
        <v>341</v>
      </c>
      <c r="LC249" s="178">
        <f t="shared" si="3808"/>
        <v>-9.8999999999999986</v>
      </c>
      <c r="LD249" s="28">
        <f t="shared" si="3809"/>
        <v>0</v>
      </c>
      <c r="LE249" s="29">
        <f t="shared" si="3810"/>
        <v>-108.9</v>
      </c>
    </row>
    <row r="250" spans="2:317" ht="20.25" hidden="1" customHeight="1" outlineLevel="3">
      <c r="B250" s="84" t="s">
        <v>361</v>
      </c>
      <c r="C250" s="176" t="s">
        <v>390</v>
      </c>
      <c r="D250" s="176" t="s">
        <v>261</v>
      </c>
      <c r="E250" s="176" t="s">
        <v>285</v>
      </c>
      <c r="F250" s="84" t="s">
        <v>186</v>
      </c>
      <c r="G250" s="444"/>
      <c r="H250" s="315"/>
      <c r="I250" s="443">
        <f t="shared" si="3860"/>
        <v>0</v>
      </c>
      <c r="J250" s="444"/>
      <c r="K250" s="315"/>
      <c r="L250" s="443">
        <f t="shared" si="3861"/>
        <v>0</v>
      </c>
      <c r="M250" s="697">
        <f t="shared" si="3862"/>
        <v>0</v>
      </c>
      <c r="N250" s="698">
        <f t="shared" si="3863"/>
        <v>0</v>
      </c>
      <c r="O250" s="699">
        <f t="shared" si="3864"/>
        <v>0</v>
      </c>
      <c r="P250" s="385"/>
      <c r="Q250" s="89"/>
      <c r="R250" s="443">
        <f t="shared" si="3865"/>
        <v>0</v>
      </c>
      <c r="S250" s="385"/>
      <c r="T250" s="799"/>
      <c r="U250" s="443">
        <f t="shared" si="3866"/>
        <v>0</v>
      </c>
      <c r="V250" s="697">
        <f t="shared" si="3867"/>
        <v>0</v>
      </c>
      <c r="W250" s="698">
        <f t="shared" si="3868"/>
        <v>0</v>
      </c>
      <c r="X250" s="699">
        <f t="shared" si="3869"/>
        <v>0</v>
      </c>
      <c r="Y250" s="385"/>
      <c r="Z250" s="89"/>
      <c r="AA250" s="443">
        <f t="shared" si="3870"/>
        <v>0</v>
      </c>
      <c r="AB250" s="385"/>
      <c r="AC250" s="89"/>
      <c r="AD250" s="443">
        <f t="shared" si="3871"/>
        <v>0</v>
      </c>
      <c r="AE250" s="595">
        <f t="shared" si="3872"/>
        <v>0</v>
      </c>
      <c r="AF250" s="596">
        <f t="shared" si="3873"/>
        <v>0</v>
      </c>
      <c r="AG250" s="597">
        <f t="shared" si="3874"/>
        <v>0</v>
      </c>
      <c r="AH250" s="715">
        <f t="shared" si="3875"/>
        <v>0</v>
      </c>
      <c r="AI250" s="711">
        <f t="shared" si="3876"/>
        <v>0</v>
      </c>
      <c r="AJ250" s="716">
        <f t="shared" si="3877"/>
        <v>0</v>
      </c>
      <c r="AK250" s="715">
        <f t="shared" si="3878"/>
        <v>0</v>
      </c>
      <c r="AL250" s="711">
        <f t="shared" si="3879"/>
        <v>0</v>
      </c>
      <c r="AM250" s="716">
        <f t="shared" si="3880"/>
        <v>0</v>
      </c>
      <c r="AN250" s="717">
        <f t="shared" si="3881"/>
        <v>0</v>
      </c>
      <c r="AO250" s="718">
        <f t="shared" si="3882"/>
        <v>0</v>
      </c>
      <c r="AP250" s="718">
        <f t="shared" si="3883"/>
        <v>0</v>
      </c>
      <c r="AQ250" s="385"/>
      <c r="AR250" s="89"/>
      <c r="AS250" s="388">
        <f t="shared" si="3884"/>
        <v>0</v>
      </c>
      <c r="AT250" s="385"/>
      <c r="AU250" s="89"/>
      <c r="AV250" s="388">
        <f t="shared" si="3885"/>
        <v>0</v>
      </c>
      <c r="AW250" s="595">
        <f t="shared" si="3886"/>
        <v>0</v>
      </c>
      <c r="AX250" s="596">
        <f t="shared" si="3887"/>
        <v>0</v>
      </c>
      <c r="AY250" s="597">
        <f t="shared" si="3888"/>
        <v>0</v>
      </c>
      <c r="AZ250" s="385"/>
      <c r="BA250" s="89"/>
      <c r="BB250" s="388">
        <f t="shared" si="3889"/>
        <v>0</v>
      </c>
      <c r="BC250" s="385"/>
      <c r="BD250" s="89"/>
      <c r="BE250" s="388">
        <f t="shared" si="3890"/>
        <v>0</v>
      </c>
      <c r="BF250" s="595">
        <f t="shared" si="3891"/>
        <v>0</v>
      </c>
      <c r="BG250" s="596">
        <f t="shared" si="3892"/>
        <v>0</v>
      </c>
      <c r="BH250" s="597">
        <f t="shared" si="3893"/>
        <v>0</v>
      </c>
      <c r="BI250" s="385"/>
      <c r="BJ250" s="89"/>
      <c r="BK250" s="388">
        <f t="shared" si="3894"/>
        <v>0</v>
      </c>
      <c r="BL250" s="594"/>
      <c r="BM250" s="315"/>
      <c r="BN250" s="388">
        <f t="shared" si="3965"/>
        <v>0</v>
      </c>
      <c r="BO250" s="595">
        <f t="shared" si="3966"/>
        <v>0</v>
      </c>
      <c r="BP250" s="596">
        <f t="shared" si="3897"/>
        <v>0</v>
      </c>
      <c r="BQ250" s="597">
        <f t="shared" si="3898"/>
        <v>0</v>
      </c>
      <c r="BR250" s="719">
        <f t="shared" si="3899"/>
        <v>0</v>
      </c>
      <c r="BS250" s="720">
        <f t="shared" si="3900"/>
        <v>0</v>
      </c>
      <c r="BT250" s="721">
        <f t="shared" si="3901"/>
        <v>0</v>
      </c>
      <c r="BU250" s="719">
        <f t="shared" si="3967"/>
        <v>0</v>
      </c>
      <c r="BV250" s="720">
        <f t="shared" si="3903"/>
        <v>0</v>
      </c>
      <c r="BW250" s="721">
        <f t="shared" si="3904"/>
        <v>0</v>
      </c>
      <c r="BX250" s="717">
        <f t="shared" si="3905"/>
        <v>0</v>
      </c>
      <c r="BY250" s="718">
        <f t="shared" si="3906"/>
        <v>0</v>
      </c>
      <c r="BZ250" s="718">
        <f t="shared" si="3907"/>
        <v>0</v>
      </c>
      <c r="CA250" s="594"/>
      <c r="CB250" s="315"/>
      <c r="CC250" s="443">
        <f t="shared" si="3908"/>
        <v>0</v>
      </c>
      <c r="CD250" s="594"/>
      <c r="CE250" s="315"/>
      <c r="CF250" s="443">
        <f t="shared" si="3909"/>
        <v>0</v>
      </c>
      <c r="CG250" s="595">
        <f t="shared" si="3910"/>
        <v>0</v>
      </c>
      <c r="CH250" s="596">
        <f t="shared" si="3911"/>
        <v>0</v>
      </c>
      <c r="CI250" s="597">
        <f t="shared" si="3912"/>
        <v>0</v>
      </c>
      <c r="CJ250" s="385"/>
      <c r="CK250" s="100"/>
      <c r="CL250" s="443">
        <f t="shared" si="3913"/>
        <v>0</v>
      </c>
      <c r="CM250" s="88"/>
      <c r="CN250" s="100"/>
      <c r="CO250" s="443">
        <f t="shared" si="3914"/>
        <v>0</v>
      </c>
      <c r="CP250" s="595">
        <f t="shared" si="3915"/>
        <v>0</v>
      </c>
      <c r="CQ250" s="596">
        <f t="shared" si="3916"/>
        <v>0</v>
      </c>
      <c r="CR250" s="597">
        <f t="shared" si="3917"/>
        <v>0</v>
      </c>
      <c r="CS250" s="385"/>
      <c r="CT250" s="100"/>
      <c r="CU250" s="443">
        <f t="shared" si="3918"/>
        <v>0</v>
      </c>
      <c r="CV250" s="88"/>
      <c r="CW250" s="100"/>
      <c r="CX250" s="443">
        <f t="shared" si="3919"/>
        <v>0</v>
      </c>
      <c r="CY250" s="595">
        <f t="shared" si="3920"/>
        <v>0</v>
      </c>
      <c r="CZ250" s="596">
        <f t="shared" si="3921"/>
        <v>0</v>
      </c>
      <c r="DA250" s="597">
        <f t="shared" si="3922"/>
        <v>0</v>
      </c>
      <c r="DB250" s="715">
        <f t="shared" si="3923"/>
        <v>0</v>
      </c>
      <c r="DC250" s="711">
        <f t="shared" si="3924"/>
        <v>0</v>
      </c>
      <c r="DD250" s="716">
        <f t="shared" si="3925"/>
        <v>0</v>
      </c>
      <c r="DE250" s="715">
        <f t="shared" si="3926"/>
        <v>0</v>
      </c>
      <c r="DF250" s="711">
        <f t="shared" si="3927"/>
        <v>0</v>
      </c>
      <c r="DG250" s="716">
        <f t="shared" si="3928"/>
        <v>0</v>
      </c>
      <c r="DH250" s="717">
        <f t="shared" si="3929"/>
        <v>0</v>
      </c>
      <c r="DI250" s="718">
        <f t="shared" si="3930"/>
        <v>0</v>
      </c>
      <c r="DJ250" s="718">
        <f t="shared" si="3931"/>
        <v>0</v>
      </c>
      <c r="DK250" s="385"/>
      <c r="DL250" s="100"/>
      <c r="DM250" s="388">
        <f t="shared" si="3932"/>
        <v>0</v>
      </c>
      <c r="DN250" s="88"/>
      <c r="DO250" s="100"/>
      <c r="DP250" s="388">
        <f t="shared" si="3933"/>
        <v>0</v>
      </c>
      <c r="DQ250" s="595">
        <f t="shared" si="3934"/>
        <v>0</v>
      </c>
      <c r="DR250" s="596">
        <f t="shared" si="3935"/>
        <v>0</v>
      </c>
      <c r="DS250" s="597">
        <f t="shared" si="3936"/>
        <v>0</v>
      </c>
      <c r="DT250" s="385"/>
      <c r="DU250" s="390"/>
      <c r="DV250" s="388">
        <f t="shared" si="3937"/>
        <v>0</v>
      </c>
      <c r="DW250" s="88"/>
      <c r="DX250" s="100"/>
      <c r="DY250" s="388">
        <f t="shared" si="3964"/>
        <v>0</v>
      </c>
      <c r="DZ250" s="595">
        <f t="shared" si="3938"/>
        <v>0</v>
      </c>
      <c r="EA250" s="596">
        <f t="shared" si="3939"/>
        <v>0</v>
      </c>
      <c r="EB250" s="597">
        <f t="shared" si="3940"/>
        <v>0</v>
      </c>
      <c r="EC250" s="385"/>
      <c r="ED250" s="100"/>
      <c r="EE250" s="388">
        <f t="shared" ref="EE250:EE282" si="3968">EC250*ED250</f>
        <v>0</v>
      </c>
      <c r="EF250" s="88"/>
      <c r="EG250" s="100"/>
      <c r="EH250" s="388">
        <f t="shared" si="3942"/>
        <v>0</v>
      </c>
      <c r="EI250" s="41">
        <f t="shared" si="3943"/>
        <v>0</v>
      </c>
      <c r="EJ250" s="42">
        <f t="shared" si="3944"/>
        <v>0</v>
      </c>
      <c r="EK250" s="43">
        <f t="shared" si="3945"/>
        <v>0</v>
      </c>
      <c r="EL250" s="50">
        <f t="shared" si="3946"/>
        <v>0</v>
      </c>
      <c r="EM250" s="45">
        <f t="shared" si="3947"/>
        <v>0</v>
      </c>
      <c r="EN250" s="51">
        <f t="shared" si="3948"/>
        <v>0</v>
      </c>
      <c r="EO250" s="50">
        <f t="shared" si="3949"/>
        <v>0</v>
      </c>
      <c r="EP250" s="45">
        <f t="shared" si="3950"/>
        <v>0</v>
      </c>
      <c r="EQ250" s="51">
        <f t="shared" si="3951"/>
        <v>0</v>
      </c>
      <c r="ER250" s="81">
        <f t="shared" si="3952"/>
        <v>0</v>
      </c>
      <c r="ES250" s="52">
        <f t="shared" si="3953"/>
        <v>0</v>
      </c>
      <c r="ET250" s="52">
        <f t="shared" si="3954"/>
        <v>0</v>
      </c>
      <c r="EU250" s="27">
        <f t="shared" si="3955"/>
        <v>0</v>
      </c>
      <c r="EV250" s="28">
        <f t="shared" si="3956"/>
        <v>0</v>
      </c>
      <c r="EW250" s="29">
        <f t="shared" si="3957"/>
        <v>0</v>
      </c>
      <c r="EX250" s="542">
        <f t="shared" si="3958"/>
        <v>0</v>
      </c>
      <c r="EY250" s="28">
        <f t="shared" si="3959"/>
        <v>0</v>
      </c>
      <c r="EZ250" s="29">
        <f t="shared" si="3960"/>
        <v>0</v>
      </c>
      <c r="FA250" s="178">
        <f t="shared" si="3961"/>
        <v>0</v>
      </c>
      <c r="FB250" s="28">
        <f t="shared" si="3962"/>
        <v>0</v>
      </c>
      <c r="FC250" s="29">
        <f t="shared" si="3963"/>
        <v>0</v>
      </c>
      <c r="FE250" s="84" t="s">
        <v>361</v>
      </c>
      <c r="FF250" s="176" t="s">
        <v>336</v>
      </c>
      <c r="FG250" s="176" t="s">
        <v>262</v>
      </c>
      <c r="FH250" s="84" t="s">
        <v>186</v>
      </c>
      <c r="FI250" s="444"/>
      <c r="FJ250" s="315"/>
      <c r="FK250" s="443">
        <f t="shared" si="3834"/>
        <v>0</v>
      </c>
      <c r="FL250" s="444"/>
      <c r="FM250" s="315"/>
      <c r="FN250" s="443">
        <f t="shared" si="3835"/>
        <v>0</v>
      </c>
      <c r="FO250" s="697">
        <f t="shared" si="3730"/>
        <v>0</v>
      </c>
      <c r="FP250" s="698">
        <f t="shared" si="3731"/>
        <v>0</v>
      </c>
      <c r="FQ250" s="699">
        <f t="shared" si="3732"/>
        <v>0</v>
      </c>
      <c r="FR250" s="385"/>
      <c r="FS250" s="799"/>
      <c r="FT250" s="443">
        <f t="shared" si="3836"/>
        <v>0</v>
      </c>
      <c r="FU250" s="385"/>
      <c r="FV250" s="799"/>
      <c r="FW250" s="443">
        <f t="shared" si="3837"/>
        <v>0</v>
      </c>
      <c r="FX250" s="697">
        <f t="shared" si="3733"/>
        <v>0</v>
      </c>
      <c r="FY250" s="698">
        <f t="shared" si="3734"/>
        <v>0</v>
      </c>
      <c r="FZ250" s="699">
        <f t="shared" si="3735"/>
        <v>0</v>
      </c>
      <c r="GA250" s="385"/>
      <c r="GB250" s="89"/>
      <c r="GC250" s="443">
        <f t="shared" si="3838"/>
        <v>0</v>
      </c>
      <c r="GD250" s="385"/>
      <c r="GE250" s="89"/>
      <c r="GF250" s="443">
        <f t="shared" si="3839"/>
        <v>0</v>
      </c>
      <c r="GG250" s="595">
        <f t="shared" si="3736"/>
        <v>0</v>
      </c>
      <c r="GH250" s="596">
        <f t="shared" si="3737"/>
        <v>0</v>
      </c>
      <c r="GI250" s="597">
        <f t="shared" si="3738"/>
        <v>0</v>
      </c>
      <c r="GJ250" s="715">
        <f t="shared" si="3739"/>
        <v>0</v>
      </c>
      <c r="GK250" s="711">
        <f t="shared" si="3740"/>
        <v>0</v>
      </c>
      <c r="GL250" s="716">
        <f t="shared" si="3741"/>
        <v>0</v>
      </c>
      <c r="GM250" s="715">
        <f t="shared" si="3742"/>
        <v>0</v>
      </c>
      <c r="GN250" s="711">
        <f t="shared" si="3743"/>
        <v>0</v>
      </c>
      <c r="GO250" s="716">
        <f t="shared" si="3744"/>
        <v>0</v>
      </c>
      <c r="GP250" s="717">
        <f t="shared" si="3745"/>
        <v>0</v>
      </c>
      <c r="GQ250" s="718">
        <f t="shared" si="3746"/>
        <v>0</v>
      </c>
      <c r="GR250" s="718">
        <f t="shared" si="3747"/>
        <v>0</v>
      </c>
      <c r="GS250" s="385"/>
      <c r="GT250" s="89"/>
      <c r="GU250" s="388">
        <f t="shared" si="3840"/>
        <v>0</v>
      </c>
      <c r="GV250" s="385"/>
      <c r="GW250" s="89"/>
      <c r="GX250" s="388">
        <f t="shared" si="3841"/>
        <v>0</v>
      </c>
      <c r="GY250" s="595">
        <f t="shared" si="3748"/>
        <v>0</v>
      </c>
      <c r="GZ250" s="596">
        <f t="shared" si="3749"/>
        <v>0</v>
      </c>
      <c r="HA250" s="597">
        <f t="shared" si="3750"/>
        <v>0</v>
      </c>
      <c r="HB250" s="385"/>
      <c r="HC250" s="89"/>
      <c r="HD250" s="388">
        <f t="shared" si="3842"/>
        <v>0</v>
      </c>
      <c r="HE250" s="385"/>
      <c r="HF250" s="89"/>
      <c r="HG250" s="388">
        <f t="shared" si="3843"/>
        <v>0</v>
      </c>
      <c r="HH250" s="595">
        <f t="shared" si="3751"/>
        <v>0</v>
      </c>
      <c r="HI250" s="596">
        <f t="shared" si="3752"/>
        <v>0</v>
      </c>
      <c r="HJ250" s="597">
        <f t="shared" si="3753"/>
        <v>0</v>
      </c>
      <c r="HK250" s="385"/>
      <c r="HL250" s="89"/>
      <c r="HM250" s="388">
        <f t="shared" si="3844"/>
        <v>0</v>
      </c>
      <c r="HN250" s="594"/>
      <c r="HO250" s="315"/>
      <c r="HP250" s="388">
        <f t="shared" si="3845"/>
        <v>0</v>
      </c>
      <c r="HQ250" s="595">
        <f t="shared" si="3754"/>
        <v>0</v>
      </c>
      <c r="HR250" s="596">
        <f t="shared" si="3755"/>
        <v>0</v>
      </c>
      <c r="HS250" s="597">
        <f t="shared" si="3756"/>
        <v>0</v>
      </c>
      <c r="HT250" s="719">
        <f t="shared" si="3757"/>
        <v>0</v>
      </c>
      <c r="HU250" s="720">
        <f t="shared" si="3758"/>
        <v>0</v>
      </c>
      <c r="HV250" s="721">
        <f t="shared" si="3759"/>
        <v>0</v>
      </c>
      <c r="HW250" s="719">
        <f t="shared" si="3760"/>
        <v>0</v>
      </c>
      <c r="HX250" s="720">
        <f t="shared" si="3761"/>
        <v>0</v>
      </c>
      <c r="HY250" s="721">
        <f t="shared" si="3762"/>
        <v>0</v>
      </c>
      <c r="HZ250" s="717">
        <f t="shared" si="3763"/>
        <v>0</v>
      </c>
      <c r="IA250" s="718">
        <f t="shared" si="3764"/>
        <v>0</v>
      </c>
      <c r="IB250" s="718">
        <f t="shared" si="3765"/>
        <v>0</v>
      </c>
      <c r="IC250" s="594"/>
      <c r="ID250" s="315"/>
      <c r="IE250" s="443">
        <f t="shared" si="3846"/>
        <v>0</v>
      </c>
      <c r="IF250" s="594"/>
      <c r="IG250" s="315"/>
      <c r="IH250" s="443">
        <f t="shared" si="3847"/>
        <v>0</v>
      </c>
      <c r="II250" s="595">
        <f t="shared" si="3766"/>
        <v>0</v>
      </c>
      <c r="IJ250" s="596">
        <f t="shared" si="3767"/>
        <v>0</v>
      </c>
      <c r="IK250" s="597">
        <f t="shared" si="3768"/>
        <v>0</v>
      </c>
      <c r="IL250" s="385"/>
      <c r="IM250" s="100"/>
      <c r="IN250" s="443">
        <f t="shared" si="3848"/>
        <v>0</v>
      </c>
      <c r="IO250" s="88"/>
      <c r="IP250" s="100"/>
      <c r="IQ250" s="443">
        <f t="shared" si="3849"/>
        <v>0</v>
      </c>
      <c r="IR250" s="595">
        <f t="shared" si="3769"/>
        <v>0</v>
      </c>
      <c r="IS250" s="596">
        <f t="shared" si="3770"/>
        <v>0</v>
      </c>
      <c r="IT250" s="597">
        <f t="shared" si="3771"/>
        <v>0</v>
      </c>
      <c r="IU250" s="385"/>
      <c r="IV250" s="100"/>
      <c r="IW250" s="443">
        <f t="shared" si="3850"/>
        <v>0</v>
      </c>
      <c r="IX250" s="88"/>
      <c r="IY250" s="100"/>
      <c r="IZ250" s="443">
        <f t="shared" si="3851"/>
        <v>0</v>
      </c>
      <c r="JA250" s="595">
        <f t="shared" si="3772"/>
        <v>0</v>
      </c>
      <c r="JB250" s="596">
        <f t="shared" si="3773"/>
        <v>0</v>
      </c>
      <c r="JC250" s="597">
        <f t="shared" si="3774"/>
        <v>0</v>
      </c>
      <c r="JD250" s="715">
        <f t="shared" si="3775"/>
        <v>0</v>
      </c>
      <c r="JE250" s="711">
        <f t="shared" si="3776"/>
        <v>0</v>
      </c>
      <c r="JF250" s="716">
        <f t="shared" si="3777"/>
        <v>0</v>
      </c>
      <c r="JG250" s="715">
        <f t="shared" si="3778"/>
        <v>0</v>
      </c>
      <c r="JH250" s="711">
        <f t="shared" si="3779"/>
        <v>0</v>
      </c>
      <c r="JI250" s="716">
        <f t="shared" si="3780"/>
        <v>0</v>
      </c>
      <c r="JJ250" s="717">
        <f t="shared" si="3781"/>
        <v>0</v>
      </c>
      <c r="JK250" s="718">
        <f t="shared" si="3782"/>
        <v>0</v>
      </c>
      <c r="JL250" s="718">
        <f t="shared" si="3783"/>
        <v>0</v>
      </c>
      <c r="JM250" s="385"/>
      <c r="JN250" s="100"/>
      <c r="JO250" s="388">
        <f t="shared" si="3852"/>
        <v>0</v>
      </c>
      <c r="JP250" s="88"/>
      <c r="JQ250" s="100"/>
      <c r="JR250" s="388">
        <f t="shared" si="3853"/>
        <v>0</v>
      </c>
      <c r="JS250" s="595">
        <f t="shared" si="3784"/>
        <v>0</v>
      </c>
      <c r="JT250" s="596">
        <f t="shared" si="3785"/>
        <v>0</v>
      </c>
      <c r="JU250" s="597">
        <f t="shared" si="3786"/>
        <v>0</v>
      </c>
      <c r="JV250" s="385"/>
      <c r="JW250" s="390"/>
      <c r="JX250" s="388">
        <f t="shared" si="3854"/>
        <v>0</v>
      </c>
      <c r="JY250" s="88"/>
      <c r="JZ250" s="100"/>
      <c r="KA250" s="388">
        <f t="shared" si="3858"/>
        <v>0</v>
      </c>
      <c r="KB250" s="595">
        <f t="shared" si="3787"/>
        <v>0</v>
      </c>
      <c r="KC250" s="596">
        <f t="shared" si="3788"/>
        <v>0</v>
      </c>
      <c r="KD250" s="597">
        <f t="shared" si="3789"/>
        <v>0</v>
      </c>
      <c r="KE250" s="385"/>
      <c r="KF250" s="100"/>
      <c r="KG250" s="388">
        <f t="shared" si="3855"/>
        <v>0</v>
      </c>
      <c r="KH250" s="88"/>
      <c r="KI250" s="100"/>
      <c r="KJ250" s="388">
        <f t="shared" si="3856"/>
        <v>0</v>
      </c>
      <c r="KK250" s="41">
        <f t="shared" si="3790"/>
        <v>0</v>
      </c>
      <c r="KL250" s="42">
        <f t="shared" si="3791"/>
        <v>0</v>
      </c>
      <c r="KM250" s="43">
        <f t="shared" si="3792"/>
        <v>0</v>
      </c>
      <c r="KN250" s="50">
        <f t="shared" si="3793"/>
        <v>0</v>
      </c>
      <c r="KO250" s="45">
        <f t="shared" si="3794"/>
        <v>0</v>
      </c>
      <c r="KP250" s="51">
        <f t="shared" si="3795"/>
        <v>0</v>
      </c>
      <c r="KQ250" s="50">
        <f t="shared" si="3796"/>
        <v>0</v>
      </c>
      <c r="KR250" s="45">
        <f t="shared" si="3797"/>
        <v>0</v>
      </c>
      <c r="KS250" s="51">
        <f t="shared" si="3798"/>
        <v>0</v>
      </c>
      <c r="KT250" s="81">
        <f t="shared" si="3799"/>
        <v>0</v>
      </c>
      <c r="KU250" s="52">
        <f t="shared" si="3800"/>
        <v>0</v>
      </c>
      <c r="KV250" s="52">
        <f t="shared" si="3801"/>
        <v>0</v>
      </c>
      <c r="KW250" s="27">
        <f t="shared" si="3802"/>
        <v>0</v>
      </c>
      <c r="KX250" s="28">
        <f t="shared" si="3803"/>
        <v>0</v>
      </c>
      <c r="KY250" s="29">
        <f t="shared" si="3804"/>
        <v>0</v>
      </c>
      <c r="KZ250" s="542">
        <f t="shared" si="3805"/>
        <v>0</v>
      </c>
      <c r="LA250" s="28">
        <f t="shared" si="3806"/>
        <v>0</v>
      </c>
      <c r="LB250" s="29">
        <f t="shared" si="3807"/>
        <v>0</v>
      </c>
      <c r="LC250" s="178">
        <f t="shared" si="3808"/>
        <v>0</v>
      </c>
      <c r="LD250" s="28">
        <f t="shared" si="3809"/>
        <v>0</v>
      </c>
      <c r="LE250" s="29">
        <f t="shared" si="3810"/>
        <v>0</v>
      </c>
    </row>
    <row r="251" spans="2:317" ht="20.25" hidden="1" customHeight="1" outlineLevel="3">
      <c r="B251" s="84" t="s">
        <v>361</v>
      </c>
      <c r="C251" s="176" t="s">
        <v>185</v>
      </c>
      <c r="D251" s="176" t="s">
        <v>261</v>
      </c>
      <c r="E251" s="176" t="s">
        <v>262</v>
      </c>
      <c r="F251" s="84" t="s">
        <v>186</v>
      </c>
      <c r="G251" s="483"/>
      <c r="H251" s="600"/>
      <c r="I251" s="443">
        <f t="shared" si="3860"/>
        <v>0</v>
      </c>
      <c r="J251" s="483"/>
      <c r="K251" s="600"/>
      <c r="L251" s="443">
        <f t="shared" si="3861"/>
        <v>0</v>
      </c>
      <c r="M251" s="697">
        <f t="shared" si="3862"/>
        <v>0</v>
      </c>
      <c r="N251" s="698">
        <f t="shared" si="3863"/>
        <v>0</v>
      </c>
      <c r="O251" s="699">
        <f t="shared" si="3864"/>
        <v>0</v>
      </c>
      <c r="P251" s="385"/>
      <c r="Q251" s="89"/>
      <c r="R251" s="443">
        <f t="shared" si="3865"/>
        <v>0</v>
      </c>
      <c r="S251" s="88"/>
      <c r="T251" s="89"/>
      <c r="U251" s="443">
        <f t="shared" si="3866"/>
        <v>0</v>
      </c>
      <c r="V251" s="697">
        <f t="shared" si="3867"/>
        <v>0</v>
      </c>
      <c r="W251" s="698">
        <f t="shared" si="3868"/>
        <v>0</v>
      </c>
      <c r="X251" s="699">
        <f t="shared" si="3869"/>
        <v>0</v>
      </c>
      <c r="Y251" s="385"/>
      <c r="Z251" s="89"/>
      <c r="AA251" s="443">
        <f t="shared" si="3870"/>
        <v>0</v>
      </c>
      <c r="AB251" s="88"/>
      <c r="AC251" s="89"/>
      <c r="AD251" s="443">
        <f t="shared" si="3871"/>
        <v>0</v>
      </c>
      <c r="AE251" s="595">
        <f t="shared" si="3872"/>
        <v>0</v>
      </c>
      <c r="AF251" s="596">
        <f t="shared" si="3873"/>
        <v>0</v>
      </c>
      <c r="AG251" s="597">
        <f t="shared" si="3874"/>
        <v>0</v>
      </c>
      <c r="AH251" s="715">
        <f t="shared" si="3875"/>
        <v>0</v>
      </c>
      <c r="AI251" s="711">
        <f t="shared" si="3876"/>
        <v>0</v>
      </c>
      <c r="AJ251" s="716">
        <f t="shared" si="3877"/>
        <v>0</v>
      </c>
      <c r="AK251" s="715">
        <f t="shared" si="3878"/>
        <v>0</v>
      </c>
      <c r="AL251" s="711">
        <f t="shared" si="3879"/>
        <v>0</v>
      </c>
      <c r="AM251" s="716">
        <f t="shared" si="3880"/>
        <v>0</v>
      </c>
      <c r="AN251" s="717">
        <f t="shared" si="3881"/>
        <v>0</v>
      </c>
      <c r="AO251" s="718">
        <f t="shared" si="3882"/>
        <v>0</v>
      </c>
      <c r="AP251" s="718">
        <f t="shared" si="3883"/>
        <v>0</v>
      </c>
      <c r="AQ251" s="385"/>
      <c r="AR251" s="89"/>
      <c r="AS251" s="388">
        <f t="shared" si="3884"/>
        <v>0</v>
      </c>
      <c r="AT251" s="88"/>
      <c r="AU251" s="89"/>
      <c r="AV251" s="388">
        <f t="shared" si="3885"/>
        <v>0</v>
      </c>
      <c r="AW251" s="595">
        <f t="shared" si="3886"/>
        <v>0</v>
      </c>
      <c r="AX251" s="596">
        <f t="shared" si="3887"/>
        <v>0</v>
      </c>
      <c r="AY251" s="597">
        <f t="shared" si="3888"/>
        <v>0</v>
      </c>
      <c r="AZ251" s="385"/>
      <c r="BA251" s="89"/>
      <c r="BB251" s="388">
        <f t="shared" si="3889"/>
        <v>0</v>
      </c>
      <c r="BC251" s="88"/>
      <c r="BD251" s="89"/>
      <c r="BE251" s="388">
        <f t="shared" si="3890"/>
        <v>0</v>
      </c>
      <c r="BF251" s="595">
        <f t="shared" si="3891"/>
        <v>0</v>
      </c>
      <c r="BG251" s="596">
        <f t="shared" si="3892"/>
        <v>0</v>
      </c>
      <c r="BH251" s="597">
        <f t="shared" si="3893"/>
        <v>0</v>
      </c>
      <c r="BI251" s="385"/>
      <c r="BJ251" s="89"/>
      <c r="BK251" s="388">
        <f t="shared" si="3894"/>
        <v>0</v>
      </c>
      <c r="BL251" s="594"/>
      <c r="BM251" s="315"/>
      <c r="BN251" s="388">
        <f t="shared" si="3965"/>
        <v>0</v>
      </c>
      <c r="BO251" s="595">
        <f t="shared" si="3966"/>
        <v>0</v>
      </c>
      <c r="BP251" s="596">
        <f t="shared" si="3897"/>
        <v>0</v>
      </c>
      <c r="BQ251" s="597">
        <f t="shared" si="3898"/>
        <v>0</v>
      </c>
      <c r="BR251" s="719">
        <f t="shared" si="3899"/>
        <v>0</v>
      </c>
      <c r="BS251" s="720">
        <f t="shared" si="3900"/>
        <v>0</v>
      </c>
      <c r="BT251" s="721">
        <f t="shared" si="3901"/>
        <v>0</v>
      </c>
      <c r="BU251" s="719">
        <f t="shared" si="3967"/>
        <v>0</v>
      </c>
      <c r="BV251" s="720">
        <f t="shared" si="3903"/>
        <v>0</v>
      </c>
      <c r="BW251" s="721">
        <f t="shared" si="3904"/>
        <v>0</v>
      </c>
      <c r="BX251" s="717">
        <f t="shared" si="3905"/>
        <v>0</v>
      </c>
      <c r="BY251" s="718">
        <f t="shared" si="3906"/>
        <v>0</v>
      </c>
      <c r="BZ251" s="718">
        <f t="shared" si="3907"/>
        <v>0</v>
      </c>
      <c r="CA251" s="594"/>
      <c r="CB251" s="315"/>
      <c r="CC251" s="443">
        <f t="shared" si="3908"/>
        <v>0</v>
      </c>
      <c r="CD251" s="594"/>
      <c r="CE251" s="315"/>
      <c r="CF251" s="443">
        <f t="shared" si="3909"/>
        <v>0</v>
      </c>
      <c r="CG251" s="595">
        <f t="shared" si="3910"/>
        <v>0</v>
      </c>
      <c r="CH251" s="596">
        <f t="shared" si="3911"/>
        <v>0</v>
      </c>
      <c r="CI251" s="597">
        <f t="shared" si="3912"/>
        <v>0</v>
      </c>
      <c r="CJ251" s="385"/>
      <c r="CK251" s="100"/>
      <c r="CL251" s="443">
        <f t="shared" si="3913"/>
        <v>0</v>
      </c>
      <c r="CM251" s="88"/>
      <c r="CN251" s="100"/>
      <c r="CO251" s="443">
        <f t="shared" si="3914"/>
        <v>0</v>
      </c>
      <c r="CP251" s="595">
        <f t="shared" si="3915"/>
        <v>0</v>
      </c>
      <c r="CQ251" s="596">
        <f t="shared" si="3916"/>
        <v>0</v>
      </c>
      <c r="CR251" s="597">
        <f t="shared" si="3917"/>
        <v>0</v>
      </c>
      <c r="CS251" s="385"/>
      <c r="CT251" s="100"/>
      <c r="CU251" s="443">
        <f t="shared" si="3918"/>
        <v>0</v>
      </c>
      <c r="CV251" s="88"/>
      <c r="CW251" s="100"/>
      <c r="CX251" s="443">
        <f t="shared" si="3919"/>
        <v>0</v>
      </c>
      <c r="CY251" s="595">
        <f t="shared" si="3920"/>
        <v>0</v>
      </c>
      <c r="CZ251" s="596">
        <f t="shared" si="3921"/>
        <v>0</v>
      </c>
      <c r="DA251" s="597">
        <f t="shared" si="3922"/>
        <v>0</v>
      </c>
      <c r="DB251" s="715">
        <f t="shared" si="3923"/>
        <v>0</v>
      </c>
      <c r="DC251" s="711">
        <f t="shared" si="3924"/>
        <v>0</v>
      </c>
      <c r="DD251" s="716">
        <f t="shared" si="3925"/>
        <v>0</v>
      </c>
      <c r="DE251" s="715">
        <f t="shared" si="3926"/>
        <v>0</v>
      </c>
      <c r="DF251" s="711">
        <f t="shared" si="3927"/>
        <v>0</v>
      </c>
      <c r="DG251" s="716">
        <f t="shared" si="3928"/>
        <v>0</v>
      </c>
      <c r="DH251" s="717">
        <f t="shared" si="3929"/>
        <v>0</v>
      </c>
      <c r="DI251" s="718">
        <f t="shared" si="3930"/>
        <v>0</v>
      </c>
      <c r="DJ251" s="718">
        <f t="shared" si="3931"/>
        <v>0</v>
      </c>
      <c r="DK251" s="385"/>
      <c r="DL251" s="100"/>
      <c r="DM251" s="388">
        <f t="shared" si="3932"/>
        <v>0</v>
      </c>
      <c r="DN251" s="88"/>
      <c r="DO251" s="100"/>
      <c r="DP251" s="388">
        <f t="shared" si="3933"/>
        <v>0</v>
      </c>
      <c r="DQ251" s="595">
        <f t="shared" ref="DQ251:DQ291" si="3969">DK251-DN251</f>
        <v>0</v>
      </c>
      <c r="DR251" s="596">
        <f t="shared" ref="DR251:DR291" si="3970">DL251-DO251</f>
        <v>0</v>
      </c>
      <c r="DS251" s="597">
        <f t="shared" ref="DS251:DS291" si="3971">DM251-DP251</f>
        <v>0</v>
      </c>
      <c r="DT251" s="385"/>
      <c r="DU251" s="100"/>
      <c r="DV251" s="388">
        <f t="shared" si="3937"/>
        <v>0</v>
      </c>
      <c r="DW251" s="88"/>
      <c r="DX251" s="100"/>
      <c r="DY251" s="388">
        <f t="shared" si="3964"/>
        <v>0</v>
      </c>
      <c r="DZ251" s="595">
        <f t="shared" ref="DZ251:DZ291" si="3972">DT251-DW251</f>
        <v>0</v>
      </c>
      <c r="EA251" s="596">
        <f t="shared" ref="EA251:EA291" si="3973">DU251-DX251</f>
        <v>0</v>
      </c>
      <c r="EB251" s="597">
        <f t="shared" ref="EB251:EB291" si="3974">DV251-DY251</f>
        <v>0</v>
      </c>
      <c r="EC251" s="385"/>
      <c r="ED251" s="100"/>
      <c r="EE251" s="388">
        <f t="shared" si="3968"/>
        <v>0</v>
      </c>
      <c r="EF251" s="88"/>
      <c r="EG251" s="100"/>
      <c r="EH251" s="388">
        <f t="shared" si="3942"/>
        <v>0</v>
      </c>
      <c r="EI251" s="41">
        <f t="shared" si="3943"/>
        <v>0</v>
      </c>
      <c r="EJ251" s="42">
        <f t="shared" si="3944"/>
        <v>0</v>
      </c>
      <c r="EK251" s="43">
        <f t="shared" si="3945"/>
        <v>0</v>
      </c>
      <c r="EL251" s="50">
        <f t="shared" si="3946"/>
        <v>0</v>
      </c>
      <c r="EM251" s="45">
        <f t="shared" si="3947"/>
        <v>0</v>
      </c>
      <c r="EN251" s="51">
        <f t="shared" si="3948"/>
        <v>0</v>
      </c>
      <c r="EO251" s="50">
        <f t="shared" si="3949"/>
        <v>0</v>
      </c>
      <c r="EP251" s="45">
        <f t="shared" si="3950"/>
        <v>0</v>
      </c>
      <c r="EQ251" s="51">
        <f t="shared" si="3951"/>
        <v>0</v>
      </c>
      <c r="ER251" s="81">
        <f t="shared" si="3952"/>
        <v>0</v>
      </c>
      <c r="ES251" s="52">
        <f t="shared" si="3953"/>
        <v>0</v>
      </c>
      <c r="ET251" s="52">
        <f t="shared" si="3954"/>
        <v>0</v>
      </c>
      <c r="EU251" s="27">
        <f t="shared" si="3955"/>
        <v>0</v>
      </c>
      <c r="EV251" s="28">
        <f t="shared" si="3956"/>
        <v>0</v>
      </c>
      <c r="EW251" s="29">
        <f t="shared" si="3957"/>
        <v>0</v>
      </c>
      <c r="EX251" s="542">
        <f t="shared" si="3958"/>
        <v>0</v>
      </c>
      <c r="EY251" s="28">
        <f t="shared" si="3959"/>
        <v>0</v>
      </c>
      <c r="EZ251" s="29">
        <f t="shared" si="3960"/>
        <v>0</v>
      </c>
      <c r="FA251" s="178">
        <f t="shared" si="3961"/>
        <v>0</v>
      </c>
      <c r="FB251" s="28">
        <f t="shared" si="3962"/>
        <v>0</v>
      </c>
      <c r="FC251" s="29">
        <f t="shared" si="3963"/>
        <v>0</v>
      </c>
      <c r="FE251" s="84" t="s">
        <v>361</v>
      </c>
      <c r="FF251" s="176" t="s">
        <v>185</v>
      </c>
      <c r="FG251" s="176" t="s">
        <v>285</v>
      </c>
      <c r="FH251" s="84" t="s">
        <v>186</v>
      </c>
      <c r="FI251" s="483"/>
      <c r="FJ251" s="600"/>
      <c r="FK251" s="443">
        <f t="shared" si="3834"/>
        <v>0</v>
      </c>
      <c r="FL251" s="483"/>
      <c r="FM251" s="600"/>
      <c r="FN251" s="443">
        <f t="shared" si="3835"/>
        <v>0</v>
      </c>
      <c r="FO251" s="697">
        <f t="shared" si="3730"/>
        <v>0</v>
      </c>
      <c r="FP251" s="698">
        <f t="shared" si="3731"/>
        <v>0</v>
      </c>
      <c r="FQ251" s="699">
        <f t="shared" si="3732"/>
        <v>0</v>
      </c>
      <c r="FR251" s="385"/>
      <c r="FS251" s="799"/>
      <c r="FT251" s="443">
        <f t="shared" si="3836"/>
        <v>0</v>
      </c>
      <c r="FU251" s="88"/>
      <c r="FV251" s="89"/>
      <c r="FW251" s="443">
        <f t="shared" si="3837"/>
        <v>0</v>
      </c>
      <c r="FX251" s="697">
        <f t="shared" si="3733"/>
        <v>0</v>
      </c>
      <c r="FY251" s="698">
        <f t="shared" si="3734"/>
        <v>0</v>
      </c>
      <c r="FZ251" s="699">
        <f t="shared" si="3735"/>
        <v>0</v>
      </c>
      <c r="GA251" s="385"/>
      <c r="GB251" s="89"/>
      <c r="GC251" s="443">
        <f t="shared" si="3838"/>
        <v>0</v>
      </c>
      <c r="GD251" s="88"/>
      <c r="GE251" s="89"/>
      <c r="GF251" s="443">
        <f t="shared" si="3839"/>
        <v>0</v>
      </c>
      <c r="GG251" s="595">
        <f t="shared" si="3736"/>
        <v>0</v>
      </c>
      <c r="GH251" s="596">
        <f t="shared" si="3737"/>
        <v>0</v>
      </c>
      <c r="GI251" s="597">
        <f t="shared" si="3738"/>
        <v>0</v>
      </c>
      <c r="GJ251" s="715">
        <f t="shared" si="3739"/>
        <v>0</v>
      </c>
      <c r="GK251" s="711">
        <f t="shared" si="3740"/>
        <v>0</v>
      </c>
      <c r="GL251" s="716">
        <f t="shared" si="3741"/>
        <v>0</v>
      </c>
      <c r="GM251" s="715">
        <f t="shared" si="3742"/>
        <v>0</v>
      </c>
      <c r="GN251" s="711">
        <f t="shared" si="3743"/>
        <v>0</v>
      </c>
      <c r="GO251" s="716">
        <f t="shared" si="3744"/>
        <v>0</v>
      </c>
      <c r="GP251" s="717">
        <f t="shared" si="3745"/>
        <v>0</v>
      </c>
      <c r="GQ251" s="718">
        <f t="shared" si="3746"/>
        <v>0</v>
      </c>
      <c r="GR251" s="718">
        <f t="shared" si="3747"/>
        <v>0</v>
      </c>
      <c r="GS251" s="385"/>
      <c r="GT251" s="89"/>
      <c r="GU251" s="388">
        <f t="shared" si="3840"/>
        <v>0</v>
      </c>
      <c r="GV251" s="88"/>
      <c r="GW251" s="89"/>
      <c r="GX251" s="388">
        <f t="shared" si="3841"/>
        <v>0</v>
      </c>
      <c r="GY251" s="595">
        <f t="shared" si="3748"/>
        <v>0</v>
      </c>
      <c r="GZ251" s="596">
        <f t="shared" si="3749"/>
        <v>0</v>
      </c>
      <c r="HA251" s="597">
        <f t="shared" si="3750"/>
        <v>0</v>
      </c>
      <c r="HB251" s="385"/>
      <c r="HC251" s="89"/>
      <c r="HD251" s="388">
        <f t="shared" si="3842"/>
        <v>0</v>
      </c>
      <c r="HE251" s="88"/>
      <c r="HF251" s="89"/>
      <c r="HG251" s="388">
        <f t="shared" si="3843"/>
        <v>0</v>
      </c>
      <c r="HH251" s="595">
        <f t="shared" si="3751"/>
        <v>0</v>
      </c>
      <c r="HI251" s="596">
        <f t="shared" si="3752"/>
        <v>0</v>
      </c>
      <c r="HJ251" s="597">
        <f t="shared" si="3753"/>
        <v>0</v>
      </c>
      <c r="HK251" s="385"/>
      <c r="HL251" s="89"/>
      <c r="HM251" s="388">
        <f t="shared" si="3844"/>
        <v>0</v>
      </c>
      <c r="HN251" s="594"/>
      <c r="HO251" s="315"/>
      <c r="HP251" s="388">
        <f t="shared" si="3845"/>
        <v>0</v>
      </c>
      <c r="HQ251" s="595">
        <f t="shared" si="3754"/>
        <v>0</v>
      </c>
      <c r="HR251" s="596">
        <f t="shared" si="3755"/>
        <v>0</v>
      </c>
      <c r="HS251" s="597">
        <f t="shared" si="3756"/>
        <v>0</v>
      </c>
      <c r="HT251" s="719">
        <f t="shared" si="3757"/>
        <v>0</v>
      </c>
      <c r="HU251" s="720">
        <f t="shared" si="3758"/>
        <v>0</v>
      </c>
      <c r="HV251" s="721">
        <f t="shared" si="3759"/>
        <v>0</v>
      </c>
      <c r="HW251" s="719">
        <f t="shared" si="3760"/>
        <v>0</v>
      </c>
      <c r="HX251" s="720">
        <f t="shared" si="3761"/>
        <v>0</v>
      </c>
      <c r="HY251" s="721">
        <f t="shared" si="3762"/>
        <v>0</v>
      </c>
      <c r="HZ251" s="717">
        <f t="shared" si="3763"/>
        <v>0</v>
      </c>
      <c r="IA251" s="718">
        <f t="shared" si="3764"/>
        <v>0</v>
      </c>
      <c r="IB251" s="718">
        <f t="shared" si="3765"/>
        <v>0</v>
      </c>
      <c r="IC251" s="594"/>
      <c r="ID251" s="315"/>
      <c r="IE251" s="443">
        <f t="shared" si="3846"/>
        <v>0</v>
      </c>
      <c r="IF251" s="594"/>
      <c r="IG251" s="315"/>
      <c r="IH251" s="443">
        <f t="shared" si="3847"/>
        <v>0</v>
      </c>
      <c r="II251" s="595">
        <f t="shared" si="3766"/>
        <v>0</v>
      </c>
      <c r="IJ251" s="596">
        <f t="shared" si="3767"/>
        <v>0</v>
      </c>
      <c r="IK251" s="597">
        <f t="shared" si="3768"/>
        <v>0</v>
      </c>
      <c r="IL251" s="385"/>
      <c r="IM251" s="100"/>
      <c r="IN251" s="443">
        <f t="shared" si="3848"/>
        <v>0</v>
      </c>
      <c r="IO251" s="88"/>
      <c r="IP251" s="100"/>
      <c r="IQ251" s="443">
        <f t="shared" si="3849"/>
        <v>0</v>
      </c>
      <c r="IR251" s="595">
        <f t="shared" si="3769"/>
        <v>0</v>
      </c>
      <c r="IS251" s="596">
        <f t="shared" si="3770"/>
        <v>0</v>
      </c>
      <c r="IT251" s="597">
        <f t="shared" si="3771"/>
        <v>0</v>
      </c>
      <c r="IU251" s="385"/>
      <c r="IV251" s="100"/>
      <c r="IW251" s="443">
        <f t="shared" si="3850"/>
        <v>0</v>
      </c>
      <c r="IX251" s="88"/>
      <c r="IY251" s="100"/>
      <c r="IZ251" s="443">
        <f t="shared" si="3851"/>
        <v>0</v>
      </c>
      <c r="JA251" s="595">
        <f t="shared" si="3772"/>
        <v>0</v>
      </c>
      <c r="JB251" s="596">
        <f t="shared" si="3773"/>
        <v>0</v>
      </c>
      <c r="JC251" s="597">
        <f t="shared" si="3774"/>
        <v>0</v>
      </c>
      <c r="JD251" s="715">
        <f t="shared" si="3775"/>
        <v>0</v>
      </c>
      <c r="JE251" s="711">
        <f t="shared" si="3776"/>
        <v>0</v>
      </c>
      <c r="JF251" s="716">
        <f t="shared" si="3777"/>
        <v>0</v>
      </c>
      <c r="JG251" s="715">
        <f t="shared" si="3778"/>
        <v>0</v>
      </c>
      <c r="JH251" s="711">
        <f t="shared" si="3779"/>
        <v>0</v>
      </c>
      <c r="JI251" s="716">
        <f t="shared" si="3780"/>
        <v>0</v>
      </c>
      <c r="JJ251" s="717">
        <f t="shared" si="3781"/>
        <v>0</v>
      </c>
      <c r="JK251" s="718">
        <f t="shared" si="3782"/>
        <v>0</v>
      </c>
      <c r="JL251" s="718">
        <f t="shared" si="3783"/>
        <v>0</v>
      </c>
      <c r="JM251" s="385"/>
      <c r="JN251" s="100"/>
      <c r="JO251" s="388">
        <f t="shared" si="3852"/>
        <v>0</v>
      </c>
      <c r="JP251" s="88"/>
      <c r="JQ251" s="100"/>
      <c r="JR251" s="388">
        <f t="shared" si="3853"/>
        <v>0</v>
      </c>
      <c r="JS251" s="595">
        <f t="shared" si="3784"/>
        <v>0</v>
      </c>
      <c r="JT251" s="596">
        <f t="shared" si="3785"/>
        <v>0</v>
      </c>
      <c r="JU251" s="597">
        <f t="shared" si="3786"/>
        <v>0</v>
      </c>
      <c r="JV251" s="385"/>
      <c r="JW251" s="100"/>
      <c r="JX251" s="388">
        <f t="shared" si="3854"/>
        <v>0</v>
      </c>
      <c r="JY251" s="88"/>
      <c r="JZ251" s="100"/>
      <c r="KA251" s="388">
        <f t="shared" si="3858"/>
        <v>0</v>
      </c>
      <c r="KB251" s="595">
        <f t="shared" si="3787"/>
        <v>0</v>
      </c>
      <c r="KC251" s="596">
        <f t="shared" si="3788"/>
        <v>0</v>
      </c>
      <c r="KD251" s="597">
        <f t="shared" si="3789"/>
        <v>0</v>
      </c>
      <c r="KE251" s="88"/>
      <c r="KF251" s="100"/>
      <c r="KG251" s="388">
        <f t="shared" si="3855"/>
        <v>0</v>
      </c>
      <c r="KH251" s="88"/>
      <c r="KI251" s="100"/>
      <c r="KJ251" s="388">
        <f t="shared" si="3856"/>
        <v>0</v>
      </c>
      <c r="KK251" s="41">
        <f t="shared" si="3790"/>
        <v>0</v>
      </c>
      <c r="KL251" s="42">
        <f t="shared" si="3791"/>
        <v>0</v>
      </c>
      <c r="KM251" s="43">
        <f t="shared" si="3792"/>
        <v>0</v>
      </c>
      <c r="KN251" s="50">
        <f t="shared" si="3793"/>
        <v>0</v>
      </c>
      <c r="KO251" s="45">
        <f t="shared" si="3794"/>
        <v>0</v>
      </c>
      <c r="KP251" s="51">
        <f t="shared" si="3795"/>
        <v>0</v>
      </c>
      <c r="KQ251" s="50">
        <f t="shared" si="3796"/>
        <v>0</v>
      </c>
      <c r="KR251" s="45">
        <f t="shared" si="3797"/>
        <v>0</v>
      </c>
      <c r="KS251" s="51">
        <f t="shared" si="3798"/>
        <v>0</v>
      </c>
      <c r="KT251" s="81">
        <f t="shared" si="3799"/>
        <v>0</v>
      </c>
      <c r="KU251" s="52">
        <f t="shared" si="3800"/>
        <v>0</v>
      </c>
      <c r="KV251" s="52">
        <f t="shared" si="3801"/>
        <v>0</v>
      </c>
      <c r="KW251" s="27">
        <f t="shared" si="3802"/>
        <v>0</v>
      </c>
      <c r="KX251" s="28">
        <f t="shared" si="3803"/>
        <v>0</v>
      </c>
      <c r="KY251" s="29">
        <f t="shared" si="3804"/>
        <v>0</v>
      </c>
      <c r="KZ251" s="542">
        <f t="shared" si="3805"/>
        <v>0</v>
      </c>
      <c r="LA251" s="28">
        <f t="shared" si="3806"/>
        <v>0</v>
      </c>
      <c r="LB251" s="29">
        <f t="shared" si="3807"/>
        <v>0</v>
      </c>
      <c r="LC251" s="178">
        <f t="shared" si="3808"/>
        <v>0</v>
      </c>
      <c r="LD251" s="28">
        <f t="shared" si="3809"/>
        <v>0</v>
      </c>
      <c r="LE251" s="29">
        <f t="shared" si="3810"/>
        <v>0</v>
      </c>
    </row>
    <row r="252" spans="2:317" ht="20.25" hidden="1" customHeight="1" outlineLevel="3">
      <c r="B252" s="84" t="s">
        <v>361</v>
      </c>
      <c r="C252" s="176" t="s">
        <v>355</v>
      </c>
      <c r="D252" s="675" t="s">
        <v>348</v>
      </c>
      <c r="E252" s="176" t="s">
        <v>310</v>
      </c>
      <c r="F252" s="84" t="s">
        <v>211</v>
      </c>
      <c r="G252" s="389"/>
      <c r="H252" s="387"/>
      <c r="I252" s="443">
        <f t="shared" si="3860"/>
        <v>0</v>
      </c>
      <c r="J252" s="594"/>
      <c r="K252" s="315"/>
      <c r="L252" s="443">
        <f t="shared" si="3861"/>
        <v>0</v>
      </c>
      <c r="M252" s="697">
        <f t="shared" si="3862"/>
        <v>0</v>
      </c>
      <c r="N252" s="698">
        <f t="shared" si="3863"/>
        <v>0</v>
      </c>
      <c r="O252" s="699">
        <f t="shared" si="3864"/>
        <v>0</v>
      </c>
      <c r="P252" s="88"/>
      <c r="Q252" s="89"/>
      <c r="R252" s="443">
        <f t="shared" si="3865"/>
        <v>0</v>
      </c>
      <c r="S252" s="88"/>
      <c r="T252" s="89"/>
      <c r="U252" s="443">
        <f t="shared" si="3866"/>
        <v>0</v>
      </c>
      <c r="V252" s="697">
        <f t="shared" si="3867"/>
        <v>0</v>
      </c>
      <c r="W252" s="698">
        <f t="shared" si="3868"/>
        <v>0</v>
      </c>
      <c r="X252" s="699">
        <f t="shared" si="3869"/>
        <v>0</v>
      </c>
      <c r="Y252" s="389"/>
      <c r="Z252" s="487"/>
      <c r="AA252" s="443">
        <f t="shared" si="3870"/>
        <v>0</v>
      </c>
      <c r="AB252" s="385"/>
      <c r="AC252" s="505"/>
      <c r="AD252" s="443">
        <f t="shared" si="3871"/>
        <v>0</v>
      </c>
      <c r="AE252" s="595">
        <f t="shared" si="3872"/>
        <v>0</v>
      </c>
      <c r="AF252" s="596">
        <f t="shared" si="3873"/>
        <v>0</v>
      </c>
      <c r="AG252" s="597">
        <f t="shared" si="3874"/>
        <v>0</v>
      </c>
      <c r="AH252" s="715">
        <f t="shared" si="3875"/>
        <v>0</v>
      </c>
      <c r="AI252" s="711">
        <f t="shared" si="3876"/>
        <v>0</v>
      </c>
      <c r="AJ252" s="716">
        <f t="shared" si="3877"/>
        <v>0</v>
      </c>
      <c r="AK252" s="715">
        <f t="shared" si="3878"/>
        <v>0</v>
      </c>
      <c r="AL252" s="711">
        <f t="shared" si="3879"/>
        <v>0</v>
      </c>
      <c r="AM252" s="716">
        <f t="shared" si="3880"/>
        <v>0</v>
      </c>
      <c r="AN252" s="717">
        <f t="shared" si="3881"/>
        <v>0</v>
      </c>
      <c r="AO252" s="718">
        <f t="shared" si="3882"/>
        <v>0</v>
      </c>
      <c r="AP252" s="718">
        <f t="shared" si="3883"/>
        <v>0</v>
      </c>
      <c r="AQ252" s="385"/>
      <c r="AR252" s="89"/>
      <c r="AS252" s="388">
        <f t="shared" si="3884"/>
        <v>0</v>
      </c>
      <c r="AT252" s="88"/>
      <c r="AU252" s="89"/>
      <c r="AV252" s="388">
        <f t="shared" si="3885"/>
        <v>0</v>
      </c>
      <c r="AW252" s="595">
        <f t="shared" si="3886"/>
        <v>0</v>
      </c>
      <c r="AX252" s="596">
        <f t="shared" si="3887"/>
        <v>0</v>
      </c>
      <c r="AY252" s="597">
        <f t="shared" si="3888"/>
        <v>0</v>
      </c>
      <c r="AZ252" s="389"/>
      <c r="BA252" s="487"/>
      <c r="BB252" s="388">
        <f t="shared" si="3889"/>
        <v>0</v>
      </c>
      <c r="BC252" s="238"/>
      <c r="BD252" s="487"/>
      <c r="BE252" s="388">
        <f t="shared" si="3890"/>
        <v>0</v>
      </c>
      <c r="BF252" s="595">
        <f t="shared" si="3891"/>
        <v>0</v>
      </c>
      <c r="BG252" s="596">
        <f t="shared" si="3892"/>
        <v>0</v>
      </c>
      <c r="BH252" s="597">
        <f t="shared" si="3893"/>
        <v>0</v>
      </c>
      <c r="BI252" s="385"/>
      <c r="BJ252" s="89"/>
      <c r="BK252" s="388">
        <f t="shared" si="3894"/>
        <v>0</v>
      </c>
      <c r="BL252" s="385"/>
      <c r="BM252" s="505"/>
      <c r="BN252" s="388">
        <f t="shared" si="3965"/>
        <v>0</v>
      </c>
      <c r="BO252" s="595">
        <f t="shared" si="3966"/>
        <v>0</v>
      </c>
      <c r="BP252" s="596">
        <f t="shared" si="3897"/>
        <v>0</v>
      </c>
      <c r="BQ252" s="597">
        <f t="shared" si="3898"/>
        <v>0</v>
      </c>
      <c r="BR252" s="719">
        <f t="shared" si="3899"/>
        <v>0</v>
      </c>
      <c r="BS252" s="720">
        <f t="shared" si="3900"/>
        <v>0</v>
      </c>
      <c r="BT252" s="721">
        <f t="shared" si="3901"/>
        <v>0</v>
      </c>
      <c r="BU252" s="719">
        <f t="shared" si="3967"/>
        <v>0</v>
      </c>
      <c r="BV252" s="720">
        <f t="shared" si="3903"/>
        <v>0</v>
      </c>
      <c r="BW252" s="721">
        <f t="shared" si="3904"/>
        <v>0</v>
      </c>
      <c r="BX252" s="717">
        <f t="shared" si="3905"/>
        <v>0</v>
      </c>
      <c r="BY252" s="718">
        <f t="shared" si="3906"/>
        <v>0</v>
      </c>
      <c r="BZ252" s="718">
        <f t="shared" si="3907"/>
        <v>0</v>
      </c>
      <c r="CA252" s="594"/>
      <c r="CB252" s="315"/>
      <c r="CC252" s="443">
        <f t="shared" si="3908"/>
        <v>0</v>
      </c>
      <c r="CD252" s="594"/>
      <c r="CE252" s="315"/>
      <c r="CF252" s="443">
        <f t="shared" si="3909"/>
        <v>0</v>
      </c>
      <c r="CG252" s="595">
        <f t="shared" si="3910"/>
        <v>0</v>
      </c>
      <c r="CH252" s="596">
        <f t="shared" si="3911"/>
        <v>0</v>
      </c>
      <c r="CI252" s="597">
        <f t="shared" si="3912"/>
        <v>0</v>
      </c>
      <c r="CJ252" s="385"/>
      <c r="CK252" s="100"/>
      <c r="CL252" s="443">
        <f t="shared" si="3913"/>
        <v>0</v>
      </c>
      <c r="CM252" s="88"/>
      <c r="CN252" s="100"/>
      <c r="CO252" s="443">
        <f t="shared" si="3914"/>
        <v>0</v>
      </c>
      <c r="CP252" s="595">
        <f t="shared" si="3915"/>
        <v>0</v>
      </c>
      <c r="CQ252" s="596">
        <f t="shared" si="3916"/>
        <v>0</v>
      </c>
      <c r="CR252" s="597">
        <f t="shared" si="3917"/>
        <v>0</v>
      </c>
      <c r="CS252" s="385"/>
      <c r="CT252" s="100"/>
      <c r="CU252" s="443">
        <f t="shared" si="3918"/>
        <v>0</v>
      </c>
      <c r="CV252" s="385"/>
      <c r="CW252" s="505"/>
      <c r="CX252" s="443">
        <f t="shared" si="3919"/>
        <v>0</v>
      </c>
      <c r="CY252" s="595">
        <f t="shared" si="3920"/>
        <v>0</v>
      </c>
      <c r="CZ252" s="596">
        <f t="shared" si="3921"/>
        <v>0</v>
      </c>
      <c r="DA252" s="597">
        <f t="shared" si="3922"/>
        <v>0</v>
      </c>
      <c r="DB252" s="715">
        <f t="shared" si="3923"/>
        <v>0</v>
      </c>
      <c r="DC252" s="711">
        <f t="shared" si="3924"/>
        <v>0</v>
      </c>
      <c r="DD252" s="716">
        <f t="shared" si="3925"/>
        <v>0</v>
      </c>
      <c r="DE252" s="715">
        <f t="shared" si="3926"/>
        <v>0</v>
      </c>
      <c r="DF252" s="711">
        <f t="shared" si="3927"/>
        <v>0</v>
      </c>
      <c r="DG252" s="716">
        <f t="shared" si="3928"/>
        <v>0</v>
      </c>
      <c r="DH252" s="717">
        <f t="shared" si="3929"/>
        <v>0</v>
      </c>
      <c r="DI252" s="718">
        <f t="shared" si="3930"/>
        <v>0</v>
      </c>
      <c r="DJ252" s="718">
        <f t="shared" si="3931"/>
        <v>0</v>
      </c>
      <c r="DK252" s="385"/>
      <c r="DL252" s="100"/>
      <c r="DM252" s="388">
        <f t="shared" si="3932"/>
        <v>0</v>
      </c>
      <c r="DN252" s="88"/>
      <c r="DO252" s="100"/>
      <c r="DP252" s="388">
        <f t="shared" si="3933"/>
        <v>0</v>
      </c>
      <c r="DQ252" s="595">
        <f t="shared" si="3969"/>
        <v>0</v>
      </c>
      <c r="DR252" s="596">
        <f t="shared" si="3970"/>
        <v>0</v>
      </c>
      <c r="DS252" s="597">
        <f t="shared" si="3971"/>
        <v>0</v>
      </c>
      <c r="DT252" s="385"/>
      <c r="DU252" s="100"/>
      <c r="DV252" s="388">
        <f t="shared" si="3937"/>
        <v>0</v>
      </c>
      <c r="DW252" s="88"/>
      <c r="DX252" s="100"/>
      <c r="DY252" s="388">
        <f>DW252*DX252</f>
        <v>0</v>
      </c>
      <c r="DZ252" s="595">
        <f t="shared" si="3972"/>
        <v>0</v>
      </c>
      <c r="EA252" s="596">
        <f t="shared" si="3973"/>
        <v>0</v>
      </c>
      <c r="EB252" s="597">
        <f t="shared" si="3974"/>
        <v>0</v>
      </c>
      <c r="EC252" s="385"/>
      <c r="ED252" s="100"/>
      <c r="EE252" s="388">
        <f t="shared" si="3968"/>
        <v>0</v>
      </c>
      <c r="EF252" s="88"/>
      <c r="EG252" s="100"/>
      <c r="EH252" s="388">
        <f t="shared" si="3942"/>
        <v>0</v>
      </c>
      <c r="EI252" s="41">
        <f t="shared" si="3943"/>
        <v>0</v>
      </c>
      <c r="EJ252" s="42">
        <f t="shared" si="3944"/>
        <v>0</v>
      </c>
      <c r="EK252" s="43">
        <f t="shared" si="3945"/>
        <v>0</v>
      </c>
      <c r="EL252" s="50">
        <f t="shared" si="3946"/>
        <v>0</v>
      </c>
      <c r="EM252" s="45">
        <f t="shared" si="3947"/>
        <v>0</v>
      </c>
      <c r="EN252" s="51">
        <f t="shared" si="3948"/>
        <v>0</v>
      </c>
      <c r="EO252" s="50">
        <f t="shared" si="3949"/>
        <v>0</v>
      </c>
      <c r="EP252" s="45">
        <f t="shared" si="3950"/>
        <v>0</v>
      </c>
      <c r="EQ252" s="51">
        <f t="shared" si="3951"/>
        <v>0</v>
      </c>
      <c r="ER252" s="81">
        <f t="shared" si="3952"/>
        <v>0</v>
      </c>
      <c r="ES252" s="52">
        <f t="shared" si="3953"/>
        <v>0</v>
      </c>
      <c r="ET252" s="52">
        <f t="shared" si="3954"/>
        <v>0</v>
      </c>
      <c r="EU252" s="27">
        <f t="shared" si="3955"/>
        <v>0</v>
      </c>
      <c r="EV252" s="28">
        <f t="shared" si="3956"/>
        <v>0</v>
      </c>
      <c r="EW252" s="29">
        <f t="shared" si="3957"/>
        <v>0</v>
      </c>
      <c r="EX252" s="542">
        <f t="shared" si="3958"/>
        <v>0</v>
      </c>
      <c r="EY252" s="28">
        <f t="shared" si="3959"/>
        <v>0</v>
      </c>
      <c r="EZ252" s="29">
        <f t="shared" si="3960"/>
        <v>0</v>
      </c>
      <c r="FA252" s="178">
        <f t="shared" si="3961"/>
        <v>0</v>
      </c>
      <c r="FB252" s="28">
        <f t="shared" si="3962"/>
        <v>0</v>
      </c>
      <c r="FC252" s="29">
        <f t="shared" si="3963"/>
        <v>0</v>
      </c>
      <c r="FE252" s="84" t="s">
        <v>361</v>
      </c>
      <c r="FF252" s="176" t="s">
        <v>355</v>
      </c>
      <c r="FG252" s="176" t="s">
        <v>391</v>
      </c>
      <c r="FH252" s="84" t="s">
        <v>211</v>
      </c>
      <c r="FI252" s="389"/>
      <c r="FJ252" s="387"/>
      <c r="FK252" s="443">
        <f t="shared" si="3834"/>
        <v>0</v>
      </c>
      <c r="FL252" s="594"/>
      <c r="FM252" s="315"/>
      <c r="FN252" s="443">
        <f t="shared" si="3835"/>
        <v>0</v>
      </c>
      <c r="FO252" s="697">
        <f t="shared" si="3730"/>
        <v>0</v>
      </c>
      <c r="FP252" s="698">
        <f t="shared" si="3731"/>
        <v>0</v>
      </c>
      <c r="FQ252" s="699">
        <f t="shared" si="3732"/>
        <v>0</v>
      </c>
      <c r="FR252" s="385"/>
      <c r="FS252" s="799"/>
      <c r="FT252" s="443">
        <f t="shared" si="3836"/>
        <v>0</v>
      </c>
      <c r="FU252" s="88"/>
      <c r="FV252" s="89"/>
      <c r="FW252" s="443">
        <f t="shared" si="3837"/>
        <v>0</v>
      </c>
      <c r="FX252" s="697">
        <f t="shared" si="3733"/>
        <v>0</v>
      </c>
      <c r="FY252" s="698">
        <f t="shared" si="3734"/>
        <v>0</v>
      </c>
      <c r="FZ252" s="699">
        <f t="shared" si="3735"/>
        <v>0</v>
      </c>
      <c r="GA252" s="389"/>
      <c r="GB252" s="487"/>
      <c r="GC252" s="443">
        <f t="shared" si="3838"/>
        <v>0</v>
      </c>
      <c r="GD252" s="385"/>
      <c r="GE252" s="505"/>
      <c r="GF252" s="443">
        <f t="shared" si="3839"/>
        <v>0</v>
      </c>
      <c r="GG252" s="595">
        <f t="shared" si="3736"/>
        <v>0</v>
      </c>
      <c r="GH252" s="596">
        <f t="shared" si="3737"/>
        <v>0</v>
      </c>
      <c r="GI252" s="597">
        <f t="shared" si="3738"/>
        <v>0</v>
      </c>
      <c r="GJ252" s="715">
        <f t="shared" si="3739"/>
        <v>0</v>
      </c>
      <c r="GK252" s="711">
        <f t="shared" si="3740"/>
        <v>0</v>
      </c>
      <c r="GL252" s="716">
        <f t="shared" si="3741"/>
        <v>0</v>
      </c>
      <c r="GM252" s="715">
        <f t="shared" si="3742"/>
        <v>0</v>
      </c>
      <c r="GN252" s="711">
        <f t="shared" si="3743"/>
        <v>0</v>
      </c>
      <c r="GO252" s="716">
        <f t="shared" si="3744"/>
        <v>0</v>
      </c>
      <c r="GP252" s="717">
        <f t="shared" si="3745"/>
        <v>0</v>
      </c>
      <c r="GQ252" s="718">
        <f t="shared" si="3746"/>
        <v>0</v>
      </c>
      <c r="GR252" s="718">
        <f t="shared" si="3747"/>
        <v>0</v>
      </c>
      <c r="GS252" s="385"/>
      <c r="GT252" s="89"/>
      <c r="GU252" s="388">
        <f t="shared" si="3840"/>
        <v>0</v>
      </c>
      <c r="GV252" s="88"/>
      <c r="GW252" s="89"/>
      <c r="GX252" s="388">
        <f t="shared" si="3841"/>
        <v>0</v>
      </c>
      <c r="GY252" s="595">
        <f t="shared" si="3748"/>
        <v>0</v>
      </c>
      <c r="GZ252" s="596">
        <f t="shared" si="3749"/>
        <v>0</v>
      </c>
      <c r="HA252" s="597">
        <f t="shared" si="3750"/>
        <v>0</v>
      </c>
      <c r="HB252" s="767"/>
      <c r="HC252" s="487"/>
      <c r="HD252" s="388">
        <f t="shared" si="3842"/>
        <v>0</v>
      </c>
      <c r="HE252" s="238"/>
      <c r="HF252" s="487"/>
      <c r="HG252" s="388">
        <f t="shared" si="3843"/>
        <v>0</v>
      </c>
      <c r="HH252" s="595">
        <f t="shared" si="3751"/>
        <v>0</v>
      </c>
      <c r="HI252" s="596">
        <f t="shared" si="3752"/>
        <v>0</v>
      </c>
      <c r="HJ252" s="597">
        <f t="shared" si="3753"/>
        <v>0</v>
      </c>
      <c r="HK252" s="385"/>
      <c r="HL252" s="89"/>
      <c r="HM252" s="388">
        <f t="shared" si="3844"/>
        <v>0</v>
      </c>
      <c r="HN252" s="385"/>
      <c r="HO252" s="505"/>
      <c r="HP252" s="388">
        <f t="shared" si="3845"/>
        <v>0</v>
      </c>
      <c r="HQ252" s="595">
        <f t="shared" si="3754"/>
        <v>0</v>
      </c>
      <c r="HR252" s="596">
        <f t="shared" si="3755"/>
        <v>0</v>
      </c>
      <c r="HS252" s="597">
        <f t="shared" si="3756"/>
        <v>0</v>
      </c>
      <c r="HT252" s="719">
        <f t="shared" si="3757"/>
        <v>0</v>
      </c>
      <c r="HU252" s="720">
        <f t="shared" si="3758"/>
        <v>0</v>
      </c>
      <c r="HV252" s="721">
        <f t="shared" si="3759"/>
        <v>0</v>
      </c>
      <c r="HW252" s="719">
        <f t="shared" si="3760"/>
        <v>0</v>
      </c>
      <c r="HX252" s="720">
        <f t="shared" si="3761"/>
        <v>0</v>
      </c>
      <c r="HY252" s="721">
        <f t="shared" si="3762"/>
        <v>0</v>
      </c>
      <c r="HZ252" s="717">
        <f t="shared" si="3763"/>
        <v>0</v>
      </c>
      <c r="IA252" s="718">
        <f t="shared" si="3764"/>
        <v>0</v>
      </c>
      <c r="IB252" s="718">
        <f t="shared" si="3765"/>
        <v>0</v>
      </c>
      <c r="IC252" s="594"/>
      <c r="ID252" s="315"/>
      <c r="IE252" s="443">
        <f t="shared" si="3846"/>
        <v>0</v>
      </c>
      <c r="IF252" s="594"/>
      <c r="IG252" s="315"/>
      <c r="IH252" s="443">
        <f t="shared" si="3847"/>
        <v>0</v>
      </c>
      <c r="II252" s="595">
        <f t="shared" si="3766"/>
        <v>0</v>
      </c>
      <c r="IJ252" s="596">
        <f t="shared" si="3767"/>
        <v>0</v>
      </c>
      <c r="IK252" s="597">
        <f t="shared" si="3768"/>
        <v>0</v>
      </c>
      <c r="IL252" s="385"/>
      <c r="IM252" s="100"/>
      <c r="IN252" s="443">
        <f t="shared" si="3848"/>
        <v>0</v>
      </c>
      <c r="IO252" s="88"/>
      <c r="IP252" s="100"/>
      <c r="IQ252" s="443">
        <f t="shared" si="3849"/>
        <v>0</v>
      </c>
      <c r="IR252" s="595">
        <f t="shared" si="3769"/>
        <v>0</v>
      </c>
      <c r="IS252" s="596">
        <f t="shared" si="3770"/>
        <v>0</v>
      </c>
      <c r="IT252" s="597">
        <f t="shared" si="3771"/>
        <v>0</v>
      </c>
      <c r="IU252" s="385"/>
      <c r="IV252" s="100"/>
      <c r="IW252" s="443">
        <f t="shared" si="3850"/>
        <v>0</v>
      </c>
      <c r="IX252" s="385"/>
      <c r="IY252" s="505"/>
      <c r="IZ252" s="443">
        <f t="shared" si="3851"/>
        <v>0</v>
      </c>
      <c r="JA252" s="595">
        <f t="shared" si="3772"/>
        <v>0</v>
      </c>
      <c r="JB252" s="596">
        <f t="shared" si="3773"/>
        <v>0</v>
      </c>
      <c r="JC252" s="597">
        <f t="shared" si="3774"/>
        <v>0</v>
      </c>
      <c r="JD252" s="715">
        <f t="shared" si="3775"/>
        <v>0</v>
      </c>
      <c r="JE252" s="711">
        <f t="shared" si="3776"/>
        <v>0</v>
      </c>
      <c r="JF252" s="716">
        <f t="shared" si="3777"/>
        <v>0</v>
      </c>
      <c r="JG252" s="715">
        <f t="shared" si="3778"/>
        <v>0</v>
      </c>
      <c r="JH252" s="711">
        <f t="shared" si="3779"/>
        <v>0</v>
      </c>
      <c r="JI252" s="716">
        <f t="shared" si="3780"/>
        <v>0</v>
      </c>
      <c r="JJ252" s="717">
        <f t="shared" si="3781"/>
        <v>0</v>
      </c>
      <c r="JK252" s="718">
        <f t="shared" si="3782"/>
        <v>0</v>
      </c>
      <c r="JL252" s="718">
        <f t="shared" si="3783"/>
        <v>0</v>
      </c>
      <c r="JM252" s="385"/>
      <c r="JN252" s="100"/>
      <c r="JO252" s="388">
        <f t="shared" si="3852"/>
        <v>0</v>
      </c>
      <c r="JP252" s="88"/>
      <c r="JQ252" s="100"/>
      <c r="JR252" s="388">
        <f t="shared" si="3853"/>
        <v>0</v>
      </c>
      <c r="JS252" s="595">
        <f t="shared" si="3784"/>
        <v>0</v>
      </c>
      <c r="JT252" s="596">
        <f t="shared" si="3785"/>
        <v>0</v>
      </c>
      <c r="JU252" s="597">
        <f t="shared" si="3786"/>
        <v>0</v>
      </c>
      <c r="JV252" s="385"/>
      <c r="JW252" s="100"/>
      <c r="JX252" s="388">
        <f t="shared" si="3854"/>
        <v>0</v>
      </c>
      <c r="JY252" s="88"/>
      <c r="JZ252" s="100"/>
      <c r="KA252" s="388">
        <f>JY252*JZ252</f>
        <v>0</v>
      </c>
      <c r="KB252" s="595">
        <f t="shared" si="3787"/>
        <v>0</v>
      </c>
      <c r="KC252" s="596">
        <f t="shared" si="3788"/>
        <v>0</v>
      </c>
      <c r="KD252" s="597">
        <f t="shared" si="3789"/>
        <v>0</v>
      </c>
      <c r="KE252" s="88"/>
      <c r="KF252" s="100"/>
      <c r="KG252" s="388">
        <f t="shared" si="3855"/>
        <v>0</v>
      </c>
      <c r="KH252" s="88"/>
      <c r="KI252" s="100"/>
      <c r="KJ252" s="388">
        <f t="shared" si="3856"/>
        <v>0</v>
      </c>
      <c r="KK252" s="41">
        <f t="shared" si="3790"/>
        <v>0</v>
      </c>
      <c r="KL252" s="42">
        <f t="shared" si="3791"/>
        <v>0</v>
      </c>
      <c r="KM252" s="43">
        <f t="shared" si="3792"/>
        <v>0</v>
      </c>
      <c r="KN252" s="50">
        <f t="shared" si="3793"/>
        <v>0</v>
      </c>
      <c r="KO252" s="45">
        <f t="shared" si="3794"/>
        <v>0</v>
      </c>
      <c r="KP252" s="51">
        <f t="shared" si="3795"/>
        <v>0</v>
      </c>
      <c r="KQ252" s="50">
        <f t="shared" si="3796"/>
        <v>0</v>
      </c>
      <c r="KR252" s="45">
        <f t="shared" si="3797"/>
        <v>0</v>
      </c>
      <c r="KS252" s="51">
        <f t="shared" si="3798"/>
        <v>0</v>
      </c>
      <c r="KT252" s="81">
        <f t="shared" si="3799"/>
        <v>0</v>
      </c>
      <c r="KU252" s="52">
        <f t="shared" si="3800"/>
        <v>0</v>
      </c>
      <c r="KV252" s="52">
        <f t="shared" si="3801"/>
        <v>0</v>
      </c>
      <c r="KW252" s="27">
        <f t="shared" si="3802"/>
        <v>0</v>
      </c>
      <c r="KX252" s="28">
        <f t="shared" si="3803"/>
        <v>0</v>
      </c>
      <c r="KY252" s="29">
        <f t="shared" si="3804"/>
        <v>0</v>
      </c>
      <c r="KZ252" s="542">
        <f t="shared" si="3805"/>
        <v>0</v>
      </c>
      <c r="LA252" s="28">
        <f t="shared" si="3806"/>
        <v>0</v>
      </c>
      <c r="LB252" s="29">
        <f t="shared" si="3807"/>
        <v>0</v>
      </c>
      <c r="LC252" s="178">
        <f t="shared" si="3808"/>
        <v>0</v>
      </c>
      <c r="LD252" s="28">
        <f t="shared" si="3809"/>
        <v>0</v>
      </c>
      <c r="LE252" s="29">
        <f t="shared" si="3810"/>
        <v>0</v>
      </c>
    </row>
    <row r="253" spans="2:317" ht="20.25" hidden="1" customHeight="1" outlineLevel="3">
      <c r="B253" s="84" t="s">
        <v>361</v>
      </c>
      <c r="C253" s="176" t="s">
        <v>392</v>
      </c>
      <c r="D253" s="176" t="s">
        <v>261</v>
      </c>
      <c r="E253" s="176" t="s">
        <v>262</v>
      </c>
      <c r="F253" s="84" t="s">
        <v>211</v>
      </c>
      <c r="G253" s="483"/>
      <c r="H253" s="600"/>
      <c r="I253" s="443">
        <f t="shared" si="3860"/>
        <v>0</v>
      </c>
      <c r="J253" s="481"/>
      <c r="K253" s="600"/>
      <c r="L253" s="443">
        <f t="shared" si="3861"/>
        <v>0</v>
      </c>
      <c r="M253" s="697">
        <f t="shared" si="3862"/>
        <v>0</v>
      </c>
      <c r="N253" s="698">
        <f t="shared" si="3863"/>
        <v>0</v>
      </c>
      <c r="O253" s="699">
        <f t="shared" si="3864"/>
        <v>0</v>
      </c>
      <c r="P253" s="444"/>
      <c r="Q253" s="315"/>
      <c r="R253" s="443">
        <f t="shared" si="3865"/>
        <v>0</v>
      </c>
      <c r="S253" s="88"/>
      <c r="T253" s="89"/>
      <c r="U253" s="443">
        <f t="shared" si="3866"/>
        <v>0</v>
      </c>
      <c r="V253" s="697">
        <f t="shared" si="3867"/>
        <v>0</v>
      </c>
      <c r="W253" s="698">
        <f t="shared" si="3868"/>
        <v>0</v>
      </c>
      <c r="X253" s="699">
        <f t="shared" si="3869"/>
        <v>0</v>
      </c>
      <c r="Y253" s="385"/>
      <c r="Z253" s="89"/>
      <c r="AA253" s="443">
        <f t="shared" si="3870"/>
        <v>0</v>
      </c>
      <c r="AB253" s="88"/>
      <c r="AC253" s="89"/>
      <c r="AD253" s="443">
        <f t="shared" si="3871"/>
        <v>0</v>
      </c>
      <c r="AE253" s="595">
        <f t="shared" si="3872"/>
        <v>0</v>
      </c>
      <c r="AF253" s="596">
        <f t="shared" si="3873"/>
        <v>0</v>
      </c>
      <c r="AG253" s="597">
        <f t="shared" si="3874"/>
        <v>0</v>
      </c>
      <c r="AH253" s="715">
        <f t="shared" si="3875"/>
        <v>0</v>
      </c>
      <c r="AI253" s="711">
        <f t="shared" si="3876"/>
        <v>0</v>
      </c>
      <c r="AJ253" s="716">
        <f t="shared" si="3877"/>
        <v>0</v>
      </c>
      <c r="AK253" s="715">
        <f t="shared" si="3878"/>
        <v>0</v>
      </c>
      <c r="AL253" s="711">
        <f t="shared" si="3879"/>
        <v>0</v>
      </c>
      <c r="AM253" s="716">
        <f t="shared" si="3880"/>
        <v>0</v>
      </c>
      <c r="AN253" s="717">
        <f t="shared" si="3881"/>
        <v>0</v>
      </c>
      <c r="AO253" s="718">
        <f t="shared" si="3882"/>
        <v>0</v>
      </c>
      <c r="AP253" s="718">
        <f t="shared" si="3883"/>
        <v>0</v>
      </c>
      <c r="AQ253" s="385"/>
      <c r="AR253" s="89"/>
      <c r="AS253" s="388">
        <f t="shared" si="3884"/>
        <v>0</v>
      </c>
      <c r="AT253" s="88"/>
      <c r="AU253" s="89"/>
      <c r="AV253" s="388">
        <f t="shared" si="3885"/>
        <v>0</v>
      </c>
      <c r="AW253" s="595">
        <f t="shared" si="3886"/>
        <v>0</v>
      </c>
      <c r="AX253" s="596">
        <f t="shared" si="3887"/>
        <v>0</v>
      </c>
      <c r="AY253" s="597">
        <f t="shared" si="3888"/>
        <v>0</v>
      </c>
      <c r="AZ253" s="385"/>
      <c r="BA253" s="89"/>
      <c r="BB253" s="388">
        <f t="shared" si="3889"/>
        <v>0</v>
      </c>
      <c r="BC253" s="88"/>
      <c r="BD253" s="89"/>
      <c r="BE253" s="388">
        <f t="shared" si="3890"/>
        <v>0</v>
      </c>
      <c r="BF253" s="595">
        <f t="shared" si="3891"/>
        <v>0</v>
      </c>
      <c r="BG253" s="596">
        <f t="shared" si="3892"/>
        <v>0</v>
      </c>
      <c r="BH253" s="597">
        <f t="shared" si="3893"/>
        <v>0</v>
      </c>
      <c r="BI253" s="385"/>
      <c r="BJ253" s="89"/>
      <c r="BK253" s="388">
        <f t="shared" si="3894"/>
        <v>0</v>
      </c>
      <c r="BL253" s="594"/>
      <c r="BM253" s="315"/>
      <c r="BN253" s="388">
        <f t="shared" si="3965"/>
        <v>0</v>
      </c>
      <c r="BO253" s="595">
        <f t="shared" si="3966"/>
        <v>0</v>
      </c>
      <c r="BP253" s="596">
        <f t="shared" si="3897"/>
        <v>0</v>
      </c>
      <c r="BQ253" s="597">
        <f t="shared" si="3898"/>
        <v>0</v>
      </c>
      <c r="BR253" s="719">
        <f t="shared" si="3899"/>
        <v>0</v>
      </c>
      <c r="BS253" s="720">
        <f t="shared" si="3900"/>
        <v>0</v>
      </c>
      <c r="BT253" s="721">
        <f t="shared" si="3901"/>
        <v>0</v>
      </c>
      <c r="BU253" s="719">
        <f t="shared" si="3967"/>
        <v>0</v>
      </c>
      <c r="BV253" s="720">
        <f t="shared" si="3903"/>
        <v>0</v>
      </c>
      <c r="BW253" s="721">
        <f t="shared" si="3904"/>
        <v>0</v>
      </c>
      <c r="BX253" s="717">
        <f t="shared" si="3905"/>
        <v>0</v>
      </c>
      <c r="BY253" s="718">
        <f t="shared" si="3906"/>
        <v>0</v>
      </c>
      <c r="BZ253" s="718">
        <f t="shared" si="3907"/>
        <v>0</v>
      </c>
      <c r="CA253" s="594"/>
      <c r="CB253" s="315"/>
      <c r="CC253" s="443">
        <f t="shared" si="3908"/>
        <v>0</v>
      </c>
      <c r="CD253" s="594"/>
      <c r="CE253" s="315"/>
      <c r="CF253" s="443">
        <f t="shared" si="3909"/>
        <v>0</v>
      </c>
      <c r="CG253" s="595">
        <f t="shared" si="3910"/>
        <v>0</v>
      </c>
      <c r="CH253" s="596">
        <f t="shared" si="3911"/>
        <v>0</v>
      </c>
      <c r="CI253" s="597">
        <f t="shared" si="3912"/>
        <v>0</v>
      </c>
      <c r="CJ253" s="385"/>
      <c r="CK253" s="100"/>
      <c r="CL253" s="443">
        <f t="shared" si="3913"/>
        <v>0</v>
      </c>
      <c r="CM253" s="88"/>
      <c r="CN253" s="100"/>
      <c r="CO253" s="443">
        <f t="shared" si="3914"/>
        <v>0</v>
      </c>
      <c r="CP253" s="595">
        <f t="shared" si="3915"/>
        <v>0</v>
      </c>
      <c r="CQ253" s="596">
        <f t="shared" si="3916"/>
        <v>0</v>
      </c>
      <c r="CR253" s="597">
        <f t="shared" si="3917"/>
        <v>0</v>
      </c>
      <c r="CS253" s="385"/>
      <c r="CT253" s="100"/>
      <c r="CU253" s="443">
        <f t="shared" si="3918"/>
        <v>0</v>
      </c>
      <c r="CV253" s="88"/>
      <c r="CW253" s="100"/>
      <c r="CX253" s="443">
        <f t="shared" si="3919"/>
        <v>0</v>
      </c>
      <c r="CY253" s="595">
        <f t="shared" si="3920"/>
        <v>0</v>
      </c>
      <c r="CZ253" s="596">
        <f t="shared" si="3921"/>
        <v>0</v>
      </c>
      <c r="DA253" s="597">
        <f t="shared" si="3922"/>
        <v>0</v>
      </c>
      <c r="DB253" s="715">
        <f t="shared" si="3923"/>
        <v>0</v>
      </c>
      <c r="DC253" s="711">
        <f t="shared" si="3924"/>
        <v>0</v>
      </c>
      <c r="DD253" s="716">
        <f t="shared" si="3925"/>
        <v>0</v>
      </c>
      <c r="DE253" s="715">
        <f t="shared" si="3926"/>
        <v>0</v>
      </c>
      <c r="DF253" s="711">
        <f t="shared" si="3927"/>
        <v>0</v>
      </c>
      <c r="DG253" s="716">
        <f t="shared" si="3928"/>
        <v>0</v>
      </c>
      <c r="DH253" s="717">
        <f t="shared" si="3929"/>
        <v>0</v>
      </c>
      <c r="DI253" s="718">
        <f t="shared" si="3930"/>
        <v>0</v>
      </c>
      <c r="DJ253" s="718">
        <f t="shared" si="3931"/>
        <v>0</v>
      </c>
      <c r="DK253" s="385"/>
      <c r="DL253" s="100"/>
      <c r="DM253" s="388">
        <f t="shared" si="3932"/>
        <v>0</v>
      </c>
      <c r="DN253" s="88"/>
      <c r="DO253" s="100"/>
      <c r="DP253" s="388">
        <f t="shared" si="3933"/>
        <v>0</v>
      </c>
      <c r="DQ253" s="595">
        <f t="shared" si="3969"/>
        <v>0</v>
      </c>
      <c r="DR253" s="596">
        <f t="shared" si="3970"/>
        <v>0</v>
      </c>
      <c r="DS253" s="597">
        <f t="shared" si="3971"/>
        <v>0</v>
      </c>
      <c r="DT253" s="385"/>
      <c r="DU253" s="100"/>
      <c r="DV253" s="388">
        <f t="shared" si="3937"/>
        <v>0</v>
      </c>
      <c r="DW253" s="88"/>
      <c r="DX253" s="100"/>
      <c r="DY253" s="388">
        <f>DW253*DX253</f>
        <v>0</v>
      </c>
      <c r="DZ253" s="595">
        <f t="shared" si="3972"/>
        <v>0</v>
      </c>
      <c r="EA253" s="596">
        <f t="shared" si="3973"/>
        <v>0</v>
      </c>
      <c r="EB253" s="597">
        <f t="shared" si="3974"/>
        <v>0</v>
      </c>
      <c r="EC253" s="385"/>
      <c r="ED253" s="100"/>
      <c r="EE253" s="388">
        <f t="shared" si="3968"/>
        <v>0</v>
      </c>
      <c r="EF253" s="88"/>
      <c r="EG253" s="100"/>
      <c r="EH253" s="388">
        <f t="shared" si="3942"/>
        <v>0</v>
      </c>
      <c r="EI253" s="41">
        <f t="shared" si="3943"/>
        <v>0</v>
      </c>
      <c r="EJ253" s="42">
        <f t="shared" si="3944"/>
        <v>0</v>
      </c>
      <c r="EK253" s="43">
        <f t="shared" si="3945"/>
        <v>0</v>
      </c>
      <c r="EL253" s="50">
        <f t="shared" si="3946"/>
        <v>0</v>
      </c>
      <c r="EM253" s="45">
        <f t="shared" si="3947"/>
        <v>0</v>
      </c>
      <c r="EN253" s="51">
        <f t="shared" si="3948"/>
        <v>0</v>
      </c>
      <c r="EO253" s="50">
        <f t="shared" si="3949"/>
        <v>0</v>
      </c>
      <c r="EP253" s="45">
        <f t="shared" si="3950"/>
        <v>0</v>
      </c>
      <c r="EQ253" s="51">
        <f t="shared" si="3951"/>
        <v>0</v>
      </c>
      <c r="ER253" s="81">
        <f t="shared" si="3952"/>
        <v>0</v>
      </c>
      <c r="ES253" s="52">
        <f t="shared" si="3953"/>
        <v>0</v>
      </c>
      <c r="ET253" s="52">
        <f t="shared" si="3954"/>
        <v>0</v>
      </c>
      <c r="EU253" s="27">
        <f t="shared" si="3955"/>
        <v>0</v>
      </c>
      <c r="EV253" s="28">
        <f t="shared" si="3956"/>
        <v>0</v>
      </c>
      <c r="EW253" s="29">
        <f t="shared" si="3957"/>
        <v>0</v>
      </c>
      <c r="EX253" s="542">
        <f t="shared" si="3958"/>
        <v>0</v>
      </c>
      <c r="EY253" s="28">
        <f t="shared" si="3959"/>
        <v>0</v>
      </c>
      <c r="EZ253" s="29">
        <f t="shared" si="3960"/>
        <v>0</v>
      </c>
      <c r="FA253" s="178">
        <f t="shared" si="3961"/>
        <v>0</v>
      </c>
      <c r="FB253" s="28">
        <f t="shared" si="3962"/>
        <v>0</v>
      </c>
      <c r="FC253" s="29">
        <f t="shared" si="3963"/>
        <v>0</v>
      </c>
      <c r="FE253" s="84" t="s">
        <v>361</v>
      </c>
      <c r="FF253" s="176" t="s">
        <v>392</v>
      </c>
      <c r="FG253" s="176" t="s">
        <v>262</v>
      </c>
      <c r="FH253" s="84" t="s">
        <v>211</v>
      </c>
      <c r="FI253" s="483"/>
      <c r="FJ253" s="600"/>
      <c r="FK253" s="443">
        <f t="shared" si="3834"/>
        <v>0</v>
      </c>
      <c r="FL253" s="481"/>
      <c r="FM253" s="600"/>
      <c r="FN253" s="443">
        <f t="shared" si="3835"/>
        <v>0</v>
      </c>
      <c r="FO253" s="697">
        <f t="shared" si="3730"/>
        <v>0</v>
      </c>
      <c r="FP253" s="698">
        <f t="shared" si="3731"/>
        <v>0</v>
      </c>
      <c r="FQ253" s="699">
        <f t="shared" si="3732"/>
        <v>0</v>
      </c>
      <c r="FR253" s="444"/>
      <c r="FS253" s="315"/>
      <c r="FT253" s="443">
        <f t="shared" si="3836"/>
        <v>0</v>
      </c>
      <c r="FU253" s="88"/>
      <c r="FV253" s="89"/>
      <c r="FW253" s="443">
        <f t="shared" si="3837"/>
        <v>0</v>
      </c>
      <c r="FX253" s="697">
        <f t="shared" si="3733"/>
        <v>0</v>
      </c>
      <c r="FY253" s="698">
        <f t="shared" si="3734"/>
        <v>0</v>
      </c>
      <c r="FZ253" s="699">
        <f t="shared" si="3735"/>
        <v>0</v>
      </c>
      <c r="GA253" s="385"/>
      <c r="GB253" s="89"/>
      <c r="GC253" s="443">
        <f t="shared" si="3838"/>
        <v>0</v>
      </c>
      <c r="GD253" s="88"/>
      <c r="GE253" s="89"/>
      <c r="GF253" s="443">
        <f t="shared" si="3839"/>
        <v>0</v>
      </c>
      <c r="GG253" s="595">
        <f t="shared" si="3736"/>
        <v>0</v>
      </c>
      <c r="GH253" s="596">
        <f t="shared" si="3737"/>
        <v>0</v>
      </c>
      <c r="GI253" s="597">
        <f t="shared" si="3738"/>
        <v>0</v>
      </c>
      <c r="GJ253" s="715">
        <f t="shared" si="3739"/>
        <v>0</v>
      </c>
      <c r="GK253" s="711">
        <f t="shared" si="3740"/>
        <v>0</v>
      </c>
      <c r="GL253" s="716">
        <f t="shared" si="3741"/>
        <v>0</v>
      </c>
      <c r="GM253" s="715">
        <f t="shared" si="3742"/>
        <v>0</v>
      </c>
      <c r="GN253" s="711">
        <f t="shared" si="3743"/>
        <v>0</v>
      </c>
      <c r="GO253" s="716">
        <f t="shared" si="3744"/>
        <v>0</v>
      </c>
      <c r="GP253" s="717">
        <f t="shared" si="3745"/>
        <v>0</v>
      </c>
      <c r="GQ253" s="718">
        <f t="shared" si="3746"/>
        <v>0</v>
      </c>
      <c r="GR253" s="718">
        <f t="shared" si="3747"/>
        <v>0</v>
      </c>
      <c r="GS253" s="385"/>
      <c r="GT253" s="89"/>
      <c r="GU253" s="388">
        <f t="shared" si="3840"/>
        <v>0</v>
      </c>
      <c r="GV253" s="88"/>
      <c r="GW253" s="89"/>
      <c r="GX253" s="388">
        <f t="shared" si="3841"/>
        <v>0</v>
      </c>
      <c r="GY253" s="595">
        <f t="shared" si="3748"/>
        <v>0</v>
      </c>
      <c r="GZ253" s="596">
        <f t="shared" si="3749"/>
        <v>0</v>
      </c>
      <c r="HA253" s="597">
        <f t="shared" si="3750"/>
        <v>0</v>
      </c>
      <c r="HB253" s="385"/>
      <c r="HC253" s="89"/>
      <c r="HD253" s="388">
        <f t="shared" si="3842"/>
        <v>0</v>
      </c>
      <c r="HE253" s="88"/>
      <c r="HF253" s="89"/>
      <c r="HG253" s="388">
        <f t="shared" si="3843"/>
        <v>0</v>
      </c>
      <c r="HH253" s="595">
        <f t="shared" si="3751"/>
        <v>0</v>
      </c>
      <c r="HI253" s="596">
        <f t="shared" si="3752"/>
        <v>0</v>
      </c>
      <c r="HJ253" s="597">
        <f t="shared" si="3753"/>
        <v>0</v>
      </c>
      <c r="HK253" s="385"/>
      <c r="HL253" s="89"/>
      <c r="HM253" s="388">
        <f t="shared" si="3844"/>
        <v>0</v>
      </c>
      <c r="HN253" s="594"/>
      <c r="HO253" s="315"/>
      <c r="HP253" s="388">
        <f t="shared" si="3845"/>
        <v>0</v>
      </c>
      <c r="HQ253" s="595">
        <f t="shared" si="3754"/>
        <v>0</v>
      </c>
      <c r="HR253" s="596">
        <f t="shared" si="3755"/>
        <v>0</v>
      </c>
      <c r="HS253" s="597">
        <f t="shared" si="3756"/>
        <v>0</v>
      </c>
      <c r="HT253" s="719">
        <f t="shared" si="3757"/>
        <v>0</v>
      </c>
      <c r="HU253" s="720">
        <f t="shared" si="3758"/>
        <v>0</v>
      </c>
      <c r="HV253" s="721">
        <f t="shared" si="3759"/>
        <v>0</v>
      </c>
      <c r="HW253" s="719">
        <f t="shared" si="3760"/>
        <v>0</v>
      </c>
      <c r="HX253" s="720">
        <f t="shared" si="3761"/>
        <v>0</v>
      </c>
      <c r="HY253" s="721">
        <f t="shared" si="3762"/>
        <v>0</v>
      </c>
      <c r="HZ253" s="717">
        <f t="shared" si="3763"/>
        <v>0</v>
      </c>
      <c r="IA253" s="718">
        <f t="shared" si="3764"/>
        <v>0</v>
      </c>
      <c r="IB253" s="718">
        <f t="shared" si="3765"/>
        <v>0</v>
      </c>
      <c r="IC253" s="594"/>
      <c r="ID253" s="315"/>
      <c r="IE253" s="443">
        <f t="shared" si="3846"/>
        <v>0</v>
      </c>
      <c r="IF253" s="594"/>
      <c r="IG253" s="315"/>
      <c r="IH253" s="443">
        <f t="shared" si="3847"/>
        <v>0</v>
      </c>
      <c r="II253" s="595">
        <f t="shared" si="3766"/>
        <v>0</v>
      </c>
      <c r="IJ253" s="596">
        <f t="shared" si="3767"/>
        <v>0</v>
      </c>
      <c r="IK253" s="597">
        <f t="shared" si="3768"/>
        <v>0</v>
      </c>
      <c r="IL253" s="385"/>
      <c r="IM253" s="100"/>
      <c r="IN253" s="443">
        <f t="shared" si="3848"/>
        <v>0</v>
      </c>
      <c r="IO253" s="88"/>
      <c r="IP253" s="100"/>
      <c r="IQ253" s="443">
        <f t="shared" si="3849"/>
        <v>0</v>
      </c>
      <c r="IR253" s="595">
        <f t="shared" si="3769"/>
        <v>0</v>
      </c>
      <c r="IS253" s="596">
        <f t="shared" si="3770"/>
        <v>0</v>
      </c>
      <c r="IT253" s="597">
        <f t="shared" si="3771"/>
        <v>0</v>
      </c>
      <c r="IU253" s="385"/>
      <c r="IV253" s="100"/>
      <c r="IW253" s="443">
        <f t="shared" si="3850"/>
        <v>0</v>
      </c>
      <c r="IX253" s="88"/>
      <c r="IY253" s="100"/>
      <c r="IZ253" s="443">
        <f t="shared" si="3851"/>
        <v>0</v>
      </c>
      <c r="JA253" s="595">
        <f t="shared" si="3772"/>
        <v>0</v>
      </c>
      <c r="JB253" s="596">
        <f t="shared" si="3773"/>
        <v>0</v>
      </c>
      <c r="JC253" s="597">
        <f t="shared" si="3774"/>
        <v>0</v>
      </c>
      <c r="JD253" s="715">
        <f t="shared" si="3775"/>
        <v>0</v>
      </c>
      <c r="JE253" s="711">
        <f t="shared" si="3776"/>
        <v>0</v>
      </c>
      <c r="JF253" s="716">
        <f t="shared" si="3777"/>
        <v>0</v>
      </c>
      <c r="JG253" s="715">
        <f t="shared" si="3778"/>
        <v>0</v>
      </c>
      <c r="JH253" s="711">
        <f t="shared" si="3779"/>
        <v>0</v>
      </c>
      <c r="JI253" s="716">
        <f t="shared" si="3780"/>
        <v>0</v>
      </c>
      <c r="JJ253" s="717">
        <f t="shared" si="3781"/>
        <v>0</v>
      </c>
      <c r="JK253" s="718">
        <f t="shared" si="3782"/>
        <v>0</v>
      </c>
      <c r="JL253" s="718">
        <f t="shared" si="3783"/>
        <v>0</v>
      </c>
      <c r="JM253" s="385"/>
      <c r="JN253" s="100"/>
      <c r="JO253" s="388">
        <f t="shared" si="3852"/>
        <v>0</v>
      </c>
      <c r="JP253" s="88"/>
      <c r="JQ253" s="100"/>
      <c r="JR253" s="388">
        <f t="shared" si="3853"/>
        <v>0</v>
      </c>
      <c r="JS253" s="595">
        <f t="shared" si="3784"/>
        <v>0</v>
      </c>
      <c r="JT253" s="596">
        <f t="shared" si="3785"/>
        <v>0</v>
      </c>
      <c r="JU253" s="597">
        <f t="shared" si="3786"/>
        <v>0</v>
      </c>
      <c r="JV253" s="385"/>
      <c r="JW253" s="100"/>
      <c r="JX253" s="388">
        <f t="shared" si="3854"/>
        <v>0</v>
      </c>
      <c r="JY253" s="88"/>
      <c r="JZ253" s="100"/>
      <c r="KA253" s="388">
        <f>JY253*JZ253</f>
        <v>0</v>
      </c>
      <c r="KB253" s="595">
        <f t="shared" si="3787"/>
        <v>0</v>
      </c>
      <c r="KC253" s="596">
        <f t="shared" si="3788"/>
        <v>0</v>
      </c>
      <c r="KD253" s="597">
        <f t="shared" si="3789"/>
        <v>0</v>
      </c>
      <c r="KE253" s="88"/>
      <c r="KF253" s="100"/>
      <c r="KG253" s="388">
        <f t="shared" si="3855"/>
        <v>0</v>
      </c>
      <c r="KH253" s="88"/>
      <c r="KI253" s="100"/>
      <c r="KJ253" s="388">
        <f t="shared" si="3856"/>
        <v>0</v>
      </c>
      <c r="KK253" s="41">
        <f t="shared" si="3790"/>
        <v>0</v>
      </c>
      <c r="KL253" s="42">
        <f t="shared" si="3791"/>
        <v>0</v>
      </c>
      <c r="KM253" s="43">
        <f t="shared" si="3792"/>
        <v>0</v>
      </c>
      <c r="KN253" s="50">
        <f t="shared" si="3793"/>
        <v>0</v>
      </c>
      <c r="KO253" s="45">
        <f t="shared" si="3794"/>
        <v>0</v>
      </c>
      <c r="KP253" s="51">
        <f t="shared" si="3795"/>
        <v>0</v>
      </c>
      <c r="KQ253" s="50">
        <f t="shared" si="3796"/>
        <v>0</v>
      </c>
      <c r="KR253" s="45">
        <f t="shared" si="3797"/>
        <v>0</v>
      </c>
      <c r="KS253" s="51">
        <f t="shared" si="3798"/>
        <v>0</v>
      </c>
      <c r="KT253" s="81">
        <f t="shared" si="3799"/>
        <v>0</v>
      </c>
      <c r="KU253" s="52">
        <f t="shared" si="3800"/>
        <v>0</v>
      </c>
      <c r="KV253" s="52">
        <f t="shared" si="3801"/>
        <v>0</v>
      </c>
      <c r="KW253" s="27">
        <f t="shared" si="3802"/>
        <v>0</v>
      </c>
      <c r="KX253" s="28">
        <f t="shared" si="3803"/>
        <v>0</v>
      </c>
      <c r="KY253" s="29">
        <f t="shared" si="3804"/>
        <v>0</v>
      </c>
      <c r="KZ253" s="542">
        <f t="shared" si="3805"/>
        <v>0</v>
      </c>
      <c r="LA253" s="28">
        <f t="shared" si="3806"/>
        <v>0</v>
      </c>
      <c r="LB253" s="29">
        <f t="shared" si="3807"/>
        <v>0</v>
      </c>
      <c r="LC253" s="178">
        <f t="shared" si="3808"/>
        <v>0</v>
      </c>
      <c r="LD253" s="28">
        <f t="shared" si="3809"/>
        <v>0</v>
      </c>
      <c r="LE253" s="29">
        <f t="shared" si="3810"/>
        <v>0</v>
      </c>
    </row>
    <row r="254" spans="2:317" ht="20.25" hidden="1" customHeight="1" outlineLevel="3">
      <c r="B254" s="84" t="s">
        <v>361</v>
      </c>
      <c r="C254" s="176" t="s">
        <v>393</v>
      </c>
      <c r="D254" s="176" t="s">
        <v>261</v>
      </c>
      <c r="E254" s="176" t="s">
        <v>262</v>
      </c>
      <c r="F254" s="84" t="s">
        <v>283</v>
      </c>
      <c r="G254" s="483"/>
      <c r="H254" s="600"/>
      <c r="I254" s="443">
        <f t="shared" si="3860"/>
        <v>0</v>
      </c>
      <c r="J254" s="483"/>
      <c r="K254" s="600"/>
      <c r="L254" s="443">
        <f t="shared" si="3861"/>
        <v>0</v>
      </c>
      <c r="M254" s="697">
        <f t="shared" si="3862"/>
        <v>0</v>
      </c>
      <c r="N254" s="698">
        <f t="shared" si="3863"/>
        <v>0</v>
      </c>
      <c r="O254" s="699">
        <f t="shared" si="3864"/>
        <v>0</v>
      </c>
      <c r="P254" s="483"/>
      <c r="Q254" s="600"/>
      <c r="R254" s="443">
        <f t="shared" si="3865"/>
        <v>0</v>
      </c>
      <c r="S254" s="88"/>
      <c r="T254" s="89"/>
      <c r="U254" s="443">
        <f t="shared" si="3866"/>
        <v>0</v>
      </c>
      <c r="V254" s="697">
        <f t="shared" si="3867"/>
        <v>0</v>
      </c>
      <c r="W254" s="698">
        <f t="shared" si="3868"/>
        <v>0</v>
      </c>
      <c r="X254" s="699">
        <f t="shared" si="3869"/>
        <v>0</v>
      </c>
      <c r="Y254" s="385"/>
      <c r="Z254" s="89"/>
      <c r="AA254" s="443">
        <f t="shared" si="3870"/>
        <v>0</v>
      </c>
      <c r="AB254" s="88"/>
      <c r="AC254" s="89"/>
      <c r="AD254" s="443">
        <f t="shared" si="3871"/>
        <v>0</v>
      </c>
      <c r="AE254" s="595">
        <f t="shared" si="3872"/>
        <v>0</v>
      </c>
      <c r="AF254" s="596">
        <f t="shared" si="3873"/>
        <v>0</v>
      </c>
      <c r="AG254" s="597">
        <f t="shared" si="3874"/>
        <v>0</v>
      </c>
      <c r="AH254" s="715">
        <f t="shared" si="3875"/>
        <v>0</v>
      </c>
      <c r="AI254" s="711">
        <f t="shared" si="3876"/>
        <v>0</v>
      </c>
      <c r="AJ254" s="716">
        <f t="shared" si="3877"/>
        <v>0</v>
      </c>
      <c r="AK254" s="715">
        <f t="shared" si="3878"/>
        <v>0</v>
      </c>
      <c r="AL254" s="711">
        <f t="shared" si="3879"/>
        <v>0</v>
      </c>
      <c r="AM254" s="716">
        <f t="shared" si="3880"/>
        <v>0</v>
      </c>
      <c r="AN254" s="717">
        <f t="shared" si="3881"/>
        <v>0</v>
      </c>
      <c r="AO254" s="718">
        <f t="shared" si="3882"/>
        <v>0</v>
      </c>
      <c r="AP254" s="718">
        <f t="shared" si="3883"/>
        <v>0</v>
      </c>
      <c r="AQ254" s="385"/>
      <c r="AR254" s="89"/>
      <c r="AS254" s="388">
        <f t="shared" si="3884"/>
        <v>0</v>
      </c>
      <c r="AT254" s="88"/>
      <c r="AU254" s="89"/>
      <c r="AV254" s="388">
        <f t="shared" si="3885"/>
        <v>0</v>
      </c>
      <c r="AW254" s="595">
        <f t="shared" si="3886"/>
        <v>0</v>
      </c>
      <c r="AX254" s="596">
        <f t="shared" si="3887"/>
        <v>0</v>
      </c>
      <c r="AY254" s="597">
        <f t="shared" si="3888"/>
        <v>0</v>
      </c>
      <c r="AZ254" s="385"/>
      <c r="BA254" s="89"/>
      <c r="BB254" s="388">
        <f t="shared" si="3889"/>
        <v>0</v>
      </c>
      <c r="BC254" s="88"/>
      <c r="BD254" s="89"/>
      <c r="BE254" s="388">
        <f t="shared" si="3890"/>
        <v>0</v>
      </c>
      <c r="BF254" s="595">
        <f t="shared" si="3891"/>
        <v>0</v>
      </c>
      <c r="BG254" s="596">
        <f t="shared" si="3892"/>
        <v>0</v>
      </c>
      <c r="BH254" s="597">
        <f t="shared" si="3893"/>
        <v>0</v>
      </c>
      <c r="BI254" s="385"/>
      <c r="BJ254" s="89"/>
      <c r="BK254" s="388">
        <f t="shared" si="3894"/>
        <v>0</v>
      </c>
      <c r="BL254" s="594"/>
      <c r="BM254" s="315"/>
      <c r="BN254" s="388">
        <f t="shared" si="3965"/>
        <v>0</v>
      </c>
      <c r="BO254" s="595">
        <f t="shared" si="3966"/>
        <v>0</v>
      </c>
      <c r="BP254" s="596">
        <f t="shared" si="3897"/>
        <v>0</v>
      </c>
      <c r="BQ254" s="597">
        <f t="shared" si="3898"/>
        <v>0</v>
      </c>
      <c r="BR254" s="719">
        <f t="shared" si="3899"/>
        <v>0</v>
      </c>
      <c r="BS254" s="720">
        <f t="shared" si="3900"/>
        <v>0</v>
      </c>
      <c r="BT254" s="721">
        <f t="shared" si="3901"/>
        <v>0</v>
      </c>
      <c r="BU254" s="719">
        <f t="shared" si="3967"/>
        <v>0</v>
      </c>
      <c r="BV254" s="720">
        <f t="shared" si="3903"/>
        <v>0</v>
      </c>
      <c r="BW254" s="721">
        <f t="shared" si="3904"/>
        <v>0</v>
      </c>
      <c r="BX254" s="717">
        <f t="shared" si="3905"/>
        <v>0</v>
      </c>
      <c r="BY254" s="718">
        <f t="shared" si="3906"/>
        <v>0</v>
      </c>
      <c r="BZ254" s="718">
        <f t="shared" si="3907"/>
        <v>0</v>
      </c>
      <c r="CA254" s="594"/>
      <c r="CB254" s="315"/>
      <c r="CC254" s="443">
        <f t="shared" si="3908"/>
        <v>0</v>
      </c>
      <c r="CD254" s="594"/>
      <c r="CE254" s="315"/>
      <c r="CF254" s="443">
        <f t="shared" si="3909"/>
        <v>0</v>
      </c>
      <c r="CG254" s="595">
        <f t="shared" si="3910"/>
        <v>0</v>
      </c>
      <c r="CH254" s="596">
        <f t="shared" si="3911"/>
        <v>0</v>
      </c>
      <c r="CI254" s="597">
        <f t="shared" si="3912"/>
        <v>0</v>
      </c>
      <c r="CJ254" s="385"/>
      <c r="CK254" s="100"/>
      <c r="CL254" s="443">
        <f t="shared" si="3913"/>
        <v>0</v>
      </c>
      <c r="CM254" s="88"/>
      <c r="CN254" s="100"/>
      <c r="CO254" s="443">
        <f t="shared" si="3914"/>
        <v>0</v>
      </c>
      <c r="CP254" s="595">
        <f t="shared" si="3915"/>
        <v>0</v>
      </c>
      <c r="CQ254" s="596">
        <f t="shared" si="3916"/>
        <v>0</v>
      </c>
      <c r="CR254" s="597">
        <f t="shared" si="3917"/>
        <v>0</v>
      </c>
      <c r="CS254" s="385"/>
      <c r="CT254" s="100"/>
      <c r="CU254" s="443">
        <f t="shared" si="3918"/>
        <v>0</v>
      </c>
      <c r="CV254" s="88"/>
      <c r="CW254" s="100"/>
      <c r="CX254" s="443">
        <f t="shared" si="3919"/>
        <v>0</v>
      </c>
      <c r="CY254" s="595">
        <f t="shared" si="3920"/>
        <v>0</v>
      </c>
      <c r="CZ254" s="596">
        <f t="shared" si="3921"/>
        <v>0</v>
      </c>
      <c r="DA254" s="597">
        <f t="shared" si="3922"/>
        <v>0</v>
      </c>
      <c r="DB254" s="715">
        <f t="shared" si="3923"/>
        <v>0</v>
      </c>
      <c r="DC254" s="711">
        <f t="shared" si="3924"/>
        <v>0</v>
      </c>
      <c r="DD254" s="716">
        <f t="shared" si="3925"/>
        <v>0</v>
      </c>
      <c r="DE254" s="715">
        <f t="shared" si="3926"/>
        <v>0</v>
      </c>
      <c r="DF254" s="711">
        <f t="shared" si="3927"/>
        <v>0</v>
      </c>
      <c r="DG254" s="716">
        <f t="shared" si="3928"/>
        <v>0</v>
      </c>
      <c r="DH254" s="717">
        <f t="shared" si="3929"/>
        <v>0</v>
      </c>
      <c r="DI254" s="718">
        <f t="shared" si="3930"/>
        <v>0</v>
      </c>
      <c r="DJ254" s="718">
        <f t="shared" si="3931"/>
        <v>0</v>
      </c>
      <c r="DK254" s="385"/>
      <c r="DL254" s="100"/>
      <c r="DM254" s="388">
        <f t="shared" si="3932"/>
        <v>0</v>
      </c>
      <c r="DN254" s="88"/>
      <c r="DO254" s="100"/>
      <c r="DP254" s="388">
        <f t="shared" si="3933"/>
        <v>0</v>
      </c>
      <c r="DQ254" s="595">
        <f t="shared" si="3969"/>
        <v>0</v>
      </c>
      <c r="DR254" s="596">
        <f t="shared" si="3970"/>
        <v>0</v>
      </c>
      <c r="DS254" s="597">
        <f t="shared" si="3971"/>
        <v>0</v>
      </c>
      <c r="DT254" s="385"/>
      <c r="DU254" s="100"/>
      <c r="DV254" s="388">
        <f t="shared" si="3937"/>
        <v>0</v>
      </c>
      <c r="DW254" s="88"/>
      <c r="DX254" s="100"/>
      <c r="DY254" s="388">
        <f t="shared" ref="DY254:DY260" si="3975">DW254*DX254</f>
        <v>0</v>
      </c>
      <c r="DZ254" s="595">
        <f t="shared" si="3972"/>
        <v>0</v>
      </c>
      <c r="EA254" s="596">
        <f t="shared" si="3973"/>
        <v>0</v>
      </c>
      <c r="EB254" s="597">
        <f t="shared" si="3974"/>
        <v>0</v>
      </c>
      <c r="EC254" s="385"/>
      <c r="ED254" s="100"/>
      <c r="EE254" s="388">
        <f t="shared" si="3968"/>
        <v>0</v>
      </c>
      <c r="EF254" s="88"/>
      <c r="EG254" s="100"/>
      <c r="EH254" s="388">
        <f t="shared" si="3942"/>
        <v>0</v>
      </c>
      <c r="EI254" s="41">
        <f t="shared" si="3943"/>
        <v>0</v>
      </c>
      <c r="EJ254" s="42">
        <f t="shared" si="3944"/>
        <v>0</v>
      </c>
      <c r="EK254" s="43">
        <f t="shared" si="3945"/>
        <v>0</v>
      </c>
      <c r="EL254" s="50">
        <f t="shared" si="3946"/>
        <v>0</v>
      </c>
      <c r="EM254" s="45">
        <f t="shared" si="3947"/>
        <v>0</v>
      </c>
      <c r="EN254" s="51">
        <f t="shared" si="3948"/>
        <v>0</v>
      </c>
      <c r="EO254" s="50">
        <f t="shared" si="3949"/>
        <v>0</v>
      </c>
      <c r="EP254" s="45">
        <f t="shared" si="3950"/>
        <v>0</v>
      </c>
      <c r="EQ254" s="51">
        <f t="shared" si="3951"/>
        <v>0</v>
      </c>
      <c r="ER254" s="81">
        <f t="shared" si="3952"/>
        <v>0</v>
      </c>
      <c r="ES254" s="52">
        <f t="shared" si="3953"/>
        <v>0</v>
      </c>
      <c r="ET254" s="52">
        <f t="shared" si="3954"/>
        <v>0</v>
      </c>
      <c r="EU254" s="27">
        <f t="shared" si="3955"/>
        <v>0</v>
      </c>
      <c r="EV254" s="28">
        <f t="shared" si="3956"/>
        <v>0</v>
      </c>
      <c r="EW254" s="29">
        <f t="shared" si="3957"/>
        <v>0</v>
      </c>
      <c r="EX254" s="542">
        <f t="shared" si="3958"/>
        <v>0</v>
      </c>
      <c r="EY254" s="28">
        <f t="shared" si="3959"/>
        <v>0</v>
      </c>
      <c r="EZ254" s="29">
        <f t="shared" si="3960"/>
        <v>0</v>
      </c>
      <c r="FA254" s="178">
        <f t="shared" si="3961"/>
        <v>0</v>
      </c>
      <c r="FB254" s="28">
        <f t="shared" si="3962"/>
        <v>0</v>
      </c>
      <c r="FC254" s="29">
        <f t="shared" si="3963"/>
        <v>0</v>
      </c>
      <c r="FE254" s="84" t="s">
        <v>361</v>
      </c>
      <c r="FF254" s="176" t="s">
        <v>394</v>
      </c>
      <c r="FG254" s="176" t="s">
        <v>262</v>
      </c>
      <c r="FH254" s="84" t="s">
        <v>186</v>
      </c>
      <c r="FI254" s="483"/>
      <c r="FJ254" s="600"/>
      <c r="FK254" s="443">
        <f t="shared" si="3834"/>
        <v>0</v>
      </c>
      <c r="FL254" s="483"/>
      <c r="FM254" s="600"/>
      <c r="FN254" s="443">
        <f t="shared" si="3835"/>
        <v>0</v>
      </c>
      <c r="FO254" s="697">
        <f t="shared" si="3730"/>
        <v>0</v>
      </c>
      <c r="FP254" s="698">
        <f t="shared" si="3731"/>
        <v>0</v>
      </c>
      <c r="FQ254" s="699">
        <f t="shared" si="3732"/>
        <v>0</v>
      </c>
      <c r="FR254" s="483"/>
      <c r="FS254" s="600"/>
      <c r="FT254" s="443">
        <f t="shared" si="3836"/>
        <v>0</v>
      </c>
      <c r="FU254" s="88"/>
      <c r="FV254" s="89"/>
      <c r="FW254" s="443">
        <f t="shared" si="3837"/>
        <v>0</v>
      </c>
      <c r="FX254" s="697">
        <f t="shared" si="3733"/>
        <v>0</v>
      </c>
      <c r="FY254" s="698">
        <f t="shared" si="3734"/>
        <v>0</v>
      </c>
      <c r="FZ254" s="699">
        <f t="shared" si="3735"/>
        <v>0</v>
      </c>
      <c r="GA254" s="385"/>
      <c r="GB254" s="89"/>
      <c r="GC254" s="443">
        <f t="shared" si="3838"/>
        <v>0</v>
      </c>
      <c r="GD254" s="88"/>
      <c r="GE254" s="89"/>
      <c r="GF254" s="443">
        <f t="shared" si="3839"/>
        <v>0</v>
      </c>
      <c r="GG254" s="595">
        <f t="shared" si="3736"/>
        <v>0</v>
      </c>
      <c r="GH254" s="596">
        <f t="shared" si="3737"/>
        <v>0</v>
      </c>
      <c r="GI254" s="597">
        <f t="shared" si="3738"/>
        <v>0</v>
      </c>
      <c r="GJ254" s="715">
        <f t="shared" si="3739"/>
        <v>0</v>
      </c>
      <c r="GK254" s="711">
        <f t="shared" si="3740"/>
        <v>0</v>
      </c>
      <c r="GL254" s="716">
        <f t="shared" si="3741"/>
        <v>0</v>
      </c>
      <c r="GM254" s="715">
        <f t="shared" si="3742"/>
        <v>0</v>
      </c>
      <c r="GN254" s="711">
        <f t="shared" si="3743"/>
        <v>0</v>
      </c>
      <c r="GO254" s="716">
        <f t="shared" si="3744"/>
        <v>0</v>
      </c>
      <c r="GP254" s="717">
        <f t="shared" si="3745"/>
        <v>0</v>
      </c>
      <c r="GQ254" s="718">
        <f t="shared" si="3746"/>
        <v>0</v>
      </c>
      <c r="GR254" s="718">
        <f t="shared" si="3747"/>
        <v>0</v>
      </c>
      <c r="GS254" s="385"/>
      <c r="GT254" s="89"/>
      <c r="GU254" s="388">
        <f t="shared" si="3840"/>
        <v>0</v>
      </c>
      <c r="GV254" s="88"/>
      <c r="GW254" s="89"/>
      <c r="GX254" s="388">
        <f t="shared" si="3841"/>
        <v>0</v>
      </c>
      <c r="GY254" s="595">
        <f t="shared" si="3748"/>
        <v>0</v>
      </c>
      <c r="GZ254" s="596">
        <f t="shared" si="3749"/>
        <v>0</v>
      </c>
      <c r="HA254" s="597">
        <f t="shared" si="3750"/>
        <v>0</v>
      </c>
      <c r="HB254" s="385"/>
      <c r="HC254" s="89"/>
      <c r="HD254" s="388">
        <f t="shared" si="3842"/>
        <v>0</v>
      </c>
      <c r="HE254" s="88"/>
      <c r="HF254" s="89"/>
      <c r="HG254" s="388">
        <f t="shared" si="3843"/>
        <v>0</v>
      </c>
      <c r="HH254" s="595">
        <f t="shared" si="3751"/>
        <v>0</v>
      </c>
      <c r="HI254" s="596">
        <f t="shared" si="3752"/>
        <v>0</v>
      </c>
      <c r="HJ254" s="597">
        <f t="shared" si="3753"/>
        <v>0</v>
      </c>
      <c r="HK254" s="385"/>
      <c r="HL254" s="89"/>
      <c r="HM254" s="388">
        <f t="shared" si="3844"/>
        <v>0</v>
      </c>
      <c r="HN254" s="594"/>
      <c r="HO254" s="315"/>
      <c r="HP254" s="388">
        <f t="shared" si="3845"/>
        <v>0</v>
      </c>
      <c r="HQ254" s="595">
        <f t="shared" si="3754"/>
        <v>0</v>
      </c>
      <c r="HR254" s="596">
        <f t="shared" si="3755"/>
        <v>0</v>
      </c>
      <c r="HS254" s="597">
        <f t="shared" si="3756"/>
        <v>0</v>
      </c>
      <c r="HT254" s="719">
        <f t="shared" si="3757"/>
        <v>0</v>
      </c>
      <c r="HU254" s="720">
        <f t="shared" si="3758"/>
        <v>0</v>
      </c>
      <c r="HV254" s="721">
        <f t="shared" si="3759"/>
        <v>0</v>
      </c>
      <c r="HW254" s="719">
        <f t="shared" si="3760"/>
        <v>0</v>
      </c>
      <c r="HX254" s="720">
        <f t="shared" si="3761"/>
        <v>0</v>
      </c>
      <c r="HY254" s="721">
        <f t="shared" si="3762"/>
        <v>0</v>
      </c>
      <c r="HZ254" s="717">
        <f t="shared" si="3763"/>
        <v>0</v>
      </c>
      <c r="IA254" s="718">
        <f t="shared" si="3764"/>
        <v>0</v>
      </c>
      <c r="IB254" s="718">
        <f t="shared" si="3765"/>
        <v>0</v>
      </c>
      <c r="IC254" s="594"/>
      <c r="ID254" s="315"/>
      <c r="IE254" s="443">
        <f t="shared" si="3846"/>
        <v>0</v>
      </c>
      <c r="IF254" s="594"/>
      <c r="IG254" s="315"/>
      <c r="IH254" s="443">
        <f t="shared" si="3847"/>
        <v>0</v>
      </c>
      <c r="II254" s="595">
        <f t="shared" si="3766"/>
        <v>0</v>
      </c>
      <c r="IJ254" s="596">
        <f t="shared" si="3767"/>
        <v>0</v>
      </c>
      <c r="IK254" s="597">
        <f t="shared" si="3768"/>
        <v>0</v>
      </c>
      <c r="IL254" s="385"/>
      <c r="IM254" s="100"/>
      <c r="IN254" s="443">
        <f t="shared" si="3848"/>
        <v>0</v>
      </c>
      <c r="IO254" s="88"/>
      <c r="IP254" s="100"/>
      <c r="IQ254" s="443">
        <f t="shared" si="3849"/>
        <v>0</v>
      </c>
      <c r="IR254" s="595">
        <f t="shared" si="3769"/>
        <v>0</v>
      </c>
      <c r="IS254" s="596">
        <f t="shared" si="3770"/>
        <v>0</v>
      </c>
      <c r="IT254" s="597">
        <f t="shared" si="3771"/>
        <v>0</v>
      </c>
      <c r="IU254" s="385"/>
      <c r="IV254" s="100"/>
      <c r="IW254" s="443">
        <f t="shared" si="3850"/>
        <v>0</v>
      </c>
      <c r="IX254" s="88"/>
      <c r="IY254" s="100"/>
      <c r="IZ254" s="443">
        <f t="shared" si="3851"/>
        <v>0</v>
      </c>
      <c r="JA254" s="595">
        <f t="shared" si="3772"/>
        <v>0</v>
      </c>
      <c r="JB254" s="596">
        <f t="shared" si="3773"/>
        <v>0</v>
      </c>
      <c r="JC254" s="597">
        <f t="shared" si="3774"/>
        <v>0</v>
      </c>
      <c r="JD254" s="715">
        <f t="shared" si="3775"/>
        <v>0</v>
      </c>
      <c r="JE254" s="711">
        <f t="shared" si="3776"/>
        <v>0</v>
      </c>
      <c r="JF254" s="716">
        <f t="shared" si="3777"/>
        <v>0</v>
      </c>
      <c r="JG254" s="715">
        <f t="shared" si="3778"/>
        <v>0</v>
      </c>
      <c r="JH254" s="711">
        <f t="shared" si="3779"/>
        <v>0</v>
      </c>
      <c r="JI254" s="716">
        <f t="shared" si="3780"/>
        <v>0</v>
      </c>
      <c r="JJ254" s="717">
        <f t="shared" si="3781"/>
        <v>0</v>
      </c>
      <c r="JK254" s="718">
        <f t="shared" si="3782"/>
        <v>0</v>
      </c>
      <c r="JL254" s="718">
        <f t="shared" si="3783"/>
        <v>0</v>
      </c>
      <c r="JM254" s="385"/>
      <c r="JN254" s="100"/>
      <c r="JO254" s="388">
        <f t="shared" si="3852"/>
        <v>0</v>
      </c>
      <c r="JP254" s="88"/>
      <c r="JQ254" s="100"/>
      <c r="JR254" s="388">
        <f t="shared" si="3853"/>
        <v>0</v>
      </c>
      <c r="JS254" s="595">
        <f t="shared" si="3784"/>
        <v>0</v>
      </c>
      <c r="JT254" s="596">
        <f t="shared" si="3785"/>
        <v>0</v>
      </c>
      <c r="JU254" s="597">
        <f t="shared" si="3786"/>
        <v>0</v>
      </c>
      <c r="JV254" s="385"/>
      <c r="JW254" s="100"/>
      <c r="JX254" s="388">
        <f t="shared" si="3854"/>
        <v>0</v>
      </c>
      <c r="JY254" s="88"/>
      <c r="JZ254" s="100"/>
      <c r="KA254" s="388">
        <f t="shared" si="3858"/>
        <v>0</v>
      </c>
      <c r="KB254" s="595">
        <f t="shared" si="3787"/>
        <v>0</v>
      </c>
      <c r="KC254" s="596">
        <f t="shared" si="3788"/>
        <v>0</v>
      </c>
      <c r="KD254" s="597">
        <f t="shared" si="3789"/>
        <v>0</v>
      </c>
      <c r="KE254" s="88"/>
      <c r="KF254" s="100"/>
      <c r="KG254" s="388">
        <f t="shared" si="3855"/>
        <v>0</v>
      </c>
      <c r="KH254" s="88"/>
      <c r="KI254" s="100"/>
      <c r="KJ254" s="388">
        <f t="shared" si="3856"/>
        <v>0</v>
      </c>
      <c r="KK254" s="41">
        <f t="shared" si="3790"/>
        <v>0</v>
      </c>
      <c r="KL254" s="42">
        <f t="shared" si="3791"/>
        <v>0</v>
      </c>
      <c r="KM254" s="43">
        <f t="shared" si="3792"/>
        <v>0</v>
      </c>
      <c r="KN254" s="50">
        <f t="shared" si="3793"/>
        <v>0</v>
      </c>
      <c r="KO254" s="45">
        <f t="shared" si="3794"/>
        <v>0</v>
      </c>
      <c r="KP254" s="51">
        <f t="shared" si="3795"/>
        <v>0</v>
      </c>
      <c r="KQ254" s="50">
        <f t="shared" si="3796"/>
        <v>0</v>
      </c>
      <c r="KR254" s="45">
        <f t="shared" si="3797"/>
        <v>0</v>
      </c>
      <c r="KS254" s="51">
        <f t="shared" si="3798"/>
        <v>0</v>
      </c>
      <c r="KT254" s="81">
        <f t="shared" si="3799"/>
        <v>0</v>
      </c>
      <c r="KU254" s="52">
        <f t="shared" si="3800"/>
        <v>0</v>
      </c>
      <c r="KV254" s="52">
        <f t="shared" si="3801"/>
        <v>0</v>
      </c>
      <c r="KW254" s="27">
        <f t="shared" si="3802"/>
        <v>0</v>
      </c>
      <c r="KX254" s="28">
        <f t="shared" si="3803"/>
        <v>0</v>
      </c>
      <c r="KY254" s="29">
        <f t="shared" si="3804"/>
        <v>0</v>
      </c>
      <c r="KZ254" s="542">
        <f t="shared" si="3805"/>
        <v>0</v>
      </c>
      <c r="LA254" s="28">
        <f t="shared" si="3806"/>
        <v>0</v>
      </c>
      <c r="LB254" s="29">
        <f t="shared" si="3807"/>
        <v>0</v>
      </c>
      <c r="LC254" s="178">
        <f t="shared" si="3808"/>
        <v>0</v>
      </c>
      <c r="LD254" s="28">
        <f t="shared" si="3809"/>
        <v>0</v>
      </c>
      <c r="LE254" s="29">
        <f t="shared" si="3810"/>
        <v>0</v>
      </c>
    </row>
    <row r="255" spans="2:317" ht="20.25" hidden="1" customHeight="1" outlineLevel="3">
      <c r="B255" s="84" t="s">
        <v>361</v>
      </c>
      <c r="C255" s="176" t="s">
        <v>395</v>
      </c>
      <c r="D255" s="176" t="s">
        <v>261</v>
      </c>
      <c r="E255" s="176" t="s">
        <v>262</v>
      </c>
      <c r="F255" s="84" t="s">
        <v>211</v>
      </c>
      <c r="G255" s="313"/>
      <c r="H255" s="108"/>
      <c r="I255" s="241">
        <f t="shared" si="3860"/>
        <v>0</v>
      </c>
      <c r="J255" s="243"/>
      <c r="K255" s="240"/>
      <c r="L255" s="241">
        <f t="shared" si="3861"/>
        <v>0</v>
      </c>
      <c r="M255" s="41">
        <f t="shared" si="3862"/>
        <v>0</v>
      </c>
      <c r="N255" s="42">
        <f t="shared" si="3863"/>
        <v>0</v>
      </c>
      <c r="O255" s="43">
        <f t="shared" si="3864"/>
        <v>0</v>
      </c>
      <c r="P255" s="243"/>
      <c r="Q255" s="240"/>
      <c r="R255" s="241">
        <f t="shared" si="3865"/>
        <v>0</v>
      </c>
      <c r="S255" s="88"/>
      <c r="T255" s="89"/>
      <c r="U255" s="241">
        <f t="shared" si="3866"/>
        <v>0</v>
      </c>
      <c r="V255" s="41">
        <f t="shared" si="3867"/>
        <v>0</v>
      </c>
      <c r="W255" s="42">
        <f t="shared" si="3868"/>
        <v>0</v>
      </c>
      <c r="X255" s="43">
        <f t="shared" si="3869"/>
        <v>0</v>
      </c>
      <c r="Y255" s="385"/>
      <c r="Z255" s="89"/>
      <c r="AA255" s="241">
        <f t="shared" si="3870"/>
        <v>0</v>
      </c>
      <c r="AB255" s="88"/>
      <c r="AC255" s="89"/>
      <c r="AD255" s="241">
        <f t="shared" si="3871"/>
        <v>0</v>
      </c>
      <c r="AE255" s="236">
        <f t="shared" si="3872"/>
        <v>0</v>
      </c>
      <c r="AF255" s="232">
        <f t="shared" si="3873"/>
        <v>0</v>
      </c>
      <c r="AG255" s="233">
        <f t="shared" si="3874"/>
        <v>0</v>
      </c>
      <c r="AH255" s="449">
        <f t="shared" si="3875"/>
        <v>0</v>
      </c>
      <c r="AI255" s="450">
        <f t="shared" si="3876"/>
        <v>0</v>
      </c>
      <c r="AJ255" s="451">
        <f t="shared" si="3877"/>
        <v>0</v>
      </c>
      <c r="AK255" s="449">
        <f t="shared" si="3878"/>
        <v>0</v>
      </c>
      <c r="AL255" s="450">
        <f t="shared" si="3879"/>
        <v>0</v>
      </c>
      <c r="AM255" s="451">
        <f t="shared" si="3880"/>
        <v>0</v>
      </c>
      <c r="AN255" s="252">
        <f t="shared" si="3881"/>
        <v>0</v>
      </c>
      <c r="AO255" s="253">
        <f t="shared" si="3882"/>
        <v>0</v>
      </c>
      <c r="AP255" s="253">
        <f t="shared" si="3883"/>
        <v>0</v>
      </c>
      <c r="AQ255" s="385"/>
      <c r="AR255" s="89"/>
      <c r="AS255" s="90">
        <f t="shared" si="3884"/>
        <v>0</v>
      </c>
      <c r="AT255" s="88"/>
      <c r="AU255" s="89"/>
      <c r="AV255" s="90">
        <f t="shared" si="3885"/>
        <v>0</v>
      </c>
      <c r="AW255" s="236">
        <f t="shared" si="3886"/>
        <v>0</v>
      </c>
      <c r="AX255" s="232">
        <f t="shared" si="3887"/>
        <v>0</v>
      </c>
      <c r="AY255" s="233">
        <f t="shared" si="3888"/>
        <v>0</v>
      </c>
      <c r="AZ255" s="385"/>
      <c r="BA255" s="89"/>
      <c r="BB255" s="90">
        <f t="shared" si="3889"/>
        <v>0</v>
      </c>
      <c r="BC255" s="88"/>
      <c r="BD255" s="89"/>
      <c r="BE255" s="90">
        <f t="shared" si="3890"/>
        <v>0</v>
      </c>
      <c r="BF255" s="236">
        <f t="shared" si="3891"/>
        <v>0</v>
      </c>
      <c r="BG255" s="232">
        <f t="shared" si="3892"/>
        <v>0</v>
      </c>
      <c r="BH255" s="233">
        <f t="shared" si="3893"/>
        <v>0</v>
      </c>
      <c r="BI255" s="385"/>
      <c r="BJ255" s="89"/>
      <c r="BK255" s="90">
        <f t="shared" si="3894"/>
        <v>0</v>
      </c>
      <c r="BL255" s="594"/>
      <c r="BM255" s="315"/>
      <c r="BN255" s="90">
        <f t="shared" si="3965"/>
        <v>0</v>
      </c>
      <c r="BO255" s="236">
        <f t="shared" si="3966"/>
        <v>0</v>
      </c>
      <c r="BP255" s="232">
        <f t="shared" si="3897"/>
        <v>0</v>
      </c>
      <c r="BQ255" s="233">
        <f t="shared" si="3898"/>
        <v>0</v>
      </c>
      <c r="BR255" s="50">
        <f t="shared" si="3899"/>
        <v>0</v>
      </c>
      <c r="BS255" s="45">
        <f t="shared" si="3900"/>
        <v>0</v>
      </c>
      <c r="BT255" s="51">
        <f t="shared" si="3901"/>
        <v>0</v>
      </c>
      <c r="BU255" s="50">
        <f t="shared" si="3967"/>
        <v>0</v>
      </c>
      <c r="BV255" s="45">
        <f t="shared" si="3903"/>
        <v>0</v>
      </c>
      <c r="BW255" s="51">
        <f t="shared" si="3904"/>
        <v>0</v>
      </c>
      <c r="BX255" s="252">
        <f t="shared" si="3905"/>
        <v>0</v>
      </c>
      <c r="BY255" s="253">
        <f t="shared" si="3906"/>
        <v>0</v>
      </c>
      <c r="BZ255" s="253">
        <f t="shared" si="3907"/>
        <v>0</v>
      </c>
      <c r="CA255" s="594"/>
      <c r="CB255" s="315"/>
      <c r="CC255" s="241">
        <f t="shared" si="3908"/>
        <v>0</v>
      </c>
      <c r="CD255" s="594"/>
      <c r="CE255" s="315"/>
      <c r="CF255" s="241">
        <f t="shared" si="3909"/>
        <v>0</v>
      </c>
      <c r="CG255" s="236">
        <f t="shared" si="3910"/>
        <v>0</v>
      </c>
      <c r="CH255" s="232">
        <f t="shared" si="3911"/>
        <v>0</v>
      </c>
      <c r="CI255" s="233">
        <f t="shared" si="3912"/>
        <v>0</v>
      </c>
      <c r="CJ255" s="385"/>
      <c r="CK255" s="100"/>
      <c r="CL255" s="241">
        <f t="shared" si="3913"/>
        <v>0</v>
      </c>
      <c r="CM255" s="88"/>
      <c r="CN255" s="100"/>
      <c r="CO255" s="241">
        <f t="shared" si="3914"/>
        <v>0</v>
      </c>
      <c r="CP255" s="236">
        <f t="shared" si="3915"/>
        <v>0</v>
      </c>
      <c r="CQ255" s="232">
        <f t="shared" si="3916"/>
        <v>0</v>
      </c>
      <c r="CR255" s="233">
        <f t="shared" si="3917"/>
        <v>0</v>
      </c>
      <c r="CS255" s="385"/>
      <c r="CT255" s="100"/>
      <c r="CU255" s="241">
        <f t="shared" si="3918"/>
        <v>0</v>
      </c>
      <c r="CV255" s="88"/>
      <c r="CW255" s="100"/>
      <c r="CX255" s="241">
        <f t="shared" si="3919"/>
        <v>0</v>
      </c>
      <c r="CY255" s="236">
        <f t="shared" si="3920"/>
        <v>0</v>
      </c>
      <c r="CZ255" s="232">
        <f t="shared" si="3921"/>
        <v>0</v>
      </c>
      <c r="DA255" s="233">
        <f t="shared" si="3922"/>
        <v>0</v>
      </c>
      <c r="DB255" s="715">
        <f t="shared" si="3923"/>
        <v>0</v>
      </c>
      <c r="DC255" s="711">
        <f t="shared" si="3924"/>
        <v>0</v>
      </c>
      <c r="DD255" s="716">
        <f t="shared" si="3925"/>
        <v>0</v>
      </c>
      <c r="DE255" s="715">
        <f t="shared" si="3926"/>
        <v>0</v>
      </c>
      <c r="DF255" s="711">
        <f t="shared" si="3927"/>
        <v>0</v>
      </c>
      <c r="DG255" s="716">
        <f t="shared" si="3928"/>
        <v>0</v>
      </c>
      <c r="DH255" s="717">
        <f t="shared" si="3929"/>
        <v>0</v>
      </c>
      <c r="DI255" s="718">
        <f t="shared" si="3930"/>
        <v>0</v>
      </c>
      <c r="DJ255" s="718">
        <f t="shared" si="3931"/>
        <v>0</v>
      </c>
      <c r="DK255" s="385"/>
      <c r="DL255" s="100"/>
      <c r="DM255" s="90">
        <f t="shared" si="3932"/>
        <v>0</v>
      </c>
      <c r="DN255" s="88"/>
      <c r="DO255" s="100"/>
      <c r="DP255" s="90">
        <f t="shared" si="3933"/>
        <v>0</v>
      </c>
      <c r="DQ255" s="595">
        <f t="shared" si="3969"/>
        <v>0</v>
      </c>
      <c r="DR255" s="596">
        <f t="shared" si="3970"/>
        <v>0</v>
      </c>
      <c r="DS255" s="597">
        <f t="shared" si="3971"/>
        <v>0</v>
      </c>
      <c r="DT255" s="385"/>
      <c r="DU255" s="100"/>
      <c r="DV255" s="90">
        <f t="shared" si="3937"/>
        <v>0</v>
      </c>
      <c r="DW255" s="88"/>
      <c r="DX255" s="100"/>
      <c r="DY255" s="90">
        <f t="shared" si="3975"/>
        <v>0</v>
      </c>
      <c r="DZ255" s="595">
        <f t="shared" si="3972"/>
        <v>0</v>
      </c>
      <c r="EA255" s="596">
        <f t="shared" si="3973"/>
        <v>0</v>
      </c>
      <c r="EB255" s="597">
        <f t="shared" si="3974"/>
        <v>0</v>
      </c>
      <c r="EC255" s="385"/>
      <c r="ED255" s="100"/>
      <c r="EE255" s="90">
        <f t="shared" si="3968"/>
        <v>0</v>
      </c>
      <c r="EF255" s="88"/>
      <c r="EG255" s="100"/>
      <c r="EH255" s="90">
        <f t="shared" si="3942"/>
        <v>0</v>
      </c>
      <c r="EI255" s="41">
        <f t="shared" si="3943"/>
        <v>0</v>
      </c>
      <c r="EJ255" s="42">
        <f t="shared" si="3944"/>
        <v>0</v>
      </c>
      <c r="EK255" s="43">
        <f t="shared" si="3945"/>
        <v>0</v>
      </c>
      <c r="EL255" s="50">
        <f t="shared" si="3946"/>
        <v>0</v>
      </c>
      <c r="EM255" s="45">
        <f t="shared" si="3947"/>
        <v>0</v>
      </c>
      <c r="EN255" s="51">
        <f t="shared" si="3948"/>
        <v>0</v>
      </c>
      <c r="EO255" s="50">
        <f t="shared" si="3949"/>
        <v>0</v>
      </c>
      <c r="EP255" s="45">
        <f t="shared" si="3950"/>
        <v>0</v>
      </c>
      <c r="EQ255" s="51">
        <f t="shared" si="3951"/>
        <v>0</v>
      </c>
      <c r="ER255" s="81">
        <f t="shared" si="3952"/>
        <v>0</v>
      </c>
      <c r="ES255" s="52">
        <f t="shared" si="3953"/>
        <v>0</v>
      </c>
      <c r="ET255" s="52">
        <f t="shared" si="3954"/>
        <v>0</v>
      </c>
      <c r="EU255" s="27">
        <f t="shared" si="3955"/>
        <v>0</v>
      </c>
      <c r="EV255" s="28">
        <f t="shared" si="3956"/>
        <v>0</v>
      </c>
      <c r="EW255" s="29">
        <f t="shared" si="3957"/>
        <v>0</v>
      </c>
      <c r="EX255" s="542">
        <f t="shared" si="3958"/>
        <v>0</v>
      </c>
      <c r="EY255" s="28">
        <f t="shared" si="3959"/>
        <v>0</v>
      </c>
      <c r="EZ255" s="29">
        <f t="shared" si="3960"/>
        <v>0</v>
      </c>
      <c r="FA255" s="178">
        <f t="shared" si="3961"/>
        <v>0</v>
      </c>
      <c r="FB255" s="28">
        <f t="shared" si="3962"/>
        <v>0</v>
      </c>
      <c r="FC255" s="29">
        <f t="shared" si="3963"/>
        <v>0</v>
      </c>
      <c r="FE255" s="84" t="s">
        <v>361</v>
      </c>
      <c r="FF255" s="176" t="s">
        <v>395</v>
      </c>
      <c r="FG255" s="176" t="s">
        <v>262</v>
      </c>
      <c r="FH255" s="84" t="s">
        <v>211</v>
      </c>
      <c r="FI255" s="313"/>
      <c r="FJ255" s="108"/>
      <c r="FK255" s="241">
        <f t="shared" si="3834"/>
        <v>0</v>
      </c>
      <c r="FL255" s="243"/>
      <c r="FM255" s="240"/>
      <c r="FN255" s="241">
        <f t="shared" si="3835"/>
        <v>0</v>
      </c>
      <c r="FO255" s="41">
        <f t="shared" si="3730"/>
        <v>0</v>
      </c>
      <c r="FP255" s="42">
        <f t="shared" si="3731"/>
        <v>0</v>
      </c>
      <c r="FQ255" s="43">
        <f t="shared" si="3732"/>
        <v>0</v>
      </c>
      <c r="FR255" s="483"/>
      <c r="FS255" s="600"/>
      <c r="FT255" s="241">
        <f t="shared" si="3836"/>
        <v>0</v>
      </c>
      <c r="FU255" s="88"/>
      <c r="FV255" s="89"/>
      <c r="FW255" s="241">
        <f t="shared" si="3837"/>
        <v>0</v>
      </c>
      <c r="FX255" s="41">
        <f t="shared" si="3733"/>
        <v>0</v>
      </c>
      <c r="FY255" s="42">
        <f t="shared" si="3734"/>
        <v>0</v>
      </c>
      <c r="FZ255" s="43">
        <f t="shared" si="3735"/>
        <v>0</v>
      </c>
      <c r="GA255" s="385"/>
      <c r="GB255" s="89"/>
      <c r="GC255" s="241">
        <f t="shared" si="3838"/>
        <v>0</v>
      </c>
      <c r="GD255" s="88"/>
      <c r="GE255" s="89"/>
      <c r="GF255" s="241">
        <f t="shared" si="3839"/>
        <v>0</v>
      </c>
      <c r="GG255" s="236">
        <f t="shared" si="3736"/>
        <v>0</v>
      </c>
      <c r="GH255" s="232">
        <f t="shared" si="3737"/>
        <v>0</v>
      </c>
      <c r="GI255" s="233">
        <f t="shared" si="3738"/>
        <v>0</v>
      </c>
      <c r="GJ255" s="449">
        <f t="shared" si="3739"/>
        <v>0</v>
      </c>
      <c r="GK255" s="450">
        <f t="shared" si="3740"/>
        <v>0</v>
      </c>
      <c r="GL255" s="451">
        <f t="shared" si="3741"/>
        <v>0</v>
      </c>
      <c r="GM255" s="449">
        <f t="shared" si="3742"/>
        <v>0</v>
      </c>
      <c r="GN255" s="450">
        <f t="shared" si="3743"/>
        <v>0</v>
      </c>
      <c r="GO255" s="451">
        <f t="shared" si="3744"/>
        <v>0</v>
      </c>
      <c r="GP255" s="252">
        <f t="shared" si="3745"/>
        <v>0</v>
      </c>
      <c r="GQ255" s="253">
        <f t="shared" si="3746"/>
        <v>0</v>
      </c>
      <c r="GR255" s="253">
        <f t="shared" si="3747"/>
        <v>0</v>
      </c>
      <c r="GS255" s="385"/>
      <c r="GT255" s="89"/>
      <c r="GU255" s="90">
        <f t="shared" si="3840"/>
        <v>0</v>
      </c>
      <c r="GV255" s="88"/>
      <c r="GW255" s="89"/>
      <c r="GX255" s="90">
        <f t="shared" si="3841"/>
        <v>0</v>
      </c>
      <c r="GY255" s="236">
        <f t="shared" si="3748"/>
        <v>0</v>
      </c>
      <c r="GZ255" s="232">
        <f t="shared" si="3749"/>
        <v>0</v>
      </c>
      <c r="HA255" s="233">
        <f t="shared" si="3750"/>
        <v>0</v>
      </c>
      <c r="HB255" s="385"/>
      <c r="HC255" s="89"/>
      <c r="HD255" s="90">
        <f t="shared" si="3842"/>
        <v>0</v>
      </c>
      <c r="HE255" s="88"/>
      <c r="HF255" s="89"/>
      <c r="HG255" s="90">
        <f t="shared" si="3843"/>
        <v>0</v>
      </c>
      <c r="HH255" s="236">
        <f t="shared" si="3751"/>
        <v>0</v>
      </c>
      <c r="HI255" s="232">
        <f t="shared" si="3752"/>
        <v>0</v>
      </c>
      <c r="HJ255" s="233">
        <f t="shared" si="3753"/>
        <v>0</v>
      </c>
      <c r="HK255" s="385"/>
      <c r="HL255" s="89"/>
      <c r="HM255" s="90">
        <f t="shared" si="3844"/>
        <v>0</v>
      </c>
      <c r="HN255" s="594"/>
      <c r="HO255" s="315"/>
      <c r="HP255" s="90">
        <f t="shared" si="3845"/>
        <v>0</v>
      </c>
      <c r="HQ255" s="236">
        <f t="shared" si="3754"/>
        <v>0</v>
      </c>
      <c r="HR255" s="232">
        <f t="shared" si="3755"/>
        <v>0</v>
      </c>
      <c r="HS255" s="233">
        <f t="shared" si="3756"/>
        <v>0</v>
      </c>
      <c r="HT255" s="50">
        <f t="shared" si="3757"/>
        <v>0</v>
      </c>
      <c r="HU255" s="45">
        <f t="shared" si="3758"/>
        <v>0</v>
      </c>
      <c r="HV255" s="51">
        <f t="shared" si="3759"/>
        <v>0</v>
      </c>
      <c r="HW255" s="50">
        <f t="shared" si="3760"/>
        <v>0</v>
      </c>
      <c r="HX255" s="45">
        <f t="shared" si="3761"/>
        <v>0</v>
      </c>
      <c r="HY255" s="51">
        <f t="shared" si="3762"/>
        <v>0</v>
      </c>
      <c r="HZ255" s="252">
        <f t="shared" si="3763"/>
        <v>0</v>
      </c>
      <c r="IA255" s="253">
        <f t="shared" si="3764"/>
        <v>0</v>
      </c>
      <c r="IB255" s="253">
        <f t="shared" si="3765"/>
        <v>0</v>
      </c>
      <c r="IC255" s="594"/>
      <c r="ID255" s="315"/>
      <c r="IE255" s="241">
        <f t="shared" si="3846"/>
        <v>0</v>
      </c>
      <c r="IF255" s="594"/>
      <c r="IG255" s="315"/>
      <c r="IH255" s="241">
        <f t="shared" si="3847"/>
        <v>0</v>
      </c>
      <c r="II255" s="236">
        <f t="shared" si="3766"/>
        <v>0</v>
      </c>
      <c r="IJ255" s="232">
        <f t="shared" si="3767"/>
        <v>0</v>
      </c>
      <c r="IK255" s="233">
        <f t="shared" si="3768"/>
        <v>0</v>
      </c>
      <c r="IL255" s="385"/>
      <c r="IM255" s="100"/>
      <c r="IN255" s="241">
        <f t="shared" si="3848"/>
        <v>0</v>
      </c>
      <c r="IO255" s="88"/>
      <c r="IP255" s="100"/>
      <c r="IQ255" s="241">
        <f t="shared" si="3849"/>
        <v>0</v>
      </c>
      <c r="IR255" s="236">
        <f t="shared" si="3769"/>
        <v>0</v>
      </c>
      <c r="IS255" s="232">
        <f t="shared" si="3770"/>
        <v>0</v>
      </c>
      <c r="IT255" s="233">
        <f t="shared" si="3771"/>
        <v>0</v>
      </c>
      <c r="IU255" s="385"/>
      <c r="IV255" s="100"/>
      <c r="IW255" s="241">
        <f t="shared" si="3850"/>
        <v>0</v>
      </c>
      <c r="IX255" s="88"/>
      <c r="IY255" s="100"/>
      <c r="IZ255" s="241">
        <f t="shared" si="3851"/>
        <v>0</v>
      </c>
      <c r="JA255" s="236">
        <f t="shared" si="3772"/>
        <v>0</v>
      </c>
      <c r="JB255" s="232">
        <f t="shared" si="3773"/>
        <v>0</v>
      </c>
      <c r="JC255" s="233">
        <f t="shared" si="3774"/>
        <v>0</v>
      </c>
      <c r="JD255" s="715">
        <f t="shared" si="3775"/>
        <v>0</v>
      </c>
      <c r="JE255" s="711">
        <f t="shared" si="3776"/>
        <v>0</v>
      </c>
      <c r="JF255" s="716">
        <f t="shared" si="3777"/>
        <v>0</v>
      </c>
      <c r="JG255" s="715">
        <f t="shared" si="3778"/>
        <v>0</v>
      </c>
      <c r="JH255" s="711">
        <f t="shared" si="3779"/>
        <v>0</v>
      </c>
      <c r="JI255" s="716">
        <f t="shared" si="3780"/>
        <v>0</v>
      </c>
      <c r="JJ255" s="717">
        <f t="shared" si="3781"/>
        <v>0</v>
      </c>
      <c r="JK255" s="718">
        <f t="shared" si="3782"/>
        <v>0</v>
      </c>
      <c r="JL255" s="718">
        <f t="shared" si="3783"/>
        <v>0</v>
      </c>
      <c r="JM255" s="385"/>
      <c r="JN255" s="100"/>
      <c r="JO255" s="90">
        <f t="shared" si="3852"/>
        <v>0</v>
      </c>
      <c r="JP255" s="88"/>
      <c r="JQ255" s="100"/>
      <c r="JR255" s="90">
        <f t="shared" si="3853"/>
        <v>0</v>
      </c>
      <c r="JS255" s="236">
        <f t="shared" si="3784"/>
        <v>0</v>
      </c>
      <c r="JT255" s="232">
        <f t="shared" si="3785"/>
        <v>0</v>
      </c>
      <c r="JU255" s="233">
        <f t="shared" si="3786"/>
        <v>0</v>
      </c>
      <c r="JV255" s="385"/>
      <c r="JW255" s="100"/>
      <c r="JX255" s="90">
        <f t="shared" si="3854"/>
        <v>0</v>
      </c>
      <c r="JY255" s="88"/>
      <c r="JZ255" s="100"/>
      <c r="KA255" s="90">
        <f t="shared" si="3858"/>
        <v>0</v>
      </c>
      <c r="KB255" s="595">
        <f t="shared" si="3787"/>
        <v>0</v>
      </c>
      <c r="KC255" s="232">
        <f t="shared" si="3788"/>
        <v>0</v>
      </c>
      <c r="KD255" s="233">
        <f t="shared" si="3789"/>
        <v>0</v>
      </c>
      <c r="KE255" s="88"/>
      <c r="KF255" s="100"/>
      <c r="KG255" s="90">
        <f t="shared" si="3855"/>
        <v>0</v>
      </c>
      <c r="KH255" s="88"/>
      <c r="KI255" s="100"/>
      <c r="KJ255" s="90">
        <f t="shared" si="3856"/>
        <v>0</v>
      </c>
      <c r="KK255" s="41">
        <f t="shared" si="3790"/>
        <v>0</v>
      </c>
      <c r="KL255" s="42">
        <f t="shared" si="3791"/>
        <v>0</v>
      </c>
      <c r="KM255" s="43">
        <f t="shared" si="3792"/>
        <v>0</v>
      </c>
      <c r="KN255" s="50">
        <f t="shared" si="3793"/>
        <v>0</v>
      </c>
      <c r="KO255" s="45">
        <f t="shared" si="3794"/>
        <v>0</v>
      </c>
      <c r="KP255" s="51">
        <f t="shared" si="3795"/>
        <v>0</v>
      </c>
      <c r="KQ255" s="50">
        <f t="shared" si="3796"/>
        <v>0</v>
      </c>
      <c r="KR255" s="45">
        <f t="shared" si="3797"/>
        <v>0</v>
      </c>
      <c r="KS255" s="51">
        <f t="shared" si="3798"/>
        <v>0</v>
      </c>
      <c r="KT255" s="81">
        <f t="shared" si="3799"/>
        <v>0</v>
      </c>
      <c r="KU255" s="52">
        <f t="shared" si="3800"/>
        <v>0</v>
      </c>
      <c r="KV255" s="52">
        <f t="shared" si="3801"/>
        <v>0</v>
      </c>
      <c r="KW255" s="27">
        <f t="shared" si="3802"/>
        <v>0</v>
      </c>
      <c r="KX255" s="28">
        <f t="shared" si="3803"/>
        <v>0</v>
      </c>
      <c r="KY255" s="29">
        <f t="shared" si="3804"/>
        <v>0</v>
      </c>
      <c r="KZ255" s="542">
        <f t="shared" si="3805"/>
        <v>0</v>
      </c>
      <c r="LA255" s="28">
        <f t="shared" si="3806"/>
        <v>0</v>
      </c>
      <c r="LB255" s="29">
        <f t="shared" si="3807"/>
        <v>0</v>
      </c>
      <c r="LC255" s="178">
        <f t="shared" si="3808"/>
        <v>0</v>
      </c>
      <c r="LD255" s="28">
        <f t="shared" si="3809"/>
        <v>0</v>
      </c>
      <c r="LE255" s="29">
        <f t="shared" si="3810"/>
        <v>0</v>
      </c>
    </row>
    <row r="256" spans="2:317" ht="20.25" hidden="1" customHeight="1" outlineLevel="3">
      <c r="B256" s="84" t="s">
        <v>361</v>
      </c>
      <c r="C256" s="176" t="s">
        <v>396</v>
      </c>
      <c r="D256" s="176" t="s">
        <v>261</v>
      </c>
      <c r="E256" s="176" t="s">
        <v>262</v>
      </c>
      <c r="F256" s="84" t="s">
        <v>211</v>
      </c>
      <c r="G256" s="483"/>
      <c r="H256" s="240"/>
      <c r="I256" s="241">
        <f t="shared" si="3860"/>
        <v>0</v>
      </c>
      <c r="J256" s="243"/>
      <c r="K256" s="240"/>
      <c r="L256" s="241">
        <f t="shared" si="3861"/>
        <v>0</v>
      </c>
      <c r="M256" s="41">
        <f t="shared" ref="M256:M291" si="3976">G256-J256</f>
        <v>0</v>
      </c>
      <c r="N256" s="42">
        <f t="shared" ref="N256:N291" si="3977">H256-K256</f>
        <v>0</v>
      </c>
      <c r="O256" s="43">
        <f t="shared" ref="O256:O291" si="3978">I256-L256</f>
        <v>0</v>
      </c>
      <c r="P256" s="243"/>
      <c r="Q256" s="240"/>
      <c r="R256" s="241">
        <f t="shared" si="3865"/>
        <v>0</v>
      </c>
      <c r="S256" s="88"/>
      <c r="T256" s="89"/>
      <c r="U256" s="241">
        <f t="shared" si="3866"/>
        <v>0</v>
      </c>
      <c r="V256" s="41">
        <f t="shared" ref="V256:V291" si="3979">P256-S256</f>
        <v>0</v>
      </c>
      <c r="W256" s="42">
        <f t="shared" ref="W256:W291" si="3980">Q256-T256</f>
        <v>0</v>
      </c>
      <c r="X256" s="43">
        <f t="shared" ref="X256:X291" si="3981">R256-U256</f>
        <v>0</v>
      </c>
      <c r="Y256" s="385"/>
      <c r="Z256" s="89"/>
      <c r="AA256" s="241">
        <f t="shared" si="3870"/>
        <v>0</v>
      </c>
      <c r="AB256" s="88"/>
      <c r="AC256" s="89"/>
      <c r="AD256" s="241">
        <f t="shared" si="3871"/>
        <v>0</v>
      </c>
      <c r="AE256" s="236">
        <f t="shared" si="3872"/>
        <v>0</v>
      </c>
      <c r="AF256" s="232">
        <f t="shared" si="3873"/>
        <v>0</v>
      </c>
      <c r="AG256" s="233">
        <f t="shared" si="3874"/>
        <v>0</v>
      </c>
      <c r="AH256" s="449">
        <f t="shared" si="3875"/>
        <v>0</v>
      </c>
      <c r="AI256" s="450">
        <f t="shared" si="3876"/>
        <v>0</v>
      </c>
      <c r="AJ256" s="451">
        <f t="shared" si="3877"/>
        <v>0</v>
      </c>
      <c r="AK256" s="449">
        <f t="shared" si="3878"/>
        <v>0</v>
      </c>
      <c r="AL256" s="450">
        <f t="shared" si="3879"/>
        <v>0</v>
      </c>
      <c r="AM256" s="451">
        <f t="shared" si="3880"/>
        <v>0</v>
      </c>
      <c r="AN256" s="252">
        <f t="shared" si="3881"/>
        <v>0</v>
      </c>
      <c r="AO256" s="253">
        <f t="shared" si="3882"/>
        <v>0</v>
      </c>
      <c r="AP256" s="253">
        <f t="shared" si="3883"/>
        <v>0</v>
      </c>
      <c r="AQ256" s="385"/>
      <c r="AR256" s="89"/>
      <c r="AS256" s="90">
        <f t="shared" si="3884"/>
        <v>0</v>
      </c>
      <c r="AT256" s="88"/>
      <c r="AU256" s="89"/>
      <c r="AV256" s="90">
        <f t="shared" si="3885"/>
        <v>0</v>
      </c>
      <c r="AW256" s="236">
        <f t="shared" si="3886"/>
        <v>0</v>
      </c>
      <c r="AX256" s="232">
        <f t="shared" si="3887"/>
        <v>0</v>
      </c>
      <c r="AY256" s="233">
        <f t="shared" si="3888"/>
        <v>0</v>
      </c>
      <c r="AZ256" s="385"/>
      <c r="BA256" s="89"/>
      <c r="BB256" s="90">
        <f t="shared" si="3889"/>
        <v>0</v>
      </c>
      <c r="BC256" s="88"/>
      <c r="BD256" s="89"/>
      <c r="BE256" s="90">
        <f t="shared" si="3890"/>
        <v>0</v>
      </c>
      <c r="BF256" s="236">
        <f t="shared" si="3891"/>
        <v>0</v>
      </c>
      <c r="BG256" s="232">
        <f t="shared" si="3892"/>
        <v>0</v>
      </c>
      <c r="BH256" s="233">
        <f t="shared" si="3893"/>
        <v>0</v>
      </c>
      <c r="BI256" s="385"/>
      <c r="BJ256" s="89"/>
      <c r="BK256" s="90">
        <f t="shared" si="3894"/>
        <v>0</v>
      </c>
      <c r="BL256" s="594"/>
      <c r="BM256" s="315"/>
      <c r="BN256" s="90">
        <f t="shared" si="3965"/>
        <v>0</v>
      </c>
      <c r="BO256" s="236">
        <f t="shared" si="3966"/>
        <v>0</v>
      </c>
      <c r="BP256" s="232">
        <f t="shared" si="3897"/>
        <v>0</v>
      </c>
      <c r="BQ256" s="233">
        <f t="shared" si="3898"/>
        <v>0</v>
      </c>
      <c r="BR256" s="50">
        <f t="shared" si="3899"/>
        <v>0</v>
      </c>
      <c r="BS256" s="45">
        <f t="shared" si="3900"/>
        <v>0</v>
      </c>
      <c r="BT256" s="51">
        <f t="shared" si="3901"/>
        <v>0</v>
      </c>
      <c r="BU256" s="50">
        <f t="shared" si="3967"/>
        <v>0</v>
      </c>
      <c r="BV256" s="45">
        <f t="shared" si="3903"/>
        <v>0</v>
      </c>
      <c r="BW256" s="51">
        <f t="shared" si="3904"/>
        <v>0</v>
      </c>
      <c r="BX256" s="252">
        <f t="shared" si="3905"/>
        <v>0</v>
      </c>
      <c r="BY256" s="253">
        <f t="shared" si="3906"/>
        <v>0</v>
      </c>
      <c r="BZ256" s="253">
        <f t="shared" si="3907"/>
        <v>0</v>
      </c>
      <c r="CA256" s="594"/>
      <c r="CB256" s="315"/>
      <c r="CC256" s="241">
        <f t="shared" si="3908"/>
        <v>0</v>
      </c>
      <c r="CD256" s="594"/>
      <c r="CE256" s="315"/>
      <c r="CF256" s="241">
        <f t="shared" si="3909"/>
        <v>0</v>
      </c>
      <c r="CG256" s="236">
        <f t="shared" si="3910"/>
        <v>0</v>
      </c>
      <c r="CH256" s="232">
        <f t="shared" si="3911"/>
        <v>0</v>
      </c>
      <c r="CI256" s="233">
        <f t="shared" si="3912"/>
        <v>0</v>
      </c>
      <c r="CJ256" s="385"/>
      <c r="CK256" s="100"/>
      <c r="CL256" s="241">
        <f t="shared" si="3913"/>
        <v>0</v>
      </c>
      <c r="CM256" s="88"/>
      <c r="CN256" s="100"/>
      <c r="CO256" s="241">
        <f t="shared" si="3914"/>
        <v>0</v>
      </c>
      <c r="CP256" s="236">
        <f t="shared" si="3915"/>
        <v>0</v>
      </c>
      <c r="CQ256" s="232">
        <f t="shared" si="3916"/>
        <v>0</v>
      </c>
      <c r="CR256" s="233">
        <f t="shared" si="3917"/>
        <v>0</v>
      </c>
      <c r="CS256" s="385"/>
      <c r="CT256" s="100"/>
      <c r="CU256" s="241">
        <f t="shared" si="3918"/>
        <v>0</v>
      </c>
      <c r="CV256" s="88"/>
      <c r="CW256" s="100"/>
      <c r="CX256" s="241">
        <f t="shared" si="3919"/>
        <v>0</v>
      </c>
      <c r="CY256" s="236">
        <f t="shared" si="3920"/>
        <v>0</v>
      </c>
      <c r="CZ256" s="232">
        <f t="shared" si="3921"/>
        <v>0</v>
      </c>
      <c r="DA256" s="233">
        <f t="shared" si="3922"/>
        <v>0</v>
      </c>
      <c r="DB256" s="449">
        <f t="shared" si="3923"/>
        <v>0</v>
      </c>
      <c r="DC256" s="450">
        <f t="shared" si="3924"/>
        <v>0</v>
      </c>
      <c r="DD256" s="451">
        <f t="shared" si="3925"/>
        <v>0</v>
      </c>
      <c r="DE256" s="449">
        <f t="shared" si="3926"/>
        <v>0</v>
      </c>
      <c r="DF256" s="450">
        <f t="shared" si="3927"/>
        <v>0</v>
      </c>
      <c r="DG256" s="451">
        <f t="shared" si="3928"/>
        <v>0</v>
      </c>
      <c r="DH256" s="252">
        <f t="shared" si="3929"/>
        <v>0</v>
      </c>
      <c r="DI256" s="253">
        <f t="shared" si="3930"/>
        <v>0</v>
      </c>
      <c r="DJ256" s="253">
        <f t="shared" si="3931"/>
        <v>0</v>
      </c>
      <c r="DK256" s="385"/>
      <c r="DL256" s="100"/>
      <c r="DM256" s="90">
        <f t="shared" si="3932"/>
        <v>0</v>
      </c>
      <c r="DN256" s="88"/>
      <c r="DO256" s="100"/>
      <c r="DP256" s="90">
        <f t="shared" si="3933"/>
        <v>0</v>
      </c>
      <c r="DQ256" s="595">
        <f t="shared" si="3969"/>
        <v>0</v>
      </c>
      <c r="DR256" s="596">
        <f t="shared" si="3970"/>
        <v>0</v>
      </c>
      <c r="DS256" s="597">
        <f t="shared" si="3971"/>
        <v>0</v>
      </c>
      <c r="DT256" s="385"/>
      <c r="DU256" s="100"/>
      <c r="DV256" s="90">
        <f t="shared" si="3937"/>
        <v>0</v>
      </c>
      <c r="DW256" s="88"/>
      <c r="DX256" s="100"/>
      <c r="DY256" s="90">
        <f t="shared" si="3975"/>
        <v>0</v>
      </c>
      <c r="DZ256" s="595">
        <f t="shared" si="3972"/>
        <v>0</v>
      </c>
      <c r="EA256" s="596">
        <f t="shared" si="3973"/>
        <v>0</v>
      </c>
      <c r="EB256" s="597">
        <f t="shared" si="3974"/>
        <v>0</v>
      </c>
      <c r="EC256" s="385"/>
      <c r="ED256" s="100"/>
      <c r="EE256" s="90">
        <f t="shared" si="3968"/>
        <v>0</v>
      </c>
      <c r="EF256" s="88"/>
      <c r="EG256" s="100"/>
      <c r="EH256" s="90">
        <f t="shared" si="3942"/>
        <v>0</v>
      </c>
      <c r="EI256" s="41">
        <f t="shared" si="3943"/>
        <v>0</v>
      </c>
      <c r="EJ256" s="42">
        <f t="shared" si="3944"/>
        <v>0</v>
      </c>
      <c r="EK256" s="43">
        <f t="shared" si="3945"/>
        <v>0</v>
      </c>
      <c r="EL256" s="50">
        <f t="shared" si="3946"/>
        <v>0</v>
      </c>
      <c r="EM256" s="45">
        <f t="shared" si="3947"/>
        <v>0</v>
      </c>
      <c r="EN256" s="51">
        <f t="shared" si="3948"/>
        <v>0</v>
      </c>
      <c r="EO256" s="50">
        <f t="shared" si="3949"/>
        <v>0</v>
      </c>
      <c r="EP256" s="45">
        <f t="shared" si="3950"/>
        <v>0</v>
      </c>
      <c r="EQ256" s="51">
        <f t="shared" si="3951"/>
        <v>0</v>
      </c>
      <c r="ER256" s="81">
        <f t="shared" si="3952"/>
        <v>0</v>
      </c>
      <c r="ES256" s="52">
        <f t="shared" si="3953"/>
        <v>0</v>
      </c>
      <c r="ET256" s="52">
        <f t="shared" si="3954"/>
        <v>0</v>
      </c>
      <c r="EU256" s="27">
        <f t="shared" si="3955"/>
        <v>0</v>
      </c>
      <c r="EV256" s="28">
        <f t="shared" si="3956"/>
        <v>0</v>
      </c>
      <c r="EW256" s="29">
        <f t="shared" si="3957"/>
        <v>0</v>
      </c>
      <c r="EX256" s="542">
        <f t="shared" si="3958"/>
        <v>0</v>
      </c>
      <c r="EY256" s="28">
        <f t="shared" si="3959"/>
        <v>0</v>
      </c>
      <c r="EZ256" s="29">
        <f t="shared" si="3960"/>
        <v>0</v>
      </c>
      <c r="FA256" s="178">
        <f t="shared" si="3961"/>
        <v>0</v>
      </c>
      <c r="FB256" s="28">
        <f t="shared" si="3962"/>
        <v>0</v>
      </c>
      <c r="FC256" s="29">
        <f t="shared" si="3963"/>
        <v>0</v>
      </c>
      <c r="FE256" s="84" t="s">
        <v>361</v>
      </c>
      <c r="FF256" s="176" t="s">
        <v>396</v>
      </c>
      <c r="FG256" s="176" t="s">
        <v>262</v>
      </c>
      <c r="FH256" s="84" t="s">
        <v>211</v>
      </c>
      <c r="FI256" s="483"/>
      <c r="FJ256" s="240"/>
      <c r="FK256" s="241">
        <f t="shared" si="3834"/>
        <v>0</v>
      </c>
      <c r="FL256" s="243"/>
      <c r="FM256" s="240"/>
      <c r="FN256" s="241">
        <f t="shared" si="3835"/>
        <v>0</v>
      </c>
      <c r="FO256" s="41">
        <f t="shared" si="3730"/>
        <v>0</v>
      </c>
      <c r="FP256" s="42">
        <f t="shared" si="3731"/>
        <v>0</v>
      </c>
      <c r="FQ256" s="43">
        <f t="shared" si="3732"/>
        <v>0</v>
      </c>
      <c r="FR256" s="483"/>
      <c r="FS256" s="600"/>
      <c r="FT256" s="241">
        <f t="shared" si="3836"/>
        <v>0</v>
      </c>
      <c r="FU256" s="88"/>
      <c r="FV256" s="89"/>
      <c r="FW256" s="241">
        <f t="shared" si="3837"/>
        <v>0</v>
      </c>
      <c r="FX256" s="41">
        <f t="shared" si="3733"/>
        <v>0</v>
      </c>
      <c r="FY256" s="42">
        <f t="shared" si="3734"/>
        <v>0</v>
      </c>
      <c r="FZ256" s="43">
        <f t="shared" si="3735"/>
        <v>0</v>
      </c>
      <c r="GA256" s="385"/>
      <c r="GB256" s="89"/>
      <c r="GC256" s="241">
        <f t="shared" si="3838"/>
        <v>0</v>
      </c>
      <c r="GD256" s="88"/>
      <c r="GE256" s="89"/>
      <c r="GF256" s="241">
        <f t="shared" si="3839"/>
        <v>0</v>
      </c>
      <c r="GG256" s="236">
        <f t="shared" si="3736"/>
        <v>0</v>
      </c>
      <c r="GH256" s="232">
        <f t="shared" si="3737"/>
        <v>0</v>
      </c>
      <c r="GI256" s="233">
        <f t="shared" si="3738"/>
        <v>0</v>
      </c>
      <c r="GJ256" s="449">
        <f t="shared" si="3739"/>
        <v>0</v>
      </c>
      <c r="GK256" s="450">
        <f t="shared" si="3740"/>
        <v>0</v>
      </c>
      <c r="GL256" s="451">
        <f t="shared" si="3741"/>
        <v>0</v>
      </c>
      <c r="GM256" s="449">
        <f t="shared" si="3742"/>
        <v>0</v>
      </c>
      <c r="GN256" s="450">
        <f t="shared" si="3743"/>
        <v>0</v>
      </c>
      <c r="GO256" s="451">
        <f t="shared" si="3744"/>
        <v>0</v>
      </c>
      <c r="GP256" s="252">
        <f t="shared" si="3745"/>
        <v>0</v>
      </c>
      <c r="GQ256" s="253">
        <f t="shared" si="3746"/>
        <v>0</v>
      </c>
      <c r="GR256" s="253">
        <f t="shared" si="3747"/>
        <v>0</v>
      </c>
      <c r="GS256" s="385"/>
      <c r="GT256" s="89"/>
      <c r="GU256" s="90">
        <f t="shared" si="3840"/>
        <v>0</v>
      </c>
      <c r="GV256" s="88"/>
      <c r="GW256" s="89"/>
      <c r="GX256" s="90">
        <f t="shared" si="3841"/>
        <v>0</v>
      </c>
      <c r="GY256" s="236">
        <f t="shared" si="3748"/>
        <v>0</v>
      </c>
      <c r="GZ256" s="232">
        <f t="shared" si="3749"/>
        <v>0</v>
      </c>
      <c r="HA256" s="233">
        <f t="shared" si="3750"/>
        <v>0</v>
      </c>
      <c r="HB256" s="385"/>
      <c r="HC256" s="89"/>
      <c r="HD256" s="90">
        <f t="shared" si="3842"/>
        <v>0</v>
      </c>
      <c r="HE256" s="88"/>
      <c r="HF256" s="89"/>
      <c r="HG256" s="90">
        <f t="shared" si="3843"/>
        <v>0</v>
      </c>
      <c r="HH256" s="236">
        <f t="shared" si="3751"/>
        <v>0</v>
      </c>
      <c r="HI256" s="232">
        <f t="shared" si="3752"/>
        <v>0</v>
      </c>
      <c r="HJ256" s="233">
        <f t="shared" si="3753"/>
        <v>0</v>
      </c>
      <c r="HK256" s="385"/>
      <c r="HL256" s="89"/>
      <c r="HM256" s="90">
        <f t="shared" si="3844"/>
        <v>0</v>
      </c>
      <c r="HN256" s="594"/>
      <c r="HO256" s="315"/>
      <c r="HP256" s="90">
        <f t="shared" si="3845"/>
        <v>0</v>
      </c>
      <c r="HQ256" s="236">
        <f t="shared" si="3754"/>
        <v>0</v>
      </c>
      <c r="HR256" s="232">
        <f t="shared" si="3755"/>
        <v>0</v>
      </c>
      <c r="HS256" s="233">
        <f t="shared" si="3756"/>
        <v>0</v>
      </c>
      <c r="HT256" s="50">
        <f t="shared" si="3757"/>
        <v>0</v>
      </c>
      <c r="HU256" s="45">
        <f t="shared" si="3758"/>
        <v>0</v>
      </c>
      <c r="HV256" s="51">
        <f t="shared" si="3759"/>
        <v>0</v>
      </c>
      <c r="HW256" s="50">
        <f t="shared" si="3760"/>
        <v>0</v>
      </c>
      <c r="HX256" s="45">
        <f t="shared" si="3761"/>
        <v>0</v>
      </c>
      <c r="HY256" s="51">
        <f t="shared" si="3762"/>
        <v>0</v>
      </c>
      <c r="HZ256" s="252">
        <f t="shared" si="3763"/>
        <v>0</v>
      </c>
      <c r="IA256" s="253">
        <f t="shared" si="3764"/>
        <v>0</v>
      </c>
      <c r="IB256" s="253">
        <f t="shared" si="3765"/>
        <v>0</v>
      </c>
      <c r="IC256" s="594"/>
      <c r="ID256" s="315"/>
      <c r="IE256" s="241">
        <f t="shared" si="3846"/>
        <v>0</v>
      </c>
      <c r="IF256" s="594"/>
      <c r="IG256" s="315"/>
      <c r="IH256" s="241">
        <f t="shared" si="3847"/>
        <v>0</v>
      </c>
      <c r="II256" s="236">
        <f t="shared" si="3766"/>
        <v>0</v>
      </c>
      <c r="IJ256" s="232">
        <f t="shared" si="3767"/>
        <v>0</v>
      </c>
      <c r="IK256" s="233">
        <f t="shared" si="3768"/>
        <v>0</v>
      </c>
      <c r="IL256" s="385"/>
      <c r="IM256" s="100"/>
      <c r="IN256" s="241">
        <f t="shared" si="3848"/>
        <v>0</v>
      </c>
      <c r="IO256" s="88"/>
      <c r="IP256" s="100"/>
      <c r="IQ256" s="241">
        <f t="shared" si="3849"/>
        <v>0</v>
      </c>
      <c r="IR256" s="236">
        <f t="shared" si="3769"/>
        <v>0</v>
      </c>
      <c r="IS256" s="232">
        <f t="shared" si="3770"/>
        <v>0</v>
      </c>
      <c r="IT256" s="233">
        <f t="shared" si="3771"/>
        <v>0</v>
      </c>
      <c r="IU256" s="385"/>
      <c r="IV256" s="100"/>
      <c r="IW256" s="241">
        <f t="shared" si="3850"/>
        <v>0</v>
      </c>
      <c r="IX256" s="88"/>
      <c r="IY256" s="100"/>
      <c r="IZ256" s="241">
        <f t="shared" si="3851"/>
        <v>0</v>
      </c>
      <c r="JA256" s="236">
        <f t="shared" si="3772"/>
        <v>0</v>
      </c>
      <c r="JB256" s="232">
        <f t="shared" si="3773"/>
        <v>0</v>
      </c>
      <c r="JC256" s="233">
        <f t="shared" si="3774"/>
        <v>0</v>
      </c>
      <c r="JD256" s="449">
        <f t="shared" si="3775"/>
        <v>0</v>
      </c>
      <c r="JE256" s="450">
        <f t="shared" si="3776"/>
        <v>0</v>
      </c>
      <c r="JF256" s="451">
        <f t="shared" si="3777"/>
        <v>0</v>
      </c>
      <c r="JG256" s="449">
        <f t="shared" si="3778"/>
        <v>0</v>
      </c>
      <c r="JH256" s="450">
        <f t="shared" si="3779"/>
        <v>0</v>
      </c>
      <c r="JI256" s="451">
        <f t="shared" si="3780"/>
        <v>0</v>
      </c>
      <c r="JJ256" s="252">
        <f t="shared" si="3781"/>
        <v>0</v>
      </c>
      <c r="JK256" s="253">
        <f t="shared" si="3782"/>
        <v>0</v>
      </c>
      <c r="JL256" s="253">
        <f t="shared" si="3783"/>
        <v>0</v>
      </c>
      <c r="JM256" s="385"/>
      <c r="JN256" s="100"/>
      <c r="JO256" s="90">
        <f t="shared" si="3852"/>
        <v>0</v>
      </c>
      <c r="JP256" s="88"/>
      <c r="JQ256" s="100"/>
      <c r="JR256" s="90">
        <f t="shared" si="3853"/>
        <v>0</v>
      </c>
      <c r="JS256" s="236">
        <f t="shared" si="3784"/>
        <v>0</v>
      </c>
      <c r="JT256" s="232">
        <f t="shared" si="3785"/>
        <v>0</v>
      </c>
      <c r="JU256" s="233">
        <f t="shared" si="3786"/>
        <v>0</v>
      </c>
      <c r="JV256" s="385"/>
      <c r="JW256" s="100"/>
      <c r="JX256" s="90">
        <f t="shared" si="3854"/>
        <v>0</v>
      </c>
      <c r="JY256" s="88"/>
      <c r="JZ256" s="100"/>
      <c r="KA256" s="90">
        <f t="shared" si="3858"/>
        <v>0</v>
      </c>
      <c r="KB256" s="595">
        <f t="shared" si="3787"/>
        <v>0</v>
      </c>
      <c r="KC256" s="232">
        <f t="shared" si="3788"/>
        <v>0</v>
      </c>
      <c r="KD256" s="233">
        <f t="shared" si="3789"/>
        <v>0</v>
      </c>
      <c r="KE256" s="88"/>
      <c r="KF256" s="100"/>
      <c r="KG256" s="90">
        <f t="shared" si="3855"/>
        <v>0</v>
      </c>
      <c r="KH256" s="88"/>
      <c r="KI256" s="100"/>
      <c r="KJ256" s="90">
        <f t="shared" si="3856"/>
        <v>0</v>
      </c>
      <c r="KK256" s="41">
        <f t="shared" si="3790"/>
        <v>0</v>
      </c>
      <c r="KL256" s="42">
        <f t="shared" si="3791"/>
        <v>0</v>
      </c>
      <c r="KM256" s="43">
        <f t="shared" si="3792"/>
        <v>0</v>
      </c>
      <c r="KN256" s="50">
        <f t="shared" si="3793"/>
        <v>0</v>
      </c>
      <c r="KO256" s="45">
        <f t="shared" si="3794"/>
        <v>0</v>
      </c>
      <c r="KP256" s="51">
        <f t="shared" si="3795"/>
        <v>0</v>
      </c>
      <c r="KQ256" s="50">
        <f t="shared" si="3796"/>
        <v>0</v>
      </c>
      <c r="KR256" s="45">
        <f t="shared" si="3797"/>
        <v>0</v>
      </c>
      <c r="KS256" s="51">
        <f t="shared" si="3798"/>
        <v>0</v>
      </c>
      <c r="KT256" s="81">
        <f t="shared" si="3799"/>
        <v>0</v>
      </c>
      <c r="KU256" s="52">
        <f t="shared" si="3800"/>
        <v>0</v>
      </c>
      <c r="KV256" s="52">
        <f t="shared" si="3801"/>
        <v>0</v>
      </c>
      <c r="KW256" s="27">
        <f t="shared" si="3802"/>
        <v>0</v>
      </c>
      <c r="KX256" s="28">
        <f t="shared" si="3803"/>
        <v>0</v>
      </c>
      <c r="KY256" s="29">
        <f t="shared" si="3804"/>
        <v>0</v>
      </c>
      <c r="KZ256" s="542">
        <f t="shared" si="3805"/>
        <v>0</v>
      </c>
      <c r="LA256" s="28">
        <f t="shared" si="3806"/>
        <v>0</v>
      </c>
      <c r="LB256" s="29">
        <f t="shared" si="3807"/>
        <v>0</v>
      </c>
      <c r="LC256" s="178">
        <f t="shared" si="3808"/>
        <v>0</v>
      </c>
      <c r="LD256" s="28">
        <f t="shared" si="3809"/>
        <v>0</v>
      </c>
      <c r="LE256" s="29">
        <f t="shared" si="3810"/>
        <v>0</v>
      </c>
    </row>
    <row r="257" spans="2:317" ht="20.25" hidden="1" customHeight="1" outlineLevel="3">
      <c r="B257" s="84" t="s">
        <v>361</v>
      </c>
      <c r="C257" s="176" t="s">
        <v>292</v>
      </c>
      <c r="D257" s="176" t="s">
        <v>261</v>
      </c>
      <c r="E257" s="176" t="s">
        <v>262</v>
      </c>
      <c r="F257" s="84" t="s">
        <v>283</v>
      </c>
      <c r="G257" s="313"/>
      <c r="H257" s="108"/>
      <c r="I257" s="241">
        <f t="shared" si="3860"/>
        <v>0</v>
      </c>
      <c r="J257" s="313"/>
      <c r="K257" s="108"/>
      <c r="L257" s="241">
        <f t="shared" si="3861"/>
        <v>0</v>
      </c>
      <c r="M257" s="41">
        <f t="shared" si="3976"/>
        <v>0</v>
      </c>
      <c r="N257" s="42">
        <f t="shared" si="3977"/>
        <v>0</v>
      </c>
      <c r="O257" s="43">
        <f t="shared" si="3978"/>
        <v>0</v>
      </c>
      <c r="P257" s="444"/>
      <c r="Q257" s="295"/>
      <c r="R257" s="241">
        <f t="shared" si="3865"/>
        <v>0</v>
      </c>
      <c r="S257" s="88"/>
      <c r="T257" s="89"/>
      <c r="U257" s="241">
        <f t="shared" si="3866"/>
        <v>0</v>
      </c>
      <c r="V257" s="41">
        <f t="shared" si="3979"/>
        <v>0</v>
      </c>
      <c r="W257" s="42">
        <f t="shared" si="3980"/>
        <v>0</v>
      </c>
      <c r="X257" s="43">
        <f t="shared" si="3981"/>
        <v>0</v>
      </c>
      <c r="Y257" s="385"/>
      <c r="Z257" s="89"/>
      <c r="AA257" s="241">
        <f t="shared" si="3870"/>
        <v>0</v>
      </c>
      <c r="AB257" s="88"/>
      <c r="AC257" s="89"/>
      <c r="AD257" s="241">
        <f t="shared" si="3871"/>
        <v>0</v>
      </c>
      <c r="AE257" s="41"/>
      <c r="AF257" s="42"/>
      <c r="AG257" s="43">
        <f t="shared" si="3874"/>
        <v>0</v>
      </c>
      <c r="AH257" s="449">
        <f t="shared" si="3875"/>
        <v>0</v>
      </c>
      <c r="AI257" s="450">
        <f t="shared" si="3876"/>
        <v>0</v>
      </c>
      <c r="AJ257" s="451">
        <f t="shared" si="3877"/>
        <v>0</v>
      </c>
      <c r="AK257" s="449">
        <f t="shared" si="3878"/>
        <v>0</v>
      </c>
      <c r="AL257" s="450">
        <f t="shared" si="3879"/>
        <v>0</v>
      </c>
      <c r="AM257" s="451">
        <f t="shared" si="3880"/>
        <v>0</v>
      </c>
      <c r="AN257" s="252">
        <f t="shared" si="3881"/>
        <v>0</v>
      </c>
      <c r="AO257" s="253">
        <f t="shared" si="3882"/>
        <v>0</v>
      </c>
      <c r="AP257" s="253">
        <f t="shared" si="3883"/>
        <v>0</v>
      </c>
      <c r="AQ257" s="385"/>
      <c r="AR257" s="89"/>
      <c r="AS257" s="90">
        <f t="shared" si="3884"/>
        <v>0</v>
      </c>
      <c r="AT257" s="88"/>
      <c r="AU257" s="89"/>
      <c r="AV257" s="90">
        <f t="shared" si="3885"/>
        <v>0</v>
      </c>
      <c r="AW257" s="236">
        <f t="shared" si="3886"/>
        <v>0</v>
      </c>
      <c r="AX257" s="232">
        <f t="shared" si="3887"/>
        <v>0</v>
      </c>
      <c r="AY257" s="233">
        <f t="shared" si="3888"/>
        <v>0</v>
      </c>
      <c r="AZ257" s="385"/>
      <c r="BA257" s="89"/>
      <c r="BB257" s="90">
        <f t="shared" si="3889"/>
        <v>0</v>
      </c>
      <c r="BC257" s="88"/>
      <c r="BD257" s="89"/>
      <c r="BE257" s="90">
        <f t="shared" si="3890"/>
        <v>0</v>
      </c>
      <c r="BF257" s="236">
        <f t="shared" si="3891"/>
        <v>0</v>
      </c>
      <c r="BG257" s="232">
        <f t="shared" si="3892"/>
        <v>0</v>
      </c>
      <c r="BH257" s="233">
        <f t="shared" si="3893"/>
        <v>0</v>
      </c>
      <c r="BI257" s="385"/>
      <c r="BJ257" s="89"/>
      <c r="BK257" s="90">
        <f t="shared" si="3894"/>
        <v>0</v>
      </c>
      <c r="BL257" s="594"/>
      <c r="BM257" s="315"/>
      <c r="BN257" s="90">
        <f t="shared" si="3965"/>
        <v>0</v>
      </c>
      <c r="BO257" s="236">
        <f t="shared" si="3966"/>
        <v>0</v>
      </c>
      <c r="BP257" s="232">
        <f t="shared" si="3897"/>
        <v>0</v>
      </c>
      <c r="BQ257" s="233">
        <f t="shared" si="3898"/>
        <v>0</v>
      </c>
      <c r="BR257" s="50">
        <f t="shared" si="3899"/>
        <v>0</v>
      </c>
      <c r="BS257" s="45">
        <f t="shared" si="3900"/>
        <v>0</v>
      </c>
      <c r="BT257" s="51">
        <f t="shared" si="3901"/>
        <v>0</v>
      </c>
      <c r="BU257" s="50">
        <f t="shared" si="3967"/>
        <v>0</v>
      </c>
      <c r="BV257" s="45">
        <f t="shared" si="3903"/>
        <v>0</v>
      </c>
      <c r="BW257" s="51">
        <f t="shared" si="3904"/>
        <v>0</v>
      </c>
      <c r="BX257" s="252">
        <f t="shared" si="3905"/>
        <v>0</v>
      </c>
      <c r="BY257" s="253">
        <f t="shared" si="3906"/>
        <v>0</v>
      </c>
      <c r="BZ257" s="253">
        <f t="shared" si="3907"/>
        <v>0</v>
      </c>
      <c r="CA257" s="594"/>
      <c r="CB257" s="315"/>
      <c r="CC257" s="241">
        <f t="shared" si="3908"/>
        <v>0</v>
      </c>
      <c r="CD257" s="594"/>
      <c r="CE257" s="315"/>
      <c r="CF257" s="241">
        <f t="shared" si="3909"/>
        <v>0</v>
      </c>
      <c r="CG257" s="236">
        <f t="shared" si="3910"/>
        <v>0</v>
      </c>
      <c r="CH257" s="232">
        <f t="shared" si="3911"/>
        <v>0</v>
      </c>
      <c r="CI257" s="233">
        <f t="shared" si="3912"/>
        <v>0</v>
      </c>
      <c r="CJ257" s="385"/>
      <c r="CK257" s="100"/>
      <c r="CL257" s="241">
        <f t="shared" si="3913"/>
        <v>0</v>
      </c>
      <c r="CM257" s="88"/>
      <c r="CN257" s="100"/>
      <c r="CO257" s="241">
        <f t="shared" si="3914"/>
        <v>0</v>
      </c>
      <c r="CP257" s="236">
        <f t="shared" si="3915"/>
        <v>0</v>
      </c>
      <c r="CQ257" s="232">
        <f t="shared" si="3916"/>
        <v>0</v>
      </c>
      <c r="CR257" s="233">
        <f t="shared" si="3917"/>
        <v>0</v>
      </c>
      <c r="CS257" s="385"/>
      <c r="CT257" s="100"/>
      <c r="CU257" s="241">
        <f t="shared" si="3918"/>
        <v>0</v>
      </c>
      <c r="CV257" s="88"/>
      <c r="CW257" s="100"/>
      <c r="CX257" s="241">
        <f t="shared" si="3919"/>
        <v>0</v>
      </c>
      <c r="CY257" s="236">
        <f t="shared" si="3920"/>
        <v>0</v>
      </c>
      <c r="CZ257" s="232">
        <f t="shared" si="3921"/>
        <v>0</v>
      </c>
      <c r="DA257" s="233">
        <f t="shared" si="3922"/>
        <v>0</v>
      </c>
      <c r="DB257" s="449">
        <f t="shared" si="3923"/>
        <v>0</v>
      </c>
      <c r="DC257" s="450">
        <f t="shared" si="3924"/>
        <v>0</v>
      </c>
      <c r="DD257" s="451">
        <f t="shared" si="3925"/>
        <v>0</v>
      </c>
      <c r="DE257" s="449">
        <f t="shared" si="3926"/>
        <v>0</v>
      </c>
      <c r="DF257" s="450">
        <f t="shared" si="3927"/>
        <v>0</v>
      </c>
      <c r="DG257" s="451">
        <f t="shared" si="3928"/>
        <v>0</v>
      </c>
      <c r="DH257" s="252">
        <f t="shared" si="3929"/>
        <v>0</v>
      </c>
      <c r="DI257" s="253">
        <f t="shared" si="3930"/>
        <v>0</v>
      </c>
      <c r="DJ257" s="253">
        <f t="shared" si="3931"/>
        <v>0</v>
      </c>
      <c r="DK257" s="385"/>
      <c r="DL257" s="100"/>
      <c r="DM257" s="90">
        <f t="shared" si="3932"/>
        <v>0</v>
      </c>
      <c r="DN257" s="88"/>
      <c r="DO257" s="100"/>
      <c r="DP257" s="90">
        <f t="shared" si="3933"/>
        <v>0</v>
      </c>
      <c r="DQ257" s="595">
        <f t="shared" si="3969"/>
        <v>0</v>
      </c>
      <c r="DR257" s="596">
        <f t="shared" si="3970"/>
        <v>0</v>
      </c>
      <c r="DS257" s="597">
        <f t="shared" si="3971"/>
        <v>0</v>
      </c>
      <c r="DT257" s="385"/>
      <c r="DU257" s="100"/>
      <c r="DV257" s="90">
        <f t="shared" si="3937"/>
        <v>0</v>
      </c>
      <c r="DW257" s="88"/>
      <c r="DX257" s="100"/>
      <c r="DY257" s="90">
        <f t="shared" si="3975"/>
        <v>0</v>
      </c>
      <c r="DZ257" s="595">
        <f t="shared" si="3972"/>
        <v>0</v>
      </c>
      <c r="EA257" s="596">
        <f t="shared" si="3973"/>
        <v>0</v>
      </c>
      <c r="EB257" s="597">
        <f t="shared" si="3974"/>
        <v>0</v>
      </c>
      <c r="EC257" s="385"/>
      <c r="ED257" s="100"/>
      <c r="EE257" s="90">
        <f t="shared" si="3968"/>
        <v>0</v>
      </c>
      <c r="EF257" s="88"/>
      <c r="EG257" s="100"/>
      <c r="EH257" s="90">
        <f t="shared" si="3942"/>
        <v>0</v>
      </c>
      <c r="EI257" s="41">
        <f t="shared" si="3943"/>
        <v>0</v>
      </c>
      <c r="EJ257" s="42">
        <f t="shared" si="3944"/>
        <v>0</v>
      </c>
      <c r="EK257" s="43">
        <f t="shared" si="3945"/>
        <v>0</v>
      </c>
      <c r="EL257" s="50">
        <f t="shared" si="3946"/>
        <v>0</v>
      </c>
      <c r="EM257" s="45">
        <f t="shared" si="3947"/>
        <v>0</v>
      </c>
      <c r="EN257" s="51">
        <f t="shared" si="3948"/>
        <v>0</v>
      </c>
      <c r="EO257" s="50">
        <f t="shared" si="3949"/>
        <v>0</v>
      </c>
      <c r="EP257" s="45">
        <f t="shared" si="3950"/>
        <v>0</v>
      </c>
      <c r="EQ257" s="51">
        <f t="shared" si="3951"/>
        <v>0</v>
      </c>
      <c r="ER257" s="81">
        <f t="shared" si="3952"/>
        <v>0</v>
      </c>
      <c r="ES257" s="52">
        <f t="shared" si="3953"/>
        <v>0</v>
      </c>
      <c r="ET257" s="52">
        <f t="shared" si="3954"/>
        <v>0</v>
      </c>
      <c r="EU257" s="27">
        <f t="shared" si="3955"/>
        <v>0</v>
      </c>
      <c r="EV257" s="28">
        <f t="shared" si="3956"/>
        <v>0</v>
      </c>
      <c r="EW257" s="29">
        <f t="shared" si="3957"/>
        <v>0</v>
      </c>
      <c r="EX257" s="542">
        <f t="shared" si="3958"/>
        <v>0</v>
      </c>
      <c r="EY257" s="28">
        <f t="shared" si="3959"/>
        <v>0</v>
      </c>
      <c r="EZ257" s="29">
        <f t="shared" si="3960"/>
        <v>0</v>
      </c>
      <c r="FA257" s="178">
        <f t="shared" si="3961"/>
        <v>0</v>
      </c>
      <c r="FB257" s="28">
        <f t="shared" si="3962"/>
        <v>0</v>
      </c>
      <c r="FC257" s="29">
        <f t="shared" si="3963"/>
        <v>0</v>
      </c>
      <c r="FE257" s="84" t="s">
        <v>361</v>
      </c>
      <c r="FF257" s="176" t="s">
        <v>292</v>
      </c>
      <c r="FG257" s="176" t="s">
        <v>262</v>
      </c>
      <c r="FH257" s="84" t="s">
        <v>283</v>
      </c>
      <c r="FI257" s="313"/>
      <c r="FJ257" s="108"/>
      <c r="FK257" s="241">
        <f t="shared" si="3834"/>
        <v>0</v>
      </c>
      <c r="FL257" s="313"/>
      <c r="FM257" s="108"/>
      <c r="FN257" s="241">
        <f t="shared" si="3835"/>
        <v>0</v>
      </c>
      <c r="FO257" s="41"/>
      <c r="FP257" s="42"/>
      <c r="FQ257" s="43">
        <f t="shared" si="3732"/>
        <v>0</v>
      </c>
      <c r="FR257" s="444"/>
      <c r="FS257" s="482"/>
      <c r="FT257" s="241">
        <f t="shared" si="3836"/>
        <v>0</v>
      </c>
      <c r="FU257" s="88"/>
      <c r="FV257" s="89"/>
      <c r="FW257" s="241">
        <f t="shared" si="3837"/>
        <v>0</v>
      </c>
      <c r="FX257" s="41"/>
      <c r="FY257" s="42"/>
      <c r="FZ257" s="43">
        <f t="shared" si="3735"/>
        <v>0</v>
      </c>
      <c r="GA257" s="385"/>
      <c r="GB257" s="89"/>
      <c r="GC257" s="241">
        <f t="shared" si="3838"/>
        <v>0</v>
      </c>
      <c r="GD257" s="88"/>
      <c r="GE257" s="89"/>
      <c r="GF257" s="241">
        <f t="shared" si="3839"/>
        <v>0</v>
      </c>
      <c r="GG257" s="41"/>
      <c r="GH257" s="42"/>
      <c r="GI257" s="43">
        <f t="shared" si="3738"/>
        <v>0</v>
      </c>
      <c r="GJ257" s="449">
        <f t="shared" si="3739"/>
        <v>0</v>
      </c>
      <c r="GK257" s="450">
        <f t="shared" si="3740"/>
        <v>0</v>
      </c>
      <c r="GL257" s="451">
        <f t="shared" si="3741"/>
        <v>0</v>
      </c>
      <c r="GM257" s="449">
        <f t="shared" si="3742"/>
        <v>0</v>
      </c>
      <c r="GN257" s="450">
        <f t="shared" si="3743"/>
        <v>0</v>
      </c>
      <c r="GO257" s="451">
        <f t="shared" si="3744"/>
        <v>0</v>
      </c>
      <c r="GP257" s="252">
        <f t="shared" si="3745"/>
        <v>0</v>
      </c>
      <c r="GQ257" s="253">
        <f t="shared" si="3746"/>
        <v>0</v>
      </c>
      <c r="GR257" s="253">
        <f t="shared" si="3747"/>
        <v>0</v>
      </c>
      <c r="GS257" s="385"/>
      <c r="GT257" s="89"/>
      <c r="GU257" s="90">
        <f t="shared" si="3840"/>
        <v>0</v>
      </c>
      <c r="GV257" s="88"/>
      <c r="GW257" s="89"/>
      <c r="GX257" s="90">
        <f t="shared" si="3841"/>
        <v>0</v>
      </c>
      <c r="GY257" s="236">
        <f t="shared" si="3748"/>
        <v>0</v>
      </c>
      <c r="GZ257" s="232">
        <f t="shared" si="3749"/>
        <v>0</v>
      </c>
      <c r="HA257" s="233">
        <f t="shared" si="3750"/>
        <v>0</v>
      </c>
      <c r="HB257" s="385"/>
      <c r="HC257" s="89"/>
      <c r="HD257" s="90">
        <f t="shared" si="3842"/>
        <v>0</v>
      </c>
      <c r="HE257" s="88"/>
      <c r="HF257" s="89"/>
      <c r="HG257" s="90">
        <f t="shared" si="3843"/>
        <v>0</v>
      </c>
      <c r="HH257" s="236">
        <f t="shared" si="3751"/>
        <v>0</v>
      </c>
      <c r="HI257" s="232">
        <f t="shared" si="3752"/>
        <v>0</v>
      </c>
      <c r="HJ257" s="233">
        <f t="shared" si="3753"/>
        <v>0</v>
      </c>
      <c r="HK257" s="385"/>
      <c r="HL257" s="89"/>
      <c r="HM257" s="90">
        <f t="shared" si="3844"/>
        <v>0</v>
      </c>
      <c r="HN257" s="594"/>
      <c r="HO257" s="315"/>
      <c r="HP257" s="90">
        <f t="shared" si="3845"/>
        <v>0</v>
      </c>
      <c r="HQ257" s="236">
        <f t="shared" si="3754"/>
        <v>0</v>
      </c>
      <c r="HR257" s="232">
        <f t="shared" si="3755"/>
        <v>0</v>
      </c>
      <c r="HS257" s="233">
        <f t="shared" si="3756"/>
        <v>0</v>
      </c>
      <c r="HT257" s="50">
        <f t="shared" si="3757"/>
        <v>0</v>
      </c>
      <c r="HU257" s="45">
        <f t="shared" si="3758"/>
        <v>0</v>
      </c>
      <c r="HV257" s="51">
        <f t="shared" si="3759"/>
        <v>0</v>
      </c>
      <c r="HW257" s="50">
        <f t="shared" si="3760"/>
        <v>0</v>
      </c>
      <c r="HX257" s="45">
        <f t="shared" si="3761"/>
        <v>0</v>
      </c>
      <c r="HY257" s="51">
        <f t="shared" si="3762"/>
        <v>0</v>
      </c>
      <c r="HZ257" s="252">
        <f t="shared" si="3763"/>
        <v>0</v>
      </c>
      <c r="IA257" s="253">
        <f t="shared" si="3764"/>
        <v>0</v>
      </c>
      <c r="IB257" s="253">
        <f t="shared" si="3765"/>
        <v>0</v>
      </c>
      <c r="IC257" s="594"/>
      <c r="ID257" s="315"/>
      <c r="IE257" s="241">
        <f t="shared" si="3846"/>
        <v>0</v>
      </c>
      <c r="IF257" s="594"/>
      <c r="IG257" s="315"/>
      <c r="IH257" s="241">
        <f t="shared" si="3847"/>
        <v>0</v>
      </c>
      <c r="II257" s="236">
        <f t="shared" si="3766"/>
        <v>0</v>
      </c>
      <c r="IJ257" s="232">
        <f t="shared" si="3767"/>
        <v>0</v>
      </c>
      <c r="IK257" s="233">
        <f t="shared" si="3768"/>
        <v>0</v>
      </c>
      <c r="IL257" s="385"/>
      <c r="IM257" s="100"/>
      <c r="IN257" s="241">
        <f t="shared" si="3848"/>
        <v>0</v>
      </c>
      <c r="IO257" s="88"/>
      <c r="IP257" s="100"/>
      <c r="IQ257" s="241">
        <f t="shared" si="3849"/>
        <v>0</v>
      </c>
      <c r="IR257" s="236">
        <f t="shared" si="3769"/>
        <v>0</v>
      </c>
      <c r="IS257" s="232">
        <f t="shared" si="3770"/>
        <v>0</v>
      </c>
      <c r="IT257" s="233">
        <f t="shared" si="3771"/>
        <v>0</v>
      </c>
      <c r="IU257" s="385"/>
      <c r="IV257" s="100"/>
      <c r="IW257" s="241">
        <f t="shared" si="3850"/>
        <v>0</v>
      </c>
      <c r="IX257" s="88"/>
      <c r="IY257" s="100"/>
      <c r="IZ257" s="241">
        <f t="shared" si="3851"/>
        <v>0</v>
      </c>
      <c r="JA257" s="236">
        <f t="shared" si="3772"/>
        <v>0</v>
      </c>
      <c r="JB257" s="232">
        <f t="shared" si="3773"/>
        <v>0</v>
      </c>
      <c r="JC257" s="233">
        <f t="shared" si="3774"/>
        <v>0</v>
      </c>
      <c r="JD257" s="449">
        <f t="shared" si="3775"/>
        <v>0</v>
      </c>
      <c r="JE257" s="450">
        <f t="shared" si="3776"/>
        <v>0</v>
      </c>
      <c r="JF257" s="451">
        <f t="shared" si="3777"/>
        <v>0</v>
      </c>
      <c r="JG257" s="449">
        <f t="shared" si="3778"/>
        <v>0</v>
      </c>
      <c r="JH257" s="450">
        <f t="shared" si="3779"/>
        <v>0</v>
      </c>
      <c r="JI257" s="451">
        <f t="shared" si="3780"/>
        <v>0</v>
      </c>
      <c r="JJ257" s="252">
        <f t="shared" si="3781"/>
        <v>0</v>
      </c>
      <c r="JK257" s="253">
        <f t="shared" si="3782"/>
        <v>0</v>
      </c>
      <c r="JL257" s="253">
        <f t="shared" si="3783"/>
        <v>0</v>
      </c>
      <c r="JM257" s="385"/>
      <c r="JN257" s="100"/>
      <c r="JO257" s="90">
        <f t="shared" si="3852"/>
        <v>0</v>
      </c>
      <c r="JP257" s="88"/>
      <c r="JQ257" s="100"/>
      <c r="JR257" s="90">
        <f t="shared" si="3853"/>
        <v>0</v>
      </c>
      <c r="JS257" s="236">
        <f t="shared" si="3784"/>
        <v>0</v>
      </c>
      <c r="JT257" s="232">
        <f t="shared" si="3785"/>
        <v>0</v>
      </c>
      <c r="JU257" s="233">
        <f t="shared" si="3786"/>
        <v>0</v>
      </c>
      <c r="JV257" s="385"/>
      <c r="JW257" s="100"/>
      <c r="JX257" s="90">
        <f t="shared" si="3854"/>
        <v>0</v>
      </c>
      <c r="JY257" s="88"/>
      <c r="JZ257" s="100"/>
      <c r="KA257" s="90">
        <f t="shared" si="3858"/>
        <v>0</v>
      </c>
      <c r="KB257" s="595">
        <f t="shared" si="3787"/>
        <v>0</v>
      </c>
      <c r="KC257" s="232">
        <f t="shared" si="3788"/>
        <v>0</v>
      </c>
      <c r="KD257" s="233">
        <f t="shared" si="3789"/>
        <v>0</v>
      </c>
      <c r="KE257" s="88"/>
      <c r="KF257" s="100"/>
      <c r="KG257" s="90">
        <f t="shared" si="3855"/>
        <v>0</v>
      </c>
      <c r="KH257" s="88"/>
      <c r="KI257" s="100"/>
      <c r="KJ257" s="90">
        <f t="shared" si="3856"/>
        <v>0</v>
      </c>
      <c r="KK257" s="41">
        <f t="shared" si="3790"/>
        <v>0</v>
      </c>
      <c r="KL257" s="42">
        <f t="shared" si="3791"/>
        <v>0</v>
      </c>
      <c r="KM257" s="43">
        <f t="shared" si="3792"/>
        <v>0</v>
      </c>
      <c r="KN257" s="50">
        <f t="shared" si="3793"/>
        <v>0</v>
      </c>
      <c r="KO257" s="45">
        <f t="shared" si="3794"/>
        <v>0</v>
      </c>
      <c r="KP257" s="51">
        <f t="shared" si="3795"/>
        <v>0</v>
      </c>
      <c r="KQ257" s="50">
        <f t="shared" si="3796"/>
        <v>0</v>
      </c>
      <c r="KR257" s="45">
        <f t="shared" si="3797"/>
        <v>0</v>
      </c>
      <c r="KS257" s="51">
        <f t="shared" si="3798"/>
        <v>0</v>
      </c>
      <c r="KT257" s="81">
        <f t="shared" si="3799"/>
        <v>0</v>
      </c>
      <c r="KU257" s="52">
        <f t="shared" si="3800"/>
        <v>0</v>
      </c>
      <c r="KV257" s="52">
        <f t="shared" si="3801"/>
        <v>0</v>
      </c>
      <c r="KW257" s="27">
        <f t="shared" si="3802"/>
        <v>0</v>
      </c>
      <c r="KX257" s="28">
        <f t="shared" si="3803"/>
        <v>0</v>
      </c>
      <c r="KY257" s="29">
        <f t="shared" si="3804"/>
        <v>0</v>
      </c>
      <c r="KZ257" s="542">
        <f t="shared" si="3805"/>
        <v>0</v>
      </c>
      <c r="LA257" s="28">
        <f t="shared" si="3806"/>
        <v>0</v>
      </c>
      <c r="LB257" s="29">
        <f t="shared" si="3807"/>
        <v>0</v>
      </c>
      <c r="LC257" s="178">
        <f t="shared" si="3808"/>
        <v>0</v>
      </c>
      <c r="LD257" s="28">
        <f t="shared" si="3809"/>
        <v>0</v>
      </c>
      <c r="LE257" s="29">
        <f t="shared" si="3810"/>
        <v>0</v>
      </c>
    </row>
    <row r="258" spans="2:317" ht="20.25" hidden="1" customHeight="1" outlineLevel="3">
      <c r="B258" s="84" t="s">
        <v>361</v>
      </c>
      <c r="C258" s="176" t="s">
        <v>276</v>
      </c>
      <c r="D258" s="176" t="s">
        <v>261</v>
      </c>
      <c r="E258" s="176" t="s">
        <v>262</v>
      </c>
      <c r="F258" s="84" t="s">
        <v>211</v>
      </c>
      <c r="G258" s="385"/>
      <c r="H258" s="89"/>
      <c r="I258" s="241">
        <f t="shared" si="3860"/>
        <v>0</v>
      </c>
      <c r="J258" s="313"/>
      <c r="K258" s="387"/>
      <c r="L258" s="241">
        <f t="shared" si="3861"/>
        <v>0</v>
      </c>
      <c r="M258" s="41">
        <f t="shared" si="3976"/>
        <v>0</v>
      </c>
      <c r="N258" s="42">
        <f t="shared" si="3977"/>
        <v>0</v>
      </c>
      <c r="O258" s="43">
        <f t="shared" si="3978"/>
        <v>0</v>
      </c>
      <c r="P258" s="483"/>
      <c r="Q258" s="240"/>
      <c r="R258" s="241">
        <f t="shared" si="3865"/>
        <v>0</v>
      </c>
      <c r="S258" s="88"/>
      <c r="T258" s="89"/>
      <c r="U258" s="241">
        <f t="shared" si="3866"/>
        <v>0</v>
      </c>
      <c r="V258" s="41">
        <f t="shared" si="3979"/>
        <v>0</v>
      </c>
      <c r="W258" s="42">
        <f t="shared" si="3980"/>
        <v>0</v>
      </c>
      <c r="X258" s="43">
        <f t="shared" si="3981"/>
        <v>0</v>
      </c>
      <c r="Y258" s="385"/>
      <c r="Z258" s="89"/>
      <c r="AA258" s="241">
        <f t="shared" si="3870"/>
        <v>0</v>
      </c>
      <c r="AB258" s="88"/>
      <c r="AC258" s="89"/>
      <c r="AD258" s="241">
        <f t="shared" si="3871"/>
        <v>0</v>
      </c>
      <c r="AE258" s="236">
        <f t="shared" ref="AE258:AE259" si="3982">Y258-AB258</f>
        <v>0</v>
      </c>
      <c r="AF258" s="232">
        <f t="shared" ref="AF258:AF259" si="3983">Z258-AC258</f>
        <v>0</v>
      </c>
      <c r="AG258" s="233">
        <f t="shared" si="3874"/>
        <v>0</v>
      </c>
      <c r="AH258" s="449">
        <f t="shared" si="3875"/>
        <v>0</v>
      </c>
      <c r="AI258" s="450">
        <f t="shared" si="3876"/>
        <v>0</v>
      </c>
      <c r="AJ258" s="451">
        <f t="shared" si="3877"/>
        <v>0</v>
      </c>
      <c r="AK258" s="449">
        <f t="shared" si="3878"/>
        <v>0</v>
      </c>
      <c r="AL258" s="450">
        <f t="shared" si="3879"/>
        <v>0</v>
      </c>
      <c r="AM258" s="451">
        <f t="shared" si="3880"/>
        <v>0</v>
      </c>
      <c r="AN258" s="252">
        <f t="shared" si="3881"/>
        <v>0</v>
      </c>
      <c r="AO258" s="253">
        <f t="shared" si="3882"/>
        <v>0</v>
      </c>
      <c r="AP258" s="253">
        <f t="shared" si="3883"/>
        <v>0</v>
      </c>
      <c r="AQ258" s="385"/>
      <c r="AR258" s="89"/>
      <c r="AS258" s="90">
        <f t="shared" si="3884"/>
        <v>0</v>
      </c>
      <c r="AT258" s="88"/>
      <c r="AU258" s="89"/>
      <c r="AV258" s="90">
        <f t="shared" si="3885"/>
        <v>0</v>
      </c>
      <c r="AW258" s="236">
        <f t="shared" ref="AW258:AW285" si="3984">AQ258-AT258</f>
        <v>0</v>
      </c>
      <c r="AX258" s="232">
        <f t="shared" ref="AX258:AX285" si="3985">AR258-AU258</f>
        <v>0</v>
      </c>
      <c r="AY258" s="233">
        <f t="shared" ref="AY258:AY285" si="3986">AS258-AV258</f>
        <v>0</v>
      </c>
      <c r="AZ258" s="385"/>
      <c r="BA258" s="89"/>
      <c r="BB258" s="90">
        <f t="shared" si="3889"/>
        <v>0</v>
      </c>
      <c r="BC258" s="88"/>
      <c r="BD258" s="89"/>
      <c r="BE258" s="90">
        <f t="shared" si="3890"/>
        <v>0</v>
      </c>
      <c r="BF258" s="236">
        <f t="shared" si="3891"/>
        <v>0</v>
      </c>
      <c r="BG258" s="232">
        <f t="shared" si="3892"/>
        <v>0</v>
      </c>
      <c r="BH258" s="233">
        <f t="shared" si="3893"/>
        <v>0</v>
      </c>
      <c r="BI258" s="385"/>
      <c r="BJ258" s="89"/>
      <c r="BK258" s="90">
        <f t="shared" si="3894"/>
        <v>0</v>
      </c>
      <c r="BL258" s="594"/>
      <c r="BM258" s="315"/>
      <c r="BN258" s="90">
        <f t="shared" si="3965"/>
        <v>0</v>
      </c>
      <c r="BO258" s="236">
        <f t="shared" si="3966"/>
        <v>0</v>
      </c>
      <c r="BP258" s="232">
        <f t="shared" si="3897"/>
        <v>0</v>
      </c>
      <c r="BQ258" s="233">
        <f t="shared" si="3898"/>
        <v>0</v>
      </c>
      <c r="BR258" s="50">
        <f t="shared" si="3899"/>
        <v>0</v>
      </c>
      <c r="BS258" s="45">
        <f t="shared" si="3900"/>
        <v>0</v>
      </c>
      <c r="BT258" s="51">
        <f t="shared" si="3901"/>
        <v>0</v>
      </c>
      <c r="BU258" s="50">
        <f t="shared" si="3967"/>
        <v>0</v>
      </c>
      <c r="BV258" s="45">
        <f t="shared" si="3903"/>
        <v>0</v>
      </c>
      <c r="BW258" s="51">
        <f t="shared" si="3904"/>
        <v>0</v>
      </c>
      <c r="BX258" s="252">
        <f t="shared" si="3905"/>
        <v>0</v>
      </c>
      <c r="BY258" s="253">
        <f t="shared" si="3906"/>
        <v>0</v>
      </c>
      <c r="BZ258" s="253">
        <f t="shared" si="3907"/>
        <v>0</v>
      </c>
      <c r="CA258" s="594"/>
      <c r="CB258" s="315"/>
      <c r="CC258" s="241">
        <f t="shared" si="3908"/>
        <v>0</v>
      </c>
      <c r="CD258" s="594"/>
      <c r="CE258" s="315"/>
      <c r="CF258" s="241">
        <f t="shared" si="3909"/>
        <v>0</v>
      </c>
      <c r="CG258" s="236">
        <f t="shared" si="3910"/>
        <v>0</v>
      </c>
      <c r="CH258" s="232">
        <f t="shared" si="3911"/>
        <v>0</v>
      </c>
      <c r="CI258" s="233">
        <f t="shared" si="3912"/>
        <v>0</v>
      </c>
      <c r="CJ258" s="385"/>
      <c r="CK258" s="100"/>
      <c r="CL258" s="241">
        <f t="shared" si="3913"/>
        <v>0</v>
      </c>
      <c r="CM258" s="88"/>
      <c r="CN258" s="100"/>
      <c r="CO258" s="241">
        <f t="shared" si="3914"/>
        <v>0</v>
      </c>
      <c r="CP258" s="236">
        <f t="shared" si="3915"/>
        <v>0</v>
      </c>
      <c r="CQ258" s="232">
        <f t="shared" si="3916"/>
        <v>0</v>
      </c>
      <c r="CR258" s="233">
        <f t="shared" si="3917"/>
        <v>0</v>
      </c>
      <c r="CS258" s="385"/>
      <c r="CT258" s="100"/>
      <c r="CU258" s="241">
        <f t="shared" si="3918"/>
        <v>0</v>
      </c>
      <c r="CV258" s="88"/>
      <c r="CW258" s="100"/>
      <c r="CX258" s="241">
        <f t="shared" si="3919"/>
        <v>0</v>
      </c>
      <c r="CY258" s="236">
        <f t="shared" si="3920"/>
        <v>0</v>
      </c>
      <c r="CZ258" s="232">
        <f t="shared" si="3921"/>
        <v>0</v>
      </c>
      <c r="DA258" s="233">
        <f t="shared" si="3922"/>
        <v>0</v>
      </c>
      <c r="DB258" s="449">
        <f t="shared" si="3923"/>
        <v>0</v>
      </c>
      <c r="DC258" s="450">
        <f t="shared" si="3924"/>
        <v>0</v>
      </c>
      <c r="DD258" s="451">
        <f t="shared" si="3925"/>
        <v>0</v>
      </c>
      <c r="DE258" s="449">
        <f t="shared" si="3926"/>
        <v>0</v>
      </c>
      <c r="DF258" s="450">
        <f t="shared" si="3927"/>
        <v>0</v>
      </c>
      <c r="DG258" s="451">
        <f t="shared" si="3928"/>
        <v>0</v>
      </c>
      <c r="DH258" s="252">
        <f t="shared" si="3929"/>
        <v>0</v>
      </c>
      <c r="DI258" s="253">
        <f t="shared" si="3930"/>
        <v>0</v>
      </c>
      <c r="DJ258" s="253">
        <f t="shared" si="3931"/>
        <v>0</v>
      </c>
      <c r="DK258" s="385"/>
      <c r="DL258" s="100"/>
      <c r="DM258" s="90">
        <f t="shared" si="3932"/>
        <v>0</v>
      </c>
      <c r="DN258" s="88"/>
      <c r="DO258" s="100"/>
      <c r="DP258" s="90">
        <f t="shared" si="3933"/>
        <v>0</v>
      </c>
      <c r="DQ258" s="595">
        <f t="shared" si="3969"/>
        <v>0</v>
      </c>
      <c r="DR258" s="596">
        <f t="shared" si="3970"/>
        <v>0</v>
      </c>
      <c r="DS258" s="597">
        <f t="shared" si="3971"/>
        <v>0</v>
      </c>
      <c r="DT258" s="385"/>
      <c r="DU258" s="100"/>
      <c r="DV258" s="90">
        <f t="shared" si="3937"/>
        <v>0</v>
      </c>
      <c r="DW258" s="88"/>
      <c r="DX258" s="100"/>
      <c r="DY258" s="90">
        <f t="shared" si="3975"/>
        <v>0</v>
      </c>
      <c r="DZ258" s="595">
        <f t="shared" si="3972"/>
        <v>0</v>
      </c>
      <c r="EA258" s="596">
        <f t="shared" si="3973"/>
        <v>0</v>
      </c>
      <c r="EB258" s="597">
        <f t="shared" si="3974"/>
        <v>0</v>
      </c>
      <c r="EC258" s="385"/>
      <c r="ED258" s="100"/>
      <c r="EE258" s="90">
        <f t="shared" si="3968"/>
        <v>0</v>
      </c>
      <c r="EF258" s="88"/>
      <c r="EG258" s="100"/>
      <c r="EH258" s="90">
        <f t="shared" si="3942"/>
        <v>0</v>
      </c>
      <c r="EI258" s="41">
        <f t="shared" si="3943"/>
        <v>0</v>
      </c>
      <c r="EJ258" s="42">
        <f t="shared" si="3944"/>
        <v>0</v>
      </c>
      <c r="EK258" s="43">
        <f t="shared" si="3945"/>
        <v>0</v>
      </c>
      <c r="EL258" s="50">
        <f t="shared" si="3946"/>
        <v>0</v>
      </c>
      <c r="EM258" s="45">
        <f t="shared" si="3947"/>
        <v>0</v>
      </c>
      <c r="EN258" s="51">
        <f t="shared" si="3948"/>
        <v>0</v>
      </c>
      <c r="EO258" s="50">
        <f t="shared" si="3949"/>
        <v>0</v>
      </c>
      <c r="EP258" s="45">
        <f t="shared" si="3950"/>
        <v>0</v>
      </c>
      <c r="EQ258" s="51">
        <f t="shared" si="3951"/>
        <v>0</v>
      </c>
      <c r="ER258" s="81">
        <f t="shared" si="3952"/>
        <v>0</v>
      </c>
      <c r="ES258" s="52">
        <f t="shared" si="3953"/>
        <v>0</v>
      </c>
      <c r="ET258" s="52">
        <f t="shared" si="3954"/>
        <v>0</v>
      </c>
      <c r="EU258" s="542">
        <f t="shared" si="3955"/>
        <v>0</v>
      </c>
      <c r="EV258" s="28">
        <f t="shared" si="3956"/>
        <v>0</v>
      </c>
      <c r="EW258" s="29">
        <f t="shared" si="3957"/>
        <v>0</v>
      </c>
      <c r="EX258" s="542">
        <f t="shared" si="3958"/>
        <v>0</v>
      </c>
      <c r="EY258" s="28">
        <f t="shared" si="3959"/>
        <v>0</v>
      </c>
      <c r="EZ258" s="29">
        <f t="shared" si="3960"/>
        <v>0</v>
      </c>
      <c r="FA258" s="178">
        <f t="shared" si="3961"/>
        <v>0</v>
      </c>
      <c r="FB258" s="28">
        <f t="shared" si="3962"/>
        <v>0</v>
      </c>
      <c r="FC258" s="29">
        <f t="shared" si="3963"/>
        <v>0</v>
      </c>
      <c r="FE258" s="84" t="s">
        <v>361</v>
      </c>
      <c r="FF258" s="176" t="s">
        <v>397</v>
      </c>
      <c r="FG258" s="176" t="s">
        <v>262</v>
      </c>
      <c r="FH258" s="84" t="s">
        <v>186</v>
      </c>
      <c r="FI258" s="385"/>
      <c r="FJ258" s="89"/>
      <c r="FK258" s="241">
        <f t="shared" si="3834"/>
        <v>0</v>
      </c>
      <c r="FL258" s="313"/>
      <c r="FM258" s="387"/>
      <c r="FN258" s="241">
        <f t="shared" si="3835"/>
        <v>0</v>
      </c>
      <c r="FO258" s="41">
        <f t="shared" si="3730"/>
        <v>0</v>
      </c>
      <c r="FP258" s="42">
        <f t="shared" si="3731"/>
        <v>0</v>
      </c>
      <c r="FQ258" s="43">
        <f t="shared" si="3732"/>
        <v>0</v>
      </c>
      <c r="FR258" s="483"/>
      <c r="FS258" s="600"/>
      <c r="FT258" s="241">
        <f t="shared" si="3836"/>
        <v>0</v>
      </c>
      <c r="FU258" s="88"/>
      <c r="FV258" s="89"/>
      <c r="FW258" s="241">
        <f t="shared" si="3837"/>
        <v>0</v>
      </c>
      <c r="FX258" s="41">
        <f t="shared" si="3733"/>
        <v>0</v>
      </c>
      <c r="FY258" s="42">
        <f t="shared" si="3734"/>
        <v>0</v>
      </c>
      <c r="FZ258" s="43">
        <f t="shared" si="3735"/>
        <v>0</v>
      </c>
      <c r="GA258" s="385"/>
      <c r="GB258" s="89"/>
      <c r="GC258" s="241">
        <f t="shared" si="3838"/>
        <v>0</v>
      </c>
      <c r="GD258" s="88"/>
      <c r="GE258" s="89"/>
      <c r="GF258" s="241">
        <f t="shared" si="3839"/>
        <v>0</v>
      </c>
      <c r="GG258" s="236">
        <f t="shared" si="3736"/>
        <v>0</v>
      </c>
      <c r="GH258" s="232">
        <f t="shared" si="3737"/>
        <v>0</v>
      </c>
      <c r="GI258" s="233">
        <f t="shared" si="3738"/>
        <v>0</v>
      </c>
      <c r="GJ258" s="449">
        <f t="shared" si="3739"/>
        <v>0</v>
      </c>
      <c r="GK258" s="450">
        <f t="shared" si="3740"/>
        <v>0</v>
      </c>
      <c r="GL258" s="451">
        <f t="shared" si="3741"/>
        <v>0</v>
      </c>
      <c r="GM258" s="449">
        <f t="shared" si="3742"/>
        <v>0</v>
      </c>
      <c r="GN258" s="450">
        <f t="shared" si="3743"/>
        <v>0</v>
      </c>
      <c r="GO258" s="451">
        <f t="shared" si="3744"/>
        <v>0</v>
      </c>
      <c r="GP258" s="252">
        <f t="shared" si="3745"/>
        <v>0</v>
      </c>
      <c r="GQ258" s="253">
        <f t="shared" si="3746"/>
        <v>0</v>
      </c>
      <c r="GR258" s="253">
        <f t="shared" si="3747"/>
        <v>0</v>
      </c>
      <c r="GS258" s="385"/>
      <c r="GT258" s="89"/>
      <c r="GU258" s="90">
        <f t="shared" si="3840"/>
        <v>0</v>
      </c>
      <c r="GV258" s="88"/>
      <c r="GW258" s="89"/>
      <c r="GX258" s="90">
        <f t="shared" si="3841"/>
        <v>0</v>
      </c>
      <c r="GY258" s="236">
        <f t="shared" si="3748"/>
        <v>0</v>
      </c>
      <c r="GZ258" s="232">
        <f t="shared" si="3749"/>
        <v>0</v>
      </c>
      <c r="HA258" s="233">
        <f t="shared" si="3750"/>
        <v>0</v>
      </c>
      <c r="HB258" s="385"/>
      <c r="HC258" s="89"/>
      <c r="HD258" s="90">
        <f t="shared" si="3842"/>
        <v>0</v>
      </c>
      <c r="HE258" s="88"/>
      <c r="HF258" s="89"/>
      <c r="HG258" s="90">
        <f t="shared" si="3843"/>
        <v>0</v>
      </c>
      <c r="HH258" s="236">
        <f t="shared" si="3751"/>
        <v>0</v>
      </c>
      <c r="HI258" s="232">
        <f t="shared" si="3752"/>
        <v>0</v>
      </c>
      <c r="HJ258" s="233">
        <f t="shared" si="3753"/>
        <v>0</v>
      </c>
      <c r="HK258" s="385"/>
      <c r="HL258" s="89"/>
      <c r="HM258" s="90">
        <f t="shared" si="3844"/>
        <v>0</v>
      </c>
      <c r="HN258" s="594"/>
      <c r="HO258" s="315"/>
      <c r="HP258" s="90">
        <f t="shared" si="3845"/>
        <v>0</v>
      </c>
      <c r="HQ258" s="236">
        <f t="shared" si="3754"/>
        <v>0</v>
      </c>
      <c r="HR258" s="232">
        <f t="shared" si="3755"/>
        <v>0</v>
      </c>
      <c r="HS258" s="233">
        <f t="shared" si="3756"/>
        <v>0</v>
      </c>
      <c r="HT258" s="50">
        <f t="shared" si="3757"/>
        <v>0</v>
      </c>
      <c r="HU258" s="45">
        <f t="shared" si="3758"/>
        <v>0</v>
      </c>
      <c r="HV258" s="51">
        <f t="shared" si="3759"/>
        <v>0</v>
      </c>
      <c r="HW258" s="50">
        <f t="shared" si="3760"/>
        <v>0</v>
      </c>
      <c r="HX258" s="45">
        <f t="shared" si="3761"/>
        <v>0</v>
      </c>
      <c r="HY258" s="51">
        <f t="shared" si="3762"/>
        <v>0</v>
      </c>
      <c r="HZ258" s="252">
        <f t="shared" si="3763"/>
        <v>0</v>
      </c>
      <c r="IA258" s="253">
        <f t="shared" si="3764"/>
        <v>0</v>
      </c>
      <c r="IB258" s="253">
        <f t="shared" si="3765"/>
        <v>0</v>
      </c>
      <c r="IC258" s="594"/>
      <c r="ID258" s="315"/>
      <c r="IE258" s="241">
        <f t="shared" si="3846"/>
        <v>0</v>
      </c>
      <c r="IF258" s="594"/>
      <c r="IG258" s="315"/>
      <c r="IH258" s="241">
        <f t="shared" si="3847"/>
        <v>0</v>
      </c>
      <c r="II258" s="236">
        <f t="shared" si="3766"/>
        <v>0</v>
      </c>
      <c r="IJ258" s="232">
        <f t="shared" si="3767"/>
        <v>0</v>
      </c>
      <c r="IK258" s="233">
        <f t="shared" si="3768"/>
        <v>0</v>
      </c>
      <c r="IL258" s="385"/>
      <c r="IM258" s="100"/>
      <c r="IN258" s="241">
        <f t="shared" si="3848"/>
        <v>0</v>
      </c>
      <c r="IO258" s="88"/>
      <c r="IP258" s="100"/>
      <c r="IQ258" s="241">
        <f t="shared" si="3849"/>
        <v>0</v>
      </c>
      <c r="IR258" s="236">
        <f t="shared" si="3769"/>
        <v>0</v>
      </c>
      <c r="IS258" s="232">
        <f t="shared" si="3770"/>
        <v>0</v>
      </c>
      <c r="IT258" s="233">
        <f t="shared" si="3771"/>
        <v>0</v>
      </c>
      <c r="IU258" s="385"/>
      <c r="IV258" s="100"/>
      <c r="IW258" s="241">
        <f t="shared" si="3850"/>
        <v>0</v>
      </c>
      <c r="IX258" s="88"/>
      <c r="IY258" s="100"/>
      <c r="IZ258" s="241">
        <f t="shared" si="3851"/>
        <v>0</v>
      </c>
      <c r="JA258" s="236">
        <f t="shared" si="3772"/>
        <v>0</v>
      </c>
      <c r="JB258" s="232">
        <f t="shared" si="3773"/>
        <v>0</v>
      </c>
      <c r="JC258" s="233">
        <f t="shared" si="3774"/>
        <v>0</v>
      </c>
      <c r="JD258" s="449">
        <f t="shared" si="3775"/>
        <v>0</v>
      </c>
      <c r="JE258" s="450">
        <f t="shared" si="3776"/>
        <v>0</v>
      </c>
      <c r="JF258" s="451">
        <f t="shared" si="3777"/>
        <v>0</v>
      </c>
      <c r="JG258" s="449">
        <f t="shared" si="3778"/>
        <v>0</v>
      </c>
      <c r="JH258" s="450">
        <f t="shared" si="3779"/>
        <v>0</v>
      </c>
      <c r="JI258" s="451">
        <f t="shared" si="3780"/>
        <v>0</v>
      </c>
      <c r="JJ258" s="252">
        <f t="shared" si="3781"/>
        <v>0</v>
      </c>
      <c r="JK258" s="253">
        <f t="shared" si="3782"/>
        <v>0</v>
      </c>
      <c r="JL258" s="253">
        <f t="shared" si="3783"/>
        <v>0</v>
      </c>
      <c r="JM258" s="385"/>
      <c r="JN258" s="100"/>
      <c r="JO258" s="90">
        <f t="shared" si="3852"/>
        <v>0</v>
      </c>
      <c r="JP258" s="88"/>
      <c r="JQ258" s="100"/>
      <c r="JR258" s="90">
        <f t="shared" si="3853"/>
        <v>0</v>
      </c>
      <c r="JS258" s="236">
        <f t="shared" si="3784"/>
        <v>0</v>
      </c>
      <c r="JT258" s="232">
        <f t="shared" si="3785"/>
        <v>0</v>
      </c>
      <c r="JU258" s="233">
        <f t="shared" si="3786"/>
        <v>0</v>
      </c>
      <c r="JV258" s="385"/>
      <c r="JW258" s="100"/>
      <c r="JX258" s="90">
        <f t="shared" si="3854"/>
        <v>0</v>
      </c>
      <c r="JY258" s="88"/>
      <c r="JZ258" s="100"/>
      <c r="KA258" s="90">
        <f t="shared" si="3858"/>
        <v>0</v>
      </c>
      <c r="KB258" s="595">
        <f t="shared" si="3787"/>
        <v>0</v>
      </c>
      <c r="KC258" s="232">
        <f t="shared" si="3788"/>
        <v>0</v>
      </c>
      <c r="KD258" s="233">
        <f t="shared" si="3789"/>
        <v>0</v>
      </c>
      <c r="KE258" s="385"/>
      <c r="KF258" s="100"/>
      <c r="KG258" s="90">
        <f t="shared" si="3855"/>
        <v>0</v>
      </c>
      <c r="KH258" s="88"/>
      <c r="KI258" s="100"/>
      <c r="KJ258" s="90">
        <f t="shared" si="3856"/>
        <v>0</v>
      </c>
      <c r="KK258" s="41">
        <f t="shared" si="3790"/>
        <v>0</v>
      </c>
      <c r="KL258" s="42">
        <f t="shared" si="3791"/>
        <v>0</v>
      </c>
      <c r="KM258" s="43">
        <f t="shared" si="3792"/>
        <v>0</v>
      </c>
      <c r="KN258" s="50">
        <f t="shared" si="3793"/>
        <v>0</v>
      </c>
      <c r="KO258" s="45">
        <f t="shared" si="3794"/>
        <v>0</v>
      </c>
      <c r="KP258" s="51">
        <f t="shared" si="3795"/>
        <v>0</v>
      </c>
      <c r="KQ258" s="50">
        <f t="shared" si="3796"/>
        <v>0</v>
      </c>
      <c r="KR258" s="45">
        <f t="shared" si="3797"/>
        <v>0</v>
      </c>
      <c r="KS258" s="51">
        <f t="shared" si="3798"/>
        <v>0</v>
      </c>
      <c r="KT258" s="81">
        <f t="shared" si="3799"/>
        <v>0</v>
      </c>
      <c r="KU258" s="52">
        <f t="shared" si="3800"/>
        <v>0</v>
      </c>
      <c r="KV258" s="52">
        <f t="shared" si="3801"/>
        <v>0</v>
      </c>
      <c r="KW258" s="542">
        <f t="shared" si="3802"/>
        <v>0</v>
      </c>
      <c r="KX258" s="28">
        <f t="shared" si="3803"/>
        <v>0</v>
      </c>
      <c r="KY258" s="29">
        <f t="shared" si="3804"/>
        <v>0</v>
      </c>
      <c r="KZ258" s="542">
        <f t="shared" si="3805"/>
        <v>0</v>
      </c>
      <c r="LA258" s="28">
        <f t="shared" si="3806"/>
        <v>0</v>
      </c>
      <c r="LB258" s="29">
        <f t="shared" si="3807"/>
        <v>0</v>
      </c>
      <c r="LC258" s="178">
        <f t="shared" si="3808"/>
        <v>0</v>
      </c>
      <c r="LD258" s="28">
        <f t="shared" si="3809"/>
        <v>0</v>
      </c>
      <c r="LE258" s="29">
        <f t="shared" si="3810"/>
        <v>0</v>
      </c>
    </row>
    <row r="259" spans="2:317" ht="20.25" hidden="1" customHeight="1" outlineLevel="3">
      <c r="B259" s="84" t="s">
        <v>361</v>
      </c>
      <c r="C259" s="675" t="s">
        <v>305</v>
      </c>
      <c r="D259" s="176" t="s">
        <v>261</v>
      </c>
      <c r="E259" s="176" t="s">
        <v>262</v>
      </c>
      <c r="F259" s="84" t="s">
        <v>211</v>
      </c>
      <c r="G259" s="481"/>
      <c r="H259" s="295"/>
      <c r="I259" s="241">
        <f t="shared" si="3860"/>
        <v>0</v>
      </c>
      <c r="J259" s="481"/>
      <c r="K259" s="295"/>
      <c r="L259" s="241">
        <f t="shared" si="3861"/>
        <v>0</v>
      </c>
      <c r="M259" s="41">
        <f t="shared" si="3976"/>
        <v>0</v>
      </c>
      <c r="N259" s="42">
        <f t="shared" si="3977"/>
        <v>0</v>
      </c>
      <c r="O259" s="43">
        <f t="shared" si="3978"/>
        <v>0</v>
      </c>
      <c r="P259" s="481"/>
      <c r="Q259" s="295"/>
      <c r="R259" s="241">
        <f t="shared" si="3865"/>
        <v>0</v>
      </c>
      <c r="S259" s="481"/>
      <c r="T259" s="295"/>
      <c r="U259" s="241">
        <f t="shared" si="3866"/>
        <v>0</v>
      </c>
      <c r="V259" s="41">
        <f t="shared" si="3979"/>
        <v>0</v>
      </c>
      <c r="W259" s="42">
        <f t="shared" si="3980"/>
        <v>0</v>
      </c>
      <c r="X259" s="43">
        <f t="shared" si="3981"/>
        <v>0</v>
      </c>
      <c r="Y259" s="448"/>
      <c r="Z259" s="295"/>
      <c r="AA259" s="241">
        <f t="shared" si="3870"/>
        <v>0</v>
      </c>
      <c r="AB259" s="481">
        <v>2</v>
      </c>
      <c r="AC259" s="295">
        <v>11</v>
      </c>
      <c r="AD259" s="241">
        <f t="shared" si="3871"/>
        <v>22</v>
      </c>
      <c r="AE259" s="236">
        <f t="shared" si="3982"/>
        <v>-2</v>
      </c>
      <c r="AF259" s="232">
        <f t="shared" si="3983"/>
        <v>-11</v>
      </c>
      <c r="AG259" s="233">
        <f t="shared" si="3874"/>
        <v>-22</v>
      </c>
      <c r="AH259" s="449">
        <f t="shared" si="3875"/>
        <v>0</v>
      </c>
      <c r="AI259" s="450">
        <f t="shared" si="3876"/>
        <v>0</v>
      </c>
      <c r="AJ259" s="451">
        <f t="shared" si="3877"/>
        <v>0</v>
      </c>
      <c r="AK259" s="449">
        <f t="shared" si="3878"/>
        <v>2</v>
      </c>
      <c r="AL259" s="450">
        <f t="shared" si="3879"/>
        <v>11</v>
      </c>
      <c r="AM259" s="451">
        <f t="shared" si="3880"/>
        <v>22</v>
      </c>
      <c r="AN259" s="252">
        <f t="shared" si="3881"/>
        <v>-2</v>
      </c>
      <c r="AO259" s="253">
        <f t="shared" si="3882"/>
        <v>-11</v>
      </c>
      <c r="AP259" s="253">
        <f t="shared" si="3883"/>
        <v>-22</v>
      </c>
      <c r="AQ259" s="481"/>
      <c r="AR259" s="295"/>
      <c r="AS259" s="90">
        <f t="shared" si="3884"/>
        <v>0</v>
      </c>
      <c r="AT259" s="481"/>
      <c r="AU259" s="295"/>
      <c r="AV259" s="90">
        <f t="shared" si="3885"/>
        <v>0</v>
      </c>
      <c r="AW259" s="236">
        <f t="shared" si="3984"/>
        <v>0</v>
      </c>
      <c r="AX259" s="232">
        <f t="shared" si="3985"/>
        <v>0</v>
      </c>
      <c r="AY259" s="233">
        <f t="shared" si="3986"/>
        <v>0</v>
      </c>
      <c r="AZ259" s="481"/>
      <c r="BA259" s="295"/>
      <c r="BB259" s="90">
        <f t="shared" si="3889"/>
        <v>0</v>
      </c>
      <c r="BC259" s="481"/>
      <c r="BD259" s="295"/>
      <c r="BE259" s="90">
        <f t="shared" si="3890"/>
        <v>0</v>
      </c>
      <c r="BF259" s="236">
        <f t="shared" si="3891"/>
        <v>0</v>
      </c>
      <c r="BG259" s="232">
        <f t="shared" si="3892"/>
        <v>0</v>
      </c>
      <c r="BH259" s="233">
        <f t="shared" si="3893"/>
        <v>0</v>
      </c>
      <c r="BI259" s="481">
        <v>1</v>
      </c>
      <c r="BJ259" s="295">
        <v>11</v>
      </c>
      <c r="BK259" s="90">
        <f t="shared" si="3894"/>
        <v>11</v>
      </c>
      <c r="BL259" s="481">
        <v>2</v>
      </c>
      <c r="BM259" s="295">
        <v>11</v>
      </c>
      <c r="BN259" s="90">
        <f t="shared" si="3965"/>
        <v>22</v>
      </c>
      <c r="BO259" s="236">
        <f t="shared" si="3966"/>
        <v>-1</v>
      </c>
      <c r="BP259" s="232">
        <f t="shared" si="3897"/>
        <v>0</v>
      </c>
      <c r="BQ259" s="233">
        <f t="shared" si="3898"/>
        <v>-11</v>
      </c>
      <c r="BR259" s="50">
        <f t="shared" si="3899"/>
        <v>1</v>
      </c>
      <c r="BS259" s="45">
        <f t="shared" si="3900"/>
        <v>11</v>
      </c>
      <c r="BT259" s="51">
        <f t="shared" si="3901"/>
        <v>11</v>
      </c>
      <c r="BU259" s="50">
        <f t="shared" si="3967"/>
        <v>2</v>
      </c>
      <c r="BV259" s="45">
        <f t="shared" si="3903"/>
        <v>11</v>
      </c>
      <c r="BW259" s="51">
        <f t="shared" si="3904"/>
        <v>22</v>
      </c>
      <c r="BX259" s="252">
        <f t="shared" si="3905"/>
        <v>-1</v>
      </c>
      <c r="BY259" s="253">
        <f t="shared" si="3906"/>
        <v>0</v>
      </c>
      <c r="BZ259" s="253">
        <f t="shared" si="3907"/>
        <v>-11</v>
      </c>
      <c r="CA259" s="481"/>
      <c r="CB259" s="295"/>
      <c r="CC259" s="241">
        <f t="shared" si="3908"/>
        <v>0</v>
      </c>
      <c r="CD259" s="481"/>
      <c r="CE259" s="295"/>
      <c r="CF259" s="241">
        <f t="shared" si="3909"/>
        <v>0</v>
      </c>
      <c r="CG259" s="236">
        <f t="shared" si="3910"/>
        <v>0</v>
      </c>
      <c r="CH259" s="232">
        <f t="shared" si="3911"/>
        <v>0</v>
      </c>
      <c r="CI259" s="233">
        <f t="shared" si="3912"/>
        <v>0</v>
      </c>
      <c r="CJ259" s="481"/>
      <c r="CK259" s="295"/>
      <c r="CL259" s="241">
        <f t="shared" si="3913"/>
        <v>0</v>
      </c>
      <c r="CM259" s="481"/>
      <c r="CN259" s="295"/>
      <c r="CO259" s="241">
        <f t="shared" si="3914"/>
        <v>0</v>
      </c>
      <c r="CP259" s="236">
        <f t="shared" si="3915"/>
        <v>0</v>
      </c>
      <c r="CQ259" s="232">
        <f t="shared" si="3916"/>
        <v>0</v>
      </c>
      <c r="CR259" s="233">
        <f t="shared" si="3917"/>
        <v>0</v>
      </c>
      <c r="CS259" s="481">
        <v>1</v>
      </c>
      <c r="CT259" s="295">
        <v>11</v>
      </c>
      <c r="CU259" s="241">
        <f t="shared" si="3918"/>
        <v>11</v>
      </c>
      <c r="CV259" s="481">
        <v>2</v>
      </c>
      <c r="CW259" s="295">
        <v>11</v>
      </c>
      <c r="CX259" s="241">
        <f t="shared" si="3919"/>
        <v>22</v>
      </c>
      <c r="CY259" s="236">
        <f t="shared" si="3920"/>
        <v>-1</v>
      </c>
      <c r="CZ259" s="232">
        <f t="shared" si="3921"/>
        <v>0</v>
      </c>
      <c r="DA259" s="233">
        <f t="shared" si="3922"/>
        <v>-11</v>
      </c>
      <c r="DB259" s="449">
        <f t="shared" si="3923"/>
        <v>1</v>
      </c>
      <c r="DC259" s="450">
        <f t="shared" si="3924"/>
        <v>11</v>
      </c>
      <c r="DD259" s="451">
        <f t="shared" si="3925"/>
        <v>11</v>
      </c>
      <c r="DE259" s="449">
        <f t="shared" si="3926"/>
        <v>2</v>
      </c>
      <c r="DF259" s="450">
        <f t="shared" si="3927"/>
        <v>11</v>
      </c>
      <c r="DG259" s="451">
        <f t="shared" si="3928"/>
        <v>22</v>
      </c>
      <c r="DH259" s="252">
        <f t="shared" si="3929"/>
        <v>-1</v>
      </c>
      <c r="DI259" s="253">
        <f t="shared" si="3930"/>
        <v>0</v>
      </c>
      <c r="DJ259" s="253">
        <f t="shared" si="3931"/>
        <v>-11</v>
      </c>
      <c r="DK259" s="481"/>
      <c r="DL259" s="295"/>
      <c r="DM259" s="90">
        <f t="shared" si="3932"/>
        <v>0</v>
      </c>
      <c r="DN259" s="88"/>
      <c r="DO259" s="100"/>
      <c r="DP259" s="90">
        <f t="shared" si="3933"/>
        <v>0</v>
      </c>
      <c r="DQ259" s="595">
        <f t="shared" si="3969"/>
        <v>0</v>
      </c>
      <c r="DR259" s="596">
        <f t="shared" si="3970"/>
        <v>0</v>
      </c>
      <c r="DS259" s="597">
        <f t="shared" si="3971"/>
        <v>0</v>
      </c>
      <c r="DT259" s="481"/>
      <c r="DU259" s="295"/>
      <c r="DV259" s="90">
        <f t="shared" si="3937"/>
        <v>0</v>
      </c>
      <c r="DW259" s="88"/>
      <c r="DX259" s="100"/>
      <c r="DY259" s="90">
        <f t="shared" si="3975"/>
        <v>0</v>
      </c>
      <c r="DZ259" s="595">
        <f t="shared" si="3972"/>
        <v>0</v>
      </c>
      <c r="EA259" s="596">
        <f t="shared" si="3973"/>
        <v>0</v>
      </c>
      <c r="EB259" s="597">
        <f t="shared" si="3974"/>
        <v>0</v>
      </c>
      <c r="EC259" s="481">
        <v>1</v>
      </c>
      <c r="ED259" s="295">
        <v>11</v>
      </c>
      <c r="EE259" s="90">
        <f t="shared" si="3968"/>
        <v>11</v>
      </c>
      <c r="EF259" s="88"/>
      <c r="EG259" s="100"/>
      <c r="EH259" s="90">
        <f t="shared" si="3942"/>
        <v>0</v>
      </c>
      <c r="EI259" s="41">
        <f t="shared" si="3943"/>
        <v>1</v>
      </c>
      <c r="EJ259" s="42">
        <f t="shared" si="3944"/>
        <v>11</v>
      </c>
      <c r="EK259" s="43">
        <f t="shared" si="3945"/>
        <v>11</v>
      </c>
      <c r="EL259" s="50">
        <f t="shared" si="3946"/>
        <v>1</v>
      </c>
      <c r="EM259" s="45">
        <f t="shared" si="3947"/>
        <v>11</v>
      </c>
      <c r="EN259" s="51">
        <f t="shared" si="3948"/>
        <v>11</v>
      </c>
      <c r="EO259" s="50">
        <f t="shared" si="3949"/>
        <v>0</v>
      </c>
      <c r="EP259" s="45">
        <f t="shared" si="3950"/>
        <v>0</v>
      </c>
      <c r="EQ259" s="51">
        <f t="shared" si="3951"/>
        <v>0</v>
      </c>
      <c r="ER259" s="81">
        <f t="shared" si="3952"/>
        <v>1</v>
      </c>
      <c r="ES259" s="52">
        <f t="shared" si="3953"/>
        <v>11</v>
      </c>
      <c r="ET259" s="52">
        <f t="shared" si="3954"/>
        <v>11</v>
      </c>
      <c r="EU259" s="27">
        <f t="shared" si="3955"/>
        <v>3</v>
      </c>
      <c r="EV259" s="28">
        <f t="shared" si="3956"/>
        <v>11</v>
      </c>
      <c r="EW259" s="29">
        <f t="shared" si="3957"/>
        <v>33</v>
      </c>
      <c r="EX259" s="27">
        <f t="shared" si="3958"/>
        <v>6</v>
      </c>
      <c r="EY259" s="28">
        <f t="shared" si="3959"/>
        <v>11</v>
      </c>
      <c r="EZ259" s="29">
        <f t="shared" si="3960"/>
        <v>66</v>
      </c>
      <c r="FA259" s="178">
        <f t="shared" si="3961"/>
        <v>-3</v>
      </c>
      <c r="FB259" s="28">
        <f t="shared" si="3962"/>
        <v>0</v>
      </c>
      <c r="FC259" s="29">
        <f t="shared" si="3963"/>
        <v>-33</v>
      </c>
      <c r="FE259" s="84"/>
      <c r="FF259" s="176" t="s">
        <v>306</v>
      </c>
      <c r="FG259" s="176"/>
      <c r="FH259" s="84"/>
      <c r="FI259" s="481"/>
      <c r="FJ259" s="295"/>
      <c r="FK259" s="241">
        <f t="shared" ref="FK259:FK291" si="3987">FI259*FJ259</f>
        <v>0</v>
      </c>
      <c r="FL259" s="481"/>
      <c r="FM259" s="295"/>
      <c r="FN259" s="241">
        <f t="shared" ref="FN259:FN260" si="3988">FL259*FM259</f>
        <v>0</v>
      </c>
      <c r="FO259" s="41">
        <f t="shared" ref="FO259" si="3989">FI259-FL259</f>
        <v>0</v>
      </c>
      <c r="FP259" s="42">
        <f t="shared" ref="FP259" si="3990">FJ259-FM259</f>
        <v>0</v>
      </c>
      <c r="FQ259" s="43">
        <f t="shared" ref="FQ259" si="3991">FK259-FN259</f>
        <v>0</v>
      </c>
      <c r="FR259" s="481"/>
      <c r="FS259" s="482"/>
      <c r="FT259" s="241">
        <f t="shared" ref="FT259:FT291" si="3992">FR259*FS259</f>
        <v>0</v>
      </c>
      <c r="FU259" s="481"/>
      <c r="FV259" s="295"/>
      <c r="FW259" s="241">
        <f t="shared" ref="FW259:FW291" si="3993">FU259*FV259</f>
        <v>0</v>
      </c>
      <c r="FX259" s="41">
        <f t="shared" ref="FX259" si="3994">FR259-FU259</f>
        <v>0</v>
      </c>
      <c r="FY259" s="42">
        <f t="shared" ref="FY259" si="3995">FS259-FV259</f>
        <v>0</v>
      </c>
      <c r="FZ259" s="43">
        <f t="shared" ref="FZ259" si="3996">FT259-FW259</f>
        <v>0</v>
      </c>
      <c r="GA259" s="481">
        <v>1</v>
      </c>
      <c r="GB259" s="295">
        <v>11</v>
      </c>
      <c r="GC259" s="241">
        <f t="shared" ref="GC259:GC291" si="3997">GA259*GB259</f>
        <v>11</v>
      </c>
      <c r="GD259" s="481">
        <v>2</v>
      </c>
      <c r="GE259" s="295">
        <v>11</v>
      </c>
      <c r="GF259" s="241">
        <f t="shared" ref="GF259:GF291" si="3998">GD259*GE259</f>
        <v>22</v>
      </c>
      <c r="GG259" s="236">
        <f t="shared" ref="GG259" si="3999">GA259-GD259</f>
        <v>-1</v>
      </c>
      <c r="GH259" s="232">
        <f t="shared" ref="GH259" si="4000">GB259-GE259</f>
        <v>0</v>
      </c>
      <c r="GI259" s="233">
        <f t="shared" ref="GI259" si="4001">GC259-GF259</f>
        <v>-11</v>
      </c>
      <c r="GJ259" s="449">
        <f t="shared" ref="GJ259" si="4002">FI259+FR259+GA259</f>
        <v>1</v>
      </c>
      <c r="GK259" s="450">
        <f t="shared" ref="GK259" si="4003">IF(GL259,GL259/GJ259,0)</f>
        <v>11</v>
      </c>
      <c r="GL259" s="451">
        <f t="shared" ref="GL259" si="4004">FK259+FT259+GC259</f>
        <v>11</v>
      </c>
      <c r="GM259" s="449">
        <f t="shared" ref="GM259" si="4005">FL259+FU259+GD259</f>
        <v>2</v>
      </c>
      <c r="GN259" s="450">
        <f t="shared" ref="GN259" si="4006">IF(GO259,GO259/GM259,0)</f>
        <v>11</v>
      </c>
      <c r="GO259" s="451">
        <f t="shared" ref="GO259" si="4007">FN259+FW259+GF259</f>
        <v>22</v>
      </c>
      <c r="GP259" s="252">
        <f t="shared" ref="GP259" si="4008">GJ259-GM259</f>
        <v>-1</v>
      </c>
      <c r="GQ259" s="253">
        <f t="shared" ref="GQ259" si="4009">GK259-GN259</f>
        <v>0</v>
      </c>
      <c r="GR259" s="253">
        <f t="shared" ref="GR259" si="4010">GL259-GO259</f>
        <v>-11</v>
      </c>
      <c r="GS259" s="481"/>
      <c r="GT259" s="295"/>
      <c r="GU259" s="90">
        <f t="shared" ref="GU259:GU291" si="4011">GS259*GT259</f>
        <v>0</v>
      </c>
      <c r="GV259" s="481"/>
      <c r="GW259" s="295"/>
      <c r="GX259" s="90">
        <f t="shared" ref="GX259" si="4012">GV259*GW259</f>
        <v>0</v>
      </c>
      <c r="GY259" s="236">
        <f t="shared" ref="GY259" si="4013">GS259-GV259</f>
        <v>0</v>
      </c>
      <c r="GZ259" s="232">
        <f t="shared" ref="GZ259" si="4014">GT259-GW259</f>
        <v>0</v>
      </c>
      <c r="HA259" s="233">
        <f t="shared" ref="HA259" si="4015">GU259-GX259</f>
        <v>0</v>
      </c>
      <c r="HB259" s="481"/>
      <c r="HC259" s="295"/>
      <c r="HD259" s="90">
        <f t="shared" ref="HD259:HD291" si="4016">HB259*HC259</f>
        <v>0</v>
      </c>
      <c r="HE259" s="481"/>
      <c r="HF259" s="295"/>
      <c r="HG259" s="90">
        <f t="shared" ref="HG259" si="4017">HE259*HF259</f>
        <v>0</v>
      </c>
      <c r="HH259" s="236">
        <f t="shared" ref="HH259" si="4018">HB259-HE259</f>
        <v>0</v>
      </c>
      <c r="HI259" s="232">
        <f t="shared" ref="HI259" si="4019">HC259-HF259</f>
        <v>0</v>
      </c>
      <c r="HJ259" s="233">
        <f t="shared" ref="HJ259" si="4020">HD259-HG259</f>
        <v>0</v>
      </c>
      <c r="HK259" s="481">
        <v>1</v>
      </c>
      <c r="HL259" s="295">
        <v>11</v>
      </c>
      <c r="HM259" s="90">
        <f t="shared" ref="HM259:HM291" si="4021">HK259*HL259</f>
        <v>11</v>
      </c>
      <c r="HN259" s="481">
        <v>2</v>
      </c>
      <c r="HO259" s="295">
        <v>11</v>
      </c>
      <c r="HP259" s="90">
        <f t="shared" ref="HP259" si="4022">HN259*HO259</f>
        <v>22</v>
      </c>
      <c r="HQ259" s="236">
        <f t="shared" ref="HQ259" si="4023">HK259-HN259</f>
        <v>-1</v>
      </c>
      <c r="HR259" s="232">
        <f t="shared" ref="HR259" si="4024">HL259-HO259</f>
        <v>0</v>
      </c>
      <c r="HS259" s="233">
        <f t="shared" ref="HS259" si="4025">HM259-HP259</f>
        <v>-11</v>
      </c>
      <c r="HT259" s="50">
        <f t="shared" ref="HT259" si="4026">GS259+HB259+HK259</f>
        <v>1</v>
      </c>
      <c r="HU259" s="45">
        <f t="shared" ref="HU259" si="4027">IF(HV259,HV259/HT259,0)</f>
        <v>11</v>
      </c>
      <c r="HV259" s="51">
        <f t="shared" ref="HV259" si="4028">GU259+HD259+HM259</f>
        <v>11</v>
      </c>
      <c r="HW259" s="50">
        <f t="shared" ref="HW259" si="4029">GV259+HE259+HN259</f>
        <v>2</v>
      </c>
      <c r="HX259" s="45">
        <f t="shared" ref="HX259" si="4030">IF(HY259,HY259/HW259,0)</f>
        <v>11</v>
      </c>
      <c r="HY259" s="51">
        <f t="shared" ref="HY259" si="4031">GX259+HG259+HP259</f>
        <v>22</v>
      </c>
      <c r="HZ259" s="252">
        <f t="shared" ref="HZ259" si="4032">HT259-HW259</f>
        <v>-1</v>
      </c>
      <c r="IA259" s="253">
        <f t="shared" ref="IA259" si="4033">HU259-HX259</f>
        <v>0</v>
      </c>
      <c r="IB259" s="253">
        <f t="shared" ref="IB259" si="4034">HV259-HY259</f>
        <v>-11</v>
      </c>
      <c r="IC259" s="481"/>
      <c r="ID259" s="295"/>
      <c r="IE259" s="241">
        <f t="shared" ref="IE259:IE291" si="4035">IC259*ID259</f>
        <v>0</v>
      </c>
      <c r="IF259" s="481"/>
      <c r="IG259" s="295"/>
      <c r="IH259" s="241">
        <f t="shared" ref="IH259" si="4036">IF259*IG259</f>
        <v>0</v>
      </c>
      <c r="II259" s="236">
        <f t="shared" ref="II259" si="4037">IC259-IF259</f>
        <v>0</v>
      </c>
      <c r="IJ259" s="232">
        <f t="shared" ref="IJ259" si="4038">ID259-IG259</f>
        <v>0</v>
      </c>
      <c r="IK259" s="233">
        <f t="shared" ref="IK259" si="4039">IE259-IH259</f>
        <v>0</v>
      </c>
      <c r="IL259" s="481"/>
      <c r="IM259" s="295"/>
      <c r="IN259" s="241">
        <f t="shared" ref="IN259:IN291" si="4040">IL259*IM259</f>
        <v>0</v>
      </c>
      <c r="IO259" s="481"/>
      <c r="IP259" s="295"/>
      <c r="IQ259" s="241">
        <f t="shared" ref="IQ259" si="4041">IO259*IP259</f>
        <v>0</v>
      </c>
      <c r="IR259" s="236">
        <f t="shared" ref="IR259" si="4042">IL259-IO259</f>
        <v>0</v>
      </c>
      <c r="IS259" s="232">
        <f t="shared" ref="IS259" si="4043">IM259-IP259</f>
        <v>0</v>
      </c>
      <c r="IT259" s="233">
        <f t="shared" ref="IT259" si="4044">IN259-IQ259</f>
        <v>0</v>
      </c>
      <c r="IU259" s="481">
        <v>1</v>
      </c>
      <c r="IV259" s="295">
        <v>11</v>
      </c>
      <c r="IW259" s="241">
        <f t="shared" ref="IW259:IW291" si="4045">IU259*IV259</f>
        <v>11</v>
      </c>
      <c r="IX259" s="481">
        <v>2</v>
      </c>
      <c r="IY259" s="295">
        <v>11</v>
      </c>
      <c r="IZ259" s="241">
        <f t="shared" ref="IZ259" si="4046">IX259*IY259</f>
        <v>22</v>
      </c>
      <c r="JA259" s="236">
        <f t="shared" ref="JA259" si="4047">IU259-IX259</f>
        <v>-1</v>
      </c>
      <c r="JB259" s="232">
        <f t="shared" ref="JB259" si="4048">IV259-IY259</f>
        <v>0</v>
      </c>
      <c r="JC259" s="233">
        <f t="shared" ref="JC259" si="4049">IW259-IZ259</f>
        <v>-11</v>
      </c>
      <c r="JD259" s="449">
        <f t="shared" ref="JD259" si="4050">IC259+IL259+IU259</f>
        <v>1</v>
      </c>
      <c r="JE259" s="450">
        <f t="shared" ref="JE259" si="4051">IF(JF259,JF259/JD259,0)</f>
        <v>11</v>
      </c>
      <c r="JF259" s="451">
        <f t="shared" ref="JF259" si="4052">IE259+IN259+IW259</f>
        <v>11</v>
      </c>
      <c r="JG259" s="449">
        <f t="shared" ref="JG259" si="4053">IF259+IO259+IX259</f>
        <v>2</v>
      </c>
      <c r="JH259" s="450">
        <f t="shared" ref="JH259" si="4054">IF(JI259,JI259/JG259,0)</f>
        <v>11</v>
      </c>
      <c r="JI259" s="451">
        <f t="shared" ref="JI259" si="4055">IH259+IQ259+IZ259</f>
        <v>22</v>
      </c>
      <c r="JJ259" s="252">
        <f t="shared" ref="JJ259" si="4056">JD259-JG259</f>
        <v>-1</v>
      </c>
      <c r="JK259" s="253">
        <f t="shared" ref="JK259" si="4057">JE259-JH259</f>
        <v>0</v>
      </c>
      <c r="JL259" s="253">
        <f t="shared" ref="JL259" si="4058">JF259-JI259</f>
        <v>-11</v>
      </c>
      <c r="JM259" s="481"/>
      <c r="JN259" s="295"/>
      <c r="JO259" s="90">
        <f t="shared" ref="JO259:JO291" si="4059">JM259*JN259</f>
        <v>0</v>
      </c>
      <c r="JP259" s="88"/>
      <c r="JQ259" s="100"/>
      <c r="JR259" s="90">
        <f t="shared" ref="JR259" si="4060">JP259*JQ259</f>
        <v>0</v>
      </c>
      <c r="JS259" s="236">
        <f t="shared" ref="JS259" si="4061">JM259-JP259</f>
        <v>0</v>
      </c>
      <c r="JT259" s="232">
        <f t="shared" ref="JT259" si="4062">JN259-JQ259</f>
        <v>0</v>
      </c>
      <c r="JU259" s="233">
        <f t="shared" ref="JU259" si="4063">JO259-JR259</f>
        <v>0</v>
      </c>
      <c r="JV259" s="481"/>
      <c r="JW259" s="295"/>
      <c r="JX259" s="90">
        <f t="shared" ref="JX259:JX291" si="4064">JV259*JW259</f>
        <v>0</v>
      </c>
      <c r="JY259" s="88"/>
      <c r="JZ259" s="100"/>
      <c r="KA259" s="90">
        <f t="shared" ref="KA259" si="4065">JY259*JZ259</f>
        <v>0</v>
      </c>
      <c r="KB259" s="595">
        <f t="shared" si="3787"/>
        <v>0</v>
      </c>
      <c r="KC259" s="232">
        <f t="shared" ref="KC259" si="4066">JW259-JZ259</f>
        <v>0</v>
      </c>
      <c r="KD259" s="233">
        <f t="shared" ref="KD259" si="4067">JX259-KA259</f>
        <v>0</v>
      </c>
      <c r="KE259" s="448">
        <v>1</v>
      </c>
      <c r="KF259" s="295">
        <v>11</v>
      </c>
      <c r="KG259" s="90">
        <f t="shared" ref="KG259:KG291" si="4068">KE259*KF259</f>
        <v>11</v>
      </c>
      <c r="KH259" s="88"/>
      <c r="KI259" s="100"/>
      <c r="KJ259" s="90">
        <f t="shared" ref="KJ259" si="4069">KH259*KI259</f>
        <v>0</v>
      </c>
      <c r="KK259" s="41">
        <f t="shared" ref="KK259" si="4070">KE259-KH259</f>
        <v>1</v>
      </c>
      <c r="KL259" s="42">
        <f t="shared" ref="KL259" si="4071">KF259-KI259</f>
        <v>11</v>
      </c>
      <c r="KM259" s="43">
        <f t="shared" ref="KM259" si="4072">KG259-KJ259</f>
        <v>11</v>
      </c>
      <c r="KN259" s="50">
        <f t="shared" ref="KN259" si="4073">JM259+JV259+KE259</f>
        <v>1</v>
      </c>
      <c r="KO259" s="45">
        <f t="shared" ref="KO259" si="4074">IF(KP259,KP259/KN259,0)</f>
        <v>11</v>
      </c>
      <c r="KP259" s="51">
        <f t="shared" ref="KP259" si="4075">JO259+JX259+KG259</f>
        <v>11</v>
      </c>
      <c r="KQ259" s="50">
        <f t="shared" ref="KQ259" si="4076">JP259+JY259+KH259</f>
        <v>0</v>
      </c>
      <c r="KR259" s="45">
        <f t="shared" ref="KR259" si="4077">IF(KS259,KS259/KQ259,0)</f>
        <v>0</v>
      </c>
      <c r="KS259" s="51">
        <f t="shared" ref="KS259" si="4078">JR259+KA259+KJ259</f>
        <v>0</v>
      </c>
      <c r="KT259" s="81">
        <f t="shared" ref="KT259" si="4079">KN259-KQ259</f>
        <v>1</v>
      </c>
      <c r="KU259" s="52">
        <f t="shared" ref="KU259" si="4080">KO259-KR259</f>
        <v>11</v>
      </c>
      <c r="KV259" s="52">
        <f t="shared" ref="KV259" si="4081">KP259-KS259</f>
        <v>11</v>
      </c>
      <c r="KW259" s="27">
        <f t="shared" ref="KW259" si="4082">GJ259+HT259+JD259+KN259</f>
        <v>4</v>
      </c>
      <c r="KX259" s="28">
        <f t="shared" ref="KX259" si="4083">IF(KY259,KY259/KW259,0)</f>
        <v>11</v>
      </c>
      <c r="KY259" s="29">
        <f t="shared" ref="KY259" si="4084">GL259+HV259+JF259+KP259</f>
        <v>44</v>
      </c>
      <c r="KZ259" s="27">
        <f t="shared" ref="KZ259" si="4085">GM259+HW259+JG259+KQ259</f>
        <v>6</v>
      </c>
      <c r="LA259" s="28">
        <f t="shared" ref="LA259" si="4086">IF(LB259,LB259/KZ259,0)</f>
        <v>11</v>
      </c>
      <c r="LB259" s="29">
        <f t="shared" ref="LB259" si="4087">GO259+HY259+JI259+KS259</f>
        <v>66</v>
      </c>
      <c r="LC259" s="178">
        <f t="shared" ref="LC259" si="4088">KW259-KZ259</f>
        <v>-2</v>
      </c>
      <c r="LD259" s="28">
        <f t="shared" ref="LD259" si="4089">KX259-LA259</f>
        <v>0</v>
      </c>
      <c r="LE259" s="29">
        <f t="shared" ref="LE259" si="4090">KY259-LB259</f>
        <v>-22</v>
      </c>
    </row>
    <row r="260" spans="2:317" ht="20.25" hidden="1" customHeight="1" outlineLevel="3">
      <c r="B260" s="84" t="s">
        <v>361</v>
      </c>
      <c r="C260" s="176" t="s">
        <v>398</v>
      </c>
      <c r="D260" s="176" t="s">
        <v>261</v>
      </c>
      <c r="E260" s="176" t="s">
        <v>262</v>
      </c>
      <c r="F260" s="84" t="s">
        <v>283</v>
      </c>
      <c r="G260" s="481"/>
      <c r="H260" s="482"/>
      <c r="I260" s="241">
        <f t="shared" si="3860"/>
        <v>0</v>
      </c>
      <c r="J260" s="239"/>
      <c r="K260" s="295"/>
      <c r="L260" s="241">
        <f t="shared" si="3861"/>
        <v>0</v>
      </c>
      <c r="M260" s="41">
        <f t="shared" si="3976"/>
        <v>0</v>
      </c>
      <c r="N260" s="42">
        <f t="shared" si="3977"/>
        <v>0</v>
      </c>
      <c r="O260" s="43">
        <f t="shared" si="3978"/>
        <v>0</v>
      </c>
      <c r="P260" s="385"/>
      <c r="Q260" s="89"/>
      <c r="R260" s="241">
        <f t="shared" si="3865"/>
        <v>0</v>
      </c>
      <c r="S260" s="88"/>
      <c r="T260" s="89"/>
      <c r="U260" s="241">
        <f t="shared" si="3866"/>
        <v>0</v>
      </c>
      <c r="V260" s="41">
        <f t="shared" si="3979"/>
        <v>0</v>
      </c>
      <c r="W260" s="42">
        <f t="shared" si="3980"/>
        <v>0</v>
      </c>
      <c r="X260" s="43">
        <f t="shared" si="3981"/>
        <v>0</v>
      </c>
      <c r="Y260" s="385"/>
      <c r="Z260" s="89"/>
      <c r="AA260" s="241">
        <f t="shared" si="3870"/>
        <v>0</v>
      </c>
      <c r="AB260" s="88"/>
      <c r="AC260" s="89"/>
      <c r="AD260" s="241">
        <f t="shared" si="3871"/>
        <v>0</v>
      </c>
      <c r="AE260" s="236">
        <f t="shared" ref="AE260:AE291" si="4091">Y260-AB260</f>
        <v>0</v>
      </c>
      <c r="AF260" s="232">
        <f t="shared" ref="AF260:AF291" si="4092">Z260-AC260</f>
        <v>0</v>
      </c>
      <c r="AG260" s="233">
        <f t="shared" ref="AG260:AG291" si="4093">AA260-AD260</f>
        <v>0</v>
      </c>
      <c r="AH260" s="449">
        <f t="shared" ref="AH260:AH291" si="4094">G260+P260+Y260</f>
        <v>0</v>
      </c>
      <c r="AI260" s="450">
        <f t="shared" ref="AI260:AI291" si="4095">IF(AJ260,AJ260/AH260,0)</f>
        <v>0</v>
      </c>
      <c r="AJ260" s="451">
        <f t="shared" ref="AJ260:AJ291" si="4096">I260+R260+AA260</f>
        <v>0</v>
      </c>
      <c r="AK260" s="449">
        <f t="shared" ref="AK260:AK291" si="4097">J260+S260+AB260</f>
        <v>0</v>
      </c>
      <c r="AL260" s="450">
        <f t="shared" ref="AL260:AL291" si="4098">IF(AM260,AM260/AK260,0)</f>
        <v>0</v>
      </c>
      <c r="AM260" s="451">
        <f t="shared" ref="AM260:AM291" si="4099">L260+U260+AD260</f>
        <v>0</v>
      </c>
      <c r="AN260" s="252">
        <f t="shared" ref="AN260:AN291" si="4100">AH260-AK260</f>
        <v>0</v>
      </c>
      <c r="AO260" s="253">
        <f t="shared" ref="AO260:AO291" si="4101">AI260-AL260</f>
        <v>0</v>
      </c>
      <c r="AP260" s="253">
        <f t="shared" ref="AP260:AP291" si="4102">AJ260-AM260</f>
        <v>0</v>
      </c>
      <c r="AQ260" s="481"/>
      <c r="AR260" s="295"/>
      <c r="AS260" s="90">
        <f t="shared" si="3884"/>
        <v>0</v>
      </c>
      <c r="AT260" s="88"/>
      <c r="AU260" s="89"/>
      <c r="AV260" s="90">
        <f t="shared" si="3885"/>
        <v>0</v>
      </c>
      <c r="AW260" s="236">
        <f t="shared" si="3984"/>
        <v>0</v>
      </c>
      <c r="AX260" s="232">
        <f t="shared" si="3985"/>
        <v>0</v>
      </c>
      <c r="AY260" s="233">
        <f t="shared" si="3986"/>
        <v>0</v>
      </c>
      <c r="AZ260" s="385"/>
      <c r="BA260" s="89"/>
      <c r="BB260" s="90">
        <f t="shared" si="3889"/>
        <v>0</v>
      </c>
      <c r="BC260" s="88"/>
      <c r="BD260" s="89"/>
      <c r="BE260" s="90">
        <f t="shared" si="3890"/>
        <v>0</v>
      </c>
      <c r="BF260" s="236">
        <f t="shared" ref="BF260:BF291" si="4103">AZ260-BC260</f>
        <v>0</v>
      </c>
      <c r="BG260" s="232">
        <f t="shared" ref="BG260:BG291" si="4104">BA260-BD260</f>
        <v>0</v>
      </c>
      <c r="BH260" s="233">
        <f t="shared" ref="BH260:BH291" si="4105">BB260-BE260</f>
        <v>0</v>
      </c>
      <c r="BI260" s="385"/>
      <c r="BJ260" s="89"/>
      <c r="BK260" s="90">
        <f t="shared" si="3894"/>
        <v>0</v>
      </c>
      <c r="BL260" s="594"/>
      <c r="BM260" s="315"/>
      <c r="BN260" s="90">
        <f t="shared" si="3965"/>
        <v>0</v>
      </c>
      <c r="BO260" s="236">
        <f t="shared" ref="BO260:BO291" si="4106">BI260-BL260</f>
        <v>0</v>
      </c>
      <c r="BP260" s="232">
        <f t="shared" ref="BP260:BP291" si="4107">BJ260-BM260</f>
        <v>0</v>
      </c>
      <c r="BQ260" s="233">
        <f t="shared" ref="BQ260:BQ291" si="4108">BK260-BN260</f>
        <v>0</v>
      </c>
      <c r="BR260" s="50">
        <f t="shared" ref="BR260:BR291" si="4109">AQ260+AZ260+BI260</f>
        <v>0</v>
      </c>
      <c r="BS260" s="45">
        <f t="shared" ref="BS260:BS291" si="4110">IF(BT260,BT260/BR260,0)</f>
        <v>0</v>
      </c>
      <c r="BT260" s="51">
        <f t="shared" ref="BT260:BT291" si="4111">AS260+BB260+BK260</f>
        <v>0</v>
      </c>
      <c r="BU260" s="50">
        <f t="shared" ref="BU260:BU291" si="4112">AT260+BC260+BL260</f>
        <v>0</v>
      </c>
      <c r="BV260" s="45">
        <f t="shared" ref="BV260:BV291" si="4113">IF(BW260,BW260/BU260,0)</f>
        <v>0</v>
      </c>
      <c r="BW260" s="51">
        <f t="shared" ref="BW260:BW291" si="4114">AV260+BE260+BN260</f>
        <v>0</v>
      </c>
      <c r="BX260" s="252">
        <f t="shared" ref="BX260:BX291" si="4115">BR260-BU260</f>
        <v>0</v>
      </c>
      <c r="BY260" s="253">
        <f t="shared" ref="BY260:BY291" si="4116">BS260-BV260</f>
        <v>0</v>
      </c>
      <c r="BZ260" s="253">
        <f t="shared" ref="BZ260:BZ291" si="4117">BT260-BW260</f>
        <v>0</v>
      </c>
      <c r="CA260" s="594"/>
      <c r="CB260" s="315"/>
      <c r="CC260" s="241">
        <f t="shared" si="3908"/>
        <v>0</v>
      </c>
      <c r="CD260" s="594"/>
      <c r="CE260" s="315"/>
      <c r="CF260" s="241">
        <f t="shared" si="3909"/>
        <v>0</v>
      </c>
      <c r="CG260" s="236">
        <f t="shared" ref="CG260:CG291" si="4118">CA260-CD260</f>
        <v>0</v>
      </c>
      <c r="CH260" s="232">
        <f t="shared" ref="CH260:CH291" si="4119">CB260-CE260</f>
        <v>0</v>
      </c>
      <c r="CI260" s="233">
        <f t="shared" ref="CI260:CI291" si="4120">CC260-CF260</f>
        <v>0</v>
      </c>
      <c r="CJ260" s="385"/>
      <c r="CK260" s="100"/>
      <c r="CL260" s="241">
        <f t="shared" si="3913"/>
        <v>0</v>
      </c>
      <c r="CM260" s="239"/>
      <c r="CN260" s="295"/>
      <c r="CO260" s="241">
        <f t="shared" si="3914"/>
        <v>0</v>
      </c>
      <c r="CP260" s="236">
        <f t="shared" ref="CP260:CP291" si="4121">CJ260-CM260</f>
        <v>0</v>
      </c>
      <c r="CQ260" s="232">
        <f t="shared" ref="CQ260:CQ291" si="4122">CK260-CN260</f>
        <v>0</v>
      </c>
      <c r="CR260" s="233">
        <f t="shared" ref="CR260:CR291" si="4123">CL260-CO260</f>
        <v>0</v>
      </c>
      <c r="CS260" s="385"/>
      <c r="CT260" s="100"/>
      <c r="CU260" s="241">
        <f t="shared" si="3918"/>
        <v>0</v>
      </c>
      <c r="CV260" s="88"/>
      <c r="CW260" s="100"/>
      <c r="CX260" s="241">
        <f t="shared" si="3919"/>
        <v>0</v>
      </c>
      <c r="CY260" s="236">
        <f t="shared" ref="CY260:CY291" si="4124">CS260-CV260</f>
        <v>0</v>
      </c>
      <c r="CZ260" s="232">
        <f t="shared" ref="CZ260:CZ291" si="4125">CT260-CW260</f>
        <v>0</v>
      </c>
      <c r="DA260" s="233">
        <f t="shared" ref="DA260:DA291" si="4126">CU260-CX260</f>
        <v>0</v>
      </c>
      <c r="DB260" s="449">
        <f t="shared" ref="DB260:DB291" si="4127">CA260+CJ260+CS260</f>
        <v>0</v>
      </c>
      <c r="DC260" s="450">
        <f t="shared" ref="DC260:DC291" si="4128">IF(DD260,DD260/DB260,0)</f>
        <v>0</v>
      </c>
      <c r="DD260" s="451">
        <f t="shared" ref="DD260:DD291" si="4129">CC260+CL260+CU260</f>
        <v>0</v>
      </c>
      <c r="DE260" s="449">
        <f t="shared" ref="DE260:DE291" si="4130">CD260+CM260+CV260</f>
        <v>0</v>
      </c>
      <c r="DF260" s="450">
        <f t="shared" ref="DF260:DF291" si="4131">IF(DG260,DG260/DE260,0)</f>
        <v>0</v>
      </c>
      <c r="DG260" s="451">
        <f t="shared" ref="DG260:DG291" si="4132">CF260+CO260+CX260</f>
        <v>0</v>
      </c>
      <c r="DH260" s="252">
        <f t="shared" ref="DH260:DH291" si="4133">DB260-DE260</f>
        <v>0</v>
      </c>
      <c r="DI260" s="253">
        <f t="shared" ref="DI260:DI291" si="4134">DC260-DF260</f>
        <v>0</v>
      </c>
      <c r="DJ260" s="253">
        <f t="shared" ref="DJ260:DJ291" si="4135">DD260-DG260</f>
        <v>0</v>
      </c>
      <c r="DK260" s="385"/>
      <c r="DL260" s="100"/>
      <c r="DM260" s="90">
        <f t="shared" si="3932"/>
        <v>0</v>
      </c>
      <c r="DN260" s="88"/>
      <c r="DO260" s="100"/>
      <c r="DP260" s="90">
        <f t="shared" si="3933"/>
        <v>0</v>
      </c>
      <c r="DQ260" s="595">
        <f t="shared" si="3969"/>
        <v>0</v>
      </c>
      <c r="DR260" s="596">
        <f t="shared" si="3970"/>
        <v>0</v>
      </c>
      <c r="DS260" s="597">
        <f t="shared" si="3971"/>
        <v>0</v>
      </c>
      <c r="DT260" s="385"/>
      <c r="DU260" s="100"/>
      <c r="DV260" s="90">
        <f t="shared" si="3937"/>
        <v>0</v>
      </c>
      <c r="DW260" s="88"/>
      <c r="DX260" s="100"/>
      <c r="DY260" s="90">
        <f t="shared" si="3975"/>
        <v>0</v>
      </c>
      <c r="DZ260" s="595">
        <f t="shared" si="3972"/>
        <v>0</v>
      </c>
      <c r="EA260" s="596">
        <f t="shared" si="3973"/>
        <v>0</v>
      </c>
      <c r="EB260" s="597">
        <f t="shared" si="3974"/>
        <v>0</v>
      </c>
      <c r="EC260" s="385"/>
      <c r="ED260" s="100"/>
      <c r="EE260" s="90">
        <f t="shared" si="3968"/>
        <v>0</v>
      </c>
      <c r="EF260" s="88"/>
      <c r="EG260" s="100"/>
      <c r="EH260" s="90">
        <f t="shared" si="3942"/>
        <v>0</v>
      </c>
      <c r="EI260" s="41">
        <f t="shared" ref="EI260:EI291" si="4136">EC260-EF260</f>
        <v>0</v>
      </c>
      <c r="EJ260" s="42">
        <f t="shared" ref="EJ260:EJ291" si="4137">ED260-EG260</f>
        <v>0</v>
      </c>
      <c r="EK260" s="43">
        <f t="shared" ref="EK260:EK291" si="4138">EE260-EH260</f>
        <v>0</v>
      </c>
      <c r="EL260" s="50">
        <f t="shared" ref="EL260:EL291" si="4139">DK260+DT260+EC260</f>
        <v>0</v>
      </c>
      <c r="EM260" s="45">
        <f t="shared" ref="EM260:EM291" si="4140">IF(EN260,EN260/EL260,0)</f>
        <v>0</v>
      </c>
      <c r="EN260" s="51">
        <f t="shared" ref="EN260:EN291" si="4141">DM260+DV260+EE260</f>
        <v>0</v>
      </c>
      <c r="EO260" s="50">
        <f t="shared" ref="EO260:EO291" si="4142">DN260+DW260+EF260</f>
        <v>0</v>
      </c>
      <c r="EP260" s="45">
        <f t="shared" ref="EP260:EP291" si="4143">IF(EQ260,EQ260/EO260,0)</f>
        <v>0</v>
      </c>
      <c r="EQ260" s="51">
        <f t="shared" ref="EQ260:EQ291" si="4144">DP260+DY260+EH260</f>
        <v>0</v>
      </c>
      <c r="ER260" s="81">
        <f t="shared" ref="ER260:ER291" si="4145">EL260-EO260</f>
        <v>0</v>
      </c>
      <c r="ES260" s="52">
        <f t="shared" ref="ES260:ES291" si="4146">EM260-EP260</f>
        <v>0</v>
      </c>
      <c r="ET260" s="52">
        <f t="shared" ref="ET260:ET291" si="4147">EN260-EQ260</f>
        <v>0</v>
      </c>
      <c r="EU260" s="27">
        <f t="shared" ref="EU260:EU291" si="4148">AH260+BR260+DB260+EL260</f>
        <v>0</v>
      </c>
      <c r="EV260" s="28">
        <f t="shared" ref="EV260:EV291" si="4149">IF(EW260,EW260/EU260,0)</f>
        <v>0</v>
      </c>
      <c r="EW260" s="29">
        <f t="shared" ref="EW260:EW291" si="4150">AJ260+BT260+DD260+EN260</f>
        <v>0</v>
      </c>
      <c r="EX260" s="27">
        <f t="shared" ref="EX260:EX291" si="4151">AK260+BU260+DE260+EO260</f>
        <v>0</v>
      </c>
      <c r="EY260" s="28">
        <f t="shared" ref="EY260:EY291" si="4152">IF(EZ260,EZ260/EX260,0)</f>
        <v>0</v>
      </c>
      <c r="EZ260" s="29">
        <f t="shared" ref="EZ260:EZ291" si="4153">AM260+BW260+DG260+EQ260</f>
        <v>0</v>
      </c>
      <c r="FA260" s="178">
        <f t="shared" ref="FA260:FA291" si="4154">EU260-EX260</f>
        <v>0</v>
      </c>
      <c r="FB260" s="28">
        <f t="shared" ref="FB260:FB291" si="4155">EV260-EY260</f>
        <v>0</v>
      </c>
      <c r="FC260" s="29">
        <f t="shared" ref="FC260:FC291" si="4156">EW260-EZ260</f>
        <v>0</v>
      </c>
      <c r="FE260" s="84"/>
      <c r="FF260" s="176"/>
      <c r="FG260" s="176"/>
      <c r="FH260" s="84"/>
      <c r="FI260" s="481"/>
      <c r="FJ260" s="482"/>
      <c r="FK260" s="241">
        <f t="shared" si="3987"/>
        <v>0</v>
      </c>
      <c r="FL260" s="239"/>
      <c r="FM260" s="295"/>
      <c r="FN260" s="241">
        <f t="shared" si="3988"/>
        <v>0</v>
      </c>
      <c r="FO260" s="41"/>
      <c r="FP260" s="42"/>
      <c r="FQ260" s="43"/>
      <c r="FR260" s="385"/>
      <c r="FS260" s="799"/>
      <c r="FT260" s="241">
        <f t="shared" si="3992"/>
        <v>0</v>
      </c>
      <c r="FU260" s="88"/>
      <c r="FV260" s="89"/>
      <c r="FW260" s="241">
        <f t="shared" si="3993"/>
        <v>0</v>
      </c>
      <c r="FX260" s="41"/>
      <c r="FY260" s="42"/>
      <c r="FZ260" s="43"/>
      <c r="GA260" s="385"/>
      <c r="GB260" s="89"/>
      <c r="GC260" s="241">
        <f t="shared" si="3997"/>
        <v>0</v>
      </c>
      <c r="GD260" s="88"/>
      <c r="GE260" s="89"/>
      <c r="GF260" s="241">
        <f t="shared" si="3998"/>
        <v>0</v>
      </c>
      <c r="GG260" s="236"/>
      <c r="GH260" s="232"/>
      <c r="GI260" s="233"/>
      <c r="GJ260" s="449"/>
      <c r="GK260" s="450"/>
      <c r="GL260" s="451"/>
      <c r="GM260" s="449"/>
      <c r="GN260" s="450"/>
      <c r="GO260" s="451"/>
      <c r="GP260" s="252"/>
      <c r="GQ260" s="253"/>
      <c r="GR260" s="253"/>
      <c r="GS260" s="481"/>
      <c r="GT260" s="295"/>
      <c r="GU260" s="90">
        <f t="shared" si="4011"/>
        <v>0</v>
      </c>
      <c r="GV260" s="88"/>
      <c r="GW260" s="89"/>
      <c r="GX260" s="90">
        <f t="shared" si="3841"/>
        <v>0</v>
      </c>
      <c r="GY260" s="236"/>
      <c r="GZ260" s="232"/>
      <c r="HA260" s="233"/>
      <c r="HB260" s="385"/>
      <c r="HC260" s="89"/>
      <c r="HD260" s="90">
        <f t="shared" si="4016"/>
        <v>0</v>
      </c>
      <c r="HE260" s="88"/>
      <c r="HF260" s="89"/>
      <c r="HG260" s="90">
        <f t="shared" si="3843"/>
        <v>0</v>
      </c>
      <c r="HH260" s="236"/>
      <c r="HI260" s="232"/>
      <c r="HJ260" s="233"/>
      <c r="HK260" s="385"/>
      <c r="HL260" s="89"/>
      <c r="HM260" s="90">
        <f t="shared" si="4021"/>
        <v>0</v>
      </c>
      <c r="HN260" s="594"/>
      <c r="HO260" s="315"/>
      <c r="HP260" s="90"/>
      <c r="HQ260" s="236"/>
      <c r="HR260" s="232"/>
      <c r="HS260" s="233"/>
      <c r="HT260" s="50"/>
      <c r="HU260" s="45"/>
      <c r="HV260" s="51"/>
      <c r="HW260" s="50"/>
      <c r="HX260" s="45"/>
      <c r="HY260" s="51"/>
      <c r="HZ260" s="252"/>
      <c r="IA260" s="253"/>
      <c r="IB260" s="253"/>
      <c r="IC260" s="594"/>
      <c r="ID260" s="315"/>
      <c r="IE260" s="241">
        <f t="shared" si="4035"/>
        <v>0</v>
      </c>
      <c r="IF260" s="594"/>
      <c r="IG260" s="315"/>
      <c r="IH260" s="241">
        <f t="shared" si="3847"/>
        <v>0</v>
      </c>
      <c r="II260" s="236"/>
      <c r="IJ260" s="232"/>
      <c r="IK260" s="233"/>
      <c r="IL260" s="385"/>
      <c r="IM260" s="100"/>
      <c r="IN260" s="241">
        <f t="shared" si="4040"/>
        <v>0</v>
      </c>
      <c r="IO260" s="239"/>
      <c r="IP260" s="295"/>
      <c r="IQ260" s="241">
        <f t="shared" si="3849"/>
        <v>0</v>
      </c>
      <c r="IR260" s="236"/>
      <c r="IS260" s="232"/>
      <c r="IT260" s="233"/>
      <c r="IU260" s="385"/>
      <c r="IV260" s="100"/>
      <c r="IW260" s="241">
        <f t="shared" si="4045"/>
        <v>0</v>
      </c>
      <c r="IX260" s="88"/>
      <c r="IY260" s="100"/>
      <c r="IZ260" s="241">
        <f t="shared" si="3851"/>
        <v>0</v>
      </c>
      <c r="JA260" s="236"/>
      <c r="JB260" s="232"/>
      <c r="JC260" s="233"/>
      <c r="JD260" s="449"/>
      <c r="JE260" s="450"/>
      <c r="JF260" s="451"/>
      <c r="JG260" s="449"/>
      <c r="JH260" s="450"/>
      <c r="JI260" s="451"/>
      <c r="JJ260" s="252"/>
      <c r="JK260" s="253"/>
      <c r="JL260" s="253"/>
      <c r="JM260" s="385"/>
      <c r="JN260" s="100"/>
      <c r="JO260" s="90">
        <f t="shared" si="4059"/>
        <v>0</v>
      </c>
      <c r="JP260" s="88"/>
      <c r="JQ260" s="100"/>
      <c r="JR260" s="90">
        <f t="shared" si="3853"/>
        <v>0</v>
      </c>
      <c r="JS260" s="236"/>
      <c r="JT260" s="232"/>
      <c r="JU260" s="233"/>
      <c r="JV260" s="385"/>
      <c r="JW260" s="100"/>
      <c r="JX260" s="90">
        <f t="shared" si="4064"/>
        <v>0</v>
      </c>
      <c r="JY260" s="88"/>
      <c r="JZ260" s="100"/>
      <c r="KA260" s="90">
        <f t="shared" si="3858"/>
        <v>0</v>
      </c>
      <c r="KB260" s="236"/>
      <c r="KC260" s="232"/>
      <c r="KD260" s="233"/>
      <c r="KE260" s="385"/>
      <c r="KF260" s="100"/>
      <c r="KG260" s="90">
        <f t="shared" si="4068"/>
        <v>0</v>
      </c>
      <c r="KH260" s="88"/>
      <c r="KI260" s="100"/>
      <c r="KJ260" s="90">
        <f t="shared" si="3856"/>
        <v>0</v>
      </c>
      <c r="KK260" s="41"/>
      <c r="KL260" s="42"/>
      <c r="KM260" s="43"/>
      <c r="KN260" s="50"/>
      <c r="KO260" s="45"/>
      <c r="KP260" s="51"/>
      <c r="KQ260" s="50"/>
      <c r="KR260" s="45"/>
      <c r="KS260" s="51"/>
      <c r="KT260" s="81"/>
      <c r="KU260" s="52"/>
      <c r="KV260" s="52"/>
      <c r="KW260" s="27">
        <f t="shared" ref="KW260:KW291" si="4157">GJ260+HT260+JD260+KN260</f>
        <v>0</v>
      </c>
      <c r="KX260" s="28">
        <f t="shared" ref="KX260:KX291" si="4158">IF(KY260,KY260/KW260,0)</f>
        <v>0</v>
      </c>
      <c r="KY260" s="29">
        <f t="shared" ref="KY260:KY291" si="4159">GL260+HV260+JF260+KP260</f>
        <v>0</v>
      </c>
      <c r="KZ260" s="27">
        <f t="shared" ref="KZ260:KZ291" si="4160">GM260+HW260+JG260+KQ260</f>
        <v>0</v>
      </c>
      <c r="LA260" s="28">
        <f t="shared" ref="LA260:LA291" si="4161">IF(LB260,LB260/KZ260,0)</f>
        <v>0</v>
      </c>
      <c r="LB260" s="29">
        <f t="shared" ref="LB260:LB291" si="4162">GO260+HY260+JI260+KS260</f>
        <v>0</v>
      </c>
      <c r="LC260" s="178"/>
      <c r="LD260" s="28"/>
      <c r="LE260" s="29"/>
    </row>
    <row r="261" spans="2:317" ht="20.25" hidden="1" customHeight="1" outlineLevel="3">
      <c r="B261" s="84" t="s">
        <v>361</v>
      </c>
      <c r="C261" s="176" t="s">
        <v>346</v>
      </c>
      <c r="D261" s="176" t="s">
        <v>261</v>
      </c>
      <c r="E261" s="176" t="s">
        <v>285</v>
      </c>
      <c r="F261" s="84" t="s">
        <v>211</v>
      </c>
      <c r="G261" s="481"/>
      <c r="H261" s="315"/>
      <c r="I261" s="241">
        <f t="shared" si="3860"/>
        <v>0</v>
      </c>
      <c r="J261" s="444"/>
      <c r="K261" s="315"/>
      <c r="L261" s="241">
        <f>J261*K261</f>
        <v>0</v>
      </c>
      <c r="M261" s="41">
        <f t="shared" si="3976"/>
        <v>0</v>
      </c>
      <c r="N261" s="42">
        <f t="shared" si="3977"/>
        <v>0</v>
      </c>
      <c r="O261" s="43">
        <f t="shared" si="3978"/>
        <v>0</v>
      </c>
      <c r="P261" s="385"/>
      <c r="Q261" s="89"/>
      <c r="R261" s="241">
        <f t="shared" si="3865"/>
        <v>0</v>
      </c>
      <c r="S261" s="239"/>
      <c r="T261" s="295"/>
      <c r="U261" s="241">
        <f t="shared" si="3866"/>
        <v>0</v>
      </c>
      <c r="V261" s="41">
        <f t="shared" si="3979"/>
        <v>0</v>
      </c>
      <c r="W261" s="42">
        <f t="shared" si="3980"/>
        <v>0</v>
      </c>
      <c r="X261" s="43">
        <f t="shared" si="3981"/>
        <v>0</v>
      </c>
      <c r="Y261" s="481"/>
      <c r="Z261" s="315"/>
      <c r="AA261" s="241">
        <f t="shared" si="3870"/>
        <v>0</v>
      </c>
      <c r="AB261" s="88"/>
      <c r="AC261" s="89"/>
      <c r="AD261" s="241">
        <f t="shared" si="3871"/>
        <v>0</v>
      </c>
      <c r="AE261" s="236">
        <f t="shared" si="4091"/>
        <v>0</v>
      </c>
      <c r="AF261" s="232">
        <f t="shared" si="4092"/>
        <v>0</v>
      </c>
      <c r="AG261" s="233">
        <f t="shared" si="4093"/>
        <v>0</v>
      </c>
      <c r="AH261" s="449">
        <f t="shared" si="4094"/>
        <v>0</v>
      </c>
      <c r="AI261" s="450">
        <f t="shared" si="4095"/>
        <v>0</v>
      </c>
      <c r="AJ261" s="451">
        <f t="shared" si="4096"/>
        <v>0</v>
      </c>
      <c r="AK261" s="449">
        <f t="shared" si="4097"/>
        <v>0</v>
      </c>
      <c r="AL261" s="450">
        <f t="shared" si="4098"/>
        <v>0</v>
      </c>
      <c r="AM261" s="451">
        <f t="shared" si="4099"/>
        <v>0</v>
      </c>
      <c r="AN261" s="252">
        <f t="shared" si="4100"/>
        <v>0</v>
      </c>
      <c r="AO261" s="253">
        <f t="shared" si="4101"/>
        <v>0</v>
      </c>
      <c r="AP261" s="253">
        <f t="shared" si="4102"/>
        <v>0</v>
      </c>
      <c r="AQ261" s="481"/>
      <c r="AR261" s="295"/>
      <c r="AS261" s="90">
        <f t="shared" si="3884"/>
        <v>0</v>
      </c>
      <c r="AT261" s="88"/>
      <c r="AU261" s="89"/>
      <c r="AV261" s="90">
        <f t="shared" si="3885"/>
        <v>0</v>
      </c>
      <c r="AW261" s="236">
        <f t="shared" si="3984"/>
        <v>0</v>
      </c>
      <c r="AX261" s="232">
        <f t="shared" si="3985"/>
        <v>0</v>
      </c>
      <c r="AY261" s="233">
        <f t="shared" si="3986"/>
        <v>0</v>
      </c>
      <c r="AZ261" s="481"/>
      <c r="BA261" s="295"/>
      <c r="BB261" s="90">
        <f t="shared" si="3889"/>
        <v>0</v>
      </c>
      <c r="BC261" s="88"/>
      <c r="BD261" s="89"/>
      <c r="BE261" s="90">
        <f t="shared" si="3890"/>
        <v>0</v>
      </c>
      <c r="BF261" s="236">
        <f t="shared" si="4103"/>
        <v>0</v>
      </c>
      <c r="BG261" s="232">
        <f t="shared" si="4104"/>
        <v>0</v>
      </c>
      <c r="BH261" s="233">
        <f t="shared" si="4105"/>
        <v>0</v>
      </c>
      <c r="BI261" s="385"/>
      <c r="BJ261" s="89"/>
      <c r="BK261" s="90">
        <f t="shared" si="3894"/>
        <v>0</v>
      </c>
      <c r="BL261" s="594"/>
      <c r="BM261" s="315"/>
      <c r="BN261" s="90">
        <f t="shared" si="3965"/>
        <v>0</v>
      </c>
      <c r="BO261" s="236">
        <f t="shared" si="4106"/>
        <v>0</v>
      </c>
      <c r="BP261" s="232">
        <f t="shared" si="4107"/>
        <v>0</v>
      </c>
      <c r="BQ261" s="233">
        <f t="shared" si="4108"/>
        <v>0</v>
      </c>
      <c r="BR261" s="50">
        <f t="shared" si="4109"/>
        <v>0</v>
      </c>
      <c r="BS261" s="45">
        <f t="shared" si="4110"/>
        <v>0</v>
      </c>
      <c r="BT261" s="51">
        <f t="shared" si="4111"/>
        <v>0</v>
      </c>
      <c r="BU261" s="50">
        <f t="shared" si="4112"/>
        <v>0</v>
      </c>
      <c r="BV261" s="45">
        <f t="shared" si="4113"/>
        <v>0</v>
      </c>
      <c r="BW261" s="51">
        <f t="shared" si="4114"/>
        <v>0</v>
      </c>
      <c r="BX261" s="252">
        <f t="shared" si="4115"/>
        <v>0</v>
      </c>
      <c r="BY261" s="253">
        <f t="shared" si="4116"/>
        <v>0</v>
      </c>
      <c r="BZ261" s="253">
        <f t="shared" si="4117"/>
        <v>0</v>
      </c>
      <c r="CA261" s="594"/>
      <c r="CB261" s="315"/>
      <c r="CC261" s="241">
        <f t="shared" si="3908"/>
        <v>0</v>
      </c>
      <c r="CD261" s="594"/>
      <c r="CE261" s="315"/>
      <c r="CF261" s="241"/>
      <c r="CG261" s="236">
        <f t="shared" si="4118"/>
        <v>0</v>
      </c>
      <c r="CH261" s="232">
        <f t="shared" si="4119"/>
        <v>0</v>
      </c>
      <c r="CI261" s="233">
        <f t="shared" si="4120"/>
        <v>0</v>
      </c>
      <c r="CJ261" s="481"/>
      <c r="CK261" s="295"/>
      <c r="CL261" s="241">
        <f t="shared" si="3913"/>
        <v>0</v>
      </c>
      <c r="CM261" s="239"/>
      <c r="CN261" s="295"/>
      <c r="CO261" s="241"/>
      <c r="CP261" s="236">
        <f t="shared" si="4121"/>
        <v>0</v>
      </c>
      <c r="CQ261" s="232">
        <f t="shared" si="4122"/>
        <v>0</v>
      </c>
      <c r="CR261" s="233">
        <f t="shared" si="4123"/>
        <v>0</v>
      </c>
      <c r="CS261" s="385"/>
      <c r="CT261" s="100"/>
      <c r="CU261" s="241">
        <f t="shared" si="3918"/>
        <v>0</v>
      </c>
      <c r="CV261" s="88"/>
      <c r="CW261" s="100"/>
      <c r="CX261" s="241"/>
      <c r="CY261" s="236">
        <f t="shared" si="4124"/>
        <v>0</v>
      </c>
      <c r="CZ261" s="232">
        <f t="shared" si="4125"/>
        <v>0</v>
      </c>
      <c r="DA261" s="233">
        <f t="shared" si="4126"/>
        <v>0</v>
      </c>
      <c r="DB261" s="449">
        <f t="shared" si="4127"/>
        <v>0</v>
      </c>
      <c r="DC261" s="450">
        <f t="shared" si="4128"/>
        <v>0</v>
      </c>
      <c r="DD261" s="451">
        <f t="shared" si="4129"/>
        <v>0</v>
      </c>
      <c r="DE261" s="449">
        <f t="shared" si="4130"/>
        <v>0</v>
      </c>
      <c r="DF261" s="450">
        <f t="shared" si="4131"/>
        <v>0</v>
      </c>
      <c r="DG261" s="451">
        <f t="shared" si="4132"/>
        <v>0</v>
      </c>
      <c r="DH261" s="252">
        <f t="shared" si="4133"/>
        <v>0</v>
      </c>
      <c r="DI261" s="253">
        <f t="shared" si="4134"/>
        <v>0</v>
      </c>
      <c r="DJ261" s="253">
        <f t="shared" si="4135"/>
        <v>0</v>
      </c>
      <c r="DK261" s="481"/>
      <c r="DL261" s="295"/>
      <c r="DM261" s="90">
        <f t="shared" si="3932"/>
        <v>0</v>
      </c>
      <c r="DN261" s="88"/>
      <c r="DO261" s="100"/>
      <c r="DP261" s="90"/>
      <c r="DQ261" s="595">
        <f t="shared" si="3969"/>
        <v>0</v>
      </c>
      <c r="DR261" s="596">
        <f t="shared" si="3970"/>
        <v>0</v>
      </c>
      <c r="DS261" s="597">
        <f t="shared" si="3971"/>
        <v>0</v>
      </c>
      <c r="DT261" s="385"/>
      <c r="DU261" s="100"/>
      <c r="DV261" s="90">
        <f t="shared" si="3937"/>
        <v>0</v>
      </c>
      <c r="DW261" s="88"/>
      <c r="DX261" s="100"/>
      <c r="DY261" s="90"/>
      <c r="DZ261" s="595">
        <f t="shared" si="3972"/>
        <v>0</v>
      </c>
      <c r="EA261" s="596">
        <f t="shared" si="3973"/>
        <v>0</v>
      </c>
      <c r="EB261" s="597">
        <f t="shared" si="3974"/>
        <v>0</v>
      </c>
      <c r="EC261" s="385"/>
      <c r="ED261" s="100"/>
      <c r="EE261" s="90">
        <f t="shared" si="3968"/>
        <v>0</v>
      </c>
      <c r="EF261" s="88"/>
      <c r="EG261" s="100"/>
      <c r="EH261" s="90"/>
      <c r="EI261" s="41">
        <f t="shared" si="4136"/>
        <v>0</v>
      </c>
      <c r="EJ261" s="42">
        <f t="shared" si="4137"/>
        <v>0</v>
      </c>
      <c r="EK261" s="43">
        <f t="shared" si="4138"/>
        <v>0</v>
      </c>
      <c r="EL261" s="50">
        <f t="shared" si="4139"/>
        <v>0</v>
      </c>
      <c r="EM261" s="45">
        <f t="shared" si="4140"/>
        <v>0</v>
      </c>
      <c r="EN261" s="51">
        <f t="shared" si="4141"/>
        <v>0</v>
      </c>
      <c r="EO261" s="50">
        <f t="shared" si="4142"/>
        <v>0</v>
      </c>
      <c r="EP261" s="45">
        <f t="shared" si="4143"/>
        <v>0</v>
      </c>
      <c r="EQ261" s="51">
        <f t="shared" si="4144"/>
        <v>0</v>
      </c>
      <c r="ER261" s="81">
        <f t="shared" si="4145"/>
        <v>0</v>
      </c>
      <c r="ES261" s="52">
        <f t="shared" si="4146"/>
        <v>0</v>
      </c>
      <c r="ET261" s="52">
        <f t="shared" si="4147"/>
        <v>0</v>
      </c>
      <c r="EU261" s="27">
        <f t="shared" si="4148"/>
        <v>0</v>
      </c>
      <c r="EV261" s="28">
        <f t="shared" si="4149"/>
        <v>0</v>
      </c>
      <c r="EW261" s="29">
        <f t="shared" si="4150"/>
        <v>0</v>
      </c>
      <c r="EX261" s="27">
        <f t="shared" si="4151"/>
        <v>0</v>
      </c>
      <c r="EY261" s="28">
        <f t="shared" si="4152"/>
        <v>0</v>
      </c>
      <c r="EZ261" s="29">
        <f t="shared" si="4153"/>
        <v>0</v>
      </c>
      <c r="FA261" s="178">
        <f t="shared" si="4154"/>
        <v>0</v>
      </c>
      <c r="FB261" s="28">
        <f t="shared" si="4155"/>
        <v>0</v>
      </c>
      <c r="FC261" s="29">
        <f t="shared" si="4156"/>
        <v>0</v>
      </c>
      <c r="FE261" s="84"/>
      <c r="FF261" s="176"/>
      <c r="FG261" s="176"/>
      <c r="FH261" s="84"/>
      <c r="FI261" s="481"/>
      <c r="FJ261" s="315"/>
      <c r="FK261" s="241">
        <f t="shared" si="3987"/>
        <v>0</v>
      </c>
      <c r="FL261" s="444"/>
      <c r="FM261" s="315"/>
      <c r="FN261" s="241">
        <f>FL261*FM261</f>
        <v>0</v>
      </c>
      <c r="FO261" s="41"/>
      <c r="FP261" s="42"/>
      <c r="FQ261" s="43"/>
      <c r="FR261" s="385"/>
      <c r="FS261" s="799"/>
      <c r="FT261" s="241">
        <f t="shared" si="3992"/>
        <v>0</v>
      </c>
      <c r="FU261" s="239"/>
      <c r="FV261" s="295"/>
      <c r="FW261" s="241">
        <f t="shared" si="3993"/>
        <v>0</v>
      </c>
      <c r="FX261" s="41"/>
      <c r="FY261" s="42"/>
      <c r="FZ261" s="43"/>
      <c r="GA261" s="481"/>
      <c r="GB261" s="315"/>
      <c r="GC261" s="241">
        <f t="shared" si="3997"/>
        <v>0</v>
      </c>
      <c r="GD261" s="88"/>
      <c r="GE261" s="89"/>
      <c r="GF261" s="241">
        <f t="shared" si="3998"/>
        <v>0</v>
      </c>
      <c r="GG261" s="236"/>
      <c r="GH261" s="232"/>
      <c r="GI261" s="233"/>
      <c r="GJ261" s="449"/>
      <c r="GK261" s="450"/>
      <c r="GL261" s="451"/>
      <c r="GM261" s="449"/>
      <c r="GN261" s="450"/>
      <c r="GO261" s="451"/>
      <c r="GP261" s="252"/>
      <c r="GQ261" s="253"/>
      <c r="GR261" s="253"/>
      <c r="GS261" s="481"/>
      <c r="GT261" s="295"/>
      <c r="GU261" s="90">
        <f t="shared" si="4011"/>
        <v>0</v>
      </c>
      <c r="GV261" s="88"/>
      <c r="GW261" s="89"/>
      <c r="GX261" s="90"/>
      <c r="GY261" s="236"/>
      <c r="GZ261" s="232"/>
      <c r="HA261" s="233"/>
      <c r="HB261" s="481"/>
      <c r="HC261" s="295"/>
      <c r="HD261" s="90">
        <f t="shared" si="4016"/>
        <v>0</v>
      </c>
      <c r="HE261" s="88"/>
      <c r="HF261" s="89"/>
      <c r="HG261" s="90"/>
      <c r="HH261" s="236"/>
      <c r="HI261" s="232"/>
      <c r="HJ261" s="233"/>
      <c r="HK261" s="385"/>
      <c r="HL261" s="89"/>
      <c r="HM261" s="90">
        <f t="shared" si="4021"/>
        <v>0</v>
      </c>
      <c r="HN261" s="594"/>
      <c r="HO261" s="315"/>
      <c r="HP261" s="90"/>
      <c r="HQ261" s="236"/>
      <c r="HR261" s="232"/>
      <c r="HS261" s="233"/>
      <c r="HT261" s="50"/>
      <c r="HU261" s="45"/>
      <c r="HV261" s="51"/>
      <c r="HW261" s="50"/>
      <c r="HX261" s="45"/>
      <c r="HY261" s="51"/>
      <c r="HZ261" s="252"/>
      <c r="IA261" s="253"/>
      <c r="IB261" s="253"/>
      <c r="IC261" s="594"/>
      <c r="ID261" s="315"/>
      <c r="IE261" s="241">
        <f t="shared" si="4035"/>
        <v>0</v>
      </c>
      <c r="IF261" s="594"/>
      <c r="IG261" s="315"/>
      <c r="IH261" s="241"/>
      <c r="II261" s="236"/>
      <c r="IJ261" s="232"/>
      <c r="IK261" s="233"/>
      <c r="IL261" s="481"/>
      <c r="IM261" s="295"/>
      <c r="IN261" s="241">
        <f t="shared" si="4040"/>
        <v>0</v>
      </c>
      <c r="IO261" s="239"/>
      <c r="IP261" s="295"/>
      <c r="IQ261" s="241"/>
      <c r="IR261" s="236"/>
      <c r="IS261" s="232"/>
      <c r="IT261" s="233"/>
      <c r="IU261" s="385"/>
      <c r="IV261" s="100"/>
      <c r="IW261" s="241">
        <f t="shared" si="4045"/>
        <v>0</v>
      </c>
      <c r="IX261" s="88"/>
      <c r="IY261" s="100"/>
      <c r="IZ261" s="241"/>
      <c r="JA261" s="236"/>
      <c r="JB261" s="232"/>
      <c r="JC261" s="233"/>
      <c r="JD261" s="449"/>
      <c r="JE261" s="450"/>
      <c r="JF261" s="451"/>
      <c r="JG261" s="449"/>
      <c r="JH261" s="450"/>
      <c r="JI261" s="451"/>
      <c r="JJ261" s="252"/>
      <c r="JK261" s="253"/>
      <c r="JL261" s="253"/>
      <c r="JM261" s="481"/>
      <c r="JN261" s="295"/>
      <c r="JO261" s="90">
        <f t="shared" si="4059"/>
        <v>0</v>
      </c>
      <c r="JP261" s="88"/>
      <c r="JQ261" s="100"/>
      <c r="JR261" s="90"/>
      <c r="JS261" s="236"/>
      <c r="JT261" s="232"/>
      <c r="JU261" s="233"/>
      <c r="JV261" s="385"/>
      <c r="JW261" s="100"/>
      <c r="JX261" s="90">
        <f t="shared" si="4064"/>
        <v>0</v>
      </c>
      <c r="JY261" s="88"/>
      <c r="JZ261" s="100"/>
      <c r="KA261" s="90"/>
      <c r="KB261" s="236"/>
      <c r="KC261" s="232"/>
      <c r="KD261" s="233"/>
      <c r="KE261" s="385"/>
      <c r="KF261" s="100"/>
      <c r="KG261" s="90">
        <f t="shared" si="4068"/>
        <v>0</v>
      </c>
      <c r="KH261" s="88"/>
      <c r="KI261" s="100"/>
      <c r="KJ261" s="90"/>
      <c r="KK261" s="41"/>
      <c r="KL261" s="42"/>
      <c r="KM261" s="43"/>
      <c r="KN261" s="50"/>
      <c r="KO261" s="45"/>
      <c r="KP261" s="51"/>
      <c r="KQ261" s="50"/>
      <c r="KR261" s="45"/>
      <c r="KS261" s="51"/>
      <c r="KT261" s="81"/>
      <c r="KU261" s="52"/>
      <c r="KV261" s="52"/>
      <c r="KW261" s="27">
        <f t="shared" si="4157"/>
        <v>0</v>
      </c>
      <c r="KX261" s="28">
        <f t="shared" si="4158"/>
        <v>0</v>
      </c>
      <c r="KY261" s="29">
        <f t="shared" si="4159"/>
        <v>0</v>
      </c>
      <c r="KZ261" s="27">
        <f t="shared" si="4160"/>
        <v>0</v>
      </c>
      <c r="LA261" s="28">
        <f t="shared" si="4161"/>
        <v>0</v>
      </c>
      <c r="LB261" s="29">
        <f t="shared" si="4162"/>
        <v>0</v>
      </c>
      <c r="LC261" s="178"/>
      <c r="LD261" s="28"/>
      <c r="LE261" s="29"/>
    </row>
    <row r="262" spans="2:317" ht="20.25" hidden="1" customHeight="1" outlineLevel="3">
      <c r="B262" s="84" t="s">
        <v>361</v>
      </c>
      <c r="C262" s="176" t="s">
        <v>399</v>
      </c>
      <c r="D262" s="176" t="s">
        <v>261</v>
      </c>
      <c r="E262" s="176" t="s">
        <v>262</v>
      </c>
      <c r="F262" s="84" t="s">
        <v>211</v>
      </c>
      <c r="G262" s="481"/>
      <c r="H262" s="315"/>
      <c r="I262" s="241">
        <f t="shared" si="3860"/>
        <v>0</v>
      </c>
      <c r="J262" s="444"/>
      <c r="K262" s="315"/>
      <c r="L262" s="241">
        <f>J262*K262</f>
        <v>0</v>
      </c>
      <c r="M262" s="41">
        <f t="shared" si="3976"/>
        <v>0</v>
      </c>
      <c r="N262" s="42">
        <f t="shared" si="3977"/>
        <v>0</v>
      </c>
      <c r="O262" s="43">
        <f t="shared" si="3978"/>
        <v>0</v>
      </c>
      <c r="P262" s="385"/>
      <c r="Q262" s="89"/>
      <c r="R262" s="241">
        <f t="shared" si="3865"/>
        <v>0</v>
      </c>
      <c r="S262" s="444"/>
      <c r="T262" s="315"/>
      <c r="U262" s="241">
        <f t="shared" si="3866"/>
        <v>0</v>
      </c>
      <c r="V262" s="41">
        <f t="shared" si="3979"/>
        <v>0</v>
      </c>
      <c r="W262" s="42">
        <f t="shared" si="3980"/>
        <v>0</v>
      </c>
      <c r="X262" s="43">
        <f t="shared" si="3981"/>
        <v>0</v>
      </c>
      <c r="Y262" s="481"/>
      <c r="Z262" s="295"/>
      <c r="AA262" s="241">
        <f t="shared" si="3870"/>
        <v>0</v>
      </c>
      <c r="AB262" s="444"/>
      <c r="AC262" s="315"/>
      <c r="AD262" s="241">
        <f t="shared" si="3871"/>
        <v>0</v>
      </c>
      <c r="AE262" s="236">
        <f t="shared" si="4091"/>
        <v>0</v>
      </c>
      <c r="AF262" s="232">
        <f t="shared" si="4092"/>
        <v>0</v>
      </c>
      <c r="AG262" s="233">
        <f t="shared" si="4093"/>
        <v>0</v>
      </c>
      <c r="AH262" s="449">
        <f t="shared" si="4094"/>
        <v>0</v>
      </c>
      <c r="AI262" s="450">
        <f t="shared" si="4095"/>
        <v>0</v>
      </c>
      <c r="AJ262" s="451">
        <f t="shared" si="4096"/>
        <v>0</v>
      </c>
      <c r="AK262" s="449">
        <f t="shared" si="4097"/>
        <v>0</v>
      </c>
      <c r="AL262" s="450">
        <f t="shared" si="4098"/>
        <v>0</v>
      </c>
      <c r="AM262" s="451">
        <f t="shared" si="4099"/>
        <v>0</v>
      </c>
      <c r="AN262" s="252">
        <f t="shared" si="4100"/>
        <v>0</v>
      </c>
      <c r="AO262" s="253">
        <f t="shared" si="4101"/>
        <v>0</v>
      </c>
      <c r="AP262" s="253">
        <f t="shared" si="4102"/>
        <v>0</v>
      </c>
      <c r="AQ262" s="481"/>
      <c r="AR262" s="295"/>
      <c r="AS262" s="90">
        <f t="shared" si="3884"/>
        <v>0</v>
      </c>
      <c r="AT262" s="239"/>
      <c r="AU262" s="295"/>
      <c r="AV262" s="90">
        <f t="shared" si="3885"/>
        <v>0</v>
      </c>
      <c r="AW262" s="236">
        <f t="shared" si="3984"/>
        <v>0</v>
      </c>
      <c r="AX262" s="232">
        <f t="shared" si="3985"/>
        <v>0</v>
      </c>
      <c r="AY262" s="233">
        <f t="shared" si="3986"/>
        <v>0</v>
      </c>
      <c r="AZ262" s="481"/>
      <c r="BA262" s="295"/>
      <c r="BB262" s="90">
        <f t="shared" si="3889"/>
        <v>0</v>
      </c>
      <c r="BC262" s="239"/>
      <c r="BD262" s="295"/>
      <c r="BE262" s="90">
        <f t="shared" si="3890"/>
        <v>0</v>
      </c>
      <c r="BF262" s="236">
        <f t="shared" si="4103"/>
        <v>0</v>
      </c>
      <c r="BG262" s="232">
        <f t="shared" si="4104"/>
        <v>0</v>
      </c>
      <c r="BH262" s="233">
        <f t="shared" si="4105"/>
        <v>0</v>
      </c>
      <c r="BI262" s="385"/>
      <c r="BJ262" s="89"/>
      <c r="BK262" s="90">
        <f t="shared" si="3894"/>
        <v>0</v>
      </c>
      <c r="BL262" s="594"/>
      <c r="BM262" s="315"/>
      <c r="BN262" s="90">
        <f t="shared" si="3965"/>
        <v>0</v>
      </c>
      <c r="BO262" s="236">
        <f t="shared" si="4106"/>
        <v>0</v>
      </c>
      <c r="BP262" s="232">
        <f t="shared" si="4107"/>
        <v>0</v>
      </c>
      <c r="BQ262" s="233">
        <f t="shared" si="4108"/>
        <v>0</v>
      </c>
      <c r="BR262" s="50">
        <f t="shared" si="4109"/>
        <v>0</v>
      </c>
      <c r="BS262" s="45">
        <f t="shared" si="4110"/>
        <v>0</v>
      </c>
      <c r="BT262" s="51">
        <f t="shared" si="4111"/>
        <v>0</v>
      </c>
      <c r="BU262" s="50">
        <f t="shared" si="4112"/>
        <v>0</v>
      </c>
      <c r="BV262" s="45">
        <f t="shared" si="4113"/>
        <v>0</v>
      </c>
      <c r="BW262" s="51">
        <f t="shared" si="4114"/>
        <v>0</v>
      </c>
      <c r="BX262" s="252">
        <f t="shared" si="4115"/>
        <v>0</v>
      </c>
      <c r="BY262" s="253">
        <f t="shared" si="4116"/>
        <v>0</v>
      </c>
      <c r="BZ262" s="253">
        <f t="shared" si="4117"/>
        <v>0</v>
      </c>
      <c r="CA262" s="594"/>
      <c r="CB262" s="315"/>
      <c r="CC262" s="241">
        <f t="shared" si="3908"/>
        <v>0</v>
      </c>
      <c r="CD262" s="594"/>
      <c r="CE262" s="315"/>
      <c r="CF262" s="241"/>
      <c r="CG262" s="236">
        <f t="shared" si="4118"/>
        <v>0</v>
      </c>
      <c r="CH262" s="232">
        <f t="shared" si="4119"/>
        <v>0</v>
      </c>
      <c r="CI262" s="233">
        <f t="shared" si="4120"/>
        <v>0</v>
      </c>
      <c r="CJ262" s="481"/>
      <c r="CK262" s="295"/>
      <c r="CL262" s="241">
        <f t="shared" si="3913"/>
        <v>0</v>
      </c>
      <c r="CM262" s="239"/>
      <c r="CN262" s="295"/>
      <c r="CO262" s="241"/>
      <c r="CP262" s="236">
        <f t="shared" si="4121"/>
        <v>0</v>
      </c>
      <c r="CQ262" s="232">
        <f t="shared" si="4122"/>
        <v>0</v>
      </c>
      <c r="CR262" s="233">
        <f t="shared" si="4123"/>
        <v>0</v>
      </c>
      <c r="CS262" s="385"/>
      <c r="CT262" s="100"/>
      <c r="CU262" s="241">
        <f t="shared" si="3918"/>
        <v>0</v>
      </c>
      <c r="CV262" s="88"/>
      <c r="CW262" s="100"/>
      <c r="CX262" s="241"/>
      <c r="CY262" s="236">
        <f t="shared" si="4124"/>
        <v>0</v>
      </c>
      <c r="CZ262" s="232">
        <f t="shared" si="4125"/>
        <v>0</v>
      </c>
      <c r="DA262" s="233">
        <f t="shared" si="4126"/>
        <v>0</v>
      </c>
      <c r="DB262" s="449">
        <f t="shared" si="4127"/>
        <v>0</v>
      </c>
      <c r="DC262" s="450">
        <f t="shared" si="4128"/>
        <v>0</v>
      </c>
      <c r="DD262" s="451">
        <f t="shared" si="4129"/>
        <v>0</v>
      </c>
      <c r="DE262" s="449">
        <f t="shared" si="4130"/>
        <v>0</v>
      </c>
      <c r="DF262" s="450">
        <f t="shared" si="4131"/>
        <v>0</v>
      </c>
      <c r="DG262" s="451">
        <f t="shared" si="4132"/>
        <v>0</v>
      </c>
      <c r="DH262" s="252">
        <f t="shared" si="4133"/>
        <v>0</v>
      </c>
      <c r="DI262" s="253">
        <f t="shared" si="4134"/>
        <v>0</v>
      </c>
      <c r="DJ262" s="253">
        <f t="shared" si="4135"/>
        <v>0</v>
      </c>
      <c r="DK262" s="481"/>
      <c r="DL262" s="295"/>
      <c r="DM262" s="90">
        <f t="shared" si="3932"/>
        <v>0</v>
      </c>
      <c r="DN262" s="88"/>
      <c r="DO262" s="100"/>
      <c r="DP262" s="90"/>
      <c r="DQ262" s="595">
        <f t="shared" si="3969"/>
        <v>0</v>
      </c>
      <c r="DR262" s="596">
        <f t="shared" si="3970"/>
        <v>0</v>
      </c>
      <c r="DS262" s="597">
        <f t="shared" si="3971"/>
        <v>0</v>
      </c>
      <c r="DT262" s="385"/>
      <c r="DU262" s="100"/>
      <c r="DV262" s="90">
        <f t="shared" si="3937"/>
        <v>0</v>
      </c>
      <c r="DW262" s="88"/>
      <c r="DX262" s="100"/>
      <c r="DY262" s="90"/>
      <c r="DZ262" s="595">
        <f t="shared" si="3972"/>
        <v>0</v>
      </c>
      <c r="EA262" s="596">
        <f t="shared" si="3973"/>
        <v>0</v>
      </c>
      <c r="EB262" s="597">
        <f t="shared" si="3974"/>
        <v>0</v>
      </c>
      <c r="EC262" s="481"/>
      <c r="ED262" s="295"/>
      <c r="EE262" s="90">
        <f t="shared" si="3968"/>
        <v>0</v>
      </c>
      <c r="EF262" s="88"/>
      <c r="EG262" s="100"/>
      <c r="EH262" s="90"/>
      <c r="EI262" s="41">
        <f t="shared" si="4136"/>
        <v>0</v>
      </c>
      <c r="EJ262" s="42">
        <f t="shared" si="4137"/>
        <v>0</v>
      </c>
      <c r="EK262" s="43">
        <f t="shared" si="4138"/>
        <v>0</v>
      </c>
      <c r="EL262" s="50">
        <f t="shared" si="4139"/>
        <v>0</v>
      </c>
      <c r="EM262" s="45">
        <f t="shared" si="4140"/>
        <v>0</v>
      </c>
      <c r="EN262" s="51">
        <f t="shared" si="4141"/>
        <v>0</v>
      </c>
      <c r="EO262" s="50">
        <f t="shared" si="4142"/>
        <v>0</v>
      </c>
      <c r="EP262" s="45">
        <f t="shared" si="4143"/>
        <v>0</v>
      </c>
      <c r="EQ262" s="51">
        <f t="shared" si="4144"/>
        <v>0</v>
      </c>
      <c r="ER262" s="81">
        <f t="shared" si="4145"/>
        <v>0</v>
      </c>
      <c r="ES262" s="52">
        <f t="shared" si="4146"/>
        <v>0</v>
      </c>
      <c r="ET262" s="52">
        <f t="shared" si="4147"/>
        <v>0</v>
      </c>
      <c r="EU262" s="27">
        <f t="shared" si="4148"/>
        <v>0</v>
      </c>
      <c r="EV262" s="28">
        <f t="shared" si="4149"/>
        <v>0</v>
      </c>
      <c r="EW262" s="29">
        <f t="shared" si="4150"/>
        <v>0</v>
      </c>
      <c r="EX262" s="27">
        <f t="shared" si="4151"/>
        <v>0</v>
      </c>
      <c r="EY262" s="28">
        <f t="shared" si="4152"/>
        <v>0</v>
      </c>
      <c r="EZ262" s="29">
        <f t="shared" si="4153"/>
        <v>0</v>
      </c>
      <c r="FA262" s="178">
        <f t="shared" si="4154"/>
        <v>0</v>
      </c>
      <c r="FB262" s="28">
        <f t="shared" si="4155"/>
        <v>0</v>
      </c>
      <c r="FC262" s="29">
        <f t="shared" si="4156"/>
        <v>0</v>
      </c>
      <c r="FE262" s="84"/>
      <c r="FF262" s="176"/>
      <c r="FG262" s="176"/>
      <c r="FH262" s="84"/>
      <c r="FI262" s="481"/>
      <c r="FJ262" s="315"/>
      <c r="FK262" s="241">
        <f t="shared" si="3987"/>
        <v>0</v>
      </c>
      <c r="FL262" s="444"/>
      <c r="FM262" s="315"/>
      <c r="FN262" s="241">
        <f>FL262*FM262</f>
        <v>0</v>
      </c>
      <c r="FO262" s="41"/>
      <c r="FP262" s="42"/>
      <c r="FQ262" s="43"/>
      <c r="FR262" s="385"/>
      <c r="FS262" s="799"/>
      <c r="FT262" s="241">
        <f t="shared" si="3992"/>
        <v>0</v>
      </c>
      <c r="FU262" s="444"/>
      <c r="FV262" s="315"/>
      <c r="FW262" s="241">
        <f t="shared" si="3993"/>
        <v>0</v>
      </c>
      <c r="FX262" s="41"/>
      <c r="FY262" s="42"/>
      <c r="FZ262" s="43"/>
      <c r="GA262" s="481"/>
      <c r="GB262" s="295"/>
      <c r="GC262" s="241">
        <f t="shared" si="3997"/>
        <v>0</v>
      </c>
      <c r="GD262" s="444"/>
      <c r="GE262" s="315"/>
      <c r="GF262" s="241">
        <f t="shared" si="3998"/>
        <v>0</v>
      </c>
      <c r="GG262" s="236"/>
      <c r="GH262" s="232"/>
      <c r="GI262" s="233"/>
      <c r="GJ262" s="449"/>
      <c r="GK262" s="450"/>
      <c r="GL262" s="451"/>
      <c r="GM262" s="449"/>
      <c r="GN262" s="450"/>
      <c r="GO262" s="451"/>
      <c r="GP262" s="252"/>
      <c r="GQ262" s="253"/>
      <c r="GR262" s="253"/>
      <c r="GS262" s="481"/>
      <c r="GT262" s="295"/>
      <c r="GU262" s="90">
        <f t="shared" si="4011"/>
        <v>0</v>
      </c>
      <c r="GV262" s="239"/>
      <c r="GW262" s="295"/>
      <c r="GX262" s="90"/>
      <c r="GY262" s="236"/>
      <c r="GZ262" s="232"/>
      <c r="HA262" s="233"/>
      <c r="HB262" s="481"/>
      <c r="HC262" s="295"/>
      <c r="HD262" s="90">
        <f t="shared" si="4016"/>
        <v>0</v>
      </c>
      <c r="HE262" s="239"/>
      <c r="HF262" s="295"/>
      <c r="HG262" s="90"/>
      <c r="HH262" s="236"/>
      <c r="HI262" s="232"/>
      <c r="HJ262" s="233"/>
      <c r="HK262" s="385"/>
      <c r="HL262" s="89"/>
      <c r="HM262" s="90">
        <f t="shared" si="4021"/>
        <v>0</v>
      </c>
      <c r="HN262" s="594"/>
      <c r="HO262" s="315"/>
      <c r="HP262" s="90">
        <f>HN262*HO262</f>
        <v>0</v>
      </c>
      <c r="HQ262" s="236"/>
      <c r="HR262" s="232"/>
      <c r="HS262" s="233"/>
      <c r="HT262" s="50"/>
      <c r="HU262" s="45"/>
      <c r="HV262" s="51"/>
      <c r="HW262" s="50"/>
      <c r="HX262" s="45"/>
      <c r="HY262" s="51"/>
      <c r="HZ262" s="252"/>
      <c r="IA262" s="253"/>
      <c r="IB262" s="253"/>
      <c r="IC262" s="594"/>
      <c r="ID262" s="315"/>
      <c r="IE262" s="241">
        <f t="shared" si="4035"/>
        <v>0</v>
      </c>
      <c r="IF262" s="594"/>
      <c r="IG262" s="315"/>
      <c r="IH262" s="241"/>
      <c r="II262" s="236"/>
      <c r="IJ262" s="232"/>
      <c r="IK262" s="233"/>
      <c r="IL262" s="481"/>
      <c r="IM262" s="295"/>
      <c r="IN262" s="241">
        <f t="shared" si="4040"/>
        <v>0</v>
      </c>
      <c r="IO262" s="239"/>
      <c r="IP262" s="295"/>
      <c r="IQ262" s="241"/>
      <c r="IR262" s="236"/>
      <c r="IS262" s="232"/>
      <c r="IT262" s="233"/>
      <c r="IU262" s="385"/>
      <c r="IV262" s="100"/>
      <c r="IW262" s="241">
        <f t="shared" si="4045"/>
        <v>0</v>
      </c>
      <c r="IX262" s="88"/>
      <c r="IY262" s="100"/>
      <c r="IZ262" s="241"/>
      <c r="JA262" s="236"/>
      <c r="JB262" s="232"/>
      <c r="JC262" s="233"/>
      <c r="JD262" s="449"/>
      <c r="JE262" s="450"/>
      <c r="JF262" s="451"/>
      <c r="JG262" s="449"/>
      <c r="JH262" s="450"/>
      <c r="JI262" s="451"/>
      <c r="JJ262" s="252"/>
      <c r="JK262" s="253"/>
      <c r="JL262" s="253"/>
      <c r="JM262" s="481"/>
      <c r="JN262" s="295"/>
      <c r="JO262" s="90">
        <f t="shared" si="4059"/>
        <v>0</v>
      </c>
      <c r="JP262" s="88"/>
      <c r="JQ262" s="100"/>
      <c r="JR262" s="90"/>
      <c r="JS262" s="236"/>
      <c r="JT262" s="232"/>
      <c r="JU262" s="233"/>
      <c r="JV262" s="385"/>
      <c r="JW262" s="100"/>
      <c r="JX262" s="90">
        <f t="shared" si="4064"/>
        <v>0</v>
      </c>
      <c r="JY262" s="88"/>
      <c r="JZ262" s="100"/>
      <c r="KA262" s="90"/>
      <c r="KB262" s="236"/>
      <c r="KC262" s="232"/>
      <c r="KD262" s="233"/>
      <c r="KE262" s="481"/>
      <c r="KF262" s="295"/>
      <c r="KG262" s="90">
        <f t="shared" si="4068"/>
        <v>0</v>
      </c>
      <c r="KH262" s="88"/>
      <c r="KI262" s="100"/>
      <c r="KJ262" s="90"/>
      <c r="KK262" s="41"/>
      <c r="KL262" s="42"/>
      <c r="KM262" s="43"/>
      <c r="KN262" s="50"/>
      <c r="KO262" s="45"/>
      <c r="KP262" s="51"/>
      <c r="KQ262" s="50"/>
      <c r="KR262" s="45"/>
      <c r="KS262" s="51"/>
      <c r="KT262" s="81"/>
      <c r="KU262" s="52"/>
      <c r="KV262" s="52"/>
      <c r="KW262" s="27">
        <f t="shared" si="4157"/>
        <v>0</v>
      </c>
      <c r="KX262" s="28">
        <f t="shared" si="4158"/>
        <v>0</v>
      </c>
      <c r="KY262" s="29">
        <f t="shared" si="4159"/>
        <v>0</v>
      </c>
      <c r="KZ262" s="27">
        <f t="shared" si="4160"/>
        <v>0</v>
      </c>
      <c r="LA262" s="28">
        <f t="shared" si="4161"/>
        <v>0</v>
      </c>
      <c r="LB262" s="29">
        <f t="shared" si="4162"/>
        <v>0</v>
      </c>
      <c r="LC262" s="178"/>
      <c r="LD262" s="28"/>
      <c r="LE262" s="29"/>
    </row>
    <row r="263" spans="2:317" ht="20.25" hidden="1" customHeight="1" outlineLevel="3">
      <c r="B263" s="84" t="s">
        <v>361</v>
      </c>
      <c r="C263" s="176" t="s">
        <v>400</v>
      </c>
      <c r="D263" s="176" t="s">
        <v>261</v>
      </c>
      <c r="E263" s="176" t="s">
        <v>262</v>
      </c>
      <c r="F263" s="84" t="s">
        <v>211</v>
      </c>
      <c r="G263" s="481"/>
      <c r="H263" s="482"/>
      <c r="I263" s="241">
        <f t="shared" si="3860"/>
        <v>0</v>
      </c>
      <c r="J263" s="481"/>
      <c r="K263" s="295"/>
      <c r="L263" s="241">
        <f t="shared" ref="L263:L290" si="4163">J263*K263</f>
        <v>0</v>
      </c>
      <c r="M263" s="41">
        <f t="shared" si="3976"/>
        <v>0</v>
      </c>
      <c r="N263" s="42">
        <f t="shared" si="3977"/>
        <v>0</v>
      </c>
      <c r="O263" s="43">
        <f t="shared" si="3978"/>
        <v>0</v>
      </c>
      <c r="P263" s="385"/>
      <c r="Q263" s="89"/>
      <c r="R263" s="241">
        <f t="shared" si="3865"/>
        <v>0</v>
      </c>
      <c r="S263" s="444"/>
      <c r="T263" s="315"/>
      <c r="U263" s="241">
        <f t="shared" si="3866"/>
        <v>0</v>
      </c>
      <c r="V263" s="41">
        <f t="shared" si="3979"/>
        <v>0</v>
      </c>
      <c r="W263" s="42">
        <f t="shared" si="3980"/>
        <v>0</v>
      </c>
      <c r="X263" s="43">
        <f t="shared" si="3981"/>
        <v>0</v>
      </c>
      <c r="Y263" s="481"/>
      <c r="Z263" s="295"/>
      <c r="AA263" s="241">
        <f t="shared" si="3870"/>
        <v>0</v>
      </c>
      <c r="AB263" s="444"/>
      <c r="AC263" s="315"/>
      <c r="AD263" s="241">
        <f t="shared" si="3871"/>
        <v>0</v>
      </c>
      <c r="AE263" s="236">
        <f t="shared" si="4091"/>
        <v>0</v>
      </c>
      <c r="AF263" s="232">
        <f t="shared" si="4092"/>
        <v>0</v>
      </c>
      <c r="AG263" s="233">
        <f t="shared" si="4093"/>
        <v>0</v>
      </c>
      <c r="AH263" s="449">
        <f t="shared" si="4094"/>
        <v>0</v>
      </c>
      <c r="AI263" s="450">
        <f t="shared" si="4095"/>
        <v>0</v>
      </c>
      <c r="AJ263" s="451">
        <f t="shared" si="4096"/>
        <v>0</v>
      </c>
      <c r="AK263" s="449">
        <f t="shared" si="4097"/>
        <v>0</v>
      </c>
      <c r="AL263" s="450">
        <f t="shared" si="4098"/>
        <v>0</v>
      </c>
      <c r="AM263" s="451">
        <f t="shared" si="4099"/>
        <v>0</v>
      </c>
      <c r="AN263" s="252">
        <f t="shared" si="4100"/>
        <v>0</v>
      </c>
      <c r="AO263" s="253">
        <f t="shared" si="4101"/>
        <v>0</v>
      </c>
      <c r="AP263" s="253">
        <f t="shared" si="4102"/>
        <v>0</v>
      </c>
      <c r="AQ263" s="481"/>
      <c r="AR263" s="295"/>
      <c r="AS263" s="90">
        <f t="shared" si="3884"/>
        <v>0</v>
      </c>
      <c r="AT263" s="239"/>
      <c r="AU263" s="295"/>
      <c r="AV263" s="90">
        <f t="shared" si="3885"/>
        <v>0</v>
      </c>
      <c r="AW263" s="236">
        <f t="shared" si="3984"/>
        <v>0</v>
      </c>
      <c r="AX263" s="232">
        <f t="shared" si="3985"/>
        <v>0</v>
      </c>
      <c r="AY263" s="233">
        <f t="shared" si="3986"/>
        <v>0</v>
      </c>
      <c r="AZ263" s="481"/>
      <c r="BA263" s="295"/>
      <c r="BB263" s="90">
        <f t="shared" si="3889"/>
        <v>0</v>
      </c>
      <c r="BC263" s="239"/>
      <c r="BD263" s="295"/>
      <c r="BE263" s="90">
        <f t="shared" si="3890"/>
        <v>0</v>
      </c>
      <c r="BF263" s="236">
        <f t="shared" si="4103"/>
        <v>0</v>
      </c>
      <c r="BG263" s="232">
        <f t="shared" si="4104"/>
        <v>0</v>
      </c>
      <c r="BH263" s="233">
        <f t="shared" si="4105"/>
        <v>0</v>
      </c>
      <c r="BI263" s="385"/>
      <c r="BJ263" s="89"/>
      <c r="BK263" s="90">
        <f t="shared" si="3894"/>
        <v>0</v>
      </c>
      <c r="BL263" s="594"/>
      <c r="BM263" s="315"/>
      <c r="BN263" s="90">
        <f t="shared" si="3965"/>
        <v>0</v>
      </c>
      <c r="BO263" s="236">
        <f t="shared" si="4106"/>
        <v>0</v>
      </c>
      <c r="BP263" s="232">
        <f t="shared" si="4107"/>
        <v>0</v>
      </c>
      <c r="BQ263" s="233">
        <f t="shared" si="4108"/>
        <v>0</v>
      </c>
      <c r="BR263" s="50">
        <f t="shared" si="4109"/>
        <v>0</v>
      </c>
      <c r="BS263" s="45">
        <f t="shared" si="4110"/>
        <v>0</v>
      </c>
      <c r="BT263" s="51">
        <f t="shared" si="4111"/>
        <v>0</v>
      </c>
      <c r="BU263" s="50">
        <f t="shared" si="4112"/>
        <v>0</v>
      </c>
      <c r="BV263" s="45">
        <f t="shared" si="4113"/>
        <v>0</v>
      </c>
      <c r="BW263" s="51">
        <f t="shared" si="4114"/>
        <v>0</v>
      </c>
      <c r="BX263" s="252">
        <f t="shared" si="4115"/>
        <v>0</v>
      </c>
      <c r="BY263" s="253">
        <f t="shared" si="4116"/>
        <v>0</v>
      </c>
      <c r="BZ263" s="253">
        <f t="shared" si="4117"/>
        <v>0</v>
      </c>
      <c r="CA263" s="594"/>
      <c r="CB263" s="315"/>
      <c r="CC263" s="241">
        <f t="shared" si="3908"/>
        <v>0</v>
      </c>
      <c r="CD263" s="594"/>
      <c r="CE263" s="315"/>
      <c r="CF263" s="241"/>
      <c r="CG263" s="236">
        <f t="shared" si="4118"/>
        <v>0</v>
      </c>
      <c r="CH263" s="232">
        <f t="shared" si="4119"/>
        <v>0</v>
      </c>
      <c r="CI263" s="233">
        <f t="shared" si="4120"/>
        <v>0</v>
      </c>
      <c r="CJ263" s="481"/>
      <c r="CK263" s="295"/>
      <c r="CL263" s="241">
        <f t="shared" si="3913"/>
        <v>0</v>
      </c>
      <c r="CM263" s="239"/>
      <c r="CN263" s="295"/>
      <c r="CO263" s="241"/>
      <c r="CP263" s="236">
        <f t="shared" si="4121"/>
        <v>0</v>
      </c>
      <c r="CQ263" s="232">
        <f t="shared" si="4122"/>
        <v>0</v>
      </c>
      <c r="CR263" s="233">
        <f t="shared" si="4123"/>
        <v>0</v>
      </c>
      <c r="CS263" s="385"/>
      <c r="CT263" s="100"/>
      <c r="CU263" s="241">
        <f t="shared" si="3918"/>
        <v>0</v>
      </c>
      <c r="CV263" s="88"/>
      <c r="CW263" s="100"/>
      <c r="CX263" s="241"/>
      <c r="CY263" s="236">
        <f t="shared" si="4124"/>
        <v>0</v>
      </c>
      <c r="CZ263" s="232">
        <f t="shared" si="4125"/>
        <v>0</v>
      </c>
      <c r="DA263" s="233">
        <f t="shared" si="4126"/>
        <v>0</v>
      </c>
      <c r="DB263" s="449">
        <f t="shared" si="4127"/>
        <v>0</v>
      </c>
      <c r="DC263" s="450">
        <f t="shared" si="4128"/>
        <v>0</v>
      </c>
      <c r="DD263" s="451">
        <f t="shared" si="4129"/>
        <v>0</v>
      </c>
      <c r="DE263" s="449">
        <f t="shared" si="4130"/>
        <v>0</v>
      </c>
      <c r="DF263" s="450">
        <f t="shared" si="4131"/>
        <v>0</v>
      </c>
      <c r="DG263" s="451">
        <f t="shared" si="4132"/>
        <v>0</v>
      </c>
      <c r="DH263" s="252">
        <f t="shared" si="4133"/>
        <v>0</v>
      </c>
      <c r="DI263" s="253">
        <f t="shared" si="4134"/>
        <v>0</v>
      </c>
      <c r="DJ263" s="253">
        <f t="shared" si="4135"/>
        <v>0</v>
      </c>
      <c r="DK263" s="481"/>
      <c r="DL263" s="295"/>
      <c r="DM263" s="90">
        <f t="shared" si="3932"/>
        <v>0</v>
      </c>
      <c r="DN263" s="239"/>
      <c r="DO263" s="295"/>
      <c r="DP263" s="90"/>
      <c r="DQ263" s="595">
        <f t="shared" si="3969"/>
        <v>0</v>
      </c>
      <c r="DR263" s="596">
        <f t="shared" si="3970"/>
        <v>0</v>
      </c>
      <c r="DS263" s="597">
        <f t="shared" si="3971"/>
        <v>0</v>
      </c>
      <c r="DT263" s="385"/>
      <c r="DU263" s="100"/>
      <c r="DV263" s="90">
        <f t="shared" si="3937"/>
        <v>0</v>
      </c>
      <c r="DW263" s="88"/>
      <c r="DX263" s="100"/>
      <c r="DY263" s="90"/>
      <c r="DZ263" s="595">
        <f t="shared" si="3972"/>
        <v>0</v>
      </c>
      <c r="EA263" s="596">
        <f t="shared" si="3973"/>
        <v>0</v>
      </c>
      <c r="EB263" s="597">
        <f t="shared" si="3974"/>
        <v>0</v>
      </c>
      <c r="EC263" s="481"/>
      <c r="ED263" s="295"/>
      <c r="EE263" s="90">
        <f t="shared" si="3968"/>
        <v>0</v>
      </c>
      <c r="EF263" s="88"/>
      <c r="EG263" s="100"/>
      <c r="EH263" s="90"/>
      <c r="EI263" s="41">
        <f t="shared" si="4136"/>
        <v>0</v>
      </c>
      <c r="EJ263" s="42">
        <f t="shared" si="4137"/>
        <v>0</v>
      </c>
      <c r="EK263" s="43">
        <f t="shared" si="4138"/>
        <v>0</v>
      </c>
      <c r="EL263" s="50">
        <f t="shared" si="4139"/>
        <v>0</v>
      </c>
      <c r="EM263" s="45">
        <f t="shared" si="4140"/>
        <v>0</v>
      </c>
      <c r="EN263" s="51">
        <f t="shared" si="4141"/>
        <v>0</v>
      </c>
      <c r="EO263" s="50">
        <f t="shared" si="4142"/>
        <v>0</v>
      </c>
      <c r="EP263" s="45">
        <f t="shared" si="4143"/>
        <v>0</v>
      </c>
      <c r="EQ263" s="51">
        <f t="shared" si="4144"/>
        <v>0</v>
      </c>
      <c r="ER263" s="81">
        <f t="shared" si="4145"/>
        <v>0</v>
      </c>
      <c r="ES263" s="52">
        <f t="shared" si="4146"/>
        <v>0</v>
      </c>
      <c r="ET263" s="52">
        <f t="shared" si="4147"/>
        <v>0</v>
      </c>
      <c r="EU263" s="27">
        <f t="shared" si="4148"/>
        <v>0</v>
      </c>
      <c r="EV263" s="28">
        <f t="shared" si="4149"/>
        <v>0</v>
      </c>
      <c r="EW263" s="29">
        <f t="shared" si="4150"/>
        <v>0</v>
      </c>
      <c r="EX263" s="27">
        <f t="shared" si="4151"/>
        <v>0</v>
      </c>
      <c r="EY263" s="28">
        <f t="shared" si="4152"/>
        <v>0</v>
      </c>
      <c r="EZ263" s="29">
        <f t="shared" si="4153"/>
        <v>0</v>
      </c>
      <c r="FA263" s="178">
        <f t="shared" si="4154"/>
        <v>0</v>
      </c>
      <c r="FB263" s="28">
        <f t="shared" si="4155"/>
        <v>0</v>
      </c>
      <c r="FC263" s="29">
        <f t="shared" si="4156"/>
        <v>0</v>
      </c>
      <c r="FE263" s="84" t="s">
        <v>361</v>
      </c>
      <c r="FF263" s="675" t="s">
        <v>401</v>
      </c>
      <c r="FG263" s="176"/>
      <c r="FH263" s="84"/>
      <c r="FI263" s="481"/>
      <c r="FJ263" s="482"/>
      <c r="FK263" s="241">
        <f t="shared" si="3987"/>
        <v>0</v>
      </c>
      <c r="FL263" s="481"/>
      <c r="FM263" s="295"/>
      <c r="FN263" s="241">
        <f t="shared" ref="FN263:FN291" si="4164">FL263*FM263</f>
        <v>0</v>
      </c>
      <c r="FO263" s="41"/>
      <c r="FP263" s="42"/>
      <c r="FQ263" s="43"/>
      <c r="FR263" s="385"/>
      <c r="FS263" s="799"/>
      <c r="FT263" s="241">
        <f t="shared" si="3992"/>
        <v>0</v>
      </c>
      <c r="FU263" s="444"/>
      <c r="FV263" s="315"/>
      <c r="FW263" s="241">
        <f t="shared" si="3993"/>
        <v>0</v>
      </c>
      <c r="FX263" s="41"/>
      <c r="FY263" s="42"/>
      <c r="FZ263" s="43"/>
      <c r="GA263" s="481"/>
      <c r="GB263" s="295"/>
      <c r="GC263" s="241">
        <f t="shared" si="3997"/>
        <v>0</v>
      </c>
      <c r="GD263" s="444"/>
      <c r="GE263" s="315"/>
      <c r="GF263" s="241">
        <f t="shared" si="3998"/>
        <v>0</v>
      </c>
      <c r="GG263" s="236"/>
      <c r="GH263" s="232"/>
      <c r="GI263" s="233"/>
      <c r="GJ263" s="449"/>
      <c r="GK263" s="450"/>
      <c r="GL263" s="451"/>
      <c r="GM263" s="449"/>
      <c r="GN263" s="450"/>
      <c r="GO263" s="451"/>
      <c r="GP263" s="252"/>
      <c r="GQ263" s="253"/>
      <c r="GR263" s="253"/>
      <c r="GS263" s="481"/>
      <c r="GT263" s="295"/>
      <c r="GU263" s="90">
        <f t="shared" si="4011"/>
        <v>0</v>
      </c>
      <c r="GV263" s="239"/>
      <c r="GW263" s="295"/>
      <c r="GX263" s="90"/>
      <c r="GY263" s="236"/>
      <c r="GZ263" s="232"/>
      <c r="HA263" s="233"/>
      <c r="HB263" s="481"/>
      <c r="HC263" s="295"/>
      <c r="HD263" s="90">
        <f t="shared" si="4016"/>
        <v>0</v>
      </c>
      <c r="HE263" s="239"/>
      <c r="HF263" s="295"/>
      <c r="HG263" s="90"/>
      <c r="HH263" s="236"/>
      <c r="HI263" s="232"/>
      <c r="HJ263" s="233"/>
      <c r="HK263" s="385"/>
      <c r="HL263" s="89"/>
      <c r="HM263" s="90">
        <f t="shared" si="4021"/>
        <v>0</v>
      </c>
      <c r="HN263" s="594"/>
      <c r="HO263" s="315"/>
      <c r="HP263" s="90"/>
      <c r="HQ263" s="236"/>
      <c r="HR263" s="232"/>
      <c r="HS263" s="233"/>
      <c r="HT263" s="50"/>
      <c r="HU263" s="45"/>
      <c r="HV263" s="51"/>
      <c r="HW263" s="50"/>
      <c r="HX263" s="45"/>
      <c r="HY263" s="51"/>
      <c r="HZ263" s="252"/>
      <c r="IA263" s="253"/>
      <c r="IB263" s="253"/>
      <c r="IC263" s="594"/>
      <c r="ID263" s="315"/>
      <c r="IE263" s="241">
        <f t="shared" si="4035"/>
        <v>0</v>
      </c>
      <c r="IF263" s="594"/>
      <c r="IG263" s="315"/>
      <c r="IH263" s="241"/>
      <c r="II263" s="236"/>
      <c r="IJ263" s="232"/>
      <c r="IK263" s="233"/>
      <c r="IL263" s="481"/>
      <c r="IM263" s="295"/>
      <c r="IN263" s="241">
        <f t="shared" si="4040"/>
        <v>0</v>
      </c>
      <c r="IO263" s="239"/>
      <c r="IP263" s="295"/>
      <c r="IQ263" s="241"/>
      <c r="IR263" s="236"/>
      <c r="IS263" s="232"/>
      <c r="IT263" s="233"/>
      <c r="IU263" s="385"/>
      <c r="IV263" s="100"/>
      <c r="IW263" s="241">
        <f t="shared" si="4045"/>
        <v>0</v>
      </c>
      <c r="IX263" s="88"/>
      <c r="IY263" s="100"/>
      <c r="IZ263" s="241"/>
      <c r="JA263" s="236"/>
      <c r="JB263" s="232"/>
      <c r="JC263" s="233"/>
      <c r="JD263" s="449"/>
      <c r="JE263" s="450"/>
      <c r="JF263" s="451"/>
      <c r="JG263" s="449"/>
      <c r="JH263" s="450"/>
      <c r="JI263" s="451"/>
      <c r="JJ263" s="252"/>
      <c r="JK263" s="253"/>
      <c r="JL263" s="253"/>
      <c r="JM263" s="481"/>
      <c r="JN263" s="295"/>
      <c r="JO263" s="90">
        <f t="shared" si="4059"/>
        <v>0</v>
      </c>
      <c r="JP263" s="239"/>
      <c r="JQ263" s="295"/>
      <c r="JR263" s="90"/>
      <c r="JS263" s="236"/>
      <c r="JT263" s="232"/>
      <c r="JU263" s="233"/>
      <c r="JV263" s="385"/>
      <c r="JW263" s="100"/>
      <c r="JX263" s="90">
        <f t="shared" si="4064"/>
        <v>0</v>
      </c>
      <c r="JY263" s="88"/>
      <c r="JZ263" s="100"/>
      <c r="KA263" s="90"/>
      <c r="KB263" s="236"/>
      <c r="KC263" s="232"/>
      <c r="KD263" s="233"/>
      <c r="KE263" s="481"/>
      <c r="KF263" s="295"/>
      <c r="KG263" s="90">
        <f t="shared" si="4068"/>
        <v>0</v>
      </c>
      <c r="KH263" s="88"/>
      <c r="KI263" s="100"/>
      <c r="KJ263" s="90"/>
      <c r="KK263" s="41"/>
      <c r="KL263" s="42"/>
      <c r="KM263" s="43"/>
      <c r="KN263" s="50"/>
      <c r="KO263" s="45"/>
      <c r="KP263" s="51"/>
      <c r="KQ263" s="50"/>
      <c r="KR263" s="45"/>
      <c r="KS263" s="51"/>
      <c r="KT263" s="81"/>
      <c r="KU263" s="52"/>
      <c r="KV263" s="52"/>
      <c r="KW263" s="27">
        <f t="shared" si="4157"/>
        <v>0</v>
      </c>
      <c r="KX263" s="28">
        <f t="shared" si="4158"/>
        <v>0</v>
      </c>
      <c r="KY263" s="29">
        <f t="shared" si="4159"/>
        <v>0</v>
      </c>
      <c r="KZ263" s="27">
        <f t="shared" si="4160"/>
        <v>0</v>
      </c>
      <c r="LA263" s="28">
        <f t="shared" si="4161"/>
        <v>0</v>
      </c>
      <c r="LB263" s="29">
        <f t="shared" si="4162"/>
        <v>0</v>
      </c>
      <c r="LC263" s="178"/>
      <c r="LD263" s="28"/>
      <c r="LE263" s="29"/>
    </row>
    <row r="264" spans="2:317" ht="20.25" hidden="1" customHeight="1" outlineLevel="3">
      <c r="B264" s="84" t="s">
        <v>361</v>
      </c>
      <c r="C264" s="176" t="s">
        <v>291</v>
      </c>
      <c r="D264" s="176" t="s">
        <v>261</v>
      </c>
      <c r="E264" s="176" t="s">
        <v>262</v>
      </c>
      <c r="F264" s="84" t="s">
        <v>283</v>
      </c>
      <c r="G264" s="481"/>
      <c r="H264" s="295"/>
      <c r="I264" s="241">
        <f t="shared" si="3860"/>
        <v>0</v>
      </c>
      <c r="J264" s="444"/>
      <c r="K264" s="482"/>
      <c r="L264" s="241">
        <f t="shared" si="4163"/>
        <v>0</v>
      </c>
      <c r="M264" s="41">
        <f t="shared" si="3976"/>
        <v>0</v>
      </c>
      <c r="N264" s="42">
        <f t="shared" si="3977"/>
        <v>0</v>
      </c>
      <c r="O264" s="43">
        <f t="shared" si="3978"/>
        <v>0</v>
      </c>
      <c r="P264" s="385"/>
      <c r="Q264" s="89"/>
      <c r="R264" s="241">
        <f t="shared" si="3865"/>
        <v>0</v>
      </c>
      <c r="S264" s="444"/>
      <c r="T264" s="482"/>
      <c r="U264" s="241">
        <f t="shared" si="3866"/>
        <v>0</v>
      </c>
      <c r="V264" s="41">
        <f t="shared" si="3979"/>
        <v>0</v>
      </c>
      <c r="W264" s="42">
        <f t="shared" si="3980"/>
        <v>0</v>
      </c>
      <c r="X264" s="43">
        <f t="shared" si="3981"/>
        <v>0</v>
      </c>
      <c r="Y264" s="444"/>
      <c r="Z264" s="295"/>
      <c r="AA264" s="241">
        <f t="shared" si="3870"/>
        <v>0</v>
      </c>
      <c r="AB264" s="444"/>
      <c r="AC264" s="482"/>
      <c r="AD264" s="241">
        <f t="shared" si="3871"/>
        <v>0</v>
      </c>
      <c r="AE264" s="236">
        <f t="shared" si="4091"/>
        <v>0</v>
      </c>
      <c r="AF264" s="232">
        <f t="shared" si="4092"/>
        <v>0</v>
      </c>
      <c r="AG264" s="233">
        <f t="shared" si="4093"/>
        <v>0</v>
      </c>
      <c r="AH264" s="449">
        <f t="shared" si="4094"/>
        <v>0</v>
      </c>
      <c r="AI264" s="450">
        <f t="shared" si="4095"/>
        <v>0</v>
      </c>
      <c r="AJ264" s="451">
        <f t="shared" si="4096"/>
        <v>0</v>
      </c>
      <c r="AK264" s="449">
        <f t="shared" si="4097"/>
        <v>0</v>
      </c>
      <c r="AL264" s="450">
        <f t="shared" si="4098"/>
        <v>0</v>
      </c>
      <c r="AM264" s="451">
        <f t="shared" si="4099"/>
        <v>0</v>
      </c>
      <c r="AN264" s="252">
        <f t="shared" si="4100"/>
        <v>0</v>
      </c>
      <c r="AO264" s="253">
        <f t="shared" si="4101"/>
        <v>0</v>
      </c>
      <c r="AP264" s="253">
        <f t="shared" si="4102"/>
        <v>0</v>
      </c>
      <c r="AQ264" s="481"/>
      <c r="AR264" s="295"/>
      <c r="AS264" s="90">
        <f t="shared" si="3884"/>
        <v>0</v>
      </c>
      <c r="AT264" s="239"/>
      <c r="AU264" s="295"/>
      <c r="AV264" s="90">
        <f t="shared" si="3885"/>
        <v>0</v>
      </c>
      <c r="AW264" s="236">
        <f t="shared" si="3984"/>
        <v>0</v>
      </c>
      <c r="AX264" s="232">
        <f t="shared" si="3985"/>
        <v>0</v>
      </c>
      <c r="AY264" s="233">
        <f t="shared" si="3986"/>
        <v>0</v>
      </c>
      <c r="AZ264" s="481"/>
      <c r="BA264" s="295"/>
      <c r="BB264" s="90">
        <f t="shared" si="3889"/>
        <v>0</v>
      </c>
      <c r="BC264" s="239"/>
      <c r="BD264" s="295"/>
      <c r="BE264" s="90">
        <f t="shared" si="3890"/>
        <v>0</v>
      </c>
      <c r="BF264" s="236">
        <f t="shared" si="4103"/>
        <v>0</v>
      </c>
      <c r="BG264" s="232">
        <f t="shared" si="4104"/>
        <v>0</v>
      </c>
      <c r="BH264" s="233">
        <f t="shared" si="4105"/>
        <v>0</v>
      </c>
      <c r="BI264" s="385"/>
      <c r="BJ264" s="89"/>
      <c r="BK264" s="90">
        <f t="shared" si="3894"/>
        <v>0</v>
      </c>
      <c r="BL264" s="594"/>
      <c r="BM264" s="315"/>
      <c r="BN264" s="90">
        <f t="shared" si="3965"/>
        <v>0</v>
      </c>
      <c r="BO264" s="236">
        <f t="shared" si="4106"/>
        <v>0</v>
      </c>
      <c r="BP264" s="232">
        <f t="shared" si="4107"/>
        <v>0</v>
      </c>
      <c r="BQ264" s="233">
        <f t="shared" si="4108"/>
        <v>0</v>
      </c>
      <c r="BR264" s="50">
        <f t="shared" si="4109"/>
        <v>0</v>
      </c>
      <c r="BS264" s="45">
        <f t="shared" si="4110"/>
        <v>0</v>
      </c>
      <c r="BT264" s="51">
        <f t="shared" si="4111"/>
        <v>0</v>
      </c>
      <c r="BU264" s="50">
        <f t="shared" si="4112"/>
        <v>0</v>
      </c>
      <c r="BV264" s="45">
        <f t="shared" si="4113"/>
        <v>0</v>
      </c>
      <c r="BW264" s="51">
        <f t="shared" si="4114"/>
        <v>0</v>
      </c>
      <c r="BX264" s="252">
        <f t="shared" si="4115"/>
        <v>0</v>
      </c>
      <c r="BY264" s="253">
        <f t="shared" si="4116"/>
        <v>0</v>
      </c>
      <c r="BZ264" s="253">
        <f t="shared" si="4117"/>
        <v>0</v>
      </c>
      <c r="CA264" s="594"/>
      <c r="CB264" s="315"/>
      <c r="CC264" s="241">
        <f t="shared" si="3908"/>
        <v>0</v>
      </c>
      <c r="CD264" s="594"/>
      <c r="CE264" s="315"/>
      <c r="CF264" s="241">
        <f t="shared" ref="CF264:CF291" si="4165">CD264*CE264</f>
        <v>0</v>
      </c>
      <c r="CG264" s="236">
        <f t="shared" si="4118"/>
        <v>0</v>
      </c>
      <c r="CH264" s="232">
        <f t="shared" si="4119"/>
        <v>0</v>
      </c>
      <c r="CI264" s="233">
        <f t="shared" si="4120"/>
        <v>0</v>
      </c>
      <c r="CJ264" s="444"/>
      <c r="CK264" s="295"/>
      <c r="CL264" s="241">
        <f t="shared" si="3913"/>
        <v>0</v>
      </c>
      <c r="CM264" s="239"/>
      <c r="CN264" s="295"/>
      <c r="CO264" s="241">
        <f t="shared" ref="CO264:CO282" si="4166">CM264*CN264</f>
        <v>0</v>
      </c>
      <c r="CP264" s="236">
        <f t="shared" si="4121"/>
        <v>0</v>
      </c>
      <c r="CQ264" s="232">
        <f t="shared" si="4122"/>
        <v>0</v>
      </c>
      <c r="CR264" s="233">
        <f t="shared" si="4123"/>
        <v>0</v>
      </c>
      <c r="CS264" s="385"/>
      <c r="CT264" s="100"/>
      <c r="CU264" s="241">
        <f t="shared" si="3918"/>
        <v>0</v>
      </c>
      <c r="CV264" s="88"/>
      <c r="CW264" s="100"/>
      <c r="CX264" s="241">
        <f t="shared" ref="CX264:CX282" si="4167">CV264*CW264</f>
        <v>0</v>
      </c>
      <c r="CY264" s="236">
        <f t="shared" si="4124"/>
        <v>0</v>
      </c>
      <c r="CZ264" s="232">
        <f t="shared" si="4125"/>
        <v>0</v>
      </c>
      <c r="DA264" s="233">
        <f t="shared" si="4126"/>
        <v>0</v>
      </c>
      <c r="DB264" s="449">
        <f t="shared" si="4127"/>
        <v>0</v>
      </c>
      <c r="DC264" s="450">
        <f t="shared" si="4128"/>
        <v>0</v>
      </c>
      <c r="DD264" s="451">
        <f t="shared" si="4129"/>
        <v>0</v>
      </c>
      <c r="DE264" s="449">
        <f t="shared" si="4130"/>
        <v>0</v>
      </c>
      <c r="DF264" s="450">
        <f t="shared" si="4131"/>
        <v>0</v>
      </c>
      <c r="DG264" s="451">
        <f t="shared" si="4132"/>
        <v>0</v>
      </c>
      <c r="DH264" s="252">
        <f t="shared" si="4133"/>
        <v>0</v>
      </c>
      <c r="DI264" s="253">
        <f t="shared" si="4134"/>
        <v>0</v>
      </c>
      <c r="DJ264" s="253">
        <f t="shared" si="4135"/>
        <v>0</v>
      </c>
      <c r="DK264" s="481"/>
      <c r="DL264" s="295"/>
      <c r="DM264" s="90">
        <f t="shared" si="3932"/>
        <v>0</v>
      </c>
      <c r="DN264" s="239"/>
      <c r="DO264" s="295"/>
      <c r="DP264" s="90">
        <f t="shared" ref="DP264:DP282" si="4168">DN264*DO264</f>
        <v>0</v>
      </c>
      <c r="DQ264" s="595">
        <f t="shared" si="3969"/>
        <v>0</v>
      </c>
      <c r="DR264" s="596">
        <f t="shared" si="3970"/>
        <v>0</v>
      </c>
      <c r="DS264" s="597">
        <f t="shared" si="3971"/>
        <v>0</v>
      </c>
      <c r="DT264" s="385"/>
      <c r="DU264" s="100"/>
      <c r="DV264" s="90">
        <f t="shared" si="3937"/>
        <v>0</v>
      </c>
      <c r="DW264" s="88"/>
      <c r="DX264" s="100"/>
      <c r="DY264" s="90">
        <f t="shared" ref="DY264:DY280" si="4169">DW264*DX264</f>
        <v>0</v>
      </c>
      <c r="DZ264" s="595">
        <f t="shared" si="3972"/>
        <v>0</v>
      </c>
      <c r="EA264" s="596">
        <f t="shared" si="3973"/>
        <v>0</v>
      </c>
      <c r="EB264" s="597">
        <f t="shared" si="3974"/>
        <v>0</v>
      </c>
      <c r="EC264" s="444"/>
      <c r="ED264" s="482"/>
      <c r="EE264" s="90">
        <f t="shared" si="3968"/>
        <v>0</v>
      </c>
      <c r="EF264" s="88"/>
      <c r="EG264" s="100"/>
      <c r="EH264" s="90">
        <f t="shared" ref="EH264:EH280" si="4170">EF264*EG264</f>
        <v>0</v>
      </c>
      <c r="EI264" s="41">
        <f t="shared" si="4136"/>
        <v>0</v>
      </c>
      <c r="EJ264" s="42">
        <f t="shared" si="4137"/>
        <v>0</v>
      </c>
      <c r="EK264" s="43">
        <f t="shared" si="4138"/>
        <v>0</v>
      </c>
      <c r="EL264" s="50">
        <f t="shared" si="4139"/>
        <v>0</v>
      </c>
      <c r="EM264" s="45">
        <f t="shared" si="4140"/>
        <v>0</v>
      </c>
      <c r="EN264" s="51">
        <f t="shared" si="4141"/>
        <v>0</v>
      </c>
      <c r="EO264" s="50">
        <f t="shared" si="4142"/>
        <v>0</v>
      </c>
      <c r="EP264" s="45">
        <f t="shared" si="4143"/>
        <v>0</v>
      </c>
      <c r="EQ264" s="51">
        <f t="shared" si="4144"/>
        <v>0</v>
      </c>
      <c r="ER264" s="81">
        <f t="shared" si="4145"/>
        <v>0</v>
      </c>
      <c r="ES264" s="52">
        <f t="shared" si="4146"/>
        <v>0</v>
      </c>
      <c r="ET264" s="52">
        <f t="shared" si="4147"/>
        <v>0</v>
      </c>
      <c r="EU264" s="27">
        <f t="shared" si="4148"/>
        <v>0</v>
      </c>
      <c r="EV264" s="28">
        <f t="shared" si="4149"/>
        <v>0</v>
      </c>
      <c r="EW264" s="29">
        <f t="shared" si="4150"/>
        <v>0</v>
      </c>
      <c r="EX264" s="27">
        <f t="shared" si="4151"/>
        <v>0</v>
      </c>
      <c r="EY264" s="28">
        <f t="shared" si="4152"/>
        <v>0</v>
      </c>
      <c r="EZ264" s="29">
        <f t="shared" si="4153"/>
        <v>0</v>
      </c>
      <c r="FA264" s="178">
        <f t="shared" si="4154"/>
        <v>0</v>
      </c>
      <c r="FB264" s="28">
        <f t="shared" si="4155"/>
        <v>0</v>
      </c>
      <c r="FC264" s="29">
        <f t="shared" si="4156"/>
        <v>0</v>
      </c>
      <c r="FE264" s="84"/>
      <c r="FF264" s="176"/>
      <c r="FG264" s="176"/>
      <c r="FH264" s="84"/>
      <c r="FI264" s="481"/>
      <c r="FJ264" s="295"/>
      <c r="FK264" s="241">
        <f t="shared" si="3987"/>
        <v>0</v>
      </c>
      <c r="FL264" s="444"/>
      <c r="FM264" s="482"/>
      <c r="FN264" s="241">
        <f t="shared" si="4164"/>
        <v>0</v>
      </c>
      <c r="FO264" s="41"/>
      <c r="FP264" s="42"/>
      <c r="FQ264" s="43"/>
      <c r="FR264" s="385"/>
      <c r="FS264" s="799"/>
      <c r="FT264" s="241">
        <f t="shared" si="3992"/>
        <v>0</v>
      </c>
      <c r="FU264" s="444"/>
      <c r="FV264" s="482"/>
      <c r="FW264" s="241">
        <f t="shared" si="3993"/>
        <v>0</v>
      </c>
      <c r="FX264" s="41"/>
      <c r="FY264" s="42"/>
      <c r="FZ264" s="43"/>
      <c r="GA264" s="444"/>
      <c r="GB264" s="295"/>
      <c r="GC264" s="241">
        <f t="shared" si="3997"/>
        <v>0</v>
      </c>
      <c r="GD264" s="444"/>
      <c r="GE264" s="482"/>
      <c r="GF264" s="241">
        <f t="shared" si="3998"/>
        <v>0</v>
      </c>
      <c r="GG264" s="236"/>
      <c r="GH264" s="232"/>
      <c r="GI264" s="233"/>
      <c r="GJ264" s="449">
        <f>FI264+FR264+GA264</f>
        <v>0</v>
      </c>
      <c r="GK264" s="450">
        <f t="shared" ref="GK264" si="4171">IF(GL264,GL264/GJ264,0)</f>
        <v>0</v>
      </c>
      <c r="GL264" s="451">
        <f t="shared" ref="GL264" si="4172">FK264+FT264+GC264</f>
        <v>0</v>
      </c>
      <c r="GM264" s="449">
        <f t="shared" ref="GM264" si="4173">FL264+FU264+GD264</f>
        <v>0</v>
      </c>
      <c r="GN264" s="450">
        <f t="shared" ref="GN264" si="4174">IF(GO264,GO264/GM264,0)</f>
        <v>0</v>
      </c>
      <c r="GO264" s="451">
        <f t="shared" ref="GO264" si="4175">FN264+FW264+GF264</f>
        <v>0</v>
      </c>
      <c r="GP264" s="252">
        <f t="shared" ref="GP264" si="4176">GJ264-GM264</f>
        <v>0</v>
      </c>
      <c r="GQ264" s="253">
        <f t="shared" ref="GQ264" si="4177">GK264-GN264</f>
        <v>0</v>
      </c>
      <c r="GR264" s="253">
        <f t="shared" ref="GR264" si="4178">GL264-GO264</f>
        <v>0</v>
      </c>
      <c r="GS264" s="481"/>
      <c r="GT264" s="295"/>
      <c r="GU264" s="90">
        <f t="shared" si="4011"/>
        <v>0</v>
      </c>
      <c r="GV264" s="239"/>
      <c r="GW264" s="295"/>
      <c r="GX264" s="90">
        <f t="shared" ref="GX264:GX291" si="4179">GV264*GW264</f>
        <v>0</v>
      </c>
      <c r="GY264" s="236"/>
      <c r="GZ264" s="232"/>
      <c r="HA264" s="233"/>
      <c r="HB264" s="481"/>
      <c r="HC264" s="295"/>
      <c r="HD264" s="90">
        <f t="shared" si="4016"/>
        <v>0</v>
      </c>
      <c r="HE264" s="239"/>
      <c r="HF264" s="295"/>
      <c r="HG264" s="90">
        <f t="shared" ref="HG264:HG291" si="4180">HE264*HF264</f>
        <v>0</v>
      </c>
      <c r="HH264" s="236"/>
      <c r="HI264" s="232"/>
      <c r="HJ264" s="233"/>
      <c r="HK264" s="385"/>
      <c r="HL264" s="89"/>
      <c r="HM264" s="90">
        <f t="shared" si="4021"/>
        <v>0</v>
      </c>
      <c r="HN264" s="594"/>
      <c r="HO264" s="315"/>
      <c r="HP264" s="90">
        <f>HN264*HO264</f>
        <v>0</v>
      </c>
      <c r="HQ264" s="236"/>
      <c r="HR264" s="232"/>
      <c r="HS264" s="233"/>
      <c r="HT264" s="763">
        <f t="shared" ref="HT264" si="4181">GS264+HB264+HK264</f>
        <v>0</v>
      </c>
      <c r="HU264" s="680">
        <f t="shared" ref="HU264" si="4182">IF(HV264,HV264/HT264,0)</f>
        <v>0</v>
      </c>
      <c r="HV264" s="681">
        <f t="shared" ref="HV264" si="4183">GU264+HD264+HM264</f>
        <v>0</v>
      </c>
      <c r="HW264" s="762">
        <f t="shared" ref="HW264" si="4184">GV264+HE264+HN264</f>
        <v>0</v>
      </c>
      <c r="HX264" s="680">
        <f t="shared" ref="HX264" si="4185">IF(HY264,HY264/HW264,0)</f>
        <v>0</v>
      </c>
      <c r="HY264" s="681">
        <f t="shared" ref="HY264" si="4186">GX264+HG264+HP264</f>
        <v>0</v>
      </c>
      <c r="HZ264" s="682">
        <f>HT264-HW264</f>
        <v>0</v>
      </c>
      <c r="IA264" s="683">
        <f t="shared" ref="IA264" si="4187">HU264-HX264</f>
        <v>0</v>
      </c>
      <c r="IB264" s="683">
        <f t="shared" ref="IB264" si="4188">HV264-HY264</f>
        <v>0</v>
      </c>
      <c r="IC264" s="594"/>
      <c r="ID264" s="315"/>
      <c r="IE264" s="241">
        <f t="shared" si="4035"/>
        <v>0</v>
      </c>
      <c r="IF264" s="594"/>
      <c r="IG264" s="315"/>
      <c r="IH264" s="241">
        <f t="shared" ref="IH264:IH291" si="4189">IF264*IG264</f>
        <v>0</v>
      </c>
      <c r="II264" s="236"/>
      <c r="IJ264" s="232"/>
      <c r="IK264" s="233"/>
      <c r="IL264" s="444"/>
      <c r="IM264" s="295"/>
      <c r="IN264" s="241">
        <f t="shared" si="4040"/>
        <v>0</v>
      </c>
      <c r="IO264" s="239"/>
      <c r="IP264" s="295"/>
      <c r="IQ264" s="241">
        <f t="shared" ref="IQ264:IQ291" si="4190">IO264*IP264</f>
        <v>0</v>
      </c>
      <c r="IR264" s="236"/>
      <c r="IS264" s="232"/>
      <c r="IT264" s="233"/>
      <c r="IU264" s="385"/>
      <c r="IV264" s="100"/>
      <c r="IW264" s="241">
        <f t="shared" si="4045"/>
        <v>0</v>
      </c>
      <c r="IX264" s="88"/>
      <c r="IY264" s="100"/>
      <c r="IZ264" s="241">
        <f t="shared" ref="IZ264:IZ291" si="4191">IX264*IY264</f>
        <v>0</v>
      </c>
      <c r="JA264" s="236"/>
      <c r="JB264" s="232"/>
      <c r="JC264" s="233"/>
      <c r="JD264" s="449">
        <f t="shared" ref="JD264" si="4192">IC264+IL264+IU264</f>
        <v>0</v>
      </c>
      <c r="JE264" s="450">
        <f t="shared" ref="JE264" si="4193">IF(JF264,JF264/JD264,0)</f>
        <v>0</v>
      </c>
      <c r="JF264" s="451">
        <f t="shared" ref="JF264" si="4194">IE264+IN264+IW264</f>
        <v>0</v>
      </c>
      <c r="JG264" s="449">
        <f t="shared" ref="JG264" si="4195">IF264+IO264+IX264</f>
        <v>0</v>
      </c>
      <c r="JH264" s="450">
        <f t="shared" ref="JH264" si="4196">IF(JI264,JI264/JG264,0)</f>
        <v>0</v>
      </c>
      <c r="JI264" s="451">
        <f t="shared" ref="JI264" si="4197">IH264+IQ264+IZ264</f>
        <v>0</v>
      </c>
      <c r="JJ264" s="252">
        <f t="shared" ref="JJ264" si="4198">JD264-JG264</f>
        <v>0</v>
      </c>
      <c r="JK264" s="253">
        <f t="shared" ref="JK264" si="4199">JE264-JH264</f>
        <v>0</v>
      </c>
      <c r="JL264" s="253">
        <f t="shared" ref="JL264" si="4200">JF264-JI264</f>
        <v>0</v>
      </c>
      <c r="JM264" s="481"/>
      <c r="JN264" s="295"/>
      <c r="JO264" s="90">
        <f t="shared" si="4059"/>
        <v>0</v>
      </c>
      <c r="JP264" s="239"/>
      <c r="JQ264" s="295"/>
      <c r="JR264" s="90">
        <f t="shared" ref="JR264:JR291" si="4201">JP264*JQ264</f>
        <v>0</v>
      </c>
      <c r="JS264" s="236"/>
      <c r="JT264" s="232"/>
      <c r="JU264" s="233"/>
      <c r="JV264" s="385"/>
      <c r="JW264" s="100"/>
      <c r="JX264" s="90">
        <f t="shared" si="4064"/>
        <v>0</v>
      </c>
      <c r="JY264" s="88"/>
      <c r="JZ264" s="100"/>
      <c r="KA264" s="90">
        <f t="shared" ref="KA264:KA291" si="4202">JY264*JZ264</f>
        <v>0</v>
      </c>
      <c r="KB264" s="236"/>
      <c r="KC264" s="232"/>
      <c r="KD264" s="233"/>
      <c r="KE264" s="444"/>
      <c r="KF264" s="482"/>
      <c r="KG264" s="90">
        <f t="shared" si="4068"/>
        <v>0</v>
      </c>
      <c r="KH264" s="88"/>
      <c r="KI264" s="100"/>
      <c r="KJ264" s="90">
        <f t="shared" ref="KJ264:KJ291" si="4203">KH264*KI264</f>
        <v>0</v>
      </c>
      <c r="KK264" s="41"/>
      <c r="KL264" s="42"/>
      <c r="KM264" s="43"/>
      <c r="KN264" s="50">
        <f t="shared" ref="KN264" si="4204">JM264+JV264+KE264</f>
        <v>0</v>
      </c>
      <c r="KO264" s="45">
        <f t="shared" ref="KO264" si="4205">IF(KP264,KP264/KN264,0)</f>
        <v>0</v>
      </c>
      <c r="KP264" s="51">
        <f t="shared" ref="KP264" si="4206">JO264+JX264+KG264</f>
        <v>0</v>
      </c>
      <c r="KQ264" s="50">
        <f t="shared" ref="KQ264" si="4207">JP264+JY264+KH264</f>
        <v>0</v>
      </c>
      <c r="KR264" s="45">
        <f t="shared" ref="KR264" si="4208">IF(KS264,KS264/KQ264,0)</f>
        <v>0</v>
      </c>
      <c r="KS264" s="51">
        <f t="shared" ref="KS264" si="4209">JR264+KA264+KJ264</f>
        <v>0</v>
      </c>
      <c r="KT264" s="81">
        <f t="shared" ref="KT264" si="4210">KN264-KQ264</f>
        <v>0</v>
      </c>
      <c r="KU264" s="52">
        <f t="shared" ref="KU264" si="4211">KO264-KR264</f>
        <v>0</v>
      </c>
      <c r="KV264" s="52">
        <f t="shared" ref="KV264" si="4212">KP264-KS264</f>
        <v>0</v>
      </c>
      <c r="KW264" s="27">
        <f t="shared" si="4157"/>
        <v>0</v>
      </c>
      <c r="KX264" s="28">
        <f t="shared" si="4158"/>
        <v>0</v>
      </c>
      <c r="KY264" s="29">
        <f t="shared" si="4159"/>
        <v>0</v>
      </c>
      <c r="KZ264" s="27">
        <f t="shared" si="4160"/>
        <v>0</v>
      </c>
      <c r="LA264" s="28">
        <f t="shared" si="4161"/>
        <v>0</v>
      </c>
      <c r="LB264" s="29">
        <f t="shared" si="4162"/>
        <v>0</v>
      </c>
      <c r="LC264" s="178"/>
      <c r="LD264" s="28"/>
      <c r="LE264" s="29"/>
    </row>
    <row r="265" spans="2:317" ht="20.25" hidden="1" customHeight="1" outlineLevel="3">
      <c r="B265" s="84" t="s">
        <v>361</v>
      </c>
      <c r="C265" s="176" t="s">
        <v>298</v>
      </c>
      <c r="D265" s="176" t="s">
        <v>261</v>
      </c>
      <c r="E265" s="176" t="s">
        <v>262</v>
      </c>
      <c r="F265" s="84" t="s">
        <v>297</v>
      </c>
      <c r="G265" s="481"/>
      <c r="H265" s="295"/>
      <c r="I265" s="241">
        <f t="shared" si="3860"/>
        <v>0</v>
      </c>
      <c r="J265" s="481"/>
      <c r="K265" s="295"/>
      <c r="L265" s="241">
        <f t="shared" si="4163"/>
        <v>0</v>
      </c>
      <c r="M265" s="41">
        <f t="shared" si="3976"/>
        <v>0</v>
      </c>
      <c r="N265" s="42">
        <f t="shared" si="3977"/>
        <v>0</v>
      </c>
      <c r="O265" s="43">
        <f t="shared" si="3978"/>
        <v>0</v>
      </c>
      <c r="P265" s="385"/>
      <c r="Q265" s="89"/>
      <c r="R265" s="241">
        <f t="shared" si="3865"/>
        <v>0</v>
      </c>
      <c r="S265" s="481"/>
      <c r="T265" s="295"/>
      <c r="U265" s="241">
        <f t="shared" si="3866"/>
        <v>0</v>
      </c>
      <c r="V265" s="41">
        <f t="shared" si="3979"/>
        <v>0</v>
      </c>
      <c r="W265" s="42">
        <f t="shared" si="3980"/>
        <v>0</v>
      </c>
      <c r="X265" s="43">
        <f t="shared" si="3981"/>
        <v>0</v>
      </c>
      <c r="Y265" s="481"/>
      <c r="Z265" s="295"/>
      <c r="AA265" s="241">
        <f t="shared" si="3870"/>
        <v>0</v>
      </c>
      <c r="AB265" s="481"/>
      <c r="AC265" s="295"/>
      <c r="AD265" s="241">
        <f t="shared" si="3871"/>
        <v>0</v>
      </c>
      <c r="AE265" s="236">
        <f t="shared" si="4091"/>
        <v>0</v>
      </c>
      <c r="AF265" s="232">
        <f t="shared" si="4092"/>
        <v>0</v>
      </c>
      <c r="AG265" s="233">
        <f t="shared" si="4093"/>
        <v>0</v>
      </c>
      <c r="AH265" s="449">
        <f t="shared" si="4094"/>
        <v>0</v>
      </c>
      <c r="AI265" s="450">
        <f t="shared" si="4095"/>
        <v>0</v>
      </c>
      <c r="AJ265" s="451">
        <f t="shared" si="4096"/>
        <v>0</v>
      </c>
      <c r="AK265" s="449">
        <f t="shared" si="4097"/>
        <v>0</v>
      </c>
      <c r="AL265" s="450">
        <f t="shared" si="4098"/>
        <v>0</v>
      </c>
      <c r="AM265" s="451">
        <f t="shared" si="4099"/>
        <v>0</v>
      </c>
      <c r="AN265" s="252">
        <f t="shared" si="4100"/>
        <v>0</v>
      </c>
      <c r="AO265" s="253">
        <f t="shared" si="4101"/>
        <v>0</v>
      </c>
      <c r="AP265" s="253">
        <f t="shared" si="4102"/>
        <v>0</v>
      </c>
      <c r="AQ265" s="481"/>
      <c r="AR265" s="295"/>
      <c r="AS265" s="90">
        <f t="shared" si="3884"/>
        <v>0</v>
      </c>
      <c r="AT265" s="239"/>
      <c r="AU265" s="295"/>
      <c r="AV265" s="90">
        <f t="shared" si="3885"/>
        <v>0</v>
      </c>
      <c r="AW265" s="236">
        <f t="shared" si="3984"/>
        <v>0</v>
      </c>
      <c r="AX265" s="232">
        <f t="shared" si="3985"/>
        <v>0</v>
      </c>
      <c r="AY265" s="233">
        <f t="shared" si="3986"/>
        <v>0</v>
      </c>
      <c r="AZ265" s="481"/>
      <c r="BA265" s="295"/>
      <c r="BB265" s="90">
        <f t="shared" si="3889"/>
        <v>0</v>
      </c>
      <c r="BC265" s="239"/>
      <c r="BD265" s="295"/>
      <c r="BE265" s="90">
        <f t="shared" si="3890"/>
        <v>0</v>
      </c>
      <c r="BF265" s="236">
        <f t="shared" si="4103"/>
        <v>0</v>
      </c>
      <c r="BG265" s="232">
        <f t="shared" si="4104"/>
        <v>0</v>
      </c>
      <c r="BH265" s="233">
        <f t="shared" si="4105"/>
        <v>0</v>
      </c>
      <c r="BI265" s="385"/>
      <c r="BJ265" s="89"/>
      <c r="BK265" s="90">
        <f t="shared" si="3894"/>
        <v>0</v>
      </c>
      <c r="BL265" s="594"/>
      <c r="BM265" s="315"/>
      <c r="BN265" s="90">
        <f t="shared" si="3965"/>
        <v>0</v>
      </c>
      <c r="BO265" s="236">
        <f t="shared" si="4106"/>
        <v>0</v>
      </c>
      <c r="BP265" s="232">
        <f t="shared" si="4107"/>
        <v>0</v>
      </c>
      <c r="BQ265" s="233">
        <f t="shared" si="4108"/>
        <v>0</v>
      </c>
      <c r="BR265" s="50">
        <f t="shared" si="4109"/>
        <v>0</v>
      </c>
      <c r="BS265" s="45">
        <f t="shared" si="4110"/>
        <v>0</v>
      </c>
      <c r="BT265" s="51">
        <f t="shared" si="4111"/>
        <v>0</v>
      </c>
      <c r="BU265" s="50">
        <f t="shared" si="4112"/>
        <v>0</v>
      </c>
      <c r="BV265" s="45">
        <f t="shared" si="4113"/>
        <v>0</v>
      </c>
      <c r="BW265" s="51">
        <f t="shared" si="4114"/>
        <v>0</v>
      </c>
      <c r="BX265" s="252">
        <f t="shared" si="4115"/>
        <v>0</v>
      </c>
      <c r="BY265" s="253">
        <f t="shared" si="4116"/>
        <v>0</v>
      </c>
      <c r="BZ265" s="253">
        <f t="shared" si="4117"/>
        <v>0</v>
      </c>
      <c r="CA265" s="594"/>
      <c r="CB265" s="315"/>
      <c r="CC265" s="241">
        <f t="shared" si="3908"/>
        <v>0</v>
      </c>
      <c r="CD265" s="594"/>
      <c r="CE265" s="315"/>
      <c r="CF265" s="241">
        <f t="shared" si="4165"/>
        <v>0</v>
      </c>
      <c r="CG265" s="236">
        <f t="shared" si="4118"/>
        <v>0</v>
      </c>
      <c r="CH265" s="232">
        <f t="shared" si="4119"/>
        <v>0</v>
      </c>
      <c r="CI265" s="233">
        <f t="shared" si="4120"/>
        <v>0</v>
      </c>
      <c r="CJ265" s="481"/>
      <c r="CK265" s="295"/>
      <c r="CL265" s="241">
        <f t="shared" si="3913"/>
        <v>0</v>
      </c>
      <c r="CM265" s="239"/>
      <c r="CN265" s="295"/>
      <c r="CO265" s="241">
        <f t="shared" si="4166"/>
        <v>0</v>
      </c>
      <c r="CP265" s="236">
        <f t="shared" si="4121"/>
        <v>0</v>
      </c>
      <c r="CQ265" s="232">
        <f t="shared" si="4122"/>
        <v>0</v>
      </c>
      <c r="CR265" s="233">
        <f t="shared" si="4123"/>
        <v>0</v>
      </c>
      <c r="CS265" s="385"/>
      <c r="CT265" s="100"/>
      <c r="CU265" s="241">
        <f t="shared" si="3918"/>
        <v>0</v>
      </c>
      <c r="CV265" s="239"/>
      <c r="CW265" s="295"/>
      <c r="CX265" s="241">
        <f t="shared" si="4167"/>
        <v>0</v>
      </c>
      <c r="CY265" s="236">
        <f t="shared" si="4124"/>
        <v>0</v>
      </c>
      <c r="CZ265" s="232">
        <f t="shared" si="4125"/>
        <v>0</v>
      </c>
      <c r="DA265" s="233">
        <f t="shared" si="4126"/>
        <v>0</v>
      </c>
      <c r="DB265" s="449">
        <f t="shared" si="4127"/>
        <v>0</v>
      </c>
      <c r="DC265" s="450">
        <f t="shared" si="4128"/>
        <v>0</v>
      </c>
      <c r="DD265" s="451">
        <f t="shared" si="4129"/>
        <v>0</v>
      </c>
      <c r="DE265" s="449">
        <f t="shared" si="4130"/>
        <v>0</v>
      </c>
      <c r="DF265" s="450">
        <f t="shared" si="4131"/>
        <v>0</v>
      </c>
      <c r="DG265" s="451">
        <f t="shared" si="4132"/>
        <v>0</v>
      </c>
      <c r="DH265" s="252">
        <f t="shared" si="4133"/>
        <v>0</v>
      </c>
      <c r="DI265" s="253">
        <f t="shared" si="4134"/>
        <v>0</v>
      </c>
      <c r="DJ265" s="253">
        <f t="shared" si="4135"/>
        <v>0</v>
      </c>
      <c r="DK265" s="481"/>
      <c r="DL265" s="295"/>
      <c r="DM265" s="90">
        <f t="shared" si="3932"/>
        <v>0</v>
      </c>
      <c r="DN265" s="239"/>
      <c r="DO265" s="295"/>
      <c r="DP265" s="90">
        <f t="shared" si="4168"/>
        <v>0</v>
      </c>
      <c r="DQ265" s="595">
        <f t="shared" si="3969"/>
        <v>0</v>
      </c>
      <c r="DR265" s="596">
        <f t="shared" si="3970"/>
        <v>0</v>
      </c>
      <c r="DS265" s="597">
        <f t="shared" si="3971"/>
        <v>0</v>
      </c>
      <c r="DT265" s="385"/>
      <c r="DU265" s="100"/>
      <c r="DV265" s="90">
        <f t="shared" si="3937"/>
        <v>0</v>
      </c>
      <c r="DW265" s="88"/>
      <c r="DX265" s="100"/>
      <c r="DY265" s="90">
        <f t="shared" si="4169"/>
        <v>0</v>
      </c>
      <c r="DZ265" s="595">
        <f t="shared" si="3972"/>
        <v>0</v>
      </c>
      <c r="EA265" s="596">
        <f t="shared" si="3973"/>
        <v>0</v>
      </c>
      <c r="EB265" s="597">
        <f t="shared" si="3974"/>
        <v>0</v>
      </c>
      <c r="EC265" s="481"/>
      <c r="ED265" s="295"/>
      <c r="EE265" s="90">
        <f t="shared" si="3968"/>
        <v>0</v>
      </c>
      <c r="EF265" s="88"/>
      <c r="EG265" s="100"/>
      <c r="EH265" s="90">
        <f t="shared" si="4170"/>
        <v>0</v>
      </c>
      <c r="EI265" s="41">
        <f t="shared" si="4136"/>
        <v>0</v>
      </c>
      <c r="EJ265" s="42">
        <f t="shared" si="4137"/>
        <v>0</v>
      </c>
      <c r="EK265" s="43">
        <f t="shared" si="4138"/>
        <v>0</v>
      </c>
      <c r="EL265" s="50">
        <f t="shared" si="4139"/>
        <v>0</v>
      </c>
      <c r="EM265" s="45">
        <f t="shared" si="4140"/>
        <v>0</v>
      </c>
      <c r="EN265" s="51">
        <f t="shared" si="4141"/>
        <v>0</v>
      </c>
      <c r="EO265" s="50">
        <f t="shared" si="4142"/>
        <v>0</v>
      </c>
      <c r="EP265" s="45">
        <f t="shared" si="4143"/>
        <v>0</v>
      </c>
      <c r="EQ265" s="51">
        <f t="shared" si="4144"/>
        <v>0</v>
      </c>
      <c r="ER265" s="81">
        <f t="shared" si="4145"/>
        <v>0</v>
      </c>
      <c r="ES265" s="52">
        <f t="shared" si="4146"/>
        <v>0</v>
      </c>
      <c r="ET265" s="52">
        <f t="shared" si="4147"/>
        <v>0</v>
      </c>
      <c r="EU265" s="27">
        <f t="shared" si="4148"/>
        <v>0</v>
      </c>
      <c r="EV265" s="28">
        <f t="shared" si="4149"/>
        <v>0</v>
      </c>
      <c r="EW265" s="29">
        <f t="shared" si="4150"/>
        <v>0</v>
      </c>
      <c r="EX265" s="27">
        <f t="shared" si="4151"/>
        <v>0</v>
      </c>
      <c r="EY265" s="28">
        <f t="shared" si="4152"/>
        <v>0</v>
      </c>
      <c r="EZ265" s="29">
        <f t="shared" si="4153"/>
        <v>0</v>
      </c>
      <c r="FA265" s="178">
        <f t="shared" si="4154"/>
        <v>0</v>
      </c>
      <c r="FB265" s="28">
        <f t="shared" si="4155"/>
        <v>0</v>
      </c>
      <c r="FC265" s="29">
        <f t="shared" si="4156"/>
        <v>0</v>
      </c>
      <c r="FE265" s="84"/>
      <c r="FF265" s="176"/>
      <c r="FG265" s="176"/>
      <c r="FH265" s="84"/>
      <c r="FI265" s="481"/>
      <c r="FJ265" s="295"/>
      <c r="FK265" s="241">
        <f t="shared" si="3987"/>
        <v>0</v>
      </c>
      <c r="FL265" s="481"/>
      <c r="FM265" s="295"/>
      <c r="FN265" s="241">
        <f t="shared" si="4164"/>
        <v>0</v>
      </c>
      <c r="FO265" s="41"/>
      <c r="FP265" s="42"/>
      <c r="FQ265" s="43"/>
      <c r="FR265" s="385"/>
      <c r="FS265" s="799"/>
      <c r="FT265" s="241">
        <f t="shared" si="3992"/>
        <v>0</v>
      </c>
      <c r="FU265" s="481"/>
      <c r="FV265" s="295"/>
      <c r="FW265" s="241">
        <f t="shared" si="3993"/>
        <v>0</v>
      </c>
      <c r="FX265" s="41"/>
      <c r="FY265" s="42"/>
      <c r="FZ265" s="43"/>
      <c r="GA265" s="481"/>
      <c r="GB265" s="295"/>
      <c r="GC265" s="241">
        <f t="shared" si="3997"/>
        <v>0</v>
      </c>
      <c r="GD265" s="481"/>
      <c r="GE265" s="295"/>
      <c r="GF265" s="241">
        <f t="shared" si="3998"/>
        <v>0</v>
      </c>
      <c r="GG265" s="236"/>
      <c r="GH265" s="232"/>
      <c r="GI265" s="233"/>
      <c r="GJ265" s="449"/>
      <c r="GK265" s="450"/>
      <c r="GL265" s="451"/>
      <c r="GM265" s="449"/>
      <c r="GN265" s="450"/>
      <c r="GO265" s="451"/>
      <c r="GP265" s="252"/>
      <c r="GQ265" s="253"/>
      <c r="GR265" s="253"/>
      <c r="GS265" s="481"/>
      <c r="GT265" s="295"/>
      <c r="GU265" s="90">
        <f t="shared" si="4011"/>
        <v>0</v>
      </c>
      <c r="GV265" s="239"/>
      <c r="GW265" s="295"/>
      <c r="GX265" s="90">
        <f t="shared" si="4179"/>
        <v>0</v>
      </c>
      <c r="GY265" s="236"/>
      <c r="GZ265" s="232"/>
      <c r="HA265" s="233"/>
      <c r="HB265" s="481"/>
      <c r="HC265" s="295"/>
      <c r="HD265" s="90">
        <f t="shared" si="4016"/>
        <v>0</v>
      </c>
      <c r="HE265" s="239"/>
      <c r="HF265" s="295"/>
      <c r="HG265" s="90">
        <f t="shared" si="4180"/>
        <v>0</v>
      </c>
      <c r="HH265" s="236"/>
      <c r="HI265" s="232"/>
      <c r="HJ265" s="233"/>
      <c r="HK265" s="385"/>
      <c r="HL265" s="89"/>
      <c r="HM265" s="90">
        <f t="shared" si="4021"/>
        <v>0</v>
      </c>
      <c r="HN265" s="594"/>
      <c r="HO265" s="315"/>
      <c r="HP265" s="90">
        <f t="shared" ref="HP265:HP291" si="4213">HN265*HO265</f>
        <v>0</v>
      </c>
      <c r="HQ265" s="236"/>
      <c r="HR265" s="232"/>
      <c r="HS265" s="233"/>
      <c r="HT265" s="50"/>
      <c r="HU265" s="45"/>
      <c r="HV265" s="51"/>
      <c r="HW265" s="50"/>
      <c r="HX265" s="45"/>
      <c r="HY265" s="51"/>
      <c r="HZ265" s="252"/>
      <c r="IA265" s="253"/>
      <c r="IB265" s="253"/>
      <c r="IC265" s="594"/>
      <c r="ID265" s="315"/>
      <c r="IE265" s="241">
        <f t="shared" si="4035"/>
        <v>0</v>
      </c>
      <c r="IF265" s="594"/>
      <c r="IG265" s="315"/>
      <c r="IH265" s="241">
        <f t="shared" si="4189"/>
        <v>0</v>
      </c>
      <c r="II265" s="236"/>
      <c r="IJ265" s="232"/>
      <c r="IK265" s="233"/>
      <c r="IL265" s="481"/>
      <c r="IM265" s="295"/>
      <c r="IN265" s="241">
        <f t="shared" si="4040"/>
        <v>0</v>
      </c>
      <c r="IO265" s="239"/>
      <c r="IP265" s="295"/>
      <c r="IQ265" s="241">
        <f t="shared" si="4190"/>
        <v>0</v>
      </c>
      <c r="IR265" s="236"/>
      <c r="IS265" s="232"/>
      <c r="IT265" s="233"/>
      <c r="IU265" s="385"/>
      <c r="IV265" s="100"/>
      <c r="IW265" s="241">
        <f t="shared" si="4045"/>
        <v>0</v>
      </c>
      <c r="IX265" s="239"/>
      <c r="IY265" s="295"/>
      <c r="IZ265" s="241">
        <f t="shared" si="4191"/>
        <v>0</v>
      </c>
      <c r="JA265" s="236"/>
      <c r="JB265" s="232"/>
      <c r="JC265" s="233"/>
      <c r="JD265" s="449"/>
      <c r="JE265" s="450"/>
      <c r="JF265" s="451"/>
      <c r="JG265" s="449"/>
      <c r="JH265" s="450"/>
      <c r="JI265" s="451"/>
      <c r="JJ265" s="252"/>
      <c r="JK265" s="253"/>
      <c r="JL265" s="253"/>
      <c r="JM265" s="481"/>
      <c r="JN265" s="295"/>
      <c r="JO265" s="90">
        <f t="shared" si="4059"/>
        <v>0</v>
      </c>
      <c r="JP265" s="239"/>
      <c r="JQ265" s="295"/>
      <c r="JR265" s="90">
        <f t="shared" si="4201"/>
        <v>0</v>
      </c>
      <c r="JS265" s="236"/>
      <c r="JT265" s="232"/>
      <c r="JU265" s="233"/>
      <c r="JV265" s="385"/>
      <c r="JW265" s="100"/>
      <c r="JX265" s="90">
        <f t="shared" si="4064"/>
        <v>0</v>
      </c>
      <c r="JY265" s="88"/>
      <c r="JZ265" s="100"/>
      <c r="KA265" s="90">
        <f t="shared" si="4202"/>
        <v>0</v>
      </c>
      <c r="KB265" s="236"/>
      <c r="KC265" s="232"/>
      <c r="KD265" s="233"/>
      <c r="KE265" s="481"/>
      <c r="KF265" s="295"/>
      <c r="KG265" s="90">
        <f t="shared" si="4068"/>
        <v>0</v>
      </c>
      <c r="KH265" s="88"/>
      <c r="KI265" s="100"/>
      <c r="KJ265" s="90">
        <f t="shared" si="4203"/>
        <v>0</v>
      </c>
      <c r="KK265" s="41"/>
      <c r="KL265" s="42"/>
      <c r="KM265" s="43"/>
      <c r="KN265" s="50"/>
      <c r="KO265" s="45"/>
      <c r="KP265" s="51"/>
      <c r="KQ265" s="50"/>
      <c r="KR265" s="45"/>
      <c r="KS265" s="51"/>
      <c r="KT265" s="81"/>
      <c r="KU265" s="52"/>
      <c r="KV265" s="52"/>
      <c r="KW265" s="27">
        <f t="shared" si="4157"/>
        <v>0</v>
      </c>
      <c r="KX265" s="28">
        <f t="shared" si="4158"/>
        <v>0</v>
      </c>
      <c r="KY265" s="29">
        <f t="shared" si="4159"/>
        <v>0</v>
      </c>
      <c r="KZ265" s="27">
        <f t="shared" si="4160"/>
        <v>0</v>
      </c>
      <c r="LA265" s="28">
        <f t="shared" si="4161"/>
        <v>0</v>
      </c>
      <c r="LB265" s="29">
        <f t="shared" si="4162"/>
        <v>0</v>
      </c>
      <c r="LC265" s="178"/>
      <c r="LD265" s="28"/>
      <c r="LE265" s="29"/>
    </row>
    <row r="266" spans="2:317" ht="20.25" hidden="1" customHeight="1" outlineLevel="3">
      <c r="B266" s="84" t="s">
        <v>361</v>
      </c>
      <c r="C266" s="766" t="s">
        <v>402</v>
      </c>
      <c r="D266" s="176" t="s">
        <v>261</v>
      </c>
      <c r="E266" s="176" t="s">
        <v>262</v>
      </c>
      <c r="F266" s="84" t="s">
        <v>297</v>
      </c>
      <c r="G266" s="444">
        <v>0.1</v>
      </c>
      <c r="H266" s="295">
        <v>17</v>
      </c>
      <c r="I266" s="241">
        <f t="shared" si="3860"/>
        <v>1.7000000000000002</v>
      </c>
      <c r="J266" s="481"/>
      <c r="K266" s="295"/>
      <c r="L266" s="241">
        <f t="shared" si="4163"/>
        <v>0</v>
      </c>
      <c r="M266" s="41">
        <f t="shared" si="3976"/>
        <v>0.1</v>
      </c>
      <c r="N266" s="42">
        <f t="shared" si="3977"/>
        <v>17</v>
      </c>
      <c r="O266" s="43">
        <f t="shared" si="3978"/>
        <v>1.7000000000000002</v>
      </c>
      <c r="P266" s="385"/>
      <c r="Q266" s="89"/>
      <c r="R266" s="241">
        <f t="shared" si="3865"/>
        <v>0</v>
      </c>
      <c r="S266" s="239"/>
      <c r="T266" s="295"/>
      <c r="U266" s="241">
        <f t="shared" si="3866"/>
        <v>0</v>
      </c>
      <c r="V266" s="41">
        <f t="shared" si="3979"/>
        <v>0</v>
      </c>
      <c r="W266" s="42">
        <f t="shared" si="3980"/>
        <v>0</v>
      </c>
      <c r="X266" s="43">
        <f t="shared" si="3981"/>
        <v>0</v>
      </c>
      <c r="Y266" s="481"/>
      <c r="Z266" s="295"/>
      <c r="AA266" s="241">
        <f t="shared" si="3870"/>
        <v>0</v>
      </c>
      <c r="AB266" s="481"/>
      <c r="AC266" s="295"/>
      <c r="AD266" s="241">
        <f t="shared" si="3871"/>
        <v>0</v>
      </c>
      <c r="AE266" s="236">
        <f t="shared" si="4091"/>
        <v>0</v>
      </c>
      <c r="AF266" s="232">
        <f t="shared" si="4092"/>
        <v>0</v>
      </c>
      <c r="AG266" s="233">
        <f t="shared" si="4093"/>
        <v>0</v>
      </c>
      <c r="AH266" s="449">
        <f t="shared" si="4094"/>
        <v>0.1</v>
      </c>
      <c r="AI266" s="450">
        <f t="shared" si="4095"/>
        <v>17</v>
      </c>
      <c r="AJ266" s="451">
        <f t="shared" si="4096"/>
        <v>1.7000000000000002</v>
      </c>
      <c r="AK266" s="449">
        <f t="shared" si="4097"/>
        <v>0</v>
      </c>
      <c r="AL266" s="450">
        <f t="shared" si="4098"/>
        <v>0</v>
      </c>
      <c r="AM266" s="451">
        <f t="shared" si="4099"/>
        <v>0</v>
      </c>
      <c r="AN266" s="252">
        <f t="shared" si="4100"/>
        <v>0.1</v>
      </c>
      <c r="AO266" s="253">
        <f t="shared" si="4101"/>
        <v>17</v>
      </c>
      <c r="AP266" s="253">
        <f t="shared" si="4102"/>
        <v>1.7000000000000002</v>
      </c>
      <c r="AQ266" s="481"/>
      <c r="AR266" s="295"/>
      <c r="AS266" s="90">
        <f t="shared" si="3884"/>
        <v>0</v>
      </c>
      <c r="AT266" s="239"/>
      <c r="AU266" s="295"/>
      <c r="AV266" s="90">
        <f t="shared" si="3885"/>
        <v>0</v>
      </c>
      <c r="AW266" s="236">
        <f t="shared" si="3984"/>
        <v>0</v>
      </c>
      <c r="AX266" s="232">
        <f t="shared" si="3985"/>
        <v>0</v>
      </c>
      <c r="AY266" s="233">
        <f t="shared" si="3986"/>
        <v>0</v>
      </c>
      <c r="AZ266" s="481"/>
      <c r="BA266" s="295"/>
      <c r="BB266" s="90">
        <f t="shared" si="3889"/>
        <v>0</v>
      </c>
      <c r="BC266" s="239"/>
      <c r="BD266" s="295"/>
      <c r="BE266" s="90">
        <f t="shared" si="3890"/>
        <v>0</v>
      </c>
      <c r="BF266" s="236">
        <f t="shared" si="4103"/>
        <v>0</v>
      </c>
      <c r="BG266" s="232">
        <f t="shared" si="4104"/>
        <v>0</v>
      </c>
      <c r="BH266" s="233">
        <f t="shared" si="4105"/>
        <v>0</v>
      </c>
      <c r="BI266" s="385"/>
      <c r="BJ266" s="89"/>
      <c r="BK266" s="90">
        <f t="shared" si="3894"/>
        <v>0</v>
      </c>
      <c r="BL266" s="239"/>
      <c r="BM266" s="295"/>
      <c r="BN266" s="90">
        <f t="shared" si="3965"/>
        <v>0</v>
      </c>
      <c r="BO266" s="236">
        <f t="shared" si="4106"/>
        <v>0</v>
      </c>
      <c r="BP266" s="232">
        <f t="shared" si="4107"/>
        <v>0</v>
      </c>
      <c r="BQ266" s="233">
        <f t="shared" si="4108"/>
        <v>0</v>
      </c>
      <c r="BR266" s="50">
        <f t="shared" si="4109"/>
        <v>0</v>
      </c>
      <c r="BS266" s="45">
        <f t="shared" si="4110"/>
        <v>0</v>
      </c>
      <c r="BT266" s="51">
        <f t="shared" si="4111"/>
        <v>0</v>
      </c>
      <c r="BU266" s="50">
        <f t="shared" si="4112"/>
        <v>0</v>
      </c>
      <c r="BV266" s="45">
        <f t="shared" si="4113"/>
        <v>0</v>
      </c>
      <c r="BW266" s="51">
        <f t="shared" si="4114"/>
        <v>0</v>
      </c>
      <c r="BX266" s="252">
        <f t="shared" si="4115"/>
        <v>0</v>
      </c>
      <c r="BY266" s="253">
        <f t="shared" si="4116"/>
        <v>0</v>
      </c>
      <c r="BZ266" s="253">
        <f t="shared" si="4117"/>
        <v>0</v>
      </c>
      <c r="CA266" s="594"/>
      <c r="CB266" s="315"/>
      <c r="CC266" s="241">
        <f t="shared" si="3908"/>
        <v>0</v>
      </c>
      <c r="CD266" s="594"/>
      <c r="CE266" s="315"/>
      <c r="CF266" s="241">
        <f t="shared" si="4165"/>
        <v>0</v>
      </c>
      <c r="CG266" s="236">
        <f t="shared" si="4118"/>
        <v>0</v>
      </c>
      <c r="CH266" s="232">
        <f t="shared" si="4119"/>
        <v>0</v>
      </c>
      <c r="CI266" s="233">
        <f t="shared" si="4120"/>
        <v>0</v>
      </c>
      <c r="CJ266" s="481"/>
      <c r="CK266" s="295"/>
      <c r="CL266" s="241">
        <f t="shared" si="3913"/>
        <v>0</v>
      </c>
      <c r="CM266" s="239"/>
      <c r="CN266" s="295"/>
      <c r="CO266" s="241">
        <f t="shared" si="4166"/>
        <v>0</v>
      </c>
      <c r="CP266" s="236">
        <f t="shared" si="4121"/>
        <v>0</v>
      </c>
      <c r="CQ266" s="232">
        <f t="shared" si="4122"/>
        <v>0</v>
      </c>
      <c r="CR266" s="233">
        <f t="shared" si="4123"/>
        <v>0</v>
      </c>
      <c r="CS266" s="385"/>
      <c r="CT266" s="100"/>
      <c r="CU266" s="241">
        <f t="shared" si="3918"/>
        <v>0</v>
      </c>
      <c r="CV266" s="239"/>
      <c r="CW266" s="295"/>
      <c r="CX266" s="241">
        <f t="shared" si="4167"/>
        <v>0</v>
      </c>
      <c r="CY266" s="236">
        <f t="shared" si="4124"/>
        <v>0</v>
      </c>
      <c r="CZ266" s="232">
        <f t="shared" si="4125"/>
        <v>0</v>
      </c>
      <c r="DA266" s="233">
        <f t="shared" si="4126"/>
        <v>0</v>
      </c>
      <c r="DB266" s="449">
        <f t="shared" si="4127"/>
        <v>0</v>
      </c>
      <c r="DC266" s="450">
        <f t="shared" si="4128"/>
        <v>0</v>
      </c>
      <c r="DD266" s="451">
        <f t="shared" si="4129"/>
        <v>0</v>
      </c>
      <c r="DE266" s="449">
        <f t="shared" si="4130"/>
        <v>0</v>
      </c>
      <c r="DF266" s="450">
        <f t="shared" si="4131"/>
        <v>0</v>
      </c>
      <c r="DG266" s="451">
        <f t="shared" si="4132"/>
        <v>0</v>
      </c>
      <c r="DH266" s="252">
        <f t="shared" si="4133"/>
        <v>0</v>
      </c>
      <c r="DI266" s="253">
        <f t="shared" si="4134"/>
        <v>0</v>
      </c>
      <c r="DJ266" s="253">
        <f t="shared" si="4135"/>
        <v>0</v>
      </c>
      <c r="DK266" s="481"/>
      <c r="DL266" s="295"/>
      <c r="DM266" s="90">
        <f t="shared" si="3932"/>
        <v>0</v>
      </c>
      <c r="DN266" s="239"/>
      <c r="DO266" s="295"/>
      <c r="DP266" s="90">
        <f t="shared" si="4168"/>
        <v>0</v>
      </c>
      <c r="DQ266" s="595">
        <f t="shared" si="3969"/>
        <v>0</v>
      </c>
      <c r="DR266" s="596">
        <f t="shared" si="3970"/>
        <v>0</v>
      </c>
      <c r="DS266" s="597">
        <f t="shared" si="3971"/>
        <v>0</v>
      </c>
      <c r="DT266" s="385"/>
      <c r="DU266" s="100"/>
      <c r="DV266" s="90">
        <f t="shared" si="3937"/>
        <v>0</v>
      </c>
      <c r="DW266" s="88"/>
      <c r="DX266" s="100"/>
      <c r="DY266" s="90">
        <f t="shared" si="4169"/>
        <v>0</v>
      </c>
      <c r="DZ266" s="595">
        <f t="shared" si="3972"/>
        <v>0</v>
      </c>
      <c r="EA266" s="596">
        <f t="shared" si="3973"/>
        <v>0</v>
      </c>
      <c r="EB266" s="597">
        <f t="shared" si="3974"/>
        <v>0</v>
      </c>
      <c r="EC266" s="481"/>
      <c r="ED266" s="295"/>
      <c r="EE266" s="90">
        <f t="shared" si="3968"/>
        <v>0</v>
      </c>
      <c r="EF266" s="88"/>
      <c r="EG266" s="100"/>
      <c r="EH266" s="90">
        <f t="shared" si="4170"/>
        <v>0</v>
      </c>
      <c r="EI266" s="41">
        <f t="shared" si="4136"/>
        <v>0</v>
      </c>
      <c r="EJ266" s="42">
        <f t="shared" si="4137"/>
        <v>0</v>
      </c>
      <c r="EK266" s="43">
        <f t="shared" si="4138"/>
        <v>0</v>
      </c>
      <c r="EL266" s="50">
        <f t="shared" si="4139"/>
        <v>0</v>
      </c>
      <c r="EM266" s="45">
        <f t="shared" si="4140"/>
        <v>0</v>
      </c>
      <c r="EN266" s="51">
        <f t="shared" si="4141"/>
        <v>0</v>
      </c>
      <c r="EO266" s="50">
        <f t="shared" si="4142"/>
        <v>0</v>
      </c>
      <c r="EP266" s="45">
        <f t="shared" si="4143"/>
        <v>0</v>
      </c>
      <c r="EQ266" s="51">
        <f t="shared" si="4144"/>
        <v>0</v>
      </c>
      <c r="ER266" s="81">
        <f t="shared" si="4145"/>
        <v>0</v>
      </c>
      <c r="ES266" s="52">
        <f t="shared" si="4146"/>
        <v>0</v>
      </c>
      <c r="ET266" s="52">
        <f t="shared" si="4147"/>
        <v>0</v>
      </c>
      <c r="EU266" s="27">
        <f t="shared" si="4148"/>
        <v>0.1</v>
      </c>
      <c r="EV266" s="28">
        <f t="shared" si="4149"/>
        <v>17</v>
      </c>
      <c r="EW266" s="29">
        <f t="shared" si="4150"/>
        <v>1.7000000000000002</v>
      </c>
      <c r="EX266" s="27">
        <f t="shared" si="4151"/>
        <v>0</v>
      </c>
      <c r="EY266" s="28">
        <f t="shared" si="4152"/>
        <v>0</v>
      </c>
      <c r="EZ266" s="29">
        <f t="shared" si="4153"/>
        <v>0</v>
      </c>
      <c r="FA266" s="178">
        <f t="shared" si="4154"/>
        <v>0.1</v>
      </c>
      <c r="FB266" s="28">
        <f t="shared" si="4155"/>
        <v>17</v>
      </c>
      <c r="FC266" s="29">
        <f t="shared" si="4156"/>
        <v>1.7000000000000002</v>
      </c>
      <c r="FE266" s="84"/>
      <c r="FF266" s="176"/>
      <c r="FG266" s="176"/>
      <c r="FH266" s="84"/>
      <c r="FI266" s="481"/>
      <c r="FJ266" s="295"/>
      <c r="FK266" s="241">
        <f t="shared" si="3987"/>
        <v>0</v>
      </c>
      <c r="FL266" s="481"/>
      <c r="FM266" s="295"/>
      <c r="FN266" s="241">
        <f t="shared" si="4164"/>
        <v>0</v>
      </c>
      <c r="FO266" s="41"/>
      <c r="FP266" s="42"/>
      <c r="FQ266" s="43"/>
      <c r="FR266" s="385"/>
      <c r="FS266" s="799"/>
      <c r="FT266" s="241">
        <f t="shared" si="3992"/>
        <v>0</v>
      </c>
      <c r="FU266" s="239"/>
      <c r="FV266" s="295"/>
      <c r="FW266" s="241">
        <f t="shared" si="3993"/>
        <v>0</v>
      </c>
      <c r="FX266" s="41"/>
      <c r="FY266" s="42"/>
      <c r="FZ266" s="43"/>
      <c r="GA266" s="481"/>
      <c r="GB266" s="295"/>
      <c r="GC266" s="241">
        <f t="shared" si="3997"/>
        <v>0</v>
      </c>
      <c r="GD266" s="481"/>
      <c r="GE266" s="295"/>
      <c r="GF266" s="241">
        <f t="shared" si="3998"/>
        <v>0</v>
      </c>
      <c r="GG266" s="236"/>
      <c r="GH266" s="232"/>
      <c r="GI266" s="233"/>
      <c r="GJ266" s="449"/>
      <c r="GK266" s="450"/>
      <c r="GL266" s="451"/>
      <c r="GM266" s="449"/>
      <c r="GN266" s="450"/>
      <c r="GO266" s="451"/>
      <c r="GP266" s="252"/>
      <c r="GQ266" s="253"/>
      <c r="GR266" s="253"/>
      <c r="GS266" s="481"/>
      <c r="GT266" s="295"/>
      <c r="GU266" s="90">
        <f t="shared" si="4011"/>
        <v>0</v>
      </c>
      <c r="GV266" s="239"/>
      <c r="GW266" s="295"/>
      <c r="GX266" s="90">
        <f t="shared" si="4179"/>
        <v>0</v>
      </c>
      <c r="GY266" s="236"/>
      <c r="GZ266" s="232"/>
      <c r="HA266" s="233"/>
      <c r="HB266" s="481"/>
      <c r="HC266" s="295"/>
      <c r="HD266" s="90">
        <f t="shared" si="4016"/>
        <v>0</v>
      </c>
      <c r="HE266" s="239"/>
      <c r="HF266" s="295"/>
      <c r="HG266" s="90">
        <f t="shared" si="4180"/>
        <v>0</v>
      </c>
      <c r="HH266" s="236"/>
      <c r="HI266" s="232"/>
      <c r="HJ266" s="233"/>
      <c r="HK266" s="385"/>
      <c r="HL266" s="89"/>
      <c r="HM266" s="90">
        <f t="shared" si="4021"/>
        <v>0</v>
      </c>
      <c r="HN266" s="239"/>
      <c r="HO266" s="295"/>
      <c r="HP266" s="90">
        <f t="shared" si="4213"/>
        <v>0</v>
      </c>
      <c r="HQ266" s="236"/>
      <c r="HR266" s="232"/>
      <c r="HS266" s="233"/>
      <c r="HT266" s="50"/>
      <c r="HU266" s="45"/>
      <c r="HV266" s="51"/>
      <c r="HW266" s="50"/>
      <c r="HX266" s="45"/>
      <c r="HY266" s="51"/>
      <c r="HZ266" s="252"/>
      <c r="IA266" s="253"/>
      <c r="IB266" s="253"/>
      <c r="IC266" s="594"/>
      <c r="ID266" s="315"/>
      <c r="IE266" s="241">
        <f t="shared" si="4035"/>
        <v>0</v>
      </c>
      <c r="IF266" s="594"/>
      <c r="IG266" s="315"/>
      <c r="IH266" s="241">
        <f t="shared" si="4189"/>
        <v>0</v>
      </c>
      <c r="II266" s="236"/>
      <c r="IJ266" s="232"/>
      <c r="IK266" s="233"/>
      <c r="IL266" s="481"/>
      <c r="IM266" s="295"/>
      <c r="IN266" s="241">
        <f t="shared" si="4040"/>
        <v>0</v>
      </c>
      <c r="IO266" s="239"/>
      <c r="IP266" s="295"/>
      <c r="IQ266" s="241">
        <f t="shared" si="4190"/>
        <v>0</v>
      </c>
      <c r="IR266" s="236"/>
      <c r="IS266" s="232"/>
      <c r="IT266" s="233"/>
      <c r="IU266" s="385"/>
      <c r="IV266" s="100"/>
      <c r="IW266" s="241">
        <f t="shared" si="4045"/>
        <v>0</v>
      </c>
      <c r="IX266" s="239"/>
      <c r="IY266" s="295"/>
      <c r="IZ266" s="241">
        <f t="shared" si="4191"/>
        <v>0</v>
      </c>
      <c r="JA266" s="236"/>
      <c r="JB266" s="232"/>
      <c r="JC266" s="233"/>
      <c r="JD266" s="449"/>
      <c r="JE266" s="450"/>
      <c r="JF266" s="451"/>
      <c r="JG266" s="449"/>
      <c r="JH266" s="450"/>
      <c r="JI266" s="451"/>
      <c r="JJ266" s="252"/>
      <c r="JK266" s="253"/>
      <c r="JL266" s="253"/>
      <c r="JM266" s="481"/>
      <c r="JN266" s="295"/>
      <c r="JO266" s="90">
        <f t="shared" si="4059"/>
        <v>0</v>
      </c>
      <c r="JP266" s="239"/>
      <c r="JQ266" s="295"/>
      <c r="JR266" s="90">
        <f t="shared" si="4201"/>
        <v>0</v>
      </c>
      <c r="JS266" s="236"/>
      <c r="JT266" s="232"/>
      <c r="JU266" s="233"/>
      <c r="JV266" s="385"/>
      <c r="JW266" s="100"/>
      <c r="JX266" s="90">
        <f t="shared" si="4064"/>
        <v>0</v>
      </c>
      <c r="JY266" s="88"/>
      <c r="JZ266" s="100"/>
      <c r="KA266" s="90">
        <f t="shared" si="4202"/>
        <v>0</v>
      </c>
      <c r="KB266" s="236"/>
      <c r="KC266" s="232"/>
      <c r="KD266" s="233"/>
      <c r="KE266" s="481"/>
      <c r="KF266" s="295"/>
      <c r="KG266" s="90">
        <f t="shared" si="4068"/>
        <v>0</v>
      </c>
      <c r="KH266" s="88"/>
      <c r="KI266" s="100"/>
      <c r="KJ266" s="90">
        <f t="shared" si="4203"/>
        <v>0</v>
      </c>
      <c r="KK266" s="41"/>
      <c r="KL266" s="42"/>
      <c r="KM266" s="43"/>
      <c r="KN266" s="50"/>
      <c r="KO266" s="45"/>
      <c r="KP266" s="51"/>
      <c r="KQ266" s="50"/>
      <c r="KR266" s="45"/>
      <c r="KS266" s="51"/>
      <c r="KT266" s="81"/>
      <c r="KU266" s="52"/>
      <c r="KV266" s="52"/>
      <c r="KW266" s="27">
        <f t="shared" si="4157"/>
        <v>0</v>
      </c>
      <c r="KX266" s="28">
        <f t="shared" si="4158"/>
        <v>0</v>
      </c>
      <c r="KY266" s="29">
        <f t="shared" si="4159"/>
        <v>0</v>
      </c>
      <c r="KZ266" s="27">
        <f t="shared" si="4160"/>
        <v>0</v>
      </c>
      <c r="LA266" s="28">
        <f t="shared" si="4161"/>
        <v>0</v>
      </c>
      <c r="LB266" s="29">
        <f t="shared" si="4162"/>
        <v>0</v>
      </c>
      <c r="LC266" s="178"/>
      <c r="LD266" s="28"/>
      <c r="LE266" s="29"/>
    </row>
    <row r="267" spans="2:317" ht="20.25" hidden="1" customHeight="1" outlineLevel="3">
      <c r="B267" s="84" t="s">
        <v>361</v>
      </c>
      <c r="C267" s="176" t="s">
        <v>403</v>
      </c>
      <c r="D267" s="176" t="s">
        <v>261</v>
      </c>
      <c r="E267" s="176" t="s">
        <v>262</v>
      </c>
      <c r="F267" s="84" t="s">
        <v>211</v>
      </c>
      <c r="G267" s="481"/>
      <c r="H267" s="295"/>
      <c r="I267" s="241">
        <f t="shared" si="3860"/>
        <v>0</v>
      </c>
      <c r="J267" s="481"/>
      <c r="K267" s="295"/>
      <c r="L267" s="241">
        <f t="shared" si="4163"/>
        <v>0</v>
      </c>
      <c r="M267" s="41">
        <f t="shared" si="3976"/>
        <v>0</v>
      </c>
      <c r="N267" s="42">
        <f t="shared" si="3977"/>
        <v>0</v>
      </c>
      <c r="O267" s="43">
        <f t="shared" si="3978"/>
        <v>0</v>
      </c>
      <c r="P267" s="385"/>
      <c r="Q267" s="89"/>
      <c r="R267" s="241">
        <f t="shared" si="3865"/>
        <v>0</v>
      </c>
      <c r="S267" s="239"/>
      <c r="T267" s="295"/>
      <c r="U267" s="241">
        <f t="shared" si="3866"/>
        <v>0</v>
      </c>
      <c r="V267" s="41">
        <f t="shared" si="3979"/>
        <v>0</v>
      </c>
      <c r="W267" s="42">
        <f t="shared" si="3980"/>
        <v>0</v>
      </c>
      <c r="X267" s="43">
        <f t="shared" si="3981"/>
        <v>0</v>
      </c>
      <c r="Y267" s="481"/>
      <c r="Z267" s="301"/>
      <c r="AA267" s="241">
        <f t="shared" si="3870"/>
        <v>0</v>
      </c>
      <c r="AB267" s="481"/>
      <c r="AC267" s="295"/>
      <c r="AD267" s="241">
        <f t="shared" si="3871"/>
        <v>0</v>
      </c>
      <c r="AE267" s="236">
        <f t="shared" si="4091"/>
        <v>0</v>
      </c>
      <c r="AF267" s="232">
        <f t="shared" si="4092"/>
        <v>0</v>
      </c>
      <c r="AG267" s="233">
        <f t="shared" si="4093"/>
        <v>0</v>
      </c>
      <c r="AH267" s="449">
        <f t="shared" si="4094"/>
        <v>0</v>
      </c>
      <c r="AI267" s="450">
        <f t="shared" si="4095"/>
        <v>0</v>
      </c>
      <c r="AJ267" s="451">
        <f t="shared" si="4096"/>
        <v>0</v>
      </c>
      <c r="AK267" s="449">
        <f t="shared" si="4097"/>
        <v>0</v>
      </c>
      <c r="AL267" s="450">
        <f t="shared" si="4098"/>
        <v>0</v>
      </c>
      <c r="AM267" s="451">
        <f t="shared" si="4099"/>
        <v>0</v>
      </c>
      <c r="AN267" s="252">
        <f t="shared" si="4100"/>
        <v>0</v>
      </c>
      <c r="AO267" s="253">
        <f t="shared" si="4101"/>
        <v>0</v>
      </c>
      <c r="AP267" s="253">
        <f t="shared" si="4102"/>
        <v>0</v>
      </c>
      <c r="AQ267" s="481"/>
      <c r="AR267" s="295"/>
      <c r="AS267" s="90">
        <f t="shared" si="3884"/>
        <v>0</v>
      </c>
      <c r="AT267" s="239"/>
      <c r="AU267" s="295"/>
      <c r="AV267" s="90">
        <f t="shared" si="3885"/>
        <v>0</v>
      </c>
      <c r="AW267" s="236">
        <f t="shared" si="3984"/>
        <v>0</v>
      </c>
      <c r="AX267" s="232">
        <f t="shared" si="3985"/>
        <v>0</v>
      </c>
      <c r="AY267" s="233">
        <f t="shared" si="3986"/>
        <v>0</v>
      </c>
      <c r="AZ267" s="481"/>
      <c r="BA267" s="295"/>
      <c r="BB267" s="90">
        <f t="shared" si="3889"/>
        <v>0</v>
      </c>
      <c r="BC267" s="239"/>
      <c r="BD267" s="295"/>
      <c r="BE267" s="90">
        <f t="shared" si="3890"/>
        <v>0</v>
      </c>
      <c r="BF267" s="236">
        <f t="shared" si="4103"/>
        <v>0</v>
      </c>
      <c r="BG267" s="232">
        <f t="shared" si="4104"/>
        <v>0</v>
      </c>
      <c r="BH267" s="233">
        <f t="shared" si="4105"/>
        <v>0</v>
      </c>
      <c r="BI267" s="481"/>
      <c r="BJ267" s="301"/>
      <c r="BK267" s="90">
        <f t="shared" si="3894"/>
        <v>0</v>
      </c>
      <c r="BL267" s="481"/>
      <c r="BM267" s="301"/>
      <c r="BN267" s="90">
        <f t="shared" si="3965"/>
        <v>0</v>
      </c>
      <c r="BO267" s="236">
        <f t="shared" si="4106"/>
        <v>0</v>
      </c>
      <c r="BP267" s="232">
        <f t="shared" si="4107"/>
        <v>0</v>
      </c>
      <c r="BQ267" s="233">
        <f t="shared" si="4108"/>
        <v>0</v>
      </c>
      <c r="BR267" s="50">
        <f t="shared" si="4109"/>
        <v>0</v>
      </c>
      <c r="BS267" s="45">
        <f t="shared" si="4110"/>
        <v>0</v>
      </c>
      <c r="BT267" s="51">
        <f t="shared" si="4111"/>
        <v>0</v>
      </c>
      <c r="BU267" s="50">
        <f t="shared" si="4112"/>
        <v>0</v>
      </c>
      <c r="BV267" s="45">
        <f t="shared" si="4113"/>
        <v>0</v>
      </c>
      <c r="BW267" s="51">
        <f t="shared" si="4114"/>
        <v>0</v>
      </c>
      <c r="BX267" s="252">
        <f t="shared" si="4115"/>
        <v>0</v>
      </c>
      <c r="BY267" s="253">
        <f t="shared" si="4116"/>
        <v>0</v>
      </c>
      <c r="BZ267" s="253">
        <f t="shared" si="4117"/>
        <v>0</v>
      </c>
      <c r="CA267" s="481"/>
      <c r="CB267" s="295"/>
      <c r="CC267" s="241">
        <f t="shared" si="3908"/>
        <v>0</v>
      </c>
      <c r="CD267" s="239"/>
      <c r="CE267" s="295"/>
      <c r="CF267" s="241">
        <f t="shared" si="4165"/>
        <v>0</v>
      </c>
      <c r="CG267" s="236">
        <f t="shared" si="4118"/>
        <v>0</v>
      </c>
      <c r="CH267" s="232">
        <f t="shared" si="4119"/>
        <v>0</v>
      </c>
      <c r="CI267" s="233">
        <f t="shared" si="4120"/>
        <v>0</v>
      </c>
      <c r="CJ267" s="481"/>
      <c r="CK267" s="295"/>
      <c r="CL267" s="241">
        <f t="shared" si="3913"/>
        <v>0</v>
      </c>
      <c r="CM267" s="239"/>
      <c r="CN267" s="295"/>
      <c r="CO267" s="241">
        <f t="shared" si="4166"/>
        <v>0</v>
      </c>
      <c r="CP267" s="236">
        <f t="shared" si="4121"/>
        <v>0</v>
      </c>
      <c r="CQ267" s="232">
        <f t="shared" si="4122"/>
        <v>0</v>
      </c>
      <c r="CR267" s="233">
        <f t="shared" si="4123"/>
        <v>0</v>
      </c>
      <c r="CS267" s="385"/>
      <c r="CT267" s="100"/>
      <c r="CU267" s="241">
        <f t="shared" si="3918"/>
        <v>0</v>
      </c>
      <c r="CV267" s="239"/>
      <c r="CW267" s="295"/>
      <c r="CX267" s="241">
        <f t="shared" si="4167"/>
        <v>0</v>
      </c>
      <c r="CY267" s="236">
        <f t="shared" si="4124"/>
        <v>0</v>
      </c>
      <c r="CZ267" s="232">
        <f t="shared" si="4125"/>
        <v>0</v>
      </c>
      <c r="DA267" s="233">
        <f t="shared" si="4126"/>
        <v>0</v>
      </c>
      <c r="DB267" s="449">
        <f t="shared" si="4127"/>
        <v>0</v>
      </c>
      <c r="DC267" s="450">
        <f t="shared" si="4128"/>
        <v>0</v>
      </c>
      <c r="DD267" s="451">
        <f t="shared" si="4129"/>
        <v>0</v>
      </c>
      <c r="DE267" s="449">
        <f t="shared" si="4130"/>
        <v>0</v>
      </c>
      <c r="DF267" s="450">
        <f t="shared" si="4131"/>
        <v>0</v>
      </c>
      <c r="DG267" s="451">
        <f t="shared" si="4132"/>
        <v>0</v>
      </c>
      <c r="DH267" s="252">
        <f t="shared" si="4133"/>
        <v>0</v>
      </c>
      <c r="DI267" s="253">
        <f t="shared" si="4134"/>
        <v>0</v>
      </c>
      <c r="DJ267" s="253">
        <f t="shared" si="4135"/>
        <v>0</v>
      </c>
      <c r="DK267" s="481"/>
      <c r="DL267" s="295"/>
      <c r="DM267" s="90">
        <f t="shared" si="3932"/>
        <v>0</v>
      </c>
      <c r="DN267" s="239"/>
      <c r="DO267" s="295"/>
      <c r="DP267" s="90">
        <f t="shared" si="4168"/>
        <v>0</v>
      </c>
      <c r="DQ267" s="595">
        <f t="shared" si="3969"/>
        <v>0</v>
      </c>
      <c r="DR267" s="596">
        <f t="shared" si="3970"/>
        <v>0</v>
      </c>
      <c r="DS267" s="597">
        <f t="shared" si="3971"/>
        <v>0</v>
      </c>
      <c r="DT267" s="481"/>
      <c r="DU267" s="295"/>
      <c r="DV267" s="90">
        <f t="shared" si="3937"/>
        <v>0</v>
      </c>
      <c r="DW267" s="88"/>
      <c r="DX267" s="100"/>
      <c r="DY267" s="90">
        <f t="shared" si="4169"/>
        <v>0</v>
      </c>
      <c r="DZ267" s="595">
        <f t="shared" si="3972"/>
        <v>0</v>
      </c>
      <c r="EA267" s="596">
        <f t="shared" si="3973"/>
        <v>0</v>
      </c>
      <c r="EB267" s="597">
        <f t="shared" si="3974"/>
        <v>0</v>
      </c>
      <c r="EC267" s="481"/>
      <c r="ED267" s="295"/>
      <c r="EE267" s="90">
        <f t="shared" si="3968"/>
        <v>0</v>
      </c>
      <c r="EF267" s="239"/>
      <c r="EG267" s="295"/>
      <c r="EH267" s="90">
        <f t="shared" si="4170"/>
        <v>0</v>
      </c>
      <c r="EI267" s="41">
        <f t="shared" si="4136"/>
        <v>0</v>
      </c>
      <c r="EJ267" s="42">
        <f t="shared" si="4137"/>
        <v>0</v>
      </c>
      <c r="EK267" s="43">
        <f t="shared" si="4138"/>
        <v>0</v>
      </c>
      <c r="EL267" s="50">
        <f t="shared" si="4139"/>
        <v>0</v>
      </c>
      <c r="EM267" s="45">
        <f t="shared" si="4140"/>
        <v>0</v>
      </c>
      <c r="EN267" s="51">
        <f t="shared" si="4141"/>
        <v>0</v>
      </c>
      <c r="EO267" s="50">
        <f t="shared" si="4142"/>
        <v>0</v>
      </c>
      <c r="EP267" s="45">
        <f t="shared" si="4143"/>
        <v>0</v>
      </c>
      <c r="EQ267" s="51">
        <f t="shared" si="4144"/>
        <v>0</v>
      </c>
      <c r="ER267" s="81">
        <f t="shared" si="4145"/>
        <v>0</v>
      </c>
      <c r="ES267" s="52">
        <f t="shared" si="4146"/>
        <v>0</v>
      </c>
      <c r="ET267" s="52">
        <f t="shared" si="4147"/>
        <v>0</v>
      </c>
      <c r="EU267" s="27">
        <f t="shared" si="4148"/>
        <v>0</v>
      </c>
      <c r="EV267" s="28">
        <f t="shared" si="4149"/>
        <v>0</v>
      </c>
      <c r="EW267" s="29">
        <f t="shared" si="4150"/>
        <v>0</v>
      </c>
      <c r="EX267" s="27">
        <f t="shared" si="4151"/>
        <v>0</v>
      </c>
      <c r="EY267" s="28">
        <f t="shared" si="4152"/>
        <v>0</v>
      </c>
      <c r="EZ267" s="29">
        <f t="shared" si="4153"/>
        <v>0</v>
      </c>
      <c r="FA267" s="178">
        <f t="shared" si="4154"/>
        <v>0</v>
      </c>
      <c r="FB267" s="28">
        <f t="shared" si="4155"/>
        <v>0</v>
      </c>
      <c r="FC267" s="29">
        <f t="shared" si="4156"/>
        <v>0</v>
      </c>
      <c r="FE267" s="84"/>
      <c r="FF267" s="176"/>
      <c r="FG267" s="176"/>
      <c r="FH267" s="84"/>
      <c r="FI267" s="481"/>
      <c r="FJ267" s="295"/>
      <c r="FK267" s="241">
        <f t="shared" si="3987"/>
        <v>0</v>
      </c>
      <c r="FL267" s="481"/>
      <c r="FM267" s="295"/>
      <c r="FN267" s="241">
        <f t="shared" si="4164"/>
        <v>0</v>
      </c>
      <c r="FO267" s="41"/>
      <c r="FP267" s="42"/>
      <c r="FQ267" s="43"/>
      <c r="FR267" s="385"/>
      <c r="FS267" s="799"/>
      <c r="FT267" s="241">
        <f t="shared" si="3992"/>
        <v>0</v>
      </c>
      <c r="FU267" s="239"/>
      <c r="FV267" s="295"/>
      <c r="FW267" s="241">
        <f t="shared" si="3993"/>
        <v>0</v>
      </c>
      <c r="FX267" s="41"/>
      <c r="FY267" s="42"/>
      <c r="FZ267" s="43"/>
      <c r="GA267" s="481"/>
      <c r="GB267" s="301"/>
      <c r="GC267" s="241">
        <f t="shared" si="3997"/>
        <v>0</v>
      </c>
      <c r="GD267" s="481"/>
      <c r="GE267" s="295"/>
      <c r="GF267" s="241">
        <f t="shared" si="3998"/>
        <v>0</v>
      </c>
      <c r="GG267" s="236"/>
      <c r="GH267" s="232"/>
      <c r="GI267" s="233"/>
      <c r="GJ267" s="449"/>
      <c r="GK267" s="450"/>
      <c r="GL267" s="451"/>
      <c r="GM267" s="449"/>
      <c r="GN267" s="450"/>
      <c r="GO267" s="451"/>
      <c r="GP267" s="252"/>
      <c r="GQ267" s="253"/>
      <c r="GR267" s="253"/>
      <c r="GS267" s="481"/>
      <c r="GT267" s="295"/>
      <c r="GU267" s="90">
        <f t="shared" si="4011"/>
        <v>0</v>
      </c>
      <c r="GV267" s="239"/>
      <c r="GW267" s="295"/>
      <c r="GX267" s="90">
        <f t="shared" si="4179"/>
        <v>0</v>
      </c>
      <c r="GY267" s="236"/>
      <c r="GZ267" s="232"/>
      <c r="HA267" s="233"/>
      <c r="HB267" s="481"/>
      <c r="HC267" s="295"/>
      <c r="HD267" s="90">
        <f t="shared" si="4016"/>
        <v>0</v>
      </c>
      <c r="HE267" s="239"/>
      <c r="HF267" s="295"/>
      <c r="HG267" s="90">
        <f t="shared" si="4180"/>
        <v>0</v>
      </c>
      <c r="HH267" s="236"/>
      <c r="HI267" s="232"/>
      <c r="HJ267" s="233"/>
      <c r="HK267" s="481"/>
      <c r="HL267" s="301"/>
      <c r="HM267" s="90">
        <f t="shared" si="4021"/>
        <v>0</v>
      </c>
      <c r="HN267" s="481"/>
      <c r="HO267" s="301"/>
      <c r="HP267" s="90">
        <f t="shared" si="4213"/>
        <v>0</v>
      </c>
      <c r="HQ267" s="236"/>
      <c r="HR267" s="232"/>
      <c r="HS267" s="233"/>
      <c r="HT267" s="50"/>
      <c r="HU267" s="45"/>
      <c r="HV267" s="51"/>
      <c r="HW267" s="50"/>
      <c r="HX267" s="45"/>
      <c r="HY267" s="51"/>
      <c r="HZ267" s="252"/>
      <c r="IA267" s="253"/>
      <c r="IB267" s="253"/>
      <c r="IC267" s="481"/>
      <c r="ID267" s="295"/>
      <c r="IE267" s="241">
        <f t="shared" si="4035"/>
        <v>0</v>
      </c>
      <c r="IF267" s="239"/>
      <c r="IG267" s="295"/>
      <c r="IH267" s="241">
        <f t="shared" si="4189"/>
        <v>0</v>
      </c>
      <c r="II267" s="236"/>
      <c r="IJ267" s="232"/>
      <c r="IK267" s="233"/>
      <c r="IL267" s="481"/>
      <c r="IM267" s="295"/>
      <c r="IN267" s="241">
        <f t="shared" si="4040"/>
        <v>0</v>
      </c>
      <c r="IO267" s="239"/>
      <c r="IP267" s="295"/>
      <c r="IQ267" s="241">
        <f t="shared" si="4190"/>
        <v>0</v>
      </c>
      <c r="IR267" s="236"/>
      <c r="IS267" s="232"/>
      <c r="IT267" s="233"/>
      <c r="IU267" s="385"/>
      <c r="IV267" s="100"/>
      <c r="IW267" s="241">
        <f t="shared" si="4045"/>
        <v>0</v>
      </c>
      <c r="IX267" s="239"/>
      <c r="IY267" s="295"/>
      <c r="IZ267" s="241">
        <f t="shared" si="4191"/>
        <v>0</v>
      </c>
      <c r="JA267" s="236"/>
      <c r="JB267" s="232"/>
      <c r="JC267" s="233"/>
      <c r="JD267" s="449"/>
      <c r="JE267" s="450"/>
      <c r="JF267" s="451"/>
      <c r="JG267" s="449"/>
      <c r="JH267" s="450"/>
      <c r="JI267" s="451"/>
      <c r="JJ267" s="252"/>
      <c r="JK267" s="253"/>
      <c r="JL267" s="253"/>
      <c r="JM267" s="481"/>
      <c r="JN267" s="295"/>
      <c r="JO267" s="90">
        <f t="shared" si="4059"/>
        <v>0</v>
      </c>
      <c r="JP267" s="239"/>
      <c r="JQ267" s="295"/>
      <c r="JR267" s="90">
        <f t="shared" si="4201"/>
        <v>0</v>
      </c>
      <c r="JS267" s="236"/>
      <c r="JT267" s="232"/>
      <c r="JU267" s="233"/>
      <c r="JV267" s="481"/>
      <c r="JW267" s="295"/>
      <c r="JX267" s="90">
        <f t="shared" si="4064"/>
        <v>0</v>
      </c>
      <c r="JY267" s="88"/>
      <c r="JZ267" s="100"/>
      <c r="KA267" s="90">
        <f t="shared" si="4202"/>
        <v>0</v>
      </c>
      <c r="KB267" s="236"/>
      <c r="KC267" s="232"/>
      <c r="KD267" s="233"/>
      <c r="KE267" s="481"/>
      <c r="KF267" s="295"/>
      <c r="KG267" s="90">
        <f t="shared" si="4068"/>
        <v>0</v>
      </c>
      <c r="KH267" s="239"/>
      <c r="KI267" s="295"/>
      <c r="KJ267" s="90">
        <f t="shared" si="4203"/>
        <v>0</v>
      </c>
      <c r="KK267" s="41"/>
      <c r="KL267" s="42"/>
      <c r="KM267" s="43"/>
      <c r="KN267" s="50"/>
      <c r="KO267" s="45"/>
      <c r="KP267" s="51"/>
      <c r="KQ267" s="50"/>
      <c r="KR267" s="45"/>
      <c r="KS267" s="51"/>
      <c r="KT267" s="81"/>
      <c r="KU267" s="52"/>
      <c r="KV267" s="52"/>
      <c r="KW267" s="27">
        <f t="shared" si="4157"/>
        <v>0</v>
      </c>
      <c r="KX267" s="28">
        <f t="shared" si="4158"/>
        <v>0</v>
      </c>
      <c r="KY267" s="29">
        <f t="shared" si="4159"/>
        <v>0</v>
      </c>
      <c r="KZ267" s="27">
        <f t="shared" si="4160"/>
        <v>0</v>
      </c>
      <c r="LA267" s="28">
        <f t="shared" si="4161"/>
        <v>0</v>
      </c>
      <c r="LB267" s="29">
        <f t="shared" si="4162"/>
        <v>0</v>
      </c>
      <c r="LC267" s="178"/>
      <c r="LD267" s="28"/>
      <c r="LE267" s="29"/>
    </row>
    <row r="268" spans="2:317" ht="20.25" hidden="1" customHeight="1" outlineLevel="3">
      <c r="B268" s="84" t="s">
        <v>361</v>
      </c>
      <c r="C268" s="176" t="s">
        <v>271</v>
      </c>
      <c r="D268" s="176" t="s">
        <v>261</v>
      </c>
      <c r="E268" s="176" t="s">
        <v>262</v>
      </c>
      <c r="F268" s="84" t="s">
        <v>211</v>
      </c>
      <c r="G268" s="444"/>
      <c r="H268" s="295"/>
      <c r="I268" s="241">
        <f t="shared" si="3860"/>
        <v>0</v>
      </c>
      <c r="J268" s="239"/>
      <c r="K268" s="295"/>
      <c r="L268" s="241">
        <f t="shared" si="4163"/>
        <v>0</v>
      </c>
      <c r="M268" s="41">
        <f t="shared" si="3976"/>
        <v>0</v>
      </c>
      <c r="N268" s="42">
        <f t="shared" si="3977"/>
        <v>0</v>
      </c>
      <c r="O268" s="43">
        <f t="shared" si="3978"/>
        <v>0</v>
      </c>
      <c r="P268" s="444"/>
      <c r="Q268" s="295"/>
      <c r="R268" s="241">
        <f t="shared" si="3865"/>
        <v>0</v>
      </c>
      <c r="S268" s="481"/>
      <c r="T268" s="301"/>
      <c r="U268" s="241">
        <f t="shared" si="3866"/>
        <v>0</v>
      </c>
      <c r="V268" s="41">
        <f t="shared" si="3979"/>
        <v>0</v>
      </c>
      <c r="W268" s="42">
        <f t="shared" si="3980"/>
        <v>0</v>
      </c>
      <c r="X268" s="43">
        <f t="shared" si="3981"/>
        <v>0</v>
      </c>
      <c r="Y268" s="444"/>
      <c r="Z268" s="482"/>
      <c r="AA268" s="241">
        <f t="shared" si="3870"/>
        <v>0</v>
      </c>
      <c r="AB268" s="444"/>
      <c r="AC268" s="482"/>
      <c r="AD268" s="241">
        <f t="shared" si="3871"/>
        <v>0</v>
      </c>
      <c r="AE268" s="236">
        <f t="shared" si="4091"/>
        <v>0</v>
      </c>
      <c r="AF268" s="232">
        <f t="shared" si="4092"/>
        <v>0</v>
      </c>
      <c r="AG268" s="233">
        <f t="shared" si="4093"/>
        <v>0</v>
      </c>
      <c r="AH268" s="449">
        <f t="shared" si="4094"/>
        <v>0</v>
      </c>
      <c r="AI268" s="450">
        <f t="shared" si="4095"/>
        <v>0</v>
      </c>
      <c r="AJ268" s="451">
        <f t="shared" si="4096"/>
        <v>0</v>
      </c>
      <c r="AK268" s="449">
        <f t="shared" si="4097"/>
        <v>0</v>
      </c>
      <c r="AL268" s="450">
        <f t="shared" si="4098"/>
        <v>0</v>
      </c>
      <c r="AM268" s="451">
        <f t="shared" si="4099"/>
        <v>0</v>
      </c>
      <c r="AN268" s="252">
        <f t="shared" si="4100"/>
        <v>0</v>
      </c>
      <c r="AO268" s="253">
        <f t="shared" si="4101"/>
        <v>0</v>
      </c>
      <c r="AP268" s="253">
        <f t="shared" si="4102"/>
        <v>0</v>
      </c>
      <c r="AQ268" s="444"/>
      <c r="AR268" s="295"/>
      <c r="AS268" s="90">
        <f t="shared" si="3884"/>
        <v>0</v>
      </c>
      <c r="AT268" s="239"/>
      <c r="AU268" s="295"/>
      <c r="AV268" s="90">
        <f t="shared" si="3885"/>
        <v>0</v>
      </c>
      <c r="AW268" s="236">
        <f t="shared" si="3984"/>
        <v>0</v>
      </c>
      <c r="AX268" s="232">
        <f t="shared" si="3985"/>
        <v>0</v>
      </c>
      <c r="AY268" s="233">
        <f t="shared" si="3986"/>
        <v>0</v>
      </c>
      <c r="AZ268" s="444"/>
      <c r="BA268" s="482"/>
      <c r="BB268" s="90">
        <f t="shared" si="3889"/>
        <v>0</v>
      </c>
      <c r="BC268" s="444"/>
      <c r="BD268" s="482"/>
      <c r="BE268" s="90">
        <f t="shared" si="3890"/>
        <v>0</v>
      </c>
      <c r="BF268" s="236">
        <f t="shared" si="4103"/>
        <v>0</v>
      </c>
      <c r="BG268" s="232">
        <f t="shared" si="4104"/>
        <v>0</v>
      </c>
      <c r="BH268" s="233">
        <f t="shared" si="4105"/>
        <v>0</v>
      </c>
      <c r="BI268" s="481"/>
      <c r="BJ268" s="295"/>
      <c r="BK268" s="90">
        <f t="shared" si="3894"/>
        <v>0</v>
      </c>
      <c r="BL268" s="481"/>
      <c r="BM268" s="295"/>
      <c r="BN268" s="90">
        <f t="shared" si="3965"/>
        <v>0</v>
      </c>
      <c r="BO268" s="236">
        <f t="shared" si="4106"/>
        <v>0</v>
      </c>
      <c r="BP268" s="232">
        <f t="shared" si="4107"/>
        <v>0</v>
      </c>
      <c r="BQ268" s="233">
        <f t="shared" si="4108"/>
        <v>0</v>
      </c>
      <c r="BR268" s="50">
        <f t="shared" si="4109"/>
        <v>0</v>
      </c>
      <c r="BS268" s="45">
        <f t="shared" si="4110"/>
        <v>0</v>
      </c>
      <c r="BT268" s="51">
        <f t="shared" si="4111"/>
        <v>0</v>
      </c>
      <c r="BU268" s="50">
        <f t="shared" si="4112"/>
        <v>0</v>
      </c>
      <c r="BV268" s="45">
        <f t="shared" si="4113"/>
        <v>0</v>
      </c>
      <c r="BW268" s="51">
        <f t="shared" si="4114"/>
        <v>0</v>
      </c>
      <c r="BX268" s="252">
        <f t="shared" si="4115"/>
        <v>0</v>
      </c>
      <c r="BY268" s="253">
        <f t="shared" si="4116"/>
        <v>0</v>
      </c>
      <c r="BZ268" s="253">
        <f t="shared" si="4117"/>
        <v>0</v>
      </c>
      <c r="CA268" s="481"/>
      <c r="CB268" s="301"/>
      <c r="CC268" s="241">
        <f t="shared" si="3908"/>
        <v>0</v>
      </c>
      <c r="CD268" s="444">
        <v>0.5</v>
      </c>
      <c r="CE268" s="482">
        <v>17</v>
      </c>
      <c r="CF268" s="241">
        <f t="shared" si="4165"/>
        <v>8.5</v>
      </c>
      <c r="CG268" s="236">
        <f t="shared" si="4118"/>
        <v>-0.5</v>
      </c>
      <c r="CH268" s="232">
        <f t="shared" si="4119"/>
        <v>-17</v>
      </c>
      <c r="CI268" s="233">
        <f t="shared" si="4120"/>
        <v>-8.5</v>
      </c>
      <c r="CJ268" s="444"/>
      <c r="CK268" s="482"/>
      <c r="CL268" s="241">
        <f t="shared" si="3913"/>
        <v>0</v>
      </c>
      <c r="CM268" s="448"/>
      <c r="CN268" s="301"/>
      <c r="CO268" s="241">
        <f t="shared" si="4166"/>
        <v>0</v>
      </c>
      <c r="CP268" s="236">
        <f t="shared" si="4121"/>
        <v>0</v>
      </c>
      <c r="CQ268" s="232">
        <f t="shared" si="4122"/>
        <v>0</v>
      </c>
      <c r="CR268" s="233">
        <f t="shared" si="4123"/>
        <v>0</v>
      </c>
      <c r="CS268" s="481"/>
      <c r="CT268" s="295"/>
      <c r="CU268" s="241">
        <f t="shared" si="3918"/>
        <v>0</v>
      </c>
      <c r="CV268" s="444"/>
      <c r="CW268" s="482"/>
      <c r="CX268" s="241">
        <f t="shared" si="4167"/>
        <v>0</v>
      </c>
      <c r="CY268" s="236">
        <f t="shared" si="4124"/>
        <v>0</v>
      </c>
      <c r="CZ268" s="232">
        <f t="shared" si="4125"/>
        <v>0</v>
      </c>
      <c r="DA268" s="233">
        <f t="shared" si="4126"/>
        <v>0</v>
      </c>
      <c r="DB268" s="449">
        <f t="shared" si="4127"/>
        <v>0</v>
      </c>
      <c r="DC268" s="450">
        <f t="shared" si="4128"/>
        <v>0</v>
      </c>
      <c r="DD268" s="451">
        <f t="shared" si="4129"/>
        <v>0</v>
      </c>
      <c r="DE268" s="449">
        <f t="shared" si="4130"/>
        <v>0.5</v>
      </c>
      <c r="DF268" s="450">
        <f t="shared" si="4131"/>
        <v>17</v>
      </c>
      <c r="DG268" s="451">
        <f t="shared" si="4132"/>
        <v>8.5</v>
      </c>
      <c r="DH268" s="252">
        <f t="shared" si="4133"/>
        <v>-0.5</v>
      </c>
      <c r="DI268" s="253">
        <f t="shared" si="4134"/>
        <v>-17</v>
      </c>
      <c r="DJ268" s="253">
        <f t="shared" si="4135"/>
        <v>-8.5</v>
      </c>
      <c r="DK268" s="481"/>
      <c r="DL268" s="295"/>
      <c r="DM268" s="90">
        <f t="shared" si="3932"/>
        <v>0</v>
      </c>
      <c r="DN268" s="239"/>
      <c r="DO268" s="295"/>
      <c r="DP268" s="90">
        <f t="shared" si="4168"/>
        <v>0</v>
      </c>
      <c r="DQ268" s="595">
        <f t="shared" si="3969"/>
        <v>0</v>
      </c>
      <c r="DR268" s="596">
        <f t="shared" si="3970"/>
        <v>0</v>
      </c>
      <c r="DS268" s="597">
        <f t="shared" si="3971"/>
        <v>0</v>
      </c>
      <c r="DT268" s="481"/>
      <c r="DU268" s="295"/>
      <c r="DV268" s="90">
        <f t="shared" si="3937"/>
        <v>0</v>
      </c>
      <c r="DW268" s="444">
        <v>0.5</v>
      </c>
      <c r="DX268" s="482">
        <v>17</v>
      </c>
      <c r="DY268" s="90">
        <f t="shared" si="4169"/>
        <v>8.5</v>
      </c>
      <c r="DZ268" s="595">
        <f t="shared" si="3972"/>
        <v>-0.5</v>
      </c>
      <c r="EA268" s="596">
        <f t="shared" si="3973"/>
        <v>-17</v>
      </c>
      <c r="EB268" s="597">
        <f t="shared" si="3974"/>
        <v>-8.5</v>
      </c>
      <c r="EC268" s="481"/>
      <c r="ED268" s="295"/>
      <c r="EE268" s="90">
        <f t="shared" si="3968"/>
        <v>0</v>
      </c>
      <c r="EF268" s="239"/>
      <c r="EG268" s="295"/>
      <c r="EH268" s="90">
        <f t="shared" si="4170"/>
        <v>0</v>
      </c>
      <c r="EI268" s="41">
        <f t="shared" si="4136"/>
        <v>0</v>
      </c>
      <c r="EJ268" s="42">
        <f t="shared" si="4137"/>
        <v>0</v>
      </c>
      <c r="EK268" s="43">
        <f t="shared" si="4138"/>
        <v>0</v>
      </c>
      <c r="EL268" s="50">
        <f t="shared" si="4139"/>
        <v>0</v>
      </c>
      <c r="EM268" s="45">
        <f t="shared" si="4140"/>
        <v>0</v>
      </c>
      <c r="EN268" s="51">
        <f t="shared" si="4141"/>
        <v>0</v>
      </c>
      <c r="EO268" s="50">
        <f t="shared" si="4142"/>
        <v>0.5</v>
      </c>
      <c r="EP268" s="45">
        <f t="shared" si="4143"/>
        <v>17</v>
      </c>
      <c r="EQ268" s="51">
        <f t="shared" si="4144"/>
        <v>8.5</v>
      </c>
      <c r="ER268" s="81">
        <f t="shared" si="4145"/>
        <v>-0.5</v>
      </c>
      <c r="ES268" s="52">
        <f t="shared" si="4146"/>
        <v>-17</v>
      </c>
      <c r="ET268" s="52">
        <f t="shared" si="4147"/>
        <v>-8.5</v>
      </c>
      <c r="EU268" s="27">
        <f t="shared" si="4148"/>
        <v>0</v>
      </c>
      <c r="EV268" s="28">
        <f t="shared" si="4149"/>
        <v>0</v>
      </c>
      <c r="EW268" s="29">
        <f t="shared" si="4150"/>
        <v>0</v>
      </c>
      <c r="EX268" s="27">
        <f t="shared" si="4151"/>
        <v>1</v>
      </c>
      <c r="EY268" s="28">
        <f t="shared" si="4152"/>
        <v>17</v>
      </c>
      <c r="EZ268" s="29">
        <f t="shared" si="4153"/>
        <v>17</v>
      </c>
      <c r="FA268" s="178">
        <f t="shared" si="4154"/>
        <v>-1</v>
      </c>
      <c r="FB268" s="28">
        <f t="shared" si="4155"/>
        <v>-17</v>
      </c>
      <c r="FC268" s="29">
        <f t="shared" si="4156"/>
        <v>-17</v>
      </c>
      <c r="FE268" s="84"/>
      <c r="FF268" s="176"/>
      <c r="FG268" s="176"/>
      <c r="FH268" s="84"/>
      <c r="FI268" s="444"/>
      <c r="FJ268" s="295"/>
      <c r="FK268" s="241">
        <f t="shared" si="3987"/>
        <v>0</v>
      </c>
      <c r="FL268" s="239"/>
      <c r="FM268" s="295"/>
      <c r="FN268" s="241">
        <f t="shared" si="4164"/>
        <v>0</v>
      </c>
      <c r="FO268" s="41"/>
      <c r="FP268" s="42"/>
      <c r="FQ268" s="43"/>
      <c r="FR268" s="444"/>
      <c r="FS268" s="482"/>
      <c r="FT268" s="241">
        <f t="shared" si="3992"/>
        <v>0</v>
      </c>
      <c r="FU268" s="481"/>
      <c r="FV268" s="301"/>
      <c r="FW268" s="241">
        <f t="shared" si="3993"/>
        <v>0</v>
      </c>
      <c r="FX268" s="41"/>
      <c r="FY268" s="42"/>
      <c r="FZ268" s="43"/>
      <c r="GA268" s="444"/>
      <c r="GB268" s="482"/>
      <c r="GC268" s="241">
        <f t="shared" si="3997"/>
        <v>0</v>
      </c>
      <c r="GD268" s="444"/>
      <c r="GE268" s="482"/>
      <c r="GF268" s="241">
        <f t="shared" si="3998"/>
        <v>0</v>
      </c>
      <c r="GG268" s="236"/>
      <c r="GH268" s="232"/>
      <c r="GI268" s="233"/>
      <c r="GJ268" s="449"/>
      <c r="GK268" s="450"/>
      <c r="GL268" s="451"/>
      <c r="GM268" s="449"/>
      <c r="GN268" s="450"/>
      <c r="GO268" s="451"/>
      <c r="GP268" s="252"/>
      <c r="GQ268" s="253"/>
      <c r="GR268" s="253"/>
      <c r="GS268" s="444"/>
      <c r="GT268" s="295"/>
      <c r="GU268" s="90">
        <f t="shared" si="4011"/>
        <v>0</v>
      </c>
      <c r="GV268" s="239"/>
      <c r="GW268" s="295"/>
      <c r="GX268" s="90">
        <f t="shared" si="4179"/>
        <v>0</v>
      </c>
      <c r="GY268" s="236"/>
      <c r="GZ268" s="232"/>
      <c r="HA268" s="233"/>
      <c r="HB268" s="444"/>
      <c r="HC268" s="482"/>
      <c r="HD268" s="90">
        <f t="shared" si="4016"/>
        <v>0</v>
      </c>
      <c r="HE268" s="444"/>
      <c r="HF268" s="482"/>
      <c r="HG268" s="90">
        <f t="shared" si="4180"/>
        <v>0</v>
      </c>
      <c r="HH268" s="236"/>
      <c r="HI268" s="232"/>
      <c r="HJ268" s="233"/>
      <c r="HK268" s="481"/>
      <c r="HL268" s="295"/>
      <c r="HM268" s="90">
        <f t="shared" si="4021"/>
        <v>0</v>
      </c>
      <c r="HN268" s="481"/>
      <c r="HO268" s="295"/>
      <c r="HP268" s="90">
        <f t="shared" si="4213"/>
        <v>0</v>
      </c>
      <c r="HQ268" s="236"/>
      <c r="HR268" s="232"/>
      <c r="HS268" s="233"/>
      <c r="HT268" s="50"/>
      <c r="HU268" s="45"/>
      <c r="HV268" s="51"/>
      <c r="HW268" s="50"/>
      <c r="HX268" s="45"/>
      <c r="HY268" s="51"/>
      <c r="HZ268" s="252"/>
      <c r="IA268" s="253"/>
      <c r="IB268" s="253"/>
      <c r="IC268" s="481"/>
      <c r="ID268" s="301"/>
      <c r="IE268" s="241">
        <f t="shared" si="4035"/>
        <v>0</v>
      </c>
      <c r="IF268" s="444">
        <v>0.5</v>
      </c>
      <c r="IG268" s="482">
        <v>17</v>
      </c>
      <c r="IH268" s="241">
        <f t="shared" si="4189"/>
        <v>8.5</v>
      </c>
      <c r="II268" s="236"/>
      <c r="IJ268" s="232"/>
      <c r="IK268" s="233"/>
      <c r="IL268" s="444"/>
      <c r="IM268" s="482"/>
      <c r="IN268" s="241">
        <f t="shared" si="4040"/>
        <v>0</v>
      </c>
      <c r="IO268" s="448"/>
      <c r="IP268" s="301"/>
      <c r="IQ268" s="241">
        <f t="shared" si="4190"/>
        <v>0</v>
      </c>
      <c r="IR268" s="236"/>
      <c r="IS268" s="232"/>
      <c r="IT268" s="233"/>
      <c r="IU268" s="481"/>
      <c r="IV268" s="295"/>
      <c r="IW268" s="241">
        <f t="shared" si="4045"/>
        <v>0</v>
      </c>
      <c r="IX268" s="444"/>
      <c r="IY268" s="482"/>
      <c r="IZ268" s="241">
        <f t="shared" si="4191"/>
        <v>0</v>
      </c>
      <c r="JA268" s="236"/>
      <c r="JB268" s="232"/>
      <c r="JC268" s="233"/>
      <c r="JD268" s="449"/>
      <c r="JE268" s="450"/>
      <c r="JF268" s="451"/>
      <c r="JG268" s="449"/>
      <c r="JH268" s="450"/>
      <c r="JI268" s="451"/>
      <c r="JJ268" s="252"/>
      <c r="JK268" s="253"/>
      <c r="JL268" s="253"/>
      <c r="JM268" s="481"/>
      <c r="JN268" s="295"/>
      <c r="JO268" s="90">
        <f t="shared" si="4059"/>
        <v>0</v>
      </c>
      <c r="JP268" s="239"/>
      <c r="JQ268" s="295"/>
      <c r="JR268" s="90">
        <f t="shared" si="4201"/>
        <v>0</v>
      </c>
      <c r="JS268" s="236"/>
      <c r="JT268" s="232"/>
      <c r="JU268" s="233"/>
      <c r="JV268" s="481"/>
      <c r="JW268" s="295"/>
      <c r="JX268" s="90">
        <f t="shared" si="4064"/>
        <v>0</v>
      </c>
      <c r="JY268" s="444">
        <v>0.5</v>
      </c>
      <c r="JZ268" s="482">
        <v>17</v>
      </c>
      <c r="KA268" s="90">
        <f t="shared" si="4202"/>
        <v>8.5</v>
      </c>
      <c r="KB268" s="236"/>
      <c r="KC268" s="232"/>
      <c r="KD268" s="233"/>
      <c r="KE268" s="481"/>
      <c r="KF268" s="295"/>
      <c r="KG268" s="90">
        <f t="shared" si="4068"/>
        <v>0</v>
      </c>
      <c r="KH268" s="239"/>
      <c r="KI268" s="295"/>
      <c r="KJ268" s="90">
        <f t="shared" si="4203"/>
        <v>0</v>
      </c>
      <c r="KK268" s="41"/>
      <c r="KL268" s="42"/>
      <c r="KM268" s="43"/>
      <c r="KN268" s="50"/>
      <c r="KO268" s="45"/>
      <c r="KP268" s="51"/>
      <c r="KQ268" s="50"/>
      <c r="KR268" s="45"/>
      <c r="KS268" s="51"/>
      <c r="KT268" s="81"/>
      <c r="KU268" s="52"/>
      <c r="KV268" s="52"/>
      <c r="KW268" s="27">
        <f t="shared" si="4157"/>
        <v>0</v>
      </c>
      <c r="KX268" s="28">
        <f t="shared" si="4158"/>
        <v>0</v>
      </c>
      <c r="KY268" s="29">
        <f t="shared" si="4159"/>
        <v>0</v>
      </c>
      <c r="KZ268" s="27">
        <f t="shared" si="4160"/>
        <v>0</v>
      </c>
      <c r="LA268" s="28">
        <f t="shared" si="4161"/>
        <v>0</v>
      </c>
      <c r="LB268" s="29">
        <f t="shared" si="4162"/>
        <v>0</v>
      </c>
      <c r="LC268" s="178"/>
      <c r="LD268" s="28"/>
      <c r="LE268" s="29"/>
    </row>
    <row r="269" spans="2:317" ht="20.25" hidden="1" customHeight="1" outlineLevel="3">
      <c r="B269" s="84" t="s">
        <v>361</v>
      </c>
      <c r="C269" s="766" t="s">
        <v>287</v>
      </c>
      <c r="D269" s="176" t="s">
        <v>261</v>
      </c>
      <c r="E269" s="176" t="s">
        <v>262</v>
      </c>
      <c r="F269" s="84" t="s">
        <v>211</v>
      </c>
      <c r="G269" s="481"/>
      <c r="H269" s="295"/>
      <c r="I269" s="241">
        <f t="shared" si="3860"/>
        <v>0</v>
      </c>
      <c r="J269" s="239"/>
      <c r="K269" s="295"/>
      <c r="L269" s="241">
        <f t="shared" si="4163"/>
        <v>0</v>
      </c>
      <c r="M269" s="41">
        <f t="shared" si="3976"/>
        <v>0</v>
      </c>
      <c r="N269" s="42">
        <f t="shared" si="3977"/>
        <v>0</v>
      </c>
      <c r="O269" s="43">
        <f t="shared" si="3978"/>
        <v>0</v>
      </c>
      <c r="P269" s="385"/>
      <c r="Q269" s="89"/>
      <c r="R269" s="241">
        <f t="shared" si="3865"/>
        <v>0</v>
      </c>
      <c r="S269" s="239"/>
      <c r="T269" s="295"/>
      <c r="U269" s="241">
        <f t="shared" si="3866"/>
        <v>0</v>
      </c>
      <c r="V269" s="41">
        <f t="shared" si="3979"/>
        <v>0</v>
      </c>
      <c r="W269" s="42">
        <f t="shared" si="3980"/>
        <v>0</v>
      </c>
      <c r="X269" s="43">
        <f t="shared" si="3981"/>
        <v>0</v>
      </c>
      <c r="Y269" s="481"/>
      <c r="Z269" s="295"/>
      <c r="AA269" s="241">
        <f t="shared" si="3870"/>
        <v>0</v>
      </c>
      <c r="AB269" s="481"/>
      <c r="AC269" s="295"/>
      <c r="AD269" s="241">
        <f t="shared" si="3871"/>
        <v>0</v>
      </c>
      <c r="AE269" s="236">
        <f t="shared" si="4091"/>
        <v>0</v>
      </c>
      <c r="AF269" s="232">
        <f t="shared" si="4092"/>
        <v>0</v>
      </c>
      <c r="AG269" s="233">
        <f t="shared" si="4093"/>
        <v>0</v>
      </c>
      <c r="AH269" s="449">
        <f t="shared" si="4094"/>
        <v>0</v>
      </c>
      <c r="AI269" s="450">
        <f t="shared" si="4095"/>
        <v>0</v>
      </c>
      <c r="AJ269" s="451">
        <f t="shared" si="4096"/>
        <v>0</v>
      </c>
      <c r="AK269" s="449">
        <f t="shared" si="4097"/>
        <v>0</v>
      </c>
      <c r="AL269" s="450">
        <f t="shared" si="4098"/>
        <v>0</v>
      </c>
      <c r="AM269" s="451">
        <f t="shared" si="4099"/>
        <v>0</v>
      </c>
      <c r="AN269" s="252">
        <f t="shared" si="4100"/>
        <v>0</v>
      </c>
      <c r="AO269" s="253">
        <f t="shared" si="4101"/>
        <v>0</v>
      </c>
      <c r="AP269" s="253">
        <f t="shared" si="4102"/>
        <v>0</v>
      </c>
      <c r="AQ269" s="481"/>
      <c r="AR269" s="295"/>
      <c r="AS269" s="90">
        <f t="shared" si="3884"/>
        <v>0</v>
      </c>
      <c r="AT269" s="239"/>
      <c r="AU269" s="295"/>
      <c r="AV269" s="90">
        <f t="shared" si="3885"/>
        <v>0</v>
      </c>
      <c r="AW269" s="236">
        <f t="shared" si="3984"/>
        <v>0</v>
      </c>
      <c r="AX269" s="232">
        <f t="shared" si="3985"/>
        <v>0</v>
      </c>
      <c r="AY269" s="233">
        <f t="shared" si="3986"/>
        <v>0</v>
      </c>
      <c r="AZ269" s="481"/>
      <c r="BA269" s="295"/>
      <c r="BB269" s="90">
        <f t="shared" si="3889"/>
        <v>0</v>
      </c>
      <c r="BC269" s="239"/>
      <c r="BD269" s="295"/>
      <c r="BE269" s="90">
        <f t="shared" si="3890"/>
        <v>0</v>
      </c>
      <c r="BF269" s="236">
        <f t="shared" si="4103"/>
        <v>0</v>
      </c>
      <c r="BG269" s="232">
        <f t="shared" si="4104"/>
        <v>0</v>
      </c>
      <c r="BH269" s="233">
        <f t="shared" si="4105"/>
        <v>0</v>
      </c>
      <c r="BI269" s="481"/>
      <c r="BJ269" s="295"/>
      <c r="BK269" s="90">
        <f t="shared" si="3894"/>
        <v>0</v>
      </c>
      <c r="BL269" s="481"/>
      <c r="BM269" s="295"/>
      <c r="BN269" s="90">
        <f t="shared" si="3965"/>
        <v>0</v>
      </c>
      <c r="BO269" s="236">
        <f t="shared" si="4106"/>
        <v>0</v>
      </c>
      <c r="BP269" s="232">
        <f t="shared" si="4107"/>
        <v>0</v>
      </c>
      <c r="BQ269" s="233">
        <f t="shared" si="4108"/>
        <v>0</v>
      </c>
      <c r="BR269" s="50">
        <f t="shared" si="4109"/>
        <v>0</v>
      </c>
      <c r="BS269" s="45">
        <f t="shared" si="4110"/>
        <v>0</v>
      </c>
      <c r="BT269" s="51">
        <f t="shared" si="4111"/>
        <v>0</v>
      </c>
      <c r="BU269" s="50">
        <f t="shared" si="4112"/>
        <v>0</v>
      </c>
      <c r="BV269" s="45">
        <f t="shared" si="4113"/>
        <v>0</v>
      </c>
      <c r="BW269" s="51">
        <f t="shared" si="4114"/>
        <v>0</v>
      </c>
      <c r="BX269" s="252">
        <f t="shared" si="4115"/>
        <v>0</v>
      </c>
      <c r="BY269" s="253">
        <f t="shared" si="4116"/>
        <v>0</v>
      </c>
      <c r="BZ269" s="253">
        <f t="shared" si="4117"/>
        <v>0</v>
      </c>
      <c r="CA269" s="481"/>
      <c r="CB269" s="295"/>
      <c r="CC269" s="241">
        <f t="shared" si="3908"/>
        <v>0</v>
      </c>
      <c r="CD269" s="239"/>
      <c r="CE269" s="295"/>
      <c r="CF269" s="241">
        <f t="shared" si="4165"/>
        <v>0</v>
      </c>
      <c r="CG269" s="236">
        <f t="shared" si="4118"/>
        <v>0</v>
      </c>
      <c r="CH269" s="232">
        <f t="shared" si="4119"/>
        <v>0</v>
      </c>
      <c r="CI269" s="233">
        <f t="shared" si="4120"/>
        <v>0</v>
      </c>
      <c r="CJ269" s="481"/>
      <c r="CK269" s="295"/>
      <c r="CL269" s="241">
        <f t="shared" si="3913"/>
        <v>0</v>
      </c>
      <c r="CM269" s="239"/>
      <c r="CN269" s="295"/>
      <c r="CO269" s="241">
        <f t="shared" si="4166"/>
        <v>0</v>
      </c>
      <c r="CP269" s="236">
        <f t="shared" si="4121"/>
        <v>0</v>
      </c>
      <c r="CQ269" s="232">
        <f t="shared" si="4122"/>
        <v>0</v>
      </c>
      <c r="CR269" s="233">
        <f t="shared" si="4123"/>
        <v>0</v>
      </c>
      <c r="CS269" s="481"/>
      <c r="CT269" s="295"/>
      <c r="CU269" s="241">
        <f t="shared" si="3918"/>
        <v>0</v>
      </c>
      <c r="CV269" s="239"/>
      <c r="CW269" s="295"/>
      <c r="CX269" s="241">
        <f t="shared" si="4167"/>
        <v>0</v>
      </c>
      <c r="CY269" s="236">
        <f t="shared" si="4124"/>
        <v>0</v>
      </c>
      <c r="CZ269" s="232">
        <f t="shared" si="4125"/>
        <v>0</v>
      </c>
      <c r="DA269" s="233">
        <f t="shared" si="4126"/>
        <v>0</v>
      </c>
      <c r="DB269" s="449">
        <f t="shared" si="4127"/>
        <v>0</v>
      </c>
      <c r="DC269" s="450">
        <f t="shared" si="4128"/>
        <v>0</v>
      </c>
      <c r="DD269" s="451">
        <f t="shared" si="4129"/>
        <v>0</v>
      </c>
      <c r="DE269" s="449">
        <f t="shared" si="4130"/>
        <v>0</v>
      </c>
      <c r="DF269" s="450">
        <f t="shared" si="4131"/>
        <v>0</v>
      </c>
      <c r="DG269" s="451">
        <f t="shared" si="4132"/>
        <v>0</v>
      </c>
      <c r="DH269" s="252">
        <f t="shared" si="4133"/>
        <v>0</v>
      </c>
      <c r="DI269" s="253">
        <f t="shared" si="4134"/>
        <v>0</v>
      </c>
      <c r="DJ269" s="253">
        <f t="shared" si="4135"/>
        <v>0</v>
      </c>
      <c r="DK269" s="481"/>
      <c r="DL269" s="295"/>
      <c r="DM269" s="90">
        <f t="shared" si="3932"/>
        <v>0</v>
      </c>
      <c r="DN269" s="239"/>
      <c r="DO269" s="295"/>
      <c r="DP269" s="90">
        <f t="shared" si="4168"/>
        <v>0</v>
      </c>
      <c r="DQ269" s="595">
        <f t="shared" si="3969"/>
        <v>0</v>
      </c>
      <c r="DR269" s="596">
        <f t="shared" si="3970"/>
        <v>0</v>
      </c>
      <c r="DS269" s="597">
        <f t="shared" si="3971"/>
        <v>0</v>
      </c>
      <c r="DT269" s="481"/>
      <c r="DU269" s="295"/>
      <c r="DV269" s="90">
        <f t="shared" si="3937"/>
        <v>0</v>
      </c>
      <c r="DW269" s="239"/>
      <c r="DX269" s="295"/>
      <c r="DY269" s="90">
        <f t="shared" si="4169"/>
        <v>0</v>
      </c>
      <c r="DZ269" s="595">
        <f t="shared" si="3972"/>
        <v>0</v>
      </c>
      <c r="EA269" s="596">
        <f t="shared" si="3973"/>
        <v>0</v>
      </c>
      <c r="EB269" s="597">
        <f t="shared" si="3974"/>
        <v>0</v>
      </c>
      <c r="EC269" s="481"/>
      <c r="ED269" s="295"/>
      <c r="EE269" s="90">
        <f t="shared" si="3968"/>
        <v>0</v>
      </c>
      <c r="EF269" s="239"/>
      <c r="EG269" s="295"/>
      <c r="EH269" s="90">
        <f t="shared" si="4170"/>
        <v>0</v>
      </c>
      <c r="EI269" s="41">
        <f t="shared" si="4136"/>
        <v>0</v>
      </c>
      <c r="EJ269" s="42">
        <f t="shared" si="4137"/>
        <v>0</v>
      </c>
      <c r="EK269" s="43">
        <f t="shared" si="4138"/>
        <v>0</v>
      </c>
      <c r="EL269" s="50">
        <f t="shared" si="4139"/>
        <v>0</v>
      </c>
      <c r="EM269" s="45">
        <f t="shared" si="4140"/>
        <v>0</v>
      </c>
      <c r="EN269" s="51">
        <f t="shared" si="4141"/>
        <v>0</v>
      </c>
      <c r="EO269" s="50">
        <f t="shared" si="4142"/>
        <v>0</v>
      </c>
      <c r="EP269" s="45">
        <f t="shared" si="4143"/>
        <v>0</v>
      </c>
      <c r="EQ269" s="51">
        <f t="shared" si="4144"/>
        <v>0</v>
      </c>
      <c r="ER269" s="81">
        <f t="shared" si="4145"/>
        <v>0</v>
      </c>
      <c r="ES269" s="52">
        <f t="shared" si="4146"/>
        <v>0</v>
      </c>
      <c r="ET269" s="52">
        <f t="shared" si="4147"/>
        <v>0</v>
      </c>
      <c r="EU269" s="27">
        <f t="shared" si="4148"/>
        <v>0</v>
      </c>
      <c r="EV269" s="28">
        <f t="shared" si="4149"/>
        <v>0</v>
      </c>
      <c r="EW269" s="29">
        <f t="shared" si="4150"/>
        <v>0</v>
      </c>
      <c r="EX269" s="27">
        <f t="shared" si="4151"/>
        <v>0</v>
      </c>
      <c r="EY269" s="28">
        <f t="shared" si="4152"/>
        <v>0</v>
      </c>
      <c r="EZ269" s="29">
        <f t="shared" si="4153"/>
        <v>0</v>
      </c>
      <c r="FA269" s="178">
        <f t="shared" si="4154"/>
        <v>0</v>
      </c>
      <c r="FB269" s="28">
        <f t="shared" si="4155"/>
        <v>0</v>
      </c>
      <c r="FC269" s="29">
        <f t="shared" si="4156"/>
        <v>0</v>
      </c>
      <c r="FE269" s="84"/>
      <c r="FF269" s="176"/>
      <c r="FG269" s="176"/>
      <c r="FH269" s="84"/>
      <c r="FI269" s="481"/>
      <c r="FJ269" s="295"/>
      <c r="FK269" s="241">
        <f t="shared" si="3987"/>
        <v>0</v>
      </c>
      <c r="FL269" s="239"/>
      <c r="FM269" s="295"/>
      <c r="FN269" s="241">
        <f t="shared" si="4164"/>
        <v>0</v>
      </c>
      <c r="FO269" s="41"/>
      <c r="FP269" s="42"/>
      <c r="FQ269" s="43"/>
      <c r="FR269" s="385"/>
      <c r="FS269" s="799"/>
      <c r="FT269" s="241">
        <f t="shared" si="3992"/>
        <v>0</v>
      </c>
      <c r="FU269" s="239"/>
      <c r="FV269" s="295"/>
      <c r="FW269" s="241">
        <f t="shared" si="3993"/>
        <v>0</v>
      </c>
      <c r="FX269" s="41"/>
      <c r="FY269" s="42"/>
      <c r="FZ269" s="43"/>
      <c r="GA269" s="481"/>
      <c r="GB269" s="295"/>
      <c r="GC269" s="241">
        <f t="shared" si="3997"/>
        <v>0</v>
      </c>
      <c r="GD269" s="481"/>
      <c r="GE269" s="295"/>
      <c r="GF269" s="241">
        <f t="shared" si="3998"/>
        <v>0</v>
      </c>
      <c r="GG269" s="236"/>
      <c r="GH269" s="232"/>
      <c r="GI269" s="233"/>
      <c r="GJ269" s="449"/>
      <c r="GK269" s="450"/>
      <c r="GL269" s="451"/>
      <c r="GM269" s="449"/>
      <c r="GN269" s="450"/>
      <c r="GO269" s="451"/>
      <c r="GP269" s="252"/>
      <c r="GQ269" s="253"/>
      <c r="GR269" s="253"/>
      <c r="GS269" s="481"/>
      <c r="GT269" s="295"/>
      <c r="GU269" s="90">
        <f t="shared" si="4011"/>
        <v>0</v>
      </c>
      <c r="GV269" s="239"/>
      <c r="GW269" s="295"/>
      <c r="GX269" s="90">
        <f t="shared" si="4179"/>
        <v>0</v>
      </c>
      <c r="GY269" s="236"/>
      <c r="GZ269" s="232"/>
      <c r="HA269" s="233"/>
      <c r="HB269" s="481"/>
      <c r="HC269" s="295"/>
      <c r="HD269" s="90">
        <f t="shared" si="4016"/>
        <v>0</v>
      </c>
      <c r="HE269" s="239"/>
      <c r="HF269" s="295"/>
      <c r="HG269" s="90">
        <f t="shared" si="4180"/>
        <v>0</v>
      </c>
      <c r="HH269" s="236"/>
      <c r="HI269" s="232"/>
      <c r="HJ269" s="233"/>
      <c r="HK269" s="481"/>
      <c r="HL269" s="295"/>
      <c r="HM269" s="90">
        <f t="shared" si="4021"/>
        <v>0</v>
      </c>
      <c r="HN269" s="481"/>
      <c r="HO269" s="295"/>
      <c r="HP269" s="90">
        <f t="shared" si="4213"/>
        <v>0</v>
      </c>
      <c r="HQ269" s="236"/>
      <c r="HR269" s="232"/>
      <c r="HS269" s="233"/>
      <c r="HT269" s="50"/>
      <c r="HU269" s="45"/>
      <c r="HV269" s="51"/>
      <c r="HW269" s="50"/>
      <c r="HX269" s="45"/>
      <c r="HY269" s="51"/>
      <c r="HZ269" s="252"/>
      <c r="IA269" s="253"/>
      <c r="IB269" s="253"/>
      <c r="IC269" s="481"/>
      <c r="ID269" s="295"/>
      <c r="IE269" s="241">
        <f t="shared" si="4035"/>
        <v>0</v>
      </c>
      <c r="IF269" s="239"/>
      <c r="IG269" s="295"/>
      <c r="IH269" s="241">
        <f t="shared" si="4189"/>
        <v>0</v>
      </c>
      <c r="II269" s="236"/>
      <c r="IJ269" s="232"/>
      <c r="IK269" s="233"/>
      <c r="IL269" s="481"/>
      <c r="IM269" s="295"/>
      <c r="IN269" s="241">
        <f t="shared" si="4040"/>
        <v>0</v>
      </c>
      <c r="IO269" s="239"/>
      <c r="IP269" s="295"/>
      <c r="IQ269" s="241">
        <f t="shared" si="4190"/>
        <v>0</v>
      </c>
      <c r="IR269" s="236"/>
      <c r="IS269" s="232"/>
      <c r="IT269" s="233"/>
      <c r="IU269" s="481"/>
      <c r="IV269" s="295"/>
      <c r="IW269" s="241">
        <f t="shared" si="4045"/>
        <v>0</v>
      </c>
      <c r="IX269" s="239"/>
      <c r="IY269" s="295"/>
      <c r="IZ269" s="241">
        <f t="shared" si="4191"/>
        <v>0</v>
      </c>
      <c r="JA269" s="236"/>
      <c r="JB269" s="232"/>
      <c r="JC269" s="233"/>
      <c r="JD269" s="449"/>
      <c r="JE269" s="450"/>
      <c r="JF269" s="451"/>
      <c r="JG269" s="449"/>
      <c r="JH269" s="450"/>
      <c r="JI269" s="451"/>
      <c r="JJ269" s="252"/>
      <c r="JK269" s="253"/>
      <c r="JL269" s="253"/>
      <c r="JM269" s="481"/>
      <c r="JN269" s="295"/>
      <c r="JO269" s="90">
        <f t="shared" si="4059"/>
        <v>0</v>
      </c>
      <c r="JP269" s="239"/>
      <c r="JQ269" s="295"/>
      <c r="JR269" s="90">
        <f t="shared" si="4201"/>
        <v>0</v>
      </c>
      <c r="JS269" s="236"/>
      <c r="JT269" s="232"/>
      <c r="JU269" s="233"/>
      <c r="JV269" s="481"/>
      <c r="JW269" s="295"/>
      <c r="JX269" s="90">
        <f t="shared" si="4064"/>
        <v>0</v>
      </c>
      <c r="JY269" s="239"/>
      <c r="JZ269" s="295"/>
      <c r="KA269" s="90">
        <f t="shared" si="4202"/>
        <v>0</v>
      </c>
      <c r="KB269" s="236"/>
      <c r="KC269" s="232"/>
      <c r="KD269" s="233"/>
      <c r="KE269" s="481"/>
      <c r="KF269" s="295"/>
      <c r="KG269" s="90">
        <f t="shared" si="4068"/>
        <v>0</v>
      </c>
      <c r="KH269" s="239"/>
      <c r="KI269" s="295"/>
      <c r="KJ269" s="90">
        <f t="shared" si="4203"/>
        <v>0</v>
      </c>
      <c r="KK269" s="41"/>
      <c r="KL269" s="42"/>
      <c r="KM269" s="43"/>
      <c r="KN269" s="50"/>
      <c r="KO269" s="45"/>
      <c r="KP269" s="51"/>
      <c r="KQ269" s="50"/>
      <c r="KR269" s="45"/>
      <c r="KS269" s="51"/>
      <c r="KT269" s="81"/>
      <c r="KU269" s="52"/>
      <c r="KV269" s="52"/>
      <c r="KW269" s="27">
        <f t="shared" si="4157"/>
        <v>0</v>
      </c>
      <c r="KX269" s="28">
        <f t="shared" si="4158"/>
        <v>0</v>
      </c>
      <c r="KY269" s="29">
        <f t="shared" si="4159"/>
        <v>0</v>
      </c>
      <c r="KZ269" s="27">
        <f t="shared" si="4160"/>
        <v>0</v>
      </c>
      <c r="LA269" s="28">
        <f t="shared" si="4161"/>
        <v>0</v>
      </c>
      <c r="LB269" s="29">
        <f t="shared" si="4162"/>
        <v>0</v>
      </c>
      <c r="LC269" s="178"/>
      <c r="LD269" s="28"/>
      <c r="LE269" s="29"/>
    </row>
    <row r="270" spans="2:317" ht="20.25" hidden="1" customHeight="1" outlineLevel="3">
      <c r="B270" s="84" t="s">
        <v>361</v>
      </c>
      <c r="C270" s="766" t="s">
        <v>404</v>
      </c>
      <c r="D270" s="176" t="s">
        <v>261</v>
      </c>
      <c r="E270" s="176" t="s">
        <v>262</v>
      </c>
      <c r="F270" s="84" t="s">
        <v>211</v>
      </c>
      <c r="G270" s="481"/>
      <c r="H270" s="295"/>
      <c r="I270" s="241">
        <f t="shared" si="3860"/>
        <v>0</v>
      </c>
      <c r="J270" s="239"/>
      <c r="K270" s="295"/>
      <c r="L270" s="241">
        <f t="shared" si="4163"/>
        <v>0</v>
      </c>
      <c r="M270" s="41">
        <f t="shared" si="3976"/>
        <v>0</v>
      </c>
      <c r="N270" s="42">
        <f t="shared" si="3977"/>
        <v>0</v>
      </c>
      <c r="O270" s="43">
        <f t="shared" si="3978"/>
        <v>0</v>
      </c>
      <c r="P270" s="481"/>
      <c r="Q270" s="295"/>
      <c r="R270" s="241">
        <f t="shared" si="3865"/>
        <v>0</v>
      </c>
      <c r="S270" s="239"/>
      <c r="T270" s="295"/>
      <c r="U270" s="241">
        <f t="shared" si="3866"/>
        <v>0</v>
      </c>
      <c r="V270" s="41">
        <f t="shared" si="3979"/>
        <v>0</v>
      </c>
      <c r="W270" s="42">
        <f t="shared" si="3980"/>
        <v>0</v>
      </c>
      <c r="X270" s="43">
        <f t="shared" si="3981"/>
        <v>0</v>
      </c>
      <c r="Y270" s="481"/>
      <c r="Z270" s="301"/>
      <c r="AA270" s="241">
        <f t="shared" si="3870"/>
        <v>0</v>
      </c>
      <c r="AB270" s="481"/>
      <c r="AC270" s="301"/>
      <c r="AD270" s="241">
        <f t="shared" si="3871"/>
        <v>0</v>
      </c>
      <c r="AE270" s="236">
        <f t="shared" si="4091"/>
        <v>0</v>
      </c>
      <c r="AF270" s="232">
        <f t="shared" si="4092"/>
        <v>0</v>
      </c>
      <c r="AG270" s="233">
        <f t="shared" si="4093"/>
        <v>0</v>
      </c>
      <c r="AH270" s="449">
        <f t="shared" si="4094"/>
        <v>0</v>
      </c>
      <c r="AI270" s="450">
        <f t="shared" si="4095"/>
        <v>0</v>
      </c>
      <c r="AJ270" s="451">
        <f t="shared" si="4096"/>
        <v>0</v>
      </c>
      <c r="AK270" s="449">
        <f t="shared" si="4097"/>
        <v>0</v>
      </c>
      <c r="AL270" s="450">
        <f t="shared" si="4098"/>
        <v>0</v>
      </c>
      <c r="AM270" s="451">
        <f t="shared" si="4099"/>
        <v>0</v>
      </c>
      <c r="AN270" s="252">
        <f t="shared" si="4100"/>
        <v>0</v>
      </c>
      <c r="AO270" s="253">
        <f t="shared" si="4101"/>
        <v>0</v>
      </c>
      <c r="AP270" s="253">
        <f t="shared" si="4102"/>
        <v>0</v>
      </c>
      <c r="AQ270" s="481"/>
      <c r="AR270" s="295"/>
      <c r="AS270" s="90">
        <f t="shared" si="3884"/>
        <v>0</v>
      </c>
      <c r="AT270" s="239"/>
      <c r="AU270" s="295"/>
      <c r="AV270" s="90">
        <f t="shared" si="3885"/>
        <v>0</v>
      </c>
      <c r="AW270" s="236">
        <f t="shared" si="3984"/>
        <v>0</v>
      </c>
      <c r="AX270" s="232">
        <f t="shared" si="3985"/>
        <v>0</v>
      </c>
      <c r="AY270" s="233">
        <f t="shared" si="3986"/>
        <v>0</v>
      </c>
      <c r="AZ270" s="481"/>
      <c r="BA270" s="295"/>
      <c r="BB270" s="90">
        <f t="shared" si="3889"/>
        <v>0</v>
      </c>
      <c r="BC270" s="239"/>
      <c r="BD270" s="295"/>
      <c r="BE270" s="90">
        <f t="shared" si="3890"/>
        <v>0</v>
      </c>
      <c r="BF270" s="236">
        <f t="shared" si="4103"/>
        <v>0</v>
      </c>
      <c r="BG270" s="232">
        <f t="shared" si="4104"/>
        <v>0</v>
      </c>
      <c r="BH270" s="233">
        <f t="shared" si="4105"/>
        <v>0</v>
      </c>
      <c r="BI270" s="481"/>
      <c r="BJ270" s="295"/>
      <c r="BK270" s="90">
        <f t="shared" si="3894"/>
        <v>0</v>
      </c>
      <c r="BL270" s="481"/>
      <c r="BM270" s="301"/>
      <c r="BN270" s="90">
        <f t="shared" si="3965"/>
        <v>0</v>
      </c>
      <c r="BO270" s="236">
        <f t="shared" si="4106"/>
        <v>0</v>
      </c>
      <c r="BP270" s="232">
        <f t="shared" si="4107"/>
        <v>0</v>
      </c>
      <c r="BQ270" s="233">
        <f t="shared" si="4108"/>
        <v>0</v>
      </c>
      <c r="BR270" s="50">
        <f t="shared" si="4109"/>
        <v>0</v>
      </c>
      <c r="BS270" s="45">
        <f t="shared" si="4110"/>
        <v>0</v>
      </c>
      <c r="BT270" s="51">
        <f t="shared" si="4111"/>
        <v>0</v>
      </c>
      <c r="BU270" s="50">
        <f t="shared" si="4112"/>
        <v>0</v>
      </c>
      <c r="BV270" s="45">
        <f t="shared" si="4113"/>
        <v>0</v>
      </c>
      <c r="BW270" s="51">
        <f t="shared" si="4114"/>
        <v>0</v>
      </c>
      <c r="BX270" s="252">
        <f t="shared" si="4115"/>
        <v>0</v>
      </c>
      <c r="BY270" s="253">
        <f t="shared" si="4116"/>
        <v>0</v>
      </c>
      <c r="BZ270" s="253">
        <f t="shared" si="4117"/>
        <v>0</v>
      </c>
      <c r="CA270" s="481"/>
      <c r="CB270" s="295"/>
      <c r="CC270" s="241">
        <f t="shared" si="3908"/>
        <v>0</v>
      </c>
      <c r="CD270" s="239"/>
      <c r="CE270" s="295"/>
      <c r="CF270" s="241">
        <f t="shared" si="4165"/>
        <v>0</v>
      </c>
      <c r="CG270" s="236">
        <f t="shared" si="4118"/>
        <v>0</v>
      </c>
      <c r="CH270" s="232">
        <f t="shared" si="4119"/>
        <v>0</v>
      </c>
      <c r="CI270" s="233">
        <f t="shared" si="4120"/>
        <v>0</v>
      </c>
      <c r="CJ270" s="481"/>
      <c r="CK270" s="295"/>
      <c r="CL270" s="241">
        <f t="shared" si="3913"/>
        <v>0</v>
      </c>
      <c r="CM270" s="239"/>
      <c r="CN270" s="295"/>
      <c r="CO270" s="241">
        <f t="shared" si="4166"/>
        <v>0</v>
      </c>
      <c r="CP270" s="236">
        <f t="shared" si="4121"/>
        <v>0</v>
      </c>
      <c r="CQ270" s="232">
        <f t="shared" si="4122"/>
        <v>0</v>
      </c>
      <c r="CR270" s="233">
        <f t="shared" si="4123"/>
        <v>0</v>
      </c>
      <c r="CS270" s="481"/>
      <c r="CT270" s="295"/>
      <c r="CU270" s="241">
        <f t="shared" si="3918"/>
        <v>0</v>
      </c>
      <c r="CV270" s="239"/>
      <c r="CW270" s="295"/>
      <c r="CX270" s="241">
        <f t="shared" si="4167"/>
        <v>0</v>
      </c>
      <c r="CY270" s="236">
        <f t="shared" si="4124"/>
        <v>0</v>
      </c>
      <c r="CZ270" s="232">
        <f t="shared" si="4125"/>
        <v>0</v>
      </c>
      <c r="DA270" s="233">
        <f t="shared" si="4126"/>
        <v>0</v>
      </c>
      <c r="DB270" s="449">
        <f t="shared" si="4127"/>
        <v>0</v>
      </c>
      <c r="DC270" s="450">
        <f t="shared" si="4128"/>
        <v>0</v>
      </c>
      <c r="DD270" s="451">
        <f t="shared" si="4129"/>
        <v>0</v>
      </c>
      <c r="DE270" s="449">
        <f t="shared" si="4130"/>
        <v>0</v>
      </c>
      <c r="DF270" s="450">
        <f t="shared" si="4131"/>
        <v>0</v>
      </c>
      <c r="DG270" s="451">
        <f t="shared" si="4132"/>
        <v>0</v>
      </c>
      <c r="DH270" s="252">
        <f t="shared" si="4133"/>
        <v>0</v>
      </c>
      <c r="DI270" s="253">
        <f t="shared" si="4134"/>
        <v>0</v>
      </c>
      <c r="DJ270" s="253">
        <f t="shared" si="4135"/>
        <v>0</v>
      </c>
      <c r="DK270" s="481"/>
      <c r="DL270" s="295"/>
      <c r="DM270" s="90">
        <f t="shared" si="3932"/>
        <v>0</v>
      </c>
      <c r="DN270" s="239"/>
      <c r="DO270" s="295"/>
      <c r="DP270" s="90">
        <f t="shared" si="4168"/>
        <v>0</v>
      </c>
      <c r="DQ270" s="595">
        <f t="shared" si="3969"/>
        <v>0</v>
      </c>
      <c r="DR270" s="596">
        <f t="shared" si="3970"/>
        <v>0</v>
      </c>
      <c r="DS270" s="597">
        <f t="shared" si="3971"/>
        <v>0</v>
      </c>
      <c r="DT270" s="481"/>
      <c r="DU270" s="295"/>
      <c r="DV270" s="90">
        <f t="shared" si="3937"/>
        <v>0</v>
      </c>
      <c r="DW270" s="239"/>
      <c r="DX270" s="295"/>
      <c r="DY270" s="90">
        <f t="shared" si="4169"/>
        <v>0</v>
      </c>
      <c r="DZ270" s="595">
        <f t="shared" si="3972"/>
        <v>0</v>
      </c>
      <c r="EA270" s="596">
        <f t="shared" si="3973"/>
        <v>0</v>
      </c>
      <c r="EB270" s="597">
        <f t="shared" si="3974"/>
        <v>0</v>
      </c>
      <c r="EC270" s="481"/>
      <c r="ED270" s="295"/>
      <c r="EE270" s="90">
        <f t="shared" si="3968"/>
        <v>0</v>
      </c>
      <c r="EF270" s="239"/>
      <c r="EG270" s="295"/>
      <c r="EH270" s="90">
        <f t="shared" si="4170"/>
        <v>0</v>
      </c>
      <c r="EI270" s="41">
        <f t="shared" si="4136"/>
        <v>0</v>
      </c>
      <c r="EJ270" s="42">
        <f t="shared" si="4137"/>
        <v>0</v>
      </c>
      <c r="EK270" s="43">
        <f t="shared" si="4138"/>
        <v>0</v>
      </c>
      <c r="EL270" s="50">
        <f t="shared" si="4139"/>
        <v>0</v>
      </c>
      <c r="EM270" s="45">
        <f t="shared" si="4140"/>
        <v>0</v>
      </c>
      <c r="EN270" s="51">
        <f t="shared" si="4141"/>
        <v>0</v>
      </c>
      <c r="EO270" s="50">
        <f t="shared" si="4142"/>
        <v>0</v>
      </c>
      <c r="EP270" s="45">
        <f t="shared" si="4143"/>
        <v>0</v>
      </c>
      <c r="EQ270" s="51">
        <f t="shared" si="4144"/>
        <v>0</v>
      </c>
      <c r="ER270" s="81">
        <f t="shared" si="4145"/>
        <v>0</v>
      </c>
      <c r="ES270" s="52">
        <f t="shared" si="4146"/>
        <v>0</v>
      </c>
      <c r="ET270" s="52">
        <f t="shared" si="4147"/>
        <v>0</v>
      </c>
      <c r="EU270" s="27">
        <f t="shared" si="4148"/>
        <v>0</v>
      </c>
      <c r="EV270" s="28">
        <f t="shared" si="4149"/>
        <v>0</v>
      </c>
      <c r="EW270" s="29">
        <f t="shared" si="4150"/>
        <v>0</v>
      </c>
      <c r="EX270" s="27">
        <f t="shared" si="4151"/>
        <v>0</v>
      </c>
      <c r="EY270" s="28">
        <f t="shared" si="4152"/>
        <v>0</v>
      </c>
      <c r="EZ270" s="29">
        <f t="shared" si="4153"/>
        <v>0</v>
      </c>
      <c r="FA270" s="178">
        <f t="shared" si="4154"/>
        <v>0</v>
      </c>
      <c r="FB270" s="28">
        <f t="shared" si="4155"/>
        <v>0</v>
      </c>
      <c r="FC270" s="29">
        <f t="shared" si="4156"/>
        <v>0</v>
      </c>
      <c r="FE270" s="84"/>
      <c r="FF270" s="176"/>
      <c r="FG270" s="176"/>
      <c r="FH270" s="84"/>
      <c r="FI270" s="481"/>
      <c r="FJ270" s="295"/>
      <c r="FK270" s="241">
        <f t="shared" si="3987"/>
        <v>0</v>
      </c>
      <c r="FL270" s="239"/>
      <c r="FM270" s="295"/>
      <c r="FN270" s="241">
        <f t="shared" si="4164"/>
        <v>0</v>
      </c>
      <c r="FO270" s="41"/>
      <c r="FP270" s="42"/>
      <c r="FQ270" s="43"/>
      <c r="FR270" s="481"/>
      <c r="FS270" s="482"/>
      <c r="FT270" s="241">
        <f t="shared" si="3992"/>
        <v>0</v>
      </c>
      <c r="FU270" s="239"/>
      <c r="FV270" s="295"/>
      <c r="FW270" s="241">
        <f t="shared" si="3993"/>
        <v>0</v>
      </c>
      <c r="FX270" s="41"/>
      <c r="FY270" s="42"/>
      <c r="FZ270" s="43"/>
      <c r="GA270" s="481"/>
      <c r="GB270" s="301"/>
      <c r="GC270" s="241">
        <f t="shared" si="3997"/>
        <v>0</v>
      </c>
      <c r="GD270" s="481"/>
      <c r="GE270" s="301"/>
      <c r="GF270" s="241">
        <f t="shared" si="3998"/>
        <v>0</v>
      </c>
      <c r="GG270" s="236"/>
      <c r="GH270" s="232"/>
      <c r="GI270" s="233"/>
      <c r="GJ270" s="449"/>
      <c r="GK270" s="450"/>
      <c r="GL270" s="451"/>
      <c r="GM270" s="449"/>
      <c r="GN270" s="450"/>
      <c r="GO270" s="451"/>
      <c r="GP270" s="252"/>
      <c r="GQ270" s="253"/>
      <c r="GR270" s="253"/>
      <c r="GS270" s="481"/>
      <c r="GT270" s="295"/>
      <c r="GU270" s="90">
        <f t="shared" si="4011"/>
        <v>0</v>
      </c>
      <c r="GV270" s="239"/>
      <c r="GW270" s="295"/>
      <c r="GX270" s="90">
        <f t="shared" si="4179"/>
        <v>0</v>
      </c>
      <c r="GY270" s="236"/>
      <c r="GZ270" s="232"/>
      <c r="HA270" s="233"/>
      <c r="HB270" s="481"/>
      <c r="HC270" s="295"/>
      <c r="HD270" s="90">
        <f t="shared" si="4016"/>
        <v>0</v>
      </c>
      <c r="HE270" s="239"/>
      <c r="HF270" s="295"/>
      <c r="HG270" s="90">
        <f t="shared" si="4180"/>
        <v>0</v>
      </c>
      <c r="HH270" s="236"/>
      <c r="HI270" s="232"/>
      <c r="HJ270" s="233"/>
      <c r="HK270" s="481"/>
      <c r="HL270" s="295"/>
      <c r="HM270" s="90">
        <f t="shared" si="4021"/>
        <v>0</v>
      </c>
      <c r="HN270" s="481"/>
      <c r="HO270" s="301"/>
      <c r="HP270" s="90">
        <f t="shared" si="4213"/>
        <v>0</v>
      </c>
      <c r="HQ270" s="236"/>
      <c r="HR270" s="232"/>
      <c r="HS270" s="233"/>
      <c r="HT270" s="50"/>
      <c r="HU270" s="45"/>
      <c r="HV270" s="51"/>
      <c r="HW270" s="50"/>
      <c r="HX270" s="45"/>
      <c r="HY270" s="51"/>
      <c r="HZ270" s="252"/>
      <c r="IA270" s="253"/>
      <c r="IB270" s="253"/>
      <c r="IC270" s="481"/>
      <c r="ID270" s="295"/>
      <c r="IE270" s="241">
        <f t="shared" si="4035"/>
        <v>0</v>
      </c>
      <c r="IF270" s="239"/>
      <c r="IG270" s="295"/>
      <c r="IH270" s="241">
        <f t="shared" si="4189"/>
        <v>0</v>
      </c>
      <c r="II270" s="236"/>
      <c r="IJ270" s="232"/>
      <c r="IK270" s="233"/>
      <c r="IL270" s="481"/>
      <c r="IM270" s="295"/>
      <c r="IN270" s="241">
        <f t="shared" si="4040"/>
        <v>0</v>
      </c>
      <c r="IO270" s="239"/>
      <c r="IP270" s="295"/>
      <c r="IQ270" s="241">
        <f t="shared" si="4190"/>
        <v>0</v>
      </c>
      <c r="IR270" s="236"/>
      <c r="IS270" s="232"/>
      <c r="IT270" s="233"/>
      <c r="IU270" s="481"/>
      <c r="IV270" s="295"/>
      <c r="IW270" s="241">
        <f t="shared" si="4045"/>
        <v>0</v>
      </c>
      <c r="IX270" s="239"/>
      <c r="IY270" s="295"/>
      <c r="IZ270" s="241">
        <f t="shared" si="4191"/>
        <v>0</v>
      </c>
      <c r="JA270" s="236"/>
      <c r="JB270" s="232"/>
      <c r="JC270" s="233"/>
      <c r="JD270" s="449"/>
      <c r="JE270" s="450"/>
      <c r="JF270" s="451"/>
      <c r="JG270" s="449"/>
      <c r="JH270" s="450"/>
      <c r="JI270" s="451"/>
      <c r="JJ270" s="252"/>
      <c r="JK270" s="253"/>
      <c r="JL270" s="253"/>
      <c r="JM270" s="481"/>
      <c r="JN270" s="295"/>
      <c r="JO270" s="90">
        <f t="shared" si="4059"/>
        <v>0</v>
      </c>
      <c r="JP270" s="239"/>
      <c r="JQ270" s="295"/>
      <c r="JR270" s="90">
        <f t="shared" si="4201"/>
        <v>0</v>
      </c>
      <c r="JS270" s="236"/>
      <c r="JT270" s="232"/>
      <c r="JU270" s="233"/>
      <c r="JV270" s="481"/>
      <c r="JW270" s="295"/>
      <c r="JX270" s="90">
        <f t="shared" si="4064"/>
        <v>0</v>
      </c>
      <c r="JY270" s="239"/>
      <c r="JZ270" s="295"/>
      <c r="KA270" s="90">
        <f t="shared" si="4202"/>
        <v>0</v>
      </c>
      <c r="KB270" s="236"/>
      <c r="KC270" s="232"/>
      <c r="KD270" s="233"/>
      <c r="KE270" s="481"/>
      <c r="KF270" s="295"/>
      <c r="KG270" s="90">
        <f t="shared" si="4068"/>
        <v>0</v>
      </c>
      <c r="KH270" s="239"/>
      <c r="KI270" s="295"/>
      <c r="KJ270" s="90">
        <f t="shared" si="4203"/>
        <v>0</v>
      </c>
      <c r="KK270" s="41"/>
      <c r="KL270" s="42"/>
      <c r="KM270" s="43"/>
      <c r="KN270" s="50"/>
      <c r="KO270" s="45"/>
      <c r="KP270" s="51"/>
      <c r="KQ270" s="50"/>
      <c r="KR270" s="45"/>
      <c r="KS270" s="51"/>
      <c r="KT270" s="81"/>
      <c r="KU270" s="52"/>
      <c r="KV270" s="52"/>
      <c r="KW270" s="27">
        <f t="shared" si="4157"/>
        <v>0</v>
      </c>
      <c r="KX270" s="28">
        <f t="shared" si="4158"/>
        <v>0</v>
      </c>
      <c r="KY270" s="29">
        <f t="shared" si="4159"/>
        <v>0</v>
      </c>
      <c r="KZ270" s="27">
        <f t="shared" si="4160"/>
        <v>0</v>
      </c>
      <c r="LA270" s="28">
        <f t="shared" si="4161"/>
        <v>0</v>
      </c>
      <c r="LB270" s="29">
        <f t="shared" si="4162"/>
        <v>0</v>
      </c>
      <c r="LC270" s="178"/>
      <c r="LD270" s="28"/>
      <c r="LE270" s="29"/>
    </row>
    <row r="271" spans="2:317" ht="20.25" hidden="1" customHeight="1" outlineLevel="3">
      <c r="B271" s="84" t="s">
        <v>361</v>
      </c>
      <c r="C271" s="766" t="s">
        <v>405</v>
      </c>
      <c r="D271" s="176" t="s">
        <v>261</v>
      </c>
      <c r="E271" s="176" t="s">
        <v>262</v>
      </c>
      <c r="F271" s="84" t="s">
        <v>211</v>
      </c>
      <c r="G271" s="481"/>
      <c r="H271" s="295"/>
      <c r="I271" s="241">
        <f t="shared" si="3860"/>
        <v>0</v>
      </c>
      <c r="J271" s="239"/>
      <c r="K271" s="295"/>
      <c r="L271" s="241">
        <f t="shared" si="4163"/>
        <v>0</v>
      </c>
      <c r="M271" s="41">
        <f t="shared" si="3976"/>
        <v>0</v>
      </c>
      <c r="N271" s="42">
        <f t="shared" si="3977"/>
        <v>0</v>
      </c>
      <c r="O271" s="43">
        <f t="shared" si="3978"/>
        <v>0</v>
      </c>
      <c r="P271" s="481"/>
      <c r="Q271" s="295"/>
      <c r="R271" s="241">
        <f t="shared" si="3865"/>
        <v>0</v>
      </c>
      <c r="S271" s="239"/>
      <c r="T271" s="295"/>
      <c r="U271" s="241">
        <f t="shared" si="3866"/>
        <v>0</v>
      </c>
      <c r="V271" s="41">
        <f t="shared" si="3979"/>
        <v>0</v>
      </c>
      <c r="W271" s="42">
        <f t="shared" si="3980"/>
        <v>0</v>
      </c>
      <c r="X271" s="43">
        <f t="shared" si="3981"/>
        <v>0</v>
      </c>
      <c r="Y271" s="481"/>
      <c r="Z271" s="295"/>
      <c r="AA271" s="241">
        <f t="shared" si="3870"/>
        <v>0</v>
      </c>
      <c r="AB271" s="481"/>
      <c r="AC271" s="295"/>
      <c r="AD271" s="241">
        <f t="shared" si="3871"/>
        <v>0</v>
      </c>
      <c r="AE271" s="236">
        <f t="shared" si="4091"/>
        <v>0</v>
      </c>
      <c r="AF271" s="232">
        <f t="shared" si="4092"/>
        <v>0</v>
      </c>
      <c r="AG271" s="233">
        <f t="shared" si="4093"/>
        <v>0</v>
      </c>
      <c r="AH271" s="449">
        <f t="shared" si="4094"/>
        <v>0</v>
      </c>
      <c r="AI271" s="450">
        <f t="shared" si="4095"/>
        <v>0</v>
      </c>
      <c r="AJ271" s="451">
        <f t="shared" si="4096"/>
        <v>0</v>
      </c>
      <c r="AK271" s="449">
        <f t="shared" si="4097"/>
        <v>0</v>
      </c>
      <c r="AL271" s="450">
        <f t="shared" si="4098"/>
        <v>0</v>
      </c>
      <c r="AM271" s="451">
        <f t="shared" si="4099"/>
        <v>0</v>
      </c>
      <c r="AN271" s="252">
        <f t="shared" si="4100"/>
        <v>0</v>
      </c>
      <c r="AO271" s="253">
        <f t="shared" si="4101"/>
        <v>0</v>
      </c>
      <c r="AP271" s="253">
        <f t="shared" si="4102"/>
        <v>0</v>
      </c>
      <c r="AQ271" s="481"/>
      <c r="AR271" s="295"/>
      <c r="AS271" s="90">
        <f t="shared" si="3884"/>
        <v>0</v>
      </c>
      <c r="AT271" s="239"/>
      <c r="AU271" s="295"/>
      <c r="AV271" s="90">
        <f t="shared" si="3885"/>
        <v>0</v>
      </c>
      <c r="AW271" s="236">
        <f t="shared" si="3984"/>
        <v>0</v>
      </c>
      <c r="AX271" s="232">
        <f t="shared" si="3985"/>
        <v>0</v>
      </c>
      <c r="AY271" s="233">
        <f t="shared" si="3986"/>
        <v>0</v>
      </c>
      <c r="AZ271" s="481"/>
      <c r="BA271" s="295"/>
      <c r="BB271" s="90">
        <f t="shared" si="3889"/>
        <v>0</v>
      </c>
      <c r="BC271" s="239"/>
      <c r="BD271" s="295"/>
      <c r="BE271" s="90">
        <f t="shared" si="3890"/>
        <v>0</v>
      </c>
      <c r="BF271" s="236">
        <f t="shared" si="4103"/>
        <v>0</v>
      </c>
      <c r="BG271" s="232">
        <f t="shared" si="4104"/>
        <v>0</v>
      </c>
      <c r="BH271" s="233">
        <f t="shared" si="4105"/>
        <v>0</v>
      </c>
      <c r="BI271" s="481"/>
      <c r="BJ271" s="295"/>
      <c r="BK271" s="90">
        <f t="shared" si="3894"/>
        <v>0</v>
      </c>
      <c r="BL271" s="239"/>
      <c r="BM271" s="295"/>
      <c r="BN271" s="90">
        <f t="shared" si="3965"/>
        <v>0</v>
      </c>
      <c r="BO271" s="236">
        <f t="shared" si="4106"/>
        <v>0</v>
      </c>
      <c r="BP271" s="232">
        <f t="shared" si="4107"/>
        <v>0</v>
      </c>
      <c r="BQ271" s="233">
        <f t="shared" si="4108"/>
        <v>0</v>
      </c>
      <c r="BR271" s="50">
        <f t="shared" si="4109"/>
        <v>0</v>
      </c>
      <c r="BS271" s="45">
        <f t="shared" si="4110"/>
        <v>0</v>
      </c>
      <c r="BT271" s="51">
        <f t="shared" si="4111"/>
        <v>0</v>
      </c>
      <c r="BU271" s="50">
        <f t="shared" si="4112"/>
        <v>0</v>
      </c>
      <c r="BV271" s="45">
        <f t="shared" si="4113"/>
        <v>0</v>
      </c>
      <c r="BW271" s="51">
        <f t="shared" si="4114"/>
        <v>0</v>
      </c>
      <c r="BX271" s="252">
        <f t="shared" si="4115"/>
        <v>0</v>
      </c>
      <c r="BY271" s="253">
        <f t="shared" si="4116"/>
        <v>0</v>
      </c>
      <c r="BZ271" s="253">
        <f t="shared" si="4117"/>
        <v>0</v>
      </c>
      <c r="CA271" s="481"/>
      <c r="CB271" s="295"/>
      <c r="CC271" s="241">
        <f t="shared" si="3908"/>
        <v>0</v>
      </c>
      <c r="CD271" s="239"/>
      <c r="CE271" s="295"/>
      <c r="CF271" s="241">
        <f t="shared" si="4165"/>
        <v>0</v>
      </c>
      <c r="CG271" s="236">
        <f t="shared" si="4118"/>
        <v>0</v>
      </c>
      <c r="CH271" s="232">
        <f t="shared" si="4119"/>
        <v>0</v>
      </c>
      <c r="CI271" s="233">
        <f t="shared" si="4120"/>
        <v>0</v>
      </c>
      <c r="CJ271" s="481"/>
      <c r="CK271" s="295"/>
      <c r="CL271" s="241">
        <f t="shared" si="3913"/>
        <v>0</v>
      </c>
      <c r="CM271" s="239"/>
      <c r="CN271" s="295"/>
      <c r="CO271" s="241">
        <f t="shared" si="4166"/>
        <v>0</v>
      </c>
      <c r="CP271" s="236">
        <f t="shared" si="4121"/>
        <v>0</v>
      </c>
      <c r="CQ271" s="232">
        <f t="shared" si="4122"/>
        <v>0</v>
      </c>
      <c r="CR271" s="233">
        <f t="shared" si="4123"/>
        <v>0</v>
      </c>
      <c r="CS271" s="481"/>
      <c r="CT271" s="295"/>
      <c r="CU271" s="241">
        <f t="shared" si="3918"/>
        <v>0</v>
      </c>
      <c r="CV271" s="239"/>
      <c r="CW271" s="295"/>
      <c r="CX271" s="241">
        <f t="shared" si="4167"/>
        <v>0</v>
      </c>
      <c r="CY271" s="236">
        <f t="shared" si="4124"/>
        <v>0</v>
      </c>
      <c r="CZ271" s="232">
        <f t="shared" si="4125"/>
        <v>0</v>
      </c>
      <c r="DA271" s="233">
        <f t="shared" si="4126"/>
        <v>0</v>
      </c>
      <c r="DB271" s="449">
        <f t="shared" si="4127"/>
        <v>0</v>
      </c>
      <c r="DC271" s="450">
        <f t="shared" si="4128"/>
        <v>0</v>
      </c>
      <c r="DD271" s="451">
        <f t="shared" si="4129"/>
        <v>0</v>
      </c>
      <c r="DE271" s="449">
        <f t="shared" si="4130"/>
        <v>0</v>
      </c>
      <c r="DF271" s="450">
        <f t="shared" si="4131"/>
        <v>0</v>
      </c>
      <c r="DG271" s="451">
        <f t="shared" si="4132"/>
        <v>0</v>
      </c>
      <c r="DH271" s="252">
        <f t="shared" si="4133"/>
        <v>0</v>
      </c>
      <c r="DI271" s="253">
        <f t="shared" si="4134"/>
        <v>0</v>
      </c>
      <c r="DJ271" s="253">
        <f t="shared" si="4135"/>
        <v>0</v>
      </c>
      <c r="DK271" s="481"/>
      <c r="DL271" s="295"/>
      <c r="DM271" s="90">
        <f t="shared" si="3932"/>
        <v>0</v>
      </c>
      <c r="DN271" s="239"/>
      <c r="DO271" s="295"/>
      <c r="DP271" s="90">
        <f t="shared" si="4168"/>
        <v>0</v>
      </c>
      <c r="DQ271" s="595">
        <f t="shared" si="3969"/>
        <v>0</v>
      </c>
      <c r="DR271" s="596">
        <f t="shared" si="3970"/>
        <v>0</v>
      </c>
      <c r="DS271" s="597">
        <f t="shared" si="3971"/>
        <v>0</v>
      </c>
      <c r="DT271" s="481"/>
      <c r="DU271" s="295"/>
      <c r="DV271" s="90">
        <f t="shared" si="3937"/>
        <v>0</v>
      </c>
      <c r="DW271" s="239"/>
      <c r="DX271" s="295"/>
      <c r="DY271" s="90">
        <f t="shared" si="4169"/>
        <v>0</v>
      </c>
      <c r="DZ271" s="595">
        <f t="shared" si="3972"/>
        <v>0</v>
      </c>
      <c r="EA271" s="596">
        <f t="shared" si="3973"/>
        <v>0</v>
      </c>
      <c r="EB271" s="597">
        <f t="shared" si="3974"/>
        <v>0</v>
      </c>
      <c r="EC271" s="481"/>
      <c r="ED271" s="295"/>
      <c r="EE271" s="90">
        <f t="shared" si="3968"/>
        <v>0</v>
      </c>
      <c r="EF271" s="239"/>
      <c r="EG271" s="295"/>
      <c r="EH271" s="90">
        <f t="shared" si="4170"/>
        <v>0</v>
      </c>
      <c r="EI271" s="41">
        <f t="shared" si="4136"/>
        <v>0</v>
      </c>
      <c r="EJ271" s="42">
        <f t="shared" si="4137"/>
        <v>0</v>
      </c>
      <c r="EK271" s="43">
        <f t="shared" si="4138"/>
        <v>0</v>
      </c>
      <c r="EL271" s="50">
        <f t="shared" si="4139"/>
        <v>0</v>
      </c>
      <c r="EM271" s="45">
        <f t="shared" si="4140"/>
        <v>0</v>
      </c>
      <c r="EN271" s="51">
        <f t="shared" si="4141"/>
        <v>0</v>
      </c>
      <c r="EO271" s="50">
        <f t="shared" si="4142"/>
        <v>0</v>
      </c>
      <c r="EP271" s="45">
        <f t="shared" si="4143"/>
        <v>0</v>
      </c>
      <c r="EQ271" s="51">
        <f t="shared" si="4144"/>
        <v>0</v>
      </c>
      <c r="ER271" s="81">
        <f t="shared" si="4145"/>
        <v>0</v>
      </c>
      <c r="ES271" s="52">
        <f t="shared" si="4146"/>
        <v>0</v>
      </c>
      <c r="ET271" s="52">
        <f t="shared" si="4147"/>
        <v>0</v>
      </c>
      <c r="EU271" s="27">
        <f t="shared" si="4148"/>
        <v>0</v>
      </c>
      <c r="EV271" s="28">
        <f t="shared" si="4149"/>
        <v>0</v>
      </c>
      <c r="EW271" s="29">
        <f t="shared" si="4150"/>
        <v>0</v>
      </c>
      <c r="EX271" s="27">
        <f t="shared" si="4151"/>
        <v>0</v>
      </c>
      <c r="EY271" s="28">
        <f t="shared" si="4152"/>
        <v>0</v>
      </c>
      <c r="EZ271" s="29">
        <f t="shared" si="4153"/>
        <v>0</v>
      </c>
      <c r="FA271" s="178">
        <f t="shared" si="4154"/>
        <v>0</v>
      </c>
      <c r="FB271" s="28">
        <f t="shared" si="4155"/>
        <v>0</v>
      </c>
      <c r="FC271" s="29">
        <f t="shared" si="4156"/>
        <v>0</v>
      </c>
      <c r="FE271" s="84"/>
      <c r="FF271" s="176"/>
      <c r="FG271" s="176"/>
      <c r="FH271" s="84"/>
      <c r="FI271" s="481"/>
      <c r="FJ271" s="295"/>
      <c r="FK271" s="241">
        <f t="shared" si="3987"/>
        <v>0</v>
      </c>
      <c r="FL271" s="239"/>
      <c r="FM271" s="295"/>
      <c r="FN271" s="241">
        <f t="shared" si="4164"/>
        <v>0</v>
      </c>
      <c r="FO271" s="41"/>
      <c r="FP271" s="42"/>
      <c r="FQ271" s="43"/>
      <c r="FR271" s="481"/>
      <c r="FS271" s="482"/>
      <c r="FT271" s="241">
        <f t="shared" si="3992"/>
        <v>0</v>
      </c>
      <c r="FU271" s="239"/>
      <c r="FV271" s="295"/>
      <c r="FW271" s="241">
        <f t="shared" si="3993"/>
        <v>0</v>
      </c>
      <c r="FX271" s="41"/>
      <c r="FY271" s="42"/>
      <c r="FZ271" s="43"/>
      <c r="GA271" s="481"/>
      <c r="GB271" s="295"/>
      <c r="GC271" s="241">
        <f t="shared" si="3997"/>
        <v>0</v>
      </c>
      <c r="GD271" s="481"/>
      <c r="GE271" s="295"/>
      <c r="GF271" s="241">
        <f t="shared" si="3998"/>
        <v>0</v>
      </c>
      <c r="GG271" s="236"/>
      <c r="GH271" s="232"/>
      <c r="GI271" s="233"/>
      <c r="GJ271" s="449"/>
      <c r="GK271" s="450"/>
      <c r="GL271" s="451"/>
      <c r="GM271" s="449"/>
      <c r="GN271" s="450"/>
      <c r="GO271" s="451"/>
      <c r="GP271" s="252"/>
      <c r="GQ271" s="253"/>
      <c r="GR271" s="253"/>
      <c r="GS271" s="481"/>
      <c r="GT271" s="295"/>
      <c r="GU271" s="90">
        <f t="shared" si="4011"/>
        <v>0</v>
      </c>
      <c r="GV271" s="239"/>
      <c r="GW271" s="295"/>
      <c r="GX271" s="90">
        <f t="shared" si="4179"/>
        <v>0</v>
      </c>
      <c r="GY271" s="236"/>
      <c r="GZ271" s="232"/>
      <c r="HA271" s="233"/>
      <c r="HB271" s="481"/>
      <c r="HC271" s="295"/>
      <c r="HD271" s="90">
        <f t="shared" si="4016"/>
        <v>0</v>
      </c>
      <c r="HE271" s="239"/>
      <c r="HF271" s="295"/>
      <c r="HG271" s="90">
        <f t="shared" si="4180"/>
        <v>0</v>
      </c>
      <c r="HH271" s="236"/>
      <c r="HI271" s="232"/>
      <c r="HJ271" s="233"/>
      <c r="HK271" s="481"/>
      <c r="HL271" s="295"/>
      <c r="HM271" s="90">
        <f t="shared" si="4021"/>
        <v>0</v>
      </c>
      <c r="HN271" s="239"/>
      <c r="HO271" s="295"/>
      <c r="HP271" s="90">
        <f t="shared" si="4213"/>
        <v>0</v>
      </c>
      <c r="HQ271" s="236"/>
      <c r="HR271" s="232"/>
      <c r="HS271" s="233"/>
      <c r="HT271" s="50"/>
      <c r="HU271" s="45"/>
      <c r="HV271" s="51"/>
      <c r="HW271" s="50"/>
      <c r="HX271" s="45"/>
      <c r="HY271" s="51"/>
      <c r="HZ271" s="252"/>
      <c r="IA271" s="253"/>
      <c r="IB271" s="253"/>
      <c r="IC271" s="481"/>
      <c r="ID271" s="295"/>
      <c r="IE271" s="241">
        <f t="shared" si="4035"/>
        <v>0</v>
      </c>
      <c r="IF271" s="239"/>
      <c r="IG271" s="295"/>
      <c r="IH271" s="241">
        <f t="shared" si="4189"/>
        <v>0</v>
      </c>
      <c r="II271" s="236"/>
      <c r="IJ271" s="232"/>
      <c r="IK271" s="233"/>
      <c r="IL271" s="481"/>
      <c r="IM271" s="295"/>
      <c r="IN271" s="241">
        <f t="shared" si="4040"/>
        <v>0</v>
      </c>
      <c r="IO271" s="239"/>
      <c r="IP271" s="295"/>
      <c r="IQ271" s="241">
        <f t="shared" si="4190"/>
        <v>0</v>
      </c>
      <c r="IR271" s="236"/>
      <c r="IS271" s="232"/>
      <c r="IT271" s="233"/>
      <c r="IU271" s="481"/>
      <c r="IV271" s="295"/>
      <c r="IW271" s="241">
        <f t="shared" si="4045"/>
        <v>0</v>
      </c>
      <c r="IX271" s="239"/>
      <c r="IY271" s="295"/>
      <c r="IZ271" s="241">
        <f t="shared" si="4191"/>
        <v>0</v>
      </c>
      <c r="JA271" s="236"/>
      <c r="JB271" s="232"/>
      <c r="JC271" s="233"/>
      <c r="JD271" s="449"/>
      <c r="JE271" s="450"/>
      <c r="JF271" s="451"/>
      <c r="JG271" s="449"/>
      <c r="JH271" s="450"/>
      <c r="JI271" s="451"/>
      <c r="JJ271" s="252"/>
      <c r="JK271" s="253"/>
      <c r="JL271" s="253"/>
      <c r="JM271" s="481"/>
      <c r="JN271" s="295"/>
      <c r="JO271" s="90">
        <f t="shared" si="4059"/>
        <v>0</v>
      </c>
      <c r="JP271" s="239"/>
      <c r="JQ271" s="295"/>
      <c r="JR271" s="90">
        <f t="shared" si="4201"/>
        <v>0</v>
      </c>
      <c r="JS271" s="236"/>
      <c r="JT271" s="232"/>
      <c r="JU271" s="233"/>
      <c r="JV271" s="481"/>
      <c r="JW271" s="295"/>
      <c r="JX271" s="90">
        <f t="shared" si="4064"/>
        <v>0</v>
      </c>
      <c r="JY271" s="239"/>
      <c r="JZ271" s="295"/>
      <c r="KA271" s="90">
        <f t="shared" si="4202"/>
        <v>0</v>
      </c>
      <c r="KB271" s="236"/>
      <c r="KC271" s="232"/>
      <c r="KD271" s="233"/>
      <c r="KE271" s="481"/>
      <c r="KF271" s="295"/>
      <c r="KG271" s="90">
        <f t="shared" si="4068"/>
        <v>0</v>
      </c>
      <c r="KH271" s="239"/>
      <c r="KI271" s="295"/>
      <c r="KJ271" s="90">
        <f t="shared" si="4203"/>
        <v>0</v>
      </c>
      <c r="KK271" s="41"/>
      <c r="KL271" s="42"/>
      <c r="KM271" s="43"/>
      <c r="KN271" s="50"/>
      <c r="KO271" s="45"/>
      <c r="KP271" s="51"/>
      <c r="KQ271" s="50"/>
      <c r="KR271" s="45"/>
      <c r="KS271" s="51"/>
      <c r="KT271" s="81"/>
      <c r="KU271" s="52"/>
      <c r="KV271" s="52"/>
      <c r="KW271" s="27">
        <f t="shared" si="4157"/>
        <v>0</v>
      </c>
      <c r="KX271" s="28">
        <f t="shared" si="4158"/>
        <v>0</v>
      </c>
      <c r="KY271" s="29">
        <f t="shared" si="4159"/>
        <v>0</v>
      </c>
      <c r="KZ271" s="27">
        <f t="shared" si="4160"/>
        <v>0</v>
      </c>
      <c r="LA271" s="28">
        <f t="shared" si="4161"/>
        <v>0</v>
      </c>
      <c r="LB271" s="29">
        <f t="shared" si="4162"/>
        <v>0</v>
      </c>
      <c r="LC271" s="178"/>
      <c r="LD271" s="28"/>
      <c r="LE271" s="29"/>
    </row>
    <row r="272" spans="2:317" ht="20.25" hidden="1" customHeight="1" outlineLevel="3">
      <c r="B272" s="84" t="s">
        <v>361</v>
      </c>
      <c r="C272" s="766" t="s">
        <v>406</v>
      </c>
      <c r="D272" s="176" t="s">
        <v>261</v>
      </c>
      <c r="E272" s="176" t="s">
        <v>262</v>
      </c>
      <c r="F272" s="84" t="s">
        <v>204</v>
      </c>
      <c r="G272" s="481"/>
      <c r="H272" s="295"/>
      <c r="I272" s="241">
        <f t="shared" si="3860"/>
        <v>0</v>
      </c>
      <c r="J272" s="293"/>
      <c r="K272" s="295"/>
      <c r="L272" s="241">
        <f t="shared" si="4163"/>
        <v>0</v>
      </c>
      <c r="M272" s="41">
        <f t="shared" si="3976"/>
        <v>0</v>
      </c>
      <c r="N272" s="42">
        <f t="shared" si="3977"/>
        <v>0</v>
      </c>
      <c r="O272" s="43">
        <f t="shared" si="3978"/>
        <v>0</v>
      </c>
      <c r="P272" s="481"/>
      <c r="Q272" s="295"/>
      <c r="R272" s="241">
        <f t="shared" si="3865"/>
        <v>0</v>
      </c>
      <c r="S272" s="239"/>
      <c r="T272" s="295"/>
      <c r="U272" s="241">
        <f t="shared" si="3866"/>
        <v>0</v>
      </c>
      <c r="V272" s="41">
        <f t="shared" si="3979"/>
        <v>0</v>
      </c>
      <c r="W272" s="42">
        <f t="shared" si="3980"/>
        <v>0</v>
      </c>
      <c r="X272" s="43">
        <f t="shared" si="3981"/>
        <v>0</v>
      </c>
      <c r="Y272" s="481"/>
      <c r="Z272" s="295"/>
      <c r="AA272" s="241">
        <f t="shared" si="3870"/>
        <v>0</v>
      </c>
      <c r="AB272" s="481"/>
      <c r="AC272" s="295"/>
      <c r="AD272" s="241">
        <f t="shared" si="3871"/>
        <v>0</v>
      </c>
      <c r="AE272" s="236">
        <f t="shared" si="4091"/>
        <v>0</v>
      </c>
      <c r="AF272" s="232">
        <f t="shared" si="4092"/>
        <v>0</v>
      </c>
      <c r="AG272" s="233">
        <f t="shared" si="4093"/>
        <v>0</v>
      </c>
      <c r="AH272" s="449">
        <f t="shared" si="4094"/>
        <v>0</v>
      </c>
      <c r="AI272" s="450">
        <f t="shared" si="4095"/>
        <v>0</v>
      </c>
      <c r="AJ272" s="451">
        <f t="shared" si="4096"/>
        <v>0</v>
      </c>
      <c r="AK272" s="449">
        <f t="shared" si="4097"/>
        <v>0</v>
      </c>
      <c r="AL272" s="450">
        <f t="shared" si="4098"/>
        <v>0</v>
      </c>
      <c r="AM272" s="451">
        <f t="shared" si="4099"/>
        <v>0</v>
      </c>
      <c r="AN272" s="252">
        <f t="shared" si="4100"/>
        <v>0</v>
      </c>
      <c r="AO272" s="253">
        <f t="shared" si="4101"/>
        <v>0</v>
      </c>
      <c r="AP272" s="253">
        <f t="shared" si="4102"/>
        <v>0</v>
      </c>
      <c r="AQ272" s="481"/>
      <c r="AR272" s="295"/>
      <c r="AS272" s="90">
        <f t="shared" si="3884"/>
        <v>0</v>
      </c>
      <c r="AT272" s="239"/>
      <c r="AU272" s="295"/>
      <c r="AV272" s="90">
        <f t="shared" si="3885"/>
        <v>0</v>
      </c>
      <c r="AW272" s="236">
        <f t="shared" si="3984"/>
        <v>0</v>
      </c>
      <c r="AX272" s="232">
        <f t="shared" si="3985"/>
        <v>0</v>
      </c>
      <c r="AY272" s="233">
        <f t="shared" si="3986"/>
        <v>0</v>
      </c>
      <c r="AZ272" s="481"/>
      <c r="BA272" s="295"/>
      <c r="BB272" s="90">
        <f t="shared" si="3889"/>
        <v>0</v>
      </c>
      <c r="BC272" s="293">
        <v>0.5</v>
      </c>
      <c r="BD272" s="295">
        <v>11</v>
      </c>
      <c r="BE272" s="90">
        <f t="shared" si="3890"/>
        <v>5.5</v>
      </c>
      <c r="BF272" s="236">
        <f t="shared" si="4103"/>
        <v>-0.5</v>
      </c>
      <c r="BG272" s="232">
        <f t="shared" si="4104"/>
        <v>-11</v>
      </c>
      <c r="BH272" s="233">
        <f t="shared" si="4105"/>
        <v>-5.5</v>
      </c>
      <c r="BI272" s="481"/>
      <c r="BJ272" s="295"/>
      <c r="BK272" s="90">
        <f t="shared" si="3894"/>
        <v>0</v>
      </c>
      <c r="BL272" s="239"/>
      <c r="BM272" s="295"/>
      <c r="BN272" s="90">
        <f t="shared" si="3965"/>
        <v>0</v>
      </c>
      <c r="BO272" s="236">
        <f t="shared" si="4106"/>
        <v>0</v>
      </c>
      <c r="BP272" s="232">
        <f t="shared" si="4107"/>
        <v>0</v>
      </c>
      <c r="BQ272" s="233">
        <f t="shared" si="4108"/>
        <v>0</v>
      </c>
      <c r="BR272" s="50">
        <f t="shared" si="4109"/>
        <v>0</v>
      </c>
      <c r="BS272" s="45">
        <f t="shared" si="4110"/>
        <v>0</v>
      </c>
      <c r="BT272" s="51">
        <f t="shared" si="4111"/>
        <v>0</v>
      </c>
      <c r="BU272" s="50">
        <f t="shared" si="4112"/>
        <v>0.5</v>
      </c>
      <c r="BV272" s="45">
        <f t="shared" si="4113"/>
        <v>11</v>
      </c>
      <c r="BW272" s="51">
        <f t="shared" si="4114"/>
        <v>5.5</v>
      </c>
      <c r="BX272" s="252">
        <f t="shared" si="4115"/>
        <v>-0.5</v>
      </c>
      <c r="BY272" s="253">
        <f t="shared" si="4116"/>
        <v>-11</v>
      </c>
      <c r="BZ272" s="253">
        <f t="shared" si="4117"/>
        <v>-5.5</v>
      </c>
      <c r="CA272" s="481"/>
      <c r="CB272" s="295"/>
      <c r="CC272" s="241">
        <f t="shared" si="3908"/>
        <v>0</v>
      </c>
      <c r="CD272" s="239"/>
      <c r="CE272" s="295"/>
      <c r="CF272" s="241">
        <f t="shared" si="4165"/>
        <v>0</v>
      </c>
      <c r="CG272" s="236">
        <f t="shared" si="4118"/>
        <v>0</v>
      </c>
      <c r="CH272" s="232">
        <f t="shared" si="4119"/>
        <v>0</v>
      </c>
      <c r="CI272" s="233">
        <f t="shared" si="4120"/>
        <v>0</v>
      </c>
      <c r="CJ272" s="481"/>
      <c r="CK272" s="295"/>
      <c r="CL272" s="241">
        <f t="shared" si="3913"/>
        <v>0</v>
      </c>
      <c r="CM272" s="239"/>
      <c r="CN272" s="295"/>
      <c r="CO272" s="241">
        <f t="shared" si="4166"/>
        <v>0</v>
      </c>
      <c r="CP272" s="236">
        <f t="shared" si="4121"/>
        <v>0</v>
      </c>
      <c r="CQ272" s="232">
        <f t="shared" si="4122"/>
        <v>0</v>
      </c>
      <c r="CR272" s="233">
        <f t="shared" si="4123"/>
        <v>0</v>
      </c>
      <c r="CS272" s="481"/>
      <c r="CT272" s="295"/>
      <c r="CU272" s="241">
        <f t="shared" si="3918"/>
        <v>0</v>
      </c>
      <c r="CV272" s="293">
        <v>0.5</v>
      </c>
      <c r="CW272" s="295">
        <v>11</v>
      </c>
      <c r="CX272" s="241">
        <f t="shared" si="4167"/>
        <v>5.5</v>
      </c>
      <c r="CY272" s="236">
        <f t="shared" si="4124"/>
        <v>-0.5</v>
      </c>
      <c r="CZ272" s="232">
        <f t="shared" si="4125"/>
        <v>-11</v>
      </c>
      <c r="DA272" s="233">
        <f t="shared" si="4126"/>
        <v>-5.5</v>
      </c>
      <c r="DB272" s="449">
        <f t="shared" si="4127"/>
        <v>0</v>
      </c>
      <c r="DC272" s="450">
        <f t="shared" si="4128"/>
        <v>0</v>
      </c>
      <c r="DD272" s="451">
        <f t="shared" si="4129"/>
        <v>0</v>
      </c>
      <c r="DE272" s="449">
        <f t="shared" si="4130"/>
        <v>0.5</v>
      </c>
      <c r="DF272" s="450">
        <f t="shared" si="4131"/>
        <v>11</v>
      </c>
      <c r="DG272" s="451">
        <f t="shared" si="4132"/>
        <v>5.5</v>
      </c>
      <c r="DH272" s="252">
        <f t="shared" si="4133"/>
        <v>-0.5</v>
      </c>
      <c r="DI272" s="253">
        <f t="shared" si="4134"/>
        <v>-11</v>
      </c>
      <c r="DJ272" s="253">
        <f t="shared" si="4135"/>
        <v>-5.5</v>
      </c>
      <c r="DK272" s="481"/>
      <c r="DL272" s="295"/>
      <c r="DM272" s="90">
        <f t="shared" si="3932"/>
        <v>0</v>
      </c>
      <c r="DN272" s="239"/>
      <c r="DO272" s="295"/>
      <c r="DP272" s="90">
        <f t="shared" si="4168"/>
        <v>0</v>
      </c>
      <c r="DQ272" s="595">
        <f t="shared" si="3969"/>
        <v>0</v>
      </c>
      <c r="DR272" s="596">
        <f t="shared" si="3970"/>
        <v>0</v>
      </c>
      <c r="DS272" s="597">
        <f t="shared" si="3971"/>
        <v>0</v>
      </c>
      <c r="DT272" s="481"/>
      <c r="DU272" s="295"/>
      <c r="DV272" s="90">
        <f t="shared" si="3937"/>
        <v>0</v>
      </c>
      <c r="DW272" s="239"/>
      <c r="DX272" s="295"/>
      <c r="DY272" s="90">
        <f t="shared" si="4169"/>
        <v>0</v>
      </c>
      <c r="DZ272" s="595">
        <f t="shared" si="3972"/>
        <v>0</v>
      </c>
      <c r="EA272" s="596">
        <f t="shared" si="3973"/>
        <v>0</v>
      </c>
      <c r="EB272" s="597">
        <f t="shared" si="3974"/>
        <v>0</v>
      </c>
      <c r="EC272" s="481"/>
      <c r="ED272" s="295"/>
      <c r="EE272" s="90">
        <f t="shared" si="3968"/>
        <v>0</v>
      </c>
      <c r="EF272" s="239"/>
      <c r="EG272" s="295"/>
      <c r="EH272" s="90">
        <f t="shared" si="4170"/>
        <v>0</v>
      </c>
      <c r="EI272" s="41">
        <f t="shared" si="4136"/>
        <v>0</v>
      </c>
      <c r="EJ272" s="42">
        <f t="shared" si="4137"/>
        <v>0</v>
      </c>
      <c r="EK272" s="43">
        <f t="shared" si="4138"/>
        <v>0</v>
      </c>
      <c r="EL272" s="50">
        <f t="shared" si="4139"/>
        <v>0</v>
      </c>
      <c r="EM272" s="45">
        <f t="shared" si="4140"/>
        <v>0</v>
      </c>
      <c r="EN272" s="51">
        <f t="shared" si="4141"/>
        <v>0</v>
      </c>
      <c r="EO272" s="50">
        <f t="shared" si="4142"/>
        <v>0</v>
      </c>
      <c r="EP272" s="45">
        <f t="shared" si="4143"/>
        <v>0</v>
      </c>
      <c r="EQ272" s="51">
        <f t="shared" si="4144"/>
        <v>0</v>
      </c>
      <c r="ER272" s="81">
        <f t="shared" si="4145"/>
        <v>0</v>
      </c>
      <c r="ES272" s="52">
        <f t="shared" si="4146"/>
        <v>0</v>
      </c>
      <c r="ET272" s="52">
        <f t="shared" si="4147"/>
        <v>0</v>
      </c>
      <c r="EU272" s="27">
        <f t="shared" si="4148"/>
        <v>0</v>
      </c>
      <c r="EV272" s="28">
        <f t="shared" si="4149"/>
        <v>0</v>
      </c>
      <c r="EW272" s="29">
        <f t="shared" si="4150"/>
        <v>0</v>
      </c>
      <c r="EX272" s="27">
        <f t="shared" si="4151"/>
        <v>1</v>
      </c>
      <c r="EY272" s="28">
        <f t="shared" si="4152"/>
        <v>11</v>
      </c>
      <c r="EZ272" s="29">
        <f t="shared" si="4153"/>
        <v>11</v>
      </c>
      <c r="FA272" s="178">
        <f t="shared" si="4154"/>
        <v>-1</v>
      </c>
      <c r="FB272" s="28">
        <f t="shared" si="4155"/>
        <v>-11</v>
      </c>
      <c r="FC272" s="29">
        <f t="shared" si="4156"/>
        <v>-11</v>
      </c>
      <c r="FE272" s="84"/>
      <c r="FF272" s="176"/>
      <c r="FG272" s="176"/>
      <c r="FH272" s="84"/>
      <c r="FI272" s="481"/>
      <c r="FJ272" s="295"/>
      <c r="FK272" s="241">
        <f t="shared" si="3987"/>
        <v>0</v>
      </c>
      <c r="FL272" s="293"/>
      <c r="FM272" s="295"/>
      <c r="FN272" s="241">
        <f t="shared" si="4164"/>
        <v>0</v>
      </c>
      <c r="FO272" s="41"/>
      <c r="FP272" s="42"/>
      <c r="FQ272" s="43"/>
      <c r="FR272" s="481"/>
      <c r="FS272" s="482"/>
      <c r="FT272" s="241">
        <f t="shared" si="3992"/>
        <v>0</v>
      </c>
      <c r="FU272" s="239"/>
      <c r="FV272" s="295"/>
      <c r="FW272" s="241">
        <f t="shared" si="3993"/>
        <v>0</v>
      </c>
      <c r="FX272" s="41"/>
      <c r="FY272" s="42"/>
      <c r="FZ272" s="43"/>
      <c r="GA272" s="481"/>
      <c r="GB272" s="295"/>
      <c r="GC272" s="241">
        <f t="shared" si="3997"/>
        <v>0</v>
      </c>
      <c r="GD272" s="481"/>
      <c r="GE272" s="295"/>
      <c r="GF272" s="241">
        <f t="shared" si="3998"/>
        <v>0</v>
      </c>
      <c r="GG272" s="236"/>
      <c r="GH272" s="232"/>
      <c r="GI272" s="233"/>
      <c r="GJ272" s="449"/>
      <c r="GK272" s="450"/>
      <c r="GL272" s="451"/>
      <c r="GM272" s="449"/>
      <c r="GN272" s="450"/>
      <c r="GO272" s="451"/>
      <c r="GP272" s="252"/>
      <c r="GQ272" s="253"/>
      <c r="GR272" s="253"/>
      <c r="GS272" s="481"/>
      <c r="GT272" s="295"/>
      <c r="GU272" s="90">
        <f t="shared" si="4011"/>
        <v>0</v>
      </c>
      <c r="GV272" s="239"/>
      <c r="GW272" s="295"/>
      <c r="GX272" s="90">
        <f t="shared" si="4179"/>
        <v>0</v>
      </c>
      <c r="GY272" s="236"/>
      <c r="GZ272" s="232"/>
      <c r="HA272" s="233"/>
      <c r="HB272" s="481"/>
      <c r="HC272" s="295"/>
      <c r="HD272" s="90">
        <f t="shared" si="4016"/>
        <v>0</v>
      </c>
      <c r="HE272" s="293">
        <v>0.5</v>
      </c>
      <c r="HF272" s="295">
        <v>11</v>
      </c>
      <c r="HG272" s="90">
        <f t="shared" si="4180"/>
        <v>5.5</v>
      </c>
      <c r="HH272" s="236"/>
      <c r="HI272" s="232"/>
      <c r="HJ272" s="233"/>
      <c r="HK272" s="481"/>
      <c r="HL272" s="295"/>
      <c r="HM272" s="90">
        <f t="shared" si="4021"/>
        <v>0</v>
      </c>
      <c r="HN272" s="239"/>
      <c r="HO272" s="295"/>
      <c r="HP272" s="90">
        <f t="shared" si="4213"/>
        <v>0</v>
      </c>
      <c r="HQ272" s="236"/>
      <c r="HR272" s="232"/>
      <c r="HS272" s="233"/>
      <c r="HT272" s="50"/>
      <c r="HU272" s="45"/>
      <c r="HV272" s="51"/>
      <c r="HW272" s="50"/>
      <c r="HX272" s="45"/>
      <c r="HY272" s="51"/>
      <c r="HZ272" s="252"/>
      <c r="IA272" s="253"/>
      <c r="IB272" s="253"/>
      <c r="IC272" s="481"/>
      <c r="ID272" s="295"/>
      <c r="IE272" s="241">
        <f t="shared" si="4035"/>
        <v>0</v>
      </c>
      <c r="IF272" s="239"/>
      <c r="IG272" s="295"/>
      <c r="IH272" s="241">
        <f t="shared" si="4189"/>
        <v>0</v>
      </c>
      <c r="II272" s="236"/>
      <c r="IJ272" s="232"/>
      <c r="IK272" s="233"/>
      <c r="IL272" s="481"/>
      <c r="IM272" s="295"/>
      <c r="IN272" s="241">
        <f t="shared" si="4040"/>
        <v>0</v>
      </c>
      <c r="IO272" s="239"/>
      <c r="IP272" s="295"/>
      <c r="IQ272" s="241">
        <f t="shared" si="4190"/>
        <v>0</v>
      </c>
      <c r="IR272" s="236"/>
      <c r="IS272" s="232"/>
      <c r="IT272" s="233"/>
      <c r="IU272" s="481"/>
      <c r="IV272" s="295"/>
      <c r="IW272" s="241">
        <f t="shared" si="4045"/>
        <v>0</v>
      </c>
      <c r="IX272" s="293">
        <v>0.5</v>
      </c>
      <c r="IY272" s="295">
        <v>11</v>
      </c>
      <c r="IZ272" s="241">
        <f t="shared" si="4191"/>
        <v>5.5</v>
      </c>
      <c r="JA272" s="236"/>
      <c r="JB272" s="232"/>
      <c r="JC272" s="233"/>
      <c r="JD272" s="449"/>
      <c r="JE272" s="450"/>
      <c r="JF272" s="451"/>
      <c r="JG272" s="449"/>
      <c r="JH272" s="450"/>
      <c r="JI272" s="451"/>
      <c r="JJ272" s="252"/>
      <c r="JK272" s="253"/>
      <c r="JL272" s="253"/>
      <c r="JM272" s="481"/>
      <c r="JN272" s="295"/>
      <c r="JO272" s="90">
        <f t="shared" si="4059"/>
        <v>0</v>
      </c>
      <c r="JP272" s="239"/>
      <c r="JQ272" s="295"/>
      <c r="JR272" s="90">
        <f t="shared" si="4201"/>
        <v>0</v>
      </c>
      <c r="JS272" s="236"/>
      <c r="JT272" s="232"/>
      <c r="JU272" s="233"/>
      <c r="JV272" s="481"/>
      <c r="JW272" s="295"/>
      <c r="JX272" s="90">
        <f t="shared" si="4064"/>
        <v>0</v>
      </c>
      <c r="JY272" s="239"/>
      <c r="JZ272" s="295"/>
      <c r="KA272" s="90">
        <f t="shared" si="4202"/>
        <v>0</v>
      </c>
      <c r="KB272" s="236"/>
      <c r="KC272" s="232"/>
      <c r="KD272" s="233"/>
      <c r="KE272" s="481"/>
      <c r="KF272" s="295"/>
      <c r="KG272" s="90">
        <f t="shared" si="4068"/>
        <v>0</v>
      </c>
      <c r="KH272" s="239"/>
      <c r="KI272" s="295"/>
      <c r="KJ272" s="90">
        <f t="shared" si="4203"/>
        <v>0</v>
      </c>
      <c r="KK272" s="41"/>
      <c r="KL272" s="42"/>
      <c r="KM272" s="43"/>
      <c r="KN272" s="50"/>
      <c r="KO272" s="45"/>
      <c r="KP272" s="51"/>
      <c r="KQ272" s="50"/>
      <c r="KR272" s="45"/>
      <c r="KS272" s="51"/>
      <c r="KT272" s="81"/>
      <c r="KU272" s="52"/>
      <c r="KV272" s="52"/>
      <c r="KW272" s="27">
        <f t="shared" si="4157"/>
        <v>0</v>
      </c>
      <c r="KX272" s="28">
        <f t="shared" si="4158"/>
        <v>0</v>
      </c>
      <c r="KY272" s="29">
        <f t="shared" si="4159"/>
        <v>0</v>
      </c>
      <c r="KZ272" s="27">
        <f t="shared" si="4160"/>
        <v>0</v>
      </c>
      <c r="LA272" s="28">
        <f t="shared" si="4161"/>
        <v>0</v>
      </c>
      <c r="LB272" s="29">
        <f t="shared" si="4162"/>
        <v>0</v>
      </c>
      <c r="LC272" s="178"/>
      <c r="LD272" s="28"/>
      <c r="LE272" s="29"/>
    </row>
    <row r="273" spans="2:317" ht="20.25" hidden="1" customHeight="1" outlineLevel="3">
      <c r="B273" s="84" t="s">
        <v>361</v>
      </c>
      <c r="C273" s="766" t="s">
        <v>407</v>
      </c>
      <c r="D273" s="176" t="s">
        <v>261</v>
      </c>
      <c r="E273" s="176" t="s">
        <v>262</v>
      </c>
      <c r="F273" s="84" t="s">
        <v>211</v>
      </c>
      <c r="G273" s="444">
        <v>0.2</v>
      </c>
      <c r="H273" s="295">
        <v>15</v>
      </c>
      <c r="I273" s="241">
        <f t="shared" si="3860"/>
        <v>3</v>
      </c>
      <c r="J273" s="239"/>
      <c r="K273" s="295"/>
      <c r="L273" s="241">
        <f t="shared" si="4163"/>
        <v>0</v>
      </c>
      <c r="M273" s="41">
        <f t="shared" si="3976"/>
        <v>0.2</v>
      </c>
      <c r="N273" s="42">
        <f t="shared" si="3977"/>
        <v>15</v>
      </c>
      <c r="O273" s="43">
        <f t="shared" si="3978"/>
        <v>3</v>
      </c>
      <c r="P273" s="448"/>
      <c r="Q273" s="301"/>
      <c r="R273" s="241">
        <f t="shared" si="3865"/>
        <v>0</v>
      </c>
      <c r="S273" s="481"/>
      <c r="T273" s="301"/>
      <c r="U273" s="241">
        <f t="shared" si="3866"/>
        <v>0</v>
      </c>
      <c r="V273" s="41">
        <f t="shared" si="3979"/>
        <v>0</v>
      </c>
      <c r="W273" s="42">
        <f t="shared" si="3980"/>
        <v>0</v>
      </c>
      <c r="X273" s="43">
        <f t="shared" si="3981"/>
        <v>0</v>
      </c>
      <c r="Y273" s="448"/>
      <c r="Z273" s="301"/>
      <c r="AA273" s="241">
        <f t="shared" si="3870"/>
        <v>0</v>
      </c>
      <c r="AB273" s="481">
        <v>1</v>
      </c>
      <c r="AC273" s="301">
        <v>8.5</v>
      </c>
      <c r="AD273" s="241">
        <f t="shared" si="3871"/>
        <v>8.5</v>
      </c>
      <c r="AE273" s="236">
        <f t="shared" si="4091"/>
        <v>-1</v>
      </c>
      <c r="AF273" s="232">
        <f t="shared" si="4092"/>
        <v>-8.5</v>
      </c>
      <c r="AG273" s="233">
        <f t="shared" si="4093"/>
        <v>-8.5</v>
      </c>
      <c r="AH273" s="449">
        <f t="shared" si="4094"/>
        <v>0.2</v>
      </c>
      <c r="AI273" s="450">
        <f t="shared" si="4095"/>
        <v>15</v>
      </c>
      <c r="AJ273" s="451">
        <f t="shared" si="4096"/>
        <v>3</v>
      </c>
      <c r="AK273" s="449">
        <f t="shared" si="4097"/>
        <v>1</v>
      </c>
      <c r="AL273" s="450">
        <f t="shared" si="4098"/>
        <v>8.5</v>
      </c>
      <c r="AM273" s="451">
        <f t="shared" si="4099"/>
        <v>8.5</v>
      </c>
      <c r="AN273" s="252">
        <f t="shared" si="4100"/>
        <v>-0.8</v>
      </c>
      <c r="AO273" s="253">
        <f t="shared" si="4101"/>
        <v>6.5</v>
      </c>
      <c r="AP273" s="253">
        <f t="shared" si="4102"/>
        <v>-5.5</v>
      </c>
      <c r="AQ273" s="481"/>
      <c r="AR273" s="301"/>
      <c r="AS273" s="90">
        <f t="shared" si="3884"/>
        <v>0</v>
      </c>
      <c r="AT273" s="481"/>
      <c r="AU273" s="301"/>
      <c r="AV273" s="90">
        <f t="shared" si="3885"/>
        <v>0</v>
      </c>
      <c r="AW273" s="236">
        <f t="shared" si="3984"/>
        <v>0</v>
      </c>
      <c r="AX273" s="232">
        <f t="shared" si="3985"/>
        <v>0</v>
      </c>
      <c r="AY273" s="233">
        <f t="shared" si="3986"/>
        <v>0</v>
      </c>
      <c r="AZ273" s="481"/>
      <c r="BA273" s="301"/>
      <c r="BB273" s="90">
        <f t="shared" si="3889"/>
        <v>0</v>
      </c>
      <c r="BC273" s="481"/>
      <c r="BD273" s="301"/>
      <c r="BE273" s="90">
        <f t="shared" si="3890"/>
        <v>0</v>
      </c>
      <c r="BF273" s="236">
        <f t="shared" si="4103"/>
        <v>0</v>
      </c>
      <c r="BG273" s="232">
        <f t="shared" si="4104"/>
        <v>0</v>
      </c>
      <c r="BH273" s="233">
        <f t="shared" si="4105"/>
        <v>0</v>
      </c>
      <c r="BI273" s="481"/>
      <c r="BJ273" s="301"/>
      <c r="BK273" s="90">
        <f t="shared" si="3894"/>
        <v>0</v>
      </c>
      <c r="BL273" s="481"/>
      <c r="BM273" s="301"/>
      <c r="BN273" s="90">
        <f t="shared" si="3965"/>
        <v>0</v>
      </c>
      <c r="BO273" s="236">
        <f t="shared" si="4106"/>
        <v>0</v>
      </c>
      <c r="BP273" s="232">
        <f t="shared" si="4107"/>
        <v>0</v>
      </c>
      <c r="BQ273" s="233">
        <f t="shared" si="4108"/>
        <v>0</v>
      </c>
      <c r="BR273" s="50">
        <f t="shared" si="4109"/>
        <v>0</v>
      </c>
      <c r="BS273" s="45">
        <f t="shared" si="4110"/>
        <v>0</v>
      </c>
      <c r="BT273" s="51">
        <f t="shared" si="4111"/>
        <v>0</v>
      </c>
      <c r="BU273" s="50">
        <f t="shared" si="4112"/>
        <v>0</v>
      </c>
      <c r="BV273" s="45">
        <f t="shared" si="4113"/>
        <v>0</v>
      </c>
      <c r="BW273" s="51">
        <f t="shared" si="4114"/>
        <v>0</v>
      </c>
      <c r="BX273" s="252">
        <f t="shared" si="4115"/>
        <v>0</v>
      </c>
      <c r="BY273" s="253">
        <f t="shared" si="4116"/>
        <v>0</v>
      </c>
      <c r="BZ273" s="253">
        <f t="shared" si="4117"/>
        <v>0</v>
      </c>
      <c r="CA273" s="481">
        <v>1</v>
      </c>
      <c r="CB273" s="301">
        <v>8.5</v>
      </c>
      <c r="CC273" s="241">
        <f t="shared" si="3908"/>
        <v>8.5</v>
      </c>
      <c r="CD273" s="481">
        <v>2</v>
      </c>
      <c r="CE273" s="301">
        <v>8.5</v>
      </c>
      <c r="CF273" s="241">
        <f t="shared" si="4165"/>
        <v>17</v>
      </c>
      <c r="CG273" s="236">
        <f t="shared" si="4118"/>
        <v>-1</v>
      </c>
      <c r="CH273" s="232">
        <f t="shared" si="4119"/>
        <v>0</v>
      </c>
      <c r="CI273" s="233">
        <f t="shared" si="4120"/>
        <v>-8.5</v>
      </c>
      <c r="CJ273" s="481"/>
      <c r="CK273" s="301"/>
      <c r="CL273" s="241">
        <f t="shared" si="3913"/>
        <v>0</v>
      </c>
      <c r="CM273" s="481"/>
      <c r="CN273" s="301"/>
      <c r="CO273" s="241">
        <f t="shared" si="4166"/>
        <v>0</v>
      </c>
      <c r="CP273" s="236">
        <f t="shared" si="4121"/>
        <v>0</v>
      </c>
      <c r="CQ273" s="232">
        <f t="shared" si="4122"/>
        <v>0</v>
      </c>
      <c r="CR273" s="233">
        <f t="shared" si="4123"/>
        <v>0</v>
      </c>
      <c r="CS273" s="481"/>
      <c r="CT273" s="295"/>
      <c r="CU273" s="241">
        <f t="shared" si="3918"/>
        <v>0</v>
      </c>
      <c r="CV273" s="239"/>
      <c r="CW273" s="295"/>
      <c r="CX273" s="241">
        <f t="shared" si="4167"/>
        <v>0</v>
      </c>
      <c r="CY273" s="236">
        <f t="shared" si="4124"/>
        <v>0</v>
      </c>
      <c r="CZ273" s="232">
        <f t="shared" si="4125"/>
        <v>0</v>
      </c>
      <c r="DA273" s="233">
        <f t="shared" si="4126"/>
        <v>0</v>
      </c>
      <c r="DB273" s="449">
        <f t="shared" si="4127"/>
        <v>1</v>
      </c>
      <c r="DC273" s="450">
        <f t="shared" si="4128"/>
        <v>8.5</v>
      </c>
      <c r="DD273" s="451">
        <f t="shared" si="4129"/>
        <v>8.5</v>
      </c>
      <c r="DE273" s="449">
        <f t="shared" si="4130"/>
        <v>2</v>
      </c>
      <c r="DF273" s="450">
        <f t="shared" si="4131"/>
        <v>8.5</v>
      </c>
      <c r="DG273" s="451">
        <f t="shared" si="4132"/>
        <v>17</v>
      </c>
      <c r="DH273" s="252">
        <f t="shared" si="4133"/>
        <v>-1</v>
      </c>
      <c r="DI273" s="253">
        <f t="shared" si="4134"/>
        <v>0</v>
      </c>
      <c r="DJ273" s="253">
        <f t="shared" si="4135"/>
        <v>-8.5</v>
      </c>
      <c r="DK273" s="481">
        <v>1</v>
      </c>
      <c r="DL273" s="301">
        <v>8.5</v>
      </c>
      <c r="DM273" s="90">
        <f t="shared" si="3932"/>
        <v>8.5</v>
      </c>
      <c r="DN273" s="481">
        <v>2</v>
      </c>
      <c r="DO273" s="301">
        <v>8.5</v>
      </c>
      <c r="DP273" s="90">
        <f t="shared" si="4168"/>
        <v>17</v>
      </c>
      <c r="DQ273" s="595">
        <f t="shared" si="3969"/>
        <v>-1</v>
      </c>
      <c r="DR273" s="596">
        <f t="shared" si="3970"/>
        <v>0</v>
      </c>
      <c r="DS273" s="597">
        <f t="shared" si="3971"/>
        <v>-8.5</v>
      </c>
      <c r="DT273" s="481"/>
      <c r="DU273" s="295"/>
      <c r="DV273" s="90">
        <f t="shared" si="3937"/>
        <v>0</v>
      </c>
      <c r="DW273" s="239"/>
      <c r="DX273" s="295"/>
      <c r="DY273" s="90">
        <f t="shared" si="4169"/>
        <v>0</v>
      </c>
      <c r="DZ273" s="595">
        <f t="shared" si="3972"/>
        <v>0</v>
      </c>
      <c r="EA273" s="596">
        <f t="shared" si="3973"/>
        <v>0</v>
      </c>
      <c r="EB273" s="597">
        <f t="shared" si="3974"/>
        <v>0</v>
      </c>
      <c r="EC273" s="481">
        <v>1</v>
      </c>
      <c r="ED273" s="301">
        <v>8.5</v>
      </c>
      <c r="EE273" s="90">
        <f t="shared" si="3968"/>
        <v>8.5</v>
      </c>
      <c r="EF273" s="481">
        <v>2</v>
      </c>
      <c r="EG273" s="301">
        <v>8.5</v>
      </c>
      <c r="EH273" s="90">
        <f t="shared" si="4170"/>
        <v>17</v>
      </c>
      <c r="EI273" s="41">
        <f t="shared" si="4136"/>
        <v>-1</v>
      </c>
      <c r="EJ273" s="42">
        <f t="shared" si="4137"/>
        <v>0</v>
      </c>
      <c r="EK273" s="43">
        <f t="shared" si="4138"/>
        <v>-8.5</v>
      </c>
      <c r="EL273" s="50">
        <f t="shared" si="4139"/>
        <v>2</v>
      </c>
      <c r="EM273" s="45">
        <f t="shared" si="4140"/>
        <v>8.5</v>
      </c>
      <c r="EN273" s="51">
        <f t="shared" si="4141"/>
        <v>17</v>
      </c>
      <c r="EO273" s="50">
        <f t="shared" si="4142"/>
        <v>4</v>
      </c>
      <c r="EP273" s="45">
        <f t="shared" si="4143"/>
        <v>8.5</v>
      </c>
      <c r="EQ273" s="51">
        <f t="shared" si="4144"/>
        <v>34</v>
      </c>
      <c r="ER273" s="81">
        <f t="shared" si="4145"/>
        <v>-2</v>
      </c>
      <c r="ES273" s="52">
        <f t="shared" si="4146"/>
        <v>0</v>
      </c>
      <c r="ET273" s="52">
        <f t="shared" si="4147"/>
        <v>-17</v>
      </c>
      <c r="EU273" s="27">
        <f t="shared" si="4148"/>
        <v>3.2</v>
      </c>
      <c r="EV273" s="28">
        <f t="shared" si="4149"/>
        <v>8.90625</v>
      </c>
      <c r="EW273" s="29">
        <f t="shared" si="4150"/>
        <v>28.5</v>
      </c>
      <c r="EX273" s="27">
        <f t="shared" si="4151"/>
        <v>7</v>
      </c>
      <c r="EY273" s="28">
        <f t="shared" si="4152"/>
        <v>8.5</v>
      </c>
      <c r="EZ273" s="29">
        <f t="shared" si="4153"/>
        <v>59.5</v>
      </c>
      <c r="FA273" s="178">
        <f t="shared" si="4154"/>
        <v>-3.8</v>
      </c>
      <c r="FB273" s="28">
        <f t="shared" si="4155"/>
        <v>0.40625</v>
      </c>
      <c r="FC273" s="29">
        <f t="shared" si="4156"/>
        <v>-31</v>
      </c>
      <c r="FE273" s="84"/>
      <c r="FF273" s="176"/>
      <c r="FG273" s="176"/>
      <c r="FH273" s="84"/>
      <c r="FI273" s="481"/>
      <c r="FJ273" s="301"/>
      <c r="FK273" s="241">
        <f t="shared" si="3987"/>
        <v>0</v>
      </c>
      <c r="FL273" s="239"/>
      <c r="FM273" s="295"/>
      <c r="FN273" s="241">
        <f t="shared" si="4164"/>
        <v>0</v>
      </c>
      <c r="FO273" s="41"/>
      <c r="FP273" s="42"/>
      <c r="FQ273" s="43"/>
      <c r="FR273" s="481"/>
      <c r="FS273" s="315"/>
      <c r="FT273" s="241">
        <f t="shared" si="3992"/>
        <v>0</v>
      </c>
      <c r="FU273" s="481"/>
      <c r="FV273" s="301"/>
      <c r="FW273" s="241">
        <f t="shared" si="3993"/>
        <v>0</v>
      </c>
      <c r="FX273" s="41"/>
      <c r="FY273" s="42"/>
      <c r="FZ273" s="43"/>
      <c r="GA273" s="448">
        <v>1</v>
      </c>
      <c r="GB273" s="301">
        <v>8.5</v>
      </c>
      <c r="GC273" s="241">
        <f t="shared" si="3997"/>
        <v>8.5</v>
      </c>
      <c r="GD273" s="481">
        <v>1</v>
      </c>
      <c r="GE273" s="301">
        <v>8.5</v>
      </c>
      <c r="GF273" s="241">
        <f t="shared" si="3998"/>
        <v>8.5</v>
      </c>
      <c r="GG273" s="236"/>
      <c r="GH273" s="232"/>
      <c r="GI273" s="233"/>
      <c r="GJ273" s="449"/>
      <c r="GK273" s="450"/>
      <c r="GL273" s="451"/>
      <c r="GM273" s="449"/>
      <c r="GN273" s="450"/>
      <c r="GO273" s="451"/>
      <c r="GP273" s="252"/>
      <c r="GQ273" s="253"/>
      <c r="GR273" s="253"/>
      <c r="GS273" s="481"/>
      <c r="GT273" s="301"/>
      <c r="GU273" s="90">
        <f t="shared" si="4011"/>
        <v>0</v>
      </c>
      <c r="GV273" s="481"/>
      <c r="GW273" s="301"/>
      <c r="GX273" s="90">
        <f t="shared" si="4179"/>
        <v>0</v>
      </c>
      <c r="GY273" s="236"/>
      <c r="GZ273" s="232"/>
      <c r="HA273" s="233"/>
      <c r="HB273" s="481"/>
      <c r="HC273" s="301"/>
      <c r="HD273" s="90">
        <f t="shared" si="4016"/>
        <v>0</v>
      </c>
      <c r="HE273" s="481"/>
      <c r="HF273" s="301"/>
      <c r="HG273" s="90">
        <f t="shared" si="4180"/>
        <v>0</v>
      </c>
      <c r="HH273" s="236"/>
      <c r="HI273" s="232"/>
      <c r="HJ273" s="233"/>
      <c r="HK273" s="481"/>
      <c r="HL273" s="301"/>
      <c r="HM273" s="90">
        <f t="shared" si="4021"/>
        <v>0</v>
      </c>
      <c r="HN273" s="481"/>
      <c r="HO273" s="301"/>
      <c r="HP273" s="90">
        <f t="shared" si="4213"/>
        <v>0</v>
      </c>
      <c r="HQ273" s="236"/>
      <c r="HR273" s="232"/>
      <c r="HS273" s="233"/>
      <c r="HT273" s="50"/>
      <c r="HU273" s="45"/>
      <c r="HV273" s="51"/>
      <c r="HW273" s="50"/>
      <c r="HX273" s="45"/>
      <c r="HY273" s="51"/>
      <c r="HZ273" s="252"/>
      <c r="IA273" s="253"/>
      <c r="IB273" s="253"/>
      <c r="IC273" s="481">
        <v>1</v>
      </c>
      <c r="ID273" s="301">
        <v>8.5</v>
      </c>
      <c r="IE273" s="241">
        <f t="shared" si="4035"/>
        <v>8.5</v>
      </c>
      <c r="IF273" s="481">
        <v>2</v>
      </c>
      <c r="IG273" s="301">
        <v>8.5</v>
      </c>
      <c r="IH273" s="241">
        <f t="shared" si="4189"/>
        <v>17</v>
      </c>
      <c r="II273" s="236"/>
      <c r="IJ273" s="232"/>
      <c r="IK273" s="233"/>
      <c r="IL273" s="481"/>
      <c r="IM273" s="301"/>
      <c r="IN273" s="241">
        <f t="shared" si="4040"/>
        <v>0</v>
      </c>
      <c r="IO273" s="481"/>
      <c r="IP273" s="301"/>
      <c r="IQ273" s="241">
        <f t="shared" si="4190"/>
        <v>0</v>
      </c>
      <c r="IR273" s="236"/>
      <c r="IS273" s="232"/>
      <c r="IT273" s="233"/>
      <c r="IU273" s="481"/>
      <c r="IV273" s="295"/>
      <c r="IW273" s="241">
        <f t="shared" si="4045"/>
        <v>0</v>
      </c>
      <c r="IX273" s="239"/>
      <c r="IY273" s="295"/>
      <c r="IZ273" s="241">
        <f t="shared" si="4191"/>
        <v>0</v>
      </c>
      <c r="JA273" s="236"/>
      <c r="JB273" s="232"/>
      <c r="JC273" s="233"/>
      <c r="JD273" s="449"/>
      <c r="JE273" s="450"/>
      <c r="JF273" s="451"/>
      <c r="JG273" s="449"/>
      <c r="JH273" s="450"/>
      <c r="JI273" s="451"/>
      <c r="JJ273" s="252"/>
      <c r="JK273" s="253"/>
      <c r="JL273" s="253"/>
      <c r="JM273" s="481">
        <v>1</v>
      </c>
      <c r="JN273" s="301">
        <v>8.5</v>
      </c>
      <c r="JO273" s="90">
        <f t="shared" si="4059"/>
        <v>8.5</v>
      </c>
      <c r="JP273" s="481">
        <v>2</v>
      </c>
      <c r="JQ273" s="301">
        <v>8.5</v>
      </c>
      <c r="JR273" s="90">
        <f t="shared" si="4201"/>
        <v>17</v>
      </c>
      <c r="JS273" s="236"/>
      <c r="JT273" s="232"/>
      <c r="JU273" s="233"/>
      <c r="JV273" s="481"/>
      <c r="JW273" s="295"/>
      <c r="JX273" s="90">
        <f t="shared" si="4064"/>
        <v>0</v>
      </c>
      <c r="JY273" s="239"/>
      <c r="JZ273" s="295"/>
      <c r="KA273" s="90">
        <f t="shared" si="4202"/>
        <v>0</v>
      </c>
      <c r="KB273" s="236"/>
      <c r="KC273" s="232"/>
      <c r="KD273" s="233"/>
      <c r="KE273" s="448">
        <v>1</v>
      </c>
      <c r="KF273" s="301">
        <v>8.5</v>
      </c>
      <c r="KG273" s="90">
        <f t="shared" si="4068"/>
        <v>8.5</v>
      </c>
      <c r="KH273" s="481">
        <v>2</v>
      </c>
      <c r="KI273" s="301">
        <v>8.5</v>
      </c>
      <c r="KJ273" s="90">
        <f t="shared" si="4203"/>
        <v>17</v>
      </c>
      <c r="KK273" s="41"/>
      <c r="KL273" s="42"/>
      <c r="KM273" s="43"/>
      <c r="KN273" s="50"/>
      <c r="KO273" s="45"/>
      <c r="KP273" s="51"/>
      <c r="KQ273" s="50"/>
      <c r="KR273" s="45"/>
      <c r="KS273" s="51"/>
      <c r="KT273" s="81"/>
      <c r="KU273" s="52"/>
      <c r="KV273" s="52"/>
      <c r="KW273" s="27">
        <f t="shared" si="4157"/>
        <v>0</v>
      </c>
      <c r="KX273" s="28">
        <f t="shared" si="4158"/>
        <v>0</v>
      </c>
      <c r="KY273" s="29">
        <f t="shared" si="4159"/>
        <v>0</v>
      </c>
      <c r="KZ273" s="27">
        <f t="shared" si="4160"/>
        <v>0</v>
      </c>
      <c r="LA273" s="28">
        <f t="shared" si="4161"/>
        <v>0</v>
      </c>
      <c r="LB273" s="29">
        <f t="shared" si="4162"/>
        <v>0</v>
      </c>
      <c r="LC273" s="178"/>
      <c r="LD273" s="28"/>
      <c r="LE273" s="29"/>
    </row>
    <row r="274" spans="2:317" ht="20.25" hidden="1" customHeight="1" outlineLevel="3">
      <c r="B274" s="84" t="s">
        <v>361</v>
      </c>
      <c r="C274" s="766" t="s">
        <v>408</v>
      </c>
      <c r="D274" s="176" t="s">
        <v>261</v>
      </c>
      <c r="E274" s="176" t="s">
        <v>262</v>
      </c>
      <c r="F274" s="84" t="s">
        <v>186</v>
      </c>
      <c r="G274" s="481"/>
      <c r="H274" s="295"/>
      <c r="I274" s="241">
        <f t="shared" si="3860"/>
        <v>0</v>
      </c>
      <c r="J274" s="239"/>
      <c r="K274" s="295"/>
      <c r="L274" s="241">
        <f t="shared" si="4163"/>
        <v>0</v>
      </c>
      <c r="M274" s="41">
        <f t="shared" si="3976"/>
        <v>0</v>
      </c>
      <c r="N274" s="42">
        <f t="shared" si="3977"/>
        <v>0</v>
      </c>
      <c r="O274" s="43">
        <f t="shared" si="3978"/>
        <v>0</v>
      </c>
      <c r="P274" s="481"/>
      <c r="Q274" s="295"/>
      <c r="R274" s="241">
        <f t="shared" si="3865"/>
        <v>0</v>
      </c>
      <c r="S274" s="239"/>
      <c r="T274" s="295"/>
      <c r="U274" s="241">
        <f t="shared" si="3866"/>
        <v>0</v>
      </c>
      <c r="V274" s="41">
        <f t="shared" si="3979"/>
        <v>0</v>
      </c>
      <c r="W274" s="42">
        <f t="shared" si="3980"/>
        <v>0</v>
      </c>
      <c r="X274" s="43">
        <f t="shared" si="3981"/>
        <v>0</v>
      </c>
      <c r="Y274" s="481"/>
      <c r="Z274" s="295"/>
      <c r="AA274" s="241">
        <f t="shared" si="3870"/>
        <v>0</v>
      </c>
      <c r="AB274" s="239"/>
      <c r="AC274" s="295"/>
      <c r="AD274" s="241">
        <f t="shared" si="3871"/>
        <v>0</v>
      </c>
      <c r="AE274" s="236">
        <f t="shared" si="4091"/>
        <v>0</v>
      </c>
      <c r="AF274" s="232">
        <f t="shared" si="4092"/>
        <v>0</v>
      </c>
      <c r="AG274" s="233">
        <f t="shared" si="4093"/>
        <v>0</v>
      </c>
      <c r="AH274" s="449">
        <f t="shared" si="4094"/>
        <v>0</v>
      </c>
      <c r="AI274" s="450">
        <f t="shared" si="4095"/>
        <v>0</v>
      </c>
      <c r="AJ274" s="451">
        <f t="shared" si="4096"/>
        <v>0</v>
      </c>
      <c r="AK274" s="449">
        <f t="shared" si="4097"/>
        <v>0</v>
      </c>
      <c r="AL274" s="450">
        <f t="shared" si="4098"/>
        <v>0</v>
      </c>
      <c r="AM274" s="451">
        <f t="shared" si="4099"/>
        <v>0</v>
      </c>
      <c r="AN274" s="252">
        <f t="shared" si="4100"/>
        <v>0</v>
      </c>
      <c r="AO274" s="253">
        <f t="shared" si="4101"/>
        <v>0</v>
      </c>
      <c r="AP274" s="253">
        <f t="shared" si="4102"/>
        <v>0</v>
      </c>
      <c r="AQ274" s="481"/>
      <c r="AR274" s="295"/>
      <c r="AS274" s="90">
        <f t="shared" si="3884"/>
        <v>0</v>
      </c>
      <c r="AT274" s="239"/>
      <c r="AU274" s="295"/>
      <c r="AV274" s="90">
        <f t="shared" si="3885"/>
        <v>0</v>
      </c>
      <c r="AW274" s="236">
        <f t="shared" si="3984"/>
        <v>0</v>
      </c>
      <c r="AX274" s="232">
        <f t="shared" si="3985"/>
        <v>0</v>
      </c>
      <c r="AY274" s="233">
        <f t="shared" si="3986"/>
        <v>0</v>
      </c>
      <c r="AZ274" s="481"/>
      <c r="BA274" s="295"/>
      <c r="BB274" s="90">
        <f t="shared" si="3889"/>
        <v>0</v>
      </c>
      <c r="BC274" s="239"/>
      <c r="BD274" s="295"/>
      <c r="BE274" s="90">
        <f t="shared" si="3890"/>
        <v>0</v>
      </c>
      <c r="BF274" s="236">
        <f t="shared" si="4103"/>
        <v>0</v>
      </c>
      <c r="BG274" s="232">
        <f t="shared" si="4104"/>
        <v>0</v>
      </c>
      <c r="BH274" s="233">
        <f t="shared" si="4105"/>
        <v>0</v>
      </c>
      <c r="BI274" s="481"/>
      <c r="BJ274" s="295"/>
      <c r="BK274" s="90">
        <f t="shared" si="3894"/>
        <v>0</v>
      </c>
      <c r="BL274" s="239"/>
      <c r="BM274" s="295"/>
      <c r="BN274" s="90">
        <f t="shared" si="3965"/>
        <v>0</v>
      </c>
      <c r="BO274" s="236">
        <f t="shared" si="4106"/>
        <v>0</v>
      </c>
      <c r="BP274" s="232">
        <f t="shared" si="4107"/>
        <v>0</v>
      </c>
      <c r="BQ274" s="233">
        <f t="shared" si="4108"/>
        <v>0</v>
      </c>
      <c r="BR274" s="50">
        <f t="shared" si="4109"/>
        <v>0</v>
      </c>
      <c r="BS274" s="45">
        <f t="shared" si="4110"/>
        <v>0</v>
      </c>
      <c r="BT274" s="51">
        <f t="shared" si="4111"/>
        <v>0</v>
      </c>
      <c r="BU274" s="50">
        <f t="shared" si="4112"/>
        <v>0</v>
      </c>
      <c r="BV274" s="45">
        <f t="shared" si="4113"/>
        <v>0</v>
      </c>
      <c r="BW274" s="51">
        <f t="shared" si="4114"/>
        <v>0</v>
      </c>
      <c r="BX274" s="252">
        <f t="shared" si="4115"/>
        <v>0</v>
      </c>
      <c r="BY274" s="253">
        <f t="shared" si="4116"/>
        <v>0</v>
      </c>
      <c r="BZ274" s="253">
        <f t="shared" si="4117"/>
        <v>0</v>
      </c>
      <c r="CA274" s="481"/>
      <c r="CB274" s="295"/>
      <c r="CC274" s="241">
        <f t="shared" si="3908"/>
        <v>0</v>
      </c>
      <c r="CD274" s="239"/>
      <c r="CE274" s="295"/>
      <c r="CF274" s="241">
        <f t="shared" si="4165"/>
        <v>0</v>
      </c>
      <c r="CG274" s="236">
        <f t="shared" si="4118"/>
        <v>0</v>
      </c>
      <c r="CH274" s="232">
        <f t="shared" si="4119"/>
        <v>0</v>
      </c>
      <c r="CI274" s="233">
        <f t="shared" si="4120"/>
        <v>0</v>
      </c>
      <c r="CJ274" s="481"/>
      <c r="CK274" s="295"/>
      <c r="CL274" s="241">
        <f t="shared" si="3913"/>
        <v>0</v>
      </c>
      <c r="CM274" s="239"/>
      <c r="CN274" s="295"/>
      <c r="CO274" s="241">
        <f t="shared" si="4166"/>
        <v>0</v>
      </c>
      <c r="CP274" s="236">
        <f t="shared" si="4121"/>
        <v>0</v>
      </c>
      <c r="CQ274" s="232">
        <f t="shared" si="4122"/>
        <v>0</v>
      </c>
      <c r="CR274" s="233">
        <f t="shared" si="4123"/>
        <v>0</v>
      </c>
      <c r="CS274" s="481"/>
      <c r="CT274" s="295"/>
      <c r="CU274" s="241">
        <f t="shared" si="3918"/>
        <v>0</v>
      </c>
      <c r="CV274" s="239"/>
      <c r="CW274" s="295"/>
      <c r="CX274" s="241">
        <f t="shared" si="4167"/>
        <v>0</v>
      </c>
      <c r="CY274" s="236">
        <f t="shared" si="4124"/>
        <v>0</v>
      </c>
      <c r="CZ274" s="232">
        <f t="shared" si="4125"/>
        <v>0</v>
      </c>
      <c r="DA274" s="233">
        <f t="shared" si="4126"/>
        <v>0</v>
      </c>
      <c r="DB274" s="449">
        <f t="shared" si="4127"/>
        <v>0</v>
      </c>
      <c r="DC274" s="450">
        <f t="shared" si="4128"/>
        <v>0</v>
      </c>
      <c r="DD274" s="451">
        <f t="shared" si="4129"/>
        <v>0</v>
      </c>
      <c r="DE274" s="449">
        <f t="shared" si="4130"/>
        <v>0</v>
      </c>
      <c r="DF274" s="450">
        <f t="shared" si="4131"/>
        <v>0</v>
      </c>
      <c r="DG274" s="451">
        <f t="shared" si="4132"/>
        <v>0</v>
      </c>
      <c r="DH274" s="252">
        <f t="shared" si="4133"/>
        <v>0</v>
      </c>
      <c r="DI274" s="253">
        <f t="shared" si="4134"/>
        <v>0</v>
      </c>
      <c r="DJ274" s="253">
        <f t="shared" si="4135"/>
        <v>0</v>
      </c>
      <c r="DK274" s="481"/>
      <c r="DL274" s="295"/>
      <c r="DM274" s="90">
        <f t="shared" si="3932"/>
        <v>0</v>
      </c>
      <c r="DN274" s="239"/>
      <c r="DO274" s="295"/>
      <c r="DP274" s="90">
        <f t="shared" si="4168"/>
        <v>0</v>
      </c>
      <c r="DQ274" s="595">
        <f t="shared" si="3969"/>
        <v>0</v>
      </c>
      <c r="DR274" s="596">
        <f t="shared" si="3970"/>
        <v>0</v>
      </c>
      <c r="DS274" s="597">
        <f t="shared" si="3971"/>
        <v>0</v>
      </c>
      <c r="DT274" s="481"/>
      <c r="DU274" s="295"/>
      <c r="DV274" s="90">
        <f t="shared" si="3937"/>
        <v>0</v>
      </c>
      <c r="DW274" s="239"/>
      <c r="DX274" s="295"/>
      <c r="DY274" s="90">
        <f t="shared" si="4169"/>
        <v>0</v>
      </c>
      <c r="DZ274" s="595">
        <f t="shared" si="3972"/>
        <v>0</v>
      </c>
      <c r="EA274" s="596">
        <f t="shared" si="3973"/>
        <v>0</v>
      </c>
      <c r="EB274" s="597">
        <f t="shared" si="3974"/>
        <v>0</v>
      </c>
      <c r="EC274" s="481"/>
      <c r="ED274" s="295"/>
      <c r="EE274" s="90">
        <f t="shared" si="3968"/>
        <v>0</v>
      </c>
      <c r="EF274" s="239"/>
      <c r="EG274" s="295"/>
      <c r="EH274" s="90">
        <f t="shared" si="4170"/>
        <v>0</v>
      </c>
      <c r="EI274" s="41">
        <f t="shared" si="4136"/>
        <v>0</v>
      </c>
      <c r="EJ274" s="42">
        <f t="shared" si="4137"/>
        <v>0</v>
      </c>
      <c r="EK274" s="43">
        <f t="shared" si="4138"/>
        <v>0</v>
      </c>
      <c r="EL274" s="50">
        <f t="shared" si="4139"/>
        <v>0</v>
      </c>
      <c r="EM274" s="45">
        <f t="shared" si="4140"/>
        <v>0</v>
      </c>
      <c r="EN274" s="51">
        <f t="shared" si="4141"/>
        <v>0</v>
      </c>
      <c r="EO274" s="50">
        <f t="shared" si="4142"/>
        <v>0</v>
      </c>
      <c r="EP274" s="45">
        <f t="shared" si="4143"/>
        <v>0</v>
      </c>
      <c r="EQ274" s="51">
        <f t="shared" si="4144"/>
        <v>0</v>
      </c>
      <c r="ER274" s="81">
        <f t="shared" si="4145"/>
        <v>0</v>
      </c>
      <c r="ES274" s="52">
        <f t="shared" si="4146"/>
        <v>0</v>
      </c>
      <c r="ET274" s="52">
        <f t="shared" si="4147"/>
        <v>0</v>
      </c>
      <c r="EU274" s="27">
        <f t="shared" si="4148"/>
        <v>0</v>
      </c>
      <c r="EV274" s="28">
        <f t="shared" si="4149"/>
        <v>0</v>
      </c>
      <c r="EW274" s="29">
        <f t="shared" si="4150"/>
        <v>0</v>
      </c>
      <c r="EX274" s="27">
        <f t="shared" si="4151"/>
        <v>0</v>
      </c>
      <c r="EY274" s="28">
        <f t="shared" si="4152"/>
        <v>0</v>
      </c>
      <c r="EZ274" s="29">
        <f t="shared" si="4153"/>
        <v>0</v>
      </c>
      <c r="FA274" s="178">
        <f t="shared" si="4154"/>
        <v>0</v>
      </c>
      <c r="FB274" s="28">
        <f t="shared" si="4155"/>
        <v>0</v>
      </c>
      <c r="FC274" s="29">
        <f t="shared" si="4156"/>
        <v>0</v>
      </c>
      <c r="FE274" s="84"/>
      <c r="FF274" s="176"/>
      <c r="FG274" s="176"/>
      <c r="FH274" s="84"/>
      <c r="FI274" s="481"/>
      <c r="FJ274" s="295"/>
      <c r="FK274" s="241">
        <f t="shared" si="3987"/>
        <v>0</v>
      </c>
      <c r="FL274" s="239"/>
      <c r="FM274" s="295"/>
      <c r="FN274" s="241">
        <f t="shared" si="4164"/>
        <v>0</v>
      </c>
      <c r="FO274" s="41"/>
      <c r="FP274" s="42"/>
      <c r="FQ274" s="43"/>
      <c r="FR274" s="481"/>
      <c r="FS274" s="482"/>
      <c r="FT274" s="241">
        <f t="shared" si="3992"/>
        <v>0</v>
      </c>
      <c r="FU274" s="239"/>
      <c r="FV274" s="295"/>
      <c r="FW274" s="241">
        <f t="shared" si="3993"/>
        <v>0</v>
      </c>
      <c r="FX274" s="41"/>
      <c r="FY274" s="42"/>
      <c r="FZ274" s="43"/>
      <c r="GA274" s="481"/>
      <c r="GB274" s="295"/>
      <c r="GC274" s="241">
        <f t="shared" si="3997"/>
        <v>0</v>
      </c>
      <c r="GD274" s="239"/>
      <c r="GE274" s="295"/>
      <c r="GF274" s="241">
        <f t="shared" si="3998"/>
        <v>0</v>
      </c>
      <c r="GG274" s="236"/>
      <c r="GH274" s="232"/>
      <c r="GI274" s="233"/>
      <c r="GJ274" s="449"/>
      <c r="GK274" s="450"/>
      <c r="GL274" s="451"/>
      <c r="GM274" s="449"/>
      <c r="GN274" s="450"/>
      <c r="GO274" s="451"/>
      <c r="GP274" s="252"/>
      <c r="GQ274" s="253"/>
      <c r="GR274" s="253"/>
      <c r="GS274" s="481"/>
      <c r="GT274" s="295"/>
      <c r="GU274" s="90">
        <f t="shared" si="4011"/>
        <v>0</v>
      </c>
      <c r="GV274" s="239"/>
      <c r="GW274" s="295"/>
      <c r="GX274" s="90">
        <f t="shared" si="4179"/>
        <v>0</v>
      </c>
      <c r="GY274" s="236"/>
      <c r="GZ274" s="232"/>
      <c r="HA274" s="233"/>
      <c r="HB274" s="481"/>
      <c r="HC274" s="295"/>
      <c r="HD274" s="90">
        <f t="shared" si="4016"/>
        <v>0</v>
      </c>
      <c r="HE274" s="239"/>
      <c r="HF274" s="295"/>
      <c r="HG274" s="90">
        <f t="shared" si="4180"/>
        <v>0</v>
      </c>
      <c r="HH274" s="236"/>
      <c r="HI274" s="232"/>
      <c r="HJ274" s="233"/>
      <c r="HK274" s="481"/>
      <c r="HL274" s="295"/>
      <c r="HM274" s="90">
        <f t="shared" si="4021"/>
        <v>0</v>
      </c>
      <c r="HN274" s="239"/>
      <c r="HO274" s="295"/>
      <c r="HP274" s="90">
        <f t="shared" si="4213"/>
        <v>0</v>
      </c>
      <c r="HQ274" s="236"/>
      <c r="HR274" s="232"/>
      <c r="HS274" s="233"/>
      <c r="HT274" s="50"/>
      <c r="HU274" s="45"/>
      <c r="HV274" s="51"/>
      <c r="HW274" s="50"/>
      <c r="HX274" s="45"/>
      <c r="HY274" s="51"/>
      <c r="HZ274" s="252"/>
      <c r="IA274" s="253"/>
      <c r="IB274" s="253"/>
      <c r="IC274" s="481"/>
      <c r="ID274" s="295"/>
      <c r="IE274" s="241">
        <f t="shared" si="4035"/>
        <v>0</v>
      </c>
      <c r="IF274" s="239"/>
      <c r="IG274" s="295"/>
      <c r="IH274" s="241">
        <f t="shared" si="4189"/>
        <v>0</v>
      </c>
      <c r="II274" s="236"/>
      <c r="IJ274" s="232"/>
      <c r="IK274" s="233"/>
      <c r="IL274" s="481"/>
      <c r="IM274" s="295"/>
      <c r="IN274" s="241">
        <f t="shared" si="4040"/>
        <v>0</v>
      </c>
      <c r="IO274" s="239"/>
      <c r="IP274" s="295"/>
      <c r="IQ274" s="241">
        <f t="shared" si="4190"/>
        <v>0</v>
      </c>
      <c r="IR274" s="236"/>
      <c r="IS274" s="232"/>
      <c r="IT274" s="233"/>
      <c r="IU274" s="481"/>
      <c r="IV274" s="295"/>
      <c r="IW274" s="241">
        <f t="shared" si="4045"/>
        <v>0</v>
      </c>
      <c r="IX274" s="239"/>
      <c r="IY274" s="295"/>
      <c r="IZ274" s="241">
        <f t="shared" si="4191"/>
        <v>0</v>
      </c>
      <c r="JA274" s="236"/>
      <c r="JB274" s="232"/>
      <c r="JC274" s="233"/>
      <c r="JD274" s="449"/>
      <c r="JE274" s="450"/>
      <c r="JF274" s="451"/>
      <c r="JG274" s="449"/>
      <c r="JH274" s="450"/>
      <c r="JI274" s="451"/>
      <c r="JJ274" s="252"/>
      <c r="JK274" s="253"/>
      <c r="JL274" s="253"/>
      <c r="JM274" s="481"/>
      <c r="JN274" s="295"/>
      <c r="JO274" s="90">
        <f t="shared" si="4059"/>
        <v>0</v>
      </c>
      <c r="JP274" s="239"/>
      <c r="JQ274" s="295"/>
      <c r="JR274" s="90">
        <f t="shared" si="4201"/>
        <v>0</v>
      </c>
      <c r="JS274" s="236"/>
      <c r="JT274" s="232"/>
      <c r="JU274" s="233"/>
      <c r="JV274" s="481"/>
      <c r="JW274" s="295"/>
      <c r="JX274" s="90">
        <f t="shared" si="4064"/>
        <v>0</v>
      </c>
      <c r="JY274" s="239"/>
      <c r="JZ274" s="295"/>
      <c r="KA274" s="90">
        <f t="shared" si="4202"/>
        <v>0</v>
      </c>
      <c r="KB274" s="236"/>
      <c r="KC274" s="232"/>
      <c r="KD274" s="233"/>
      <c r="KE274" s="481"/>
      <c r="KF274" s="295"/>
      <c r="KG274" s="90">
        <f t="shared" si="4068"/>
        <v>0</v>
      </c>
      <c r="KH274" s="239"/>
      <c r="KI274" s="295"/>
      <c r="KJ274" s="90">
        <f t="shared" si="4203"/>
        <v>0</v>
      </c>
      <c r="KK274" s="41"/>
      <c r="KL274" s="42"/>
      <c r="KM274" s="43"/>
      <c r="KN274" s="50"/>
      <c r="KO274" s="45"/>
      <c r="KP274" s="51"/>
      <c r="KQ274" s="50"/>
      <c r="KR274" s="45"/>
      <c r="KS274" s="51"/>
      <c r="KT274" s="81"/>
      <c r="KU274" s="52"/>
      <c r="KV274" s="52"/>
      <c r="KW274" s="27">
        <f t="shared" si="4157"/>
        <v>0</v>
      </c>
      <c r="KX274" s="28">
        <f t="shared" si="4158"/>
        <v>0</v>
      </c>
      <c r="KY274" s="29">
        <f t="shared" si="4159"/>
        <v>0</v>
      </c>
      <c r="KZ274" s="27">
        <f t="shared" si="4160"/>
        <v>0</v>
      </c>
      <c r="LA274" s="28">
        <f t="shared" si="4161"/>
        <v>0</v>
      </c>
      <c r="LB274" s="29">
        <f t="shared" si="4162"/>
        <v>0</v>
      </c>
      <c r="LC274" s="178"/>
      <c r="LD274" s="28"/>
      <c r="LE274" s="29"/>
    </row>
    <row r="275" spans="2:317" ht="20.25" hidden="1" customHeight="1" outlineLevel="3">
      <c r="B275" s="84" t="s">
        <v>361</v>
      </c>
      <c r="C275" s="766" t="s">
        <v>409</v>
      </c>
      <c r="D275" s="176" t="s">
        <v>261</v>
      </c>
      <c r="E275" s="176" t="s">
        <v>262</v>
      </c>
      <c r="F275" s="84" t="s">
        <v>283</v>
      </c>
      <c r="G275" s="481"/>
      <c r="H275" s="295"/>
      <c r="I275" s="241">
        <f t="shared" si="3860"/>
        <v>0</v>
      </c>
      <c r="J275" s="239"/>
      <c r="K275" s="295"/>
      <c r="L275" s="241">
        <f t="shared" si="4163"/>
        <v>0</v>
      </c>
      <c r="M275" s="41">
        <f t="shared" si="3976"/>
        <v>0</v>
      </c>
      <c r="N275" s="42">
        <f t="shared" si="3977"/>
        <v>0</v>
      </c>
      <c r="O275" s="43">
        <f t="shared" si="3978"/>
        <v>0</v>
      </c>
      <c r="P275" s="481"/>
      <c r="Q275" s="295"/>
      <c r="R275" s="241">
        <f t="shared" si="3865"/>
        <v>0</v>
      </c>
      <c r="S275" s="239"/>
      <c r="T275" s="295"/>
      <c r="U275" s="241">
        <f t="shared" si="3866"/>
        <v>0</v>
      </c>
      <c r="V275" s="41">
        <f t="shared" si="3979"/>
        <v>0</v>
      </c>
      <c r="W275" s="42">
        <f t="shared" si="3980"/>
        <v>0</v>
      </c>
      <c r="X275" s="43">
        <f t="shared" si="3981"/>
        <v>0</v>
      </c>
      <c r="Y275" s="481"/>
      <c r="Z275" s="295"/>
      <c r="AA275" s="241">
        <f t="shared" si="3870"/>
        <v>0</v>
      </c>
      <c r="AB275" s="239"/>
      <c r="AC275" s="295"/>
      <c r="AD275" s="241">
        <f t="shared" si="3871"/>
        <v>0</v>
      </c>
      <c r="AE275" s="236">
        <f t="shared" si="4091"/>
        <v>0</v>
      </c>
      <c r="AF275" s="232">
        <f t="shared" si="4092"/>
        <v>0</v>
      </c>
      <c r="AG275" s="233">
        <f t="shared" si="4093"/>
        <v>0</v>
      </c>
      <c r="AH275" s="449">
        <f t="shared" si="4094"/>
        <v>0</v>
      </c>
      <c r="AI275" s="450">
        <f t="shared" si="4095"/>
        <v>0</v>
      </c>
      <c r="AJ275" s="451">
        <f t="shared" si="4096"/>
        <v>0</v>
      </c>
      <c r="AK275" s="449">
        <f t="shared" si="4097"/>
        <v>0</v>
      </c>
      <c r="AL275" s="450">
        <f t="shared" si="4098"/>
        <v>0</v>
      </c>
      <c r="AM275" s="451">
        <f t="shared" si="4099"/>
        <v>0</v>
      </c>
      <c r="AN275" s="252">
        <f t="shared" si="4100"/>
        <v>0</v>
      </c>
      <c r="AO275" s="253">
        <f t="shared" si="4101"/>
        <v>0</v>
      </c>
      <c r="AP275" s="253">
        <f t="shared" si="4102"/>
        <v>0</v>
      </c>
      <c r="AQ275" s="481"/>
      <c r="AR275" s="295"/>
      <c r="AS275" s="90">
        <f t="shared" si="3884"/>
        <v>0</v>
      </c>
      <c r="AT275" s="239"/>
      <c r="AU275" s="295"/>
      <c r="AV275" s="90">
        <f t="shared" si="3885"/>
        <v>0</v>
      </c>
      <c r="AW275" s="236">
        <f t="shared" si="3984"/>
        <v>0</v>
      </c>
      <c r="AX275" s="232">
        <f t="shared" si="3985"/>
        <v>0</v>
      </c>
      <c r="AY275" s="233">
        <f t="shared" si="3986"/>
        <v>0</v>
      </c>
      <c r="AZ275" s="481"/>
      <c r="BA275" s="295"/>
      <c r="BB275" s="90">
        <f t="shared" si="3889"/>
        <v>0</v>
      </c>
      <c r="BC275" s="239"/>
      <c r="BD275" s="295"/>
      <c r="BE275" s="90">
        <f t="shared" si="3890"/>
        <v>0</v>
      </c>
      <c r="BF275" s="236">
        <f t="shared" si="4103"/>
        <v>0</v>
      </c>
      <c r="BG275" s="232">
        <f t="shared" si="4104"/>
        <v>0</v>
      </c>
      <c r="BH275" s="233">
        <f t="shared" si="4105"/>
        <v>0</v>
      </c>
      <c r="BI275" s="481"/>
      <c r="BJ275" s="295"/>
      <c r="BK275" s="90">
        <f t="shared" si="3894"/>
        <v>0</v>
      </c>
      <c r="BL275" s="239"/>
      <c r="BM275" s="295"/>
      <c r="BN275" s="90">
        <f t="shared" si="3965"/>
        <v>0</v>
      </c>
      <c r="BO275" s="236">
        <f t="shared" si="4106"/>
        <v>0</v>
      </c>
      <c r="BP275" s="232">
        <f t="shared" si="4107"/>
        <v>0</v>
      </c>
      <c r="BQ275" s="233">
        <f t="shared" si="4108"/>
        <v>0</v>
      </c>
      <c r="BR275" s="50">
        <f t="shared" si="4109"/>
        <v>0</v>
      </c>
      <c r="BS275" s="45">
        <f t="shared" si="4110"/>
        <v>0</v>
      </c>
      <c r="BT275" s="51">
        <f t="shared" si="4111"/>
        <v>0</v>
      </c>
      <c r="BU275" s="50">
        <f t="shared" si="4112"/>
        <v>0</v>
      </c>
      <c r="BV275" s="45">
        <f t="shared" si="4113"/>
        <v>0</v>
      </c>
      <c r="BW275" s="51">
        <f t="shared" si="4114"/>
        <v>0</v>
      </c>
      <c r="BX275" s="252">
        <f t="shared" si="4115"/>
        <v>0</v>
      </c>
      <c r="BY275" s="253">
        <f t="shared" si="4116"/>
        <v>0</v>
      </c>
      <c r="BZ275" s="253">
        <f t="shared" si="4117"/>
        <v>0</v>
      </c>
      <c r="CA275" s="481"/>
      <c r="CB275" s="295"/>
      <c r="CC275" s="241">
        <f t="shared" si="3908"/>
        <v>0</v>
      </c>
      <c r="CD275" s="239"/>
      <c r="CE275" s="295"/>
      <c r="CF275" s="241">
        <f t="shared" si="4165"/>
        <v>0</v>
      </c>
      <c r="CG275" s="236">
        <f t="shared" si="4118"/>
        <v>0</v>
      </c>
      <c r="CH275" s="232">
        <f t="shared" si="4119"/>
        <v>0</v>
      </c>
      <c r="CI275" s="233">
        <f t="shared" si="4120"/>
        <v>0</v>
      </c>
      <c r="CJ275" s="481"/>
      <c r="CK275" s="295"/>
      <c r="CL275" s="241">
        <f t="shared" si="3913"/>
        <v>0</v>
      </c>
      <c r="CM275" s="239"/>
      <c r="CN275" s="295"/>
      <c r="CO275" s="241">
        <f t="shared" si="4166"/>
        <v>0</v>
      </c>
      <c r="CP275" s="236">
        <f t="shared" si="4121"/>
        <v>0</v>
      </c>
      <c r="CQ275" s="232">
        <f t="shared" si="4122"/>
        <v>0</v>
      </c>
      <c r="CR275" s="233">
        <f t="shared" si="4123"/>
        <v>0</v>
      </c>
      <c r="CS275" s="481"/>
      <c r="CT275" s="295"/>
      <c r="CU275" s="241">
        <f t="shared" si="3918"/>
        <v>0</v>
      </c>
      <c r="CV275" s="239"/>
      <c r="CW275" s="295"/>
      <c r="CX275" s="241">
        <f t="shared" si="4167"/>
        <v>0</v>
      </c>
      <c r="CY275" s="236">
        <f t="shared" si="4124"/>
        <v>0</v>
      </c>
      <c r="CZ275" s="232">
        <f t="shared" si="4125"/>
        <v>0</v>
      </c>
      <c r="DA275" s="233">
        <f t="shared" si="4126"/>
        <v>0</v>
      </c>
      <c r="DB275" s="449">
        <f t="shared" si="4127"/>
        <v>0</v>
      </c>
      <c r="DC275" s="450">
        <f t="shared" si="4128"/>
        <v>0</v>
      </c>
      <c r="DD275" s="451">
        <f t="shared" si="4129"/>
        <v>0</v>
      </c>
      <c r="DE275" s="449">
        <f t="shared" si="4130"/>
        <v>0</v>
      </c>
      <c r="DF275" s="450">
        <f t="shared" si="4131"/>
        <v>0</v>
      </c>
      <c r="DG275" s="451">
        <f t="shared" si="4132"/>
        <v>0</v>
      </c>
      <c r="DH275" s="252">
        <f t="shared" si="4133"/>
        <v>0</v>
      </c>
      <c r="DI275" s="253">
        <f t="shared" si="4134"/>
        <v>0</v>
      </c>
      <c r="DJ275" s="253">
        <f t="shared" si="4135"/>
        <v>0</v>
      </c>
      <c r="DK275" s="481"/>
      <c r="DL275" s="295"/>
      <c r="DM275" s="90">
        <f t="shared" si="3932"/>
        <v>0</v>
      </c>
      <c r="DN275" s="239"/>
      <c r="DO275" s="295"/>
      <c r="DP275" s="90">
        <f t="shared" si="4168"/>
        <v>0</v>
      </c>
      <c r="DQ275" s="595">
        <f t="shared" si="3969"/>
        <v>0</v>
      </c>
      <c r="DR275" s="596">
        <f t="shared" si="3970"/>
        <v>0</v>
      </c>
      <c r="DS275" s="597">
        <f t="shared" si="3971"/>
        <v>0</v>
      </c>
      <c r="DT275" s="481"/>
      <c r="DU275" s="295"/>
      <c r="DV275" s="90">
        <f t="shared" si="3937"/>
        <v>0</v>
      </c>
      <c r="DW275" s="239"/>
      <c r="DX275" s="295"/>
      <c r="DY275" s="90">
        <f t="shared" si="4169"/>
        <v>0</v>
      </c>
      <c r="DZ275" s="595">
        <f t="shared" si="3972"/>
        <v>0</v>
      </c>
      <c r="EA275" s="596">
        <f t="shared" si="3973"/>
        <v>0</v>
      </c>
      <c r="EB275" s="597">
        <f t="shared" si="3974"/>
        <v>0</v>
      </c>
      <c r="EC275" s="481"/>
      <c r="ED275" s="295"/>
      <c r="EE275" s="90">
        <f t="shared" si="3968"/>
        <v>0</v>
      </c>
      <c r="EF275" s="239"/>
      <c r="EG275" s="295"/>
      <c r="EH275" s="90">
        <f t="shared" si="4170"/>
        <v>0</v>
      </c>
      <c r="EI275" s="41">
        <f t="shared" si="4136"/>
        <v>0</v>
      </c>
      <c r="EJ275" s="42">
        <f t="shared" si="4137"/>
        <v>0</v>
      </c>
      <c r="EK275" s="43">
        <f t="shared" si="4138"/>
        <v>0</v>
      </c>
      <c r="EL275" s="50">
        <f t="shared" si="4139"/>
        <v>0</v>
      </c>
      <c r="EM275" s="45">
        <f t="shared" si="4140"/>
        <v>0</v>
      </c>
      <c r="EN275" s="51">
        <f t="shared" si="4141"/>
        <v>0</v>
      </c>
      <c r="EO275" s="50">
        <f t="shared" si="4142"/>
        <v>0</v>
      </c>
      <c r="EP275" s="45">
        <f t="shared" si="4143"/>
        <v>0</v>
      </c>
      <c r="EQ275" s="51">
        <f t="shared" si="4144"/>
        <v>0</v>
      </c>
      <c r="ER275" s="81">
        <f t="shared" si="4145"/>
        <v>0</v>
      </c>
      <c r="ES275" s="52">
        <f t="shared" si="4146"/>
        <v>0</v>
      </c>
      <c r="ET275" s="52">
        <f t="shared" si="4147"/>
        <v>0</v>
      </c>
      <c r="EU275" s="27">
        <f t="shared" si="4148"/>
        <v>0</v>
      </c>
      <c r="EV275" s="28">
        <f t="shared" si="4149"/>
        <v>0</v>
      </c>
      <c r="EW275" s="29">
        <f t="shared" si="4150"/>
        <v>0</v>
      </c>
      <c r="EX275" s="27">
        <f t="shared" si="4151"/>
        <v>0</v>
      </c>
      <c r="EY275" s="28">
        <f t="shared" si="4152"/>
        <v>0</v>
      </c>
      <c r="EZ275" s="29">
        <f t="shared" si="4153"/>
        <v>0</v>
      </c>
      <c r="FA275" s="178">
        <f t="shared" si="4154"/>
        <v>0</v>
      </c>
      <c r="FB275" s="28">
        <f t="shared" si="4155"/>
        <v>0</v>
      </c>
      <c r="FC275" s="29">
        <f t="shared" si="4156"/>
        <v>0</v>
      </c>
      <c r="FE275" s="84"/>
      <c r="FF275" s="176"/>
      <c r="FG275" s="176"/>
      <c r="FH275" s="84"/>
      <c r="FI275" s="481"/>
      <c r="FJ275" s="295"/>
      <c r="FK275" s="241">
        <f t="shared" si="3987"/>
        <v>0</v>
      </c>
      <c r="FL275" s="239"/>
      <c r="FM275" s="295"/>
      <c r="FN275" s="241">
        <f t="shared" si="4164"/>
        <v>0</v>
      </c>
      <c r="FO275" s="41"/>
      <c r="FP275" s="42"/>
      <c r="FQ275" s="43"/>
      <c r="FR275" s="481"/>
      <c r="FS275" s="482"/>
      <c r="FT275" s="241">
        <f t="shared" si="3992"/>
        <v>0</v>
      </c>
      <c r="FU275" s="239"/>
      <c r="FV275" s="295"/>
      <c r="FW275" s="241">
        <f t="shared" si="3993"/>
        <v>0</v>
      </c>
      <c r="FX275" s="41"/>
      <c r="FY275" s="42"/>
      <c r="FZ275" s="43"/>
      <c r="GA275" s="481"/>
      <c r="GB275" s="295"/>
      <c r="GC275" s="241">
        <f t="shared" si="3997"/>
        <v>0</v>
      </c>
      <c r="GD275" s="239"/>
      <c r="GE275" s="295"/>
      <c r="GF275" s="241">
        <f t="shared" si="3998"/>
        <v>0</v>
      </c>
      <c r="GG275" s="236"/>
      <c r="GH275" s="232"/>
      <c r="GI275" s="233"/>
      <c r="GJ275" s="449"/>
      <c r="GK275" s="450"/>
      <c r="GL275" s="451"/>
      <c r="GM275" s="449"/>
      <c r="GN275" s="450"/>
      <c r="GO275" s="451"/>
      <c r="GP275" s="252"/>
      <c r="GQ275" s="253"/>
      <c r="GR275" s="253"/>
      <c r="GS275" s="481"/>
      <c r="GT275" s="295"/>
      <c r="GU275" s="90">
        <f t="shared" si="4011"/>
        <v>0</v>
      </c>
      <c r="GV275" s="239"/>
      <c r="GW275" s="295"/>
      <c r="GX275" s="90">
        <f t="shared" si="4179"/>
        <v>0</v>
      </c>
      <c r="GY275" s="236"/>
      <c r="GZ275" s="232"/>
      <c r="HA275" s="233"/>
      <c r="HB275" s="481"/>
      <c r="HC275" s="295"/>
      <c r="HD275" s="90">
        <f t="shared" si="4016"/>
        <v>0</v>
      </c>
      <c r="HE275" s="239"/>
      <c r="HF275" s="295"/>
      <c r="HG275" s="90">
        <f t="shared" si="4180"/>
        <v>0</v>
      </c>
      <c r="HH275" s="236"/>
      <c r="HI275" s="232"/>
      <c r="HJ275" s="233"/>
      <c r="HK275" s="481"/>
      <c r="HL275" s="295"/>
      <c r="HM275" s="90">
        <f t="shared" si="4021"/>
        <v>0</v>
      </c>
      <c r="HN275" s="239"/>
      <c r="HO275" s="295"/>
      <c r="HP275" s="90">
        <f t="shared" si="4213"/>
        <v>0</v>
      </c>
      <c r="HQ275" s="236"/>
      <c r="HR275" s="232"/>
      <c r="HS275" s="233"/>
      <c r="HT275" s="50"/>
      <c r="HU275" s="45"/>
      <c r="HV275" s="51"/>
      <c r="HW275" s="50"/>
      <c r="HX275" s="45"/>
      <c r="HY275" s="51"/>
      <c r="HZ275" s="252"/>
      <c r="IA275" s="253"/>
      <c r="IB275" s="253"/>
      <c r="IC275" s="481"/>
      <c r="ID275" s="295"/>
      <c r="IE275" s="241">
        <f t="shared" si="4035"/>
        <v>0</v>
      </c>
      <c r="IF275" s="239"/>
      <c r="IG275" s="295"/>
      <c r="IH275" s="241">
        <f t="shared" si="4189"/>
        <v>0</v>
      </c>
      <c r="II275" s="236"/>
      <c r="IJ275" s="232"/>
      <c r="IK275" s="233"/>
      <c r="IL275" s="481"/>
      <c r="IM275" s="295"/>
      <c r="IN275" s="241">
        <f t="shared" si="4040"/>
        <v>0</v>
      </c>
      <c r="IO275" s="239"/>
      <c r="IP275" s="295"/>
      <c r="IQ275" s="241">
        <f t="shared" si="4190"/>
        <v>0</v>
      </c>
      <c r="IR275" s="236"/>
      <c r="IS275" s="232"/>
      <c r="IT275" s="233"/>
      <c r="IU275" s="481"/>
      <c r="IV275" s="295"/>
      <c r="IW275" s="241">
        <f t="shared" si="4045"/>
        <v>0</v>
      </c>
      <c r="IX275" s="239"/>
      <c r="IY275" s="295"/>
      <c r="IZ275" s="241">
        <f t="shared" si="4191"/>
        <v>0</v>
      </c>
      <c r="JA275" s="236"/>
      <c r="JB275" s="232"/>
      <c r="JC275" s="233"/>
      <c r="JD275" s="449"/>
      <c r="JE275" s="450"/>
      <c r="JF275" s="451"/>
      <c r="JG275" s="449"/>
      <c r="JH275" s="450"/>
      <c r="JI275" s="451"/>
      <c r="JJ275" s="252"/>
      <c r="JK275" s="253"/>
      <c r="JL275" s="253"/>
      <c r="JM275" s="481"/>
      <c r="JN275" s="295"/>
      <c r="JO275" s="90">
        <f t="shared" si="4059"/>
        <v>0</v>
      </c>
      <c r="JP275" s="239"/>
      <c r="JQ275" s="295"/>
      <c r="JR275" s="90">
        <f t="shared" si="4201"/>
        <v>0</v>
      </c>
      <c r="JS275" s="236"/>
      <c r="JT275" s="232"/>
      <c r="JU275" s="233"/>
      <c r="JV275" s="481"/>
      <c r="JW275" s="295"/>
      <c r="JX275" s="90">
        <f t="shared" si="4064"/>
        <v>0</v>
      </c>
      <c r="JY275" s="239"/>
      <c r="JZ275" s="295"/>
      <c r="KA275" s="90">
        <f t="shared" si="4202"/>
        <v>0</v>
      </c>
      <c r="KB275" s="236"/>
      <c r="KC275" s="232"/>
      <c r="KD275" s="233"/>
      <c r="KE275" s="481"/>
      <c r="KF275" s="295"/>
      <c r="KG275" s="90">
        <f t="shared" si="4068"/>
        <v>0</v>
      </c>
      <c r="KH275" s="239"/>
      <c r="KI275" s="295"/>
      <c r="KJ275" s="90">
        <f t="shared" si="4203"/>
        <v>0</v>
      </c>
      <c r="KK275" s="41"/>
      <c r="KL275" s="42"/>
      <c r="KM275" s="43"/>
      <c r="KN275" s="50"/>
      <c r="KO275" s="45"/>
      <c r="KP275" s="51"/>
      <c r="KQ275" s="50"/>
      <c r="KR275" s="45"/>
      <c r="KS275" s="51"/>
      <c r="KT275" s="81"/>
      <c r="KU275" s="52"/>
      <c r="KV275" s="52"/>
      <c r="KW275" s="27">
        <f t="shared" si="4157"/>
        <v>0</v>
      </c>
      <c r="KX275" s="28">
        <f t="shared" si="4158"/>
        <v>0</v>
      </c>
      <c r="KY275" s="29">
        <f t="shared" si="4159"/>
        <v>0</v>
      </c>
      <c r="KZ275" s="27">
        <f t="shared" si="4160"/>
        <v>0</v>
      </c>
      <c r="LA275" s="28">
        <f t="shared" si="4161"/>
        <v>0</v>
      </c>
      <c r="LB275" s="29">
        <f t="shared" si="4162"/>
        <v>0</v>
      </c>
      <c r="LC275" s="178"/>
      <c r="LD275" s="28"/>
      <c r="LE275" s="29"/>
    </row>
    <row r="276" spans="2:317" ht="20.25" hidden="1" customHeight="1" outlineLevel="3">
      <c r="B276" s="84" t="s">
        <v>361</v>
      </c>
      <c r="C276" s="766" t="s">
        <v>295</v>
      </c>
      <c r="D276" s="176" t="s">
        <v>261</v>
      </c>
      <c r="E276" s="176" t="s">
        <v>262</v>
      </c>
      <c r="F276" s="84" t="s">
        <v>211</v>
      </c>
      <c r="G276" s="481"/>
      <c r="H276" s="301"/>
      <c r="I276" s="241">
        <f t="shared" si="3860"/>
        <v>0</v>
      </c>
      <c r="J276" s="239"/>
      <c r="K276" s="295"/>
      <c r="L276" s="241">
        <f t="shared" si="4163"/>
        <v>0</v>
      </c>
      <c r="M276" s="41">
        <f t="shared" si="3976"/>
        <v>0</v>
      </c>
      <c r="N276" s="42">
        <f t="shared" si="3977"/>
        <v>0</v>
      </c>
      <c r="O276" s="43">
        <f t="shared" si="3978"/>
        <v>0</v>
      </c>
      <c r="P276" s="481"/>
      <c r="Q276" s="301"/>
      <c r="R276" s="241">
        <f t="shared" si="3865"/>
        <v>0</v>
      </c>
      <c r="S276" s="239"/>
      <c r="T276" s="295"/>
      <c r="U276" s="241">
        <f t="shared" si="3866"/>
        <v>0</v>
      </c>
      <c r="V276" s="41">
        <f t="shared" si="3979"/>
        <v>0</v>
      </c>
      <c r="W276" s="42">
        <f t="shared" si="3980"/>
        <v>0</v>
      </c>
      <c r="X276" s="43">
        <f t="shared" si="3981"/>
        <v>0</v>
      </c>
      <c r="Y276" s="481"/>
      <c r="Z276" s="301"/>
      <c r="AA276" s="241">
        <f t="shared" si="3870"/>
        <v>0</v>
      </c>
      <c r="AB276" s="239"/>
      <c r="AC276" s="301"/>
      <c r="AD276" s="241">
        <f t="shared" si="3871"/>
        <v>0</v>
      </c>
      <c r="AE276" s="236">
        <f t="shared" si="4091"/>
        <v>0</v>
      </c>
      <c r="AF276" s="232">
        <f t="shared" si="4092"/>
        <v>0</v>
      </c>
      <c r="AG276" s="233">
        <f t="shared" si="4093"/>
        <v>0</v>
      </c>
      <c r="AH276" s="449">
        <f t="shared" si="4094"/>
        <v>0</v>
      </c>
      <c r="AI276" s="450">
        <f t="shared" si="4095"/>
        <v>0</v>
      </c>
      <c r="AJ276" s="451">
        <f t="shared" si="4096"/>
        <v>0</v>
      </c>
      <c r="AK276" s="449">
        <f t="shared" si="4097"/>
        <v>0</v>
      </c>
      <c r="AL276" s="450">
        <f t="shared" si="4098"/>
        <v>0</v>
      </c>
      <c r="AM276" s="451">
        <f t="shared" si="4099"/>
        <v>0</v>
      </c>
      <c r="AN276" s="252">
        <f t="shared" si="4100"/>
        <v>0</v>
      </c>
      <c r="AO276" s="253">
        <f t="shared" si="4101"/>
        <v>0</v>
      </c>
      <c r="AP276" s="253">
        <f t="shared" si="4102"/>
        <v>0</v>
      </c>
      <c r="AQ276" s="481"/>
      <c r="AR276" s="301"/>
      <c r="AS276" s="90">
        <f t="shared" si="3884"/>
        <v>0</v>
      </c>
      <c r="AT276" s="239"/>
      <c r="AU276" s="295"/>
      <c r="AV276" s="90">
        <f t="shared" si="3885"/>
        <v>0</v>
      </c>
      <c r="AW276" s="236">
        <f t="shared" si="3984"/>
        <v>0</v>
      </c>
      <c r="AX276" s="232">
        <f t="shared" si="3985"/>
        <v>0</v>
      </c>
      <c r="AY276" s="233">
        <f t="shared" si="3986"/>
        <v>0</v>
      </c>
      <c r="AZ276" s="385"/>
      <c r="BA276" s="505"/>
      <c r="BB276" s="90">
        <f t="shared" si="3889"/>
        <v>0</v>
      </c>
      <c r="BC276" s="481"/>
      <c r="BD276" s="301"/>
      <c r="BE276" s="90">
        <f t="shared" si="3890"/>
        <v>0</v>
      </c>
      <c r="BF276" s="236">
        <f t="shared" si="4103"/>
        <v>0</v>
      </c>
      <c r="BG276" s="232">
        <f t="shared" si="4104"/>
        <v>0</v>
      </c>
      <c r="BH276" s="233">
        <f t="shared" si="4105"/>
        <v>0</v>
      </c>
      <c r="BI276" s="481"/>
      <c r="BJ276" s="295"/>
      <c r="BK276" s="90">
        <f t="shared" si="3894"/>
        <v>0</v>
      </c>
      <c r="BL276" s="239"/>
      <c r="BM276" s="295"/>
      <c r="BN276" s="90">
        <f t="shared" si="3965"/>
        <v>0</v>
      </c>
      <c r="BO276" s="236">
        <f t="shared" si="4106"/>
        <v>0</v>
      </c>
      <c r="BP276" s="232">
        <f t="shared" si="4107"/>
        <v>0</v>
      </c>
      <c r="BQ276" s="233">
        <f t="shared" si="4108"/>
        <v>0</v>
      </c>
      <c r="BR276" s="50">
        <f t="shared" si="4109"/>
        <v>0</v>
      </c>
      <c r="BS276" s="45">
        <f t="shared" si="4110"/>
        <v>0</v>
      </c>
      <c r="BT276" s="51">
        <f t="shared" si="4111"/>
        <v>0</v>
      </c>
      <c r="BU276" s="50">
        <f t="shared" si="4112"/>
        <v>0</v>
      </c>
      <c r="BV276" s="45">
        <f t="shared" si="4113"/>
        <v>0</v>
      </c>
      <c r="BW276" s="51">
        <f t="shared" si="4114"/>
        <v>0</v>
      </c>
      <c r="BX276" s="252">
        <f t="shared" si="4115"/>
        <v>0</v>
      </c>
      <c r="BY276" s="253">
        <f t="shared" si="4116"/>
        <v>0</v>
      </c>
      <c r="BZ276" s="253">
        <f t="shared" si="4117"/>
        <v>0</v>
      </c>
      <c r="CA276" s="481"/>
      <c r="CB276" s="295"/>
      <c r="CC276" s="241">
        <f t="shared" si="3908"/>
        <v>0</v>
      </c>
      <c r="CD276" s="239"/>
      <c r="CE276" s="295"/>
      <c r="CF276" s="241">
        <f t="shared" si="4165"/>
        <v>0</v>
      </c>
      <c r="CG276" s="236">
        <f t="shared" si="4118"/>
        <v>0</v>
      </c>
      <c r="CH276" s="232">
        <f t="shared" si="4119"/>
        <v>0</v>
      </c>
      <c r="CI276" s="233">
        <f t="shared" si="4120"/>
        <v>0</v>
      </c>
      <c r="CJ276" s="385"/>
      <c r="CK276" s="505"/>
      <c r="CL276" s="241">
        <f t="shared" si="3913"/>
        <v>0</v>
      </c>
      <c r="CM276" s="239"/>
      <c r="CN276" s="295"/>
      <c r="CO276" s="241">
        <f t="shared" si="4166"/>
        <v>0</v>
      </c>
      <c r="CP276" s="236">
        <f t="shared" si="4121"/>
        <v>0</v>
      </c>
      <c r="CQ276" s="232">
        <f t="shared" si="4122"/>
        <v>0</v>
      </c>
      <c r="CR276" s="233">
        <f t="shared" si="4123"/>
        <v>0</v>
      </c>
      <c r="CS276" s="481"/>
      <c r="CT276" s="295"/>
      <c r="CU276" s="241">
        <f t="shared" si="3918"/>
        <v>0</v>
      </c>
      <c r="CV276" s="239"/>
      <c r="CW276" s="295"/>
      <c r="CX276" s="241">
        <f t="shared" si="4167"/>
        <v>0</v>
      </c>
      <c r="CY276" s="236">
        <f t="shared" si="4124"/>
        <v>0</v>
      </c>
      <c r="CZ276" s="232">
        <f t="shared" si="4125"/>
        <v>0</v>
      </c>
      <c r="DA276" s="233">
        <f t="shared" si="4126"/>
        <v>0</v>
      </c>
      <c r="DB276" s="449">
        <f t="shared" si="4127"/>
        <v>0</v>
      </c>
      <c r="DC276" s="450">
        <f t="shared" si="4128"/>
        <v>0</v>
      </c>
      <c r="DD276" s="451">
        <f t="shared" si="4129"/>
        <v>0</v>
      </c>
      <c r="DE276" s="449">
        <f t="shared" si="4130"/>
        <v>0</v>
      </c>
      <c r="DF276" s="450">
        <f t="shared" si="4131"/>
        <v>0</v>
      </c>
      <c r="DG276" s="451">
        <f t="shared" si="4132"/>
        <v>0</v>
      </c>
      <c r="DH276" s="252">
        <f t="shared" si="4133"/>
        <v>0</v>
      </c>
      <c r="DI276" s="253">
        <f t="shared" si="4134"/>
        <v>0</v>
      </c>
      <c r="DJ276" s="253">
        <f t="shared" si="4135"/>
        <v>0</v>
      </c>
      <c r="DK276" s="481"/>
      <c r="DL276" s="295"/>
      <c r="DM276" s="90">
        <f t="shared" si="3932"/>
        <v>0</v>
      </c>
      <c r="DN276" s="239"/>
      <c r="DO276" s="295"/>
      <c r="DP276" s="90">
        <f t="shared" si="4168"/>
        <v>0</v>
      </c>
      <c r="DQ276" s="595">
        <f t="shared" si="3969"/>
        <v>0</v>
      </c>
      <c r="DR276" s="596">
        <f t="shared" si="3970"/>
        <v>0</v>
      </c>
      <c r="DS276" s="597">
        <f t="shared" si="3971"/>
        <v>0</v>
      </c>
      <c r="DT276" s="481"/>
      <c r="DU276" s="295"/>
      <c r="DV276" s="90">
        <f t="shared" si="3937"/>
        <v>0</v>
      </c>
      <c r="DW276" s="239"/>
      <c r="DX276" s="295"/>
      <c r="DY276" s="90">
        <f t="shared" si="4169"/>
        <v>0</v>
      </c>
      <c r="DZ276" s="595">
        <f t="shared" si="3972"/>
        <v>0</v>
      </c>
      <c r="EA276" s="596">
        <f t="shared" si="3973"/>
        <v>0</v>
      </c>
      <c r="EB276" s="597">
        <f t="shared" si="3974"/>
        <v>0</v>
      </c>
      <c r="EC276" s="481"/>
      <c r="ED276" s="295"/>
      <c r="EE276" s="90">
        <f t="shared" si="3968"/>
        <v>0</v>
      </c>
      <c r="EF276" s="239"/>
      <c r="EG276" s="295"/>
      <c r="EH276" s="90">
        <f t="shared" si="4170"/>
        <v>0</v>
      </c>
      <c r="EI276" s="41">
        <f t="shared" si="4136"/>
        <v>0</v>
      </c>
      <c r="EJ276" s="42">
        <f t="shared" si="4137"/>
        <v>0</v>
      </c>
      <c r="EK276" s="43">
        <f t="shared" si="4138"/>
        <v>0</v>
      </c>
      <c r="EL276" s="50">
        <f t="shared" si="4139"/>
        <v>0</v>
      </c>
      <c r="EM276" s="45">
        <f t="shared" si="4140"/>
        <v>0</v>
      </c>
      <c r="EN276" s="51">
        <f t="shared" si="4141"/>
        <v>0</v>
      </c>
      <c r="EO276" s="50">
        <f t="shared" si="4142"/>
        <v>0</v>
      </c>
      <c r="EP276" s="45">
        <f t="shared" si="4143"/>
        <v>0</v>
      </c>
      <c r="EQ276" s="51">
        <f t="shared" si="4144"/>
        <v>0</v>
      </c>
      <c r="ER276" s="81">
        <f t="shared" si="4145"/>
        <v>0</v>
      </c>
      <c r="ES276" s="52">
        <f t="shared" si="4146"/>
        <v>0</v>
      </c>
      <c r="ET276" s="52">
        <f t="shared" si="4147"/>
        <v>0</v>
      </c>
      <c r="EU276" s="27">
        <f t="shared" si="4148"/>
        <v>0</v>
      </c>
      <c r="EV276" s="28">
        <f t="shared" si="4149"/>
        <v>0</v>
      </c>
      <c r="EW276" s="29">
        <f t="shared" si="4150"/>
        <v>0</v>
      </c>
      <c r="EX276" s="27">
        <f t="shared" si="4151"/>
        <v>0</v>
      </c>
      <c r="EY276" s="28">
        <f t="shared" si="4152"/>
        <v>0</v>
      </c>
      <c r="EZ276" s="29">
        <f t="shared" si="4153"/>
        <v>0</v>
      </c>
      <c r="FA276" s="178">
        <f t="shared" si="4154"/>
        <v>0</v>
      </c>
      <c r="FB276" s="28">
        <f t="shared" si="4155"/>
        <v>0</v>
      </c>
      <c r="FC276" s="29">
        <f t="shared" si="4156"/>
        <v>0</v>
      </c>
      <c r="FE276" s="84"/>
      <c r="FF276" s="176"/>
      <c r="FG276" s="176"/>
      <c r="FH276" s="84"/>
      <c r="FI276" s="481"/>
      <c r="FJ276" s="301"/>
      <c r="FK276" s="241">
        <f t="shared" si="3987"/>
        <v>0</v>
      </c>
      <c r="FL276" s="239"/>
      <c r="FM276" s="295"/>
      <c r="FN276" s="241">
        <f t="shared" si="4164"/>
        <v>0</v>
      </c>
      <c r="FO276" s="41"/>
      <c r="FP276" s="42"/>
      <c r="FQ276" s="43"/>
      <c r="FR276" s="481"/>
      <c r="FS276" s="315"/>
      <c r="FT276" s="241">
        <f t="shared" si="3992"/>
        <v>0</v>
      </c>
      <c r="FU276" s="239"/>
      <c r="FV276" s="295"/>
      <c r="FW276" s="241">
        <f t="shared" si="3993"/>
        <v>0</v>
      </c>
      <c r="FX276" s="41"/>
      <c r="FY276" s="42"/>
      <c r="FZ276" s="43"/>
      <c r="GA276" s="481"/>
      <c r="GB276" s="301"/>
      <c r="GC276" s="241">
        <f t="shared" si="3997"/>
        <v>0</v>
      </c>
      <c r="GD276" s="239"/>
      <c r="GE276" s="301"/>
      <c r="GF276" s="241">
        <f t="shared" si="3998"/>
        <v>0</v>
      </c>
      <c r="GG276" s="236"/>
      <c r="GH276" s="232"/>
      <c r="GI276" s="233"/>
      <c r="GJ276" s="449"/>
      <c r="GK276" s="450"/>
      <c r="GL276" s="451"/>
      <c r="GM276" s="449"/>
      <c r="GN276" s="450"/>
      <c r="GO276" s="451"/>
      <c r="GP276" s="252"/>
      <c r="GQ276" s="253"/>
      <c r="GR276" s="253"/>
      <c r="GS276" s="481"/>
      <c r="GT276" s="301"/>
      <c r="GU276" s="90">
        <f t="shared" si="4011"/>
        <v>0</v>
      </c>
      <c r="GV276" s="239"/>
      <c r="GW276" s="295"/>
      <c r="GX276" s="90">
        <f t="shared" si="4179"/>
        <v>0</v>
      </c>
      <c r="GY276" s="236"/>
      <c r="GZ276" s="232"/>
      <c r="HA276" s="233"/>
      <c r="HB276" s="385"/>
      <c r="HC276" s="505"/>
      <c r="HD276" s="90">
        <f t="shared" si="4016"/>
        <v>0</v>
      </c>
      <c r="HE276" s="481"/>
      <c r="HF276" s="301"/>
      <c r="HG276" s="90">
        <f t="shared" si="4180"/>
        <v>0</v>
      </c>
      <c r="HH276" s="236"/>
      <c r="HI276" s="232"/>
      <c r="HJ276" s="233"/>
      <c r="HK276" s="481"/>
      <c r="HL276" s="295"/>
      <c r="HM276" s="90">
        <f t="shared" si="4021"/>
        <v>0</v>
      </c>
      <c r="HN276" s="239"/>
      <c r="HO276" s="295"/>
      <c r="HP276" s="90">
        <f t="shared" si="4213"/>
        <v>0</v>
      </c>
      <c r="HQ276" s="236"/>
      <c r="HR276" s="232"/>
      <c r="HS276" s="233"/>
      <c r="HT276" s="50"/>
      <c r="HU276" s="45"/>
      <c r="HV276" s="51"/>
      <c r="HW276" s="50"/>
      <c r="HX276" s="45"/>
      <c r="HY276" s="51"/>
      <c r="HZ276" s="252"/>
      <c r="IA276" s="253"/>
      <c r="IB276" s="253"/>
      <c r="IC276" s="481"/>
      <c r="ID276" s="295"/>
      <c r="IE276" s="241">
        <f t="shared" si="4035"/>
        <v>0</v>
      </c>
      <c r="IF276" s="239"/>
      <c r="IG276" s="295"/>
      <c r="IH276" s="241">
        <f t="shared" si="4189"/>
        <v>0</v>
      </c>
      <c r="II276" s="236"/>
      <c r="IJ276" s="232"/>
      <c r="IK276" s="233"/>
      <c r="IL276" s="385"/>
      <c r="IM276" s="505"/>
      <c r="IN276" s="241">
        <f t="shared" si="4040"/>
        <v>0</v>
      </c>
      <c r="IO276" s="239"/>
      <c r="IP276" s="295"/>
      <c r="IQ276" s="241">
        <f t="shared" si="4190"/>
        <v>0</v>
      </c>
      <c r="IR276" s="236"/>
      <c r="IS276" s="232"/>
      <c r="IT276" s="233"/>
      <c r="IU276" s="481"/>
      <c r="IV276" s="295"/>
      <c r="IW276" s="241">
        <f t="shared" si="4045"/>
        <v>0</v>
      </c>
      <c r="IX276" s="239"/>
      <c r="IY276" s="295"/>
      <c r="IZ276" s="241">
        <f t="shared" si="4191"/>
        <v>0</v>
      </c>
      <c r="JA276" s="236"/>
      <c r="JB276" s="232"/>
      <c r="JC276" s="233"/>
      <c r="JD276" s="449"/>
      <c r="JE276" s="450"/>
      <c r="JF276" s="451"/>
      <c r="JG276" s="449"/>
      <c r="JH276" s="450"/>
      <c r="JI276" s="451"/>
      <c r="JJ276" s="252"/>
      <c r="JK276" s="253"/>
      <c r="JL276" s="253"/>
      <c r="JM276" s="481"/>
      <c r="JN276" s="295"/>
      <c r="JO276" s="90">
        <f t="shared" si="4059"/>
        <v>0</v>
      </c>
      <c r="JP276" s="239"/>
      <c r="JQ276" s="295"/>
      <c r="JR276" s="90">
        <f t="shared" si="4201"/>
        <v>0</v>
      </c>
      <c r="JS276" s="236"/>
      <c r="JT276" s="232"/>
      <c r="JU276" s="233"/>
      <c r="JV276" s="481"/>
      <c r="JW276" s="295"/>
      <c r="JX276" s="90">
        <f t="shared" si="4064"/>
        <v>0</v>
      </c>
      <c r="JY276" s="239"/>
      <c r="JZ276" s="295"/>
      <c r="KA276" s="90">
        <f t="shared" si="4202"/>
        <v>0</v>
      </c>
      <c r="KB276" s="236"/>
      <c r="KC276" s="232"/>
      <c r="KD276" s="233"/>
      <c r="KE276" s="481"/>
      <c r="KF276" s="295"/>
      <c r="KG276" s="90">
        <f t="shared" si="4068"/>
        <v>0</v>
      </c>
      <c r="KH276" s="239"/>
      <c r="KI276" s="295"/>
      <c r="KJ276" s="90">
        <f t="shared" si="4203"/>
        <v>0</v>
      </c>
      <c r="KK276" s="41"/>
      <c r="KL276" s="42"/>
      <c r="KM276" s="43"/>
      <c r="KN276" s="50"/>
      <c r="KO276" s="45"/>
      <c r="KP276" s="51"/>
      <c r="KQ276" s="50"/>
      <c r="KR276" s="45"/>
      <c r="KS276" s="51"/>
      <c r="KT276" s="81"/>
      <c r="KU276" s="52"/>
      <c r="KV276" s="52"/>
      <c r="KW276" s="27">
        <f t="shared" si="4157"/>
        <v>0</v>
      </c>
      <c r="KX276" s="28">
        <f t="shared" si="4158"/>
        <v>0</v>
      </c>
      <c r="KY276" s="29">
        <f t="shared" si="4159"/>
        <v>0</v>
      </c>
      <c r="KZ276" s="27">
        <f t="shared" si="4160"/>
        <v>0</v>
      </c>
      <c r="LA276" s="28">
        <f t="shared" si="4161"/>
        <v>0</v>
      </c>
      <c r="LB276" s="29">
        <f t="shared" si="4162"/>
        <v>0</v>
      </c>
      <c r="LC276" s="178"/>
      <c r="LD276" s="28"/>
      <c r="LE276" s="29"/>
    </row>
    <row r="277" spans="2:317" ht="20.25" hidden="1" customHeight="1" outlineLevel="3">
      <c r="B277" s="84" t="s">
        <v>361</v>
      </c>
      <c r="C277" s="814" t="s">
        <v>410</v>
      </c>
      <c r="D277" s="176"/>
      <c r="E277" s="176"/>
      <c r="F277" s="84"/>
      <c r="G277" s="481"/>
      <c r="H277" s="295"/>
      <c r="I277" s="241">
        <f t="shared" si="3860"/>
        <v>0</v>
      </c>
      <c r="J277" s="239"/>
      <c r="K277" s="295"/>
      <c r="L277" s="241">
        <f t="shared" si="4163"/>
        <v>0</v>
      </c>
      <c r="M277" s="41">
        <f t="shared" si="3976"/>
        <v>0</v>
      </c>
      <c r="N277" s="42">
        <f t="shared" si="3977"/>
        <v>0</v>
      </c>
      <c r="O277" s="43">
        <f t="shared" si="3978"/>
        <v>0</v>
      </c>
      <c r="P277" s="481"/>
      <c r="Q277" s="295"/>
      <c r="R277" s="241">
        <f t="shared" si="3865"/>
        <v>0</v>
      </c>
      <c r="S277" s="239"/>
      <c r="T277" s="295"/>
      <c r="U277" s="241">
        <f t="shared" si="3866"/>
        <v>0</v>
      </c>
      <c r="V277" s="41">
        <f t="shared" si="3979"/>
        <v>0</v>
      </c>
      <c r="W277" s="42">
        <f t="shared" si="3980"/>
        <v>0</v>
      </c>
      <c r="X277" s="43">
        <f t="shared" si="3981"/>
        <v>0</v>
      </c>
      <c r="Y277" s="481"/>
      <c r="Z277" s="295"/>
      <c r="AA277" s="241">
        <f t="shared" si="3870"/>
        <v>0</v>
      </c>
      <c r="AB277" s="239"/>
      <c r="AC277" s="295"/>
      <c r="AD277" s="241">
        <f t="shared" si="3871"/>
        <v>0</v>
      </c>
      <c r="AE277" s="236">
        <f t="shared" si="4091"/>
        <v>0</v>
      </c>
      <c r="AF277" s="232">
        <f t="shared" si="4092"/>
        <v>0</v>
      </c>
      <c r="AG277" s="233">
        <f t="shared" si="4093"/>
        <v>0</v>
      </c>
      <c r="AH277" s="449">
        <f t="shared" si="4094"/>
        <v>0</v>
      </c>
      <c r="AI277" s="450">
        <f t="shared" si="4095"/>
        <v>0</v>
      </c>
      <c r="AJ277" s="451">
        <f t="shared" si="4096"/>
        <v>0</v>
      </c>
      <c r="AK277" s="449">
        <f t="shared" si="4097"/>
        <v>0</v>
      </c>
      <c r="AL277" s="450">
        <f t="shared" si="4098"/>
        <v>0</v>
      </c>
      <c r="AM277" s="451">
        <f t="shared" si="4099"/>
        <v>0</v>
      </c>
      <c r="AN277" s="252">
        <f t="shared" si="4100"/>
        <v>0</v>
      </c>
      <c r="AO277" s="253">
        <f t="shared" si="4101"/>
        <v>0</v>
      </c>
      <c r="AP277" s="253">
        <f t="shared" si="4102"/>
        <v>0</v>
      </c>
      <c r="AQ277" s="481"/>
      <c r="AR277" s="295"/>
      <c r="AS277" s="90">
        <f t="shared" si="3884"/>
        <v>0</v>
      </c>
      <c r="AT277" s="239"/>
      <c r="AU277" s="295"/>
      <c r="AV277" s="90">
        <f t="shared" si="3885"/>
        <v>0</v>
      </c>
      <c r="AW277" s="236">
        <f t="shared" si="3984"/>
        <v>0</v>
      </c>
      <c r="AX277" s="232">
        <f t="shared" si="3985"/>
        <v>0</v>
      </c>
      <c r="AY277" s="233">
        <f t="shared" si="3986"/>
        <v>0</v>
      </c>
      <c r="AZ277" s="481"/>
      <c r="BA277" s="295"/>
      <c r="BB277" s="90">
        <f t="shared" si="3889"/>
        <v>0</v>
      </c>
      <c r="BC277" s="239"/>
      <c r="BD277" s="295"/>
      <c r="BE277" s="90">
        <f t="shared" si="3890"/>
        <v>0</v>
      </c>
      <c r="BF277" s="236">
        <f t="shared" si="4103"/>
        <v>0</v>
      </c>
      <c r="BG277" s="232">
        <f t="shared" si="4104"/>
        <v>0</v>
      </c>
      <c r="BH277" s="233">
        <f t="shared" si="4105"/>
        <v>0</v>
      </c>
      <c r="BI277" s="481"/>
      <c r="BJ277" s="295"/>
      <c r="BK277" s="90">
        <f t="shared" si="3894"/>
        <v>0</v>
      </c>
      <c r="BL277" s="239"/>
      <c r="BM277" s="295"/>
      <c r="BN277" s="90">
        <f t="shared" si="3965"/>
        <v>0</v>
      </c>
      <c r="BO277" s="236">
        <f t="shared" si="4106"/>
        <v>0</v>
      </c>
      <c r="BP277" s="232">
        <f t="shared" si="4107"/>
        <v>0</v>
      </c>
      <c r="BQ277" s="233">
        <f t="shared" si="4108"/>
        <v>0</v>
      </c>
      <c r="BR277" s="50">
        <f t="shared" si="4109"/>
        <v>0</v>
      </c>
      <c r="BS277" s="45">
        <f t="shared" si="4110"/>
        <v>0</v>
      </c>
      <c r="BT277" s="51">
        <f t="shared" si="4111"/>
        <v>0</v>
      </c>
      <c r="BU277" s="50">
        <f t="shared" si="4112"/>
        <v>0</v>
      </c>
      <c r="BV277" s="45">
        <f t="shared" si="4113"/>
        <v>0</v>
      </c>
      <c r="BW277" s="51">
        <f t="shared" si="4114"/>
        <v>0</v>
      </c>
      <c r="BX277" s="252">
        <f t="shared" si="4115"/>
        <v>0</v>
      </c>
      <c r="BY277" s="253">
        <f t="shared" si="4116"/>
        <v>0</v>
      </c>
      <c r="BZ277" s="253">
        <f t="shared" si="4117"/>
        <v>0</v>
      </c>
      <c r="CA277" s="481"/>
      <c r="CB277" s="295"/>
      <c r="CC277" s="241">
        <f t="shared" si="3908"/>
        <v>0</v>
      </c>
      <c r="CD277" s="239"/>
      <c r="CE277" s="295"/>
      <c r="CF277" s="241">
        <f t="shared" si="4165"/>
        <v>0</v>
      </c>
      <c r="CG277" s="236">
        <f t="shared" si="4118"/>
        <v>0</v>
      </c>
      <c r="CH277" s="232">
        <f t="shared" si="4119"/>
        <v>0</v>
      </c>
      <c r="CI277" s="233">
        <f t="shared" si="4120"/>
        <v>0</v>
      </c>
      <c r="CJ277" s="481"/>
      <c r="CK277" s="295"/>
      <c r="CL277" s="241">
        <f t="shared" si="3913"/>
        <v>0</v>
      </c>
      <c r="CM277" s="239"/>
      <c r="CN277" s="295"/>
      <c r="CO277" s="241">
        <f t="shared" si="4166"/>
        <v>0</v>
      </c>
      <c r="CP277" s="236">
        <f t="shared" si="4121"/>
        <v>0</v>
      </c>
      <c r="CQ277" s="232">
        <f t="shared" si="4122"/>
        <v>0</v>
      </c>
      <c r="CR277" s="233">
        <f t="shared" si="4123"/>
        <v>0</v>
      </c>
      <c r="CS277" s="481"/>
      <c r="CT277" s="295"/>
      <c r="CU277" s="241">
        <f t="shared" si="3918"/>
        <v>0</v>
      </c>
      <c r="CV277" s="239"/>
      <c r="CW277" s="295"/>
      <c r="CX277" s="241">
        <f t="shared" si="4167"/>
        <v>0</v>
      </c>
      <c r="CY277" s="236">
        <f t="shared" si="4124"/>
        <v>0</v>
      </c>
      <c r="CZ277" s="232">
        <f t="shared" si="4125"/>
        <v>0</v>
      </c>
      <c r="DA277" s="233">
        <f t="shared" si="4126"/>
        <v>0</v>
      </c>
      <c r="DB277" s="449">
        <f t="shared" si="4127"/>
        <v>0</v>
      </c>
      <c r="DC277" s="450">
        <f t="shared" si="4128"/>
        <v>0</v>
      </c>
      <c r="DD277" s="451">
        <f t="shared" si="4129"/>
        <v>0</v>
      </c>
      <c r="DE277" s="449">
        <f t="shared" si="4130"/>
        <v>0</v>
      </c>
      <c r="DF277" s="450">
        <f t="shared" si="4131"/>
        <v>0</v>
      </c>
      <c r="DG277" s="451">
        <f t="shared" si="4132"/>
        <v>0</v>
      </c>
      <c r="DH277" s="252">
        <f t="shared" si="4133"/>
        <v>0</v>
      </c>
      <c r="DI277" s="253">
        <f t="shared" si="4134"/>
        <v>0</v>
      </c>
      <c r="DJ277" s="253">
        <f t="shared" si="4135"/>
        <v>0</v>
      </c>
      <c r="DK277" s="481"/>
      <c r="DL277" s="295"/>
      <c r="DM277" s="90">
        <f t="shared" si="3932"/>
        <v>0</v>
      </c>
      <c r="DN277" s="239"/>
      <c r="DO277" s="295"/>
      <c r="DP277" s="90">
        <f t="shared" si="4168"/>
        <v>0</v>
      </c>
      <c r="DQ277" s="595">
        <f t="shared" si="3969"/>
        <v>0</v>
      </c>
      <c r="DR277" s="596">
        <f t="shared" si="3970"/>
        <v>0</v>
      </c>
      <c r="DS277" s="597">
        <f t="shared" si="3971"/>
        <v>0</v>
      </c>
      <c r="DT277" s="481"/>
      <c r="DU277" s="295"/>
      <c r="DV277" s="90">
        <f t="shared" si="3937"/>
        <v>0</v>
      </c>
      <c r="DW277" s="239"/>
      <c r="DX277" s="295"/>
      <c r="DY277" s="90">
        <f t="shared" si="4169"/>
        <v>0</v>
      </c>
      <c r="DZ277" s="595">
        <f t="shared" si="3972"/>
        <v>0</v>
      </c>
      <c r="EA277" s="596">
        <f t="shared" si="3973"/>
        <v>0</v>
      </c>
      <c r="EB277" s="597">
        <f t="shared" si="3974"/>
        <v>0</v>
      </c>
      <c r="EC277" s="481"/>
      <c r="ED277" s="295"/>
      <c r="EE277" s="90">
        <f t="shared" si="3968"/>
        <v>0</v>
      </c>
      <c r="EF277" s="239"/>
      <c r="EG277" s="295"/>
      <c r="EH277" s="90">
        <f t="shared" si="4170"/>
        <v>0</v>
      </c>
      <c r="EI277" s="41">
        <f t="shared" si="4136"/>
        <v>0</v>
      </c>
      <c r="EJ277" s="42">
        <f t="shared" si="4137"/>
        <v>0</v>
      </c>
      <c r="EK277" s="43">
        <f t="shared" si="4138"/>
        <v>0</v>
      </c>
      <c r="EL277" s="50">
        <f t="shared" si="4139"/>
        <v>0</v>
      </c>
      <c r="EM277" s="45">
        <f t="shared" si="4140"/>
        <v>0</v>
      </c>
      <c r="EN277" s="51">
        <f t="shared" si="4141"/>
        <v>0</v>
      </c>
      <c r="EO277" s="50">
        <f t="shared" si="4142"/>
        <v>0</v>
      </c>
      <c r="EP277" s="45">
        <f t="shared" si="4143"/>
        <v>0</v>
      </c>
      <c r="EQ277" s="51">
        <f t="shared" si="4144"/>
        <v>0</v>
      </c>
      <c r="ER277" s="81">
        <f t="shared" si="4145"/>
        <v>0</v>
      </c>
      <c r="ES277" s="52">
        <f t="shared" si="4146"/>
        <v>0</v>
      </c>
      <c r="ET277" s="52">
        <f t="shared" si="4147"/>
        <v>0</v>
      </c>
      <c r="EU277" s="27">
        <f t="shared" si="4148"/>
        <v>0</v>
      </c>
      <c r="EV277" s="28">
        <f t="shared" si="4149"/>
        <v>0</v>
      </c>
      <c r="EW277" s="29">
        <f t="shared" si="4150"/>
        <v>0</v>
      </c>
      <c r="EX277" s="27">
        <f t="shared" si="4151"/>
        <v>0</v>
      </c>
      <c r="EY277" s="28">
        <f t="shared" si="4152"/>
        <v>0</v>
      </c>
      <c r="EZ277" s="29">
        <f t="shared" si="4153"/>
        <v>0</v>
      </c>
      <c r="FA277" s="178">
        <f t="shared" si="4154"/>
        <v>0</v>
      </c>
      <c r="FB277" s="28">
        <f t="shared" si="4155"/>
        <v>0</v>
      </c>
      <c r="FC277" s="29">
        <f t="shared" si="4156"/>
        <v>0</v>
      </c>
      <c r="FE277" s="84"/>
      <c r="FF277" s="176"/>
      <c r="FG277" s="176"/>
      <c r="FH277" s="84"/>
      <c r="FI277" s="481"/>
      <c r="FJ277" s="295"/>
      <c r="FK277" s="241">
        <f t="shared" si="3987"/>
        <v>0</v>
      </c>
      <c r="FL277" s="239"/>
      <c r="FM277" s="295"/>
      <c r="FN277" s="241">
        <f t="shared" si="4164"/>
        <v>0</v>
      </c>
      <c r="FO277" s="41"/>
      <c r="FP277" s="42"/>
      <c r="FQ277" s="43"/>
      <c r="FR277" s="481"/>
      <c r="FS277" s="482"/>
      <c r="FT277" s="241">
        <f t="shared" si="3992"/>
        <v>0</v>
      </c>
      <c r="FU277" s="239"/>
      <c r="FV277" s="295"/>
      <c r="FW277" s="241">
        <f t="shared" si="3993"/>
        <v>0</v>
      </c>
      <c r="FX277" s="41"/>
      <c r="FY277" s="42"/>
      <c r="FZ277" s="43"/>
      <c r="GA277" s="481"/>
      <c r="GB277" s="295"/>
      <c r="GC277" s="241">
        <f t="shared" si="3997"/>
        <v>0</v>
      </c>
      <c r="GD277" s="239"/>
      <c r="GE277" s="295"/>
      <c r="GF277" s="241">
        <f t="shared" si="3998"/>
        <v>0</v>
      </c>
      <c r="GG277" s="236"/>
      <c r="GH277" s="232"/>
      <c r="GI277" s="233"/>
      <c r="GJ277" s="449"/>
      <c r="GK277" s="450"/>
      <c r="GL277" s="451"/>
      <c r="GM277" s="449"/>
      <c r="GN277" s="450"/>
      <c r="GO277" s="451"/>
      <c r="GP277" s="252"/>
      <c r="GQ277" s="253"/>
      <c r="GR277" s="253"/>
      <c r="GS277" s="481"/>
      <c r="GT277" s="295"/>
      <c r="GU277" s="90">
        <f t="shared" si="4011"/>
        <v>0</v>
      </c>
      <c r="GV277" s="239"/>
      <c r="GW277" s="295"/>
      <c r="GX277" s="90">
        <f t="shared" si="4179"/>
        <v>0</v>
      </c>
      <c r="GY277" s="236"/>
      <c r="GZ277" s="232"/>
      <c r="HA277" s="233"/>
      <c r="HB277" s="481"/>
      <c r="HC277" s="295"/>
      <c r="HD277" s="90">
        <f t="shared" si="4016"/>
        <v>0</v>
      </c>
      <c r="HE277" s="239"/>
      <c r="HF277" s="295"/>
      <c r="HG277" s="90">
        <f t="shared" si="4180"/>
        <v>0</v>
      </c>
      <c r="HH277" s="236"/>
      <c r="HI277" s="232"/>
      <c r="HJ277" s="233"/>
      <c r="HK277" s="481"/>
      <c r="HL277" s="295"/>
      <c r="HM277" s="90">
        <f t="shared" si="4021"/>
        <v>0</v>
      </c>
      <c r="HN277" s="239"/>
      <c r="HO277" s="295"/>
      <c r="HP277" s="90">
        <f t="shared" si="4213"/>
        <v>0</v>
      </c>
      <c r="HQ277" s="236"/>
      <c r="HR277" s="232"/>
      <c r="HS277" s="233"/>
      <c r="HT277" s="50"/>
      <c r="HU277" s="45"/>
      <c r="HV277" s="51"/>
      <c r="HW277" s="50"/>
      <c r="HX277" s="45"/>
      <c r="HY277" s="51"/>
      <c r="HZ277" s="252"/>
      <c r="IA277" s="253"/>
      <c r="IB277" s="253"/>
      <c r="IC277" s="481"/>
      <c r="ID277" s="295"/>
      <c r="IE277" s="241">
        <f t="shared" si="4035"/>
        <v>0</v>
      </c>
      <c r="IF277" s="239"/>
      <c r="IG277" s="295"/>
      <c r="IH277" s="241">
        <f t="shared" si="4189"/>
        <v>0</v>
      </c>
      <c r="II277" s="236"/>
      <c r="IJ277" s="232"/>
      <c r="IK277" s="233"/>
      <c r="IL277" s="481"/>
      <c r="IM277" s="295"/>
      <c r="IN277" s="241">
        <f t="shared" si="4040"/>
        <v>0</v>
      </c>
      <c r="IO277" s="239"/>
      <c r="IP277" s="295"/>
      <c r="IQ277" s="241">
        <f t="shared" si="4190"/>
        <v>0</v>
      </c>
      <c r="IR277" s="236"/>
      <c r="IS277" s="232"/>
      <c r="IT277" s="233"/>
      <c r="IU277" s="481"/>
      <c r="IV277" s="295"/>
      <c r="IW277" s="241">
        <f t="shared" si="4045"/>
        <v>0</v>
      </c>
      <c r="IX277" s="239"/>
      <c r="IY277" s="295"/>
      <c r="IZ277" s="241">
        <f t="shared" si="4191"/>
        <v>0</v>
      </c>
      <c r="JA277" s="236"/>
      <c r="JB277" s="232"/>
      <c r="JC277" s="233"/>
      <c r="JD277" s="449"/>
      <c r="JE277" s="450"/>
      <c r="JF277" s="451"/>
      <c r="JG277" s="449"/>
      <c r="JH277" s="450"/>
      <c r="JI277" s="451"/>
      <c r="JJ277" s="252"/>
      <c r="JK277" s="253"/>
      <c r="JL277" s="253"/>
      <c r="JM277" s="481"/>
      <c r="JN277" s="295"/>
      <c r="JO277" s="90">
        <f t="shared" si="4059"/>
        <v>0</v>
      </c>
      <c r="JP277" s="239"/>
      <c r="JQ277" s="295"/>
      <c r="JR277" s="90">
        <f t="shared" si="4201"/>
        <v>0</v>
      </c>
      <c r="JS277" s="236"/>
      <c r="JT277" s="232"/>
      <c r="JU277" s="233"/>
      <c r="JV277" s="481"/>
      <c r="JW277" s="295"/>
      <c r="JX277" s="90">
        <f t="shared" si="4064"/>
        <v>0</v>
      </c>
      <c r="JY277" s="239"/>
      <c r="JZ277" s="295"/>
      <c r="KA277" s="90">
        <f t="shared" si="4202"/>
        <v>0</v>
      </c>
      <c r="KB277" s="236"/>
      <c r="KC277" s="232"/>
      <c r="KD277" s="233"/>
      <c r="KE277" s="481"/>
      <c r="KF277" s="295"/>
      <c r="KG277" s="90">
        <f t="shared" si="4068"/>
        <v>0</v>
      </c>
      <c r="KH277" s="239"/>
      <c r="KI277" s="295"/>
      <c r="KJ277" s="90">
        <f t="shared" si="4203"/>
        <v>0</v>
      </c>
      <c r="KK277" s="41"/>
      <c r="KL277" s="42"/>
      <c r="KM277" s="43"/>
      <c r="KN277" s="50"/>
      <c r="KO277" s="45"/>
      <c r="KP277" s="51"/>
      <c r="KQ277" s="50"/>
      <c r="KR277" s="45"/>
      <c r="KS277" s="51"/>
      <c r="KT277" s="81"/>
      <c r="KU277" s="52"/>
      <c r="KV277" s="52"/>
      <c r="KW277" s="27">
        <f t="shared" si="4157"/>
        <v>0</v>
      </c>
      <c r="KX277" s="28">
        <f t="shared" si="4158"/>
        <v>0</v>
      </c>
      <c r="KY277" s="29">
        <f t="shared" si="4159"/>
        <v>0</v>
      </c>
      <c r="KZ277" s="27">
        <f t="shared" si="4160"/>
        <v>0</v>
      </c>
      <c r="LA277" s="28">
        <f t="shared" si="4161"/>
        <v>0</v>
      </c>
      <c r="LB277" s="29">
        <f t="shared" si="4162"/>
        <v>0</v>
      </c>
      <c r="LC277" s="178"/>
      <c r="LD277" s="28"/>
      <c r="LE277" s="29"/>
    </row>
    <row r="278" spans="2:317" ht="20.25" hidden="1" customHeight="1" outlineLevel="3">
      <c r="B278" s="84" t="s">
        <v>411</v>
      </c>
      <c r="C278" s="675" t="s">
        <v>299</v>
      </c>
      <c r="D278" s="176" t="s">
        <v>261</v>
      </c>
      <c r="E278" s="176" t="s">
        <v>262</v>
      </c>
      <c r="F278" s="84" t="s">
        <v>283</v>
      </c>
      <c r="G278" s="481"/>
      <c r="H278" s="295"/>
      <c r="I278" s="241">
        <f t="shared" si="3860"/>
        <v>0</v>
      </c>
      <c r="J278" s="239"/>
      <c r="K278" s="295"/>
      <c r="L278" s="241">
        <f t="shared" si="4163"/>
        <v>0</v>
      </c>
      <c r="M278" s="41">
        <f t="shared" si="3976"/>
        <v>0</v>
      </c>
      <c r="N278" s="42">
        <f t="shared" si="3977"/>
        <v>0</v>
      </c>
      <c r="O278" s="43">
        <f t="shared" si="3978"/>
        <v>0</v>
      </c>
      <c r="P278" s="481"/>
      <c r="Q278" s="295"/>
      <c r="R278" s="241">
        <f t="shared" si="3865"/>
        <v>0</v>
      </c>
      <c r="S278" s="239"/>
      <c r="T278" s="295"/>
      <c r="U278" s="241">
        <f t="shared" si="3866"/>
        <v>0</v>
      </c>
      <c r="V278" s="41">
        <f t="shared" si="3979"/>
        <v>0</v>
      </c>
      <c r="W278" s="42">
        <f t="shared" si="3980"/>
        <v>0</v>
      </c>
      <c r="X278" s="43">
        <f t="shared" si="3981"/>
        <v>0</v>
      </c>
      <c r="Y278" s="481"/>
      <c r="Z278" s="295"/>
      <c r="AA278" s="241">
        <f t="shared" si="3870"/>
        <v>0</v>
      </c>
      <c r="AB278" s="239"/>
      <c r="AC278" s="295"/>
      <c r="AD278" s="241">
        <f t="shared" si="3871"/>
        <v>0</v>
      </c>
      <c r="AE278" s="236">
        <f t="shared" si="4091"/>
        <v>0</v>
      </c>
      <c r="AF278" s="232">
        <f t="shared" si="4092"/>
        <v>0</v>
      </c>
      <c r="AG278" s="233">
        <f t="shared" si="4093"/>
        <v>0</v>
      </c>
      <c r="AH278" s="449">
        <f t="shared" si="4094"/>
        <v>0</v>
      </c>
      <c r="AI278" s="450">
        <f t="shared" si="4095"/>
        <v>0</v>
      </c>
      <c r="AJ278" s="451">
        <f t="shared" si="4096"/>
        <v>0</v>
      </c>
      <c r="AK278" s="449">
        <f t="shared" si="4097"/>
        <v>0</v>
      </c>
      <c r="AL278" s="450">
        <f t="shared" si="4098"/>
        <v>0</v>
      </c>
      <c r="AM278" s="451">
        <f t="shared" si="4099"/>
        <v>0</v>
      </c>
      <c r="AN278" s="252">
        <f t="shared" si="4100"/>
        <v>0</v>
      </c>
      <c r="AO278" s="253">
        <f t="shared" si="4101"/>
        <v>0</v>
      </c>
      <c r="AP278" s="253">
        <f t="shared" si="4102"/>
        <v>0</v>
      </c>
      <c r="AQ278" s="481"/>
      <c r="AR278" s="295"/>
      <c r="AS278" s="90">
        <f t="shared" si="3884"/>
        <v>0</v>
      </c>
      <c r="AT278" s="293">
        <v>0.2</v>
      </c>
      <c r="AU278" s="295">
        <v>64</v>
      </c>
      <c r="AV278" s="90">
        <f t="shared" si="3885"/>
        <v>12.8</v>
      </c>
      <c r="AW278" s="236">
        <f t="shared" si="3984"/>
        <v>-0.2</v>
      </c>
      <c r="AX278" s="232">
        <f t="shared" si="3985"/>
        <v>-64</v>
      </c>
      <c r="AY278" s="233">
        <f t="shared" si="3986"/>
        <v>-12.8</v>
      </c>
      <c r="AZ278" s="481"/>
      <c r="BA278" s="295"/>
      <c r="BB278" s="90">
        <f t="shared" si="3889"/>
        <v>0</v>
      </c>
      <c r="BC278" s="239"/>
      <c r="BD278" s="295"/>
      <c r="BE278" s="90">
        <f t="shared" si="3890"/>
        <v>0</v>
      </c>
      <c r="BF278" s="236">
        <f t="shared" si="4103"/>
        <v>0</v>
      </c>
      <c r="BG278" s="232">
        <f t="shared" si="4104"/>
        <v>0</v>
      </c>
      <c r="BH278" s="233">
        <f t="shared" si="4105"/>
        <v>0</v>
      </c>
      <c r="BI278" s="740">
        <v>0.5</v>
      </c>
      <c r="BJ278" s="771">
        <v>17</v>
      </c>
      <c r="BK278" s="90">
        <f t="shared" si="3894"/>
        <v>8.5</v>
      </c>
      <c r="BL278" s="293">
        <v>1</v>
      </c>
      <c r="BM278" s="295">
        <v>64</v>
      </c>
      <c r="BN278" s="90">
        <f t="shared" si="3965"/>
        <v>64</v>
      </c>
      <c r="BO278" s="236">
        <f t="shared" si="4106"/>
        <v>-0.5</v>
      </c>
      <c r="BP278" s="232">
        <f t="shared" si="4107"/>
        <v>-47</v>
      </c>
      <c r="BQ278" s="233">
        <f t="shared" si="4108"/>
        <v>-55.5</v>
      </c>
      <c r="BR278" s="50">
        <f t="shared" si="4109"/>
        <v>0.5</v>
      </c>
      <c r="BS278" s="45">
        <f t="shared" si="4110"/>
        <v>17</v>
      </c>
      <c r="BT278" s="51">
        <f t="shared" si="4111"/>
        <v>8.5</v>
      </c>
      <c r="BU278" s="50">
        <f t="shared" si="4112"/>
        <v>1.2</v>
      </c>
      <c r="BV278" s="45">
        <f t="shared" si="4113"/>
        <v>64</v>
      </c>
      <c r="BW278" s="51">
        <f t="shared" si="4114"/>
        <v>76.8</v>
      </c>
      <c r="BX278" s="252">
        <f t="shared" si="4115"/>
        <v>-0.7</v>
      </c>
      <c r="BY278" s="253">
        <f t="shared" si="4116"/>
        <v>-47</v>
      </c>
      <c r="BZ278" s="253">
        <f t="shared" si="4117"/>
        <v>-68.3</v>
      </c>
      <c r="CA278" s="481"/>
      <c r="CB278" s="295"/>
      <c r="CC278" s="241">
        <f t="shared" si="3908"/>
        <v>0</v>
      </c>
      <c r="CD278" s="239"/>
      <c r="CE278" s="295"/>
      <c r="CF278" s="241">
        <f t="shared" si="4165"/>
        <v>0</v>
      </c>
      <c r="CG278" s="236">
        <f t="shared" si="4118"/>
        <v>0</v>
      </c>
      <c r="CH278" s="232">
        <f t="shared" si="4119"/>
        <v>0</v>
      </c>
      <c r="CI278" s="233">
        <f t="shared" si="4120"/>
        <v>0</v>
      </c>
      <c r="CJ278" s="481"/>
      <c r="CK278" s="295"/>
      <c r="CL278" s="241">
        <f t="shared" si="3913"/>
        <v>0</v>
      </c>
      <c r="CM278" s="293">
        <v>0.5</v>
      </c>
      <c r="CN278" s="295">
        <v>33</v>
      </c>
      <c r="CO278" s="241">
        <f t="shared" si="4166"/>
        <v>16.5</v>
      </c>
      <c r="CP278" s="236">
        <f t="shared" si="4121"/>
        <v>-0.5</v>
      </c>
      <c r="CQ278" s="232">
        <f t="shared" si="4122"/>
        <v>-33</v>
      </c>
      <c r="CR278" s="233">
        <f t="shared" si="4123"/>
        <v>-16.5</v>
      </c>
      <c r="CS278" s="481"/>
      <c r="CT278" s="482"/>
      <c r="CU278" s="241">
        <f t="shared" si="3918"/>
        <v>0</v>
      </c>
      <c r="CV278" s="239"/>
      <c r="CW278" s="295"/>
      <c r="CX278" s="241">
        <f t="shared" si="4167"/>
        <v>0</v>
      </c>
      <c r="CY278" s="236">
        <f t="shared" si="4124"/>
        <v>0</v>
      </c>
      <c r="CZ278" s="232">
        <f t="shared" si="4125"/>
        <v>0</v>
      </c>
      <c r="DA278" s="233">
        <f t="shared" si="4126"/>
        <v>0</v>
      </c>
      <c r="DB278" s="449">
        <f t="shared" si="4127"/>
        <v>0</v>
      </c>
      <c r="DC278" s="450">
        <f t="shared" si="4128"/>
        <v>0</v>
      </c>
      <c r="DD278" s="451">
        <f t="shared" si="4129"/>
        <v>0</v>
      </c>
      <c r="DE278" s="449">
        <f t="shared" si="4130"/>
        <v>0.5</v>
      </c>
      <c r="DF278" s="450">
        <f t="shared" si="4131"/>
        <v>33</v>
      </c>
      <c r="DG278" s="451">
        <f t="shared" si="4132"/>
        <v>16.5</v>
      </c>
      <c r="DH278" s="252">
        <f t="shared" si="4133"/>
        <v>-0.5</v>
      </c>
      <c r="DI278" s="253">
        <f t="shared" si="4134"/>
        <v>-33</v>
      </c>
      <c r="DJ278" s="253">
        <f t="shared" si="4135"/>
        <v>-16.5</v>
      </c>
      <c r="DK278" s="448">
        <v>1</v>
      </c>
      <c r="DL278" s="771">
        <v>11</v>
      </c>
      <c r="DM278" s="90">
        <f t="shared" si="3932"/>
        <v>11</v>
      </c>
      <c r="DN278" s="293"/>
      <c r="DO278" s="295"/>
      <c r="DP278" s="90">
        <f t="shared" si="4168"/>
        <v>0</v>
      </c>
      <c r="DQ278" s="595">
        <f t="shared" si="3969"/>
        <v>1</v>
      </c>
      <c r="DR278" s="596">
        <f t="shared" si="3970"/>
        <v>11</v>
      </c>
      <c r="DS278" s="597">
        <f t="shared" si="3971"/>
        <v>11</v>
      </c>
      <c r="DT278" s="481"/>
      <c r="DU278" s="295"/>
      <c r="DV278" s="90">
        <f t="shared" si="3937"/>
        <v>0</v>
      </c>
      <c r="DW278" s="239"/>
      <c r="DX278" s="295"/>
      <c r="DY278" s="90">
        <f t="shared" si="4169"/>
        <v>0</v>
      </c>
      <c r="DZ278" s="595">
        <f t="shared" si="3972"/>
        <v>0</v>
      </c>
      <c r="EA278" s="596">
        <f t="shared" si="3973"/>
        <v>0</v>
      </c>
      <c r="EB278" s="597">
        <f t="shared" si="3974"/>
        <v>0</v>
      </c>
      <c r="EC278" s="481"/>
      <c r="ED278" s="295"/>
      <c r="EE278" s="90">
        <f t="shared" si="3968"/>
        <v>0</v>
      </c>
      <c r="EF278" s="293"/>
      <c r="EG278" s="295"/>
      <c r="EH278" s="90">
        <f t="shared" si="4170"/>
        <v>0</v>
      </c>
      <c r="EI278" s="41">
        <f t="shared" si="4136"/>
        <v>0</v>
      </c>
      <c r="EJ278" s="42">
        <f t="shared" si="4137"/>
        <v>0</v>
      </c>
      <c r="EK278" s="43">
        <f t="shared" si="4138"/>
        <v>0</v>
      </c>
      <c r="EL278" s="50">
        <f t="shared" si="4139"/>
        <v>1</v>
      </c>
      <c r="EM278" s="45">
        <f t="shared" si="4140"/>
        <v>11</v>
      </c>
      <c r="EN278" s="51">
        <f t="shared" si="4141"/>
        <v>11</v>
      </c>
      <c r="EO278" s="50">
        <f t="shared" si="4142"/>
        <v>0</v>
      </c>
      <c r="EP278" s="45">
        <f t="shared" si="4143"/>
        <v>0</v>
      </c>
      <c r="EQ278" s="51">
        <f t="shared" si="4144"/>
        <v>0</v>
      </c>
      <c r="ER278" s="81">
        <f t="shared" si="4145"/>
        <v>1</v>
      </c>
      <c r="ES278" s="52">
        <f t="shared" si="4146"/>
        <v>11</v>
      </c>
      <c r="ET278" s="52">
        <f t="shared" si="4147"/>
        <v>11</v>
      </c>
      <c r="EU278" s="27">
        <f t="shared" si="4148"/>
        <v>1.5</v>
      </c>
      <c r="EV278" s="28">
        <f t="shared" si="4149"/>
        <v>13</v>
      </c>
      <c r="EW278" s="29">
        <f t="shared" si="4150"/>
        <v>19.5</v>
      </c>
      <c r="EX278" s="27">
        <f t="shared" si="4151"/>
        <v>1.7</v>
      </c>
      <c r="EY278" s="28">
        <f t="shared" si="4152"/>
        <v>54.882352941176471</v>
      </c>
      <c r="EZ278" s="29">
        <f t="shared" si="4153"/>
        <v>93.3</v>
      </c>
      <c r="FA278" s="178">
        <f t="shared" si="4154"/>
        <v>-0.19999999999999996</v>
      </c>
      <c r="FB278" s="28">
        <f t="shared" si="4155"/>
        <v>-41.882352941176471</v>
      </c>
      <c r="FC278" s="29">
        <f t="shared" si="4156"/>
        <v>-73.8</v>
      </c>
      <c r="FE278" s="84"/>
      <c r="FF278" s="176"/>
      <c r="FG278" s="176"/>
      <c r="FH278" s="84"/>
      <c r="FI278" s="481"/>
      <c r="FJ278" s="295"/>
      <c r="FK278" s="241">
        <f t="shared" si="3987"/>
        <v>0</v>
      </c>
      <c r="FL278" s="239"/>
      <c r="FM278" s="295"/>
      <c r="FN278" s="241">
        <f t="shared" si="4164"/>
        <v>0</v>
      </c>
      <c r="FO278" s="41"/>
      <c r="FP278" s="42"/>
      <c r="FQ278" s="43"/>
      <c r="FR278" s="448">
        <v>2</v>
      </c>
      <c r="FS278" s="771">
        <v>11</v>
      </c>
      <c r="FT278" s="241">
        <f t="shared" si="3992"/>
        <v>22</v>
      </c>
      <c r="FU278" s="239"/>
      <c r="FV278" s="295"/>
      <c r="FW278" s="241">
        <f t="shared" si="3993"/>
        <v>0</v>
      </c>
      <c r="FX278" s="41"/>
      <c r="FY278" s="42"/>
      <c r="FZ278" s="43"/>
      <c r="GA278" s="481"/>
      <c r="GB278" s="295"/>
      <c r="GC278" s="241">
        <f t="shared" si="3997"/>
        <v>0</v>
      </c>
      <c r="GD278" s="239"/>
      <c r="GE278" s="295"/>
      <c r="GF278" s="241">
        <f t="shared" si="3998"/>
        <v>0</v>
      </c>
      <c r="GG278" s="236"/>
      <c r="GH278" s="232"/>
      <c r="GI278" s="233"/>
      <c r="GJ278" s="449"/>
      <c r="GK278" s="450"/>
      <c r="GL278" s="451"/>
      <c r="GM278" s="449"/>
      <c r="GN278" s="450"/>
      <c r="GO278" s="451"/>
      <c r="GP278" s="252"/>
      <c r="GQ278" s="253"/>
      <c r="GR278" s="253"/>
      <c r="GS278" s="481"/>
      <c r="GT278" s="295"/>
      <c r="GU278" s="90">
        <f t="shared" si="4011"/>
        <v>0</v>
      </c>
      <c r="GV278" s="293">
        <v>0.5</v>
      </c>
      <c r="GW278" s="295">
        <v>17</v>
      </c>
      <c r="GX278" s="90">
        <f t="shared" si="4179"/>
        <v>8.5</v>
      </c>
      <c r="GY278" s="236"/>
      <c r="GZ278" s="232"/>
      <c r="HA278" s="233"/>
      <c r="HB278" s="481"/>
      <c r="HC278" s="295"/>
      <c r="HD278" s="90">
        <f t="shared" si="4016"/>
        <v>0</v>
      </c>
      <c r="HE278" s="239"/>
      <c r="HF278" s="295"/>
      <c r="HG278" s="90">
        <f t="shared" si="4180"/>
        <v>0</v>
      </c>
      <c r="HH278" s="236"/>
      <c r="HI278" s="232"/>
      <c r="HJ278" s="233"/>
      <c r="HK278" s="481"/>
      <c r="HL278" s="295"/>
      <c r="HM278" s="90">
        <f t="shared" si="4021"/>
        <v>0</v>
      </c>
      <c r="HN278" s="293">
        <v>1</v>
      </c>
      <c r="HO278" s="295">
        <v>11</v>
      </c>
      <c r="HP278" s="90">
        <f t="shared" si="4213"/>
        <v>11</v>
      </c>
      <c r="HQ278" s="236"/>
      <c r="HR278" s="232"/>
      <c r="HS278" s="233"/>
      <c r="HT278" s="50"/>
      <c r="HU278" s="45"/>
      <c r="HV278" s="51"/>
      <c r="HW278" s="50"/>
      <c r="HX278" s="45"/>
      <c r="HY278" s="51"/>
      <c r="HZ278" s="252"/>
      <c r="IA278" s="253"/>
      <c r="IB278" s="253"/>
      <c r="IC278" s="481"/>
      <c r="ID278" s="295"/>
      <c r="IE278" s="241">
        <f t="shared" si="4035"/>
        <v>0</v>
      </c>
      <c r="IF278" s="239"/>
      <c r="IG278" s="295"/>
      <c r="IH278" s="241">
        <f t="shared" si="4189"/>
        <v>0</v>
      </c>
      <c r="II278" s="236"/>
      <c r="IJ278" s="232"/>
      <c r="IK278" s="233"/>
      <c r="IL278" s="481"/>
      <c r="IM278" s="295"/>
      <c r="IN278" s="241">
        <f t="shared" si="4040"/>
        <v>0</v>
      </c>
      <c r="IO278" s="293">
        <v>1</v>
      </c>
      <c r="IP278" s="295">
        <v>11</v>
      </c>
      <c r="IQ278" s="241">
        <f t="shared" si="4190"/>
        <v>11</v>
      </c>
      <c r="IR278" s="236"/>
      <c r="IS278" s="232"/>
      <c r="IT278" s="233"/>
      <c r="IU278" s="481"/>
      <c r="IV278" s="482"/>
      <c r="IW278" s="241">
        <f t="shared" si="4045"/>
        <v>0</v>
      </c>
      <c r="IX278" s="239"/>
      <c r="IY278" s="295"/>
      <c r="IZ278" s="241">
        <f t="shared" si="4191"/>
        <v>0</v>
      </c>
      <c r="JA278" s="236"/>
      <c r="JB278" s="232"/>
      <c r="JC278" s="233"/>
      <c r="JD278" s="449"/>
      <c r="JE278" s="450"/>
      <c r="JF278" s="451"/>
      <c r="JG278" s="449"/>
      <c r="JH278" s="450"/>
      <c r="JI278" s="451"/>
      <c r="JJ278" s="252"/>
      <c r="JK278" s="253"/>
      <c r="JL278" s="253"/>
      <c r="JM278" s="481"/>
      <c r="JN278" s="295"/>
      <c r="JO278" s="90">
        <f t="shared" si="4059"/>
        <v>0</v>
      </c>
      <c r="JP278" s="293">
        <v>1</v>
      </c>
      <c r="JQ278" s="295">
        <v>11</v>
      </c>
      <c r="JR278" s="90">
        <f t="shared" si="4201"/>
        <v>11</v>
      </c>
      <c r="JS278" s="236"/>
      <c r="JT278" s="232"/>
      <c r="JU278" s="233"/>
      <c r="JV278" s="481"/>
      <c r="JW278" s="295"/>
      <c r="JX278" s="90">
        <f t="shared" si="4064"/>
        <v>0</v>
      </c>
      <c r="JY278" s="239"/>
      <c r="JZ278" s="295"/>
      <c r="KA278" s="90">
        <f t="shared" si="4202"/>
        <v>0</v>
      </c>
      <c r="KB278" s="236"/>
      <c r="KC278" s="232"/>
      <c r="KD278" s="233"/>
      <c r="KE278" s="481"/>
      <c r="KF278" s="295"/>
      <c r="KG278" s="90">
        <f t="shared" si="4068"/>
        <v>0</v>
      </c>
      <c r="KH278" s="293">
        <v>2</v>
      </c>
      <c r="KI278" s="295">
        <v>11</v>
      </c>
      <c r="KJ278" s="90">
        <f t="shared" si="4203"/>
        <v>22</v>
      </c>
      <c r="KK278" s="41"/>
      <c r="KL278" s="42"/>
      <c r="KM278" s="43"/>
      <c r="KN278" s="50"/>
      <c r="KO278" s="45"/>
      <c r="KP278" s="51"/>
      <c r="KQ278" s="50"/>
      <c r="KR278" s="45"/>
      <c r="KS278" s="51"/>
      <c r="KT278" s="81"/>
      <c r="KU278" s="52"/>
      <c r="KV278" s="52"/>
      <c r="KW278" s="27">
        <f t="shared" si="4157"/>
        <v>0</v>
      </c>
      <c r="KX278" s="28">
        <f t="shared" si="4158"/>
        <v>0</v>
      </c>
      <c r="KY278" s="29">
        <f t="shared" si="4159"/>
        <v>0</v>
      </c>
      <c r="KZ278" s="27">
        <f t="shared" si="4160"/>
        <v>0</v>
      </c>
      <c r="LA278" s="28">
        <f t="shared" si="4161"/>
        <v>0</v>
      </c>
      <c r="LB278" s="29">
        <f t="shared" si="4162"/>
        <v>0</v>
      </c>
      <c r="LC278" s="178"/>
      <c r="LD278" s="28"/>
      <c r="LE278" s="29"/>
    </row>
    <row r="279" spans="2:317" ht="20.25" hidden="1" customHeight="1" outlineLevel="3">
      <c r="B279" s="84" t="s">
        <v>411</v>
      </c>
      <c r="C279" s="675" t="s">
        <v>412</v>
      </c>
      <c r="D279" s="176" t="s">
        <v>261</v>
      </c>
      <c r="E279" s="176" t="s">
        <v>262</v>
      </c>
      <c r="F279" s="84"/>
      <c r="G279" s="740"/>
      <c r="H279" s="295"/>
      <c r="I279" s="241">
        <f t="shared" si="3860"/>
        <v>0</v>
      </c>
      <c r="J279" s="444">
        <v>0.2</v>
      </c>
      <c r="K279" s="295">
        <v>64</v>
      </c>
      <c r="L279" s="241">
        <f t="shared" si="4163"/>
        <v>12.8</v>
      </c>
      <c r="M279" s="41">
        <f t="shared" si="3976"/>
        <v>-0.2</v>
      </c>
      <c r="N279" s="42">
        <f t="shared" si="3977"/>
        <v>-64</v>
      </c>
      <c r="O279" s="43">
        <f t="shared" si="3978"/>
        <v>-12.8</v>
      </c>
      <c r="P279" s="740"/>
      <c r="Q279" s="771"/>
      <c r="R279" s="241">
        <f t="shared" si="3865"/>
        <v>0</v>
      </c>
      <c r="S279" s="444">
        <v>0.3</v>
      </c>
      <c r="T279" s="295">
        <v>64</v>
      </c>
      <c r="U279" s="241">
        <f t="shared" si="3866"/>
        <v>19.2</v>
      </c>
      <c r="V279" s="41">
        <f t="shared" si="3979"/>
        <v>-0.3</v>
      </c>
      <c r="W279" s="42">
        <f t="shared" si="3980"/>
        <v>-64</v>
      </c>
      <c r="X279" s="43">
        <f t="shared" si="3981"/>
        <v>-19.2</v>
      </c>
      <c r="Y279" s="444"/>
      <c r="Z279" s="482"/>
      <c r="AA279" s="241">
        <f t="shared" si="3870"/>
        <v>0</v>
      </c>
      <c r="AB279" s="740">
        <v>0.2</v>
      </c>
      <c r="AC279" s="771">
        <v>64</v>
      </c>
      <c r="AD279" s="241">
        <f t="shared" si="3871"/>
        <v>12.8</v>
      </c>
      <c r="AE279" s="236">
        <f t="shared" si="4091"/>
        <v>-0.2</v>
      </c>
      <c r="AF279" s="232">
        <f t="shared" si="4092"/>
        <v>-64</v>
      </c>
      <c r="AG279" s="233">
        <f t="shared" si="4093"/>
        <v>-12.8</v>
      </c>
      <c r="AH279" s="449">
        <f t="shared" si="4094"/>
        <v>0</v>
      </c>
      <c r="AI279" s="450">
        <f t="shared" si="4095"/>
        <v>0</v>
      </c>
      <c r="AJ279" s="451">
        <f t="shared" si="4096"/>
        <v>0</v>
      </c>
      <c r="AK279" s="449">
        <f t="shared" si="4097"/>
        <v>0.7</v>
      </c>
      <c r="AL279" s="450">
        <f t="shared" si="4098"/>
        <v>64</v>
      </c>
      <c r="AM279" s="451">
        <f t="shared" si="4099"/>
        <v>44.8</v>
      </c>
      <c r="AN279" s="252">
        <f t="shared" si="4100"/>
        <v>-0.7</v>
      </c>
      <c r="AO279" s="253">
        <f t="shared" si="4101"/>
        <v>-64</v>
      </c>
      <c r="AP279" s="253">
        <f t="shared" si="4102"/>
        <v>-44.8</v>
      </c>
      <c r="AQ279" s="444">
        <v>0.2</v>
      </c>
      <c r="AR279" s="482">
        <v>64</v>
      </c>
      <c r="AS279" s="90">
        <f t="shared" si="3884"/>
        <v>12.8</v>
      </c>
      <c r="AT279" s="293">
        <v>0.2</v>
      </c>
      <c r="AU279" s="295">
        <v>64</v>
      </c>
      <c r="AV279" s="90">
        <f t="shared" si="3885"/>
        <v>12.8</v>
      </c>
      <c r="AW279" s="236">
        <f t="shared" ref="AW279:AW284" si="4214">AQ279-AT279</f>
        <v>0</v>
      </c>
      <c r="AX279" s="232">
        <f t="shared" ref="AX279:AX284" si="4215">AR279-AU279</f>
        <v>0</v>
      </c>
      <c r="AY279" s="233">
        <f t="shared" ref="AY279:AY284" si="4216">AS279-AV279</f>
        <v>0</v>
      </c>
      <c r="AZ279" s="444">
        <v>0.2</v>
      </c>
      <c r="BA279" s="482">
        <v>64</v>
      </c>
      <c r="BB279" s="90">
        <f t="shared" si="3889"/>
        <v>12.8</v>
      </c>
      <c r="BC279" s="740">
        <v>0.2</v>
      </c>
      <c r="BD279" s="771">
        <v>64</v>
      </c>
      <c r="BE279" s="90">
        <f t="shared" si="3890"/>
        <v>12.8</v>
      </c>
      <c r="BF279" s="236">
        <f t="shared" si="4103"/>
        <v>0</v>
      </c>
      <c r="BG279" s="232">
        <f t="shared" si="4104"/>
        <v>0</v>
      </c>
      <c r="BH279" s="233">
        <f t="shared" si="4105"/>
        <v>0</v>
      </c>
      <c r="BI279" s="444">
        <v>0.2</v>
      </c>
      <c r="BJ279" s="482">
        <v>64</v>
      </c>
      <c r="BK279" s="90">
        <f t="shared" si="3894"/>
        <v>12.8</v>
      </c>
      <c r="BL279" s="740">
        <v>0.2</v>
      </c>
      <c r="BM279" s="295">
        <v>64</v>
      </c>
      <c r="BN279" s="90">
        <f t="shared" si="3965"/>
        <v>12.8</v>
      </c>
      <c r="BO279" s="236">
        <f t="shared" si="4106"/>
        <v>0</v>
      </c>
      <c r="BP279" s="232">
        <f t="shared" si="4107"/>
        <v>0</v>
      </c>
      <c r="BQ279" s="233">
        <f t="shared" si="4108"/>
        <v>0</v>
      </c>
      <c r="BR279" s="50">
        <f t="shared" si="4109"/>
        <v>0.60000000000000009</v>
      </c>
      <c r="BS279" s="45">
        <f t="shared" si="4110"/>
        <v>64</v>
      </c>
      <c r="BT279" s="51">
        <f t="shared" si="4111"/>
        <v>38.400000000000006</v>
      </c>
      <c r="BU279" s="50">
        <f t="shared" si="4112"/>
        <v>0.60000000000000009</v>
      </c>
      <c r="BV279" s="45">
        <f t="shared" si="4113"/>
        <v>64</v>
      </c>
      <c r="BW279" s="51">
        <f t="shared" si="4114"/>
        <v>38.400000000000006</v>
      </c>
      <c r="BX279" s="252">
        <f t="shared" si="4115"/>
        <v>0</v>
      </c>
      <c r="BY279" s="253">
        <f t="shared" si="4116"/>
        <v>0</v>
      </c>
      <c r="BZ279" s="253">
        <f t="shared" si="4117"/>
        <v>0</v>
      </c>
      <c r="CA279" s="444">
        <v>0.2</v>
      </c>
      <c r="CB279" s="295">
        <v>64</v>
      </c>
      <c r="CC279" s="241">
        <f t="shared" si="3908"/>
        <v>12.8</v>
      </c>
      <c r="CD279" s="740">
        <v>0.2</v>
      </c>
      <c r="CE279" s="295">
        <v>64</v>
      </c>
      <c r="CF279" s="241">
        <f t="shared" si="4165"/>
        <v>12.8</v>
      </c>
      <c r="CG279" s="236">
        <f t="shared" si="4118"/>
        <v>0</v>
      </c>
      <c r="CH279" s="232">
        <f t="shared" si="4119"/>
        <v>0</v>
      </c>
      <c r="CI279" s="233">
        <f t="shared" si="4120"/>
        <v>0</v>
      </c>
      <c r="CJ279" s="313">
        <v>0.2</v>
      </c>
      <c r="CK279" s="482">
        <v>64</v>
      </c>
      <c r="CL279" s="241">
        <f t="shared" si="3913"/>
        <v>12.8</v>
      </c>
      <c r="CM279" s="738">
        <v>0.2</v>
      </c>
      <c r="CN279" s="482">
        <v>64</v>
      </c>
      <c r="CO279" s="241">
        <f t="shared" si="4166"/>
        <v>12.8</v>
      </c>
      <c r="CP279" s="236">
        <f t="shared" si="4121"/>
        <v>0</v>
      </c>
      <c r="CQ279" s="232">
        <f t="shared" si="4122"/>
        <v>0</v>
      </c>
      <c r="CR279" s="233">
        <f t="shared" si="4123"/>
        <v>0</v>
      </c>
      <c r="CS279" s="448">
        <v>3</v>
      </c>
      <c r="CT279" s="482">
        <v>64</v>
      </c>
      <c r="CU279" s="241">
        <f t="shared" si="3918"/>
        <v>192</v>
      </c>
      <c r="CV279" s="740">
        <v>0.2</v>
      </c>
      <c r="CW279" s="295">
        <v>64</v>
      </c>
      <c r="CX279" s="241">
        <f t="shared" si="4167"/>
        <v>12.8</v>
      </c>
      <c r="CY279" s="236">
        <f t="shared" si="4124"/>
        <v>2.8</v>
      </c>
      <c r="CZ279" s="232">
        <f t="shared" si="4125"/>
        <v>0</v>
      </c>
      <c r="DA279" s="233">
        <f t="shared" si="4126"/>
        <v>179.2</v>
      </c>
      <c r="DB279" s="449">
        <f t="shared" si="4127"/>
        <v>3.4</v>
      </c>
      <c r="DC279" s="450">
        <f t="shared" si="4128"/>
        <v>64</v>
      </c>
      <c r="DD279" s="451">
        <f t="shared" si="4129"/>
        <v>217.6</v>
      </c>
      <c r="DE279" s="449">
        <f t="shared" si="4130"/>
        <v>0.60000000000000009</v>
      </c>
      <c r="DF279" s="450">
        <f t="shared" si="4131"/>
        <v>64</v>
      </c>
      <c r="DG279" s="451">
        <f t="shared" si="4132"/>
        <v>38.400000000000006</v>
      </c>
      <c r="DH279" s="252">
        <f t="shared" si="4133"/>
        <v>2.8</v>
      </c>
      <c r="DI279" s="253">
        <f t="shared" si="4134"/>
        <v>0</v>
      </c>
      <c r="DJ279" s="253">
        <f t="shared" si="4135"/>
        <v>179.2</v>
      </c>
      <c r="DK279" s="448">
        <v>3</v>
      </c>
      <c r="DL279" s="295">
        <v>64</v>
      </c>
      <c r="DM279" s="90">
        <f t="shared" si="3932"/>
        <v>192</v>
      </c>
      <c r="DN279" s="740">
        <v>0.2</v>
      </c>
      <c r="DO279" s="295">
        <v>64</v>
      </c>
      <c r="DP279" s="90">
        <f t="shared" si="4168"/>
        <v>12.8</v>
      </c>
      <c r="DQ279" s="595">
        <f t="shared" si="3969"/>
        <v>2.8</v>
      </c>
      <c r="DR279" s="596">
        <f t="shared" si="3970"/>
        <v>0</v>
      </c>
      <c r="DS279" s="597">
        <f t="shared" si="3971"/>
        <v>179.2</v>
      </c>
      <c r="DT279" s="448">
        <v>3</v>
      </c>
      <c r="DU279" s="295">
        <v>64</v>
      </c>
      <c r="DV279" s="90">
        <f t="shared" si="3937"/>
        <v>192</v>
      </c>
      <c r="DW279" s="740">
        <v>0.2</v>
      </c>
      <c r="DX279" s="295">
        <v>64</v>
      </c>
      <c r="DY279" s="90">
        <f t="shared" si="4169"/>
        <v>12.8</v>
      </c>
      <c r="DZ279" s="595">
        <f t="shared" si="3972"/>
        <v>2.8</v>
      </c>
      <c r="EA279" s="596">
        <f t="shared" si="3973"/>
        <v>0</v>
      </c>
      <c r="EB279" s="597">
        <f t="shared" si="3974"/>
        <v>179.2</v>
      </c>
      <c r="EC279" s="448">
        <v>3</v>
      </c>
      <c r="ED279" s="295">
        <v>64</v>
      </c>
      <c r="EE279" s="90">
        <f t="shared" si="3968"/>
        <v>192</v>
      </c>
      <c r="EF279" s="740">
        <v>0.2</v>
      </c>
      <c r="EG279" s="295">
        <v>64</v>
      </c>
      <c r="EH279" s="90">
        <f t="shared" si="4170"/>
        <v>12.8</v>
      </c>
      <c r="EI279" s="41">
        <f t="shared" si="4136"/>
        <v>2.8</v>
      </c>
      <c r="EJ279" s="42">
        <f t="shared" si="4137"/>
        <v>0</v>
      </c>
      <c r="EK279" s="43">
        <f t="shared" si="4138"/>
        <v>179.2</v>
      </c>
      <c r="EL279" s="50">
        <f t="shared" si="4139"/>
        <v>9</v>
      </c>
      <c r="EM279" s="45">
        <f t="shared" si="4140"/>
        <v>64</v>
      </c>
      <c r="EN279" s="51">
        <f t="shared" si="4141"/>
        <v>576</v>
      </c>
      <c r="EO279" s="50">
        <f t="shared" si="4142"/>
        <v>0.60000000000000009</v>
      </c>
      <c r="EP279" s="45">
        <f t="shared" si="4143"/>
        <v>64</v>
      </c>
      <c r="EQ279" s="51">
        <f t="shared" si="4144"/>
        <v>38.400000000000006</v>
      </c>
      <c r="ER279" s="81">
        <f t="shared" si="4145"/>
        <v>8.4</v>
      </c>
      <c r="ES279" s="52">
        <f t="shared" si="4146"/>
        <v>0</v>
      </c>
      <c r="ET279" s="52">
        <f t="shared" si="4147"/>
        <v>537.6</v>
      </c>
      <c r="EU279" s="27">
        <f t="shared" si="4148"/>
        <v>13</v>
      </c>
      <c r="EV279" s="28">
        <f t="shared" si="4149"/>
        <v>64</v>
      </c>
      <c r="EW279" s="29">
        <f t="shared" si="4150"/>
        <v>832</v>
      </c>
      <c r="EX279" s="27">
        <f t="shared" si="4151"/>
        <v>2.5</v>
      </c>
      <c r="EY279" s="28">
        <f t="shared" si="4152"/>
        <v>64</v>
      </c>
      <c r="EZ279" s="29">
        <f t="shared" si="4153"/>
        <v>160</v>
      </c>
      <c r="FA279" s="178">
        <f t="shared" si="4154"/>
        <v>10.5</v>
      </c>
      <c r="FB279" s="28">
        <f t="shared" si="4155"/>
        <v>0</v>
      </c>
      <c r="FC279" s="29">
        <f t="shared" si="4156"/>
        <v>672</v>
      </c>
      <c r="FE279" s="84"/>
      <c r="FF279" s="176"/>
      <c r="FG279" s="176"/>
      <c r="FH279" s="84"/>
      <c r="FI279" s="448">
        <v>3</v>
      </c>
      <c r="FJ279" s="295">
        <v>11</v>
      </c>
      <c r="FK279" s="241">
        <f t="shared" si="3987"/>
        <v>33</v>
      </c>
      <c r="FL279" s="444">
        <v>0.3</v>
      </c>
      <c r="FM279" s="295">
        <v>80</v>
      </c>
      <c r="FN279" s="241">
        <f t="shared" si="4164"/>
        <v>24</v>
      </c>
      <c r="FO279" s="41"/>
      <c r="FP279" s="42"/>
      <c r="FQ279" s="43"/>
      <c r="FR279" s="448">
        <v>4</v>
      </c>
      <c r="FS279" s="482">
        <v>64</v>
      </c>
      <c r="FT279" s="241">
        <f t="shared" si="3992"/>
        <v>256</v>
      </c>
      <c r="FU279" s="444">
        <v>0.3</v>
      </c>
      <c r="FV279" s="295">
        <v>11</v>
      </c>
      <c r="FW279" s="241">
        <f t="shared" si="3993"/>
        <v>3.3</v>
      </c>
      <c r="FX279" s="41"/>
      <c r="FY279" s="42"/>
      <c r="FZ279" s="43"/>
      <c r="GA279" s="740">
        <v>0.5</v>
      </c>
      <c r="GB279" s="771">
        <v>64</v>
      </c>
      <c r="GC279" s="241">
        <f t="shared" si="3997"/>
        <v>32</v>
      </c>
      <c r="GD279" s="239">
        <v>2</v>
      </c>
      <c r="GE279" s="295">
        <v>11</v>
      </c>
      <c r="GF279" s="241">
        <f t="shared" si="3998"/>
        <v>22</v>
      </c>
      <c r="GG279" s="236"/>
      <c r="GH279" s="232"/>
      <c r="GI279" s="233"/>
      <c r="GJ279" s="449"/>
      <c r="GK279" s="450"/>
      <c r="GL279" s="451"/>
      <c r="GM279" s="449"/>
      <c r="GN279" s="450"/>
      <c r="GO279" s="451"/>
      <c r="GP279" s="252"/>
      <c r="GQ279" s="253"/>
      <c r="GR279" s="253"/>
      <c r="GS279" s="740">
        <v>0.5</v>
      </c>
      <c r="GT279" s="771">
        <v>64</v>
      </c>
      <c r="GU279" s="90">
        <f t="shared" si="4011"/>
        <v>32</v>
      </c>
      <c r="GV279" s="239">
        <v>2</v>
      </c>
      <c r="GW279" s="295">
        <v>11</v>
      </c>
      <c r="GX279" s="90">
        <f t="shared" si="4179"/>
        <v>22</v>
      </c>
      <c r="GY279" s="236"/>
      <c r="GZ279" s="232"/>
      <c r="HA279" s="233"/>
      <c r="HB279" s="448">
        <v>2</v>
      </c>
      <c r="HC279" s="771">
        <v>11</v>
      </c>
      <c r="HD279" s="90">
        <f t="shared" si="4016"/>
        <v>22</v>
      </c>
      <c r="HE279" s="239">
        <v>2</v>
      </c>
      <c r="HF279" s="295">
        <v>11</v>
      </c>
      <c r="HG279" s="90">
        <f t="shared" si="4180"/>
        <v>22</v>
      </c>
      <c r="HH279" s="236"/>
      <c r="HI279" s="232"/>
      <c r="HJ279" s="233"/>
      <c r="HK279" s="448">
        <v>2</v>
      </c>
      <c r="HL279" s="771">
        <v>11</v>
      </c>
      <c r="HM279" s="90">
        <f t="shared" si="4021"/>
        <v>22</v>
      </c>
      <c r="HN279" s="239">
        <v>2</v>
      </c>
      <c r="HO279" s="295">
        <v>11</v>
      </c>
      <c r="HP279" s="90">
        <f t="shared" si="4213"/>
        <v>22</v>
      </c>
      <c r="HQ279" s="236"/>
      <c r="HR279" s="232"/>
      <c r="HS279" s="233"/>
      <c r="HT279" s="50"/>
      <c r="HU279" s="45"/>
      <c r="HV279" s="51"/>
      <c r="HW279" s="50"/>
      <c r="HX279" s="45"/>
      <c r="HY279" s="51"/>
      <c r="HZ279" s="252"/>
      <c r="IA279" s="253"/>
      <c r="IB279" s="253"/>
      <c r="IC279" s="448">
        <v>2</v>
      </c>
      <c r="ID279" s="295">
        <v>11</v>
      </c>
      <c r="IE279" s="241">
        <f t="shared" si="4035"/>
        <v>22</v>
      </c>
      <c r="IF279" s="239">
        <v>3</v>
      </c>
      <c r="IG279" s="295">
        <v>11</v>
      </c>
      <c r="IH279" s="241">
        <f t="shared" si="4189"/>
        <v>33</v>
      </c>
      <c r="II279" s="236"/>
      <c r="IJ279" s="232"/>
      <c r="IK279" s="233"/>
      <c r="IL279" s="448">
        <v>2</v>
      </c>
      <c r="IM279" s="295">
        <v>11</v>
      </c>
      <c r="IN279" s="241">
        <f t="shared" si="4040"/>
        <v>22</v>
      </c>
      <c r="IO279" s="239">
        <v>3</v>
      </c>
      <c r="IP279" s="295">
        <v>11</v>
      </c>
      <c r="IQ279" s="241">
        <f t="shared" si="4190"/>
        <v>33</v>
      </c>
      <c r="IR279" s="236"/>
      <c r="IS279" s="232"/>
      <c r="IT279" s="233"/>
      <c r="IU279" s="448">
        <v>3</v>
      </c>
      <c r="IV279" s="482">
        <v>11</v>
      </c>
      <c r="IW279" s="241">
        <f t="shared" si="4045"/>
        <v>33</v>
      </c>
      <c r="IX279" s="239">
        <v>3</v>
      </c>
      <c r="IY279" s="295">
        <v>11</v>
      </c>
      <c r="IZ279" s="241">
        <f t="shared" si="4191"/>
        <v>33</v>
      </c>
      <c r="JA279" s="236"/>
      <c r="JB279" s="232"/>
      <c r="JC279" s="233"/>
      <c r="JD279" s="449"/>
      <c r="JE279" s="450"/>
      <c r="JF279" s="451"/>
      <c r="JG279" s="449"/>
      <c r="JH279" s="450"/>
      <c r="JI279" s="451"/>
      <c r="JJ279" s="252"/>
      <c r="JK279" s="253"/>
      <c r="JL279" s="253"/>
      <c r="JM279" s="448">
        <v>3</v>
      </c>
      <c r="JN279" s="295">
        <v>11</v>
      </c>
      <c r="JO279" s="90">
        <f t="shared" si="4059"/>
        <v>33</v>
      </c>
      <c r="JP279" s="239"/>
      <c r="JQ279" s="295"/>
      <c r="JR279" s="90">
        <f t="shared" si="4201"/>
        <v>0</v>
      </c>
      <c r="JS279" s="236"/>
      <c r="JT279" s="232"/>
      <c r="JU279" s="233"/>
      <c r="JV279" s="448">
        <v>3</v>
      </c>
      <c r="JW279" s="295">
        <v>11</v>
      </c>
      <c r="JX279" s="90">
        <f t="shared" si="4064"/>
        <v>33</v>
      </c>
      <c r="JY279" s="239"/>
      <c r="JZ279" s="295"/>
      <c r="KA279" s="90">
        <f t="shared" si="4202"/>
        <v>0</v>
      </c>
      <c r="KB279" s="236"/>
      <c r="KC279" s="232"/>
      <c r="KD279" s="233"/>
      <c r="KE279" s="448">
        <v>3</v>
      </c>
      <c r="KF279" s="295">
        <v>11</v>
      </c>
      <c r="KG279" s="90">
        <f t="shared" si="4068"/>
        <v>33</v>
      </c>
      <c r="KH279" s="239"/>
      <c r="KI279" s="295"/>
      <c r="KJ279" s="90">
        <f t="shared" si="4203"/>
        <v>0</v>
      </c>
      <c r="KK279" s="41"/>
      <c r="KL279" s="42"/>
      <c r="KM279" s="43"/>
      <c r="KN279" s="50"/>
      <c r="KO279" s="45"/>
      <c r="KP279" s="51"/>
      <c r="KQ279" s="50"/>
      <c r="KR279" s="45"/>
      <c r="KS279" s="51"/>
      <c r="KT279" s="81"/>
      <c r="KU279" s="52"/>
      <c r="KV279" s="52"/>
      <c r="KW279" s="27">
        <f t="shared" si="4157"/>
        <v>0</v>
      </c>
      <c r="KX279" s="28">
        <f t="shared" si="4158"/>
        <v>0</v>
      </c>
      <c r="KY279" s="29">
        <f t="shared" si="4159"/>
        <v>0</v>
      </c>
      <c r="KZ279" s="27">
        <f t="shared" si="4160"/>
        <v>0</v>
      </c>
      <c r="LA279" s="28">
        <f t="shared" si="4161"/>
        <v>0</v>
      </c>
      <c r="LB279" s="29">
        <f t="shared" si="4162"/>
        <v>0</v>
      </c>
      <c r="LC279" s="178"/>
      <c r="LD279" s="28"/>
      <c r="LE279" s="29"/>
    </row>
    <row r="280" spans="2:317" ht="20.25" hidden="1" customHeight="1" outlineLevel="3">
      <c r="B280" s="84" t="s">
        <v>411</v>
      </c>
      <c r="C280" s="675" t="s">
        <v>413</v>
      </c>
      <c r="D280" s="176" t="s">
        <v>261</v>
      </c>
      <c r="E280" s="176" t="s">
        <v>262</v>
      </c>
      <c r="F280" s="84" t="s">
        <v>211</v>
      </c>
      <c r="G280" s="481"/>
      <c r="H280" s="295"/>
      <c r="I280" s="241">
        <f t="shared" si="3860"/>
        <v>0</v>
      </c>
      <c r="J280" s="239"/>
      <c r="K280" s="295"/>
      <c r="L280" s="241">
        <f t="shared" si="4163"/>
        <v>0</v>
      </c>
      <c r="M280" s="41">
        <f t="shared" si="3976"/>
        <v>0</v>
      </c>
      <c r="N280" s="42">
        <f t="shared" si="3977"/>
        <v>0</v>
      </c>
      <c r="O280" s="43">
        <f t="shared" si="3978"/>
        <v>0</v>
      </c>
      <c r="P280" s="481"/>
      <c r="Q280" s="295"/>
      <c r="R280" s="241">
        <f t="shared" si="3865"/>
        <v>0</v>
      </c>
      <c r="S280" s="239"/>
      <c r="T280" s="295"/>
      <c r="U280" s="241">
        <f t="shared" si="3866"/>
        <v>0</v>
      </c>
      <c r="V280" s="41">
        <f t="shared" si="3979"/>
        <v>0</v>
      </c>
      <c r="W280" s="42">
        <f t="shared" si="3980"/>
        <v>0</v>
      </c>
      <c r="X280" s="43">
        <f t="shared" si="3981"/>
        <v>0</v>
      </c>
      <c r="Y280" s="481"/>
      <c r="Z280" s="295"/>
      <c r="AA280" s="241">
        <f t="shared" si="3870"/>
        <v>0</v>
      </c>
      <c r="AB280" s="293"/>
      <c r="AC280" s="295"/>
      <c r="AD280" s="241">
        <f t="shared" si="3871"/>
        <v>0</v>
      </c>
      <c r="AE280" s="236">
        <f t="shared" si="4091"/>
        <v>0</v>
      </c>
      <c r="AF280" s="232">
        <f t="shared" si="4092"/>
        <v>0</v>
      </c>
      <c r="AG280" s="233">
        <f t="shared" si="4093"/>
        <v>0</v>
      </c>
      <c r="AH280" s="449">
        <f t="shared" si="4094"/>
        <v>0</v>
      </c>
      <c r="AI280" s="450">
        <f t="shared" si="4095"/>
        <v>0</v>
      </c>
      <c r="AJ280" s="451">
        <f t="shared" si="4096"/>
        <v>0</v>
      </c>
      <c r="AK280" s="449">
        <f t="shared" si="4097"/>
        <v>0</v>
      </c>
      <c r="AL280" s="450">
        <f t="shared" si="4098"/>
        <v>0</v>
      </c>
      <c r="AM280" s="451">
        <f t="shared" si="4099"/>
        <v>0</v>
      </c>
      <c r="AN280" s="252">
        <f t="shared" si="4100"/>
        <v>0</v>
      </c>
      <c r="AO280" s="253">
        <f t="shared" si="4101"/>
        <v>0</v>
      </c>
      <c r="AP280" s="253">
        <f t="shared" si="4102"/>
        <v>0</v>
      </c>
      <c r="AQ280" s="481"/>
      <c r="AR280" s="295"/>
      <c r="AS280" s="90">
        <f t="shared" si="3884"/>
        <v>0</v>
      </c>
      <c r="AT280" s="239"/>
      <c r="AU280" s="295"/>
      <c r="AV280" s="90">
        <f t="shared" si="3885"/>
        <v>0</v>
      </c>
      <c r="AW280" s="236">
        <f t="shared" si="4214"/>
        <v>0</v>
      </c>
      <c r="AX280" s="232">
        <f t="shared" si="4215"/>
        <v>0</v>
      </c>
      <c r="AY280" s="233">
        <f t="shared" si="4216"/>
        <v>0</v>
      </c>
      <c r="AZ280" s="481"/>
      <c r="BA280" s="295"/>
      <c r="BB280" s="90">
        <f t="shared" si="3889"/>
        <v>0</v>
      </c>
      <c r="BC280" s="239"/>
      <c r="BD280" s="295"/>
      <c r="BE280" s="90">
        <f t="shared" si="3890"/>
        <v>0</v>
      </c>
      <c r="BF280" s="236">
        <f t="shared" si="4103"/>
        <v>0</v>
      </c>
      <c r="BG280" s="232">
        <f t="shared" si="4104"/>
        <v>0</v>
      </c>
      <c r="BH280" s="233">
        <f t="shared" si="4105"/>
        <v>0</v>
      </c>
      <c r="BI280" s="481"/>
      <c r="BJ280" s="295"/>
      <c r="BK280" s="90">
        <f t="shared" si="3894"/>
        <v>0</v>
      </c>
      <c r="BL280" s="239"/>
      <c r="BM280" s="295"/>
      <c r="BN280" s="90">
        <f t="shared" si="3965"/>
        <v>0</v>
      </c>
      <c r="BO280" s="236">
        <f t="shared" si="4106"/>
        <v>0</v>
      </c>
      <c r="BP280" s="232">
        <f t="shared" si="4107"/>
        <v>0</v>
      </c>
      <c r="BQ280" s="233">
        <f t="shared" si="4108"/>
        <v>0</v>
      </c>
      <c r="BR280" s="50">
        <f t="shared" si="4109"/>
        <v>0</v>
      </c>
      <c r="BS280" s="45">
        <f t="shared" si="4110"/>
        <v>0</v>
      </c>
      <c r="BT280" s="51">
        <f t="shared" si="4111"/>
        <v>0</v>
      </c>
      <c r="BU280" s="50">
        <f t="shared" si="4112"/>
        <v>0</v>
      </c>
      <c r="BV280" s="45">
        <f t="shared" si="4113"/>
        <v>0</v>
      </c>
      <c r="BW280" s="51">
        <f t="shared" si="4114"/>
        <v>0</v>
      </c>
      <c r="BX280" s="252">
        <f t="shared" si="4115"/>
        <v>0</v>
      </c>
      <c r="BY280" s="253">
        <f t="shared" si="4116"/>
        <v>0</v>
      </c>
      <c r="BZ280" s="253">
        <f t="shared" si="4117"/>
        <v>0</v>
      </c>
      <c r="CA280" s="481"/>
      <c r="CB280" s="295"/>
      <c r="CC280" s="241">
        <f t="shared" si="3908"/>
        <v>0</v>
      </c>
      <c r="CD280" s="239"/>
      <c r="CE280" s="295"/>
      <c r="CF280" s="241">
        <f t="shared" si="4165"/>
        <v>0</v>
      </c>
      <c r="CG280" s="236">
        <f t="shared" si="4118"/>
        <v>0</v>
      </c>
      <c r="CH280" s="232">
        <f t="shared" si="4119"/>
        <v>0</v>
      </c>
      <c r="CI280" s="233">
        <f t="shared" si="4120"/>
        <v>0</v>
      </c>
      <c r="CJ280" s="239"/>
      <c r="CK280" s="295"/>
      <c r="CL280" s="241">
        <f t="shared" si="3913"/>
        <v>0</v>
      </c>
      <c r="CM280" s="239"/>
      <c r="CN280" s="295"/>
      <c r="CO280" s="241">
        <f t="shared" si="4166"/>
        <v>0</v>
      </c>
      <c r="CP280" s="236">
        <f t="shared" si="4121"/>
        <v>0</v>
      </c>
      <c r="CQ280" s="232">
        <f t="shared" si="4122"/>
        <v>0</v>
      </c>
      <c r="CR280" s="233">
        <f t="shared" si="4123"/>
        <v>0</v>
      </c>
      <c r="CS280" s="481"/>
      <c r="CT280" s="482"/>
      <c r="CU280" s="241">
        <f t="shared" si="3918"/>
        <v>0</v>
      </c>
      <c r="CV280" s="293">
        <v>0.2</v>
      </c>
      <c r="CW280" s="295">
        <v>64</v>
      </c>
      <c r="CX280" s="241">
        <f t="shared" si="4167"/>
        <v>12.8</v>
      </c>
      <c r="CY280" s="236">
        <f t="shared" si="4124"/>
        <v>-0.2</v>
      </c>
      <c r="CZ280" s="232">
        <f t="shared" si="4125"/>
        <v>-64</v>
      </c>
      <c r="DA280" s="233">
        <f t="shared" si="4126"/>
        <v>-12.8</v>
      </c>
      <c r="DB280" s="449">
        <f t="shared" si="4127"/>
        <v>0</v>
      </c>
      <c r="DC280" s="450">
        <f t="shared" si="4128"/>
        <v>0</v>
      </c>
      <c r="DD280" s="451">
        <f t="shared" si="4129"/>
        <v>0</v>
      </c>
      <c r="DE280" s="449">
        <f t="shared" si="4130"/>
        <v>0.2</v>
      </c>
      <c r="DF280" s="450">
        <f t="shared" si="4131"/>
        <v>64</v>
      </c>
      <c r="DG280" s="451">
        <f t="shared" si="4132"/>
        <v>12.8</v>
      </c>
      <c r="DH280" s="252">
        <f t="shared" si="4133"/>
        <v>-0.2</v>
      </c>
      <c r="DI280" s="253">
        <f t="shared" si="4134"/>
        <v>-64</v>
      </c>
      <c r="DJ280" s="253">
        <f t="shared" si="4135"/>
        <v>-12.8</v>
      </c>
      <c r="DK280" s="239"/>
      <c r="DL280" s="295"/>
      <c r="DM280" s="90">
        <f t="shared" si="3932"/>
        <v>0</v>
      </c>
      <c r="DN280" s="239"/>
      <c r="DO280" s="295"/>
      <c r="DP280" s="90">
        <f t="shared" si="4168"/>
        <v>0</v>
      </c>
      <c r="DQ280" s="595">
        <f t="shared" si="3969"/>
        <v>0</v>
      </c>
      <c r="DR280" s="596">
        <f t="shared" si="3970"/>
        <v>0</v>
      </c>
      <c r="DS280" s="597">
        <f t="shared" si="3971"/>
        <v>0</v>
      </c>
      <c r="DT280" s="481"/>
      <c r="DU280" s="295"/>
      <c r="DV280" s="90">
        <f t="shared" si="3937"/>
        <v>0</v>
      </c>
      <c r="DW280" s="239"/>
      <c r="DX280" s="295"/>
      <c r="DY280" s="90">
        <f t="shared" si="4169"/>
        <v>0</v>
      </c>
      <c r="DZ280" s="595">
        <f t="shared" si="3972"/>
        <v>0</v>
      </c>
      <c r="EA280" s="596">
        <f t="shared" si="3973"/>
        <v>0</v>
      </c>
      <c r="EB280" s="597">
        <f t="shared" si="3974"/>
        <v>0</v>
      </c>
      <c r="EC280" s="481"/>
      <c r="ED280" s="295"/>
      <c r="EE280" s="90">
        <f t="shared" si="3968"/>
        <v>0</v>
      </c>
      <c r="EF280" s="239"/>
      <c r="EG280" s="295"/>
      <c r="EH280" s="90">
        <f t="shared" si="4170"/>
        <v>0</v>
      </c>
      <c r="EI280" s="41">
        <f t="shared" si="4136"/>
        <v>0</v>
      </c>
      <c r="EJ280" s="42">
        <f t="shared" si="4137"/>
        <v>0</v>
      </c>
      <c r="EK280" s="43">
        <f t="shared" si="4138"/>
        <v>0</v>
      </c>
      <c r="EL280" s="50">
        <f t="shared" si="4139"/>
        <v>0</v>
      </c>
      <c r="EM280" s="45">
        <f t="shared" si="4140"/>
        <v>0</v>
      </c>
      <c r="EN280" s="51">
        <f t="shared" si="4141"/>
        <v>0</v>
      </c>
      <c r="EO280" s="50">
        <f t="shared" si="4142"/>
        <v>0</v>
      </c>
      <c r="EP280" s="45">
        <f t="shared" si="4143"/>
        <v>0</v>
      </c>
      <c r="EQ280" s="51">
        <f t="shared" si="4144"/>
        <v>0</v>
      </c>
      <c r="ER280" s="81">
        <f t="shared" si="4145"/>
        <v>0</v>
      </c>
      <c r="ES280" s="52">
        <f t="shared" si="4146"/>
        <v>0</v>
      </c>
      <c r="ET280" s="52">
        <f t="shared" si="4147"/>
        <v>0</v>
      </c>
      <c r="EU280" s="27">
        <f t="shared" si="4148"/>
        <v>0</v>
      </c>
      <c r="EV280" s="28">
        <f t="shared" si="4149"/>
        <v>0</v>
      </c>
      <c r="EW280" s="29">
        <f t="shared" si="4150"/>
        <v>0</v>
      </c>
      <c r="EX280" s="27">
        <f t="shared" si="4151"/>
        <v>0.2</v>
      </c>
      <c r="EY280" s="28">
        <f t="shared" si="4152"/>
        <v>64</v>
      </c>
      <c r="EZ280" s="29">
        <f t="shared" si="4153"/>
        <v>12.8</v>
      </c>
      <c r="FA280" s="178">
        <f t="shared" si="4154"/>
        <v>-0.2</v>
      </c>
      <c r="FB280" s="28">
        <f t="shared" si="4155"/>
        <v>-64</v>
      </c>
      <c r="FC280" s="29">
        <f t="shared" si="4156"/>
        <v>-12.8</v>
      </c>
      <c r="FE280" s="84"/>
      <c r="FF280" s="176"/>
      <c r="FG280" s="176"/>
      <c r="FH280" s="84"/>
      <c r="FI280" s="481"/>
      <c r="FJ280" s="295"/>
      <c r="FK280" s="241">
        <f t="shared" si="3987"/>
        <v>0</v>
      </c>
      <c r="FL280" s="239"/>
      <c r="FM280" s="295"/>
      <c r="FN280" s="241">
        <f t="shared" si="4164"/>
        <v>0</v>
      </c>
      <c r="FO280" s="41"/>
      <c r="FP280" s="42"/>
      <c r="FQ280" s="43"/>
      <c r="FR280" s="481"/>
      <c r="FS280" s="295"/>
      <c r="FT280" s="241">
        <f t="shared" si="3992"/>
        <v>0</v>
      </c>
      <c r="FU280" s="239"/>
      <c r="FV280" s="295"/>
      <c r="FW280" s="241">
        <f t="shared" si="3993"/>
        <v>0</v>
      </c>
      <c r="FX280" s="41"/>
      <c r="FY280" s="42"/>
      <c r="FZ280" s="43"/>
      <c r="GA280" s="481"/>
      <c r="GB280" s="295"/>
      <c r="GC280" s="241">
        <f t="shared" si="3997"/>
        <v>0</v>
      </c>
      <c r="GD280" s="293">
        <v>0.1</v>
      </c>
      <c r="GE280" s="295">
        <v>17</v>
      </c>
      <c r="GF280" s="241">
        <f t="shared" si="3998"/>
        <v>1.7000000000000002</v>
      </c>
      <c r="GG280" s="236"/>
      <c r="GH280" s="232"/>
      <c r="GI280" s="233"/>
      <c r="GJ280" s="449"/>
      <c r="GK280" s="450"/>
      <c r="GL280" s="451"/>
      <c r="GM280" s="449"/>
      <c r="GN280" s="450"/>
      <c r="GO280" s="451"/>
      <c r="GP280" s="252"/>
      <c r="GQ280" s="253"/>
      <c r="GR280" s="253"/>
      <c r="GS280" s="481"/>
      <c r="GT280" s="295"/>
      <c r="GU280" s="90">
        <f t="shared" si="4011"/>
        <v>0</v>
      </c>
      <c r="GV280" s="239"/>
      <c r="GW280" s="295"/>
      <c r="GX280" s="90">
        <f t="shared" si="4179"/>
        <v>0</v>
      </c>
      <c r="GY280" s="236"/>
      <c r="GZ280" s="232"/>
      <c r="HA280" s="233"/>
      <c r="HB280" s="481"/>
      <c r="HC280" s="295"/>
      <c r="HD280" s="90">
        <f t="shared" si="4016"/>
        <v>0</v>
      </c>
      <c r="HE280" s="239"/>
      <c r="HF280" s="295"/>
      <c r="HG280" s="90">
        <f t="shared" si="4180"/>
        <v>0</v>
      </c>
      <c r="HH280" s="236"/>
      <c r="HI280" s="232"/>
      <c r="HJ280" s="233"/>
      <c r="HK280" s="481"/>
      <c r="HL280" s="295"/>
      <c r="HM280" s="90">
        <f t="shared" si="4021"/>
        <v>0</v>
      </c>
      <c r="HN280" s="239"/>
      <c r="HO280" s="295"/>
      <c r="HP280" s="90">
        <f t="shared" si="4213"/>
        <v>0</v>
      </c>
      <c r="HQ280" s="236"/>
      <c r="HR280" s="232"/>
      <c r="HS280" s="233"/>
      <c r="HT280" s="50"/>
      <c r="HU280" s="45"/>
      <c r="HV280" s="51"/>
      <c r="HW280" s="50"/>
      <c r="HX280" s="45"/>
      <c r="HY280" s="51"/>
      <c r="HZ280" s="252"/>
      <c r="IA280" s="253"/>
      <c r="IB280" s="253"/>
      <c r="IC280" s="481"/>
      <c r="ID280" s="295"/>
      <c r="IE280" s="241">
        <f t="shared" si="4035"/>
        <v>0</v>
      </c>
      <c r="IF280" s="239"/>
      <c r="IG280" s="295"/>
      <c r="IH280" s="241">
        <f t="shared" si="4189"/>
        <v>0</v>
      </c>
      <c r="II280" s="236"/>
      <c r="IJ280" s="232"/>
      <c r="IK280" s="233"/>
      <c r="IL280" s="239"/>
      <c r="IM280" s="295"/>
      <c r="IN280" s="241">
        <f t="shared" si="4040"/>
        <v>0</v>
      </c>
      <c r="IO280" s="239"/>
      <c r="IP280" s="295"/>
      <c r="IQ280" s="241">
        <f t="shared" si="4190"/>
        <v>0</v>
      </c>
      <c r="IR280" s="236"/>
      <c r="IS280" s="232"/>
      <c r="IT280" s="233"/>
      <c r="IU280" s="481"/>
      <c r="IV280" s="482"/>
      <c r="IW280" s="241">
        <f t="shared" si="4045"/>
        <v>0</v>
      </c>
      <c r="IX280" s="293">
        <v>0.5</v>
      </c>
      <c r="IY280" s="295">
        <v>17</v>
      </c>
      <c r="IZ280" s="241">
        <f t="shared" si="4191"/>
        <v>8.5</v>
      </c>
      <c r="JA280" s="236"/>
      <c r="JB280" s="232"/>
      <c r="JC280" s="233"/>
      <c r="JD280" s="449"/>
      <c r="JE280" s="450"/>
      <c r="JF280" s="451"/>
      <c r="JG280" s="449"/>
      <c r="JH280" s="450"/>
      <c r="JI280" s="451"/>
      <c r="JJ280" s="252"/>
      <c r="JK280" s="253"/>
      <c r="JL280" s="253"/>
      <c r="JM280" s="239"/>
      <c r="JN280" s="295"/>
      <c r="JO280" s="90">
        <f t="shared" si="4059"/>
        <v>0</v>
      </c>
      <c r="JP280" s="239"/>
      <c r="JQ280" s="295"/>
      <c r="JR280" s="90">
        <f t="shared" si="4201"/>
        <v>0</v>
      </c>
      <c r="JS280" s="236"/>
      <c r="JT280" s="232"/>
      <c r="JU280" s="233"/>
      <c r="JV280" s="481"/>
      <c r="JW280" s="295"/>
      <c r="JX280" s="90">
        <f t="shared" si="4064"/>
        <v>0</v>
      </c>
      <c r="JY280" s="239"/>
      <c r="JZ280" s="295"/>
      <c r="KA280" s="90">
        <f t="shared" si="4202"/>
        <v>0</v>
      </c>
      <c r="KB280" s="236"/>
      <c r="KC280" s="232"/>
      <c r="KD280" s="233"/>
      <c r="KE280" s="481"/>
      <c r="KF280" s="295"/>
      <c r="KG280" s="90">
        <f t="shared" si="4068"/>
        <v>0</v>
      </c>
      <c r="KH280" s="239"/>
      <c r="KI280" s="295"/>
      <c r="KJ280" s="90">
        <f t="shared" si="4203"/>
        <v>0</v>
      </c>
      <c r="KK280" s="41"/>
      <c r="KL280" s="42"/>
      <c r="KM280" s="43"/>
      <c r="KN280" s="50"/>
      <c r="KO280" s="45"/>
      <c r="KP280" s="51"/>
      <c r="KQ280" s="50"/>
      <c r="KR280" s="45"/>
      <c r="KS280" s="51"/>
      <c r="KT280" s="81"/>
      <c r="KU280" s="52"/>
      <c r="KV280" s="52"/>
      <c r="KW280" s="27">
        <f t="shared" si="4157"/>
        <v>0</v>
      </c>
      <c r="KX280" s="28">
        <f t="shared" si="4158"/>
        <v>0</v>
      </c>
      <c r="KY280" s="29">
        <f t="shared" si="4159"/>
        <v>0</v>
      </c>
      <c r="KZ280" s="27">
        <f t="shared" si="4160"/>
        <v>0</v>
      </c>
      <c r="LA280" s="28">
        <f t="shared" si="4161"/>
        <v>0</v>
      </c>
      <c r="LB280" s="29">
        <f t="shared" si="4162"/>
        <v>0</v>
      </c>
      <c r="LC280" s="178"/>
      <c r="LD280" s="28"/>
      <c r="LE280" s="29"/>
    </row>
    <row r="281" spans="2:317" ht="20.25" hidden="1" customHeight="1" outlineLevel="3">
      <c r="B281" s="84" t="s">
        <v>411</v>
      </c>
      <c r="C281" s="675" t="s">
        <v>290</v>
      </c>
      <c r="D281" s="176" t="s">
        <v>261</v>
      </c>
      <c r="E281" s="176" t="s">
        <v>262</v>
      </c>
      <c r="F281" s="84" t="s">
        <v>211</v>
      </c>
      <c r="G281" s="481"/>
      <c r="H281" s="295"/>
      <c r="I281" s="241">
        <f t="shared" si="3860"/>
        <v>0</v>
      </c>
      <c r="J281" s="239"/>
      <c r="K281" s="295"/>
      <c r="L281" s="241">
        <f t="shared" si="4163"/>
        <v>0</v>
      </c>
      <c r="M281" s="41">
        <f t="shared" si="3976"/>
        <v>0</v>
      </c>
      <c r="N281" s="42">
        <f t="shared" si="3977"/>
        <v>0</v>
      </c>
      <c r="O281" s="43">
        <f t="shared" si="3978"/>
        <v>0</v>
      </c>
      <c r="P281" s="481"/>
      <c r="Q281" s="295"/>
      <c r="R281" s="241">
        <f t="shared" si="3865"/>
        <v>0</v>
      </c>
      <c r="S281" s="239"/>
      <c r="T281" s="295"/>
      <c r="U281" s="241">
        <f t="shared" si="3866"/>
        <v>0</v>
      </c>
      <c r="V281" s="41">
        <f t="shared" si="3979"/>
        <v>0</v>
      </c>
      <c r="W281" s="42">
        <f t="shared" si="3980"/>
        <v>0</v>
      </c>
      <c r="X281" s="43">
        <f t="shared" si="3981"/>
        <v>0</v>
      </c>
      <c r="Y281" s="481"/>
      <c r="Z281" s="295"/>
      <c r="AA281" s="241">
        <f t="shared" si="3870"/>
        <v>0</v>
      </c>
      <c r="AB281" s="239"/>
      <c r="AC281" s="295"/>
      <c r="AD281" s="241">
        <f t="shared" si="3871"/>
        <v>0</v>
      </c>
      <c r="AE281" s="236">
        <f t="shared" si="4091"/>
        <v>0</v>
      </c>
      <c r="AF281" s="232">
        <f t="shared" si="4092"/>
        <v>0</v>
      </c>
      <c r="AG281" s="233">
        <f t="shared" si="4093"/>
        <v>0</v>
      </c>
      <c r="AH281" s="449">
        <f t="shared" si="4094"/>
        <v>0</v>
      </c>
      <c r="AI281" s="450">
        <f t="shared" si="4095"/>
        <v>0</v>
      </c>
      <c r="AJ281" s="451">
        <f t="shared" si="4096"/>
        <v>0</v>
      </c>
      <c r="AK281" s="449">
        <f t="shared" si="4097"/>
        <v>0</v>
      </c>
      <c r="AL281" s="450">
        <f t="shared" si="4098"/>
        <v>0</v>
      </c>
      <c r="AM281" s="451">
        <f t="shared" si="4099"/>
        <v>0</v>
      </c>
      <c r="AN281" s="252">
        <f t="shared" si="4100"/>
        <v>0</v>
      </c>
      <c r="AO281" s="253">
        <f t="shared" si="4101"/>
        <v>0</v>
      </c>
      <c r="AP281" s="253">
        <f t="shared" si="4102"/>
        <v>0</v>
      </c>
      <c r="AQ281" s="481"/>
      <c r="AR281" s="295"/>
      <c r="AS281" s="90">
        <f t="shared" si="3884"/>
        <v>0</v>
      </c>
      <c r="AT281" s="239"/>
      <c r="AU281" s="295"/>
      <c r="AV281" s="90">
        <f t="shared" si="3885"/>
        <v>0</v>
      </c>
      <c r="AW281" s="236">
        <f t="shared" si="4214"/>
        <v>0</v>
      </c>
      <c r="AX281" s="232">
        <f t="shared" si="4215"/>
        <v>0</v>
      </c>
      <c r="AY281" s="233">
        <f t="shared" si="4216"/>
        <v>0</v>
      </c>
      <c r="AZ281" s="481"/>
      <c r="BA281" s="295"/>
      <c r="BB281" s="90">
        <f t="shared" si="3889"/>
        <v>0</v>
      </c>
      <c r="BC281" s="293">
        <v>0.1</v>
      </c>
      <c r="BD281" s="295">
        <v>64</v>
      </c>
      <c r="BE281" s="90">
        <f t="shared" si="3890"/>
        <v>6.4</v>
      </c>
      <c r="BF281" s="236">
        <f t="shared" si="4103"/>
        <v>-0.1</v>
      </c>
      <c r="BG281" s="232">
        <f t="shared" si="4104"/>
        <v>-64</v>
      </c>
      <c r="BH281" s="233">
        <f t="shared" si="4105"/>
        <v>-6.4</v>
      </c>
      <c r="BI281" s="740">
        <v>0.1</v>
      </c>
      <c r="BJ281" s="295">
        <v>64</v>
      </c>
      <c r="BK281" s="90">
        <f t="shared" si="3894"/>
        <v>6.4</v>
      </c>
      <c r="BL281" s="239"/>
      <c r="BM281" s="295"/>
      <c r="BN281" s="90">
        <f t="shared" si="3965"/>
        <v>0</v>
      </c>
      <c r="BO281" s="236">
        <f t="shared" si="4106"/>
        <v>0.1</v>
      </c>
      <c r="BP281" s="232">
        <f t="shared" si="4107"/>
        <v>64</v>
      </c>
      <c r="BQ281" s="233">
        <f t="shared" si="4108"/>
        <v>6.4</v>
      </c>
      <c r="BR281" s="50">
        <f t="shared" si="4109"/>
        <v>0.1</v>
      </c>
      <c r="BS281" s="45">
        <f t="shared" si="4110"/>
        <v>64</v>
      </c>
      <c r="BT281" s="51">
        <f t="shared" si="4111"/>
        <v>6.4</v>
      </c>
      <c r="BU281" s="50">
        <f t="shared" si="4112"/>
        <v>0.1</v>
      </c>
      <c r="BV281" s="45">
        <f t="shared" si="4113"/>
        <v>64</v>
      </c>
      <c r="BW281" s="51">
        <f t="shared" si="4114"/>
        <v>6.4</v>
      </c>
      <c r="BX281" s="252">
        <f t="shared" si="4115"/>
        <v>0</v>
      </c>
      <c r="BY281" s="253">
        <f t="shared" si="4116"/>
        <v>0</v>
      </c>
      <c r="BZ281" s="253">
        <f t="shared" si="4117"/>
        <v>0</v>
      </c>
      <c r="CA281" s="481"/>
      <c r="CB281" s="295"/>
      <c r="CC281" s="241">
        <f t="shared" si="3908"/>
        <v>0</v>
      </c>
      <c r="CD281" s="239"/>
      <c r="CE281" s="295"/>
      <c r="CF281" s="241">
        <f t="shared" si="4165"/>
        <v>0</v>
      </c>
      <c r="CG281" s="236">
        <f t="shared" si="4118"/>
        <v>0</v>
      </c>
      <c r="CH281" s="232">
        <f t="shared" si="4119"/>
        <v>0</v>
      </c>
      <c r="CI281" s="233">
        <f t="shared" si="4120"/>
        <v>0</v>
      </c>
      <c r="CJ281" s="239"/>
      <c r="CK281" s="295"/>
      <c r="CL281" s="241">
        <f t="shared" si="3913"/>
        <v>0</v>
      </c>
      <c r="CM281" s="738">
        <v>0.2</v>
      </c>
      <c r="CN281" s="482">
        <v>64</v>
      </c>
      <c r="CO281" s="241">
        <f t="shared" si="4166"/>
        <v>12.8</v>
      </c>
      <c r="CP281" s="236">
        <f t="shared" si="4121"/>
        <v>-0.2</v>
      </c>
      <c r="CQ281" s="232">
        <f t="shared" si="4122"/>
        <v>-64</v>
      </c>
      <c r="CR281" s="233">
        <f t="shared" si="4123"/>
        <v>-12.8</v>
      </c>
      <c r="CS281" s="481"/>
      <c r="CT281" s="482"/>
      <c r="CU281" s="241">
        <f t="shared" si="3918"/>
        <v>0</v>
      </c>
      <c r="CV281" s="239"/>
      <c r="CW281" s="295"/>
      <c r="CX281" s="241">
        <f t="shared" si="4167"/>
        <v>0</v>
      </c>
      <c r="CY281" s="236">
        <f t="shared" si="4124"/>
        <v>0</v>
      </c>
      <c r="CZ281" s="232">
        <f t="shared" si="4125"/>
        <v>0</v>
      </c>
      <c r="DA281" s="233">
        <f t="shared" si="4126"/>
        <v>0</v>
      </c>
      <c r="DB281" s="449">
        <f t="shared" si="4127"/>
        <v>0</v>
      </c>
      <c r="DC281" s="450">
        <f t="shared" si="4128"/>
        <v>0</v>
      </c>
      <c r="DD281" s="451">
        <f t="shared" si="4129"/>
        <v>0</v>
      </c>
      <c r="DE281" s="449">
        <f t="shared" si="4130"/>
        <v>0.2</v>
      </c>
      <c r="DF281" s="450">
        <f t="shared" si="4131"/>
        <v>64</v>
      </c>
      <c r="DG281" s="451">
        <f t="shared" si="4132"/>
        <v>12.8</v>
      </c>
      <c r="DH281" s="252">
        <f t="shared" si="4133"/>
        <v>-0.2</v>
      </c>
      <c r="DI281" s="253">
        <f t="shared" si="4134"/>
        <v>-64</v>
      </c>
      <c r="DJ281" s="253">
        <f t="shared" si="4135"/>
        <v>-12.8</v>
      </c>
      <c r="DK281" s="239"/>
      <c r="DL281" s="295"/>
      <c r="DM281" s="90">
        <f t="shared" si="3932"/>
        <v>0</v>
      </c>
      <c r="DN281" s="239"/>
      <c r="DO281" s="295"/>
      <c r="DP281" s="90">
        <f t="shared" si="4168"/>
        <v>0</v>
      </c>
      <c r="DQ281" s="595">
        <f t="shared" si="3969"/>
        <v>0</v>
      </c>
      <c r="DR281" s="596">
        <f t="shared" si="3970"/>
        <v>0</v>
      </c>
      <c r="DS281" s="597">
        <f t="shared" si="3971"/>
        <v>0</v>
      </c>
      <c r="DT281" s="740">
        <v>0.5</v>
      </c>
      <c r="DU281" s="295">
        <v>64</v>
      </c>
      <c r="DV281" s="90">
        <f t="shared" si="3937"/>
        <v>32</v>
      </c>
      <c r="DW281" s="239"/>
      <c r="DX281" s="295"/>
      <c r="DY281" s="90"/>
      <c r="DZ281" s="595">
        <f t="shared" si="3972"/>
        <v>0.5</v>
      </c>
      <c r="EA281" s="596">
        <f t="shared" si="3973"/>
        <v>64</v>
      </c>
      <c r="EB281" s="597">
        <f t="shared" si="3974"/>
        <v>32</v>
      </c>
      <c r="EC281" s="481"/>
      <c r="ED281" s="295"/>
      <c r="EE281" s="90">
        <f t="shared" si="3968"/>
        <v>0</v>
      </c>
      <c r="EF281" s="239"/>
      <c r="EG281" s="295"/>
      <c r="EH281" s="90"/>
      <c r="EI281" s="41">
        <f t="shared" si="4136"/>
        <v>0</v>
      </c>
      <c r="EJ281" s="42">
        <f t="shared" si="4137"/>
        <v>0</v>
      </c>
      <c r="EK281" s="43">
        <f t="shared" si="4138"/>
        <v>0</v>
      </c>
      <c r="EL281" s="50">
        <f t="shared" si="4139"/>
        <v>0.5</v>
      </c>
      <c r="EM281" s="45">
        <f t="shared" si="4140"/>
        <v>64</v>
      </c>
      <c r="EN281" s="51">
        <f t="shared" si="4141"/>
        <v>32</v>
      </c>
      <c r="EO281" s="50">
        <f t="shared" si="4142"/>
        <v>0</v>
      </c>
      <c r="EP281" s="45">
        <f t="shared" si="4143"/>
        <v>0</v>
      </c>
      <c r="EQ281" s="51">
        <f t="shared" si="4144"/>
        <v>0</v>
      </c>
      <c r="ER281" s="81">
        <f t="shared" si="4145"/>
        <v>0.5</v>
      </c>
      <c r="ES281" s="52">
        <f t="shared" si="4146"/>
        <v>64</v>
      </c>
      <c r="ET281" s="52">
        <f t="shared" si="4147"/>
        <v>32</v>
      </c>
      <c r="EU281" s="27">
        <f t="shared" si="4148"/>
        <v>0.6</v>
      </c>
      <c r="EV281" s="28">
        <f t="shared" si="4149"/>
        <v>64</v>
      </c>
      <c r="EW281" s="29">
        <f t="shared" si="4150"/>
        <v>38.4</v>
      </c>
      <c r="EX281" s="27">
        <f t="shared" si="4151"/>
        <v>0.30000000000000004</v>
      </c>
      <c r="EY281" s="28">
        <f t="shared" si="4152"/>
        <v>64</v>
      </c>
      <c r="EZ281" s="29">
        <f t="shared" si="4153"/>
        <v>19.200000000000003</v>
      </c>
      <c r="FA281" s="178">
        <f t="shared" si="4154"/>
        <v>0.29999999999999993</v>
      </c>
      <c r="FB281" s="28">
        <f t="shared" si="4155"/>
        <v>0</v>
      </c>
      <c r="FC281" s="29">
        <f t="shared" si="4156"/>
        <v>19.199999999999996</v>
      </c>
      <c r="FE281" s="84"/>
      <c r="FF281" s="176"/>
      <c r="FG281" s="176"/>
      <c r="FH281" s="84"/>
      <c r="FI281" s="481"/>
      <c r="FJ281" s="295"/>
      <c r="FK281" s="241">
        <f t="shared" si="3987"/>
        <v>0</v>
      </c>
      <c r="FL281" s="239"/>
      <c r="FM281" s="295"/>
      <c r="FN281" s="241"/>
      <c r="FO281" s="41"/>
      <c r="FP281" s="42"/>
      <c r="FQ281" s="43"/>
      <c r="FR281" s="481"/>
      <c r="FS281" s="295"/>
      <c r="FT281" s="241">
        <f t="shared" si="3992"/>
        <v>0</v>
      </c>
      <c r="FU281" s="239"/>
      <c r="FV281" s="295"/>
      <c r="FW281" s="241"/>
      <c r="FX281" s="41"/>
      <c r="FY281" s="42"/>
      <c r="FZ281" s="43"/>
      <c r="GA281" s="481"/>
      <c r="GB281" s="295"/>
      <c r="GC281" s="241">
        <f t="shared" si="3997"/>
        <v>0</v>
      </c>
      <c r="GD281" s="239"/>
      <c r="GE281" s="295"/>
      <c r="GF281" s="241"/>
      <c r="GG281" s="236"/>
      <c r="GH281" s="232"/>
      <c r="GI281" s="233"/>
      <c r="GJ281" s="449"/>
      <c r="GK281" s="450"/>
      <c r="GL281" s="451"/>
      <c r="GM281" s="449"/>
      <c r="GN281" s="450"/>
      <c r="GO281" s="451"/>
      <c r="GP281" s="252"/>
      <c r="GQ281" s="253"/>
      <c r="GR281" s="253"/>
      <c r="GS281" s="481"/>
      <c r="GT281" s="295"/>
      <c r="GU281" s="90">
        <f t="shared" si="4011"/>
        <v>0</v>
      </c>
      <c r="GV281" s="239"/>
      <c r="GW281" s="295"/>
      <c r="GX281" s="90"/>
      <c r="GY281" s="236"/>
      <c r="GZ281" s="232"/>
      <c r="HA281" s="233"/>
      <c r="HB281" s="481"/>
      <c r="HC281" s="295"/>
      <c r="HD281" s="90">
        <f t="shared" si="4016"/>
        <v>0</v>
      </c>
      <c r="HE281" s="293">
        <v>0.1</v>
      </c>
      <c r="HF281" s="295">
        <v>17</v>
      </c>
      <c r="HG281" s="388">
        <f t="shared" si="4180"/>
        <v>1.7000000000000002</v>
      </c>
      <c r="HH281" s="236"/>
      <c r="HI281" s="232"/>
      <c r="HJ281" s="233"/>
      <c r="HK281" s="481"/>
      <c r="HL281" s="295"/>
      <c r="HM281" s="90">
        <f t="shared" si="4021"/>
        <v>0</v>
      </c>
      <c r="HN281" s="239"/>
      <c r="HO281" s="295"/>
      <c r="HP281" s="90"/>
      <c r="HQ281" s="236"/>
      <c r="HR281" s="232"/>
      <c r="HS281" s="233"/>
      <c r="HT281" s="50"/>
      <c r="HU281" s="45"/>
      <c r="HV281" s="51"/>
      <c r="HW281" s="50"/>
      <c r="HX281" s="45"/>
      <c r="HY281" s="51"/>
      <c r="HZ281" s="252"/>
      <c r="IA281" s="253"/>
      <c r="IB281" s="253"/>
      <c r="IC281" s="481"/>
      <c r="ID281" s="295"/>
      <c r="IE281" s="241">
        <f t="shared" si="4035"/>
        <v>0</v>
      </c>
      <c r="IF281" s="239"/>
      <c r="IG281" s="295"/>
      <c r="IH281" s="241"/>
      <c r="II281" s="236"/>
      <c r="IJ281" s="232"/>
      <c r="IK281" s="233"/>
      <c r="IL281" s="239"/>
      <c r="IM281" s="295"/>
      <c r="IN281" s="241">
        <f t="shared" si="4040"/>
        <v>0</v>
      </c>
      <c r="IO281" s="293">
        <v>0.5</v>
      </c>
      <c r="IP281" s="295">
        <v>17</v>
      </c>
      <c r="IQ281" s="241">
        <f t="shared" si="4190"/>
        <v>8.5</v>
      </c>
      <c r="IR281" s="236"/>
      <c r="IS281" s="232"/>
      <c r="IT281" s="233"/>
      <c r="IU281" s="481"/>
      <c r="IV281" s="482"/>
      <c r="IW281" s="241">
        <f t="shared" si="4045"/>
        <v>0</v>
      </c>
      <c r="IX281" s="239"/>
      <c r="IY281" s="295"/>
      <c r="IZ281" s="241">
        <f t="shared" si="4191"/>
        <v>0</v>
      </c>
      <c r="JA281" s="236"/>
      <c r="JB281" s="232"/>
      <c r="JC281" s="233"/>
      <c r="JD281" s="449"/>
      <c r="JE281" s="450"/>
      <c r="JF281" s="451"/>
      <c r="JG281" s="449"/>
      <c r="JH281" s="450"/>
      <c r="JI281" s="451"/>
      <c r="JJ281" s="252"/>
      <c r="JK281" s="253"/>
      <c r="JL281" s="253"/>
      <c r="JM281" s="239"/>
      <c r="JN281" s="295"/>
      <c r="JO281" s="90">
        <f t="shared" si="4059"/>
        <v>0</v>
      </c>
      <c r="JP281" s="239"/>
      <c r="JQ281" s="295"/>
      <c r="JR281" s="90">
        <f t="shared" si="4201"/>
        <v>0</v>
      </c>
      <c r="JS281" s="236"/>
      <c r="JT281" s="232"/>
      <c r="JU281" s="233"/>
      <c r="JV281" s="481"/>
      <c r="JW281" s="295"/>
      <c r="JX281" s="90">
        <f t="shared" si="4064"/>
        <v>0</v>
      </c>
      <c r="JY281" s="239"/>
      <c r="JZ281" s="295"/>
      <c r="KA281" s="90"/>
      <c r="KB281" s="236"/>
      <c r="KC281" s="232"/>
      <c r="KD281" s="233"/>
      <c r="KE281" s="481"/>
      <c r="KF281" s="295"/>
      <c r="KG281" s="90">
        <f t="shared" si="4068"/>
        <v>0</v>
      </c>
      <c r="KH281" s="239"/>
      <c r="KI281" s="295"/>
      <c r="KJ281" s="90"/>
      <c r="KK281" s="41"/>
      <c r="KL281" s="42"/>
      <c r="KM281" s="43"/>
      <c r="KN281" s="50"/>
      <c r="KO281" s="45"/>
      <c r="KP281" s="51"/>
      <c r="KQ281" s="50"/>
      <c r="KR281" s="45"/>
      <c r="KS281" s="51"/>
      <c r="KT281" s="81"/>
      <c r="KU281" s="52"/>
      <c r="KV281" s="52"/>
      <c r="KW281" s="27">
        <f t="shared" si="4157"/>
        <v>0</v>
      </c>
      <c r="KX281" s="28">
        <f t="shared" si="4158"/>
        <v>0</v>
      </c>
      <c r="KY281" s="29">
        <f t="shared" si="4159"/>
        <v>0</v>
      </c>
      <c r="KZ281" s="27">
        <f t="shared" si="4160"/>
        <v>0</v>
      </c>
      <c r="LA281" s="28">
        <f t="shared" si="4161"/>
        <v>0</v>
      </c>
      <c r="LB281" s="29">
        <f t="shared" si="4162"/>
        <v>0</v>
      </c>
      <c r="LC281" s="178"/>
      <c r="LD281" s="28"/>
      <c r="LE281" s="29"/>
    </row>
    <row r="282" spans="2:317" ht="20.25" hidden="1" customHeight="1" outlineLevel="3">
      <c r="B282" s="84" t="s">
        <v>411</v>
      </c>
      <c r="C282" s="675" t="s">
        <v>291</v>
      </c>
      <c r="D282" s="176" t="s">
        <v>261</v>
      </c>
      <c r="E282" s="176" t="s">
        <v>262</v>
      </c>
      <c r="F282" s="84"/>
      <c r="G282" s="239"/>
      <c r="H282" s="295"/>
      <c r="I282" s="241">
        <f t="shared" si="3860"/>
        <v>0</v>
      </c>
      <c r="J282" s="239"/>
      <c r="K282" s="295"/>
      <c r="L282" s="241">
        <f t="shared" si="4163"/>
        <v>0</v>
      </c>
      <c r="M282" s="41">
        <f t="shared" si="3976"/>
        <v>0</v>
      </c>
      <c r="N282" s="42">
        <f t="shared" si="3977"/>
        <v>0</v>
      </c>
      <c r="O282" s="43">
        <f t="shared" si="3978"/>
        <v>0</v>
      </c>
      <c r="P282" s="239"/>
      <c r="Q282" s="295"/>
      <c r="R282" s="241">
        <f t="shared" si="3865"/>
        <v>0</v>
      </c>
      <c r="S282" s="239"/>
      <c r="T282" s="295"/>
      <c r="U282" s="241">
        <f t="shared" si="3866"/>
        <v>0</v>
      </c>
      <c r="V282" s="41">
        <f t="shared" si="3979"/>
        <v>0</v>
      </c>
      <c r="W282" s="42">
        <f t="shared" si="3980"/>
        <v>0</v>
      </c>
      <c r="X282" s="43">
        <f t="shared" si="3981"/>
        <v>0</v>
      </c>
      <c r="Y282" s="481"/>
      <c r="Z282" s="482"/>
      <c r="AA282" s="241">
        <f t="shared" si="3870"/>
        <v>0</v>
      </c>
      <c r="AB282" s="239"/>
      <c r="AC282" s="295"/>
      <c r="AD282" s="241">
        <f t="shared" si="3871"/>
        <v>0</v>
      </c>
      <c r="AE282" s="236">
        <f t="shared" si="4091"/>
        <v>0</v>
      </c>
      <c r="AF282" s="232">
        <f t="shared" si="4092"/>
        <v>0</v>
      </c>
      <c r="AG282" s="233">
        <f t="shared" si="4093"/>
        <v>0</v>
      </c>
      <c r="AH282" s="449">
        <f t="shared" si="4094"/>
        <v>0</v>
      </c>
      <c r="AI282" s="450">
        <f t="shared" si="4095"/>
        <v>0</v>
      </c>
      <c r="AJ282" s="451">
        <f t="shared" si="4096"/>
        <v>0</v>
      </c>
      <c r="AK282" s="449">
        <f t="shared" si="4097"/>
        <v>0</v>
      </c>
      <c r="AL282" s="450">
        <f t="shared" si="4098"/>
        <v>0</v>
      </c>
      <c r="AM282" s="451">
        <f t="shared" si="4099"/>
        <v>0</v>
      </c>
      <c r="AN282" s="252">
        <f t="shared" si="4100"/>
        <v>0</v>
      </c>
      <c r="AO282" s="253">
        <f t="shared" si="4101"/>
        <v>0</v>
      </c>
      <c r="AP282" s="253">
        <f t="shared" si="4102"/>
        <v>0</v>
      </c>
      <c r="AQ282" s="239"/>
      <c r="AR282" s="295"/>
      <c r="AS282" s="90">
        <f t="shared" si="3884"/>
        <v>0</v>
      </c>
      <c r="AT282" s="481"/>
      <c r="AU282" s="482"/>
      <c r="AV282" s="90">
        <f t="shared" si="3885"/>
        <v>0</v>
      </c>
      <c r="AW282" s="236">
        <f t="shared" si="4214"/>
        <v>0</v>
      </c>
      <c r="AX282" s="232">
        <f t="shared" si="4215"/>
        <v>0</v>
      </c>
      <c r="AY282" s="233">
        <f t="shared" si="4216"/>
        <v>0</v>
      </c>
      <c r="AZ282" s="481"/>
      <c r="BA282" s="295"/>
      <c r="BB282" s="90">
        <f t="shared" si="3889"/>
        <v>0</v>
      </c>
      <c r="BC282" s="239"/>
      <c r="BD282" s="295"/>
      <c r="BE282" s="90">
        <f t="shared" si="3890"/>
        <v>0</v>
      </c>
      <c r="BF282" s="236">
        <f t="shared" si="4103"/>
        <v>0</v>
      </c>
      <c r="BG282" s="232">
        <f t="shared" si="4104"/>
        <v>0</v>
      </c>
      <c r="BH282" s="233">
        <f t="shared" si="4105"/>
        <v>0</v>
      </c>
      <c r="BI282" s="481"/>
      <c r="BJ282" s="295"/>
      <c r="BK282" s="90">
        <f t="shared" si="3894"/>
        <v>0</v>
      </c>
      <c r="BL282" s="239"/>
      <c r="BM282" s="295"/>
      <c r="BN282" s="90">
        <f t="shared" si="3965"/>
        <v>0</v>
      </c>
      <c r="BO282" s="236">
        <f t="shared" si="4106"/>
        <v>0</v>
      </c>
      <c r="BP282" s="232">
        <f t="shared" si="4107"/>
        <v>0</v>
      </c>
      <c r="BQ282" s="233">
        <f t="shared" si="4108"/>
        <v>0</v>
      </c>
      <c r="BR282" s="50">
        <f t="shared" si="4109"/>
        <v>0</v>
      </c>
      <c r="BS282" s="45">
        <f t="shared" si="4110"/>
        <v>0</v>
      </c>
      <c r="BT282" s="51">
        <f t="shared" si="4111"/>
        <v>0</v>
      </c>
      <c r="BU282" s="50">
        <f t="shared" si="4112"/>
        <v>0</v>
      </c>
      <c r="BV282" s="45">
        <f t="shared" si="4113"/>
        <v>0</v>
      </c>
      <c r="BW282" s="51">
        <f t="shared" si="4114"/>
        <v>0</v>
      </c>
      <c r="BX282" s="252">
        <f t="shared" si="4115"/>
        <v>0</v>
      </c>
      <c r="BY282" s="253">
        <f t="shared" si="4116"/>
        <v>0</v>
      </c>
      <c r="BZ282" s="253">
        <f t="shared" si="4117"/>
        <v>0</v>
      </c>
      <c r="CA282" s="481"/>
      <c r="CB282" s="295"/>
      <c r="CC282" s="241">
        <f t="shared" si="3908"/>
        <v>0</v>
      </c>
      <c r="CD282" s="239"/>
      <c r="CE282" s="295"/>
      <c r="CF282" s="241">
        <f t="shared" si="4165"/>
        <v>0</v>
      </c>
      <c r="CG282" s="236">
        <f t="shared" si="4118"/>
        <v>0</v>
      </c>
      <c r="CH282" s="232">
        <f t="shared" si="4119"/>
        <v>0</v>
      </c>
      <c r="CI282" s="233">
        <f t="shared" si="4120"/>
        <v>0</v>
      </c>
      <c r="CJ282" s="239"/>
      <c r="CK282" s="295"/>
      <c r="CL282" s="241">
        <f t="shared" si="3913"/>
        <v>0</v>
      </c>
      <c r="CM282" s="239"/>
      <c r="CN282" s="295"/>
      <c r="CO282" s="241">
        <f t="shared" si="4166"/>
        <v>0</v>
      </c>
      <c r="CP282" s="236">
        <f t="shared" si="4121"/>
        <v>0</v>
      </c>
      <c r="CQ282" s="232">
        <f t="shared" si="4122"/>
        <v>0</v>
      </c>
      <c r="CR282" s="233">
        <f t="shared" si="4123"/>
        <v>0</v>
      </c>
      <c r="CS282" s="481"/>
      <c r="CT282" s="482"/>
      <c r="CU282" s="241">
        <f t="shared" si="3918"/>
        <v>0</v>
      </c>
      <c r="CV282" s="481"/>
      <c r="CW282" s="482"/>
      <c r="CX282" s="241">
        <f t="shared" si="4167"/>
        <v>0</v>
      </c>
      <c r="CY282" s="236">
        <f t="shared" si="4124"/>
        <v>0</v>
      </c>
      <c r="CZ282" s="232">
        <f t="shared" si="4125"/>
        <v>0</v>
      </c>
      <c r="DA282" s="233">
        <f t="shared" si="4126"/>
        <v>0</v>
      </c>
      <c r="DB282" s="449">
        <f t="shared" si="4127"/>
        <v>0</v>
      </c>
      <c r="DC282" s="450">
        <f t="shared" si="4128"/>
        <v>0</v>
      </c>
      <c r="DD282" s="451">
        <f t="shared" si="4129"/>
        <v>0</v>
      </c>
      <c r="DE282" s="449">
        <f t="shared" si="4130"/>
        <v>0</v>
      </c>
      <c r="DF282" s="450">
        <f t="shared" si="4131"/>
        <v>0</v>
      </c>
      <c r="DG282" s="451">
        <f t="shared" si="4132"/>
        <v>0</v>
      </c>
      <c r="DH282" s="252">
        <f t="shared" si="4133"/>
        <v>0</v>
      </c>
      <c r="DI282" s="253">
        <f t="shared" si="4134"/>
        <v>0</v>
      </c>
      <c r="DJ282" s="253">
        <f t="shared" si="4135"/>
        <v>0</v>
      </c>
      <c r="DK282" s="239"/>
      <c r="DL282" s="295"/>
      <c r="DM282" s="90">
        <f t="shared" si="3932"/>
        <v>0</v>
      </c>
      <c r="DN282" s="239"/>
      <c r="DO282" s="295"/>
      <c r="DP282" s="90">
        <f t="shared" si="4168"/>
        <v>0</v>
      </c>
      <c r="DQ282" s="595">
        <f t="shared" si="3969"/>
        <v>0</v>
      </c>
      <c r="DR282" s="596">
        <f t="shared" si="3970"/>
        <v>0</v>
      </c>
      <c r="DS282" s="597">
        <f t="shared" si="3971"/>
        <v>0</v>
      </c>
      <c r="DT282" s="481"/>
      <c r="DU282" s="295"/>
      <c r="DV282" s="90">
        <f t="shared" si="3937"/>
        <v>0</v>
      </c>
      <c r="DW282" s="239"/>
      <c r="DX282" s="295"/>
      <c r="DY282" s="90"/>
      <c r="DZ282" s="595">
        <f t="shared" si="3972"/>
        <v>0</v>
      </c>
      <c r="EA282" s="596">
        <f t="shared" si="3973"/>
        <v>0</v>
      </c>
      <c r="EB282" s="597">
        <f t="shared" si="3974"/>
        <v>0</v>
      </c>
      <c r="EC282" s="481"/>
      <c r="ED282" s="295"/>
      <c r="EE282" s="90">
        <f t="shared" si="3968"/>
        <v>0</v>
      </c>
      <c r="EF282" s="239"/>
      <c r="EG282" s="295"/>
      <c r="EH282" s="90"/>
      <c r="EI282" s="41">
        <f t="shared" si="4136"/>
        <v>0</v>
      </c>
      <c r="EJ282" s="42">
        <f t="shared" si="4137"/>
        <v>0</v>
      </c>
      <c r="EK282" s="43">
        <f t="shared" si="4138"/>
        <v>0</v>
      </c>
      <c r="EL282" s="50">
        <f t="shared" si="4139"/>
        <v>0</v>
      </c>
      <c r="EM282" s="45">
        <f t="shared" si="4140"/>
        <v>0</v>
      </c>
      <c r="EN282" s="51">
        <f t="shared" si="4141"/>
        <v>0</v>
      </c>
      <c r="EO282" s="50">
        <f t="shared" si="4142"/>
        <v>0</v>
      </c>
      <c r="EP282" s="45">
        <f t="shared" si="4143"/>
        <v>0</v>
      </c>
      <c r="EQ282" s="51">
        <f t="shared" si="4144"/>
        <v>0</v>
      </c>
      <c r="ER282" s="81">
        <f t="shared" si="4145"/>
        <v>0</v>
      </c>
      <c r="ES282" s="52">
        <f t="shared" si="4146"/>
        <v>0</v>
      </c>
      <c r="ET282" s="52">
        <f t="shared" si="4147"/>
        <v>0</v>
      </c>
      <c r="EU282" s="27">
        <f t="shared" si="4148"/>
        <v>0</v>
      </c>
      <c r="EV282" s="28">
        <f t="shared" si="4149"/>
        <v>0</v>
      </c>
      <c r="EW282" s="29">
        <f t="shared" si="4150"/>
        <v>0</v>
      </c>
      <c r="EX282" s="27">
        <f t="shared" si="4151"/>
        <v>0</v>
      </c>
      <c r="EY282" s="28">
        <f t="shared" si="4152"/>
        <v>0</v>
      </c>
      <c r="EZ282" s="29">
        <f t="shared" si="4153"/>
        <v>0</v>
      </c>
      <c r="FA282" s="178">
        <f t="shared" si="4154"/>
        <v>0</v>
      </c>
      <c r="FB282" s="28">
        <f t="shared" si="4155"/>
        <v>0</v>
      </c>
      <c r="FC282" s="29">
        <f t="shared" si="4156"/>
        <v>0</v>
      </c>
      <c r="FE282" s="84"/>
      <c r="FF282" s="176"/>
      <c r="FG282" s="176"/>
      <c r="FH282" s="84"/>
      <c r="FI282" s="239"/>
      <c r="FJ282" s="295"/>
      <c r="FK282" s="241">
        <f t="shared" si="3987"/>
        <v>0</v>
      </c>
      <c r="FL282" s="239"/>
      <c r="FM282" s="295"/>
      <c r="FN282" s="241">
        <f t="shared" si="4164"/>
        <v>0</v>
      </c>
      <c r="FO282" s="41"/>
      <c r="FP282" s="42"/>
      <c r="FQ282" s="43"/>
      <c r="FR282" s="239"/>
      <c r="FS282" s="295"/>
      <c r="FT282" s="241">
        <f t="shared" si="3992"/>
        <v>0</v>
      </c>
      <c r="FU282" s="239"/>
      <c r="FV282" s="295"/>
      <c r="FW282" s="241">
        <f t="shared" si="3993"/>
        <v>0</v>
      </c>
      <c r="FX282" s="41"/>
      <c r="FY282" s="42"/>
      <c r="FZ282" s="43"/>
      <c r="GA282" s="481">
        <v>2</v>
      </c>
      <c r="GB282" s="482">
        <v>30</v>
      </c>
      <c r="GC282" s="241">
        <f t="shared" si="3997"/>
        <v>60</v>
      </c>
      <c r="GD282" s="239"/>
      <c r="GE282" s="295"/>
      <c r="GF282" s="241">
        <f t="shared" si="3998"/>
        <v>0</v>
      </c>
      <c r="GG282" s="236"/>
      <c r="GH282" s="232"/>
      <c r="GI282" s="233"/>
      <c r="GJ282" s="449"/>
      <c r="GK282" s="450"/>
      <c r="GL282" s="451"/>
      <c r="GM282" s="449"/>
      <c r="GN282" s="450"/>
      <c r="GO282" s="451"/>
      <c r="GP282" s="252"/>
      <c r="GQ282" s="253"/>
      <c r="GR282" s="253"/>
      <c r="GS282" s="239"/>
      <c r="GT282" s="295"/>
      <c r="GU282" s="90">
        <f t="shared" si="4011"/>
        <v>0</v>
      </c>
      <c r="GV282" s="481">
        <v>2</v>
      </c>
      <c r="GW282" s="482">
        <v>30</v>
      </c>
      <c r="GX282" s="90">
        <f t="shared" si="4179"/>
        <v>60</v>
      </c>
      <c r="GY282" s="236"/>
      <c r="GZ282" s="232"/>
      <c r="HA282" s="233"/>
      <c r="HB282" s="481"/>
      <c r="HC282" s="295"/>
      <c r="HD282" s="90">
        <f t="shared" si="4016"/>
        <v>0</v>
      </c>
      <c r="HE282" s="239"/>
      <c r="HF282" s="295"/>
      <c r="HG282" s="90">
        <f t="shared" si="4180"/>
        <v>0</v>
      </c>
      <c r="HH282" s="236"/>
      <c r="HI282" s="232"/>
      <c r="HJ282" s="233"/>
      <c r="HK282" s="481"/>
      <c r="HL282" s="295"/>
      <c r="HM282" s="90">
        <f t="shared" si="4021"/>
        <v>0</v>
      </c>
      <c r="HN282" s="239"/>
      <c r="HO282" s="295"/>
      <c r="HP282" s="90">
        <f>HN282*HO282</f>
        <v>0</v>
      </c>
      <c r="HQ282" s="236"/>
      <c r="HR282" s="232"/>
      <c r="HS282" s="233"/>
      <c r="HT282" s="50"/>
      <c r="HU282" s="45"/>
      <c r="HV282" s="51"/>
      <c r="HW282" s="50"/>
      <c r="HX282" s="45"/>
      <c r="HY282" s="51"/>
      <c r="HZ282" s="252"/>
      <c r="IA282" s="253"/>
      <c r="IB282" s="253"/>
      <c r="IC282" s="481"/>
      <c r="ID282" s="295"/>
      <c r="IE282" s="241">
        <f t="shared" si="4035"/>
        <v>0</v>
      </c>
      <c r="IF282" s="239"/>
      <c r="IG282" s="295"/>
      <c r="IH282" s="241">
        <f t="shared" si="4189"/>
        <v>0</v>
      </c>
      <c r="II282" s="236"/>
      <c r="IJ282" s="232"/>
      <c r="IK282" s="233"/>
      <c r="IL282" s="239"/>
      <c r="IM282" s="295"/>
      <c r="IN282" s="241">
        <f t="shared" si="4040"/>
        <v>0</v>
      </c>
      <c r="IO282" s="239"/>
      <c r="IP282" s="295"/>
      <c r="IQ282" s="241">
        <f t="shared" si="4190"/>
        <v>0</v>
      </c>
      <c r="IR282" s="236"/>
      <c r="IS282" s="232"/>
      <c r="IT282" s="233"/>
      <c r="IU282" s="481"/>
      <c r="IV282" s="482"/>
      <c r="IW282" s="241">
        <f t="shared" si="4045"/>
        <v>0</v>
      </c>
      <c r="IX282" s="481">
        <v>4</v>
      </c>
      <c r="IY282" s="482">
        <v>30</v>
      </c>
      <c r="IZ282" s="241">
        <f t="shared" si="4191"/>
        <v>120</v>
      </c>
      <c r="JA282" s="236"/>
      <c r="JB282" s="232"/>
      <c r="JC282" s="233"/>
      <c r="JD282" s="449"/>
      <c r="JE282" s="450"/>
      <c r="JF282" s="451"/>
      <c r="JG282" s="449"/>
      <c r="JH282" s="450"/>
      <c r="JI282" s="451"/>
      <c r="JJ282" s="252"/>
      <c r="JK282" s="253"/>
      <c r="JL282" s="253"/>
      <c r="JM282" s="239"/>
      <c r="JN282" s="295"/>
      <c r="JO282" s="90">
        <f t="shared" si="4059"/>
        <v>0</v>
      </c>
      <c r="JP282" s="239"/>
      <c r="JQ282" s="295"/>
      <c r="JR282" s="90">
        <f t="shared" si="4201"/>
        <v>0</v>
      </c>
      <c r="JS282" s="236"/>
      <c r="JT282" s="232"/>
      <c r="JU282" s="233"/>
      <c r="JV282" s="481"/>
      <c r="JW282" s="295"/>
      <c r="JX282" s="90">
        <f t="shared" si="4064"/>
        <v>0</v>
      </c>
      <c r="JY282" s="239"/>
      <c r="JZ282" s="295"/>
      <c r="KA282" s="90"/>
      <c r="KB282" s="236"/>
      <c r="KC282" s="232"/>
      <c r="KD282" s="233"/>
      <c r="KE282" s="481"/>
      <c r="KF282" s="295"/>
      <c r="KG282" s="90">
        <f t="shared" si="4068"/>
        <v>0</v>
      </c>
      <c r="KH282" s="239"/>
      <c r="KI282" s="295"/>
      <c r="KJ282" s="90"/>
      <c r="KK282" s="41"/>
      <c r="KL282" s="42"/>
      <c r="KM282" s="43"/>
      <c r="KN282" s="50"/>
      <c r="KO282" s="45"/>
      <c r="KP282" s="51"/>
      <c r="KQ282" s="50"/>
      <c r="KR282" s="45"/>
      <c r="KS282" s="51"/>
      <c r="KT282" s="81"/>
      <c r="KU282" s="52"/>
      <c r="KV282" s="52"/>
      <c r="KW282" s="27">
        <f t="shared" si="4157"/>
        <v>0</v>
      </c>
      <c r="KX282" s="28">
        <f t="shared" si="4158"/>
        <v>0</v>
      </c>
      <c r="KY282" s="29">
        <f t="shared" si="4159"/>
        <v>0</v>
      </c>
      <c r="KZ282" s="27">
        <f t="shared" si="4160"/>
        <v>0</v>
      </c>
      <c r="LA282" s="28">
        <f t="shared" si="4161"/>
        <v>0</v>
      </c>
      <c r="LB282" s="29">
        <f t="shared" si="4162"/>
        <v>0</v>
      </c>
      <c r="LC282" s="178"/>
      <c r="LD282" s="28"/>
      <c r="LE282" s="29"/>
    </row>
    <row r="283" spans="2:317" ht="20.25" hidden="1" customHeight="1" outlineLevel="3">
      <c r="B283" s="84" t="s">
        <v>411</v>
      </c>
      <c r="C283" s="675" t="s">
        <v>414</v>
      </c>
      <c r="D283" s="176" t="s">
        <v>261</v>
      </c>
      <c r="E283" s="176" t="s">
        <v>262</v>
      </c>
      <c r="F283" s="84"/>
      <c r="G283" s="816"/>
      <c r="H283" s="482"/>
      <c r="I283" s="241">
        <f t="shared" si="3860"/>
        <v>0</v>
      </c>
      <c r="J283" s="239"/>
      <c r="K283" s="295"/>
      <c r="L283" s="241">
        <f t="shared" si="4163"/>
        <v>0</v>
      </c>
      <c r="M283" s="41">
        <f t="shared" si="3976"/>
        <v>0</v>
      </c>
      <c r="N283" s="42">
        <f t="shared" si="3977"/>
        <v>0</v>
      </c>
      <c r="O283" s="43">
        <f t="shared" si="3978"/>
        <v>0</v>
      </c>
      <c r="P283" s="816"/>
      <c r="Q283" s="482"/>
      <c r="R283" s="241">
        <f t="shared" si="3865"/>
        <v>0</v>
      </c>
      <c r="S283" s="239"/>
      <c r="T283" s="295"/>
      <c r="U283" s="241">
        <f t="shared" si="3866"/>
        <v>0</v>
      </c>
      <c r="V283" s="41">
        <f t="shared" si="3979"/>
        <v>0</v>
      </c>
      <c r="W283" s="42">
        <f t="shared" si="3980"/>
        <v>0</v>
      </c>
      <c r="X283" s="43">
        <f t="shared" si="3981"/>
        <v>0</v>
      </c>
      <c r="Y283" s="816"/>
      <c r="Z283" s="482"/>
      <c r="AA283" s="241">
        <f t="shared" si="3870"/>
        <v>0</v>
      </c>
      <c r="AB283" s="816">
        <v>0.3</v>
      </c>
      <c r="AC283" s="482">
        <v>64</v>
      </c>
      <c r="AD283" s="241">
        <f t="shared" si="3871"/>
        <v>19.2</v>
      </c>
      <c r="AE283" s="236">
        <f t="shared" si="4091"/>
        <v>-0.3</v>
      </c>
      <c r="AF283" s="232">
        <f t="shared" si="4092"/>
        <v>-64</v>
      </c>
      <c r="AG283" s="233">
        <f t="shared" si="4093"/>
        <v>-19.2</v>
      </c>
      <c r="AH283" s="449">
        <f t="shared" si="4094"/>
        <v>0</v>
      </c>
      <c r="AI283" s="450">
        <f t="shared" si="4095"/>
        <v>0</v>
      </c>
      <c r="AJ283" s="451">
        <f t="shared" si="4096"/>
        <v>0</v>
      </c>
      <c r="AK283" s="449">
        <f t="shared" si="4097"/>
        <v>0.3</v>
      </c>
      <c r="AL283" s="450">
        <f t="shared" si="4098"/>
        <v>64</v>
      </c>
      <c r="AM283" s="451">
        <f t="shared" si="4099"/>
        <v>19.2</v>
      </c>
      <c r="AN283" s="252">
        <f t="shared" si="4100"/>
        <v>-0.3</v>
      </c>
      <c r="AO283" s="253">
        <f t="shared" si="4101"/>
        <v>-64</v>
      </c>
      <c r="AP283" s="253">
        <f t="shared" si="4102"/>
        <v>-19.2</v>
      </c>
      <c r="AQ283" s="738">
        <v>0.3</v>
      </c>
      <c r="AR283" s="482">
        <v>64</v>
      </c>
      <c r="AS283" s="90">
        <f t="shared" si="3884"/>
        <v>19.2</v>
      </c>
      <c r="AT283" s="444">
        <v>0.3</v>
      </c>
      <c r="AU283" s="482">
        <v>64</v>
      </c>
      <c r="AV283" s="90">
        <f t="shared" si="3885"/>
        <v>19.2</v>
      </c>
      <c r="AW283" s="236">
        <f t="shared" si="4214"/>
        <v>0</v>
      </c>
      <c r="AX283" s="232">
        <f t="shared" si="4215"/>
        <v>0</v>
      </c>
      <c r="AY283" s="233">
        <f t="shared" si="4216"/>
        <v>0</v>
      </c>
      <c r="AZ283" s="481"/>
      <c r="BA283" s="295"/>
      <c r="BB283" s="90">
        <f t="shared" si="3889"/>
        <v>0</v>
      </c>
      <c r="BC283" s="239"/>
      <c r="BD283" s="295"/>
      <c r="BE283" s="90">
        <f t="shared" si="3890"/>
        <v>0</v>
      </c>
      <c r="BF283" s="236">
        <f t="shared" si="4103"/>
        <v>0</v>
      </c>
      <c r="BG283" s="232">
        <f t="shared" si="4104"/>
        <v>0</v>
      </c>
      <c r="BH283" s="233">
        <f t="shared" si="4105"/>
        <v>0</v>
      </c>
      <c r="BI283" s="481"/>
      <c r="BJ283" s="295"/>
      <c r="BK283" s="90">
        <f t="shared" si="3894"/>
        <v>0</v>
      </c>
      <c r="BL283" s="239"/>
      <c r="BM283" s="295"/>
      <c r="BN283" s="90">
        <f t="shared" si="3965"/>
        <v>0</v>
      </c>
      <c r="BO283" s="236">
        <f t="shared" si="4106"/>
        <v>0</v>
      </c>
      <c r="BP283" s="232">
        <f t="shared" si="4107"/>
        <v>0</v>
      </c>
      <c r="BQ283" s="233">
        <f t="shared" si="4108"/>
        <v>0</v>
      </c>
      <c r="BR283" s="50">
        <f t="shared" si="4109"/>
        <v>0.3</v>
      </c>
      <c r="BS283" s="45">
        <f t="shared" si="4110"/>
        <v>64</v>
      </c>
      <c r="BT283" s="51">
        <f t="shared" si="4111"/>
        <v>19.2</v>
      </c>
      <c r="BU283" s="50">
        <f t="shared" si="4112"/>
        <v>0.3</v>
      </c>
      <c r="BV283" s="45">
        <f t="shared" si="4113"/>
        <v>64</v>
      </c>
      <c r="BW283" s="51">
        <f t="shared" si="4114"/>
        <v>19.2</v>
      </c>
      <c r="BX283" s="252">
        <f t="shared" si="4115"/>
        <v>0</v>
      </c>
      <c r="BY283" s="253">
        <f t="shared" si="4116"/>
        <v>0</v>
      </c>
      <c r="BZ283" s="253">
        <f t="shared" si="4117"/>
        <v>0</v>
      </c>
      <c r="CA283" s="738"/>
      <c r="CB283" s="482"/>
      <c r="CC283" s="241">
        <f t="shared" si="3908"/>
        <v>0</v>
      </c>
      <c r="CD283" s="738">
        <v>0.2</v>
      </c>
      <c r="CE283" s="482">
        <v>64</v>
      </c>
      <c r="CF283" s="241">
        <f t="shared" si="4165"/>
        <v>12.8</v>
      </c>
      <c r="CG283" s="236">
        <f t="shared" si="4118"/>
        <v>-0.2</v>
      </c>
      <c r="CH283" s="232">
        <f t="shared" si="4119"/>
        <v>-64</v>
      </c>
      <c r="CI283" s="233">
        <f t="shared" si="4120"/>
        <v>-12.8</v>
      </c>
      <c r="CJ283" s="239"/>
      <c r="CK283" s="295"/>
      <c r="CL283" s="241">
        <f t="shared" si="3913"/>
        <v>0</v>
      </c>
      <c r="CM283" s="738">
        <v>0.2</v>
      </c>
      <c r="CN283" s="482">
        <v>64</v>
      </c>
      <c r="CO283" s="90">
        <f>CM283*CN283</f>
        <v>12.8</v>
      </c>
      <c r="CP283" s="236">
        <f t="shared" si="4121"/>
        <v>-0.2</v>
      </c>
      <c r="CQ283" s="232">
        <f t="shared" si="4122"/>
        <v>-64</v>
      </c>
      <c r="CR283" s="233">
        <f t="shared" si="4123"/>
        <v>-12.8</v>
      </c>
      <c r="CS283" s="481"/>
      <c r="CT283" s="482"/>
      <c r="CU283" s="241"/>
      <c r="CV283" s="239"/>
      <c r="CW283" s="295"/>
      <c r="CX283" s="241"/>
      <c r="CY283" s="236">
        <f t="shared" si="4124"/>
        <v>0</v>
      </c>
      <c r="CZ283" s="232">
        <f t="shared" si="4125"/>
        <v>0</v>
      </c>
      <c r="DA283" s="233">
        <f t="shared" si="4126"/>
        <v>0</v>
      </c>
      <c r="DB283" s="449">
        <f t="shared" si="4127"/>
        <v>0</v>
      </c>
      <c r="DC283" s="450">
        <f t="shared" si="4128"/>
        <v>0</v>
      </c>
      <c r="DD283" s="451">
        <f t="shared" si="4129"/>
        <v>0</v>
      </c>
      <c r="DE283" s="449">
        <f t="shared" si="4130"/>
        <v>0.4</v>
      </c>
      <c r="DF283" s="450">
        <f t="shared" si="4131"/>
        <v>64</v>
      </c>
      <c r="DG283" s="451">
        <f t="shared" si="4132"/>
        <v>25.6</v>
      </c>
      <c r="DH283" s="252">
        <f t="shared" si="4133"/>
        <v>-0.4</v>
      </c>
      <c r="DI283" s="253">
        <f t="shared" si="4134"/>
        <v>-64</v>
      </c>
      <c r="DJ283" s="253">
        <f t="shared" si="4135"/>
        <v>-25.6</v>
      </c>
      <c r="DK283" s="738">
        <v>0.2</v>
      </c>
      <c r="DL283" s="482">
        <v>64</v>
      </c>
      <c r="DM283" s="90">
        <f>DK283*DL283</f>
        <v>12.8</v>
      </c>
      <c r="DN283" s="239"/>
      <c r="DO283" s="295"/>
      <c r="DP283" s="90"/>
      <c r="DQ283" s="595">
        <f t="shared" si="3969"/>
        <v>0.2</v>
      </c>
      <c r="DR283" s="596">
        <f t="shared" si="3970"/>
        <v>64</v>
      </c>
      <c r="DS283" s="597">
        <f t="shared" si="3971"/>
        <v>12.8</v>
      </c>
      <c r="DT283" s="481"/>
      <c r="DU283" s="295"/>
      <c r="DV283" s="90"/>
      <c r="DW283" s="239"/>
      <c r="DX283" s="295"/>
      <c r="DY283" s="90"/>
      <c r="DZ283" s="595">
        <f t="shared" si="3972"/>
        <v>0</v>
      </c>
      <c r="EA283" s="596">
        <f t="shared" si="3973"/>
        <v>0</v>
      </c>
      <c r="EB283" s="597">
        <f t="shared" si="3974"/>
        <v>0</v>
      </c>
      <c r="EC283" s="481"/>
      <c r="ED283" s="295"/>
      <c r="EE283" s="90"/>
      <c r="EF283" s="239"/>
      <c r="EG283" s="295"/>
      <c r="EH283" s="90"/>
      <c r="EI283" s="41">
        <f t="shared" si="4136"/>
        <v>0</v>
      </c>
      <c r="EJ283" s="42">
        <f t="shared" si="4137"/>
        <v>0</v>
      </c>
      <c r="EK283" s="43">
        <f t="shared" si="4138"/>
        <v>0</v>
      </c>
      <c r="EL283" s="50">
        <f t="shared" si="4139"/>
        <v>0.2</v>
      </c>
      <c r="EM283" s="45">
        <f t="shared" si="4140"/>
        <v>64</v>
      </c>
      <c r="EN283" s="51">
        <f t="shared" si="4141"/>
        <v>12.8</v>
      </c>
      <c r="EO283" s="50">
        <f t="shared" si="4142"/>
        <v>0</v>
      </c>
      <c r="EP283" s="45">
        <f t="shared" si="4143"/>
        <v>0</v>
      </c>
      <c r="EQ283" s="51">
        <f t="shared" si="4144"/>
        <v>0</v>
      </c>
      <c r="ER283" s="81">
        <f t="shared" si="4145"/>
        <v>0.2</v>
      </c>
      <c r="ES283" s="52">
        <f t="shared" si="4146"/>
        <v>64</v>
      </c>
      <c r="ET283" s="52">
        <f t="shared" si="4147"/>
        <v>12.8</v>
      </c>
      <c r="EU283" s="27">
        <f t="shared" si="4148"/>
        <v>0.5</v>
      </c>
      <c r="EV283" s="28">
        <f t="shared" si="4149"/>
        <v>64</v>
      </c>
      <c r="EW283" s="29">
        <f t="shared" si="4150"/>
        <v>32</v>
      </c>
      <c r="EX283" s="27">
        <f t="shared" si="4151"/>
        <v>1</v>
      </c>
      <c r="EY283" s="28">
        <f t="shared" si="4152"/>
        <v>64</v>
      </c>
      <c r="EZ283" s="29">
        <f t="shared" si="4153"/>
        <v>64</v>
      </c>
      <c r="FA283" s="178">
        <f t="shared" si="4154"/>
        <v>-0.5</v>
      </c>
      <c r="FB283" s="28">
        <f t="shared" si="4155"/>
        <v>0</v>
      </c>
      <c r="FC283" s="29">
        <f t="shared" si="4156"/>
        <v>-32</v>
      </c>
      <c r="FE283" s="84"/>
      <c r="FF283" s="176"/>
      <c r="FG283" s="176"/>
      <c r="FH283" s="84"/>
      <c r="FI283" s="728"/>
      <c r="FJ283" s="482"/>
      <c r="FK283" s="241">
        <f t="shared" si="3987"/>
        <v>0</v>
      </c>
      <c r="FL283" s="239"/>
      <c r="FM283" s="295"/>
      <c r="FN283" s="241"/>
      <c r="FO283" s="41"/>
      <c r="FP283" s="42"/>
      <c r="FQ283" s="43"/>
      <c r="FR283" s="816"/>
      <c r="FS283" s="482"/>
      <c r="FT283" s="241">
        <f t="shared" si="3992"/>
        <v>0</v>
      </c>
      <c r="FU283" s="239"/>
      <c r="FV283" s="295"/>
      <c r="FW283" s="241"/>
      <c r="FX283" s="41"/>
      <c r="FY283" s="42"/>
      <c r="FZ283" s="43"/>
      <c r="GA283" s="481"/>
      <c r="GB283" s="295"/>
      <c r="GC283" s="241">
        <f t="shared" si="3997"/>
        <v>0</v>
      </c>
      <c r="GD283" s="239"/>
      <c r="GE283" s="295"/>
      <c r="GF283" s="241"/>
      <c r="GG283" s="236"/>
      <c r="GH283" s="232"/>
      <c r="GI283" s="233"/>
      <c r="GJ283" s="449"/>
      <c r="GK283" s="450"/>
      <c r="GL283" s="451"/>
      <c r="GM283" s="449"/>
      <c r="GN283" s="450"/>
      <c r="GO283" s="451"/>
      <c r="GP283" s="252"/>
      <c r="GQ283" s="253"/>
      <c r="GR283" s="253"/>
      <c r="GS283" s="239"/>
      <c r="GT283" s="295"/>
      <c r="GU283" s="90">
        <f t="shared" si="4011"/>
        <v>0</v>
      </c>
      <c r="GV283" s="444">
        <v>0.5</v>
      </c>
      <c r="GW283" s="482">
        <v>50</v>
      </c>
      <c r="GX283" s="90">
        <f>GV283*GW283</f>
        <v>25</v>
      </c>
      <c r="GY283" s="236"/>
      <c r="GZ283" s="232"/>
      <c r="HA283" s="233"/>
      <c r="HB283" s="481"/>
      <c r="HC283" s="295"/>
      <c r="HD283" s="90">
        <f t="shared" si="4016"/>
        <v>0</v>
      </c>
      <c r="HE283" s="239"/>
      <c r="HF283" s="295"/>
      <c r="HG283" s="90"/>
      <c r="HH283" s="236"/>
      <c r="HI283" s="232"/>
      <c r="HJ283" s="233"/>
      <c r="HK283" s="481"/>
      <c r="HL283" s="295"/>
      <c r="HM283" s="90">
        <f t="shared" si="4021"/>
        <v>0</v>
      </c>
      <c r="HN283" s="239"/>
      <c r="HO283" s="295"/>
      <c r="HP283" s="90"/>
      <c r="HQ283" s="236"/>
      <c r="HR283" s="232"/>
      <c r="HS283" s="233"/>
      <c r="HT283" s="50"/>
      <c r="HU283" s="45"/>
      <c r="HV283" s="51"/>
      <c r="HW283" s="50"/>
      <c r="HX283" s="45"/>
      <c r="HY283" s="51"/>
      <c r="HZ283" s="252"/>
      <c r="IA283" s="253"/>
      <c r="IB283" s="253"/>
      <c r="IC283" s="238">
        <v>1</v>
      </c>
      <c r="ID283" s="482">
        <v>50</v>
      </c>
      <c r="IE283" s="241">
        <f t="shared" si="4035"/>
        <v>50</v>
      </c>
      <c r="IF283" s="239"/>
      <c r="IG283" s="295"/>
      <c r="IH283" s="241"/>
      <c r="II283" s="236"/>
      <c r="IJ283" s="232"/>
      <c r="IK283" s="233"/>
      <c r="IL283" s="239"/>
      <c r="IM283" s="295"/>
      <c r="IN283" s="241">
        <f t="shared" si="4040"/>
        <v>0</v>
      </c>
      <c r="IO283" s="444">
        <v>0.8</v>
      </c>
      <c r="IP283" s="482">
        <v>50</v>
      </c>
      <c r="IQ283" s="90">
        <f>IO283*IP283</f>
        <v>40</v>
      </c>
      <c r="IR283" s="236"/>
      <c r="IS283" s="232"/>
      <c r="IT283" s="233"/>
      <c r="IU283" s="481"/>
      <c r="IV283" s="482"/>
      <c r="IW283" s="241"/>
      <c r="IX283" s="239"/>
      <c r="IY283" s="295"/>
      <c r="IZ283" s="241"/>
      <c r="JA283" s="236"/>
      <c r="JB283" s="232"/>
      <c r="JC283" s="233"/>
      <c r="JD283" s="449"/>
      <c r="JE283" s="450"/>
      <c r="JF283" s="451"/>
      <c r="JG283" s="449"/>
      <c r="JH283" s="450"/>
      <c r="JI283" s="451"/>
      <c r="JJ283" s="252"/>
      <c r="JK283" s="253"/>
      <c r="JL283" s="253"/>
      <c r="JM283" s="239"/>
      <c r="JN283" s="295"/>
      <c r="JO283" s="90"/>
      <c r="JP283" s="239"/>
      <c r="JQ283" s="295"/>
      <c r="JR283" s="90"/>
      <c r="JS283" s="236"/>
      <c r="JT283" s="232"/>
      <c r="JU283" s="233"/>
      <c r="JV283" s="481"/>
      <c r="JW283" s="295"/>
      <c r="JX283" s="90"/>
      <c r="JY283" s="239"/>
      <c r="JZ283" s="295"/>
      <c r="KA283" s="90"/>
      <c r="KB283" s="236"/>
      <c r="KC283" s="232"/>
      <c r="KD283" s="233"/>
      <c r="KE283" s="481"/>
      <c r="KF283" s="295"/>
      <c r="KG283" s="90"/>
      <c r="KH283" s="239"/>
      <c r="KI283" s="295"/>
      <c r="KJ283" s="90"/>
      <c r="KK283" s="41"/>
      <c r="KL283" s="42"/>
      <c r="KM283" s="43"/>
      <c r="KN283" s="50"/>
      <c r="KO283" s="45"/>
      <c r="KP283" s="51"/>
      <c r="KQ283" s="50"/>
      <c r="KR283" s="45"/>
      <c r="KS283" s="51"/>
      <c r="KT283" s="81"/>
      <c r="KU283" s="52"/>
      <c r="KV283" s="52"/>
      <c r="KW283" s="27"/>
      <c r="KX283" s="28"/>
      <c r="KY283" s="29"/>
      <c r="KZ283" s="27"/>
      <c r="LA283" s="28"/>
      <c r="LB283" s="29"/>
      <c r="LC283" s="178"/>
      <c r="LD283" s="28"/>
      <c r="LE283" s="29"/>
    </row>
    <row r="284" spans="2:317" ht="20.25" hidden="1" customHeight="1" outlineLevel="3">
      <c r="B284" s="84" t="s">
        <v>411</v>
      </c>
      <c r="C284" s="675" t="s">
        <v>296</v>
      </c>
      <c r="D284" s="176" t="s">
        <v>261</v>
      </c>
      <c r="E284" s="176" t="s">
        <v>262</v>
      </c>
      <c r="F284" s="84" t="s">
        <v>297</v>
      </c>
      <c r="G284" s="239"/>
      <c r="H284" s="295"/>
      <c r="I284" s="241">
        <f t="shared" si="3860"/>
        <v>0</v>
      </c>
      <c r="J284" s="239"/>
      <c r="K284" s="295"/>
      <c r="L284" s="241">
        <f t="shared" si="4163"/>
        <v>0</v>
      </c>
      <c r="M284" s="41">
        <f t="shared" si="3976"/>
        <v>0</v>
      </c>
      <c r="N284" s="42">
        <f t="shared" si="3977"/>
        <v>0</v>
      </c>
      <c r="O284" s="43">
        <f t="shared" si="3978"/>
        <v>0</v>
      </c>
      <c r="P284" s="239"/>
      <c r="Q284" s="295"/>
      <c r="R284" s="241">
        <f t="shared" si="3865"/>
        <v>0</v>
      </c>
      <c r="S284" s="239"/>
      <c r="T284" s="295"/>
      <c r="U284" s="241">
        <f t="shared" si="3866"/>
        <v>0</v>
      </c>
      <c r="V284" s="41">
        <f t="shared" si="3979"/>
        <v>0</v>
      </c>
      <c r="W284" s="42">
        <f t="shared" si="3980"/>
        <v>0</v>
      </c>
      <c r="X284" s="43">
        <f t="shared" si="3981"/>
        <v>0</v>
      </c>
      <c r="Y284" s="481"/>
      <c r="Z284" s="295"/>
      <c r="AA284" s="241">
        <f t="shared" si="3870"/>
        <v>0</v>
      </c>
      <c r="AB284" s="239"/>
      <c r="AC284" s="295"/>
      <c r="AD284" s="241">
        <f t="shared" si="3871"/>
        <v>0</v>
      </c>
      <c r="AE284" s="236">
        <f t="shared" si="4091"/>
        <v>0</v>
      </c>
      <c r="AF284" s="232">
        <f t="shared" si="4092"/>
        <v>0</v>
      </c>
      <c r="AG284" s="233">
        <f t="shared" si="4093"/>
        <v>0</v>
      </c>
      <c r="AH284" s="449">
        <f t="shared" si="4094"/>
        <v>0</v>
      </c>
      <c r="AI284" s="450">
        <f t="shared" si="4095"/>
        <v>0</v>
      </c>
      <c r="AJ284" s="451">
        <f t="shared" si="4096"/>
        <v>0</v>
      </c>
      <c r="AK284" s="449">
        <f t="shared" si="4097"/>
        <v>0</v>
      </c>
      <c r="AL284" s="450">
        <f t="shared" si="4098"/>
        <v>0</v>
      </c>
      <c r="AM284" s="451">
        <f t="shared" si="4099"/>
        <v>0</v>
      </c>
      <c r="AN284" s="252">
        <f t="shared" si="4100"/>
        <v>0</v>
      </c>
      <c r="AO284" s="253">
        <f t="shared" si="4101"/>
        <v>0</v>
      </c>
      <c r="AP284" s="253">
        <f t="shared" si="4102"/>
        <v>0</v>
      </c>
      <c r="AQ284" s="294"/>
      <c r="AR284" s="295"/>
      <c r="AS284" s="90">
        <f t="shared" si="3884"/>
        <v>0</v>
      </c>
      <c r="AT284" s="239"/>
      <c r="AU284" s="295"/>
      <c r="AV284" s="90">
        <f t="shared" si="3885"/>
        <v>0</v>
      </c>
      <c r="AW284" s="236">
        <f t="shared" si="4214"/>
        <v>0</v>
      </c>
      <c r="AX284" s="232">
        <f t="shared" si="4215"/>
        <v>0</v>
      </c>
      <c r="AY284" s="233">
        <f t="shared" si="4216"/>
        <v>0</v>
      </c>
      <c r="AZ284" s="239"/>
      <c r="BA284" s="295"/>
      <c r="BB284" s="90">
        <f t="shared" si="3889"/>
        <v>0</v>
      </c>
      <c r="BC284" s="239"/>
      <c r="BD284" s="295"/>
      <c r="BE284" s="90">
        <f t="shared" si="3890"/>
        <v>0</v>
      </c>
      <c r="BF284" s="236">
        <f t="shared" si="4103"/>
        <v>0</v>
      </c>
      <c r="BG284" s="232">
        <f t="shared" si="4104"/>
        <v>0</v>
      </c>
      <c r="BH284" s="233">
        <f t="shared" si="4105"/>
        <v>0</v>
      </c>
      <c r="BI284" s="239"/>
      <c r="BJ284" s="295"/>
      <c r="BK284" s="90">
        <f t="shared" si="3894"/>
        <v>0</v>
      </c>
      <c r="BL284" s="239"/>
      <c r="BM284" s="295"/>
      <c r="BN284" s="90">
        <f t="shared" si="3965"/>
        <v>0</v>
      </c>
      <c r="BO284" s="236">
        <f t="shared" si="4106"/>
        <v>0</v>
      </c>
      <c r="BP284" s="232">
        <f t="shared" si="4107"/>
        <v>0</v>
      </c>
      <c r="BQ284" s="233">
        <f t="shared" si="4108"/>
        <v>0</v>
      </c>
      <c r="BR284" s="50">
        <f t="shared" si="4109"/>
        <v>0</v>
      </c>
      <c r="BS284" s="45">
        <f t="shared" si="4110"/>
        <v>0</v>
      </c>
      <c r="BT284" s="51">
        <f t="shared" si="4111"/>
        <v>0</v>
      </c>
      <c r="BU284" s="50">
        <f t="shared" si="4112"/>
        <v>0</v>
      </c>
      <c r="BV284" s="45">
        <f t="shared" si="4113"/>
        <v>0</v>
      </c>
      <c r="BW284" s="51">
        <f t="shared" si="4114"/>
        <v>0</v>
      </c>
      <c r="BX284" s="252">
        <f t="shared" si="4115"/>
        <v>0</v>
      </c>
      <c r="BY284" s="253">
        <f t="shared" si="4116"/>
        <v>0</v>
      </c>
      <c r="BZ284" s="253">
        <f t="shared" si="4117"/>
        <v>0</v>
      </c>
      <c r="CA284" s="481"/>
      <c r="CB284" s="295"/>
      <c r="CC284" s="241">
        <f t="shared" si="3908"/>
        <v>0</v>
      </c>
      <c r="CD284" s="239"/>
      <c r="CE284" s="295"/>
      <c r="CF284" s="241">
        <f t="shared" si="4165"/>
        <v>0</v>
      </c>
      <c r="CG284" s="236">
        <f t="shared" si="4118"/>
        <v>0</v>
      </c>
      <c r="CH284" s="232">
        <f t="shared" si="4119"/>
        <v>0</v>
      </c>
      <c r="CI284" s="233">
        <f t="shared" si="4120"/>
        <v>0</v>
      </c>
      <c r="CJ284" s="239"/>
      <c r="CK284" s="295"/>
      <c r="CL284" s="241">
        <f t="shared" si="3913"/>
        <v>0</v>
      </c>
      <c r="CM284" s="239"/>
      <c r="CN284" s="295"/>
      <c r="CO284" s="241">
        <f t="shared" ref="CO284:CO289" si="4217">CM284*CN284</f>
        <v>0</v>
      </c>
      <c r="CP284" s="236">
        <f t="shared" si="4121"/>
        <v>0</v>
      </c>
      <c r="CQ284" s="232">
        <f t="shared" si="4122"/>
        <v>0</v>
      </c>
      <c r="CR284" s="233">
        <f t="shared" si="4123"/>
        <v>0</v>
      </c>
      <c r="CS284" s="481"/>
      <c r="CT284" s="482"/>
      <c r="CU284" s="241">
        <f t="shared" ref="CU284:CU289" si="4218">CS284*CT284</f>
        <v>0</v>
      </c>
      <c r="CV284" s="239"/>
      <c r="CW284" s="295"/>
      <c r="CX284" s="241">
        <f t="shared" ref="CX284:CX289" si="4219">CV284*CW284</f>
        <v>0</v>
      </c>
      <c r="CY284" s="236">
        <f t="shared" si="4124"/>
        <v>0</v>
      </c>
      <c r="CZ284" s="232">
        <f t="shared" si="4125"/>
        <v>0</v>
      </c>
      <c r="DA284" s="233">
        <f t="shared" si="4126"/>
        <v>0</v>
      </c>
      <c r="DB284" s="449">
        <f t="shared" si="4127"/>
        <v>0</v>
      </c>
      <c r="DC284" s="450">
        <f t="shared" si="4128"/>
        <v>0</v>
      </c>
      <c r="DD284" s="451">
        <f t="shared" si="4129"/>
        <v>0</v>
      </c>
      <c r="DE284" s="449">
        <f t="shared" si="4130"/>
        <v>0</v>
      </c>
      <c r="DF284" s="450">
        <f t="shared" si="4131"/>
        <v>0</v>
      </c>
      <c r="DG284" s="451">
        <f t="shared" si="4132"/>
        <v>0</v>
      </c>
      <c r="DH284" s="252">
        <f t="shared" si="4133"/>
        <v>0</v>
      </c>
      <c r="DI284" s="253">
        <f t="shared" si="4134"/>
        <v>0</v>
      </c>
      <c r="DJ284" s="253">
        <f t="shared" si="4135"/>
        <v>0</v>
      </c>
      <c r="DK284" s="239"/>
      <c r="DL284" s="295"/>
      <c r="DM284" s="90">
        <f t="shared" ref="DM284:DM289" si="4220">DK284*DL284</f>
        <v>0</v>
      </c>
      <c r="DN284" s="239"/>
      <c r="DO284" s="295"/>
      <c r="DP284" s="90">
        <f t="shared" ref="DP284:DP289" si="4221">DN284*DO284</f>
        <v>0</v>
      </c>
      <c r="DQ284" s="595">
        <f t="shared" si="3969"/>
        <v>0</v>
      </c>
      <c r="DR284" s="596">
        <f t="shared" si="3970"/>
        <v>0</v>
      </c>
      <c r="DS284" s="597">
        <f t="shared" si="3971"/>
        <v>0</v>
      </c>
      <c r="DT284" s="481"/>
      <c r="DU284" s="295"/>
      <c r="DV284" s="90">
        <f t="shared" ref="DV284:DV289" si="4222">DT284*DU284</f>
        <v>0</v>
      </c>
      <c r="DW284" s="239"/>
      <c r="DX284" s="295"/>
      <c r="DY284" s="90">
        <f t="shared" ref="DY284:DY286" si="4223">DW284*DX284</f>
        <v>0</v>
      </c>
      <c r="DZ284" s="595">
        <f t="shared" si="3972"/>
        <v>0</v>
      </c>
      <c r="EA284" s="596">
        <f t="shared" si="3973"/>
        <v>0</v>
      </c>
      <c r="EB284" s="597">
        <f t="shared" si="3974"/>
        <v>0</v>
      </c>
      <c r="EC284" s="481"/>
      <c r="ED284" s="295"/>
      <c r="EE284" s="90">
        <f t="shared" ref="EE284:EE289" si="4224">EC284*ED284</f>
        <v>0</v>
      </c>
      <c r="EF284" s="239"/>
      <c r="EG284" s="295"/>
      <c r="EH284" s="90">
        <f t="shared" ref="EH284:EH286" si="4225">EF284*EG284</f>
        <v>0</v>
      </c>
      <c r="EI284" s="41">
        <f t="shared" si="4136"/>
        <v>0</v>
      </c>
      <c r="EJ284" s="42">
        <f t="shared" si="4137"/>
        <v>0</v>
      </c>
      <c r="EK284" s="43">
        <f t="shared" si="4138"/>
        <v>0</v>
      </c>
      <c r="EL284" s="50">
        <f t="shared" si="4139"/>
        <v>0</v>
      </c>
      <c r="EM284" s="45">
        <f t="shared" si="4140"/>
        <v>0</v>
      </c>
      <c r="EN284" s="51">
        <f t="shared" si="4141"/>
        <v>0</v>
      </c>
      <c r="EO284" s="50">
        <f t="shared" si="4142"/>
        <v>0</v>
      </c>
      <c r="EP284" s="45">
        <f t="shared" si="4143"/>
        <v>0</v>
      </c>
      <c r="EQ284" s="51">
        <f t="shared" si="4144"/>
        <v>0</v>
      </c>
      <c r="ER284" s="81">
        <f t="shared" si="4145"/>
        <v>0</v>
      </c>
      <c r="ES284" s="52">
        <f t="shared" si="4146"/>
        <v>0</v>
      </c>
      <c r="ET284" s="52">
        <f t="shared" si="4147"/>
        <v>0</v>
      </c>
      <c r="EU284" s="27">
        <f t="shared" si="4148"/>
        <v>0</v>
      </c>
      <c r="EV284" s="28">
        <f t="shared" si="4149"/>
        <v>0</v>
      </c>
      <c r="EW284" s="29">
        <f t="shared" si="4150"/>
        <v>0</v>
      </c>
      <c r="EX284" s="27">
        <f t="shared" si="4151"/>
        <v>0</v>
      </c>
      <c r="EY284" s="28">
        <f t="shared" si="4152"/>
        <v>0</v>
      </c>
      <c r="EZ284" s="29">
        <f t="shared" si="4153"/>
        <v>0</v>
      </c>
      <c r="FA284" s="178">
        <f t="shared" si="4154"/>
        <v>0</v>
      </c>
      <c r="FB284" s="28">
        <f t="shared" si="4155"/>
        <v>0</v>
      </c>
      <c r="FC284" s="29">
        <f t="shared" si="4156"/>
        <v>0</v>
      </c>
      <c r="FE284" s="84"/>
      <c r="FF284" s="176"/>
      <c r="FG284" s="176"/>
      <c r="FH284" s="84"/>
      <c r="FI284" s="239"/>
      <c r="FJ284" s="295"/>
      <c r="FK284" s="241">
        <f t="shared" si="3987"/>
        <v>0</v>
      </c>
      <c r="FL284" s="239"/>
      <c r="FM284" s="295"/>
      <c r="FN284" s="241">
        <f t="shared" si="4164"/>
        <v>0</v>
      </c>
      <c r="FO284" s="41"/>
      <c r="FP284" s="42"/>
      <c r="FQ284" s="43"/>
      <c r="FR284" s="239"/>
      <c r="FS284" s="295"/>
      <c r="FT284" s="241">
        <f t="shared" si="3992"/>
        <v>0</v>
      </c>
      <c r="FU284" s="239"/>
      <c r="FV284" s="295"/>
      <c r="FW284" s="241">
        <f t="shared" si="3993"/>
        <v>0</v>
      </c>
      <c r="FX284" s="41"/>
      <c r="FY284" s="42"/>
      <c r="FZ284" s="43"/>
      <c r="GA284" s="481"/>
      <c r="GB284" s="295"/>
      <c r="GC284" s="241">
        <f t="shared" si="3997"/>
        <v>0</v>
      </c>
      <c r="GD284" s="239"/>
      <c r="GE284" s="295"/>
      <c r="GF284" s="241">
        <f t="shared" si="3998"/>
        <v>0</v>
      </c>
      <c r="GG284" s="236"/>
      <c r="GH284" s="232"/>
      <c r="GI284" s="233"/>
      <c r="GJ284" s="449"/>
      <c r="GK284" s="450"/>
      <c r="GL284" s="451"/>
      <c r="GM284" s="449"/>
      <c r="GN284" s="450"/>
      <c r="GO284" s="451"/>
      <c r="GP284" s="252"/>
      <c r="GQ284" s="253"/>
      <c r="GR284" s="253"/>
      <c r="GS284" s="294"/>
      <c r="GT284" s="295"/>
      <c r="GU284" s="90">
        <f t="shared" si="4011"/>
        <v>0</v>
      </c>
      <c r="GV284" s="239"/>
      <c r="GW284" s="295"/>
      <c r="GX284" s="90">
        <f t="shared" si="4179"/>
        <v>0</v>
      </c>
      <c r="GY284" s="236"/>
      <c r="GZ284" s="232"/>
      <c r="HA284" s="233"/>
      <c r="HB284" s="239"/>
      <c r="HC284" s="295"/>
      <c r="HD284" s="90">
        <f t="shared" si="4016"/>
        <v>0</v>
      </c>
      <c r="HE284" s="239"/>
      <c r="HF284" s="295"/>
      <c r="HG284" s="90">
        <f t="shared" si="4180"/>
        <v>0</v>
      </c>
      <c r="HH284" s="236"/>
      <c r="HI284" s="232"/>
      <c r="HJ284" s="233"/>
      <c r="HK284" s="239"/>
      <c r="HL284" s="295"/>
      <c r="HM284" s="90">
        <f t="shared" si="4021"/>
        <v>0</v>
      </c>
      <c r="HN284" s="239"/>
      <c r="HO284" s="295"/>
      <c r="HP284" s="90">
        <f t="shared" si="4213"/>
        <v>0</v>
      </c>
      <c r="HQ284" s="236"/>
      <c r="HR284" s="232"/>
      <c r="HS284" s="233"/>
      <c r="HT284" s="50"/>
      <c r="HU284" s="45"/>
      <c r="HV284" s="51"/>
      <c r="HW284" s="50"/>
      <c r="HX284" s="45"/>
      <c r="HY284" s="51"/>
      <c r="HZ284" s="252"/>
      <c r="IA284" s="253"/>
      <c r="IB284" s="253"/>
      <c r="IC284" s="481"/>
      <c r="ID284" s="295"/>
      <c r="IE284" s="241">
        <f t="shared" si="4035"/>
        <v>0</v>
      </c>
      <c r="IF284" s="239"/>
      <c r="IG284" s="295"/>
      <c r="IH284" s="241">
        <f t="shared" si="4189"/>
        <v>0</v>
      </c>
      <c r="II284" s="236"/>
      <c r="IJ284" s="232"/>
      <c r="IK284" s="233"/>
      <c r="IL284" s="239"/>
      <c r="IM284" s="295"/>
      <c r="IN284" s="241">
        <f t="shared" si="4040"/>
        <v>0</v>
      </c>
      <c r="IO284" s="239"/>
      <c r="IP284" s="295"/>
      <c r="IQ284" s="241">
        <f t="shared" si="4190"/>
        <v>0</v>
      </c>
      <c r="IR284" s="236"/>
      <c r="IS284" s="232"/>
      <c r="IT284" s="233"/>
      <c r="IU284" s="481"/>
      <c r="IV284" s="482"/>
      <c r="IW284" s="241">
        <f t="shared" si="4045"/>
        <v>0</v>
      </c>
      <c r="IX284" s="239"/>
      <c r="IY284" s="295"/>
      <c r="IZ284" s="241">
        <f t="shared" si="4191"/>
        <v>0</v>
      </c>
      <c r="JA284" s="236"/>
      <c r="JB284" s="232"/>
      <c r="JC284" s="233"/>
      <c r="JD284" s="449"/>
      <c r="JE284" s="450"/>
      <c r="JF284" s="451"/>
      <c r="JG284" s="449"/>
      <c r="JH284" s="450"/>
      <c r="JI284" s="451"/>
      <c r="JJ284" s="252"/>
      <c r="JK284" s="253"/>
      <c r="JL284" s="253"/>
      <c r="JM284" s="239"/>
      <c r="JN284" s="295"/>
      <c r="JO284" s="90">
        <f t="shared" si="4059"/>
        <v>0</v>
      </c>
      <c r="JP284" s="239"/>
      <c r="JQ284" s="295"/>
      <c r="JR284" s="90">
        <f t="shared" si="4201"/>
        <v>0</v>
      </c>
      <c r="JS284" s="236"/>
      <c r="JT284" s="232"/>
      <c r="JU284" s="233"/>
      <c r="JV284" s="481"/>
      <c r="JW284" s="295"/>
      <c r="JX284" s="90">
        <f t="shared" si="4064"/>
        <v>0</v>
      </c>
      <c r="JY284" s="239"/>
      <c r="JZ284" s="295"/>
      <c r="KA284" s="90">
        <f t="shared" si="4202"/>
        <v>0</v>
      </c>
      <c r="KB284" s="236"/>
      <c r="KC284" s="232"/>
      <c r="KD284" s="233"/>
      <c r="KE284" s="481"/>
      <c r="KF284" s="295"/>
      <c r="KG284" s="90">
        <f t="shared" si="4068"/>
        <v>0</v>
      </c>
      <c r="KH284" s="239"/>
      <c r="KI284" s="295"/>
      <c r="KJ284" s="90">
        <f t="shared" si="4203"/>
        <v>0</v>
      </c>
      <c r="KK284" s="41"/>
      <c r="KL284" s="42"/>
      <c r="KM284" s="43"/>
      <c r="KN284" s="50"/>
      <c r="KO284" s="45"/>
      <c r="KP284" s="51"/>
      <c r="KQ284" s="50"/>
      <c r="KR284" s="45"/>
      <c r="KS284" s="51"/>
      <c r="KT284" s="81"/>
      <c r="KU284" s="52"/>
      <c r="KV284" s="52"/>
      <c r="KW284" s="27">
        <f t="shared" si="4157"/>
        <v>0</v>
      </c>
      <c r="KX284" s="28">
        <f t="shared" si="4158"/>
        <v>0</v>
      </c>
      <c r="KY284" s="29">
        <f t="shared" si="4159"/>
        <v>0</v>
      </c>
      <c r="KZ284" s="27">
        <f t="shared" si="4160"/>
        <v>0</v>
      </c>
      <c r="LA284" s="28">
        <f t="shared" si="4161"/>
        <v>0</v>
      </c>
      <c r="LB284" s="29">
        <f t="shared" si="4162"/>
        <v>0</v>
      </c>
      <c r="LC284" s="178"/>
      <c r="LD284" s="28"/>
      <c r="LE284" s="29"/>
    </row>
    <row r="285" spans="2:317" ht="20.25" hidden="1" customHeight="1" outlineLevel="3">
      <c r="B285" s="84" t="s">
        <v>411</v>
      </c>
      <c r="C285" s="675" t="s">
        <v>415</v>
      </c>
      <c r="D285" s="176" t="s">
        <v>261</v>
      </c>
      <c r="E285" s="176" t="s">
        <v>262</v>
      </c>
      <c r="F285" s="84"/>
      <c r="G285" s="239"/>
      <c r="H285" s="295"/>
      <c r="I285" s="241">
        <f t="shared" si="3860"/>
        <v>0</v>
      </c>
      <c r="J285" s="239"/>
      <c r="K285" s="295"/>
      <c r="L285" s="241">
        <f t="shared" ref="L285" si="4226">J285*K285</f>
        <v>0</v>
      </c>
      <c r="M285" s="41">
        <f t="shared" si="3976"/>
        <v>0</v>
      </c>
      <c r="N285" s="42">
        <f t="shared" si="3977"/>
        <v>0</v>
      </c>
      <c r="O285" s="43">
        <f t="shared" si="3978"/>
        <v>0</v>
      </c>
      <c r="P285" s="243">
        <v>1.4999999999999999E-2</v>
      </c>
      <c r="Q285" s="295">
        <v>70</v>
      </c>
      <c r="R285" s="241">
        <f t="shared" si="3865"/>
        <v>1.05</v>
      </c>
      <c r="S285" s="239"/>
      <c r="T285" s="295"/>
      <c r="U285" s="241">
        <f t="shared" ref="U285" si="4227">S285*T285</f>
        <v>0</v>
      </c>
      <c r="V285" s="41">
        <f t="shared" si="3979"/>
        <v>1.4999999999999999E-2</v>
      </c>
      <c r="W285" s="42">
        <f t="shared" si="3980"/>
        <v>70</v>
      </c>
      <c r="X285" s="43">
        <f t="shared" si="3981"/>
        <v>1.05</v>
      </c>
      <c r="Y285" s="239"/>
      <c r="Z285" s="295"/>
      <c r="AA285" s="241">
        <f t="shared" si="3870"/>
        <v>0</v>
      </c>
      <c r="AB285" s="239"/>
      <c r="AC285" s="295"/>
      <c r="AD285" s="241">
        <f t="shared" ref="AD285" si="4228">AB285*AC285</f>
        <v>0</v>
      </c>
      <c r="AE285" s="236">
        <f t="shared" si="4091"/>
        <v>0</v>
      </c>
      <c r="AF285" s="232">
        <f t="shared" si="4092"/>
        <v>0</v>
      </c>
      <c r="AG285" s="233">
        <f t="shared" si="4093"/>
        <v>0</v>
      </c>
      <c r="AH285" s="449">
        <f t="shared" si="4094"/>
        <v>1.4999999999999999E-2</v>
      </c>
      <c r="AI285" s="450">
        <f t="shared" si="4095"/>
        <v>70</v>
      </c>
      <c r="AJ285" s="451">
        <f t="shared" si="4096"/>
        <v>1.05</v>
      </c>
      <c r="AK285" s="449">
        <f t="shared" si="4097"/>
        <v>0</v>
      </c>
      <c r="AL285" s="450">
        <f t="shared" si="4098"/>
        <v>0</v>
      </c>
      <c r="AM285" s="451">
        <f t="shared" si="4099"/>
        <v>0</v>
      </c>
      <c r="AN285" s="252">
        <f t="shared" si="4100"/>
        <v>1.4999999999999999E-2</v>
      </c>
      <c r="AO285" s="253">
        <f t="shared" si="4101"/>
        <v>70</v>
      </c>
      <c r="AP285" s="253">
        <f t="shared" si="4102"/>
        <v>1.05</v>
      </c>
      <c r="AQ285" s="239"/>
      <c r="AR285" s="295"/>
      <c r="AS285" s="90">
        <f t="shared" si="3884"/>
        <v>0</v>
      </c>
      <c r="AT285" s="239"/>
      <c r="AU285" s="295"/>
      <c r="AV285" s="90">
        <f t="shared" si="3885"/>
        <v>0</v>
      </c>
      <c r="AW285" s="236">
        <f t="shared" si="3984"/>
        <v>0</v>
      </c>
      <c r="AX285" s="232">
        <f t="shared" si="3985"/>
        <v>0</v>
      </c>
      <c r="AY285" s="233">
        <f t="shared" si="3986"/>
        <v>0</v>
      </c>
      <c r="AZ285" s="239"/>
      <c r="BA285" s="295"/>
      <c r="BB285" s="90">
        <f t="shared" si="3889"/>
        <v>0</v>
      </c>
      <c r="BC285" s="239"/>
      <c r="BD285" s="295"/>
      <c r="BE285" s="90">
        <f t="shared" si="3890"/>
        <v>0</v>
      </c>
      <c r="BF285" s="236">
        <f t="shared" si="4103"/>
        <v>0</v>
      </c>
      <c r="BG285" s="232">
        <f t="shared" si="4104"/>
        <v>0</v>
      </c>
      <c r="BH285" s="233">
        <f t="shared" si="4105"/>
        <v>0</v>
      </c>
      <c r="BI285" s="239"/>
      <c r="BJ285" s="295"/>
      <c r="BK285" s="90">
        <f t="shared" si="3894"/>
        <v>0</v>
      </c>
      <c r="BL285" s="239"/>
      <c r="BM285" s="295"/>
      <c r="BN285" s="90">
        <f t="shared" si="3965"/>
        <v>0</v>
      </c>
      <c r="BO285" s="236">
        <f t="shared" si="4106"/>
        <v>0</v>
      </c>
      <c r="BP285" s="232">
        <f t="shared" si="4107"/>
        <v>0</v>
      </c>
      <c r="BQ285" s="233">
        <f t="shared" si="4108"/>
        <v>0</v>
      </c>
      <c r="BR285" s="50">
        <f t="shared" si="4109"/>
        <v>0</v>
      </c>
      <c r="BS285" s="45">
        <f t="shared" si="4110"/>
        <v>0</v>
      </c>
      <c r="BT285" s="51">
        <f t="shared" si="4111"/>
        <v>0</v>
      </c>
      <c r="BU285" s="50">
        <f t="shared" si="4112"/>
        <v>0</v>
      </c>
      <c r="BV285" s="45">
        <f t="shared" si="4113"/>
        <v>0</v>
      </c>
      <c r="BW285" s="51">
        <f t="shared" si="4114"/>
        <v>0</v>
      </c>
      <c r="BX285" s="252">
        <f t="shared" si="4115"/>
        <v>0</v>
      </c>
      <c r="BY285" s="253">
        <f t="shared" si="4116"/>
        <v>0</v>
      </c>
      <c r="BZ285" s="253">
        <f t="shared" si="4117"/>
        <v>0</v>
      </c>
      <c r="CA285" s="481"/>
      <c r="CB285" s="295"/>
      <c r="CC285" s="241">
        <f t="shared" si="3908"/>
        <v>0</v>
      </c>
      <c r="CD285" s="239"/>
      <c r="CE285" s="295"/>
      <c r="CF285" s="241">
        <f t="shared" ref="CF285" si="4229">CD285*CE285</f>
        <v>0</v>
      </c>
      <c r="CG285" s="236">
        <f t="shared" si="4118"/>
        <v>0</v>
      </c>
      <c r="CH285" s="232">
        <f t="shared" si="4119"/>
        <v>0</v>
      </c>
      <c r="CI285" s="233">
        <f t="shared" si="4120"/>
        <v>0</v>
      </c>
      <c r="CJ285" s="481"/>
      <c r="CK285" s="295"/>
      <c r="CL285" s="241">
        <f t="shared" si="3913"/>
        <v>0</v>
      </c>
      <c r="CM285" s="239"/>
      <c r="CN285" s="295"/>
      <c r="CO285" s="241">
        <f t="shared" si="4217"/>
        <v>0</v>
      </c>
      <c r="CP285" s="236">
        <f t="shared" si="4121"/>
        <v>0</v>
      </c>
      <c r="CQ285" s="232">
        <f t="shared" si="4122"/>
        <v>0</v>
      </c>
      <c r="CR285" s="233">
        <f t="shared" si="4123"/>
        <v>0</v>
      </c>
      <c r="CS285" s="481"/>
      <c r="CT285" s="482"/>
      <c r="CU285" s="241">
        <f t="shared" si="4218"/>
        <v>0</v>
      </c>
      <c r="CV285" s="239"/>
      <c r="CW285" s="295"/>
      <c r="CX285" s="241">
        <f t="shared" si="4219"/>
        <v>0</v>
      </c>
      <c r="CY285" s="236">
        <f t="shared" si="4124"/>
        <v>0</v>
      </c>
      <c r="CZ285" s="232">
        <f t="shared" si="4125"/>
        <v>0</v>
      </c>
      <c r="DA285" s="233">
        <f t="shared" si="4126"/>
        <v>0</v>
      </c>
      <c r="DB285" s="449">
        <f t="shared" si="4127"/>
        <v>0</v>
      </c>
      <c r="DC285" s="450">
        <f t="shared" si="4128"/>
        <v>0</v>
      </c>
      <c r="DD285" s="451">
        <f t="shared" si="4129"/>
        <v>0</v>
      </c>
      <c r="DE285" s="449">
        <f t="shared" si="4130"/>
        <v>0</v>
      </c>
      <c r="DF285" s="450">
        <f t="shared" si="4131"/>
        <v>0</v>
      </c>
      <c r="DG285" s="451">
        <f t="shared" si="4132"/>
        <v>0</v>
      </c>
      <c r="DH285" s="252">
        <f t="shared" si="4133"/>
        <v>0</v>
      </c>
      <c r="DI285" s="253">
        <f t="shared" si="4134"/>
        <v>0</v>
      </c>
      <c r="DJ285" s="253">
        <f t="shared" si="4135"/>
        <v>0</v>
      </c>
      <c r="DK285" s="481"/>
      <c r="DL285" s="295"/>
      <c r="DM285" s="90">
        <f t="shared" si="4220"/>
        <v>0</v>
      </c>
      <c r="DN285" s="239"/>
      <c r="DO285" s="295"/>
      <c r="DP285" s="90">
        <f t="shared" si="4221"/>
        <v>0</v>
      </c>
      <c r="DQ285" s="595">
        <f t="shared" si="3969"/>
        <v>0</v>
      </c>
      <c r="DR285" s="596">
        <f t="shared" si="3970"/>
        <v>0</v>
      </c>
      <c r="DS285" s="597">
        <f t="shared" si="3971"/>
        <v>0</v>
      </c>
      <c r="DT285" s="481"/>
      <c r="DU285" s="295"/>
      <c r="DV285" s="90">
        <f t="shared" si="4222"/>
        <v>0</v>
      </c>
      <c r="DW285" s="239"/>
      <c r="DX285" s="295"/>
      <c r="DY285" s="90">
        <f t="shared" si="4223"/>
        <v>0</v>
      </c>
      <c r="DZ285" s="595">
        <f t="shared" si="3972"/>
        <v>0</v>
      </c>
      <c r="EA285" s="596">
        <f t="shared" si="3973"/>
        <v>0</v>
      </c>
      <c r="EB285" s="597">
        <f t="shared" si="3974"/>
        <v>0</v>
      </c>
      <c r="EC285" s="481"/>
      <c r="ED285" s="295"/>
      <c r="EE285" s="90">
        <f t="shared" si="4224"/>
        <v>0</v>
      </c>
      <c r="EF285" s="239"/>
      <c r="EG285" s="295"/>
      <c r="EH285" s="90">
        <f t="shared" si="4225"/>
        <v>0</v>
      </c>
      <c r="EI285" s="41">
        <f t="shared" si="4136"/>
        <v>0</v>
      </c>
      <c r="EJ285" s="42">
        <f t="shared" si="4137"/>
        <v>0</v>
      </c>
      <c r="EK285" s="43">
        <f t="shared" si="4138"/>
        <v>0</v>
      </c>
      <c r="EL285" s="50">
        <f t="shared" si="4139"/>
        <v>0</v>
      </c>
      <c r="EM285" s="45">
        <f t="shared" si="4140"/>
        <v>0</v>
      </c>
      <c r="EN285" s="51">
        <f t="shared" si="4141"/>
        <v>0</v>
      </c>
      <c r="EO285" s="50">
        <f t="shared" si="4142"/>
        <v>0</v>
      </c>
      <c r="EP285" s="45">
        <f t="shared" si="4143"/>
        <v>0</v>
      </c>
      <c r="EQ285" s="51">
        <f t="shared" si="4144"/>
        <v>0</v>
      </c>
      <c r="ER285" s="81">
        <f t="shared" si="4145"/>
        <v>0</v>
      </c>
      <c r="ES285" s="52">
        <f t="shared" si="4146"/>
        <v>0</v>
      </c>
      <c r="ET285" s="52">
        <f t="shared" si="4147"/>
        <v>0</v>
      </c>
      <c r="EU285" s="27">
        <f t="shared" si="4148"/>
        <v>1.4999999999999999E-2</v>
      </c>
      <c r="EV285" s="28">
        <f t="shared" si="4149"/>
        <v>70</v>
      </c>
      <c r="EW285" s="29">
        <f t="shared" si="4150"/>
        <v>1.05</v>
      </c>
      <c r="EX285" s="27">
        <f t="shared" si="4151"/>
        <v>0</v>
      </c>
      <c r="EY285" s="28">
        <f t="shared" si="4152"/>
        <v>0</v>
      </c>
      <c r="EZ285" s="29">
        <f t="shared" si="4153"/>
        <v>0</v>
      </c>
      <c r="FA285" s="178">
        <f t="shared" si="4154"/>
        <v>1.4999999999999999E-2</v>
      </c>
      <c r="FB285" s="28">
        <f t="shared" si="4155"/>
        <v>70</v>
      </c>
      <c r="FC285" s="29">
        <f t="shared" si="4156"/>
        <v>1.05</v>
      </c>
      <c r="FE285" s="84"/>
      <c r="FF285" s="176"/>
      <c r="FG285" s="176"/>
      <c r="FH285" s="84"/>
      <c r="FI285" s="239"/>
      <c r="FJ285" s="295"/>
      <c r="FK285" s="241">
        <f t="shared" si="3987"/>
        <v>0</v>
      </c>
      <c r="FL285" s="239"/>
      <c r="FM285" s="295"/>
      <c r="FN285" s="241">
        <f t="shared" si="4164"/>
        <v>0</v>
      </c>
      <c r="FO285" s="41"/>
      <c r="FP285" s="42"/>
      <c r="FQ285" s="43"/>
      <c r="FR285" s="239"/>
      <c r="FS285" s="295"/>
      <c r="FT285" s="241">
        <f t="shared" si="3992"/>
        <v>0</v>
      </c>
      <c r="FU285" s="239"/>
      <c r="FV285" s="295"/>
      <c r="FW285" s="241">
        <f t="shared" si="3993"/>
        <v>0</v>
      </c>
      <c r="FX285" s="41"/>
      <c r="FY285" s="42"/>
      <c r="FZ285" s="43"/>
      <c r="GA285" s="239"/>
      <c r="GB285" s="295"/>
      <c r="GC285" s="241">
        <f t="shared" si="3997"/>
        <v>0</v>
      </c>
      <c r="GD285" s="239"/>
      <c r="GE285" s="295"/>
      <c r="GF285" s="241">
        <f t="shared" si="3998"/>
        <v>0</v>
      </c>
      <c r="GG285" s="236"/>
      <c r="GH285" s="232"/>
      <c r="GI285" s="233"/>
      <c r="GJ285" s="449"/>
      <c r="GK285" s="450"/>
      <c r="GL285" s="451"/>
      <c r="GM285" s="449"/>
      <c r="GN285" s="450"/>
      <c r="GO285" s="451"/>
      <c r="GP285" s="252"/>
      <c r="GQ285" s="253"/>
      <c r="GR285" s="253"/>
      <c r="GS285" s="239"/>
      <c r="GT285" s="295"/>
      <c r="GU285" s="90">
        <f t="shared" si="4011"/>
        <v>0</v>
      </c>
      <c r="GV285" s="239"/>
      <c r="GW285" s="295"/>
      <c r="GX285" s="90">
        <f t="shared" si="4179"/>
        <v>0</v>
      </c>
      <c r="GY285" s="236"/>
      <c r="GZ285" s="232"/>
      <c r="HA285" s="233"/>
      <c r="HB285" s="239"/>
      <c r="HC285" s="295"/>
      <c r="HD285" s="90">
        <f t="shared" si="4016"/>
        <v>0</v>
      </c>
      <c r="HE285" s="239"/>
      <c r="HF285" s="295"/>
      <c r="HG285" s="90">
        <f t="shared" si="4180"/>
        <v>0</v>
      </c>
      <c r="HH285" s="236"/>
      <c r="HI285" s="232"/>
      <c r="HJ285" s="233"/>
      <c r="HK285" s="239"/>
      <c r="HL285" s="295"/>
      <c r="HM285" s="90">
        <f t="shared" si="4021"/>
        <v>0</v>
      </c>
      <c r="HN285" s="239"/>
      <c r="HO285" s="295"/>
      <c r="HP285" s="90">
        <f t="shared" si="4213"/>
        <v>0</v>
      </c>
      <c r="HQ285" s="236"/>
      <c r="HR285" s="232"/>
      <c r="HS285" s="233"/>
      <c r="HT285" s="50"/>
      <c r="HU285" s="45"/>
      <c r="HV285" s="51"/>
      <c r="HW285" s="50"/>
      <c r="HX285" s="45"/>
      <c r="HY285" s="51"/>
      <c r="HZ285" s="252"/>
      <c r="IA285" s="253"/>
      <c r="IB285" s="253"/>
      <c r="IC285" s="481"/>
      <c r="ID285" s="295"/>
      <c r="IE285" s="241">
        <f t="shared" si="4035"/>
        <v>0</v>
      </c>
      <c r="IF285" s="239"/>
      <c r="IG285" s="295"/>
      <c r="IH285" s="241">
        <f t="shared" si="4189"/>
        <v>0</v>
      </c>
      <c r="II285" s="236"/>
      <c r="IJ285" s="232"/>
      <c r="IK285" s="233"/>
      <c r="IL285" s="481"/>
      <c r="IM285" s="295"/>
      <c r="IN285" s="241">
        <f t="shared" si="4040"/>
        <v>0</v>
      </c>
      <c r="IO285" s="239"/>
      <c r="IP285" s="295"/>
      <c r="IQ285" s="241">
        <f t="shared" si="4190"/>
        <v>0</v>
      </c>
      <c r="IR285" s="236"/>
      <c r="IS285" s="232"/>
      <c r="IT285" s="233"/>
      <c r="IU285" s="481"/>
      <c r="IV285" s="482"/>
      <c r="IW285" s="241">
        <f t="shared" si="4045"/>
        <v>0</v>
      </c>
      <c r="IX285" s="239"/>
      <c r="IY285" s="295"/>
      <c r="IZ285" s="241">
        <f t="shared" si="4191"/>
        <v>0</v>
      </c>
      <c r="JA285" s="236"/>
      <c r="JB285" s="232"/>
      <c r="JC285" s="233"/>
      <c r="JD285" s="449"/>
      <c r="JE285" s="450"/>
      <c r="JF285" s="451"/>
      <c r="JG285" s="449"/>
      <c r="JH285" s="450"/>
      <c r="JI285" s="451"/>
      <c r="JJ285" s="252"/>
      <c r="JK285" s="253"/>
      <c r="JL285" s="253"/>
      <c r="JM285" s="481"/>
      <c r="JN285" s="295"/>
      <c r="JO285" s="90">
        <f t="shared" si="4059"/>
        <v>0</v>
      </c>
      <c r="JP285" s="239"/>
      <c r="JQ285" s="295"/>
      <c r="JR285" s="90">
        <f t="shared" si="4201"/>
        <v>0</v>
      </c>
      <c r="JS285" s="236"/>
      <c r="JT285" s="232"/>
      <c r="JU285" s="233"/>
      <c r="JV285" s="481"/>
      <c r="JW285" s="295"/>
      <c r="JX285" s="90">
        <f t="shared" si="4064"/>
        <v>0</v>
      </c>
      <c r="JY285" s="239"/>
      <c r="JZ285" s="295"/>
      <c r="KA285" s="90">
        <f t="shared" si="4202"/>
        <v>0</v>
      </c>
      <c r="KB285" s="236"/>
      <c r="KC285" s="232"/>
      <c r="KD285" s="233"/>
      <c r="KE285" s="448"/>
      <c r="KF285" s="295"/>
      <c r="KG285" s="90">
        <f t="shared" si="4068"/>
        <v>0</v>
      </c>
      <c r="KH285" s="239"/>
      <c r="KI285" s="295"/>
      <c r="KJ285" s="90">
        <f t="shared" si="4203"/>
        <v>0</v>
      </c>
      <c r="KK285" s="41"/>
      <c r="KL285" s="42"/>
      <c r="KM285" s="43"/>
      <c r="KN285" s="50"/>
      <c r="KO285" s="45"/>
      <c r="KP285" s="51"/>
      <c r="KQ285" s="50"/>
      <c r="KR285" s="45"/>
      <c r="KS285" s="51"/>
      <c r="KT285" s="81"/>
      <c r="KU285" s="52"/>
      <c r="KV285" s="52"/>
      <c r="KW285" s="27">
        <f t="shared" si="4157"/>
        <v>0</v>
      </c>
      <c r="KX285" s="28">
        <f t="shared" si="4158"/>
        <v>0</v>
      </c>
      <c r="KY285" s="29">
        <f t="shared" si="4159"/>
        <v>0</v>
      </c>
      <c r="KZ285" s="27">
        <f t="shared" si="4160"/>
        <v>0</v>
      </c>
      <c r="LA285" s="28">
        <f t="shared" si="4161"/>
        <v>0</v>
      </c>
      <c r="LB285" s="29">
        <f t="shared" si="4162"/>
        <v>0</v>
      </c>
      <c r="LC285" s="178"/>
      <c r="LD285" s="28"/>
      <c r="LE285" s="29"/>
    </row>
    <row r="286" spans="2:317" ht="20.25" hidden="1" customHeight="1" outlineLevel="3">
      <c r="B286" s="84" t="s">
        <v>411</v>
      </c>
      <c r="C286" s="675" t="s">
        <v>282</v>
      </c>
      <c r="D286" s="176" t="s">
        <v>261</v>
      </c>
      <c r="E286" s="176" t="s">
        <v>262</v>
      </c>
      <c r="F286" s="84" t="s">
        <v>283</v>
      </c>
      <c r="G286" s="239"/>
      <c r="H286" s="295"/>
      <c r="I286" s="241">
        <f t="shared" si="3860"/>
        <v>0</v>
      </c>
      <c r="J286" s="239"/>
      <c r="K286" s="295"/>
      <c r="L286" s="241">
        <f t="shared" si="4163"/>
        <v>0</v>
      </c>
      <c r="M286" s="41">
        <f t="shared" si="3976"/>
        <v>0</v>
      </c>
      <c r="N286" s="42">
        <f t="shared" si="3977"/>
        <v>0</v>
      </c>
      <c r="O286" s="43">
        <f t="shared" si="3978"/>
        <v>0</v>
      </c>
      <c r="P286" s="239"/>
      <c r="Q286" s="295"/>
      <c r="R286" s="241">
        <f t="shared" si="3865"/>
        <v>0</v>
      </c>
      <c r="S286" s="239"/>
      <c r="T286" s="295"/>
      <c r="U286" s="241">
        <f t="shared" si="3866"/>
        <v>0</v>
      </c>
      <c r="V286" s="41">
        <f t="shared" si="3979"/>
        <v>0</v>
      </c>
      <c r="W286" s="42">
        <f t="shared" si="3980"/>
        <v>0</v>
      </c>
      <c r="X286" s="43">
        <f t="shared" si="3981"/>
        <v>0</v>
      </c>
      <c r="Y286" s="829">
        <v>0.1</v>
      </c>
      <c r="Z286" s="295">
        <v>64</v>
      </c>
      <c r="AA286" s="241">
        <f t="shared" si="3870"/>
        <v>6.4</v>
      </c>
      <c r="AB286" s="239"/>
      <c r="AC286" s="295"/>
      <c r="AD286" s="241">
        <f t="shared" si="3871"/>
        <v>0</v>
      </c>
      <c r="AE286" s="236">
        <f t="shared" si="4091"/>
        <v>0.1</v>
      </c>
      <c r="AF286" s="232">
        <f t="shared" si="4092"/>
        <v>64</v>
      </c>
      <c r="AG286" s="233">
        <f t="shared" si="4093"/>
        <v>6.4</v>
      </c>
      <c r="AH286" s="449">
        <f t="shared" si="4094"/>
        <v>0.1</v>
      </c>
      <c r="AI286" s="450">
        <f t="shared" si="4095"/>
        <v>64</v>
      </c>
      <c r="AJ286" s="451">
        <f t="shared" si="4096"/>
        <v>6.4</v>
      </c>
      <c r="AK286" s="449">
        <f t="shared" si="4097"/>
        <v>0</v>
      </c>
      <c r="AL286" s="450">
        <f t="shared" si="4098"/>
        <v>0</v>
      </c>
      <c r="AM286" s="451">
        <f t="shared" si="4099"/>
        <v>0</v>
      </c>
      <c r="AN286" s="252">
        <f t="shared" si="4100"/>
        <v>0.1</v>
      </c>
      <c r="AO286" s="253">
        <f t="shared" si="4101"/>
        <v>64</v>
      </c>
      <c r="AP286" s="253">
        <f t="shared" si="4102"/>
        <v>6.4</v>
      </c>
      <c r="AQ286" s="239"/>
      <c r="AR286" s="295"/>
      <c r="AS286" s="90">
        <f t="shared" si="3884"/>
        <v>0</v>
      </c>
      <c r="AT286" s="239"/>
      <c r="AU286" s="295"/>
      <c r="AV286" s="90">
        <f t="shared" si="3885"/>
        <v>0</v>
      </c>
      <c r="AW286" s="236">
        <f t="shared" ref="AW286:AW291" si="4230">AQ286-AT286</f>
        <v>0</v>
      </c>
      <c r="AX286" s="232">
        <f t="shared" ref="AX286:AX291" si="4231">AR286-AU286</f>
        <v>0</v>
      </c>
      <c r="AY286" s="233">
        <f t="shared" ref="AY286:AY291" si="4232">AS286-AV286</f>
        <v>0</v>
      </c>
      <c r="AZ286" s="239"/>
      <c r="BA286" s="295"/>
      <c r="BB286" s="90">
        <f t="shared" si="3889"/>
        <v>0</v>
      </c>
      <c r="BC286" s="239"/>
      <c r="BD286" s="295"/>
      <c r="BE286" s="90">
        <f t="shared" si="3890"/>
        <v>0</v>
      </c>
      <c r="BF286" s="236">
        <f t="shared" si="4103"/>
        <v>0</v>
      </c>
      <c r="BG286" s="232">
        <f t="shared" si="4104"/>
        <v>0</v>
      </c>
      <c r="BH286" s="233">
        <f t="shared" si="4105"/>
        <v>0</v>
      </c>
      <c r="BI286" s="239"/>
      <c r="BJ286" s="295"/>
      <c r="BK286" s="90">
        <f t="shared" si="3894"/>
        <v>0</v>
      </c>
      <c r="BL286" s="239"/>
      <c r="BM286" s="295"/>
      <c r="BN286" s="90">
        <f t="shared" si="3965"/>
        <v>0</v>
      </c>
      <c r="BO286" s="236">
        <f t="shared" si="4106"/>
        <v>0</v>
      </c>
      <c r="BP286" s="232">
        <f t="shared" si="4107"/>
        <v>0</v>
      </c>
      <c r="BQ286" s="233">
        <f t="shared" si="4108"/>
        <v>0</v>
      </c>
      <c r="BR286" s="50">
        <f t="shared" si="4109"/>
        <v>0</v>
      </c>
      <c r="BS286" s="45">
        <f t="shared" si="4110"/>
        <v>0</v>
      </c>
      <c r="BT286" s="51">
        <f t="shared" si="4111"/>
        <v>0</v>
      </c>
      <c r="BU286" s="50">
        <f t="shared" si="4112"/>
        <v>0</v>
      </c>
      <c r="BV286" s="45">
        <f t="shared" si="4113"/>
        <v>0</v>
      </c>
      <c r="BW286" s="51">
        <f t="shared" si="4114"/>
        <v>0</v>
      </c>
      <c r="BX286" s="252">
        <f t="shared" si="4115"/>
        <v>0</v>
      </c>
      <c r="BY286" s="253">
        <f t="shared" si="4116"/>
        <v>0</v>
      </c>
      <c r="BZ286" s="253">
        <f t="shared" si="4117"/>
        <v>0</v>
      </c>
      <c r="CA286" s="481"/>
      <c r="CB286" s="295"/>
      <c r="CC286" s="241">
        <f t="shared" si="3908"/>
        <v>0</v>
      </c>
      <c r="CD286" s="239"/>
      <c r="CE286" s="295"/>
      <c r="CF286" s="241">
        <f t="shared" si="4165"/>
        <v>0</v>
      </c>
      <c r="CG286" s="236">
        <f t="shared" si="4118"/>
        <v>0</v>
      </c>
      <c r="CH286" s="232">
        <f t="shared" si="4119"/>
        <v>0</v>
      </c>
      <c r="CI286" s="233">
        <f t="shared" si="4120"/>
        <v>0</v>
      </c>
      <c r="CJ286" s="239"/>
      <c r="CK286" s="295"/>
      <c r="CL286" s="241">
        <f t="shared" si="3913"/>
        <v>0</v>
      </c>
      <c r="CM286" s="239"/>
      <c r="CN286" s="295"/>
      <c r="CO286" s="241">
        <f t="shared" si="4217"/>
        <v>0</v>
      </c>
      <c r="CP286" s="236">
        <f t="shared" si="4121"/>
        <v>0</v>
      </c>
      <c r="CQ286" s="232">
        <f t="shared" si="4122"/>
        <v>0</v>
      </c>
      <c r="CR286" s="233">
        <f t="shared" si="4123"/>
        <v>0</v>
      </c>
      <c r="CS286" s="481"/>
      <c r="CT286" s="482"/>
      <c r="CU286" s="241">
        <f t="shared" si="4218"/>
        <v>0</v>
      </c>
      <c r="CV286" s="239"/>
      <c r="CW286" s="295"/>
      <c r="CX286" s="241">
        <f t="shared" si="4219"/>
        <v>0</v>
      </c>
      <c r="CY286" s="236">
        <f t="shared" si="4124"/>
        <v>0</v>
      </c>
      <c r="CZ286" s="232">
        <f t="shared" si="4125"/>
        <v>0</v>
      </c>
      <c r="DA286" s="233">
        <f t="shared" si="4126"/>
        <v>0</v>
      </c>
      <c r="DB286" s="449">
        <f t="shared" si="4127"/>
        <v>0</v>
      </c>
      <c r="DC286" s="450">
        <f t="shared" si="4128"/>
        <v>0</v>
      </c>
      <c r="DD286" s="451">
        <f t="shared" si="4129"/>
        <v>0</v>
      </c>
      <c r="DE286" s="449">
        <f t="shared" si="4130"/>
        <v>0</v>
      </c>
      <c r="DF286" s="450">
        <f t="shared" si="4131"/>
        <v>0</v>
      </c>
      <c r="DG286" s="451">
        <f t="shared" si="4132"/>
        <v>0</v>
      </c>
      <c r="DH286" s="252">
        <f t="shared" si="4133"/>
        <v>0</v>
      </c>
      <c r="DI286" s="253">
        <f t="shared" si="4134"/>
        <v>0</v>
      </c>
      <c r="DJ286" s="253">
        <f t="shared" si="4135"/>
        <v>0</v>
      </c>
      <c r="DK286" s="239"/>
      <c r="DL286" s="295"/>
      <c r="DM286" s="90">
        <f t="shared" si="4220"/>
        <v>0</v>
      </c>
      <c r="DN286" s="239"/>
      <c r="DO286" s="295"/>
      <c r="DP286" s="90">
        <f t="shared" si="4221"/>
        <v>0</v>
      </c>
      <c r="DQ286" s="595">
        <f t="shared" si="3969"/>
        <v>0</v>
      </c>
      <c r="DR286" s="596">
        <f t="shared" si="3970"/>
        <v>0</v>
      </c>
      <c r="DS286" s="597">
        <f t="shared" si="3971"/>
        <v>0</v>
      </c>
      <c r="DT286" s="239"/>
      <c r="DU286" s="295"/>
      <c r="DV286" s="90">
        <f t="shared" si="4222"/>
        <v>0</v>
      </c>
      <c r="DW286" s="239"/>
      <c r="DX286" s="295"/>
      <c r="DY286" s="90">
        <f t="shared" si="4223"/>
        <v>0</v>
      </c>
      <c r="DZ286" s="595">
        <f t="shared" si="3972"/>
        <v>0</v>
      </c>
      <c r="EA286" s="596">
        <f t="shared" si="3973"/>
        <v>0</v>
      </c>
      <c r="EB286" s="597">
        <f t="shared" si="3974"/>
        <v>0</v>
      </c>
      <c r="EC286" s="481"/>
      <c r="ED286" s="295"/>
      <c r="EE286" s="90">
        <f t="shared" si="4224"/>
        <v>0</v>
      </c>
      <c r="EF286" s="239"/>
      <c r="EG286" s="295"/>
      <c r="EH286" s="90">
        <f t="shared" si="4225"/>
        <v>0</v>
      </c>
      <c r="EI286" s="41">
        <f t="shared" si="4136"/>
        <v>0</v>
      </c>
      <c r="EJ286" s="42">
        <f t="shared" si="4137"/>
        <v>0</v>
      </c>
      <c r="EK286" s="43">
        <f t="shared" si="4138"/>
        <v>0</v>
      </c>
      <c r="EL286" s="50">
        <f t="shared" si="4139"/>
        <v>0</v>
      </c>
      <c r="EM286" s="45">
        <f t="shared" si="4140"/>
        <v>0</v>
      </c>
      <c r="EN286" s="51">
        <f t="shared" si="4141"/>
        <v>0</v>
      </c>
      <c r="EO286" s="50">
        <f t="shared" si="4142"/>
        <v>0</v>
      </c>
      <c r="EP286" s="45">
        <f t="shared" si="4143"/>
        <v>0</v>
      </c>
      <c r="EQ286" s="51">
        <f t="shared" si="4144"/>
        <v>0</v>
      </c>
      <c r="ER286" s="81">
        <f t="shared" si="4145"/>
        <v>0</v>
      </c>
      <c r="ES286" s="52">
        <f t="shared" si="4146"/>
        <v>0</v>
      </c>
      <c r="ET286" s="52">
        <f t="shared" si="4147"/>
        <v>0</v>
      </c>
      <c r="EU286" s="27">
        <f t="shared" si="4148"/>
        <v>0.1</v>
      </c>
      <c r="EV286" s="28">
        <f t="shared" si="4149"/>
        <v>64</v>
      </c>
      <c r="EW286" s="29">
        <f t="shared" si="4150"/>
        <v>6.4</v>
      </c>
      <c r="EX286" s="27">
        <f t="shared" si="4151"/>
        <v>0</v>
      </c>
      <c r="EY286" s="28">
        <f t="shared" si="4152"/>
        <v>0</v>
      </c>
      <c r="EZ286" s="29">
        <f t="shared" si="4153"/>
        <v>0</v>
      </c>
      <c r="FA286" s="178">
        <f t="shared" si="4154"/>
        <v>0.1</v>
      </c>
      <c r="FB286" s="28">
        <f t="shared" si="4155"/>
        <v>64</v>
      </c>
      <c r="FC286" s="29">
        <f t="shared" si="4156"/>
        <v>6.4</v>
      </c>
      <c r="FE286" s="84"/>
      <c r="FF286" s="176"/>
      <c r="FG286" s="176"/>
      <c r="FH286" s="84"/>
      <c r="FI286" s="239"/>
      <c r="FJ286" s="295"/>
      <c r="FK286" s="241">
        <f t="shared" si="3987"/>
        <v>0</v>
      </c>
      <c r="FL286" s="239"/>
      <c r="FM286" s="295"/>
      <c r="FN286" s="241">
        <f t="shared" si="4164"/>
        <v>0</v>
      </c>
      <c r="FO286" s="41"/>
      <c r="FP286" s="42"/>
      <c r="FQ286" s="43"/>
      <c r="FR286" s="239"/>
      <c r="FS286" s="295"/>
      <c r="FT286" s="241">
        <f t="shared" si="3992"/>
        <v>0</v>
      </c>
      <c r="FU286" s="239"/>
      <c r="FV286" s="295"/>
      <c r="FW286" s="241">
        <f t="shared" si="3993"/>
        <v>0</v>
      </c>
      <c r="FX286" s="41"/>
      <c r="FY286" s="42"/>
      <c r="FZ286" s="43"/>
      <c r="GA286" s="239"/>
      <c r="GB286" s="295"/>
      <c r="GC286" s="241">
        <f t="shared" si="3997"/>
        <v>0</v>
      </c>
      <c r="GD286" s="239"/>
      <c r="GE286" s="295"/>
      <c r="GF286" s="241">
        <f t="shared" si="3998"/>
        <v>0</v>
      </c>
      <c r="GG286" s="236"/>
      <c r="GH286" s="232"/>
      <c r="GI286" s="233"/>
      <c r="GJ286" s="449"/>
      <c r="GK286" s="450"/>
      <c r="GL286" s="451"/>
      <c r="GM286" s="449"/>
      <c r="GN286" s="450"/>
      <c r="GO286" s="451"/>
      <c r="GP286" s="252"/>
      <c r="GQ286" s="253"/>
      <c r="GR286" s="253"/>
      <c r="GS286" s="239"/>
      <c r="GT286" s="295"/>
      <c r="GU286" s="90">
        <f t="shared" si="4011"/>
        <v>0</v>
      </c>
      <c r="GV286" s="239"/>
      <c r="GW286" s="295"/>
      <c r="GX286" s="90">
        <f t="shared" si="4179"/>
        <v>0</v>
      </c>
      <c r="GY286" s="236"/>
      <c r="GZ286" s="232"/>
      <c r="HA286" s="233"/>
      <c r="HB286" s="239"/>
      <c r="HC286" s="295"/>
      <c r="HD286" s="90">
        <f t="shared" si="4016"/>
        <v>0</v>
      </c>
      <c r="HE286" s="239"/>
      <c r="HF286" s="295"/>
      <c r="HG286" s="90">
        <f t="shared" si="4180"/>
        <v>0</v>
      </c>
      <c r="HH286" s="236"/>
      <c r="HI286" s="232"/>
      <c r="HJ286" s="233"/>
      <c r="HK286" s="239"/>
      <c r="HL286" s="295"/>
      <c r="HM286" s="90">
        <f t="shared" si="4021"/>
        <v>0</v>
      </c>
      <c r="HN286" s="239"/>
      <c r="HO286" s="295"/>
      <c r="HP286" s="90">
        <f t="shared" si="4213"/>
        <v>0</v>
      </c>
      <c r="HQ286" s="236"/>
      <c r="HR286" s="232"/>
      <c r="HS286" s="233"/>
      <c r="HT286" s="50"/>
      <c r="HU286" s="45"/>
      <c r="HV286" s="51"/>
      <c r="HW286" s="50"/>
      <c r="HX286" s="45"/>
      <c r="HY286" s="51"/>
      <c r="HZ286" s="252"/>
      <c r="IA286" s="253"/>
      <c r="IB286" s="253"/>
      <c r="IC286" s="481"/>
      <c r="ID286" s="295"/>
      <c r="IE286" s="241">
        <f t="shared" si="4035"/>
        <v>0</v>
      </c>
      <c r="IF286" s="239"/>
      <c r="IG286" s="295"/>
      <c r="IH286" s="241">
        <f t="shared" si="4189"/>
        <v>0</v>
      </c>
      <c r="II286" s="236"/>
      <c r="IJ286" s="232"/>
      <c r="IK286" s="233"/>
      <c r="IL286" s="239"/>
      <c r="IM286" s="295"/>
      <c r="IN286" s="241">
        <f t="shared" si="4040"/>
        <v>0</v>
      </c>
      <c r="IO286" s="239"/>
      <c r="IP286" s="295"/>
      <c r="IQ286" s="241">
        <f t="shared" si="4190"/>
        <v>0</v>
      </c>
      <c r="IR286" s="236"/>
      <c r="IS286" s="232"/>
      <c r="IT286" s="233"/>
      <c r="IU286" s="481"/>
      <c r="IV286" s="482"/>
      <c r="IW286" s="241">
        <f t="shared" si="4045"/>
        <v>0</v>
      </c>
      <c r="IX286" s="239"/>
      <c r="IY286" s="295"/>
      <c r="IZ286" s="241">
        <f t="shared" si="4191"/>
        <v>0</v>
      </c>
      <c r="JA286" s="236"/>
      <c r="JB286" s="232"/>
      <c r="JC286" s="233"/>
      <c r="JD286" s="449"/>
      <c r="JE286" s="450"/>
      <c r="JF286" s="451"/>
      <c r="JG286" s="449"/>
      <c r="JH286" s="450"/>
      <c r="JI286" s="451"/>
      <c r="JJ286" s="252"/>
      <c r="JK286" s="253"/>
      <c r="JL286" s="253"/>
      <c r="JM286" s="239"/>
      <c r="JN286" s="295"/>
      <c r="JO286" s="90">
        <f t="shared" si="4059"/>
        <v>0</v>
      </c>
      <c r="JP286" s="239"/>
      <c r="JQ286" s="295"/>
      <c r="JR286" s="90">
        <f t="shared" si="4201"/>
        <v>0</v>
      </c>
      <c r="JS286" s="236"/>
      <c r="JT286" s="232"/>
      <c r="JU286" s="233"/>
      <c r="JV286" s="239"/>
      <c r="JW286" s="295"/>
      <c r="JX286" s="90">
        <f t="shared" si="4064"/>
        <v>0</v>
      </c>
      <c r="JY286" s="239"/>
      <c r="JZ286" s="295"/>
      <c r="KA286" s="90">
        <f t="shared" si="4202"/>
        <v>0</v>
      </c>
      <c r="KB286" s="236"/>
      <c r="KC286" s="232"/>
      <c r="KD286" s="233"/>
      <c r="KE286" s="481"/>
      <c r="KF286" s="295"/>
      <c r="KG286" s="90">
        <f t="shared" si="4068"/>
        <v>0</v>
      </c>
      <c r="KH286" s="239"/>
      <c r="KI286" s="295"/>
      <c r="KJ286" s="90">
        <f t="shared" si="4203"/>
        <v>0</v>
      </c>
      <c r="KK286" s="41"/>
      <c r="KL286" s="42"/>
      <c r="KM286" s="43"/>
      <c r="KN286" s="50"/>
      <c r="KO286" s="45"/>
      <c r="KP286" s="51"/>
      <c r="KQ286" s="50"/>
      <c r="KR286" s="45"/>
      <c r="KS286" s="51"/>
      <c r="KT286" s="81"/>
      <c r="KU286" s="52"/>
      <c r="KV286" s="52"/>
      <c r="KW286" s="27">
        <f t="shared" si="4157"/>
        <v>0</v>
      </c>
      <c r="KX286" s="28">
        <f t="shared" si="4158"/>
        <v>0</v>
      </c>
      <c r="KY286" s="29">
        <f t="shared" si="4159"/>
        <v>0</v>
      </c>
      <c r="KZ286" s="27">
        <f t="shared" si="4160"/>
        <v>0</v>
      </c>
      <c r="LA286" s="28">
        <f t="shared" si="4161"/>
        <v>0</v>
      </c>
      <c r="LB286" s="29">
        <f t="shared" si="4162"/>
        <v>0</v>
      </c>
      <c r="LC286" s="178"/>
      <c r="LD286" s="28"/>
      <c r="LE286" s="29"/>
    </row>
    <row r="287" spans="2:317" ht="20.25" hidden="1" customHeight="1" outlineLevel="3">
      <c r="B287" s="84" t="s">
        <v>411</v>
      </c>
      <c r="C287" s="675" t="s">
        <v>271</v>
      </c>
      <c r="D287" s="176" t="s">
        <v>261</v>
      </c>
      <c r="E287" s="176" t="s">
        <v>262</v>
      </c>
      <c r="F287" s="84" t="s">
        <v>211</v>
      </c>
      <c r="G287" s="239"/>
      <c r="H287" s="295"/>
      <c r="I287" s="241">
        <f t="shared" si="3860"/>
        <v>0</v>
      </c>
      <c r="J287" s="239"/>
      <c r="K287" s="295"/>
      <c r="L287" s="241">
        <f t="shared" si="4163"/>
        <v>0</v>
      </c>
      <c r="M287" s="41">
        <f t="shared" si="3976"/>
        <v>0</v>
      </c>
      <c r="N287" s="42">
        <f t="shared" si="3977"/>
        <v>0</v>
      </c>
      <c r="O287" s="43">
        <f t="shared" si="3978"/>
        <v>0</v>
      </c>
      <c r="P287" s="239"/>
      <c r="Q287" s="295"/>
      <c r="R287" s="241">
        <f t="shared" si="3865"/>
        <v>0</v>
      </c>
      <c r="S287" s="239"/>
      <c r="T287" s="295"/>
      <c r="U287" s="241">
        <f t="shared" si="3866"/>
        <v>0</v>
      </c>
      <c r="V287" s="41">
        <f t="shared" si="3979"/>
        <v>0</v>
      </c>
      <c r="W287" s="42">
        <f t="shared" si="3980"/>
        <v>0</v>
      </c>
      <c r="X287" s="43">
        <f t="shared" si="3981"/>
        <v>0</v>
      </c>
      <c r="Y287" s="239"/>
      <c r="Z287" s="295"/>
      <c r="AA287" s="241">
        <f t="shared" si="3870"/>
        <v>0</v>
      </c>
      <c r="AB287" s="239"/>
      <c r="AC287" s="295"/>
      <c r="AD287" s="241">
        <f t="shared" si="3871"/>
        <v>0</v>
      </c>
      <c r="AE287" s="236">
        <f t="shared" si="4091"/>
        <v>0</v>
      </c>
      <c r="AF287" s="232">
        <f t="shared" si="4092"/>
        <v>0</v>
      </c>
      <c r="AG287" s="233">
        <f t="shared" si="4093"/>
        <v>0</v>
      </c>
      <c r="AH287" s="449">
        <f t="shared" si="4094"/>
        <v>0</v>
      </c>
      <c r="AI287" s="450">
        <f t="shared" si="4095"/>
        <v>0</v>
      </c>
      <c r="AJ287" s="451">
        <f t="shared" si="4096"/>
        <v>0</v>
      </c>
      <c r="AK287" s="449">
        <f t="shared" si="4097"/>
        <v>0</v>
      </c>
      <c r="AL287" s="450">
        <f t="shared" si="4098"/>
        <v>0</v>
      </c>
      <c r="AM287" s="451">
        <f t="shared" si="4099"/>
        <v>0</v>
      </c>
      <c r="AN287" s="252">
        <f t="shared" si="4100"/>
        <v>0</v>
      </c>
      <c r="AO287" s="253">
        <f t="shared" si="4101"/>
        <v>0</v>
      </c>
      <c r="AP287" s="253">
        <f t="shared" si="4102"/>
        <v>0</v>
      </c>
      <c r="AQ287" s="239"/>
      <c r="AR287" s="295"/>
      <c r="AS287" s="90">
        <f t="shared" si="3884"/>
        <v>0</v>
      </c>
      <c r="AT287" s="239"/>
      <c r="AU287" s="295"/>
      <c r="AV287" s="90">
        <f t="shared" si="3885"/>
        <v>0</v>
      </c>
      <c r="AW287" s="236">
        <f t="shared" si="4230"/>
        <v>0</v>
      </c>
      <c r="AX287" s="232">
        <f t="shared" si="4231"/>
        <v>0</v>
      </c>
      <c r="AY287" s="233">
        <f t="shared" si="4232"/>
        <v>0</v>
      </c>
      <c r="AZ287" s="239"/>
      <c r="BA287" s="295"/>
      <c r="BB287" s="90">
        <f t="shared" si="3889"/>
        <v>0</v>
      </c>
      <c r="BC287" s="239"/>
      <c r="BD287" s="295"/>
      <c r="BE287" s="90">
        <f t="shared" si="3890"/>
        <v>0</v>
      </c>
      <c r="BF287" s="236">
        <f t="shared" si="4103"/>
        <v>0</v>
      </c>
      <c r="BG287" s="232">
        <f t="shared" si="4104"/>
        <v>0</v>
      </c>
      <c r="BH287" s="233">
        <f t="shared" si="4105"/>
        <v>0</v>
      </c>
      <c r="BI287" s="239"/>
      <c r="BJ287" s="295"/>
      <c r="BK287" s="90">
        <f t="shared" si="3894"/>
        <v>0</v>
      </c>
      <c r="BL287" s="239"/>
      <c r="BM287" s="295"/>
      <c r="BN287" s="90">
        <f t="shared" si="3965"/>
        <v>0</v>
      </c>
      <c r="BO287" s="236">
        <f t="shared" si="4106"/>
        <v>0</v>
      </c>
      <c r="BP287" s="232">
        <f t="shared" si="4107"/>
        <v>0</v>
      </c>
      <c r="BQ287" s="233">
        <f t="shared" si="4108"/>
        <v>0</v>
      </c>
      <c r="BR287" s="50">
        <f t="shared" si="4109"/>
        <v>0</v>
      </c>
      <c r="BS287" s="45">
        <f t="shared" si="4110"/>
        <v>0</v>
      </c>
      <c r="BT287" s="51">
        <f t="shared" si="4111"/>
        <v>0</v>
      </c>
      <c r="BU287" s="50">
        <f t="shared" si="4112"/>
        <v>0</v>
      </c>
      <c r="BV287" s="45">
        <f t="shared" si="4113"/>
        <v>0</v>
      </c>
      <c r="BW287" s="51">
        <f t="shared" si="4114"/>
        <v>0</v>
      </c>
      <c r="BX287" s="252">
        <f t="shared" si="4115"/>
        <v>0</v>
      </c>
      <c r="BY287" s="253">
        <f t="shared" si="4116"/>
        <v>0</v>
      </c>
      <c r="BZ287" s="253">
        <f t="shared" si="4117"/>
        <v>0</v>
      </c>
      <c r="CA287" s="239"/>
      <c r="CB287" s="295"/>
      <c r="CC287" s="241">
        <f t="shared" si="3908"/>
        <v>0</v>
      </c>
      <c r="CD287" s="239"/>
      <c r="CE287" s="295"/>
      <c r="CF287" s="241">
        <f t="shared" si="4165"/>
        <v>0</v>
      </c>
      <c r="CG287" s="236">
        <f t="shared" si="4118"/>
        <v>0</v>
      </c>
      <c r="CH287" s="232">
        <f t="shared" si="4119"/>
        <v>0</v>
      </c>
      <c r="CI287" s="233">
        <f t="shared" si="4120"/>
        <v>0</v>
      </c>
      <c r="CJ287" s="239"/>
      <c r="CK287" s="295"/>
      <c r="CL287" s="241">
        <f t="shared" si="3913"/>
        <v>0</v>
      </c>
      <c r="CM287" s="239"/>
      <c r="CN287" s="295"/>
      <c r="CO287" s="241">
        <f t="shared" si="4217"/>
        <v>0</v>
      </c>
      <c r="CP287" s="236">
        <f t="shared" si="4121"/>
        <v>0</v>
      </c>
      <c r="CQ287" s="232">
        <f t="shared" si="4122"/>
        <v>0</v>
      </c>
      <c r="CR287" s="233">
        <f t="shared" si="4123"/>
        <v>0</v>
      </c>
      <c r="CS287" s="481"/>
      <c r="CT287" s="482"/>
      <c r="CU287" s="241">
        <f t="shared" si="4218"/>
        <v>0</v>
      </c>
      <c r="CV287" s="239"/>
      <c r="CW287" s="295"/>
      <c r="CX287" s="241">
        <f t="shared" si="4219"/>
        <v>0</v>
      </c>
      <c r="CY287" s="236">
        <f t="shared" si="4124"/>
        <v>0</v>
      </c>
      <c r="CZ287" s="232">
        <f t="shared" si="4125"/>
        <v>0</v>
      </c>
      <c r="DA287" s="233">
        <f t="shared" si="4126"/>
        <v>0</v>
      </c>
      <c r="DB287" s="449">
        <f t="shared" si="4127"/>
        <v>0</v>
      </c>
      <c r="DC287" s="450">
        <f t="shared" si="4128"/>
        <v>0</v>
      </c>
      <c r="DD287" s="451">
        <f t="shared" si="4129"/>
        <v>0</v>
      </c>
      <c r="DE287" s="449">
        <f t="shared" si="4130"/>
        <v>0</v>
      </c>
      <c r="DF287" s="450">
        <f t="shared" si="4131"/>
        <v>0</v>
      </c>
      <c r="DG287" s="451">
        <f t="shared" si="4132"/>
        <v>0</v>
      </c>
      <c r="DH287" s="252">
        <f t="shared" si="4133"/>
        <v>0</v>
      </c>
      <c r="DI287" s="253">
        <f t="shared" si="4134"/>
        <v>0</v>
      </c>
      <c r="DJ287" s="253">
        <f t="shared" si="4135"/>
        <v>0</v>
      </c>
      <c r="DK287" s="239"/>
      <c r="DL287" s="295"/>
      <c r="DM287" s="90">
        <f t="shared" si="4220"/>
        <v>0</v>
      </c>
      <c r="DN287" s="239"/>
      <c r="DO287" s="295"/>
      <c r="DP287" s="90">
        <f t="shared" si="4221"/>
        <v>0</v>
      </c>
      <c r="DQ287" s="595">
        <f t="shared" si="3969"/>
        <v>0</v>
      </c>
      <c r="DR287" s="596">
        <f t="shared" si="3970"/>
        <v>0</v>
      </c>
      <c r="DS287" s="597">
        <f t="shared" si="3971"/>
        <v>0</v>
      </c>
      <c r="DT287" s="239"/>
      <c r="DU287" s="295"/>
      <c r="DV287" s="90">
        <f t="shared" si="4222"/>
        <v>0</v>
      </c>
      <c r="DW287" s="239"/>
      <c r="DX287" s="295"/>
      <c r="DY287" s="90"/>
      <c r="DZ287" s="595">
        <f t="shared" si="3972"/>
        <v>0</v>
      </c>
      <c r="EA287" s="596">
        <f t="shared" si="3973"/>
        <v>0</v>
      </c>
      <c r="EB287" s="597">
        <f t="shared" si="3974"/>
        <v>0</v>
      </c>
      <c r="EC287" s="239"/>
      <c r="ED287" s="295"/>
      <c r="EE287" s="90">
        <f t="shared" si="4224"/>
        <v>0</v>
      </c>
      <c r="EF287" s="239"/>
      <c r="EG287" s="295"/>
      <c r="EH287" s="90"/>
      <c r="EI287" s="41">
        <f t="shared" si="4136"/>
        <v>0</v>
      </c>
      <c r="EJ287" s="42">
        <f t="shared" si="4137"/>
        <v>0</v>
      </c>
      <c r="EK287" s="43">
        <f t="shared" si="4138"/>
        <v>0</v>
      </c>
      <c r="EL287" s="50">
        <f t="shared" si="4139"/>
        <v>0</v>
      </c>
      <c r="EM287" s="45">
        <f t="shared" si="4140"/>
        <v>0</v>
      </c>
      <c r="EN287" s="51">
        <f t="shared" si="4141"/>
        <v>0</v>
      </c>
      <c r="EO287" s="50">
        <f t="shared" si="4142"/>
        <v>0</v>
      </c>
      <c r="EP287" s="45">
        <f t="shared" si="4143"/>
        <v>0</v>
      </c>
      <c r="EQ287" s="51">
        <f t="shared" si="4144"/>
        <v>0</v>
      </c>
      <c r="ER287" s="81">
        <f t="shared" si="4145"/>
        <v>0</v>
      </c>
      <c r="ES287" s="52">
        <f t="shared" si="4146"/>
        <v>0</v>
      </c>
      <c r="ET287" s="52">
        <f t="shared" si="4147"/>
        <v>0</v>
      </c>
      <c r="EU287" s="27">
        <f t="shared" si="4148"/>
        <v>0</v>
      </c>
      <c r="EV287" s="28">
        <f t="shared" si="4149"/>
        <v>0</v>
      </c>
      <c r="EW287" s="29">
        <f t="shared" si="4150"/>
        <v>0</v>
      </c>
      <c r="EX287" s="27">
        <f t="shared" si="4151"/>
        <v>0</v>
      </c>
      <c r="EY287" s="28">
        <f t="shared" si="4152"/>
        <v>0</v>
      </c>
      <c r="EZ287" s="29">
        <f t="shared" si="4153"/>
        <v>0</v>
      </c>
      <c r="FA287" s="178">
        <f t="shared" si="4154"/>
        <v>0</v>
      </c>
      <c r="FB287" s="28">
        <f t="shared" si="4155"/>
        <v>0</v>
      </c>
      <c r="FC287" s="29">
        <f t="shared" si="4156"/>
        <v>0</v>
      </c>
      <c r="FE287" s="84"/>
      <c r="FF287" s="176"/>
      <c r="FG287" s="176"/>
      <c r="FH287" s="84"/>
      <c r="FI287" s="239"/>
      <c r="FJ287" s="295"/>
      <c r="FK287" s="241">
        <f t="shared" si="3987"/>
        <v>0</v>
      </c>
      <c r="FL287" s="239"/>
      <c r="FM287" s="295"/>
      <c r="FN287" s="241"/>
      <c r="FO287" s="41"/>
      <c r="FP287" s="42"/>
      <c r="FQ287" s="43"/>
      <c r="FR287" s="239"/>
      <c r="FS287" s="295"/>
      <c r="FT287" s="241">
        <f t="shared" si="3992"/>
        <v>0</v>
      </c>
      <c r="FU287" s="239"/>
      <c r="FV287" s="295"/>
      <c r="FW287" s="241"/>
      <c r="FX287" s="41"/>
      <c r="FY287" s="42"/>
      <c r="FZ287" s="43"/>
      <c r="GA287" s="239"/>
      <c r="GB287" s="295"/>
      <c r="GC287" s="241">
        <f t="shared" si="3997"/>
        <v>0</v>
      </c>
      <c r="GD287" s="239"/>
      <c r="GE287" s="295"/>
      <c r="GF287" s="241"/>
      <c r="GG287" s="236"/>
      <c r="GH287" s="232"/>
      <c r="GI287" s="233"/>
      <c r="GJ287" s="449"/>
      <c r="GK287" s="450"/>
      <c r="GL287" s="451"/>
      <c r="GM287" s="449"/>
      <c r="GN287" s="450"/>
      <c r="GO287" s="451"/>
      <c r="GP287" s="252"/>
      <c r="GQ287" s="253"/>
      <c r="GR287" s="253"/>
      <c r="GS287" s="239"/>
      <c r="GT287" s="295"/>
      <c r="GU287" s="90">
        <f t="shared" si="4011"/>
        <v>0</v>
      </c>
      <c r="GV287" s="239"/>
      <c r="GW287" s="295"/>
      <c r="GX287" s="90"/>
      <c r="GY287" s="236"/>
      <c r="GZ287" s="232"/>
      <c r="HA287" s="233"/>
      <c r="HB287" s="239"/>
      <c r="HC287" s="295"/>
      <c r="HD287" s="90">
        <f t="shared" si="4016"/>
        <v>0</v>
      </c>
      <c r="HE287" s="239"/>
      <c r="HF287" s="295"/>
      <c r="HG287" s="90"/>
      <c r="HH287" s="236"/>
      <c r="HI287" s="232"/>
      <c r="HJ287" s="233"/>
      <c r="HK287" s="239"/>
      <c r="HL287" s="295"/>
      <c r="HM287" s="90">
        <f t="shared" si="4021"/>
        <v>0</v>
      </c>
      <c r="HN287" s="239"/>
      <c r="HO287" s="295"/>
      <c r="HP287" s="90"/>
      <c r="HQ287" s="236"/>
      <c r="HR287" s="232"/>
      <c r="HS287" s="233"/>
      <c r="HT287" s="50"/>
      <c r="HU287" s="45"/>
      <c r="HV287" s="51"/>
      <c r="HW287" s="50"/>
      <c r="HX287" s="45"/>
      <c r="HY287" s="51"/>
      <c r="HZ287" s="252"/>
      <c r="IA287" s="253"/>
      <c r="IB287" s="253"/>
      <c r="IC287" s="239"/>
      <c r="ID287" s="295"/>
      <c r="IE287" s="241">
        <f t="shared" si="4035"/>
        <v>0</v>
      </c>
      <c r="IF287" s="239"/>
      <c r="IG287" s="295"/>
      <c r="IH287" s="241"/>
      <c r="II287" s="236"/>
      <c r="IJ287" s="232"/>
      <c r="IK287" s="233"/>
      <c r="IL287" s="239"/>
      <c r="IM287" s="295"/>
      <c r="IN287" s="241">
        <f t="shared" si="4040"/>
        <v>0</v>
      </c>
      <c r="IO287" s="239"/>
      <c r="IP287" s="295"/>
      <c r="IQ287" s="241">
        <f t="shared" si="4190"/>
        <v>0</v>
      </c>
      <c r="IR287" s="236"/>
      <c r="IS287" s="232"/>
      <c r="IT287" s="233"/>
      <c r="IU287" s="481"/>
      <c r="IV287" s="482"/>
      <c r="IW287" s="241">
        <f t="shared" si="4045"/>
        <v>0</v>
      </c>
      <c r="IX287" s="239"/>
      <c r="IY287" s="295"/>
      <c r="IZ287" s="241">
        <f t="shared" si="4191"/>
        <v>0</v>
      </c>
      <c r="JA287" s="236"/>
      <c r="JB287" s="232"/>
      <c r="JC287" s="233"/>
      <c r="JD287" s="449"/>
      <c r="JE287" s="450"/>
      <c r="JF287" s="451"/>
      <c r="JG287" s="449"/>
      <c r="JH287" s="450"/>
      <c r="JI287" s="451"/>
      <c r="JJ287" s="252"/>
      <c r="JK287" s="253"/>
      <c r="JL287" s="253"/>
      <c r="JM287" s="239"/>
      <c r="JN287" s="295"/>
      <c r="JO287" s="90">
        <f t="shared" si="4059"/>
        <v>0</v>
      </c>
      <c r="JP287" s="239"/>
      <c r="JQ287" s="295"/>
      <c r="JR287" s="90">
        <f t="shared" si="4201"/>
        <v>0</v>
      </c>
      <c r="JS287" s="236"/>
      <c r="JT287" s="232"/>
      <c r="JU287" s="233"/>
      <c r="JV287" s="239"/>
      <c r="JW287" s="295"/>
      <c r="JX287" s="90">
        <f t="shared" si="4064"/>
        <v>0</v>
      </c>
      <c r="JY287" s="239"/>
      <c r="JZ287" s="295"/>
      <c r="KA287" s="90"/>
      <c r="KB287" s="236"/>
      <c r="KC287" s="232"/>
      <c r="KD287" s="233"/>
      <c r="KE287" s="239"/>
      <c r="KF287" s="295"/>
      <c r="KG287" s="90">
        <f t="shared" si="4068"/>
        <v>0</v>
      </c>
      <c r="KH287" s="239"/>
      <c r="KI287" s="295"/>
      <c r="KJ287" s="90"/>
      <c r="KK287" s="41"/>
      <c r="KL287" s="42"/>
      <c r="KM287" s="43"/>
      <c r="KN287" s="50"/>
      <c r="KO287" s="45"/>
      <c r="KP287" s="51"/>
      <c r="KQ287" s="50"/>
      <c r="KR287" s="45"/>
      <c r="KS287" s="51"/>
      <c r="KT287" s="81"/>
      <c r="KU287" s="52"/>
      <c r="KV287" s="52"/>
      <c r="KW287" s="27">
        <f t="shared" si="4157"/>
        <v>0</v>
      </c>
      <c r="KX287" s="28">
        <f t="shared" si="4158"/>
        <v>0</v>
      </c>
      <c r="KY287" s="29">
        <f t="shared" si="4159"/>
        <v>0</v>
      </c>
      <c r="KZ287" s="27">
        <f t="shared" si="4160"/>
        <v>0</v>
      </c>
      <c r="LA287" s="28">
        <f t="shared" si="4161"/>
        <v>0</v>
      </c>
      <c r="LB287" s="29">
        <f t="shared" si="4162"/>
        <v>0</v>
      </c>
      <c r="LC287" s="178"/>
      <c r="LD287" s="28"/>
      <c r="LE287" s="29"/>
    </row>
    <row r="288" spans="2:317" ht="20.25" hidden="1" customHeight="1" outlineLevel="3">
      <c r="B288" s="84" t="s">
        <v>411</v>
      </c>
      <c r="C288" s="675" t="s">
        <v>306</v>
      </c>
      <c r="D288" s="176" t="s">
        <v>261</v>
      </c>
      <c r="E288" s="176" t="s">
        <v>262</v>
      </c>
      <c r="F288" s="84" t="s">
        <v>211</v>
      </c>
      <c r="G288" s="239"/>
      <c r="H288" s="295"/>
      <c r="I288" s="241">
        <f t="shared" si="3860"/>
        <v>0</v>
      </c>
      <c r="J288" s="239"/>
      <c r="K288" s="295"/>
      <c r="L288" s="241">
        <f t="shared" si="4163"/>
        <v>0</v>
      </c>
      <c r="M288" s="41">
        <f t="shared" si="3976"/>
        <v>0</v>
      </c>
      <c r="N288" s="42">
        <f t="shared" si="3977"/>
        <v>0</v>
      </c>
      <c r="O288" s="43">
        <f t="shared" si="3978"/>
        <v>0</v>
      </c>
      <c r="P288" s="239"/>
      <c r="Q288" s="295"/>
      <c r="R288" s="241">
        <f t="shared" si="3865"/>
        <v>0</v>
      </c>
      <c r="S288" s="239"/>
      <c r="T288" s="295"/>
      <c r="U288" s="241">
        <f t="shared" si="3866"/>
        <v>0</v>
      </c>
      <c r="V288" s="41">
        <f t="shared" si="3979"/>
        <v>0</v>
      </c>
      <c r="W288" s="42">
        <f t="shared" si="3980"/>
        <v>0</v>
      </c>
      <c r="X288" s="43">
        <f t="shared" si="3981"/>
        <v>0</v>
      </c>
      <c r="Y288" s="239"/>
      <c r="Z288" s="295"/>
      <c r="AA288" s="241">
        <f t="shared" si="3870"/>
        <v>0</v>
      </c>
      <c r="AB288" s="239"/>
      <c r="AC288" s="295"/>
      <c r="AD288" s="241">
        <f t="shared" si="3871"/>
        <v>0</v>
      </c>
      <c r="AE288" s="236">
        <f t="shared" si="4091"/>
        <v>0</v>
      </c>
      <c r="AF288" s="232">
        <f t="shared" si="4092"/>
        <v>0</v>
      </c>
      <c r="AG288" s="233">
        <f t="shared" si="4093"/>
        <v>0</v>
      </c>
      <c r="AH288" s="449">
        <f t="shared" si="4094"/>
        <v>0</v>
      </c>
      <c r="AI288" s="450">
        <f t="shared" si="4095"/>
        <v>0</v>
      </c>
      <c r="AJ288" s="451">
        <f t="shared" si="4096"/>
        <v>0</v>
      </c>
      <c r="AK288" s="449">
        <f t="shared" si="4097"/>
        <v>0</v>
      </c>
      <c r="AL288" s="450">
        <f t="shared" si="4098"/>
        <v>0</v>
      </c>
      <c r="AM288" s="451">
        <f t="shared" si="4099"/>
        <v>0</v>
      </c>
      <c r="AN288" s="252">
        <f t="shared" si="4100"/>
        <v>0</v>
      </c>
      <c r="AO288" s="253">
        <f t="shared" si="4101"/>
        <v>0</v>
      </c>
      <c r="AP288" s="253">
        <f t="shared" si="4102"/>
        <v>0</v>
      </c>
      <c r="AQ288" s="239"/>
      <c r="AR288" s="295"/>
      <c r="AS288" s="90">
        <f t="shared" si="3884"/>
        <v>0</v>
      </c>
      <c r="AT288" s="239"/>
      <c r="AU288" s="295"/>
      <c r="AV288" s="90">
        <f t="shared" si="3885"/>
        <v>0</v>
      </c>
      <c r="AW288" s="236">
        <f t="shared" si="4230"/>
        <v>0</v>
      </c>
      <c r="AX288" s="232">
        <f t="shared" si="4231"/>
        <v>0</v>
      </c>
      <c r="AY288" s="233">
        <f t="shared" si="4232"/>
        <v>0</v>
      </c>
      <c r="AZ288" s="239"/>
      <c r="BA288" s="295"/>
      <c r="BB288" s="90">
        <f t="shared" si="3889"/>
        <v>0</v>
      </c>
      <c r="BC288" s="239"/>
      <c r="BD288" s="295"/>
      <c r="BE288" s="90">
        <f t="shared" si="3890"/>
        <v>0</v>
      </c>
      <c r="BF288" s="236">
        <f t="shared" si="4103"/>
        <v>0</v>
      </c>
      <c r="BG288" s="232">
        <f t="shared" si="4104"/>
        <v>0</v>
      </c>
      <c r="BH288" s="233">
        <f t="shared" si="4105"/>
        <v>0</v>
      </c>
      <c r="BI288" s="239"/>
      <c r="BJ288" s="295"/>
      <c r="BK288" s="90">
        <f t="shared" si="3894"/>
        <v>0</v>
      </c>
      <c r="BL288" s="239"/>
      <c r="BM288" s="295"/>
      <c r="BN288" s="90">
        <f t="shared" si="3965"/>
        <v>0</v>
      </c>
      <c r="BO288" s="236">
        <f t="shared" si="4106"/>
        <v>0</v>
      </c>
      <c r="BP288" s="232">
        <f t="shared" si="4107"/>
        <v>0</v>
      </c>
      <c r="BQ288" s="233">
        <f t="shared" si="4108"/>
        <v>0</v>
      </c>
      <c r="BR288" s="50">
        <f t="shared" si="4109"/>
        <v>0</v>
      </c>
      <c r="BS288" s="45">
        <f t="shared" si="4110"/>
        <v>0</v>
      </c>
      <c r="BT288" s="51">
        <f t="shared" si="4111"/>
        <v>0</v>
      </c>
      <c r="BU288" s="50">
        <f t="shared" si="4112"/>
        <v>0</v>
      </c>
      <c r="BV288" s="45">
        <f t="shared" si="4113"/>
        <v>0</v>
      </c>
      <c r="BW288" s="51">
        <f t="shared" si="4114"/>
        <v>0</v>
      </c>
      <c r="BX288" s="252">
        <f t="shared" si="4115"/>
        <v>0</v>
      </c>
      <c r="BY288" s="253">
        <f t="shared" si="4116"/>
        <v>0</v>
      </c>
      <c r="BZ288" s="253">
        <f t="shared" si="4117"/>
        <v>0</v>
      </c>
      <c r="CA288" s="448"/>
      <c r="CB288" s="295"/>
      <c r="CC288" s="241">
        <f t="shared" si="3908"/>
        <v>0</v>
      </c>
      <c r="CD288" s="239">
        <v>1</v>
      </c>
      <c r="CE288" s="295">
        <v>11</v>
      </c>
      <c r="CF288" s="241">
        <f t="shared" si="4165"/>
        <v>11</v>
      </c>
      <c r="CG288" s="236">
        <f t="shared" si="4118"/>
        <v>-1</v>
      </c>
      <c r="CH288" s="232">
        <f t="shared" si="4119"/>
        <v>-11</v>
      </c>
      <c r="CI288" s="233">
        <f t="shared" si="4120"/>
        <v>-11</v>
      </c>
      <c r="CJ288" s="448"/>
      <c r="CK288" s="295"/>
      <c r="CL288" s="241">
        <f t="shared" si="3913"/>
        <v>0</v>
      </c>
      <c r="CM288" s="239">
        <v>1</v>
      </c>
      <c r="CN288" s="295">
        <v>11</v>
      </c>
      <c r="CO288" s="241">
        <f t="shared" si="4217"/>
        <v>11</v>
      </c>
      <c r="CP288" s="236">
        <f t="shared" si="4121"/>
        <v>-1</v>
      </c>
      <c r="CQ288" s="232">
        <f t="shared" si="4122"/>
        <v>-11</v>
      </c>
      <c r="CR288" s="233">
        <f t="shared" si="4123"/>
        <v>-11</v>
      </c>
      <c r="CS288" s="448"/>
      <c r="CT288" s="295"/>
      <c r="CU288" s="241">
        <f t="shared" si="4218"/>
        <v>0</v>
      </c>
      <c r="CV288" s="239">
        <v>2</v>
      </c>
      <c r="CW288" s="295">
        <v>11</v>
      </c>
      <c r="CX288" s="241">
        <f t="shared" si="4219"/>
        <v>22</v>
      </c>
      <c r="CY288" s="236">
        <f t="shared" si="4124"/>
        <v>-2</v>
      </c>
      <c r="CZ288" s="232">
        <f t="shared" si="4125"/>
        <v>-11</v>
      </c>
      <c r="DA288" s="233">
        <f t="shared" si="4126"/>
        <v>-22</v>
      </c>
      <c r="DB288" s="449">
        <f t="shared" si="4127"/>
        <v>0</v>
      </c>
      <c r="DC288" s="450">
        <f t="shared" si="4128"/>
        <v>0</v>
      </c>
      <c r="DD288" s="451">
        <f t="shared" si="4129"/>
        <v>0</v>
      </c>
      <c r="DE288" s="449">
        <f t="shared" si="4130"/>
        <v>4</v>
      </c>
      <c r="DF288" s="450">
        <f t="shared" si="4131"/>
        <v>11</v>
      </c>
      <c r="DG288" s="451">
        <f t="shared" si="4132"/>
        <v>44</v>
      </c>
      <c r="DH288" s="252">
        <f t="shared" si="4133"/>
        <v>-4</v>
      </c>
      <c r="DI288" s="253">
        <f t="shared" si="4134"/>
        <v>-11</v>
      </c>
      <c r="DJ288" s="253">
        <f t="shared" si="4135"/>
        <v>-44</v>
      </c>
      <c r="DK288" s="448"/>
      <c r="DL288" s="295"/>
      <c r="DM288" s="90">
        <f t="shared" si="4220"/>
        <v>0</v>
      </c>
      <c r="DN288" s="239">
        <v>2</v>
      </c>
      <c r="DO288" s="295">
        <v>11</v>
      </c>
      <c r="DP288" s="90">
        <f t="shared" si="4221"/>
        <v>22</v>
      </c>
      <c r="DQ288" s="595">
        <f t="shared" si="3969"/>
        <v>-2</v>
      </c>
      <c r="DR288" s="596">
        <f t="shared" si="3970"/>
        <v>-11</v>
      </c>
      <c r="DS288" s="597">
        <f t="shared" si="3971"/>
        <v>-22</v>
      </c>
      <c r="DT288" s="448"/>
      <c r="DU288" s="295"/>
      <c r="DV288" s="90">
        <f t="shared" si="4222"/>
        <v>0</v>
      </c>
      <c r="DW288" s="239">
        <v>2</v>
      </c>
      <c r="DX288" s="295">
        <v>11</v>
      </c>
      <c r="DY288" s="90">
        <f t="shared" ref="DY288:DY289" si="4233">DW288*DX288</f>
        <v>22</v>
      </c>
      <c r="DZ288" s="595">
        <f t="shared" si="3972"/>
        <v>-2</v>
      </c>
      <c r="EA288" s="596">
        <f t="shared" si="3973"/>
        <v>-11</v>
      </c>
      <c r="EB288" s="597">
        <f t="shared" si="3974"/>
        <v>-22</v>
      </c>
      <c r="EC288" s="448"/>
      <c r="ED288" s="295"/>
      <c r="EE288" s="90">
        <f t="shared" si="4224"/>
        <v>0</v>
      </c>
      <c r="EF288" s="239">
        <v>2</v>
      </c>
      <c r="EG288" s="295">
        <v>11</v>
      </c>
      <c r="EH288" s="90">
        <f t="shared" ref="EH288:EH289" si="4234">EF288*EG288</f>
        <v>22</v>
      </c>
      <c r="EI288" s="41">
        <f t="shared" si="4136"/>
        <v>-2</v>
      </c>
      <c r="EJ288" s="42">
        <f t="shared" si="4137"/>
        <v>-11</v>
      </c>
      <c r="EK288" s="43">
        <f t="shared" si="4138"/>
        <v>-22</v>
      </c>
      <c r="EL288" s="50">
        <f t="shared" si="4139"/>
        <v>0</v>
      </c>
      <c r="EM288" s="45">
        <f t="shared" si="4140"/>
        <v>0</v>
      </c>
      <c r="EN288" s="51">
        <f t="shared" si="4141"/>
        <v>0</v>
      </c>
      <c r="EO288" s="50">
        <f t="shared" si="4142"/>
        <v>6</v>
      </c>
      <c r="EP288" s="45">
        <f t="shared" si="4143"/>
        <v>11</v>
      </c>
      <c r="EQ288" s="51">
        <f t="shared" si="4144"/>
        <v>66</v>
      </c>
      <c r="ER288" s="81">
        <f t="shared" si="4145"/>
        <v>-6</v>
      </c>
      <c r="ES288" s="52">
        <f t="shared" si="4146"/>
        <v>-11</v>
      </c>
      <c r="ET288" s="52">
        <f t="shared" si="4147"/>
        <v>-66</v>
      </c>
      <c r="EU288" s="27">
        <f t="shared" si="4148"/>
        <v>0</v>
      </c>
      <c r="EV288" s="28">
        <f t="shared" si="4149"/>
        <v>0</v>
      </c>
      <c r="EW288" s="29">
        <f t="shared" si="4150"/>
        <v>0</v>
      </c>
      <c r="EX288" s="27">
        <f t="shared" si="4151"/>
        <v>10</v>
      </c>
      <c r="EY288" s="28">
        <f t="shared" si="4152"/>
        <v>11</v>
      </c>
      <c r="EZ288" s="29">
        <f t="shared" si="4153"/>
        <v>110</v>
      </c>
      <c r="FA288" s="178">
        <f t="shared" si="4154"/>
        <v>-10</v>
      </c>
      <c r="FB288" s="28">
        <f t="shared" si="4155"/>
        <v>-11</v>
      </c>
      <c r="FC288" s="29">
        <f t="shared" si="4156"/>
        <v>-110</v>
      </c>
      <c r="FE288" s="84"/>
      <c r="FF288" s="176"/>
      <c r="FG288" s="176"/>
      <c r="FH288" s="84"/>
      <c r="FI288" s="239"/>
      <c r="FJ288" s="295"/>
      <c r="FK288" s="241">
        <f t="shared" si="3987"/>
        <v>0</v>
      </c>
      <c r="FL288" s="239"/>
      <c r="FM288" s="295"/>
      <c r="FN288" s="241">
        <f t="shared" si="4164"/>
        <v>0</v>
      </c>
      <c r="FO288" s="41"/>
      <c r="FP288" s="42"/>
      <c r="FQ288" s="43"/>
      <c r="FR288" s="239"/>
      <c r="FS288" s="295"/>
      <c r="FT288" s="241">
        <f t="shared" si="3992"/>
        <v>0</v>
      </c>
      <c r="FU288" s="239"/>
      <c r="FV288" s="295"/>
      <c r="FW288" s="241">
        <f t="shared" si="3993"/>
        <v>0</v>
      </c>
      <c r="FX288" s="41"/>
      <c r="FY288" s="42"/>
      <c r="FZ288" s="43"/>
      <c r="GA288" s="239"/>
      <c r="GB288" s="295"/>
      <c r="GC288" s="241">
        <f t="shared" si="3997"/>
        <v>0</v>
      </c>
      <c r="GD288" s="239"/>
      <c r="GE288" s="295"/>
      <c r="GF288" s="241">
        <f t="shared" si="3998"/>
        <v>0</v>
      </c>
      <c r="GG288" s="236"/>
      <c r="GH288" s="232"/>
      <c r="GI288" s="233"/>
      <c r="GJ288" s="449"/>
      <c r="GK288" s="450"/>
      <c r="GL288" s="451"/>
      <c r="GM288" s="449"/>
      <c r="GN288" s="450"/>
      <c r="GO288" s="451"/>
      <c r="GP288" s="252"/>
      <c r="GQ288" s="253"/>
      <c r="GR288" s="253"/>
      <c r="GS288" s="239"/>
      <c r="GT288" s="295"/>
      <c r="GU288" s="90">
        <f t="shared" si="4011"/>
        <v>0</v>
      </c>
      <c r="GV288" s="239"/>
      <c r="GW288" s="295"/>
      <c r="GX288" s="90">
        <f t="shared" si="4179"/>
        <v>0</v>
      </c>
      <c r="GY288" s="236"/>
      <c r="GZ288" s="232"/>
      <c r="HA288" s="233"/>
      <c r="HB288" s="239"/>
      <c r="HC288" s="295"/>
      <c r="HD288" s="90">
        <f t="shared" si="4016"/>
        <v>0</v>
      </c>
      <c r="HE288" s="239"/>
      <c r="HF288" s="295"/>
      <c r="HG288" s="90">
        <f t="shared" si="4180"/>
        <v>0</v>
      </c>
      <c r="HH288" s="236"/>
      <c r="HI288" s="232"/>
      <c r="HJ288" s="233"/>
      <c r="HK288" s="239"/>
      <c r="HL288" s="295"/>
      <c r="HM288" s="90">
        <f t="shared" si="4021"/>
        <v>0</v>
      </c>
      <c r="HN288" s="239"/>
      <c r="HO288" s="295"/>
      <c r="HP288" s="90">
        <f t="shared" si="4213"/>
        <v>0</v>
      </c>
      <c r="HQ288" s="236"/>
      <c r="HR288" s="232"/>
      <c r="HS288" s="233"/>
      <c r="HT288" s="50"/>
      <c r="HU288" s="45"/>
      <c r="HV288" s="51"/>
      <c r="HW288" s="50"/>
      <c r="HX288" s="45"/>
      <c r="HY288" s="51"/>
      <c r="HZ288" s="252"/>
      <c r="IA288" s="253"/>
      <c r="IB288" s="253"/>
      <c r="IC288" s="239"/>
      <c r="ID288" s="295"/>
      <c r="IE288" s="241">
        <f t="shared" si="4035"/>
        <v>0</v>
      </c>
      <c r="IF288" s="239"/>
      <c r="IG288" s="295"/>
      <c r="IH288" s="241">
        <f t="shared" si="4189"/>
        <v>0</v>
      </c>
      <c r="II288" s="236"/>
      <c r="IJ288" s="232"/>
      <c r="IK288" s="233"/>
      <c r="IL288" s="239"/>
      <c r="IM288" s="295"/>
      <c r="IN288" s="241">
        <f t="shared" si="4040"/>
        <v>0</v>
      </c>
      <c r="IO288" s="239"/>
      <c r="IP288" s="295"/>
      <c r="IQ288" s="241">
        <f t="shared" si="4190"/>
        <v>0</v>
      </c>
      <c r="IR288" s="236"/>
      <c r="IS288" s="232"/>
      <c r="IT288" s="233"/>
      <c r="IU288" s="239"/>
      <c r="IV288" s="295"/>
      <c r="IW288" s="241">
        <f t="shared" si="4045"/>
        <v>0</v>
      </c>
      <c r="IX288" s="239"/>
      <c r="IY288" s="295"/>
      <c r="IZ288" s="241">
        <f t="shared" si="4191"/>
        <v>0</v>
      </c>
      <c r="JA288" s="236"/>
      <c r="JB288" s="232"/>
      <c r="JC288" s="233"/>
      <c r="JD288" s="449"/>
      <c r="JE288" s="450"/>
      <c r="JF288" s="451"/>
      <c r="JG288" s="449"/>
      <c r="JH288" s="450"/>
      <c r="JI288" s="451"/>
      <c r="JJ288" s="252"/>
      <c r="JK288" s="253"/>
      <c r="JL288" s="253"/>
      <c r="JM288" s="239"/>
      <c r="JN288" s="295"/>
      <c r="JO288" s="90">
        <f t="shared" si="4059"/>
        <v>0</v>
      </c>
      <c r="JP288" s="239"/>
      <c r="JQ288" s="295"/>
      <c r="JR288" s="90">
        <f t="shared" si="4201"/>
        <v>0</v>
      </c>
      <c r="JS288" s="236"/>
      <c r="JT288" s="232"/>
      <c r="JU288" s="233"/>
      <c r="JV288" s="239"/>
      <c r="JW288" s="295"/>
      <c r="JX288" s="90">
        <f t="shared" si="4064"/>
        <v>0</v>
      </c>
      <c r="JY288" s="239"/>
      <c r="JZ288" s="295"/>
      <c r="KA288" s="90">
        <f t="shared" si="4202"/>
        <v>0</v>
      </c>
      <c r="KB288" s="236"/>
      <c r="KC288" s="232"/>
      <c r="KD288" s="233"/>
      <c r="KE288" s="239"/>
      <c r="KF288" s="295"/>
      <c r="KG288" s="90">
        <f t="shared" si="4068"/>
        <v>0</v>
      </c>
      <c r="KH288" s="239"/>
      <c r="KI288" s="295"/>
      <c r="KJ288" s="90">
        <f t="shared" si="4203"/>
        <v>0</v>
      </c>
      <c r="KK288" s="41"/>
      <c r="KL288" s="42"/>
      <c r="KM288" s="43"/>
      <c r="KN288" s="50"/>
      <c r="KO288" s="45"/>
      <c r="KP288" s="51"/>
      <c r="KQ288" s="50"/>
      <c r="KR288" s="45"/>
      <c r="KS288" s="51"/>
      <c r="KT288" s="81"/>
      <c r="KU288" s="52"/>
      <c r="KV288" s="52"/>
      <c r="KW288" s="27">
        <f t="shared" si="4157"/>
        <v>0</v>
      </c>
      <c r="KX288" s="28">
        <f t="shared" si="4158"/>
        <v>0</v>
      </c>
      <c r="KY288" s="29">
        <f t="shared" si="4159"/>
        <v>0</v>
      </c>
      <c r="KZ288" s="27">
        <f t="shared" si="4160"/>
        <v>0</v>
      </c>
      <c r="LA288" s="28">
        <f t="shared" si="4161"/>
        <v>0</v>
      </c>
      <c r="LB288" s="29">
        <f t="shared" si="4162"/>
        <v>0</v>
      </c>
      <c r="LC288" s="178"/>
      <c r="LD288" s="28"/>
      <c r="LE288" s="29"/>
    </row>
    <row r="289" spans="2:317" ht="20.25" hidden="1" customHeight="1" outlineLevel="3">
      <c r="B289" s="84" t="s">
        <v>411</v>
      </c>
      <c r="C289" s="675" t="s">
        <v>264</v>
      </c>
      <c r="D289" s="176" t="s">
        <v>261</v>
      </c>
      <c r="E289" s="176" t="s">
        <v>262</v>
      </c>
      <c r="F289" s="84" t="s">
        <v>211</v>
      </c>
      <c r="G289" s="239"/>
      <c r="H289" s="295"/>
      <c r="I289" s="241">
        <f t="shared" si="3860"/>
        <v>0</v>
      </c>
      <c r="J289" s="239"/>
      <c r="K289" s="295"/>
      <c r="L289" s="241">
        <f t="shared" si="4163"/>
        <v>0</v>
      </c>
      <c r="M289" s="41">
        <f t="shared" si="3976"/>
        <v>0</v>
      </c>
      <c r="N289" s="42">
        <f t="shared" si="3977"/>
        <v>0</v>
      </c>
      <c r="O289" s="43">
        <f t="shared" si="3978"/>
        <v>0</v>
      </c>
      <c r="P289" s="239"/>
      <c r="Q289" s="295"/>
      <c r="R289" s="241">
        <f t="shared" si="3865"/>
        <v>0</v>
      </c>
      <c r="S289" s="239"/>
      <c r="T289" s="295"/>
      <c r="U289" s="241">
        <f t="shared" si="3866"/>
        <v>0</v>
      </c>
      <c r="V289" s="41">
        <f t="shared" si="3979"/>
        <v>0</v>
      </c>
      <c r="W289" s="42">
        <f t="shared" si="3980"/>
        <v>0</v>
      </c>
      <c r="X289" s="43">
        <f t="shared" si="3981"/>
        <v>0</v>
      </c>
      <c r="Y289" s="239"/>
      <c r="Z289" s="295"/>
      <c r="AA289" s="241">
        <f t="shared" si="3870"/>
        <v>0</v>
      </c>
      <c r="AB289" s="239"/>
      <c r="AC289" s="295"/>
      <c r="AD289" s="241">
        <f t="shared" si="3871"/>
        <v>0</v>
      </c>
      <c r="AE289" s="236">
        <f t="shared" si="4091"/>
        <v>0</v>
      </c>
      <c r="AF289" s="232">
        <f t="shared" si="4092"/>
        <v>0</v>
      </c>
      <c r="AG289" s="233">
        <f t="shared" si="4093"/>
        <v>0</v>
      </c>
      <c r="AH289" s="449">
        <f t="shared" si="4094"/>
        <v>0</v>
      </c>
      <c r="AI289" s="450">
        <f t="shared" si="4095"/>
        <v>0</v>
      </c>
      <c r="AJ289" s="451">
        <f t="shared" si="4096"/>
        <v>0</v>
      </c>
      <c r="AK289" s="449">
        <f t="shared" si="4097"/>
        <v>0</v>
      </c>
      <c r="AL289" s="450">
        <f t="shared" si="4098"/>
        <v>0</v>
      </c>
      <c r="AM289" s="451">
        <f t="shared" si="4099"/>
        <v>0</v>
      </c>
      <c r="AN289" s="252">
        <f t="shared" si="4100"/>
        <v>0</v>
      </c>
      <c r="AO289" s="253">
        <f t="shared" si="4101"/>
        <v>0</v>
      </c>
      <c r="AP289" s="253">
        <f t="shared" si="4102"/>
        <v>0</v>
      </c>
      <c r="AQ289" s="239"/>
      <c r="AR289" s="295"/>
      <c r="AS289" s="90">
        <f t="shared" si="3884"/>
        <v>0</v>
      </c>
      <c r="AT289" s="239"/>
      <c r="AU289" s="295"/>
      <c r="AV289" s="90">
        <f t="shared" si="3885"/>
        <v>0</v>
      </c>
      <c r="AW289" s="236">
        <f t="shared" si="4230"/>
        <v>0</v>
      </c>
      <c r="AX289" s="232">
        <f t="shared" si="4231"/>
        <v>0</v>
      </c>
      <c r="AY289" s="233">
        <f t="shared" si="4232"/>
        <v>0</v>
      </c>
      <c r="AZ289" s="239"/>
      <c r="BA289" s="295"/>
      <c r="BB289" s="90">
        <f t="shared" si="3889"/>
        <v>0</v>
      </c>
      <c r="BC289" s="239"/>
      <c r="BD289" s="295"/>
      <c r="BE289" s="90">
        <f t="shared" si="3890"/>
        <v>0</v>
      </c>
      <c r="BF289" s="236">
        <f t="shared" si="4103"/>
        <v>0</v>
      </c>
      <c r="BG289" s="232">
        <f t="shared" si="4104"/>
        <v>0</v>
      </c>
      <c r="BH289" s="233">
        <f t="shared" si="4105"/>
        <v>0</v>
      </c>
      <c r="BI289" s="239"/>
      <c r="BJ289" s="295"/>
      <c r="BK289" s="90">
        <f t="shared" si="3894"/>
        <v>0</v>
      </c>
      <c r="BL289" s="239"/>
      <c r="BM289" s="295"/>
      <c r="BN289" s="90">
        <f t="shared" si="3965"/>
        <v>0</v>
      </c>
      <c r="BO289" s="236">
        <f t="shared" si="4106"/>
        <v>0</v>
      </c>
      <c r="BP289" s="232">
        <f t="shared" si="4107"/>
        <v>0</v>
      </c>
      <c r="BQ289" s="233">
        <f t="shared" si="4108"/>
        <v>0</v>
      </c>
      <c r="BR289" s="50">
        <f t="shared" si="4109"/>
        <v>0</v>
      </c>
      <c r="BS289" s="45">
        <f t="shared" si="4110"/>
        <v>0</v>
      </c>
      <c r="BT289" s="51">
        <f t="shared" si="4111"/>
        <v>0</v>
      </c>
      <c r="BU289" s="50">
        <f t="shared" si="4112"/>
        <v>0</v>
      </c>
      <c r="BV289" s="45">
        <f t="shared" si="4113"/>
        <v>0</v>
      </c>
      <c r="BW289" s="51">
        <f t="shared" si="4114"/>
        <v>0</v>
      </c>
      <c r="BX289" s="252">
        <f t="shared" si="4115"/>
        <v>0</v>
      </c>
      <c r="BY289" s="253">
        <f t="shared" si="4116"/>
        <v>0</v>
      </c>
      <c r="BZ289" s="253">
        <f t="shared" si="4117"/>
        <v>0</v>
      </c>
      <c r="CA289" s="239"/>
      <c r="CB289" s="295"/>
      <c r="CC289" s="241">
        <f t="shared" si="3908"/>
        <v>0</v>
      </c>
      <c r="CD289" s="239"/>
      <c r="CE289" s="295"/>
      <c r="CF289" s="241">
        <f t="shared" si="4165"/>
        <v>0</v>
      </c>
      <c r="CG289" s="236">
        <f t="shared" si="4118"/>
        <v>0</v>
      </c>
      <c r="CH289" s="232">
        <f t="shared" si="4119"/>
        <v>0</v>
      </c>
      <c r="CI289" s="233">
        <f t="shared" si="4120"/>
        <v>0</v>
      </c>
      <c r="CJ289" s="239"/>
      <c r="CK289" s="295"/>
      <c r="CL289" s="241">
        <f t="shared" si="3913"/>
        <v>0</v>
      </c>
      <c r="CM289" s="239"/>
      <c r="CN289" s="295"/>
      <c r="CO289" s="241">
        <f t="shared" si="4217"/>
        <v>0</v>
      </c>
      <c r="CP289" s="236">
        <f t="shared" si="4121"/>
        <v>0</v>
      </c>
      <c r="CQ289" s="232">
        <f t="shared" si="4122"/>
        <v>0</v>
      </c>
      <c r="CR289" s="233">
        <f t="shared" si="4123"/>
        <v>0</v>
      </c>
      <c r="CS289" s="239"/>
      <c r="CT289" s="295"/>
      <c r="CU289" s="241">
        <f t="shared" si="4218"/>
        <v>0</v>
      </c>
      <c r="CV289" s="239"/>
      <c r="CW289" s="295"/>
      <c r="CX289" s="241">
        <f t="shared" si="4219"/>
        <v>0</v>
      </c>
      <c r="CY289" s="236">
        <f t="shared" si="4124"/>
        <v>0</v>
      </c>
      <c r="CZ289" s="232">
        <f t="shared" si="4125"/>
        <v>0</v>
      </c>
      <c r="DA289" s="233">
        <f t="shared" si="4126"/>
        <v>0</v>
      </c>
      <c r="DB289" s="449">
        <f t="shared" si="4127"/>
        <v>0</v>
      </c>
      <c r="DC289" s="450">
        <f t="shared" si="4128"/>
        <v>0</v>
      </c>
      <c r="DD289" s="451">
        <f t="shared" si="4129"/>
        <v>0</v>
      </c>
      <c r="DE289" s="449">
        <f t="shared" si="4130"/>
        <v>0</v>
      </c>
      <c r="DF289" s="450">
        <f t="shared" si="4131"/>
        <v>0</v>
      </c>
      <c r="DG289" s="451">
        <f t="shared" si="4132"/>
        <v>0</v>
      </c>
      <c r="DH289" s="252">
        <f t="shared" si="4133"/>
        <v>0</v>
      </c>
      <c r="DI289" s="253">
        <f t="shared" si="4134"/>
        <v>0</v>
      </c>
      <c r="DJ289" s="253">
        <f t="shared" si="4135"/>
        <v>0</v>
      </c>
      <c r="DK289" s="239"/>
      <c r="DL289" s="295"/>
      <c r="DM289" s="90">
        <f t="shared" si="4220"/>
        <v>0</v>
      </c>
      <c r="DN289" s="239"/>
      <c r="DO289" s="295"/>
      <c r="DP289" s="90">
        <f t="shared" si="4221"/>
        <v>0</v>
      </c>
      <c r="DQ289" s="595">
        <f t="shared" si="3969"/>
        <v>0</v>
      </c>
      <c r="DR289" s="596">
        <f t="shared" si="3970"/>
        <v>0</v>
      </c>
      <c r="DS289" s="597">
        <f t="shared" si="3971"/>
        <v>0</v>
      </c>
      <c r="DT289" s="239"/>
      <c r="DU289" s="295"/>
      <c r="DV289" s="90">
        <f t="shared" si="4222"/>
        <v>0</v>
      </c>
      <c r="DW289" s="239"/>
      <c r="DX289" s="295"/>
      <c r="DY289" s="90">
        <f t="shared" si="4233"/>
        <v>0</v>
      </c>
      <c r="DZ289" s="595">
        <f t="shared" si="3972"/>
        <v>0</v>
      </c>
      <c r="EA289" s="596">
        <f t="shared" si="3973"/>
        <v>0</v>
      </c>
      <c r="EB289" s="597">
        <f t="shared" si="3974"/>
        <v>0</v>
      </c>
      <c r="EC289" s="239"/>
      <c r="ED289" s="295"/>
      <c r="EE289" s="90">
        <f t="shared" si="4224"/>
        <v>0</v>
      </c>
      <c r="EF289" s="239"/>
      <c r="EG289" s="295"/>
      <c r="EH289" s="90">
        <f t="shared" si="4234"/>
        <v>0</v>
      </c>
      <c r="EI289" s="41">
        <f t="shared" si="4136"/>
        <v>0</v>
      </c>
      <c r="EJ289" s="42">
        <f t="shared" si="4137"/>
        <v>0</v>
      </c>
      <c r="EK289" s="43">
        <f t="shared" si="4138"/>
        <v>0</v>
      </c>
      <c r="EL289" s="50">
        <f t="shared" si="4139"/>
        <v>0</v>
      </c>
      <c r="EM289" s="45">
        <f t="shared" si="4140"/>
        <v>0</v>
      </c>
      <c r="EN289" s="51">
        <f t="shared" si="4141"/>
        <v>0</v>
      </c>
      <c r="EO289" s="50">
        <f t="shared" si="4142"/>
        <v>0</v>
      </c>
      <c r="EP289" s="45">
        <f t="shared" si="4143"/>
        <v>0</v>
      </c>
      <c r="EQ289" s="51">
        <f t="shared" si="4144"/>
        <v>0</v>
      </c>
      <c r="ER289" s="81">
        <f t="shared" si="4145"/>
        <v>0</v>
      </c>
      <c r="ES289" s="52">
        <f t="shared" si="4146"/>
        <v>0</v>
      </c>
      <c r="ET289" s="52">
        <f t="shared" si="4147"/>
        <v>0</v>
      </c>
      <c r="EU289" s="27">
        <f t="shared" si="4148"/>
        <v>0</v>
      </c>
      <c r="EV289" s="28">
        <f t="shared" si="4149"/>
        <v>0</v>
      </c>
      <c r="EW289" s="29">
        <f t="shared" si="4150"/>
        <v>0</v>
      </c>
      <c r="EX289" s="27">
        <f t="shared" si="4151"/>
        <v>0</v>
      </c>
      <c r="EY289" s="28">
        <f t="shared" si="4152"/>
        <v>0</v>
      </c>
      <c r="EZ289" s="29">
        <f t="shared" si="4153"/>
        <v>0</v>
      </c>
      <c r="FA289" s="178">
        <f t="shared" si="4154"/>
        <v>0</v>
      </c>
      <c r="FB289" s="28">
        <f t="shared" si="4155"/>
        <v>0</v>
      </c>
      <c r="FC289" s="29">
        <f t="shared" si="4156"/>
        <v>0</v>
      </c>
      <c r="FE289" s="84"/>
      <c r="FF289" s="176"/>
      <c r="FG289" s="176"/>
      <c r="FH289" s="84"/>
      <c r="FI289" s="239"/>
      <c r="FJ289" s="295"/>
      <c r="FK289" s="241">
        <f t="shared" si="3987"/>
        <v>0</v>
      </c>
      <c r="FL289" s="239"/>
      <c r="FM289" s="295"/>
      <c r="FN289" s="241">
        <f t="shared" si="4164"/>
        <v>0</v>
      </c>
      <c r="FO289" s="41"/>
      <c r="FP289" s="42"/>
      <c r="FQ289" s="43"/>
      <c r="FR289" s="239"/>
      <c r="FS289" s="295"/>
      <c r="FT289" s="241">
        <f t="shared" si="3992"/>
        <v>0</v>
      </c>
      <c r="FU289" s="239"/>
      <c r="FV289" s="295"/>
      <c r="FW289" s="241">
        <f t="shared" si="3993"/>
        <v>0</v>
      </c>
      <c r="FX289" s="41"/>
      <c r="FY289" s="42"/>
      <c r="FZ289" s="43"/>
      <c r="GA289" s="239"/>
      <c r="GB289" s="295"/>
      <c r="GC289" s="241">
        <f t="shared" si="3997"/>
        <v>0</v>
      </c>
      <c r="GD289" s="239"/>
      <c r="GE289" s="295"/>
      <c r="GF289" s="241">
        <f t="shared" si="3998"/>
        <v>0</v>
      </c>
      <c r="GG289" s="236"/>
      <c r="GH289" s="232"/>
      <c r="GI289" s="233"/>
      <c r="GJ289" s="449"/>
      <c r="GK289" s="450"/>
      <c r="GL289" s="451"/>
      <c r="GM289" s="449"/>
      <c r="GN289" s="450"/>
      <c r="GO289" s="451"/>
      <c r="GP289" s="252"/>
      <c r="GQ289" s="253"/>
      <c r="GR289" s="253"/>
      <c r="GS289" s="239"/>
      <c r="GT289" s="295"/>
      <c r="GU289" s="90">
        <f t="shared" si="4011"/>
        <v>0</v>
      </c>
      <c r="GV289" s="239"/>
      <c r="GW289" s="295"/>
      <c r="GX289" s="90">
        <f t="shared" si="4179"/>
        <v>0</v>
      </c>
      <c r="GY289" s="236"/>
      <c r="GZ289" s="232"/>
      <c r="HA289" s="233"/>
      <c r="HB289" s="239"/>
      <c r="HC289" s="295"/>
      <c r="HD289" s="90">
        <f t="shared" si="4016"/>
        <v>0</v>
      </c>
      <c r="HE289" s="239"/>
      <c r="HF289" s="295"/>
      <c r="HG289" s="90">
        <f t="shared" si="4180"/>
        <v>0</v>
      </c>
      <c r="HH289" s="236"/>
      <c r="HI289" s="232"/>
      <c r="HJ289" s="233"/>
      <c r="HK289" s="239"/>
      <c r="HL289" s="295"/>
      <c r="HM289" s="90">
        <f t="shared" si="4021"/>
        <v>0</v>
      </c>
      <c r="HN289" s="239"/>
      <c r="HO289" s="295"/>
      <c r="HP289" s="90">
        <f t="shared" si="4213"/>
        <v>0</v>
      </c>
      <c r="HQ289" s="236"/>
      <c r="HR289" s="232"/>
      <c r="HS289" s="233"/>
      <c r="HT289" s="50"/>
      <c r="HU289" s="45"/>
      <c r="HV289" s="51"/>
      <c r="HW289" s="50"/>
      <c r="HX289" s="45"/>
      <c r="HY289" s="51"/>
      <c r="HZ289" s="252"/>
      <c r="IA289" s="253"/>
      <c r="IB289" s="253"/>
      <c r="IC289" s="239"/>
      <c r="ID289" s="295"/>
      <c r="IE289" s="241">
        <f t="shared" si="4035"/>
        <v>0</v>
      </c>
      <c r="IF289" s="239"/>
      <c r="IG289" s="295"/>
      <c r="IH289" s="241">
        <f t="shared" si="4189"/>
        <v>0</v>
      </c>
      <c r="II289" s="236"/>
      <c r="IJ289" s="232"/>
      <c r="IK289" s="233"/>
      <c r="IL289" s="239"/>
      <c r="IM289" s="295"/>
      <c r="IN289" s="241">
        <f t="shared" si="4040"/>
        <v>0</v>
      </c>
      <c r="IO289" s="239"/>
      <c r="IP289" s="295"/>
      <c r="IQ289" s="241">
        <f t="shared" si="4190"/>
        <v>0</v>
      </c>
      <c r="IR289" s="236"/>
      <c r="IS289" s="232"/>
      <c r="IT289" s="233"/>
      <c r="IU289" s="239"/>
      <c r="IV289" s="295"/>
      <c r="IW289" s="241">
        <f t="shared" si="4045"/>
        <v>0</v>
      </c>
      <c r="IX289" s="239"/>
      <c r="IY289" s="295"/>
      <c r="IZ289" s="241">
        <f t="shared" si="4191"/>
        <v>0</v>
      </c>
      <c r="JA289" s="236"/>
      <c r="JB289" s="232"/>
      <c r="JC289" s="233"/>
      <c r="JD289" s="449"/>
      <c r="JE289" s="450"/>
      <c r="JF289" s="451"/>
      <c r="JG289" s="449"/>
      <c r="JH289" s="450"/>
      <c r="JI289" s="451"/>
      <c r="JJ289" s="252"/>
      <c r="JK289" s="253"/>
      <c r="JL289" s="253"/>
      <c r="JM289" s="239"/>
      <c r="JN289" s="295"/>
      <c r="JO289" s="90">
        <f t="shared" si="4059"/>
        <v>0</v>
      </c>
      <c r="JP289" s="239"/>
      <c r="JQ289" s="295"/>
      <c r="JR289" s="90">
        <f t="shared" si="4201"/>
        <v>0</v>
      </c>
      <c r="JS289" s="236"/>
      <c r="JT289" s="232"/>
      <c r="JU289" s="233"/>
      <c r="JV289" s="239"/>
      <c r="JW289" s="295"/>
      <c r="JX289" s="90">
        <f t="shared" si="4064"/>
        <v>0</v>
      </c>
      <c r="JY289" s="239"/>
      <c r="JZ289" s="295"/>
      <c r="KA289" s="90">
        <f t="shared" si="4202"/>
        <v>0</v>
      </c>
      <c r="KB289" s="236"/>
      <c r="KC289" s="232"/>
      <c r="KD289" s="233"/>
      <c r="KE289" s="239"/>
      <c r="KF289" s="295"/>
      <c r="KG289" s="90">
        <f t="shared" si="4068"/>
        <v>0</v>
      </c>
      <c r="KH289" s="239"/>
      <c r="KI289" s="295"/>
      <c r="KJ289" s="90">
        <f t="shared" si="4203"/>
        <v>0</v>
      </c>
      <c r="KK289" s="41"/>
      <c r="KL289" s="42"/>
      <c r="KM289" s="43"/>
      <c r="KN289" s="50"/>
      <c r="KO289" s="45"/>
      <c r="KP289" s="51"/>
      <c r="KQ289" s="50"/>
      <c r="KR289" s="45"/>
      <c r="KS289" s="51"/>
      <c r="KT289" s="81"/>
      <c r="KU289" s="52"/>
      <c r="KV289" s="52"/>
      <c r="KW289" s="27">
        <f t="shared" si="4157"/>
        <v>0</v>
      </c>
      <c r="KX289" s="28">
        <f t="shared" si="4158"/>
        <v>0</v>
      </c>
      <c r="KY289" s="29">
        <f t="shared" si="4159"/>
        <v>0</v>
      </c>
      <c r="KZ289" s="27">
        <f t="shared" si="4160"/>
        <v>0</v>
      </c>
      <c r="LA289" s="28">
        <f t="shared" si="4161"/>
        <v>0</v>
      </c>
      <c r="LB289" s="29">
        <f t="shared" si="4162"/>
        <v>0</v>
      </c>
      <c r="LC289" s="178"/>
      <c r="LD289" s="28"/>
      <c r="LE289" s="29"/>
    </row>
    <row r="290" spans="2:317" ht="20.25" hidden="1" customHeight="1" outlineLevel="3">
      <c r="B290" s="84" t="s">
        <v>411</v>
      </c>
      <c r="C290" s="675" t="s">
        <v>416</v>
      </c>
      <c r="D290" s="176" t="s">
        <v>261</v>
      </c>
      <c r="E290" s="176" t="s">
        <v>262</v>
      </c>
      <c r="F290" s="84"/>
      <c r="G290" s="444"/>
      <c r="H290" s="295"/>
      <c r="I290" s="241"/>
      <c r="J290" s="239"/>
      <c r="K290" s="295"/>
      <c r="L290" s="241">
        <f t="shared" si="4163"/>
        <v>0</v>
      </c>
      <c r="M290" s="41">
        <f t="shared" si="3976"/>
        <v>0</v>
      </c>
      <c r="N290" s="42">
        <f t="shared" si="3977"/>
        <v>0</v>
      </c>
      <c r="O290" s="43">
        <f t="shared" si="3978"/>
        <v>0</v>
      </c>
      <c r="P290" s="293">
        <v>0.1</v>
      </c>
      <c r="Q290" s="295">
        <v>64</v>
      </c>
      <c r="R290" s="241">
        <f t="shared" si="3865"/>
        <v>6.4</v>
      </c>
      <c r="S290" s="239"/>
      <c r="T290" s="295"/>
      <c r="U290" s="241">
        <f t="shared" si="3866"/>
        <v>0</v>
      </c>
      <c r="V290" s="41">
        <f t="shared" si="3979"/>
        <v>0.1</v>
      </c>
      <c r="W290" s="42">
        <f t="shared" si="3980"/>
        <v>64</v>
      </c>
      <c r="X290" s="43">
        <f t="shared" si="3981"/>
        <v>6.4</v>
      </c>
      <c r="Y290" s="239"/>
      <c r="Z290" s="295"/>
      <c r="AA290" s="241">
        <f t="shared" si="3870"/>
        <v>0</v>
      </c>
      <c r="AB290" s="239"/>
      <c r="AC290" s="295"/>
      <c r="AD290" s="241">
        <f t="shared" si="3871"/>
        <v>0</v>
      </c>
      <c r="AE290" s="236">
        <f t="shared" si="4091"/>
        <v>0</v>
      </c>
      <c r="AF290" s="232">
        <f t="shared" si="4092"/>
        <v>0</v>
      </c>
      <c r="AG290" s="233">
        <f t="shared" si="4093"/>
        <v>0</v>
      </c>
      <c r="AH290" s="449">
        <f t="shared" si="4094"/>
        <v>0.1</v>
      </c>
      <c r="AI290" s="450">
        <f t="shared" si="4095"/>
        <v>64</v>
      </c>
      <c r="AJ290" s="451">
        <f t="shared" si="4096"/>
        <v>6.4</v>
      </c>
      <c r="AK290" s="449">
        <f t="shared" si="4097"/>
        <v>0</v>
      </c>
      <c r="AL290" s="450">
        <f t="shared" si="4098"/>
        <v>0</v>
      </c>
      <c r="AM290" s="451">
        <f t="shared" si="4099"/>
        <v>0</v>
      </c>
      <c r="AN290" s="252">
        <f t="shared" si="4100"/>
        <v>0.1</v>
      </c>
      <c r="AO290" s="253">
        <f t="shared" si="4101"/>
        <v>64</v>
      </c>
      <c r="AP290" s="253">
        <f t="shared" si="4102"/>
        <v>6.4</v>
      </c>
      <c r="AQ290" s="239"/>
      <c r="AR290" s="295"/>
      <c r="AS290" s="90">
        <f t="shared" si="3884"/>
        <v>0</v>
      </c>
      <c r="AT290" s="239"/>
      <c r="AU290" s="295"/>
      <c r="AV290" s="90">
        <f t="shared" si="3885"/>
        <v>0</v>
      </c>
      <c r="AW290" s="236">
        <f t="shared" si="4230"/>
        <v>0</v>
      </c>
      <c r="AX290" s="232">
        <f t="shared" si="4231"/>
        <v>0</v>
      </c>
      <c r="AY290" s="233">
        <f t="shared" si="4232"/>
        <v>0</v>
      </c>
      <c r="AZ290" s="239"/>
      <c r="BA290" s="295"/>
      <c r="BB290" s="90">
        <f t="shared" si="3889"/>
        <v>0</v>
      </c>
      <c r="BC290" s="239"/>
      <c r="BD290" s="295"/>
      <c r="BE290" s="90">
        <f t="shared" si="3890"/>
        <v>0</v>
      </c>
      <c r="BF290" s="236">
        <f t="shared" si="4103"/>
        <v>0</v>
      </c>
      <c r="BG290" s="232">
        <f t="shared" si="4104"/>
        <v>0</v>
      </c>
      <c r="BH290" s="233">
        <f t="shared" si="4105"/>
        <v>0</v>
      </c>
      <c r="BI290" s="239"/>
      <c r="BJ290" s="295"/>
      <c r="BK290" s="90">
        <f t="shared" si="3894"/>
        <v>0</v>
      </c>
      <c r="BL290" s="239"/>
      <c r="BM290" s="295"/>
      <c r="BN290" s="90">
        <f t="shared" si="3965"/>
        <v>0</v>
      </c>
      <c r="BO290" s="236">
        <f t="shared" si="4106"/>
        <v>0</v>
      </c>
      <c r="BP290" s="232">
        <f t="shared" si="4107"/>
        <v>0</v>
      </c>
      <c r="BQ290" s="233">
        <f t="shared" si="4108"/>
        <v>0</v>
      </c>
      <c r="BR290" s="50">
        <f t="shared" si="4109"/>
        <v>0</v>
      </c>
      <c r="BS290" s="45">
        <f t="shared" si="4110"/>
        <v>0</v>
      </c>
      <c r="BT290" s="51">
        <f t="shared" si="4111"/>
        <v>0</v>
      </c>
      <c r="BU290" s="50">
        <f t="shared" si="4112"/>
        <v>0</v>
      </c>
      <c r="BV290" s="45">
        <f t="shared" si="4113"/>
        <v>0</v>
      </c>
      <c r="BW290" s="51">
        <f t="shared" si="4114"/>
        <v>0</v>
      </c>
      <c r="BX290" s="252">
        <f t="shared" si="4115"/>
        <v>0</v>
      </c>
      <c r="BY290" s="253">
        <f t="shared" si="4116"/>
        <v>0</v>
      </c>
      <c r="BZ290" s="253">
        <f t="shared" si="4117"/>
        <v>0</v>
      </c>
      <c r="CA290" s="239"/>
      <c r="CB290" s="295"/>
      <c r="CC290" s="241"/>
      <c r="CD290" s="239"/>
      <c r="CE290" s="295"/>
      <c r="CF290" s="241">
        <f t="shared" si="4165"/>
        <v>0</v>
      </c>
      <c r="CG290" s="236">
        <f t="shared" si="4118"/>
        <v>0</v>
      </c>
      <c r="CH290" s="232">
        <f t="shared" si="4119"/>
        <v>0</v>
      </c>
      <c r="CI290" s="233">
        <f t="shared" si="4120"/>
        <v>0</v>
      </c>
      <c r="CJ290" s="239"/>
      <c r="CK290" s="295"/>
      <c r="CL290" s="241"/>
      <c r="CM290" s="239"/>
      <c r="CN290" s="295"/>
      <c r="CO290" s="241"/>
      <c r="CP290" s="236">
        <f t="shared" si="4121"/>
        <v>0</v>
      </c>
      <c r="CQ290" s="232">
        <f t="shared" si="4122"/>
        <v>0</v>
      </c>
      <c r="CR290" s="233">
        <f t="shared" si="4123"/>
        <v>0</v>
      </c>
      <c r="CS290" s="239"/>
      <c r="CT290" s="295"/>
      <c r="CU290" s="241"/>
      <c r="CV290" s="239"/>
      <c r="CW290" s="295"/>
      <c r="CX290" s="241"/>
      <c r="CY290" s="236">
        <f t="shared" si="4124"/>
        <v>0</v>
      </c>
      <c r="CZ290" s="232">
        <f t="shared" si="4125"/>
        <v>0</v>
      </c>
      <c r="DA290" s="233">
        <f t="shared" si="4126"/>
        <v>0</v>
      </c>
      <c r="DB290" s="449">
        <f t="shared" si="4127"/>
        <v>0</v>
      </c>
      <c r="DC290" s="450">
        <f t="shared" si="4128"/>
        <v>0</v>
      </c>
      <c r="DD290" s="451">
        <f t="shared" si="4129"/>
        <v>0</v>
      </c>
      <c r="DE290" s="449">
        <f t="shared" si="4130"/>
        <v>0</v>
      </c>
      <c r="DF290" s="450">
        <f t="shared" si="4131"/>
        <v>0</v>
      </c>
      <c r="DG290" s="451">
        <f t="shared" si="4132"/>
        <v>0</v>
      </c>
      <c r="DH290" s="252">
        <f t="shared" si="4133"/>
        <v>0</v>
      </c>
      <c r="DI290" s="253">
        <f t="shared" si="4134"/>
        <v>0</v>
      </c>
      <c r="DJ290" s="253">
        <f t="shared" si="4135"/>
        <v>0</v>
      </c>
      <c r="DK290" s="239"/>
      <c r="DL290" s="295"/>
      <c r="DM290" s="90"/>
      <c r="DN290" s="239"/>
      <c r="DO290" s="295"/>
      <c r="DP290" s="90"/>
      <c r="DQ290" s="595">
        <f t="shared" si="3969"/>
        <v>0</v>
      </c>
      <c r="DR290" s="596">
        <f t="shared" si="3970"/>
        <v>0</v>
      </c>
      <c r="DS290" s="597">
        <f t="shared" si="3971"/>
        <v>0</v>
      </c>
      <c r="DT290" s="239"/>
      <c r="DU290" s="295"/>
      <c r="DV290" s="90"/>
      <c r="DW290" s="239"/>
      <c r="DX290" s="295"/>
      <c r="DY290" s="90"/>
      <c r="DZ290" s="595">
        <f t="shared" si="3972"/>
        <v>0</v>
      </c>
      <c r="EA290" s="596">
        <f t="shared" si="3973"/>
        <v>0</v>
      </c>
      <c r="EB290" s="597">
        <f t="shared" si="3974"/>
        <v>0</v>
      </c>
      <c r="EC290" s="239"/>
      <c r="ED290" s="295"/>
      <c r="EE290" s="90"/>
      <c r="EF290" s="239"/>
      <c r="EG290" s="295"/>
      <c r="EH290" s="90"/>
      <c r="EI290" s="41">
        <f t="shared" si="4136"/>
        <v>0</v>
      </c>
      <c r="EJ290" s="42">
        <f t="shared" si="4137"/>
        <v>0</v>
      </c>
      <c r="EK290" s="43">
        <f t="shared" si="4138"/>
        <v>0</v>
      </c>
      <c r="EL290" s="50">
        <f t="shared" si="4139"/>
        <v>0</v>
      </c>
      <c r="EM290" s="45">
        <f t="shared" si="4140"/>
        <v>0</v>
      </c>
      <c r="EN290" s="51">
        <f t="shared" si="4141"/>
        <v>0</v>
      </c>
      <c r="EO290" s="50">
        <f t="shared" si="4142"/>
        <v>0</v>
      </c>
      <c r="EP290" s="45">
        <f t="shared" si="4143"/>
        <v>0</v>
      </c>
      <c r="EQ290" s="51">
        <f t="shared" si="4144"/>
        <v>0</v>
      </c>
      <c r="ER290" s="81">
        <f t="shared" si="4145"/>
        <v>0</v>
      </c>
      <c r="ES290" s="52">
        <f t="shared" si="4146"/>
        <v>0</v>
      </c>
      <c r="ET290" s="52">
        <f t="shared" si="4147"/>
        <v>0</v>
      </c>
      <c r="EU290" s="27">
        <f t="shared" si="4148"/>
        <v>0.1</v>
      </c>
      <c r="EV290" s="28">
        <f t="shared" si="4149"/>
        <v>64</v>
      </c>
      <c r="EW290" s="29">
        <f t="shared" si="4150"/>
        <v>6.4</v>
      </c>
      <c r="EX290" s="27">
        <f t="shared" si="4151"/>
        <v>0</v>
      </c>
      <c r="EY290" s="28">
        <f t="shared" si="4152"/>
        <v>0</v>
      </c>
      <c r="EZ290" s="29">
        <f t="shared" si="4153"/>
        <v>0</v>
      </c>
      <c r="FA290" s="178">
        <f t="shared" si="4154"/>
        <v>0.1</v>
      </c>
      <c r="FB290" s="28">
        <f t="shared" si="4155"/>
        <v>64</v>
      </c>
      <c r="FC290" s="29">
        <f t="shared" si="4156"/>
        <v>6.4</v>
      </c>
      <c r="FE290" s="84"/>
      <c r="FF290" s="176"/>
      <c r="FG290" s="176"/>
      <c r="FH290" s="84"/>
      <c r="FI290" s="444"/>
      <c r="FJ290" s="295"/>
      <c r="FK290" s="241"/>
      <c r="FL290" s="239"/>
      <c r="FM290" s="295"/>
      <c r="FN290" s="241"/>
      <c r="FO290" s="41"/>
      <c r="FP290" s="42"/>
      <c r="FQ290" s="43"/>
      <c r="FR290" s="239"/>
      <c r="FS290" s="295"/>
      <c r="FT290" s="241"/>
      <c r="FU290" s="239"/>
      <c r="FV290" s="295"/>
      <c r="FW290" s="241"/>
      <c r="FX290" s="41"/>
      <c r="FY290" s="42"/>
      <c r="FZ290" s="43"/>
      <c r="GA290" s="239"/>
      <c r="GB290" s="295"/>
      <c r="GC290" s="241"/>
      <c r="GD290" s="239"/>
      <c r="GE290" s="295"/>
      <c r="GF290" s="241"/>
      <c r="GG290" s="236"/>
      <c r="GH290" s="232"/>
      <c r="GI290" s="233"/>
      <c r="GJ290" s="449"/>
      <c r="GK290" s="450"/>
      <c r="GL290" s="451"/>
      <c r="GM290" s="449"/>
      <c r="GN290" s="450"/>
      <c r="GO290" s="451"/>
      <c r="GP290" s="252"/>
      <c r="GQ290" s="253"/>
      <c r="GR290" s="253"/>
      <c r="GS290" s="239"/>
      <c r="GT290" s="295"/>
      <c r="GU290" s="90"/>
      <c r="GV290" s="239"/>
      <c r="GW290" s="295"/>
      <c r="GX290" s="90"/>
      <c r="GY290" s="236"/>
      <c r="GZ290" s="232"/>
      <c r="HA290" s="233"/>
      <c r="HB290" s="239"/>
      <c r="HC290" s="295"/>
      <c r="HD290" s="90"/>
      <c r="HE290" s="239"/>
      <c r="HF290" s="295"/>
      <c r="HG290" s="90"/>
      <c r="HH290" s="236"/>
      <c r="HI290" s="232"/>
      <c r="HJ290" s="233"/>
      <c r="HK290" s="239"/>
      <c r="HL290" s="295"/>
      <c r="HM290" s="90"/>
      <c r="HN290" s="239"/>
      <c r="HO290" s="295"/>
      <c r="HP290" s="90"/>
      <c r="HQ290" s="236"/>
      <c r="HR290" s="232"/>
      <c r="HS290" s="233"/>
      <c r="HT290" s="50"/>
      <c r="HU290" s="45"/>
      <c r="HV290" s="51"/>
      <c r="HW290" s="50"/>
      <c r="HX290" s="45"/>
      <c r="HY290" s="51"/>
      <c r="HZ290" s="252"/>
      <c r="IA290" s="253"/>
      <c r="IB290" s="253"/>
      <c r="IC290" s="239"/>
      <c r="ID290" s="295"/>
      <c r="IE290" s="241"/>
      <c r="IF290" s="239"/>
      <c r="IG290" s="295"/>
      <c r="IH290" s="241"/>
      <c r="II290" s="236"/>
      <c r="IJ290" s="232"/>
      <c r="IK290" s="233"/>
      <c r="IL290" s="239"/>
      <c r="IM290" s="295"/>
      <c r="IN290" s="241"/>
      <c r="IO290" s="239"/>
      <c r="IP290" s="295"/>
      <c r="IQ290" s="241"/>
      <c r="IR290" s="236"/>
      <c r="IS290" s="232"/>
      <c r="IT290" s="233"/>
      <c r="IU290" s="239"/>
      <c r="IV290" s="295"/>
      <c r="IW290" s="241"/>
      <c r="IX290" s="239"/>
      <c r="IY290" s="295"/>
      <c r="IZ290" s="241"/>
      <c r="JA290" s="236"/>
      <c r="JB290" s="232"/>
      <c r="JC290" s="233"/>
      <c r="JD290" s="449"/>
      <c r="JE290" s="450"/>
      <c r="JF290" s="451"/>
      <c r="JG290" s="449"/>
      <c r="JH290" s="450"/>
      <c r="JI290" s="451"/>
      <c r="JJ290" s="252"/>
      <c r="JK290" s="253"/>
      <c r="JL290" s="253"/>
      <c r="JM290" s="239"/>
      <c r="JN290" s="295"/>
      <c r="JO290" s="90"/>
      <c r="JP290" s="239"/>
      <c r="JQ290" s="295"/>
      <c r="JR290" s="90"/>
      <c r="JS290" s="236"/>
      <c r="JT290" s="232"/>
      <c r="JU290" s="233"/>
      <c r="JV290" s="239"/>
      <c r="JW290" s="295"/>
      <c r="JX290" s="90"/>
      <c r="JY290" s="239"/>
      <c r="JZ290" s="295"/>
      <c r="KA290" s="90"/>
      <c r="KB290" s="236"/>
      <c r="KC290" s="232"/>
      <c r="KD290" s="233"/>
      <c r="KE290" s="239"/>
      <c r="KF290" s="295"/>
      <c r="KG290" s="90"/>
      <c r="KH290" s="239"/>
      <c r="KI290" s="295"/>
      <c r="KJ290" s="90"/>
      <c r="KK290" s="41"/>
      <c r="KL290" s="42"/>
      <c r="KM290" s="43"/>
      <c r="KN290" s="50"/>
      <c r="KO290" s="45"/>
      <c r="KP290" s="51"/>
      <c r="KQ290" s="50"/>
      <c r="KR290" s="45"/>
      <c r="KS290" s="51"/>
      <c r="KT290" s="81"/>
      <c r="KU290" s="52"/>
      <c r="KV290" s="52"/>
      <c r="KW290" s="27"/>
      <c r="KX290" s="28"/>
      <c r="KY290" s="29"/>
      <c r="KZ290" s="27"/>
      <c r="LA290" s="28"/>
      <c r="LB290" s="29"/>
      <c r="LC290" s="178"/>
      <c r="LD290" s="28"/>
      <c r="LE290" s="29"/>
    </row>
    <row r="291" spans="2:317" ht="20.25" hidden="1" customHeight="1" outlineLevel="3">
      <c r="B291" s="84" t="s">
        <v>411</v>
      </c>
      <c r="C291" s="675" t="s">
        <v>345</v>
      </c>
      <c r="D291" s="176" t="s">
        <v>261</v>
      </c>
      <c r="E291" s="176" t="s">
        <v>262</v>
      </c>
      <c r="F291" s="84" t="s">
        <v>283</v>
      </c>
      <c r="G291" s="239"/>
      <c r="H291" s="295"/>
      <c r="I291" s="241">
        <f t="shared" ref="I291" si="4235">G291*H291</f>
        <v>0</v>
      </c>
      <c r="J291" s="239"/>
      <c r="K291" s="295"/>
      <c r="L291" s="241">
        <f t="shared" ref="L291" si="4236">J291*K291</f>
        <v>0</v>
      </c>
      <c r="M291" s="41">
        <f t="shared" si="3976"/>
        <v>0</v>
      </c>
      <c r="N291" s="42">
        <f t="shared" si="3977"/>
        <v>0</v>
      </c>
      <c r="O291" s="43">
        <f t="shared" si="3978"/>
        <v>0</v>
      </c>
      <c r="P291" s="239"/>
      <c r="Q291" s="295"/>
      <c r="R291" s="241">
        <f t="shared" ref="R291" si="4237">P291*Q291</f>
        <v>0</v>
      </c>
      <c r="S291" s="239"/>
      <c r="T291" s="295"/>
      <c r="U291" s="241">
        <f t="shared" ref="U291" si="4238">S291*T291</f>
        <v>0</v>
      </c>
      <c r="V291" s="41">
        <f t="shared" si="3979"/>
        <v>0</v>
      </c>
      <c r="W291" s="42">
        <f t="shared" si="3980"/>
        <v>0</v>
      </c>
      <c r="X291" s="43">
        <f t="shared" si="3981"/>
        <v>0</v>
      </c>
      <c r="Y291" s="239"/>
      <c r="Z291" s="295"/>
      <c r="AA291" s="241">
        <f t="shared" ref="AA291" si="4239">Y291*Z291</f>
        <v>0</v>
      </c>
      <c r="AB291" s="239"/>
      <c r="AC291" s="295"/>
      <c r="AD291" s="241">
        <f t="shared" ref="AD291" si="4240">AB291*AC291</f>
        <v>0</v>
      </c>
      <c r="AE291" s="236">
        <f t="shared" si="4091"/>
        <v>0</v>
      </c>
      <c r="AF291" s="232">
        <f t="shared" si="4092"/>
        <v>0</v>
      </c>
      <c r="AG291" s="233">
        <f t="shared" si="4093"/>
        <v>0</v>
      </c>
      <c r="AH291" s="449">
        <f t="shared" si="4094"/>
        <v>0</v>
      </c>
      <c r="AI291" s="450">
        <f t="shared" si="4095"/>
        <v>0</v>
      </c>
      <c r="AJ291" s="451">
        <f t="shared" si="4096"/>
        <v>0</v>
      </c>
      <c r="AK291" s="449">
        <f t="shared" si="4097"/>
        <v>0</v>
      </c>
      <c r="AL291" s="450">
        <f t="shared" si="4098"/>
        <v>0</v>
      </c>
      <c r="AM291" s="451">
        <f t="shared" si="4099"/>
        <v>0</v>
      </c>
      <c r="AN291" s="252">
        <f t="shared" si="4100"/>
        <v>0</v>
      </c>
      <c r="AO291" s="253">
        <f t="shared" si="4101"/>
        <v>0</v>
      </c>
      <c r="AP291" s="253">
        <f t="shared" si="4102"/>
        <v>0</v>
      </c>
      <c r="AQ291" s="239"/>
      <c r="AR291" s="295"/>
      <c r="AS291" s="90">
        <f t="shared" ref="AS291" si="4241">AQ291*AR291</f>
        <v>0</v>
      </c>
      <c r="AT291" s="239"/>
      <c r="AU291" s="295"/>
      <c r="AV291" s="90">
        <f t="shared" ref="AV291" si="4242">AT291*AU291</f>
        <v>0</v>
      </c>
      <c r="AW291" s="236">
        <f t="shared" si="4230"/>
        <v>0</v>
      </c>
      <c r="AX291" s="232">
        <f t="shared" si="4231"/>
        <v>0</v>
      </c>
      <c r="AY291" s="233">
        <f t="shared" si="4232"/>
        <v>0</v>
      </c>
      <c r="AZ291" s="239"/>
      <c r="BA291" s="295"/>
      <c r="BB291" s="90">
        <f t="shared" ref="BB291" si="4243">AZ291*BA291</f>
        <v>0</v>
      </c>
      <c r="BC291" s="239"/>
      <c r="BD291" s="295"/>
      <c r="BE291" s="90">
        <f t="shared" ref="BE291" si="4244">BC291*BD291</f>
        <v>0</v>
      </c>
      <c r="BF291" s="236">
        <f t="shared" si="4103"/>
        <v>0</v>
      </c>
      <c r="BG291" s="232">
        <f t="shared" si="4104"/>
        <v>0</v>
      </c>
      <c r="BH291" s="233">
        <f t="shared" si="4105"/>
        <v>0</v>
      </c>
      <c r="BI291" s="239"/>
      <c r="BJ291" s="295"/>
      <c r="BK291" s="90">
        <f t="shared" ref="BK291" si="4245">BI291*BJ291</f>
        <v>0</v>
      </c>
      <c r="BL291" s="239"/>
      <c r="BM291" s="295"/>
      <c r="BN291" s="90">
        <f t="shared" ref="BN291" si="4246">BL291*BM291</f>
        <v>0</v>
      </c>
      <c r="BO291" s="236">
        <f t="shared" si="4106"/>
        <v>0</v>
      </c>
      <c r="BP291" s="232">
        <f t="shared" si="4107"/>
        <v>0</v>
      </c>
      <c r="BQ291" s="233">
        <f t="shared" si="4108"/>
        <v>0</v>
      </c>
      <c r="BR291" s="50">
        <f t="shared" si="4109"/>
        <v>0</v>
      </c>
      <c r="BS291" s="45">
        <f t="shared" si="4110"/>
        <v>0</v>
      </c>
      <c r="BT291" s="51">
        <f t="shared" si="4111"/>
        <v>0</v>
      </c>
      <c r="BU291" s="50">
        <f t="shared" si="4112"/>
        <v>0</v>
      </c>
      <c r="BV291" s="45">
        <f t="shared" si="4113"/>
        <v>0</v>
      </c>
      <c r="BW291" s="51">
        <f t="shared" si="4114"/>
        <v>0</v>
      </c>
      <c r="BX291" s="252">
        <f t="shared" si="4115"/>
        <v>0</v>
      </c>
      <c r="BY291" s="253">
        <f t="shared" si="4116"/>
        <v>0</v>
      </c>
      <c r="BZ291" s="253">
        <f t="shared" si="4117"/>
        <v>0</v>
      </c>
      <c r="CA291" s="239"/>
      <c r="CB291" s="295"/>
      <c r="CC291" s="241">
        <f t="shared" ref="CC291" si="4247">CA291*CB291</f>
        <v>0</v>
      </c>
      <c r="CD291" s="239"/>
      <c r="CE291" s="295"/>
      <c r="CF291" s="241">
        <f t="shared" si="4165"/>
        <v>0</v>
      </c>
      <c r="CG291" s="236">
        <f t="shared" si="4118"/>
        <v>0</v>
      </c>
      <c r="CH291" s="232">
        <f t="shared" si="4119"/>
        <v>0</v>
      </c>
      <c r="CI291" s="233">
        <f t="shared" si="4120"/>
        <v>0</v>
      </c>
      <c r="CJ291" s="239"/>
      <c r="CK291" s="295"/>
      <c r="CL291" s="241">
        <f t="shared" ref="CL291" si="4248">CJ291*CK291</f>
        <v>0</v>
      </c>
      <c r="CM291" s="239"/>
      <c r="CN291" s="295"/>
      <c r="CO291" s="241">
        <f t="shared" ref="CO291" si="4249">CM291*CN291</f>
        <v>0</v>
      </c>
      <c r="CP291" s="236">
        <f t="shared" si="4121"/>
        <v>0</v>
      </c>
      <c r="CQ291" s="232">
        <f t="shared" si="4122"/>
        <v>0</v>
      </c>
      <c r="CR291" s="233">
        <f t="shared" si="4123"/>
        <v>0</v>
      </c>
      <c r="CS291" s="239"/>
      <c r="CT291" s="295"/>
      <c r="CU291" s="241">
        <f t="shared" ref="CU291" si="4250">CS291*CT291</f>
        <v>0</v>
      </c>
      <c r="CV291" s="239"/>
      <c r="CW291" s="295"/>
      <c r="CX291" s="241">
        <f t="shared" ref="CX291" si="4251">CV291*CW291</f>
        <v>0</v>
      </c>
      <c r="CY291" s="236">
        <f t="shared" si="4124"/>
        <v>0</v>
      </c>
      <c r="CZ291" s="232">
        <f t="shared" si="4125"/>
        <v>0</v>
      </c>
      <c r="DA291" s="233">
        <f t="shared" si="4126"/>
        <v>0</v>
      </c>
      <c r="DB291" s="449">
        <f t="shared" si="4127"/>
        <v>0</v>
      </c>
      <c r="DC291" s="450">
        <f t="shared" si="4128"/>
        <v>0</v>
      </c>
      <c r="DD291" s="451">
        <f t="shared" si="4129"/>
        <v>0</v>
      </c>
      <c r="DE291" s="449">
        <f t="shared" si="4130"/>
        <v>0</v>
      </c>
      <c r="DF291" s="450">
        <f t="shared" si="4131"/>
        <v>0</v>
      </c>
      <c r="DG291" s="451">
        <f t="shared" si="4132"/>
        <v>0</v>
      </c>
      <c r="DH291" s="252">
        <f t="shared" si="4133"/>
        <v>0</v>
      </c>
      <c r="DI291" s="253">
        <f t="shared" si="4134"/>
        <v>0</v>
      </c>
      <c r="DJ291" s="253">
        <f t="shared" si="4135"/>
        <v>0</v>
      </c>
      <c r="DK291" s="239"/>
      <c r="DL291" s="295"/>
      <c r="DM291" s="90">
        <f t="shared" ref="DM291" si="4252">DK291*DL291</f>
        <v>0</v>
      </c>
      <c r="DN291" s="239"/>
      <c r="DO291" s="295"/>
      <c r="DP291" s="90">
        <f t="shared" ref="DP291" si="4253">DN291*DO291</f>
        <v>0</v>
      </c>
      <c r="DQ291" s="595">
        <f t="shared" si="3969"/>
        <v>0</v>
      </c>
      <c r="DR291" s="596">
        <f t="shared" si="3970"/>
        <v>0</v>
      </c>
      <c r="DS291" s="597">
        <f t="shared" si="3971"/>
        <v>0</v>
      </c>
      <c r="DT291" s="239"/>
      <c r="DU291" s="295"/>
      <c r="DV291" s="90">
        <f t="shared" ref="DV291" si="4254">DT291*DU291</f>
        <v>0</v>
      </c>
      <c r="DW291" s="239"/>
      <c r="DX291" s="295"/>
      <c r="DY291" s="90">
        <f t="shared" ref="DY291" si="4255">DW291*DX291</f>
        <v>0</v>
      </c>
      <c r="DZ291" s="595">
        <f t="shared" si="3972"/>
        <v>0</v>
      </c>
      <c r="EA291" s="596">
        <f t="shared" si="3973"/>
        <v>0</v>
      </c>
      <c r="EB291" s="597">
        <f t="shared" si="3974"/>
        <v>0</v>
      </c>
      <c r="EC291" s="239"/>
      <c r="ED291" s="295"/>
      <c r="EE291" s="90">
        <f t="shared" ref="EE291" si="4256">EC291*ED291</f>
        <v>0</v>
      </c>
      <c r="EF291" s="239"/>
      <c r="EG291" s="295"/>
      <c r="EH291" s="90">
        <f t="shared" ref="EH291" si="4257">EF291*EG291</f>
        <v>0</v>
      </c>
      <c r="EI291" s="41">
        <f t="shared" si="4136"/>
        <v>0</v>
      </c>
      <c r="EJ291" s="42">
        <f t="shared" si="4137"/>
        <v>0</v>
      </c>
      <c r="EK291" s="43">
        <f t="shared" si="4138"/>
        <v>0</v>
      </c>
      <c r="EL291" s="50">
        <f t="shared" si="4139"/>
        <v>0</v>
      </c>
      <c r="EM291" s="45">
        <f t="shared" si="4140"/>
        <v>0</v>
      </c>
      <c r="EN291" s="51">
        <f t="shared" si="4141"/>
        <v>0</v>
      </c>
      <c r="EO291" s="50">
        <f t="shared" si="4142"/>
        <v>0</v>
      </c>
      <c r="EP291" s="45">
        <f t="shared" si="4143"/>
        <v>0</v>
      </c>
      <c r="EQ291" s="51">
        <f t="shared" si="4144"/>
        <v>0</v>
      </c>
      <c r="ER291" s="81">
        <f t="shared" si="4145"/>
        <v>0</v>
      </c>
      <c r="ES291" s="52">
        <f t="shared" si="4146"/>
        <v>0</v>
      </c>
      <c r="ET291" s="52">
        <f t="shared" si="4147"/>
        <v>0</v>
      </c>
      <c r="EU291" s="27">
        <f t="shared" si="4148"/>
        <v>0</v>
      </c>
      <c r="EV291" s="28">
        <f t="shared" si="4149"/>
        <v>0</v>
      </c>
      <c r="EW291" s="29">
        <f t="shared" si="4150"/>
        <v>0</v>
      </c>
      <c r="EX291" s="27">
        <f t="shared" si="4151"/>
        <v>0</v>
      </c>
      <c r="EY291" s="28">
        <f t="shared" si="4152"/>
        <v>0</v>
      </c>
      <c r="EZ291" s="29">
        <f t="shared" si="4153"/>
        <v>0</v>
      </c>
      <c r="FA291" s="178">
        <f t="shared" si="4154"/>
        <v>0</v>
      </c>
      <c r="FB291" s="28">
        <f t="shared" si="4155"/>
        <v>0</v>
      </c>
      <c r="FC291" s="29">
        <f t="shared" si="4156"/>
        <v>0</v>
      </c>
      <c r="FE291" s="84"/>
      <c r="FF291" s="176"/>
      <c r="FG291" s="176"/>
      <c r="FH291" s="84"/>
      <c r="FI291" s="239"/>
      <c r="FJ291" s="295"/>
      <c r="FK291" s="241">
        <f t="shared" si="3987"/>
        <v>0</v>
      </c>
      <c r="FL291" s="239"/>
      <c r="FM291" s="295"/>
      <c r="FN291" s="241">
        <f t="shared" si="4164"/>
        <v>0</v>
      </c>
      <c r="FO291" s="41"/>
      <c r="FP291" s="42"/>
      <c r="FQ291" s="43"/>
      <c r="FR291" s="239"/>
      <c r="FS291" s="295"/>
      <c r="FT291" s="241">
        <f t="shared" si="3992"/>
        <v>0</v>
      </c>
      <c r="FU291" s="239"/>
      <c r="FV291" s="295"/>
      <c r="FW291" s="241">
        <f t="shared" si="3993"/>
        <v>0</v>
      </c>
      <c r="FX291" s="41"/>
      <c r="FY291" s="42"/>
      <c r="FZ291" s="43"/>
      <c r="GA291" s="239"/>
      <c r="GB291" s="295"/>
      <c r="GC291" s="241">
        <f t="shared" si="3997"/>
        <v>0</v>
      </c>
      <c r="GD291" s="239"/>
      <c r="GE291" s="295"/>
      <c r="GF291" s="241">
        <f t="shared" si="3998"/>
        <v>0</v>
      </c>
      <c r="GG291" s="236"/>
      <c r="GH291" s="232"/>
      <c r="GI291" s="233"/>
      <c r="GJ291" s="449"/>
      <c r="GK291" s="450"/>
      <c r="GL291" s="451"/>
      <c r="GM291" s="449"/>
      <c r="GN291" s="450"/>
      <c r="GO291" s="451"/>
      <c r="GP291" s="252"/>
      <c r="GQ291" s="253"/>
      <c r="GR291" s="253"/>
      <c r="GS291" s="239"/>
      <c r="GT291" s="295"/>
      <c r="GU291" s="90">
        <f t="shared" si="4011"/>
        <v>0</v>
      </c>
      <c r="GV291" s="239"/>
      <c r="GW291" s="295"/>
      <c r="GX291" s="90">
        <f t="shared" si="4179"/>
        <v>0</v>
      </c>
      <c r="GY291" s="236"/>
      <c r="GZ291" s="232"/>
      <c r="HA291" s="233"/>
      <c r="HB291" s="239"/>
      <c r="HC291" s="295"/>
      <c r="HD291" s="90">
        <f t="shared" si="4016"/>
        <v>0</v>
      </c>
      <c r="HE291" s="239"/>
      <c r="HF291" s="295"/>
      <c r="HG291" s="90">
        <f t="shared" si="4180"/>
        <v>0</v>
      </c>
      <c r="HH291" s="236"/>
      <c r="HI291" s="232"/>
      <c r="HJ291" s="233"/>
      <c r="HK291" s="239"/>
      <c r="HL291" s="295"/>
      <c r="HM291" s="90">
        <f t="shared" si="4021"/>
        <v>0</v>
      </c>
      <c r="HN291" s="239"/>
      <c r="HO291" s="295"/>
      <c r="HP291" s="90">
        <f t="shared" si="4213"/>
        <v>0</v>
      </c>
      <c r="HQ291" s="236"/>
      <c r="HR291" s="232"/>
      <c r="HS291" s="233"/>
      <c r="HT291" s="50"/>
      <c r="HU291" s="45"/>
      <c r="HV291" s="51"/>
      <c r="HW291" s="50"/>
      <c r="HX291" s="45"/>
      <c r="HY291" s="51"/>
      <c r="HZ291" s="252"/>
      <c r="IA291" s="253"/>
      <c r="IB291" s="253"/>
      <c r="IC291" s="239"/>
      <c r="ID291" s="295"/>
      <c r="IE291" s="241">
        <f t="shared" si="4035"/>
        <v>0</v>
      </c>
      <c r="IF291" s="239"/>
      <c r="IG291" s="295"/>
      <c r="IH291" s="241">
        <f t="shared" si="4189"/>
        <v>0</v>
      </c>
      <c r="II291" s="236"/>
      <c r="IJ291" s="232"/>
      <c r="IK291" s="233"/>
      <c r="IL291" s="239"/>
      <c r="IM291" s="295"/>
      <c r="IN291" s="241">
        <f t="shared" si="4040"/>
        <v>0</v>
      </c>
      <c r="IO291" s="239"/>
      <c r="IP291" s="295"/>
      <c r="IQ291" s="241">
        <f t="shared" si="4190"/>
        <v>0</v>
      </c>
      <c r="IR291" s="236"/>
      <c r="IS291" s="232"/>
      <c r="IT291" s="233"/>
      <c r="IU291" s="239"/>
      <c r="IV291" s="295"/>
      <c r="IW291" s="241">
        <f t="shared" si="4045"/>
        <v>0</v>
      </c>
      <c r="IX291" s="239"/>
      <c r="IY291" s="295"/>
      <c r="IZ291" s="241">
        <f t="shared" si="4191"/>
        <v>0</v>
      </c>
      <c r="JA291" s="236"/>
      <c r="JB291" s="232"/>
      <c r="JC291" s="233"/>
      <c r="JD291" s="449"/>
      <c r="JE291" s="450"/>
      <c r="JF291" s="451"/>
      <c r="JG291" s="449"/>
      <c r="JH291" s="450"/>
      <c r="JI291" s="451"/>
      <c r="JJ291" s="252"/>
      <c r="JK291" s="253"/>
      <c r="JL291" s="253"/>
      <c r="JM291" s="239"/>
      <c r="JN291" s="295"/>
      <c r="JO291" s="90">
        <f t="shared" si="4059"/>
        <v>0</v>
      </c>
      <c r="JP291" s="239"/>
      <c r="JQ291" s="295"/>
      <c r="JR291" s="90">
        <f t="shared" si="4201"/>
        <v>0</v>
      </c>
      <c r="JS291" s="236"/>
      <c r="JT291" s="232"/>
      <c r="JU291" s="233"/>
      <c r="JV291" s="239"/>
      <c r="JW291" s="295"/>
      <c r="JX291" s="90">
        <f t="shared" si="4064"/>
        <v>0</v>
      </c>
      <c r="JY291" s="239"/>
      <c r="JZ291" s="295"/>
      <c r="KA291" s="90">
        <f t="shared" si="4202"/>
        <v>0</v>
      </c>
      <c r="KB291" s="236"/>
      <c r="KC291" s="232"/>
      <c r="KD291" s="233"/>
      <c r="KE291" s="239"/>
      <c r="KF291" s="295"/>
      <c r="KG291" s="90">
        <f t="shared" si="4068"/>
        <v>0</v>
      </c>
      <c r="KH291" s="239"/>
      <c r="KI291" s="295"/>
      <c r="KJ291" s="90">
        <f t="shared" si="4203"/>
        <v>0</v>
      </c>
      <c r="KK291" s="41"/>
      <c r="KL291" s="42"/>
      <c r="KM291" s="43"/>
      <c r="KN291" s="50"/>
      <c r="KO291" s="45"/>
      <c r="KP291" s="51"/>
      <c r="KQ291" s="50"/>
      <c r="KR291" s="45"/>
      <c r="KS291" s="51"/>
      <c r="KT291" s="81"/>
      <c r="KU291" s="52"/>
      <c r="KV291" s="52"/>
      <c r="KW291" s="27">
        <f t="shared" si="4157"/>
        <v>0</v>
      </c>
      <c r="KX291" s="28">
        <f t="shared" si="4158"/>
        <v>0</v>
      </c>
      <c r="KY291" s="29">
        <f t="shared" si="4159"/>
        <v>0</v>
      </c>
      <c r="KZ291" s="27">
        <f t="shared" si="4160"/>
        <v>0</v>
      </c>
      <c r="LA291" s="28">
        <f t="shared" si="4161"/>
        <v>0</v>
      </c>
      <c r="LB291" s="29">
        <f t="shared" si="4162"/>
        <v>0</v>
      </c>
      <c r="LC291" s="178"/>
      <c r="LD291" s="28"/>
      <c r="LE291" s="29"/>
    </row>
    <row r="292" spans="2:317" s="129" customFormat="1" ht="20.25" hidden="1" customHeight="1" outlineLevel="2">
      <c r="B292" s="119" t="s">
        <v>417</v>
      </c>
      <c r="C292" s="119"/>
      <c r="D292" s="119"/>
      <c r="E292" s="120"/>
      <c r="F292" s="121"/>
      <c r="G292" s="412">
        <f>SUBTOTAL(9,G216:G291)</f>
        <v>1.3</v>
      </c>
      <c r="H292" s="420"/>
      <c r="I292" s="414">
        <f>SUBTOTAL(9,I216:I291)</f>
        <v>15.7</v>
      </c>
      <c r="J292" s="412">
        <f>SUBTOTAL(9,J216:J291)</f>
        <v>1.2</v>
      </c>
      <c r="K292" s="420"/>
      <c r="L292" s="414">
        <f>SUBTOTAL(9,L216:L291)</f>
        <v>23.8</v>
      </c>
      <c r="M292" s="91">
        <f>SUBTOTAL(9,M216:M291)</f>
        <v>0.10000000000000003</v>
      </c>
      <c r="N292" s="92"/>
      <c r="O292" s="93">
        <f>SUBTOTAL(9,O216:O291)</f>
        <v>-8.1000000000000014</v>
      </c>
      <c r="P292" s="412">
        <f>SUBTOTAL(9,P216:P291)</f>
        <v>0.115</v>
      </c>
      <c r="Q292" s="420"/>
      <c r="R292" s="414">
        <f>SUBTOTAL(9,R216:R291)</f>
        <v>7.45</v>
      </c>
      <c r="S292" s="412">
        <f>SUBTOTAL(9,S216:S291)</f>
        <v>1.3</v>
      </c>
      <c r="T292" s="420"/>
      <c r="U292" s="414">
        <f>SUBTOTAL(9,U216:U291)</f>
        <v>30.2</v>
      </c>
      <c r="V292" s="91">
        <f>SUBTOTAL(9,V216:V291)</f>
        <v>-1.1850000000000001</v>
      </c>
      <c r="W292" s="92"/>
      <c r="X292" s="93">
        <f>SUBTOTAL(9,X216:X291)</f>
        <v>-22.75</v>
      </c>
      <c r="Y292" s="412">
        <f>SUBTOTAL(9,Y216:Y291)</f>
        <v>0.11</v>
      </c>
      <c r="Z292" s="420"/>
      <c r="AA292" s="414">
        <f>SUBTOTAL(9,AA216:AA291)</f>
        <v>6.73</v>
      </c>
      <c r="AB292" s="412">
        <f>SUBTOTAL(9,AB216:AB291)</f>
        <v>4.7</v>
      </c>
      <c r="AC292" s="420"/>
      <c r="AD292" s="414">
        <f>SUBTOTAL(9,AD216:AD291)</f>
        <v>76.900000000000006</v>
      </c>
      <c r="AE292" s="255">
        <f>SUBTOTAL(9,AE216:AE291)</f>
        <v>-4.59</v>
      </c>
      <c r="AF292" s="256"/>
      <c r="AG292" s="257">
        <f>SUBTOTAL(9,AG216:AG291)</f>
        <v>-70.17</v>
      </c>
      <c r="AH292" s="452">
        <f>SUBTOTAL(9,AH216:AH291)</f>
        <v>1.5250000000000001</v>
      </c>
      <c r="AI292" s="458">
        <f>IF(AJ292,AJ292/AH292,"")</f>
        <v>19.593442622950821</v>
      </c>
      <c r="AJ292" s="454">
        <f>SUBTOTAL(9,AJ216:AJ291)</f>
        <v>29.880000000000003</v>
      </c>
      <c r="AK292" s="452">
        <f>SUBTOTAL(9,AK216:AK291)</f>
        <v>7.2</v>
      </c>
      <c r="AL292" s="458">
        <f>IF(AM292,AM292/AK292,"")</f>
        <v>18.180555555555557</v>
      </c>
      <c r="AM292" s="455">
        <f>SUBTOTAL(9,AM216:AM291)</f>
        <v>130.9</v>
      </c>
      <c r="AN292" s="259">
        <f>SUBTOTAL(9,AN216:AN291)</f>
        <v>-5.6750000000000007</v>
      </c>
      <c r="AO292" s="258"/>
      <c r="AP292" s="258">
        <f>SUBTOTAL(9,AP216:AP291)</f>
        <v>-101.01999999999998</v>
      </c>
      <c r="AQ292" s="91">
        <f>SUBTOTAL(9,AQ216:AQ291)</f>
        <v>1.5</v>
      </c>
      <c r="AR292" s="101"/>
      <c r="AS292" s="93">
        <f>SUBTOTAL(9,AS216:AS291)</f>
        <v>43</v>
      </c>
      <c r="AT292" s="91">
        <f>SUBTOTAL(9,AT216:AT291)</f>
        <v>2.7</v>
      </c>
      <c r="AU292" s="101"/>
      <c r="AV292" s="93">
        <f>SUBTOTAL(9,AV216:AV291)</f>
        <v>64.3</v>
      </c>
      <c r="AW292" s="255">
        <f>SUBTOTAL(9,AW216:AW291)</f>
        <v>-1.2</v>
      </c>
      <c r="AX292" s="256"/>
      <c r="AY292" s="257">
        <f>SUBTOTAL(9,AY216:AY291)</f>
        <v>-21.3</v>
      </c>
      <c r="AZ292" s="91">
        <f>SUBTOTAL(9,AZ216:AZ291)</f>
        <v>1.2</v>
      </c>
      <c r="BA292" s="101"/>
      <c r="BB292" s="93">
        <f>SUBTOTAL(9,BB216:BB291)</f>
        <v>23.8</v>
      </c>
      <c r="BC292" s="91">
        <f>SUBTOTAL(9,BC216:BC291)</f>
        <v>3.0000000000000004</v>
      </c>
      <c r="BD292" s="101"/>
      <c r="BE292" s="93">
        <f>SUBTOTAL(9,BE216:BE291)</f>
        <v>50.1</v>
      </c>
      <c r="BF292" s="255">
        <f>SUBTOTAL(9,BF216:BF291)</f>
        <v>-1.8</v>
      </c>
      <c r="BG292" s="256"/>
      <c r="BH292" s="257">
        <f>SUBTOTAL(9,BH216:BH291)</f>
        <v>-26.299999999999997</v>
      </c>
      <c r="BI292" s="91">
        <f>SUBTOTAL(9,BI216:BI291)</f>
        <v>3.0000000000000004</v>
      </c>
      <c r="BJ292" s="101"/>
      <c r="BK292" s="93">
        <f>SUBTOTAL(9,BK216:BK291)</f>
        <v>53.1</v>
      </c>
      <c r="BL292" s="91">
        <f>SUBTOTAL(9,BL216:BL291)</f>
        <v>8.5</v>
      </c>
      <c r="BM292" s="101"/>
      <c r="BN292" s="93">
        <f>SUBTOTAL(9,BN216:BN291)</f>
        <v>158.9</v>
      </c>
      <c r="BO292" s="255">
        <f>SUBTOTAL(9,BO216:BO291)</f>
        <v>-5.5</v>
      </c>
      <c r="BP292" s="256"/>
      <c r="BQ292" s="257">
        <f>SUBTOTAL(9,BQ216:BQ291)</f>
        <v>-105.8</v>
      </c>
      <c r="BR292" s="122">
        <f>SUBTOTAL(9,BR216:BR291)</f>
        <v>5.7</v>
      </c>
      <c r="BS292" s="130">
        <f>IF(BT292,BT292/BR292,"")</f>
        <v>21.03508771929825</v>
      </c>
      <c r="BT292" s="124">
        <f>SUBTOTAL(9,BT216:BT291)</f>
        <v>119.90000000000002</v>
      </c>
      <c r="BU292" s="122">
        <f>SUBTOTAL(9,BU216:BU291)</f>
        <v>14.2</v>
      </c>
      <c r="BV292" s="130">
        <f>IF(BW292,BW292/BU292,"")</f>
        <v>19.24647887323944</v>
      </c>
      <c r="BW292" s="496">
        <f>SUBTOTAL(9,BW216:BW291)</f>
        <v>273.3</v>
      </c>
      <c r="BX292" s="259">
        <f>SUBTOTAL(9,BX216:BX291)</f>
        <v>-8.5</v>
      </c>
      <c r="BY292" s="258"/>
      <c r="BZ292" s="258">
        <f>SUBTOTAL(9,BZ216:BZ291)</f>
        <v>-153.39999999999998</v>
      </c>
      <c r="CA292" s="412">
        <f>SUBTOTAL(9,CA216:CA291)</f>
        <v>2.2000000000000002</v>
      </c>
      <c r="CB292" s="420"/>
      <c r="CC292" s="414">
        <f>SUBTOTAL(9,CC216:CC291)</f>
        <v>32.299999999999997</v>
      </c>
      <c r="CD292" s="412">
        <f>SUBTOTAL(9,CD216:CD291)</f>
        <v>21.9</v>
      </c>
      <c r="CE292" s="420"/>
      <c r="CF292" s="414">
        <f>SUBTOTAL(9,CF216:CF291)</f>
        <v>260.10000000000002</v>
      </c>
      <c r="CG292" s="255">
        <f>SUBTOTAL(9,CG216:CG291)</f>
        <v>-19.7</v>
      </c>
      <c r="CH292" s="256"/>
      <c r="CI292" s="257">
        <f>SUBTOTAL(9,CI216:CI291)</f>
        <v>-227.8</v>
      </c>
      <c r="CJ292" s="412">
        <f>SUBTOTAL(9,CJ216:CJ291)</f>
        <v>1.9</v>
      </c>
      <c r="CK292" s="420"/>
      <c r="CL292" s="414">
        <f>SUBTOTAL(9,CL216:CL291)</f>
        <v>32.700000000000003</v>
      </c>
      <c r="CM292" s="412">
        <f>SUBTOTAL(9,CM216:CM291)</f>
        <v>12.399999999999999</v>
      </c>
      <c r="CN292" s="420"/>
      <c r="CO292" s="414">
        <f>SUBTOTAL(9,CO216:CO291)</f>
        <v>181.00000000000003</v>
      </c>
      <c r="CP292" s="255">
        <f>SUBTOTAL(9,CP216:CP291)</f>
        <v>-10.499999999999998</v>
      </c>
      <c r="CQ292" s="256"/>
      <c r="CR292" s="257">
        <f>SUBTOTAL(9,CR216:CR291)</f>
        <v>-148.30000000000001</v>
      </c>
      <c r="CS292" s="412">
        <f>SUBTOTAL(9,CS216:CS291)</f>
        <v>4</v>
      </c>
      <c r="CT292" s="420"/>
      <c r="CU292" s="414">
        <f>SUBTOTAL(9,CU216:CU291)</f>
        <v>203</v>
      </c>
      <c r="CV292" s="412">
        <f>SUBTOTAL(9,CV216:CV291)</f>
        <v>12.899999999999999</v>
      </c>
      <c r="CW292" s="420"/>
      <c r="CX292" s="414">
        <f>SUBTOTAL(9,CX216:CX291)</f>
        <v>163.10000000000002</v>
      </c>
      <c r="CY292" s="255">
        <f>SUBTOTAL(9,CY216:CY291)</f>
        <v>-8.9</v>
      </c>
      <c r="CZ292" s="256"/>
      <c r="DA292" s="257">
        <f>SUBTOTAL(9,DA216:DA291)</f>
        <v>39.899999999999991</v>
      </c>
      <c r="DB292" s="452">
        <f>SUBTOTAL(9,DB216:DB291)</f>
        <v>8.1</v>
      </c>
      <c r="DC292" s="458">
        <f>IF(DD292,DD292/DB292,"")</f>
        <v>33.086419753086425</v>
      </c>
      <c r="DD292" s="454">
        <f>SUBTOTAL(9,DD216:DD291)</f>
        <v>268</v>
      </c>
      <c r="DE292" s="452">
        <f>SUBTOTAL(9,DE216:DE291)</f>
        <v>47.2</v>
      </c>
      <c r="DF292" s="458">
        <f>IF(DG292,DG292/DE292,"")</f>
        <v>12.800847457627116</v>
      </c>
      <c r="DG292" s="455">
        <f>SUBTOTAL(9,DG216:DG291)</f>
        <v>604.19999999999993</v>
      </c>
      <c r="DH292" s="259">
        <f>SUBTOTAL(9,DH216:DH291)</f>
        <v>-39.100000000000009</v>
      </c>
      <c r="DI292" s="258"/>
      <c r="DJ292" s="258">
        <f>SUBTOTAL(9,DJ216:DJ291)</f>
        <v>-336.20000000000005</v>
      </c>
      <c r="DK292" s="91">
        <f>SUBTOTAL(9,DK216:DK291)</f>
        <v>7.7</v>
      </c>
      <c r="DL292" s="101"/>
      <c r="DM292" s="93">
        <f>SUBTOTAL(9,DM216:DM291)</f>
        <v>249.3</v>
      </c>
      <c r="DN292" s="91">
        <f>SUBTOTAL(9,DN216:DN291)</f>
        <v>7.2</v>
      </c>
      <c r="DO292" s="101"/>
      <c r="DP292" s="93">
        <f>SUBTOTAL(9,DP216:DP291)</f>
        <v>82.3</v>
      </c>
      <c r="DQ292" s="255">
        <f>SUBTOTAL(9,DQ216:DQ291)</f>
        <v>0.5</v>
      </c>
      <c r="DR292" s="256"/>
      <c r="DS292" s="257">
        <f>SUBTOTAL(9,DS216:DS291)</f>
        <v>167</v>
      </c>
      <c r="DT292" s="91">
        <f>SUBTOTAL(9,DT216:DT291)</f>
        <v>5.2</v>
      </c>
      <c r="DU292" s="101"/>
      <c r="DV292" s="93">
        <f>SUBTOTAL(9,DV216:DV291)</f>
        <v>243.9</v>
      </c>
      <c r="DW292" s="91">
        <f>SUBTOTAL(9,DW216:DW291)</f>
        <v>2.7</v>
      </c>
      <c r="DX292" s="101"/>
      <c r="DY292" s="93">
        <f>SUBTOTAL(9,DY216:DY291)</f>
        <v>43.3</v>
      </c>
      <c r="DZ292" s="255">
        <f>SUBTOTAL(9,DZ216:DZ291)</f>
        <v>2.5</v>
      </c>
      <c r="EA292" s="256"/>
      <c r="EB292" s="257">
        <f>SUBTOTAL(9,EB216:EB291)</f>
        <v>200.6</v>
      </c>
      <c r="EC292" s="91">
        <f>SUBTOTAL(9,EC216:EC291)</f>
        <v>8</v>
      </c>
      <c r="ED292" s="101"/>
      <c r="EE292" s="93">
        <f>SUBTOTAL(9,EE216:EE291)</f>
        <v>244.5</v>
      </c>
      <c r="EF292" s="91">
        <f>SUBTOTAL(9,EF216:EF291)</f>
        <v>6.2</v>
      </c>
      <c r="EG292" s="101"/>
      <c r="EH292" s="93">
        <f>SUBTOTAL(9,EH216:EH291)</f>
        <v>73.8</v>
      </c>
      <c r="EI292" s="91">
        <f>SUBTOTAL(9,EI216:EI291)</f>
        <v>1.7999999999999998</v>
      </c>
      <c r="EJ292" s="92"/>
      <c r="EK292" s="93">
        <f>SUBTOTAL(9,EK216:EK291)</f>
        <v>170.7</v>
      </c>
      <c r="EL292" s="122">
        <f>SUBTOTAL(9,EL216:EL291)</f>
        <v>20.9</v>
      </c>
      <c r="EM292" s="130">
        <f>IF(EN292,EN292/EL292,"")</f>
        <v>35.296650717703351</v>
      </c>
      <c r="EN292" s="124">
        <f>SUBTOTAL(9,EN216:EN291)</f>
        <v>737.69999999999993</v>
      </c>
      <c r="EO292" s="122">
        <f>SUBTOTAL(9,EO216:EO291)</f>
        <v>16.100000000000001</v>
      </c>
      <c r="EP292" s="130">
        <f>IF(EQ292,EQ292/EO292,"")</f>
        <v>12.385093167701863</v>
      </c>
      <c r="EQ292" s="496">
        <f>SUBTOTAL(9,EQ216:EQ291)</f>
        <v>199.4</v>
      </c>
      <c r="ER292" s="125">
        <f>SUBTOTAL(9,ER216:ER291)</f>
        <v>4.8000000000000007</v>
      </c>
      <c r="ES292" s="124"/>
      <c r="ET292" s="124">
        <f>SUBTOTAL(9,ET216:ET291)</f>
        <v>538.29999999999995</v>
      </c>
      <c r="EU292" s="126">
        <f>SUBTOTAL(9,EU216:EU291)</f>
        <v>36.225000000000001</v>
      </c>
      <c r="EV292" s="127">
        <f>IF(EW292,EW292/EU292,"")</f>
        <v>31.897308488612843</v>
      </c>
      <c r="EW292" s="128">
        <f>SUBTOTAL(9,EW216:EW291)</f>
        <v>1155.4800000000002</v>
      </c>
      <c r="EX292" s="126">
        <f>SUBTOTAL(9,EX216:EX291)</f>
        <v>84.7</v>
      </c>
      <c r="EY292" s="127">
        <f>IF(EZ292,EZ292/EX292,"")</f>
        <v>14.259740259740258</v>
      </c>
      <c r="EZ292" s="128">
        <f>SUBTOTAL(9,EZ216:EZ291)</f>
        <v>1207.8</v>
      </c>
      <c r="FA292" s="179">
        <f>SUBTOTAL(9,FA216:FA291)</f>
        <v>-48.475000000000001</v>
      </c>
      <c r="FB292" s="127"/>
      <c r="FC292" s="128">
        <f>SUBTOTAL(9,FC216:FC291)</f>
        <v>-52.319999999999936</v>
      </c>
      <c r="FE292" s="119" t="s">
        <v>417</v>
      </c>
      <c r="FF292" s="120"/>
      <c r="FG292" s="120"/>
      <c r="FH292" s="121"/>
      <c r="FI292" s="412">
        <f>SUBTOTAL(9,FI216:FI291)</f>
        <v>5</v>
      </c>
      <c r="FJ292" s="420"/>
      <c r="FK292" s="414">
        <f>SUBTOTAL(9,FK216:FK291)</f>
        <v>55</v>
      </c>
      <c r="FL292" s="412">
        <f>SUBTOTAL(9,FL216:FL291)</f>
        <v>1.3</v>
      </c>
      <c r="FM292" s="420"/>
      <c r="FN292" s="414">
        <f>SUBTOTAL(9,FN216:FN291)</f>
        <v>35</v>
      </c>
      <c r="FO292" s="91">
        <f>SUBTOTAL(9,FO216:FO291)</f>
        <v>1</v>
      </c>
      <c r="FP292" s="92"/>
      <c r="FQ292" s="93">
        <f>SUBTOTAL(9,FQ216:FQ291)</f>
        <v>11</v>
      </c>
      <c r="FR292" s="412">
        <f>SUBTOTAL(9,FR216:FR291)</f>
        <v>8</v>
      </c>
      <c r="FS292" s="420"/>
      <c r="FT292" s="414">
        <f>SUBTOTAL(9,FT216:FT291)</f>
        <v>300</v>
      </c>
      <c r="FU292" s="412">
        <f>SUBTOTAL(9,FU216:FU291)</f>
        <v>1.3</v>
      </c>
      <c r="FV292" s="420"/>
      <c r="FW292" s="414">
        <f>SUBTOTAL(9,FW216:FW291)</f>
        <v>14.3</v>
      </c>
      <c r="FX292" s="91">
        <f>SUBTOTAL(9,FX216:FX291)</f>
        <v>1</v>
      </c>
      <c r="FY292" s="92"/>
      <c r="FZ292" s="93">
        <f>SUBTOTAL(9,FZ216:FZ291)</f>
        <v>11</v>
      </c>
      <c r="GA292" s="412">
        <f>SUBTOTAL(9,GA216:GA291)</f>
        <v>4.5</v>
      </c>
      <c r="GB292" s="420"/>
      <c r="GC292" s="414">
        <f>SUBTOTAL(9,GC216:GC291)</f>
        <v>111.5</v>
      </c>
      <c r="GD292" s="412">
        <f>SUBTOTAL(9,GD216:GD291)</f>
        <v>6.3</v>
      </c>
      <c r="GE292" s="420"/>
      <c r="GF292" s="414">
        <f>SUBTOTAL(9,GF216:GF291)</f>
        <v>68.600000000000009</v>
      </c>
      <c r="GG292" s="255">
        <f>SUBTOTAL(9,GG216:GG291)</f>
        <v>-2.2000000000000002</v>
      </c>
      <c r="GH292" s="256"/>
      <c r="GI292" s="257">
        <f>SUBTOTAL(9,GI216:GI291)</f>
        <v>-25.4</v>
      </c>
      <c r="GJ292" s="452">
        <f>SUBTOTAL(9,GJ216:GJ291)</f>
        <v>5</v>
      </c>
      <c r="GK292" s="458">
        <f>IF(GL292,GL292/GJ292,"")</f>
        <v>11</v>
      </c>
      <c r="GL292" s="454">
        <f>SUBTOTAL(9,GL216:GL291)</f>
        <v>55</v>
      </c>
      <c r="GM292" s="452">
        <f>SUBTOTAL(9,GM216:GM291)</f>
        <v>5.2</v>
      </c>
      <c r="GN292" s="458">
        <f>IF(GO292,GO292/GM292,"")</f>
        <v>11.23076923076923</v>
      </c>
      <c r="GO292" s="455">
        <f>SUBTOTAL(9,GO216:GO291)</f>
        <v>58.4</v>
      </c>
      <c r="GP292" s="259">
        <f>SUBTOTAL(9,GP216:GP291)</f>
        <v>-0.20000000000000018</v>
      </c>
      <c r="GQ292" s="258"/>
      <c r="GR292" s="258">
        <f>SUBTOTAL(9,GR216:GR291)</f>
        <v>-3.3999999999999986</v>
      </c>
      <c r="GS292" s="91">
        <f>SUBTOTAL(9,GS216:GS291)</f>
        <v>1.7</v>
      </c>
      <c r="GT292" s="101"/>
      <c r="GU292" s="93">
        <f>SUBTOTAL(9,GU216:GU291)</f>
        <v>45.2</v>
      </c>
      <c r="GV292" s="91">
        <f>SUBTOTAL(9,GV216:GV291)</f>
        <v>7</v>
      </c>
      <c r="GW292" s="101"/>
      <c r="GX292" s="93">
        <f>SUBTOTAL(9,GX216:GX291)</f>
        <v>135</v>
      </c>
      <c r="GY292" s="255">
        <f>SUBTOTAL(9,GY216:GY291)</f>
        <v>-0.8</v>
      </c>
      <c r="GZ292" s="256"/>
      <c r="HA292" s="257">
        <f>SUBTOTAL(9,HA216:HA291)</f>
        <v>-6.3000000000000007</v>
      </c>
      <c r="HB292" s="91">
        <f>SUBTOTAL(9,HB216:HB291)</f>
        <v>3.4</v>
      </c>
      <c r="HC292" s="101"/>
      <c r="HD292" s="93">
        <f>SUBTOTAL(9,HD216:HD291)</f>
        <v>38.6</v>
      </c>
      <c r="HE292" s="91">
        <f>SUBTOTAL(9,HE216:HE291)</f>
        <v>4.8</v>
      </c>
      <c r="HF292" s="101"/>
      <c r="HG292" s="93">
        <f>SUBTOTAL(9,HG216:HG291)</f>
        <v>54.6</v>
      </c>
      <c r="HH292" s="255">
        <f>SUBTOTAL(9,HH216:HH291)</f>
        <v>-0.8</v>
      </c>
      <c r="HI292" s="256"/>
      <c r="HJ292" s="257">
        <f>SUBTOTAL(9,HJ216:HJ291)</f>
        <v>-8.8000000000000007</v>
      </c>
      <c r="HK292" s="91">
        <f>SUBTOTAL(9,HK216:HK291)</f>
        <v>5.2</v>
      </c>
      <c r="HL292" s="101"/>
      <c r="HM292" s="93">
        <f>SUBTOTAL(9,HM216:HM291)</f>
        <v>57.2</v>
      </c>
      <c r="HN292" s="91">
        <f>SUBTOTAL(9,HN216:HN291)</f>
        <v>10.3</v>
      </c>
      <c r="HO292" s="101"/>
      <c r="HP292" s="93">
        <f>SUBTOTAL(9,HP216:HP291)</f>
        <v>115.1</v>
      </c>
      <c r="HQ292" s="255">
        <f>SUBTOTAL(9,HQ216:HQ291)</f>
        <v>-4.0999999999999996</v>
      </c>
      <c r="HR292" s="256"/>
      <c r="HS292" s="257">
        <f>SUBTOTAL(9,HS216:HS291)</f>
        <v>-46.900000000000006</v>
      </c>
      <c r="HT292" s="122">
        <f>SUBTOTAL(9,HT216:HT291)</f>
        <v>5.8</v>
      </c>
      <c r="HU292" s="130">
        <f>IF(HV292,HV292/HT292,"")</f>
        <v>11.206896551724139</v>
      </c>
      <c r="HV292" s="124">
        <f>SUBTOTAL(9,HV216:HV291)</f>
        <v>65</v>
      </c>
      <c r="HW292" s="122">
        <f>SUBTOTAL(9,HW216:HW291)</f>
        <v>11.5</v>
      </c>
      <c r="HX292" s="130">
        <f>IF(HY292,HY292/HW292,"")</f>
        <v>11.043478260869565</v>
      </c>
      <c r="HY292" s="496">
        <f>SUBTOTAL(9,HY216:HY291)</f>
        <v>127</v>
      </c>
      <c r="HZ292" s="259">
        <f>SUBTOTAL(9,HZ216:HZ291)</f>
        <v>-5.7</v>
      </c>
      <c r="IA292" s="258"/>
      <c r="IB292" s="258">
        <f>SUBTOTAL(9,IB216:IB291)</f>
        <v>-62.000000000000007</v>
      </c>
      <c r="IC292" s="412">
        <f>SUBTOTAL(9,IC216:IC291)</f>
        <v>6</v>
      </c>
      <c r="ID292" s="420"/>
      <c r="IE292" s="414">
        <f>SUBTOTAL(9,IE216:IE291)</f>
        <v>102.5</v>
      </c>
      <c r="IF292" s="412">
        <f>SUBTOTAL(9,IF216:IF291)</f>
        <v>23.5</v>
      </c>
      <c r="IG292" s="420"/>
      <c r="IH292" s="414">
        <f>SUBTOTAL(9,IH216:IH291)</f>
        <v>256.5</v>
      </c>
      <c r="II292" s="255">
        <f>SUBTOTAL(9,II216:II291)</f>
        <v>-16</v>
      </c>
      <c r="IJ292" s="256"/>
      <c r="IK292" s="257">
        <f>SUBTOTAL(9,IK216:IK291)</f>
        <v>-176</v>
      </c>
      <c r="IL292" s="412">
        <f>SUBTOTAL(9,IL216:IL291)</f>
        <v>4.2</v>
      </c>
      <c r="IM292" s="420"/>
      <c r="IN292" s="414">
        <f>SUBTOTAL(9,IN216:IN291)</f>
        <v>47.4</v>
      </c>
      <c r="IO292" s="412">
        <f>SUBTOTAL(9,IO216:IO291)</f>
        <v>15.600000000000001</v>
      </c>
      <c r="IP292" s="420"/>
      <c r="IQ292" s="414">
        <f>SUBTOTAL(9,IQ216:IQ291)</f>
        <v>207.6</v>
      </c>
      <c r="IR292" s="255">
        <f>SUBTOTAL(9,IR216:IR291)</f>
        <v>-8.1</v>
      </c>
      <c r="IS292" s="256"/>
      <c r="IT292" s="257">
        <f>SUBTOTAL(9,IT216:IT291)</f>
        <v>-89.7</v>
      </c>
      <c r="IU292" s="412">
        <f>SUBTOTAL(9,IU216:IU291)</f>
        <v>6</v>
      </c>
      <c r="IV292" s="420"/>
      <c r="IW292" s="414">
        <f>SUBTOTAL(9,IW216:IW291)</f>
        <v>66</v>
      </c>
      <c r="IX292" s="412">
        <f>SUBTOTAL(9,IX216:IX291)</f>
        <v>18</v>
      </c>
      <c r="IY292" s="420"/>
      <c r="IZ292" s="414">
        <f>SUBTOTAL(9,IZ216:IZ291)</f>
        <v>277</v>
      </c>
      <c r="JA292" s="255">
        <f>SUBTOTAL(9,JA216:JA291)</f>
        <v>-7</v>
      </c>
      <c r="JB292" s="256"/>
      <c r="JC292" s="257">
        <f>SUBTOTAL(9,JC216:JC291)</f>
        <v>-77</v>
      </c>
      <c r="JD292" s="452">
        <f>SUBTOTAL(9,JD216:JD291)</f>
        <v>7.2</v>
      </c>
      <c r="JE292" s="458">
        <f>IF(JF292,JF292/JD292,"")</f>
        <v>11.166666666666668</v>
      </c>
      <c r="JF292" s="454">
        <f>SUBTOTAL(9,JF216:JF291)</f>
        <v>80.400000000000006</v>
      </c>
      <c r="JG292" s="452">
        <f>SUBTOTAL(9,JG216:JG291)</f>
        <v>38.299999999999997</v>
      </c>
      <c r="JH292" s="458">
        <f>IF(JI292,JI292/JG292,"")</f>
        <v>11.046997389033944</v>
      </c>
      <c r="JI292" s="455">
        <f>SUBTOTAL(9,JI216:JI291)</f>
        <v>423.1</v>
      </c>
      <c r="JJ292" s="259">
        <f>SUBTOTAL(9,JJ216:JJ291)</f>
        <v>-31.1</v>
      </c>
      <c r="JK292" s="258"/>
      <c r="JL292" s="258">
        <f>SUBTOTAL(9,JL216:JL291)</f>
        <v>-342.7</v>
      </c>
      <c r="JM292" s="91">
        <f>SUBTOTAL(9,JM216:JM291)</f>
        <v>7.5</v>
      </c>
      <c r="JN292" s="101"/>
      <c r="JO292" s="93">
        <f>SUBTOTAL(9,JO216:JO291)</f>
        <v>77.5</v>
      </c>
      <c r="JP292" s="91">
        <f>SUBTOTAL(9,JP216:JP291)</f>
        <v>6</v>
      </c>
      <c r="JQ292" s="101"/>
      <c r="JR292" s="93">
        <f>SUBTOTAL(9,JR216:JR291)</f>
        <v>58.5</v>
      </c>
      <c r="JS292" s="255">
        <f>SUBTOTAL(9,JS216:JS291)</f>
        <v>0.5</v>
      </c>
      <c r="JT292" s="256"/>
      <c r="JU292" s="257">
        <f>SUBTOTAL(9,JU216:JU291)</f>
        <v>5.5</v>
      </c>
      <c r="JV292" s="91">
        <f>SUBTOTAL(9,JV216:JV291)</f>
        <v>5.7</v>
      </c>
      <c r="JW292" s="101"/>
      <c r="JX292" s="93">
        <f>SUBTOTAL(9,JX216:JX291)</f>
        <v>63.9</v>
      </c>
      <c r="JY292" s="91">
        <f>SUBTOTAL(9,JY216:JY291)</f>
        <v>0.5</v>
      </c>
      <c r="JZ292" s="101"/>
      <c r="KA292" s="93">
        <f>SUBTOTAL(9,KA216:KA291)</f>
        <v>8.5</v>
      </c>
      <c r="KB292" s="255">
        <f>SUBTOTAL(9,KB216:KB291)</f>
        <v>2.7</v>
      </c>
      <c r="KC292" s="256"/>
      <c r="KD292" s="257">
        <f>SUBTOTAL(9,KD216:KD291)</f>
        <v>30.9</v>
      </c>
      <c r="KE292" s="91">
        <f>SUBTOTAL(9,KE216:KE291)</f>
        <v>8.5</v>
      </c>
      <c r="KF292" s="101"/>
      <c r="KG292" s="93">
        <f>SUBTOTAL(9,KG216:KG291)</f>
        <v>91</v>
      </c>
      <c r="KH292" s="91">
        <f>SUBTOTAL(9,KH216:KH291)</f>
        <v>6</v>
      </c>
      <c r="KI292" s="101"/>
      <c r="KJ292" s="93">
        <f>SUBTOTAL(9,KJ216:KJ291)</f>
        <v>61</v>
      </c>
      <c r="KK292" s="91">
        <f>SUBTOTAL(9,KK216:KK291)</f>
        <v>2.5</v>
      </c>
      <c r="KL292" s="92"/>
      <c r="KM292" s="93">
        <f>SUBTOTAL(9,KM216:KM291)</f>
        <v>27.5</v>
      </c>
      <c r="KN292" s="122">
        <f>SUBTOTAL(9,KN216:KN291)</f>
        <v>10.7</v>
      </c>
      <c r="KO292" s="130">
        <f>IF(KP292,KP292/KN292,"")</f>
        <v>10.878504672897197</v>
      </c>
      <c r="KP292" s="124">
        <f>SUBTOTAL(9,KP216:KP291)</f>
        <v>116.4</v>
      </c>
      <c r="KQ292" s="122">
        <f>SUBTOTAL(9,KQ216:KQ291)</f>
        <v>5</v>
      </c>
      <c r="KR292" s="130">
        <f>IF(KS292,KS292/KQ292,"")</f>
        <v>10.5</v>
      </c>
      <c r="KS292" s="496">
        <f>SUBTOTAL(9,KS216:KS291)</f>
        <v>52.5</v>
      </c>
      <c r="KT292" s="125">
        <f>SUBTOTAL(9,KT216:KT291)</f>
        <v>5.7</v>
      </c>
      <c r="KU292" s="124"/>
      <c r="KV292" s="124">
        <f>SUBTOTAL(9,KV216:KV291)</f>
        <v>63.9</v>
      </c>
      <c r="KW292" s="126">
        <f>SUBTOTAL(9,KW216:KW291)</f>
        <v>28.700000000000003</v>
      </c>
      <c r="KX292" s="127">
        <f>IF(KY292,KY292/KW292,"")</f>
        <v>11.038327526132404</v>
      </c>
      <c r="KY292" s="128">
        <f>SUBTOTAL(9,KY216:KY291)</f>
        <v>316.8</v>
      </c>
      <c r="KZ292" s="126">
        <f>SUBTOTAL(9,KZ216:KZ291)</f>
        <v>60</v>
      </c>
      <c r="LA292" s="127">
        <f>IF(LB292,LB292/KZ292,"")</f>
        <v>11.016666666666667</v>
      </c>
      <c r="LB292" s="128">
        <f>SUBTOTAL(9,LB216:LB291)</f>
        <v>661</v>
      </c>
      <c r="LC292" s="179">
        <f>SUBTOTAL(9,LC216:LC291)</f>
        <v>-31.299999999999997</v>
      </c>
      <c r="LD292" s="127"/>
      <c r="LE292" s="128">
        <f>SUBTOTAL(9,LE216:LE291)</f>
        <v>-344.20000000000005</v>
      </c>
    </row>
    <row r="293" spans="2:317" ht="20.25" hidden="1" customHeight="1" outlineLevel="3">
      <c r="B293" s="84"/>
      <c r="C293" s="176"/>
      <c r="D293" s="176"/>
      <c r="E293" s="176"/>
      <c r="F293" s="84"/>
      <c r="G293" s="483"/>
      <c r="H293" s="600"/>
      <c r="I293" s="443">
        <f>G293*H293</f>
        <v>0</v>
      </c>
      <c r="J293" s="483"/>
      <c r="K293" s="600"/>
      <c r="L293" s="443">
        <f>J293*K293</f>
        <v>0</v>
      </c>
      <c r="M293" s="697">
        <f t="shared" ref="M293:M306" si="4258">G293-J293</f>
        <v>0</v>
      </c>
      <c r="N293" s="698">
        <f t="shared" ref="N293:N306" si="4259">H293-K293</f>
        <v>0</v>
      </c>
      <c r="O293" s="699">
        <f t="shared" ref="O293:O306" si="4260">I293-L293</f>
        <v>0</v>
      </c>
      <c r="P293" s="483"/>
      <c r="Q293" s="600"/>
      <c r="R293" s="443">
        <f>P293*Q293</f>
        <v>0</v>
      </c>
      <c r="S293" s="483"/>
      <c r="T293" s="600"/>
      <c r="U293" s="443">
        <f>S293*T293</f>
        <v>0</v>
      </c>
      <c r="V293" s="697">
        <f>P293-S293</f>
        <v>0</v>
      </c>
      <c r="W293" s="698">
        <f t="shared" ref="W293:W306" si="4261">Q293-T293</f>
        <v>0</v>
      </c>
      <c r="X293" s="699">
        <f t="shared" ref="X293:X306" si="4262">R293-U293</f>
        <v>0</v>
      </c>
      <c r="Y293" s="483"/>
      <c r="Z293" s="600"/>
      <c r="AA293" s="443">
        <f>Y293*Z293</f>
        <v>0</v>
      </c>
      <c r="AB293" s="483"/>
      <c r="AC293" s="600"/>
      <c r="AD293" s="443">
        <f>AB293*AC293</f>
        <v>0</v>
      </c>
      <c r="AE293" s="595">
        <f t="shared" ref="AE293:AE306" si="4263">Y293-AB293</f>
        <v>0</v>
      </c>
      <c r="AF293" s="596">
        <f t="shared" ref="AF293:AF306" si="4264">Z293-AC293</f>
        <v>0</v>
      </c>
      <c r="AG293" s="597">
        <f t="shared" ref="AG293:AG306" si="4265">AA293-AD293</f>
        <v>0</v>
      </c>
      <c r="AH293" s="715">
        <f t="shared" ref="AH293:AH306" si="4266">G293+P293+Y293</f>
        <v>0</v>
      </c>
      <c r="AI293" s="711">
        <f t="shared" ref="AI293:AI306" si="4267">IF(AJ293,AJ293/AH293,0)</f>
        <v>0</v>
      </c>
      <c r="AJ293" s="716">
        <f t="shared" ref="AJ293:AJ306" si="4268">I293+R293+AA293</f>
        <v>0</v>
      </c>
      <c r="AK293" s="715">
        <f t="shared" ref="AK293:AK306" si="4269">J293+S293+AB293</f>
        <v>0</v>
      </c>
      <c r="AL293" s="711">
        <f t="shared" ref="AL293:AL306" si="4270">IF(AM293,AM293/AK293,0)</f>
        <v>0</v>
      </c>
      <c r="AM293" s="716">
        <f t="shared" ref="AM293:AM306" si="4271">L293+U293+AD293</f>
        <v>0</v>
      </c>
      <c r="AN293" s="717">
        <f t="shared" ref="AN293:AN306" si="4272">AH293-AK293</f>
        <v>0</v>
      </c>
      <c r="AO293" s="718">
        <f t="shared" ref="AO293:AO306" si="4273">AI293-AL293</f>
        <v>0</v>
      </c>
      <c r="AP293" s="718">
        <f t="shared" ref="AP293:AP306" si="4274">AJ293-AM293</f>
        <v>0</v>
      </c>
      <c r="AQ293" s="389"/>
      <c r="AR293" s="390"/>
      <c r="AS293" s="388">
        <f>AQ293*AR293</f>
        <v>0</v>
      </c>
      <c r="AT293" s="389"/>
      <c r="AU293" s="390"/>
      <c r="AV293" s="388">
        <f>AT293*AU293</f>
        <v>0</v>
      </c>
      <c r="AW293" s="595">
        <f t="shared" ref="AW293:AW306" si="4275">AQ293-AT293</f>
        <v>0</v>
      </c>
      <c r="AX293" s="596">
        <f t="shared" ref="AX293:AX306" si="4276">AR293-AU293</f>
        <v>0</v>
      </c>
      <c r="AY293" s="597">
        <f t="shared" ref="AY293:AY306" si="4277">AS293-AV293</f>
        <v>0</v>
      </c>
      <c r="AZ293" s="389"/>
      <c r="BA293" s="390"/>
      <c r="BB293" s="388">
        <f>AZ293*BA293</f>
        <v>0</v>
      </c>
      <c r="BC293" s="389"/>
      <c r="BD293" s="390"/>
      <c r="BE293" s="388">
        <f>BC293*BD293</f>
        <v>0</v>
      </c>
      <c r="BF293" s="595">
        <f t="shared" ref="BF293:BF306" si="4278">AZ293-BC293</f>
        <v>0</v>
      </c>
      <c r="BG293" s="596">
        <f t="shared" ref="BG293:BG306" si="4279">BA293-BD293</f>
        <v>0</v>
      </c>
      <c r="BH293" s="597">
        <f t="shared" ref="BH293:BH306" si="4280">BB293-BE293</f>
        <v>0</v>
      </c>
      <c r="BI293" s="385"/>
      <c r="BJ293" s="387"/>
      <c r="BK293" s="388">
        <f>BI293*BJ293</f>
        <v>0</v>
      </c>
      <c r="BL293" s="385"/>
      <c r="BM293" s="387"/>
      <c r="BN293" s="388">
        <f>BL293*BM293</f>
        <v>0</v>
      </c>
      <c r="BO293" s="595">
        <f t="shared" ref="BO293:BO306" si="4281">BI293-BL293</f>
        <v>0</v>
      </c>
      <c r="BP293" s="596">
        <f t="shared" ref="BP293:BP306" si="4282">BJ293-BM293</f>
        <v>0</v>
      </c>
      <c r="BQ293" s="597">
        <f t="shared" ref="BQ293:BQ306" si="4283">BK293-BN293</f>
        <v>0</v>
      </c>
      <c r="BR293" s="719">
        <f t="shared" ref="BR293:BR306" si="4284">AQ293+AZ293+BI293</f>
        <v>0</v>
      </c>
      <c r="BS293" s="720">
        <f t="shared" ref="BS293:BS306" si="4285">IF(BT293,BT293/BR293,0)</f>
        <v>0</v>
      </c>
      <c r="BT293" s="721">
        <f t="shared" ref="BT293:BT306" si="4286">AS293+BB293+BK293</f>
        <v>0</v>
      </c>
      <c r="BU293" s="719">
        <f t="shared" ref="BU293:BU306" si="4287">AT293+BC293+BL293</f>
        <v>0</v>
      </c>
      <c r="BV293" s="720">
        <f t="shared" ref="BV293:BV306" si="4288">IF(BW293,BW293/BU293,0)</f>
        <v>0</v>
      </c>
      <c r="BW293" s="721">
        <f t="shared" ref="BW293:BW306" si="4289">AV293+BE293+BN293</f>
        <v>0</v>
      </c>
      <c r="BX293" s="717">
        <f t="shared" ref="BX293:BX306" si="4290">BR293-BU293</f>
        <v>0</v>
      </c>
      <c r="BY293" s="718">
        <f t="shared" ref="BY293:BY306" si="4291">BS293-BV293</f>
        <v>0</v>
      </c>
      <c r="BZ293" s="718">
        <f t="shared" ref="BZ293:BZ306" si="4292">BT293-BW293</f>
        <v>0</v>
      </c>
      <c r="CA293" s="385"/>
      <c r="CB293" s="387"/>
      <c r="CC293" s="443">
        <f>CA293*CB293</f>
        <v>0</v>
      </c>
      <c r="CD293" s="385"/>
      <c r="CE293" s="387"/>
      <c r="CF293" s="443">
        <f>CD293*CE293</f>
        <v>0</v>
      </c>
      <c r="CG293" s="595">
        <f t="shared" ref="CG293:CG306" si="4293">CA293-CD293</f>
        <v>0</v>
      </c>
      <c r="CH293" s="596">
        <f t="shared" ref="CH293:CH306" si="4294">CB293-CE293</f>
        <v>0</v>
      </c>
      <c r="CI293" s="597">
        <f t="shared" ref="CI293:CI306" si="4295">CC293-CF293</f>
        <v>0</v>
      </c>
      <c r="CJ293" s="385"/>
      <c r="CK293" s="387"/>
      <c r="CL293" s="443">
        <f>CJ293*CK293</f>
        <v>0</v>
      </c>
      <c r="CM293" s="385"/>
      <c r="CN293" s="387"/>
      <c r="CO293" s="443">
        <f>CM293*CN293</f>
        <v>0</v>
      </c>
      <c r="CP293" s="595">
        <f t="shared" ref="CP293:CP306" si="4296">CJ293-CM293</f>
        <v>0</v>
      </c>
      <c r="CQ293" s="596">
        <f t="shared" ref="CQ293:CQ306" si="4297">CK293-CN293</f>
        <v>0</v>
      </c>
      <c r="CR293" s="597">
        <f t="shared" ref="CR293:CR306" si="4298">CL293-CO293</f>
        <v>0</v>
      </c>
      <c r="CS293" s="385"/>
      <c r="CT293" s="387"/>
      <c r="CU293" s="443">
        <f>CS293*CT293</f>
        <v>0</v>
      </c>
      <c r="CV293" s="385"/>
      <c r="CW293" s="387"/>
      <c r="CX293" s="443">
        <f>CV293*CW293</f>
        <v>0</v>
      </c>
      <c r="CY293" s="595">
        <f t="shared" ref="CY293:CY306" si="4299">CS293-CV293</f>
        <v>0</v>
      </c>
      <c r="CZ293" s="596">
        <f t="shared" ref="CZ293:CZ306" si="4300">CT293-CW293</f>
        <v>0</v>
      </c>
      <c r="DA293" s="597">
        <f t="shared" ref="DA293:DA306" si="4301">CU293-CX293</f>
        <v>0</v>
      </c>
      <c r="DB293" s="715">
        <f t="shared" ref="DB293:DB306" si="4302">CA293+CJ293+CS293</f>
        <v>0</v>
      </c>
      <c r="DC293" s="711">
        <f t="shared" ref="DC293:DC306" si="4303">IF(DD293,DD293/DB293,0)</f>
        <v>0</v>
      </c>
      <c r="DD293" s="716">
        <f t="shared" ref="DD293:DD306" si="4304">CC293+CL293+CU293</f>
        <v>0</v>
      </c>
      <c r="DE293" s="715">
        <f t="shared" ref="DE293:DE306" si="4305">CD293+CM293+CV293</f>
        <v>0</v>
      </c>
      <c r="DF293" s="711">
        <f t="shared" ref="DF293:DF306" si="4306">IF(DG293,DG293/DE293,0)</f>
        <v>0</v>
      </c>
      <c r="DG293" s="716">
        <f t="shared" ref="DG293:DG306" si="4307">CF293+CO293+CX293</f>
        <v>0</v>
      </c>
      <c r="DH293" s="717">
        <f t="shared" ref="DH293:DH306" si="4308">DB293-DE293</f>
        <v>0</v>
      </c>
      <c r="DI293" s="718">
        <f t="shared" ref="DI293:DI306" si="4309">DC293-DF293</f>
        <v>0</v>
      </c>
      <c r="DJ293" s="718">
        <f t="shared" ref="DJ293:DJ306" si="4310">DD293-DG293</f>
        <v>0</v>
      </c>
      <c r="DK293" s="385"/>
      <c r="DL293" s="387"/>
      <c r="DM293" s="388">
        <f>DK293*DL293</f>
        <v>0</v>
      </c>
      <c r="DN293" s="385"/>
      <c r="DO293" s="387"/>
      <c r="DP293" s="388">
        <f>DN293*DO293</f>
        <v>0</v>
      </c>
      <c r="DQ293" s="595">
        <f t="shared" ref="DQ293:DQ306" si="4311">DK293-DN293</f>
        <v>0</v>
      </c>
      <c r="DR293" s="596">
        <f t="shared" ref="DR293:DR306" si="4312">DL293-DO293</f>
        <v>0</v>
      </c>
      <c r="DS293" s="597">
        <f t="shared" ref="DS293:DS306" si="4313">DM293-DP293</f>
        <v>0</v>
      </c>
      <c r="DT293" s="385"/>
      <c r="DU293" s="387"/>
      <c r="DV293" s="388">
        <f>DT293*DU293</f>
        <v>0</v>
      </c>
      <c r="DW293" s="385"/>
      <c r="DX293" s="387"/>
      <c r="DY293" s="388">
        <f>DW293*DX293</f>
        <v>0</v>
      </c>
      <c r="DZ293" s="595">
        <f t="shared" ref="DZ293:DZ306" si="4314">DT293-DW293</f>
        <v>0</v>
      </c>
      <c r="EA293" s="596">
        <f t="shared" ref="EA293:EA306" si="4315">DU293-DX293</f>
        <v>0</v>
      </c>
      <c r="EB293" s="597">
        <f t="shared" ref="EB293:EB306" si="4316">DV293-DY293</f>
        <v>0</v>
      </c>
      <c r="EC293" s="385"/>
      <c r="ED293" s="108"/>
      <c r="EE293" s="90">
        <f>EC293*ED293</f>
        <v>0</v>
      </c>
      <c r="EF293" s="385"/>
      <c r="EG293" s="108"/>
      <c r="EH293" s="90">
        <f>EF293*EG293</f>
        <v>0</v>
      </c>
      <c r="EI293" s="41">
        <f t="shared" ref="EI293:EI306" si="4317">EC293-EF293</f>
        <v>0</v>
      </c>
      <c r="EJ293" s="42">
        <f t="shared" ref="EJ293:EJ306" si="4318">ED293-EG293</f>
        <v>0</v>
      </c>
      <c r="EK293" s="43">
        <f t="shared" ref="EK293:EK306" si="4319">EE293-EH293</f>
        <v>0</v>
      </c>
      <c r="EL293" s="50">
        <f t="shared" ref="EL293:EL306" si="4320">DK293+DT293+EC293</f>
        <v>0</v>
      </c>
      <c r="EM293" s="45">
        <f t="shared" ref="EM293:EM306" si="4321">IF(EN293,EN293/EL293,0)</f>
        <v>0</v>
      </c>
      <c r="EN293" s="51">
        <f t="shared" ref="EN293:EN306" si="4322">DM293+DV293+EE293</f>
        <v>0</v>
      </c>
      <c r="EO293" s="50">
        <f t="shared" ref="EO293:EO306" si="4323">DN293+DW293+EF293</f>
        <v>0</v>
      </c>
      <c r="EP293" s="45">
        <f t="shared" ref="EP293:EP306" si="4324">IF(EQ293,EQ293/EO293,0)</f>
        <v>0</v>
      </c>
      <c r="EQ293" s="51">
        <f t="shared" ref="EQ293:EQ306" si="4325">DP293+DY293+EH293</f>
        <v>0</v>
      </c>
      <c r="ER293" s="81">
        <f t="shared" ref="ER293:ER306" si="4326">EL293-EO293</f>
        <v>0</v>
      </c>
      <c r="ES293" s="52">
        <f t="shared" ref="ES293:ES306" si="4327">EM293-EP293</f>
        <v>0</v>
      </c>
      <c r="ET293" s="52">
        <f t="shared" ref="ET293:ET306" si="4328">EN293-EQ293</f>
        <v>0</v>
      </c>
      <c r="EU293" s="27">
        <f t="shared" ref="EU293:EU306" si="4329">AH293+BR293+DB293+EL293</f>
        <v>0</v>
      </c>
      <c r="EV293" s="28">
        <f>IF(EW293,EW293/EU293,0)</f>
        <v>0</v>
      </c>
      <c r="EW293" s="29">
        <f t="shared" ref="EW293:EW306" si="4330">AJ293+BT293+DD293+EN293</f>
        <v>0</v>
      </c>
      <c r="EX293" s="542">
        <f t="shared" ref="EX293:EX306" si="4331">AK293+BU293+DE293+EO293</f>
        <v>0</v>
      </c>
      <c r="EY293" s="28">
        <f t="shared" ref="EY293:EY306" si="4332">IF(EZ293,EZ293/EX293,0)</f>
        <v>0</v>
      </c>
      <c r="EZ293" s="29">
        <f t="shared" ref="EZ293:EZ306" si="4333">AM293+BW293+DG293+EQ293</f>
        <v>0</v>
      </c>
      <c r="FA293" s="178">
        <f t="shared" ref="FA293:FA306" si="4334">EU293-EX293</f>
        <v>0</v>
      </c>
      <c r="FB293" s="28">
        <f t="shared" ref="FB293:FB306" si="4335">EV293-EY293</f>
        <v>0</v>
      </c>
      <c r="FC293" s="29">
        <f t="shared" ref="FC293:FC306" si="4336">EW293-EZ293</f>
        <v>0</v>
      </c>
      <c r="FE293" s="84" t="s">
        <v>418</v>
      </c>
      <c r="FF293" s="176" t="s">
        <v>419</v>
      </c>
      <c r="FG293" s="176" t="s">
        <v>262</v>
      </c>
      <c r="FH293" s="84" t="s">
        <v>211</v>
      </c>
      <c r="FI293" s="483"/>
      <c r="FJ293" s="600"/>
      <c r="FK293" s="443">
        <f>FI293*FJ293</f>
        <v>0</v>
      </c>
      <c r="FL293" s="483"/>
      <c r="FM293" s="600"/>
      <c r="FN293" s="443">
        <f>FL293*FM293</f>
        <v>0</v>
      </c>
      <c r="FO293" s="697">
        <f t="shared" ref="FO293:FO306" si="4337">FI293-FL293</f>
        <v>0</v>
      </c>
      <c r="FP293" s="698">
        <f t="shared" ref="FP293:FP306" si="4338">FJ293-FM293</f>
        <v>0</v>
      </c>
      <c r="FQ293" s="699">
        <f t="shared" ref="FQ293:FQ306" si="4339">FK293-FN293</f>
        <v>0</v>
      </c>
      <c r="FR293" s="483"/>
      <c r="FS293" s="600"/>
      <c r="FT293" s="443">
        <f>FR293*FS293</f>
        <v>0</v>
      </c>
      <c r="FU293" s="483"/>
      <c r="FV293" s="600"/>
      <c r="FW293" s="443">
        <f>FU293*FV293</f>
        <v>0</v>
      </c>
      <c r="FX293" s="697">
        <f>FR293-FU293</f>
        <v>0</v>
      </c>
      <c r="FY293" s="698">
        <f t="shared" ref="FY293:FY306" si="4340">FS293-FV293</f>
        <v>0</v>
      </c>
      <c r="FZ293" s="699">
        <f t="shared" ref="FZ293:FZ306" si="4341">FT293-FW293</f>
        <v>0</v>
      </c>
      <c r="GA293" s="483"/>
      <c r="GB293" s="600"/>
      <c r="GC293" s="443">
        <f>GA293*GB293</f>
        <v>0</v>
      </c>
      <c r="GD293" s="483"/>
      <c r="GE293" s="600"/>
      <c r="GF293" s="443">
        <f>GD293*GE293</f>
        <v>0</v>
      </c>
      <c r="GG293" s="595">
        <f t="shared" ref="GG293:GG306" si="4342">GA293-GD293</f>
        <v>0</v>
      </c>
      <c r="GH293" s="596">
        <f t="shared" ref="GH293:GH306" si="4343">GB293-GE293</f>
        <v>0</v>
      </c>
      <c r="GI293" s="597">
        <f t="shared" ref="GI293:GI306" si="4344">GC293-GF293</f>
        <v>0</v>
      </c>
      <c r="GJ293" s="715">
        <f t="shared" ref="GJ293:GJ306" si="4345">FI293+FR293+GA293</f>
        <v>0</v>
      </c>
      <c r="GK293" s="711">
        <f t="shared" ref="GK293:GK306" si="4346">IF(GL293,GL293/GJ293,0)</f>
        <v>0</v>
      </c>
      <c r="GL293" s="716">
        <f t="shared" ref="GL293:GL306" si="4347">FK293+FT293+GC293</f>
        <v>0</v>
      </c>
      <c r="GM293" s="715">
        <f t="shared" ref="GM293:GM306" si="4348">FL293+FU293+GD293</f>
        <v>0</v>
      </c>
      <c r="GN293" s="711">
        <f t="shared" ref="GN293:GN306" si="4349">IF(GO293,GO293/GM293,0)</f>
        <v>0</v>
      </c>
      <c r="GO293" s="716">
        <f t="shared" ref="GO293:GO306" si="4350">FN293+FW293+GF293</f>
        <v>0</v>
      </c>
      <c r="GP293" s="717">
        <f t="shared" ref="GP293:GP306" si="4351">GJ293-GM293</f>
        <v>0</v>
      </c>
      <c r="GQ293" s="718">
        <f t="shared" ref="GQ293:GQ306" si="4352">GK293-GN293</f>
        <v>0</v>
      </c>
      <c r="GR293" s="718">
        <f t="shared" ref="GR293:GR306" si="4353">GL293-GO293</f>
        <v>0</v>
      </c>
      <c r="GS293" s="389"/>
      <c r="GT293" s="390"/>
      <c r="GU293" s="388">
        <f>GS293*GT293</f>
        <v>0</v>
      </c>
      <c r="GV293" s="389"/>
      <c r="GW293" s="390"/>
      <c r="GX293" s="388">
        <f>GV293*GW293</f>
        <v>0</v>
      </c>
      <c r="GY293" s="595">
        <f t="shared" ref="GY293:GY306" si="4354">GS293-GV293</f>
        <v>0</v>
      </c>
      <c r="GZ293" s="596">
        <f t="shared" ref="GZ293:GZ306" si="4355">GT293-GW293</f>
        <v>0</v>
      </c>
      <c r="HA293" s="597">
        <f t="shared" ref="HA293:HA306" si="4356">GU293-GX293</f>
        <v>0</v>
      </c>
      <c r="HB293" s="389"/>
      <c r="HC293" s="390"/>
      <c r="HD293" s="388">
        <f>HB293*HC293</f>
        <v>0</v>
      </c>
      <c r="HE293" s="389"/>
      <c r="HF293" s="390"/>
      <c r="HG293" s="388">
        <f>HE293*HF293</f>
        <v>0</v>
      </c>
      <c r="HH293" s="595">
        <f t="shared" ref="HH293:HH306" si="4357">HB293-HE293</f>
        <v>0</v>
      </c>
      <c r="HI293" s="596">
        <f t="shared" ref="HI293:HI306" si="4358">HC293-HF293</f>
        <v>0</v>
      </c>
      <c r="HJ293" s="597">
        <f t="shared" ref="HJ293:HJ306" si="4359">HD293-HG293</f>
        <v>0</v>
      </c>
      <c r="HK293" s="385"/>
      <c r="HL293" s="387"/>
      <c r="HM293" s="388">
        <f>HK293*HL293</f>
        <v>0</v>
      </c>
      <c r="HN293" s="385"/>
      <c r="HO293" s="387"/>
      <c r="HP293" s="388">
        <f>HN293*HO293</f>
        <v>0</v>
      </c>
      <c r="HQ293" s="595">
        <f t="shared" ref="HQ293:HQ306" si="4360">HK293-HN293</f>
        <v>0</v>
      </c>
      <c r="HR293" s="596">
        <f t="shared" ref="HR293:HR306" si="4361">HL293-HO293</f>
        <v>0</v>
      </c>
      <c r="HS293" s="597">
        <f t="shared" ref="HS293:HS306" si="4362">HM293-HP293</f>
        <v>0</v>
      </c>
      <c r="HT293" s="719">
        <f t="shared" ref="HT293:HT306" si="4363">GS293+HB293+HK293</f>
        <v>0</v>
      </c>
      <c r="HU293" s="720">
        <f t="shared" ref="HU293:HU306" si="4364">IF(HV293,HV293/HT293,0)</f>
        <v>0</v>
      </c>
      <c r="HV293" s="721">
        <f t="shared" ref="HV293:HV306" si="4365">GU293+HD293+HM293</f>
        <v>0</v>
      </c>
      <c r="HW293" s="719">
        <f t="shared" ref="HW293:HW306" si="4366">GV293+HE293+HN293</f>
        <v>0</v>
      </c>
      <c r="HX293" s="720">
        <f t="shared" ref="HX293:HX306" si="4367">IF(HY293,HY293/HW293,0)</f>
        <v>0</v>
      </c>
      <c r="HY293" s="721">
        <f t="shared" ref="HY293:HY306" si="4368">GX293+HG293+HP293</f>
        <v>0</v>
      </c>
      <c r="HZ293" s="717">
        <f t="shared" ref="HZ293:HZ306" si="4369">HT293-HW293</f>
        <v>0</v>
      </c>
      <c r="IA293" s="718">
        <f t="shared" ref="IA293:IA306" si="4370">HU293-HX293</f>
        <v>0</v>
      </c>
      <c r="IB293" s="718">
        <f t="shared" ref="IB293:IB306" si="4371">HV293-HY293</f>
        <v>0</v>
      </c>
      <c r="IC293" s="385"/>
      <c r="ID293" s="387"/>
      <c r="IE293" s="443">
        <f>IC293*ID293</f>
        <v>0</v>
      </c>
      <c r="IF293" s="385"/>
      <c r="IG293" s="387"/>
      <c r="IH293" s="443">
        <f>IF293*IG293</f>
        <v>0</v>
      </c>
      <c r="II293" s="595">
        <f t="shared" ref="II293:II306" si="4372">IC293-IF293</f>
        <v>0</v>
      </c>
      <c r="IJ293" s="596">
        <f t="shared" ref="IJ293:IJ306" si="4373">ID293-IG293</f>
        <v>0</v>
      </c>
      <c r="IK293" s="597">
        <f t="shared" ref="IK293:IK306" si="4374">IE293-IH293</f>
        <v>0</v>
      </c>
      <c r="IL293" s="385"/>
      <c r="IM293" s="387"/>
      <c r="IN293" s="443">
        <f>IL293*IM293</f>
        <v>0</v>
      </c>
      <c r="IO293" s="385"/>
      <c r="IP293" s="387"/>
      <c r="IQ293" s="443">
        <f>IO293*IP293</f>
        <v>0</v>
      </c>
      <c r="IR293" s="595">
        <f t="shared" ref="IR293:IR306" si="4375">IL293-IO293</f>
        <v>0</v>
      </c>
      <c r="IS293" s="596">
        <f t="shared" ref="IS293:IS306" si="4376">IM293-IP293</f>
        <v>0</v>
      </c>
      <c r="IT293" s="597">
        <f t="shared" ref="IT293:IT306" si="4377">IN293-IQ293</f>
        <v>0</v>
      </c>
      <c r="IU293" s="385"/>
      <c r="IV293" s="387"/>
      <c r="IW293" s="443">
        <f>IU293*IV293</f>
        <v>0</v>
      </c>
      <c r="IX293" s="385"/>
      <c r="IY293" s="387"/>
      <c r="IZ293" s="443">
        <f>IX293*IY293</f>
        <v>0</v>
      </c>
      <c r="JA293" s="595">
        <f t="shared" ref="JA293:JA306" si="4378">IU293-IX293</f>
        <v>0</v>
      </c>
      <c r="JB293" s="596">
        <f t="shared" ref="JB293:JB306" si="4379">IV293-IY293</f>
        <v>0</v>
      </c>
      <c r="JC293" s="597">
        <f t="shared" ref="JC293:JC306" si="4380">IW293-IZ293</f>
        <v>0</v>
      </c>
      <c r="JD293" s="715">
        <f t="shared" ref="JD293:JD306" si="4381">IC293+IL293+IU293</f>
        <v>0</v>
      </c>
      <c r="JE293" s="711">
        <f t="shared" ref="JE293:JE306" si="4382">IF(JF293,JF293/JD293,0)</f>
        <v>0</v>
      </c>
      <c r="JF293" s="716">
        <f t="shared" ref="JF293:JF306" si="4383">IE293+IN293+IW293</f>
        <v>0</v>
      </c>
      <c r="JG293" s="715">
        <f t="shared" ref="JG293:JG306" si="4384">IF293+IO293+IX293</f>
        <v>0</v>
      </c>
      <c r="JH293" s="711">
        <f t="shared" ref="JH293:JH306" si="4385">IF(JI293,JI293/JG293,0)</f>
        <v>0</v>
      </c>
      <c r="JI293" s="716">
        <f t="shared" ref="JI293:JI306" si="4386">IH293+IQ293+IZ293</f>
        <v>0</v>
      </c>
      <c r="JJ293" s="717">
        <f t="shared" ref="JJ293:JJ306" si="4387">JD293-JG293</f>
        <v>0</v>
      </c>
      <c r="JK293" s="718">
        <f t="shared" ref="JK293:JK306" si="4388">JE293-JH293</f>
        <v>0</v>
      </c>
      <c r="JL293" s="718">
        <f t="shared" ref="JL293:JL306" si="4389">JF293-JI293</f>
        <v>0</v>
      </c>
      <c r="JM293" s="385"/>
      <c r="JN293" s="387"/>
      <c r="JO293" s="388">
        <f>JM293*JN293</f>
        <v>0</v>
      </c>
      <c r="JP293" s="385"/>
      <c r="JQ293" s="387"/>
      <c r="JR293" s="388">
        <f>JP293*JQ293</f>
        <v>0</v>
      </c>
      <c r="JS293" s="595">
        <f t="shared" ref="JS293:JS306" si="4390">JM293-JP293</f>
        <v>0</v>
      </c>
      <c r="JT293" s="596">
        <f t="shared" ref="JT293:JT306" si="4391">JN293-JQ293</f>
        <v>0</v>
      </c>
      <c r="JU293" s="597">
        <f t="shared" ref="JU293:JU306" si="4392">JO293-JR293</f>
        <v>0</v>
      </c>
      <c r="JV293" s="385"/>
      <c r="JW293" s="387"/>
      <c r="JX293" s="388">
        <f>JV293*JW293</f>
        <v>0</v>
      </c>
      <c r="JY293" s="385"/>
      <c r="JZ293" s="387"/>
      <c r="KA293" s="388">
        <f>JY293*JZ293</f>
        <v>0</v>
      </c>
      <c r="KB293" s="595">
        <f t="shared" ref="KB293:KB306" si="4393">JV293-JY293</f>
        <v>0</v>
      </c>
      <c r="KC293" s="596">
        <f t="shared" ref="KC293:KC306" si="4394">JW293-JZ293</f>
        <v>0</v>
      </c>
      <c r="KD293" s="597">
        <f t="shared" ref="KD293:KD306" si="4395">JX293-KA293</f>
        <v>0</v>
      </c>
      <c r="KE293" s="385"/>
      <c r="KF293" s="108"/>
      <c r="KG293" s="90">
        <f>KE293*KF293</f>
        <v>0</v>
      </c>
      <c r="KH293" s="385"/>
      <c r="KI293" s="108"/>
      <c r="KJ293" s="90">
        <f>KH293*KI293</f>
        <v>0</v>
      </c>
      <c r="KK293" s="41">
        <f t="shared" ref="KK293:KK306" si="4396">KE293-KH293</f>
        <v>0</v>
      </c>
      <c r="KL293" s="42">
        <f t="shared" ref="KL293:KL306" si="4397">KF293-KI293</f>
        <v>0</v>
      </c>
      <c r="KM293" s="43">
        <f t="shared" ref="KM293:KM306" si="4398">KG293-KJ293</f>
        <v>0</v>
      </c>
      <c r="KN293" s="50">
        <f t="shared" ref="KN293:KN306" si="4399">JM293+JV293+KE293</f>
        <v>0</v>
      </c>
      <c r="KO293" s="45">
        <f t="shared" ref="KO293:KO306" si="4400">IF(KP293,KP293/KN293,0)</f>
        <v>0</v>
      </c>
      <c r="KP293" s="51">
        <f t="shared" ref="KP293:KP306" si="4401">JO293+JX293+KG293</f>
        <v>0</v>
      </c>
      <c r="KQ293" s="50">
        <f t="shared" ref="KQ293:KQ306" si="4402">JP293+JY293+KH293</f>
        <v>0</v>
      </c>
      <c r="KR293" s="45">
        <f t="shared" ref="KR293:KR306" si="4403">IF(KS293,KS293/KQ293,0)</f>
        <v>0</v>
      </c>
      <c r="KS293" s="51">
        <f t="shared" ref="KS293:KS306" si="4404">JR293+KA293+KJ293</f>
        <v>0</v>
      </c>
      <c r="KT293" s="81">
        <f t="shared" ref="KT293:KT306" si="4405">KN293-KQ293</f>
        <v>0</v>
      </c>
      <c r="KU293" s="52">
        <f t="shared" ref="KU293:KU306" si="4406">KO293-KR293</f>
        <v>0</v>
      </c>
      <c r="KV293" s="52">
        <f t="shared" ref="KV293:KV306" si="4407">KP293-KS293</f>
        <v>0</v>
      </c>
      <c r="KW293" s="27">
        <f t="shared" ref="KW293:KW306" si="4408">GJ293+HT293+JD293+KN293</f>
        <v>0</v>
      </c>
      <c r="KX293" s="28">
        <f>IF(KY293,KY293/KW293,0)</f>
        <v>0</v>
      </c>
      <c r="KY293" s="29">
        <f t="shared" ref="KY293:KY306" si="4409">GL293+HV293+JF293+KP293</f>
        <v>0</v>
      </c>
      <c r="KZ293" s="542">
        <f t="shared" ref="KZ293:KZ306" si="4410">GM293+HW293+JG293+KQ293</f>
        <v>0</v>
      </c>
      <c r="LA293" s="28">
        <f t="shared" ref="LA293:LA306" si="4411">IF(LB293,LB293/KZ293,0)</f>
        <v>0</v>
      </c>
      <c r="LB293" s="29">
        <f t="shared" ref="LB293:LB306" si="4412">GO293+HY293+JI293+KS293</f>
        <v>0</v>
      </c>
      <c r="LC293" s="178">
        <f t="shared" ref="LC293:LC306" si="4413">KW293-KZ293</f>
        <v>0</v>
      </c>
      <c r="LD293" s="28">
        <f t="shared" ref="LD293:LD306" si="4414">KX293-LA293</f>
        <v>0</v>
      </c>
      <c r="LE293" s="29">
        <f t="shared" ref="LE293:LE306" si="4415">KY293-LB293</f>
        <v>0</v>
      </c>
    </row>
    <row r="294" spans="2:317" ht="20.25" hidden="1" customHeight="1" outlineLevel="3">
      <c r="B294" s="84"/>
      <c r="C294" s="176"/>
      <c r="D294" s="176"/>
      <c r="E294" s="176"/>
      <c r="F294" s="84"/>
      <c r="G294" s="385"/>
      <c r="H294" s="482"/>
      <c r="I294" s="443">
        <f t="shared" ref="I294:I306" si="4416">G294*H294</f>
        <v>0</v>
      </c>
      <c r="J294" s="385"/>
      <c r="K294" s="482"/>
      <c r="L294" s="443">
        <f t="shared" ref="L294:L306" si="4417">J294*K294</f>
        <v>0</v>
      </c>
      <c r="M294" s="697">
        <f t="shared" si="4258"/>
        <v>0</v>
      </c>
      <c r="N294" s="698">
        <f t="shared" si="4259"/>
        <v>0</v>
      </c>
      <c r="O294" s="699">
        <f t="shared" si="4260"/>
        <v>0</v>
      </c>
      <c r="P294" s="385"/>
      <c r="Q294" s="482"/>
      <c r="R294" s="443">
        <f t="shared" ref="R294:R306" si="4418">P294*Q294</f>
        <v>0</v>
      </c>
      <c r="S294" s="444"/>
      <c r="T294" s="482"/>
      <c r="U294" s="443">
        <f t="shared" ref="U294:U306" si="4419">S294*T294</f>
        <v>0</v>
      </c>
      <c r="V294" s="707">
        <f>P294-S294</f>
        <v>0</v>
      </c>
      <c r="W294" s="698">
        <f t="shared" si="4261"/>
        <v>0</v>
      </c>
      <c r="X294" s="699">
        <f t="shared" si="4262"/>
        <v>0</v>
      </c>
      <c r="Y294" s="385"/>
      <c r="Z294" s="387"/>
      <c r="AA294" s="388">
        <f t="shared" ref="AA294:AA306" si="4420">Y294*Z294</f>
        <v>0</v>
      </c>
      <c r="AB294" s="385"/>
      <c r="AC294" s="387"/>
      <c r="AD294" s="443">
        <f t="shared" ref="AD294:AD306" si="4421">AB294*AC294</f>
        <v>0</v>
      </c>
      <c r="AE294" s="595">
        <f t="shared" si="4263"/>
        <v>0</v>
      </c>
      <c r="AF294" s="596">
        <f t="shared" si="4264"/>
        <v>0</v>
      </c>
      <c r="AG294" s="597">
        <f t="shared" si="4265"/>
        <v>0</v>
      </c>
      <c r="AH294" s="715">
        <f t="shared" si="4266"/>
        <v>0</v>
      </c>
      <c r="AI294" s="711">
        <f t="shared" si="4267"/>
        <v>0</v>
      </c>
      <c r="AJ294" s="716">
        <f t="shared" si="4268"/>
        <v>0</v>
      </c>
      <c r="AK294" s="715">
        <f t="shared" si="4269"/>
        <v>0</v>
      </c>
      <c r="AL294" s="711">
        <f t="shared" si="4270"/>
        <v>0</v>
      </c>
      <c r="AM294" s="716">
        <f t="shared" si="4271"/>
        <v>0</v>
      </c>
      <c r="AN294" s="717">
        <f t="shared" si="4272"/>
        <v>0</v>
      </c>
      <c r="AO294" s="718">
        <f t="shared" si="4273"/>
        <v>0</v>
      </c>
      <c r="AP294" s="718">
        <f t="shared" si="4274"/>
        <v>0</v>
      </c>
      <c r="AQ294" s="385"/>
      <c r="AR294" s="387"/>
      <c r="AS294" s="388">
        <f t="shared" ref="AS294:AS306" si="4422">AQ294*AR294</f>
        <v>0</v>
      </c>
      <c r="AT294" s="385"/>
      <c r="AU294" s="387"/>
      <c r="AV294" s="388">
        <f t="shared" ref="AV294:AV306" si="4423">AT294*AU294</f>
        <v>0</v>
      </c>
      <c r="AW294" s="595">
        <f t="shared" si="4275"/>
        <v>0</v>
      </c>
      <c r="AX294" s="596">
        <f t="shared" si="4276"/>
        <v>0</v>
      </c>
      <c r="AY294" s="597">
        <f t="shared" si="4277"/>
        <v>0</v>
      </c>
      <c r="AZ294" s="385"/>
      <c r="BA294" s="482"/>
      <c r="BB294" s="388">
        <f t="shared" ref="BB294:BB306" si="4424">AZ294*BA294</f>
        <v>0</v>
      </c>
      <c r="BC294" s="385"/>
      <c r="BD294" s="482"/>
      <c r="BE294" s="388">
        <f t="shared" ref="BE294:BE306" si="4425">BC294*BD294</f>
        <v>0</v>
      </c>
      <c r="BF294" s="595">
        <f t="shared" si="4278"/>
        <v>0</v>
      </c>
      <c r="BG294" s="596">
        <f t="shared" si="4279"/>
        <v>0</v>
      </c>
      <c r="BH294" s="597">
        <f t="shared" si="4280"/>
        <v>0</v>
      </c>
      <c r="BI294" s="385"/>
      <c r="BJ294" s="482"/>
      <c r="BK294" s="388">
        <f t="shared" ref="BK294:BK306" si="4426">BI294*BJ294</f>
        <v>0</v>
      </c>
      <c r="BL294" s="385"/>
      <c r="BM294" s="482"/>
      <c r="BN294" s="388">
        <f t="shared" ref="BN294:BN306" si="4427">BL294*BM294</f>
        <v>0</v>
      </c>
      <c r="BO294" s="595">
        <f t="shared" si="4281"/>
        <v>0</v>
      </c>
      <c r="BP294" s="596">
        <f t="shared" si="4282"/>
        <v>0</v>
      </c>
      <c r="BQ294" s="597">
        <f t="shared" si="4283"/>
        <v>0</v>
      </c>
      <c r="BR294" s="719">
        <f t="shared" si="4284"/>
        <v>0</v>
      </c>
      <c r="BS294" s="720">
        <f t="shared" si="4285"/>
        <v>0</v>
      </c>
      <c r="BT294" s="721">
        <f t="shared" si="4286"/>
        <v>0</v>
      </c>
      <c r="BU294" s="719">
        <f t="shared" si="4287"/>
        <v>0</v>
      </c>
      <c r="BV294" s="720">
        <f t="shared" si="4288"/>
        <v>0</v>
      </c>
      <c r="BW294" s="721">
        <f t="shared" si="4289"/>
        <v>0</v>
      </c>
      <c r="BX294" s="717">
        <f t="shared" si="4290"/>
        <v>0</v>
      </c>
      <c r="BY294" s="718">
        <f t="shared" si="4291"/>
        <v>0</v>
      </c>
      <c r="BZ294" s="718">
        <f t="shared" si="4292"/>
        <v>0</v>
      </c>
      <c r="CA294" s="385"/>
      <c r="CB294" s="482"/>
      <c r="CC294" s="443">
        <f t="shared" ref="CC294:CC306" si="4428">CA294*CB294</f>
        <v>0</v>
      </c>
      <c r="CD294" s="385"/>
      <c r="CE294" s="482"/>
      <c r="CF294" s="443">
        <f t="shared" ref="CF294:CF306" si="4429">CD294*CE294</f>
        <v>0</v>
      </c>
      <c r="CG294" s="595">
        <f t="shared" si="4293"/>
        <v>0</v>
      </c>
      <c r="CH294" s="596">
        <f t="shared" si="4294"/>
        <v>0</v>
      </c>
      <c r="CI294" s="597">
        <f t="shared" si="4295"/>
        <v>0</v>
      </c>
      <c r="CJ294" s="385"/>
      <c r="CK294" s="482"/>
      <c r="CL294" s="443">
        <f t="shared" ref="CL294:CL306" si="4430">CJ294*CK294</f>
        <v>0</v>
      </c>
      <c r="CM294" s="385"/>
      <c r="CN294" s="482"/>
      <c r="CO294" s="443">
        <f t="shared" ref="CO294:CO306" si="4431">CM294*CN294</f>
        <v>0</v>
      </c>
      <c r="CP294" s="595">
        <f t="shared" si="4296"/>
        <v>0</v>
      </c>
      <c r="CQ294" s="596">
        <f t="shared" si="4297"/>
        <v>0</v>
      </c>
      <c r="CR294" s="597">
        <f t="shared" si="4298"/>
        <v>0</v>
      </c>
      <c r="CS294" s="385"/>
      <c r="CT294" s="482"/>
      <c r="CU294" s="443">
        <f t="shared" ref="CU294:CU306" si="4432">CS294*CT294</f>
        <v>0</v>
      </c>
      <c r="CV294" s="385"/>
      <c r="CW294" s="482"/>
      <c r="CX294" s="443">
        <f t="shared" ref="CX294:CX306" si="4433">CV294*CW294</f>
        <v>0</v>
      </c>
      <c r="CY294" s="595">
        <f t="shared" si="4299"/>
        <v>0</v>
      </c>
      <c r="CZ294" s="596">
        <f t="shared" si="4300"/>
        <v>0</v>
      </c>
      <c r="DA294" s="597">
        <f t="shared" si="4301"/>
        <v>0</v>
      </c>
      <c r="DB294" s="715">
        <f t="shared" si="4302"/>
        <v>0</v>
      </c>
      <c r="DC294" s="711">
        <f t="shared" si="4303"/>
        <v>0</v>
      </c>
      <c r="DD294" s="716">
        <f t="shared" si="4304"/>
        <v>0</v>
      </c>
      <c r="DE294" s="715">
        <f t="shared" si="4305"/>
        <v>0</v>
      </c>
      <c r="DF294" s="711">
        <f t="shared" si="4306"/>
        <v>0</v>
      </c>
      <c r="DG294" s="716">
        <f t="shared" si="4307"/>
        <v>0</v>
      </c>
      <c r="DH294" s="717">
        <f t="shared" si="4308"/>
        <v>0</v>
      </c>
      <c r="DI294" s="718">
        <f t="shared" si="4309"/>
        <v>0</v>
      </c>
      <c r="DJ294" s="718">
        <f t="shared" si="4310"/>
        <v>0</v>
      </c>
      <c r="DK294" s="385"/>
      <c r="DL294" s="482"/>
      <c r="DM294" s="388">
        <f t="shared" ref="DM294:DM306" si="4434">DK294*DL294</f>
        <v>0</v>
      </c>
      <c r="DN294" s="385"/>
      <c r="DO294" s="482"/>
      <c r="DP294" s="388">
        <f t="shared" ref="DP294:DP306" si="4435">DN294*DO294</f>
        <v>0</v>
      </c>
      <c r="DQ294" s="595">
        <f t="shared" si="4311"/>
        <v>0</v>
      </c>
      <c r="DR294" s="596">
        <f t="shared" si="4312"/>
        <v>0</v>
      </c>
      <c r="DS294" s="597">
        <f t="shared" si="4313"/>
        <v>0</v>
      </c>
      <c r="DT294" s="385"/>
      <c r="DU294" s="482"/>
      <c r="DV294" s="388">
        <f t="shared" ref="DV294:DV306" si="4436">DT294*DU294</f>
        <v>0</v>
      </c>
      <c r="DW294" s="385"/>
      <c r="DX294" s="482"/>
      <c r="DY294" s="388">
        <f t="shared" ref="DY294" si="4437">DW294*DX294</f>
        <v>0</v>
      </c>
      <c r="DZ294" s="595">
        <f t="shared" si="4314"/>
        <v>0</v>
      </c>
      <c r="EA294" s="596">
        <f t="shared" si="4315"/>
        <v>0</v>
      </c>
      <c r="EB294" s="597">
        <f t="shared" si="4316"/>
        <v>0</v>
      </c>
      <c r="EC294" s="385"/>
      <c r="ED294" s="295"/>
      <c r="EE294" s="90">
        <f t="shared" ref="EE294:EE306" si="4438">EC294*ED294</f>
        <v>0</v>
      </c>
      <c r="EF294" s="88"/>
      <c r="EG294" s="295"/>
      <c r="EH294" s="90">
        <f t="shared" ref="EH294:EH306" si="4439">EF294*EG294</f>
        <v>0</v>
      </c>
      <c r="EI294" s="41">
        <f t="shared" si="4317"/>
        <v>0</v>
      </c>
      <c r="EJ294" s="42">
        <f t="shared" si="4318"/>
        <v>0</v>
      </c>
      <c r="EK294" s="43">
        <f t="shared" si="4319"/>
        <v>0</v>
      </c>
      <c r="EL294" s="50">
        <f t="shared" si="4320"/>
        <v>0</v>
      </c>
      <c r="EM294" s="45">
        <f t="shared" si="4321"/>
        <v>0</v>
      </c>
      <c r="EN294" s="51">
        <f t="shared" si="4322"/>
        <v>0</v>
      </c>
      <c r="EO294" s="50">
        <f t="shared" si="4323"/>
        <v>0</v>
      </c>
      <c r="EP294" s="45">
        <f t="shared" si="4324"/>
        <v>0</v>
      </c>
      <c r="EQ294" s="51">
        <f t="shared" si="4325"/>
        <v>0</v>
      </c>
      <c r="ER294" s="81">
        <f t="shared" si="4326"/>
        <v>0</v>
      </c>
      <c r="ES294" s="52">
        <f t="shared" si="4327"/>
        <v>0</v>
      </c>
      <c r="ET294" s="52">
        <f t="shared" si="4328"/>
        <v>0</v>
      </c>
      <c r="EU294" s="27">
        <f t="shared" si="4329"/>
        <v>0</v>
      </c>
      <c r="EV294" s="28">
        <f t="shared" ref="EV294:EV306" si="4440">IF(EW294,EW294/EU294,0)</f>
        <v>0</v>
      </c>
      <c r="EW294" s="29">
        <f t="shared" si="4330"/>
        <v>0</v>
      </c>
      <c r="EX294" s="542">
        <f t="shared" si="4331"/>
        <v>0</v>
      </c>
      <c r="EY294" s="28">
        <f t="shared" si="4332"/>
        <v>0</v>
      </c>
      <c r="EZ294" s="29">
        <f t="shared" si="4333"/>
        <v>0</v>
      </c>
      <c r="FA294" s="178">
        <f t="shared" si="4334"/>
        <v>0</v>
      </c>
      <c r="FB294" s="28">
        <f t="shared" si="4335"/>
        <v>0</v>
      </c>
      <c r="FC294" s="29">
        <f t="shared" si="4336"/>
        <v>0</v>
      </c>
      <c r="FE294" s="84" t="s">
        <v>418</v>
      </c>
      <c r="FF294" s="176" t="s">
        <v>299</v>
      </c>
      <c r="FG294" s="176" t="s">
        <v>262</v>
      </c>
      <c r="FH294" s="84" t="s">
        <v>204</v>
      </c>
      <c r="FI294" s="385"/>
      <c r="FJ294" s="482"/>
      <c r="FK294" s="443">
        <f t="shared" ref="FK294:FK306" si="4441">FI294*FJ294</f>
        <v>0</v>
      </c>
      <c r="FL294" s="385"/>
      <c r="FM294" s="482"/>
      <c r="FN294" s="443">
        <f t="shared" ref="FN294:FN306" si="4442">FL294*FM294</f>
        <v>0</v>
      </c>
      <c r="FO294" s="697">
        <f t="shared" si="4337"/>
        <v>0</v>
      </c>
      <c r="FP294" s="698">
        <f t="shared" si="4338"/>
        <v>0</v>
      </c>
      <c r="FQ294" s="699">
        <f t="shared" si="4339"/>
        <v>0</v>
      </c>
      <c r="FR294" s="385"/>
      <c r="FS294" s="482"/>
      <c r="FT294" s="443">
        <f t="shared" ref="FT294:FT306" si="4443">FR294*FS294</f>
        <v>0</v>
      </c>
      <c r="FU294" s="444"/>
      <c r="FV294" s="482"/>
      <c r="FW294" s="443">
        <f t="shared" ref="FW294:FW306" si="4444">FU294*FV294</f>
        <v>0</v>
      </c>
      <c r="FX294" s="707">
        <f>FR294-FU294</f>
        <v>0</v>
      </c>
      <c r="FY294" s="698">
        <f t="shared" si="4340"/>
        <v>0</v>
      </c>
      <c r="FZ294" s="699">
        <f t="shared" si="4341"/>
        <v>0</v>
      </c>
      <c r="GA294" s="385"/>
      <c r="GB294" s="387"/>
      <c r="GC294" s="388">
        <f t="shared" ref="GC294:GC306" si="4445">GA294*GB294</f>
        <v>0</v>
      </c>
      <c r="GD294" s="385"/>
      <c r="GE294" s="387"/>
      <c r="GF294" s="443">
        <f t="shared" ref="GF294:GF306" si="4446">GD294*GE294</f>
        <v>0</v>
      </c>
      <c r="GG294" s="595">
        <f t="shared" si="4342"/>
        <v>0</v>
      </c>
      <c r="GH294" s="596">
        <f t="shared" si="4343"/>
        <v>0</v>
      </c>
      <c r="GI294" s="597">
        <f t="shared" si="4344"/>
        <v>0</v>
      </c>
      <c r="GJ294" s="715">
        <f t="shared" si="4345"/>
        <v>0</v>
      </c>
      <c r="GK294" s="711">
        <f t="shared" si="4346"/>
        <v>0</v>
      </c>
      <c r="GL294" s="716">
        <f t="shared" si="4347"/>
        <v>0</v>
      </c>
      <c r="GM294" s="715">
        <f t="shared" si="4348"/>
        <v>0</v>
      </c>
      <c r="GN294" s="711">
        <f t="shared" si="4349"/>
        <v>0</v>
      </c>
      <c r="GO294" s="716">
        <f t="shared" si="4350"/>
        <v>0</v>
      </c>
      <c r="GP294" s="717">
        <f t="shared" si="4351"/>
        <v>0</v>
      </c>
      <c r="GQ294" s="718">
        <f t="shared" si="4352"/>
        <v>0</v>
      </c>
      <c r="GR294" s="718">
        <f t="shared" si="4353"/>
        <v>0</v>
      </c>
      <c r="GS294" s="385"/>
      <c r="GT294" s="387"/>
      <c r="GU294" s="388">
        <f t="shared" ref="GU294:GU306" si="4447">GS294*GT294</f>
        <v>0</v>
      </c>
      <c r="GV294" s="385"/>
      <c r="GW294" s="387"/>
      <c r="GX294" s="388">
        <f t="shared" ref="GX294:GX306" si="4448">GV294*GW294</f>
        <v>0</v>
      </c>
      <c r="GY294" s="595">
        <f t="shared" si="4354"/>
        <v>0</v>
      </c>
      <c r="GZ294" s="596">
        <f t="shared" si="4355"/>
        <v>0</v>
      </c>
      <c r="HA294" s="597">
        <f t="shared" si="4356"/>
        <v>0</v>
      </c>
      <c r="HB294" s="385"/>
      <c r="HC294" s="482"/>
      <c r="HD294" s="388">
        <f t="shared" ref="HD294:HD306" si="4449">HB294*HC294</f>
        <v>0</v>
      </c>
      <c r="HE294" s="385"/>
      <c r="HF294" s="482"/>
      <c r="HG294" s="388">
        <f t="shared" ref="HG294:HG306" si="4450">HE294*HF294</f>
        <v>0</v>
      </c>
      <c r="HH294" s="595">
        <f t="shared" si="4357"/>
        <v>0</v>
      </c>
      <c r="HI294" s="596">
        <f t="shared" si="4358"/>
        <v>0</v>
      </c>
      <c r="HJ294" s="597">
        <f t="shared" si="4359"/>
        <v>0</v>
      </c>
      <c r="HK294" s="385"/>
      <c r="HL294" s="482"/>
      <c r="HM294" s="388">
        <f t="shared" ref="HM294:HM306" si="4451">HK294*HL294</f>
        <v>0</v>
      </c>
      <c r="HN294" s="385"/>
      <c r="HO294" s="482"/>
      <c r="HP294" s="388">
        <f t="shared" ref="HP294:HP306" si="4452">HN294*HO294</f>
        <v>0</v>
      </c>
      <c r="HQ294" s="595">
        <f t="shared" si="4360"/>
        <v>0</v>
      </c>
      <c r="HR294" s="596">
        <f t="shared" si="4361"/>
        <v>0</v>
      </c>
      <c r="HS294" s="597">
        <f t="shared" si="4362"/>
        <v>0</v>
      </c>
      <c r="HT294" s="719">
        <f t="shared" si="4363"/>
        <v>0</v>
      </c>
      <c r="HU294" s="720">
        <f t="shared" si="4364"/>
        <v>0</v>
      </c>
      <c r="HV294" s="721">
        <f t="shared" si="4365"/>
        <v>0</v>
      </c>
      <c r="HW294" s="719">
        <f t="shared" si="4366"/>
        <v>0</v>
      </c>
      <c r="HX294" s="720">
        <f t="shared" si="4367"/>
        <v>0</v>
      </c>
      <c r="HY294" s="721">
        <f t="shared" si="4368"/>
        <v>0</v>
      </c>
      <c r="HZ294" s="717">
        <f t="shared" si="4369"/>
        <v>0</v>
      </c>
      <c r="IA294" s="718">
        <f t="shared" si="4370"/>
        <v>0</v>
      </c>
      <c r="IB294" s="718">
        <f t="shared" si="4371"/>
        <v>0</v>
      </c>
      <c r="IC294" s="385"/>
      <c r="ID294" s="482"/>
      <c r="IE294" s="443">
        <f t="shared" ref="IE294:IE306" si="4453">IC294*ID294</f>
        <v>0</v>
      </c>
      <c r="IF294" s="385"/>
      <c r="IG294" s="482"/>
      <c r="IH294" s="443">
        <f t="shared" ref="IH294:IH306" si="4454">IF294*IG294</f>
        <v>0</v>
      </c>
      <c r="II294" s="595">
        <f t="shared" si="4372"/>
        <v>0</v>
      </c>
      <c r="IJ294" s="596">
        <f t="shared" si="4373"/>
        <v>0</v>
      </c>
      <c r="IK294" s="597">
        <f t="shared" si="4374"/>
        <v>0</v>
      </c>
      <c r="IL294" s="385"/>
      <c r="IM294" s="482"/>
      <c r="IN294" s="443">
        <f t="shared" ref="IN294:IN306" si="4455">IL294*IM294</f>
        <v>0</v>
      </c>
      <c r="IO294" s="385"/>
      <c r="IP294" s="482"/>
      <c r="IQ294" s="443">
        <f t="shared" ref="IQ294:IQ306" si="4456">IO294*IP294</f>
        <v>0</v>
      </c>
      <c r="IR294" s="595">
        <f t="shared" si="4375"/>
        <v>0</v>
      </c>
      <c r="IS294" s="596">
        <f t="shared" si="4376"/>
        <v>0</v>
      </c>
      <c r="IT294" s="597">
        <f t="shared" si="4377"/>
        <v>0</v>
      </c>
      <c r="IU294" s="385"/>
      <c r="IV294" s="482"/>
      <c r="IW294" s="443">
        <f t="shared" ref="IW294:IW306" si="4457">IU294*IV294</f>
        <v>0</v>
      </c>
      <c r="IX294" s="385"/>
      <c r="IY294" s="482"/>
      <c r="IZ294" s="443">
        <f t="shared" ref="IZ294:IZ306" si="4458">IX294*IY294</f>
        <v>0</v>
      </c>
      <c r="JA294" s="595">
        <f t="shared" si="4378"/>
        <v>0</v>
      </c>
      <c r="JB294" s="596">
        <f t="shared" si="4379"/>
        <v>0</v>
      </c>
      <c r="JC294" s="597">
        <f t="shared" si="4380"/>
        <v>0</v>
      </c>
      <c r="JD294" s="715">
        <f t="shared" si="4381"/>
        <v>0</v>
      </c>
      <c r="JE294" s="711">
        <f t="shared" si="4382"/>
        <v>0</v>
      </c>
      <c r="JF294" s="716">
        <f t="shared" si="4383"/>
        <v>0</v>
      </c>
      <c r="JG294" s="715">
        <f t="shared" si="4384"/>
        <v>0</v>
      </c>
      <c r="JH294" s="711">
        <f t="shared" si="4385"/>
        <v>0</v>
      </c>
      <c r="JI294" s="716">
        <f t="shared" si="4386"/>
        <v>0</v>
      </c>
      <c r="JJ294" s="717">
        <f t="shared" si="4387"/>
        <v>0</v>
      </c>
      <c r="JK294" s="718">
        <f t="shared" si="4388"/>
        <v>0</v>
      </c>
      <c r="JL294" s="718">
        <f t="shared" si="4389"/>
        <v>0</v>
      </c>
      <c r="JM294" s="385"/>
      <c r="JN294" s="482"/>
      <c r="JO294" s="388">
        <f t="shared" ref="JO294:JO306" si="4459">JM294*JN294</f>
        <v>0</v>
      </c>
      <c r="JP294" s="385"/>
      <c r="JQ294" s="482"/>
      <c r="JR294" s="388">
        <f t="shared" ref="JR294:JR306" si="4460">JP294*JQ294</f>
        <v>0</v>
      </c>
      <c r="JS294" s="595">
        <f t="shared" si="4390"/>
        <v>0</v>
      </c>
      <c r="JT294" s="596">
        <f t="shared" si="4391"/>
        <v>0</v>
      </c>
      <c r="JU294" s="597">
        <f t="shared" si="4392"/>
        <v>0</v>
      </c>
      <c r="JV294" s="385"/>
      <c r="JW294" s="482"/>
      <c r="JX294" s="388">
        <f t="shared" ref="JX294:JX306" si="4461">JV294*JW294</f>
        <v>0</v>
      </c>
      <c r="JY294" s="385"/>
      <c r="JZ294" s="482"/>
      <c r="KA294" s="388">
        <f t="shared" ref="KA294:KA306" si="4462">JY294*JZ294</f>
        <v>0</v>
      </c>
      <c r="KB294" s="595">
        <f t="shared" si="4393"/>
        <v>0</v>
      </c>
      <c r="KC294" s="596">
        <f t="shared" si="4394"/>
        <v>0</v>
      </c>
      <c r="KD294" s="597">
        <f t="shared" si="4395"/>
        <v>0</v>
      </c>
      <c r="KE294" s="385"/>
      <c r="KF294" s="295"/>
      <c r="KG294" s="90">
        <f t="shared" ref="KG294:KG306" si="4463">KE294*KF294</f>
        <v>0</v>
      </c>
      <c r="KH294" s="88"/>
      <c r="KI294" s="295"/>
      <c r="KJ294" s="90">
        <f t="shared" ref="KJ294:KJ306" si="4464">KH294*KI294</f>
        <v>0</v>
      </c>
      <c r="KK294" s="41">
        <f t="shared" si="4396"/>
        <v>0</v>
      </c>
      <c r="KL294" s="42">
        <f t="shared" si="4397"/>
        <v>0</v>
      </c>
      <c r="KM294" s="43">
        <f t="shared" si="4398"/>
        <v>0</v>
      </c>
      <c r="KN294" s="50">
        <f t="shared" si="4399"/>
        <v>0</v>
      </c>
      <c r="KO294" s="45">
        <f t="shared" si="4400"/>
        <v>0</v>
      </c>
      <c r="KP294" s="51">
        <f t="shared" si="4401"/>
        <v>0</v>
      </c>
      <c r="KQ294" s="50">
        <f t="shared" si="4402"/>
        <v>0</v>
      </c>
      <c r="KR294" s="45">
        <f t="shared" si="4403"/>
        <v>0</v>
      </c>
      <c r="KS294" s="51">
        <f t="shared" si="4404"/>
        <v>0</v>
      </c>
      <c r="KT294" s="81">
        <f t="shared" si="4405"/>
        <v>0</v>
      </c>
      <c r="KU294" s="52">
        <f t="shared" si="4406"/>
        <v>0</v>
      </c>
      <c r="KV294" s="52">
        <f t="shared" si="4407"/>
        <v>0</v>
      </c>
      <c r="KW294" s="27">
        <f t="shared" si="4408"/>
        <v>0</v>
      </c>
      <c r="KX294" s="28">
        <f t="shared" ref="KX294:KX306" si="4465">IF(KY294,KY294/KW294,0)</f>
        <v>0</v>
      </c>
      <c r="KY294" s="29">
        <f t="shared" si="4409"/>
        <v>0</v>
      </c>
      <c r="KZ294" s="542">
        <f t="shared" si="4410"/>
        <v>0</v>
      </c>
      <c r="LA294" s="28">
        <f t="shared" si="4411"/>
        <v>0</v>
      </c>
      <c r="LB294" s="29">
        <f t="shared" si="4412"/>
        <v>0</v>
      </c>
      <c r="LC294" s="178">
        <f t="shared" si="4413"/>
        <v>0</v>
      </c>
      <c r="LD294" s="28">
        <f t="shared" si="4414"/>
        <v>0</v>
      </c>
      <c r="LE294" s="29">
        <f t="shared" si="4415"/>
        <v>0</v>
      </c>
    </row>
    <row r="295" spans="2:317" ht="20.25" hidden="1" customHeight="1" outlineLevel="3">
      <c r="B295" s="84" t="s">
        <v>418</v>
      </c>
      <c r="C295" s="176" t="s">
        <v>264</v>
      </c>
      <c r="D295" s="176" t="s">
        <v>261</v>
      </c>
      <c r="E295" s="176" t="s">
        <v>262</v>
      </c>
      <c r="F295" s="84" t="s">
        <v>211</v>
      </c>
      <c r="G295" s="313"/>
      <c r="H295" s="601"/>
      <c r="I295" s="443">
        <f t="shared" si="4416"/>
        <v>0</v>
      </c>
      <c r="J295" s="313"/>
      <c r="K295" s="601"/>
      <c r="L295" s="443">
        <f t="shared" si="4417"/>
        <v>0</v>
      </c>
      <c r="M295" s="697">
        <f t="shared" si="4258"/>
        <v>0</v>
      </c>
      <c r="N295" s="698">
        <f t="shared" si="4259"/>
        <v>0</v>
      </c>
      <c r="O295" s="699">
        <f t="shared" si="4260"/>
        <v>0</v>
      </c>
      <c r="P295" s="313"/>
      <c r="Q295" s="601"/>
      <c r="R295" s="443">
        <f t="shared" si="4418"/>
        <v>0</v>
      </c>
      <c r="S295" s="313"/>
      <c r="T295" s="601"/>
      <c r="U295" s="443">
        <f t="shared" si="4419"/>
        <v>0</v>
      </c>
      <c r="V295" s="697">
        <f t="shared" ref="V295:V306" si="4466">P295-S295</f>
        <v>0</v>
      </c>
      <c r="W295" s="698">
        <f t="shared" si="4261"/>
        <v>0</v>
      </c>
      <c r="X295" s="699">
        <f t="shared" si="4262"/>
        <v>0</v>
      </c>
      <c r="Y295" s="313"/>
      <c r="Z295" s="601"/>
      <c r="AA295" s="443">
        <f t="shared" si="4420"/>
        <v>0</v>
      </c>
      <c r="AB295" s="313"/>
      <c r="AC295" s="601"/>
      <c r="AD295" s="443">
        <f t="shared" si="4421"/>
        <v>0</v>
      </c>
      <c r="AE295" s="595">
        <f t="shared" si="4263"/>
        <v>0</v>
      </c>
      <c r="AF295" s="596">
        <f t="shared" si="4264"/>
        <v>0</v>
      </c>
      <c r="AG295" s="597">
        <f t="shared" si="4265"/>
        <v>0</v>
      </c>
      <c r="AH295" s="715">
        <f t="shared" si="4266"/>
        <v>0</v>
      </c>
      <c r="AI295" s="711">
        <f t="shared" si="4267"/>
        <v>0</v>
      </c>
      <c r="AJ295" s="716">
        <f t="shared" si="4268"/>
        <v>0</v>
      </c>
      <c r="AK295" s="715">
        <f t="shared" si="4269"/>
        <v>0</v>
      </c>
      <c r="AL295" s="711">
        <f t="shared" si="4270"/>
        <v>0</v>
      </c>
      <c r="AM295" s="716">
        <f t="shared" si="4271"/>
        <v>0</v>
      </c>
      <c r="AN295" s="717">
        <f t="shared" si="4272"/>
        <v>0</v>
      </c>
      <c r="AO295" s="718">
        <f t="shared" si="4273"/>
        <v>0</v>
      </c>
      <c r="AP295" s="718">
        <f t="shared" si="4274"/>
        <v>0</v>
      </c>
      <c r="AQ295" s="313"/>
      <c r="AR295" s="601"/>
      <c r="AS295" s="388">
        <f t="shared" si="4422"/>
        <v>0</v>
      </c>
      <c r="AT295" s="385"/>
      <c r="AU295" s="601"/>
      <c r="AV295" s="388">
        <f t="shared" si="4423"/>
        <v>0</v>
      </c>
      <c r="AW295" s="595">
        <f t="shared" si="4275"/>
        <v>0</v>
      </c>
      <c r="AX295" s="596">
        <f t="shared" si="4276"/>
        <v>0</v>
      </c>
      <c r="AY295" s="597">
        <f t="shared" si="4277"/>
        <v>0</v>
      </c>
      <c r="AZ295" s="313"/>
      <c r="BA295" s="601"/>
      <c r="BB295" s="388">
        <f t="shared" si="4424"/>
        <v>0</v>
      </c>
      <c r="BC295" s="385"/>
      <c r="BD295" s="601"/>
      <c r="BE295" s="388">
        <f t="shared" si="4425"/>
        <v>0</v>
      </c>
      <c r="BF295" s="595">
        <f t="shared" si="4278"/>
        <v>0</v>
      </c>
      <c r="BG295" s="596">
        <f t="shared" si="4279"/>
        <v>0</v>
      </c>
      <c r="BH295" s="597">
        <f t="shared" si="4280"/>
        <v>0</v>
      </c>
      <c r="BI295" s="738"/>
      <c r="BJ295" s="601"/>
      <c r="BK295" s="388">
        <f t="shared" si="4426"/>
        <v>0</v>
      </c>
      <c r="BL295" s="313">
        <v>0.5</v>
      </c>
      <c r="BM295" s="601">
        <v>68</v>
      </c>
      <c r="BN295" s="388">
        <f t="shared" si="4427"/>
        <v>34</v>
      </c>
      <c r="BO295" s="595">
        <f t="shared" si="4281"/>
        <v>-0.5</v>
      </c>
      <c r="BP295" s="596">
        <f t="shared" si="4282"/>
        <v>-68</v>
      </c>
      <c r="BQ295" s="597">
        <f t="shared" si="4283"/>
        <v>-34</v>
      </c>
      <c r="BR295" s="719">
        <f t="shared" si="4284"/>
        <v>0</v>
      </c>
      <c r="BS295" s="720">
        <f t="shared" si="4285"/>
        <v>0</v>
      </c>
      <c r="BT295" s="721">
        <f t="shared" si="4286"/>
        <v>0</v>
      </c>
      <c r="BU295" s="719">
        <f t="shared" si="4287"/>
        <v>0.5</v>
      </c>
      <c r="BV295" s="720">
        <f t="shared" si="4288"/>
        <v>68</v>
      </c>
      <c r="BW295" s="721">
        <f t="shared" si="4289"/>
        <v>34</v>
      </c>
      <c r="BX295" s="717">
        <f t="shared" si="4290"/>
        <v>-0.5</v>
      </c>
      <c r="BY295" s="718">
        <f t="shared" si="4291"/>
        <v>-68</v>
      </c>
      <c r="BZ295" s="718">
        <f t="shared" si="4292"/>
        <v>-34</v>
      </c>
      <c r="CA295" s="313"/>
      <c r="CB295" s="601"/>
      <c r="CC295" s="443">
        <f t="shared" si="4428"/>
        <v>0</v>
      </c>
      <c r="CD295" s="385"/>
      <c r="CE295" s="601"/>
      <c r="CF295" s="443">
        <f t="shared" si="4429"/>
        <v>0</v>
      </c>
      <c r="CG295" s="595">
        <f t="shared" si="4293"/>
        <v>0</v>
      </c>
      <c r="CH295" s="596">
        <f t="shared" si="4294"/>
        <v>0</v>
      </c>
      <c r="CI295" s="597">
        <f t="shared" si="4295"/>
        <v>0</v>
      </c>
      <c r="CJ295" s="738">
        <v>0.5</v>
      </c>
      <c r="CK295" s="601">
        <v>58</v>
      </c>
      <c r="CL295" s="443">
        <f t="shared" si="4430"/>
        <v>29</v>
      </c>
      <c r="CM295" s="385"/>
      <c r="CN295" s="601"/>
      <c r="CO295" s="443">
        <f t="shared" si="4431"/>
        <v>0</v>
      </c>
      <c r="CP295" s="595">
        <f t="shared" si="4296"/>
        <v>0.5</v>
      </c>
      <c r="CQ295" s="596">
        <f t="shared" si="4297"/>
        <v>58</v>
      </c>
      <c r="CR295" s="597">
        <f t="shared" si="4298"/>
        <v>29</v>
      </c>
      <c r="CS295" s="313"/>
      <c r="CT295" s="601"/>
      <c r="CU295" s="443">
        <f t="shared" si="4432"/>
        <v>0</v>
      </c>
      <c r="CV295" s="313">
        <v>0.5</v>
      </c>
      <c r="CW295" s="601">
        <v>68</v>
      </c>
      <c r="CX295" s="443">
        <f t="shared" si="4433"/>
        <v>34</v>
      </c>
      <c r="CY295" s="595">
        <f t="shared" si="4299"/>
        <v>-0.5</v>
      </c>
      <c r="CZ295" s="596">
        <f t="shared" si="4300"/>
        <v>-68</v>
      </c>
      <c r="DA295" s="597">
        <f t="shared" si="4301"/>
        <v>-34</v>
      </c>
      <c r="DB295" s="715">
        <f t="shared" si="4302"/>
        <v>0.5</v>
      </c>
      <c r="DC295" s="711">
        <f t="shared" si="4303"/>
        <v>58</v>
      </c>
      <c r="DD295" s="716">
        <f t="shared" si="4304"/>
        <v>29</v>
      </c>
      <c r="DE295" s="715">
        <f t="shared" si="4305"/>
        <v>0.5</v>
      </c>
      <c r="DF295" s="711">
        <f t="shared" si="4306"/>
        <v>68</v>
      </c>
      <c r="DG295" s="716">
        <f t="shared" si="4307"/>
        <v>34</v>
      </c>
      <c r="DH295" s="717">
        <f t="shared" si="4308"/>
        <v>0</v>
      </c>
      <c r="DI295" s="718">
        <f t="shared" si="4309"/>
        <v>-10</v>
      </c>
      <c r="DJ295" s="718">
        <f t="shared" si="4310"/>
        <v>-5</v>
      </c>
      <c r="DK295" s="313"/>
      <c r="DL295" s="601"/>
      <c r="DM295" s="388">
        <f t="shared" si="4434"/>
        <v>0</v>
      </c>
      <c r="DN295" s="385"/>
      <c r="DO295" s="601"/>
      <c r="DP295" s="388">
        <f t="shared" si="4435"/>
        <v>0</v>
      </c>
      <c r="DQ295" s="595">
        <f t="shared" si="4311"/>
        <v>0</v>
      </c>
      <c r="DR295" s="596">
        <f t="shared" si="4312"/>
        <v>0</v>
      </c>
      <c r="DS295" s="597">
        <f t="shared" si="4313"/>
        <v>0</v>
      </c>
      <c r="DT295" s="88"/>
      <c r="DU295" s="100"/>
      <c r="DV295" s="388">
        <f t="shared" si="4436"/>
        <v>0</v>
      </c>
      <c r="DW295" s="88"/>
      <c r="DX295" s="100"/>
      <c r="DY295" s="388">
        <f>DW295*DX295</f>
        <v>0</v>
      </c>
      <c r="DZ295" s="595">
        <f t="shared" si="4314"/>
        <v>0</v>
      </c>
      <c r="EA295" s="596">
        <f t="shared" si="4315"/>
        <v>0</v>
      </c>
      <c r="EB295" s="597">
        <f t="shared" si="4316"/>
        <v>0</v>
      </c>
      <c r="EC295" s="313"/>
      <c r="ED295" s="601"/>
      <c r="EE295" s="90">
        <f t="shared" si="4438"/>
        <v>0</v>
      </c>
      <c r="EF295" s="313">
        <v>0.5</v>
      </c>
      <c r="EG295" s="601">
        <v>68</v>
      </c>
      <c r="EH295" s="90">
        <f t="shared" si="4439"/>
        <v>34</v>
      </c>
      <c r="EI295" s="41">
        <f t="shared" si="4317"/>
        <v>-0.5</v>
      </c>
      <c r="EJ295" s="42">
        <f t="shared" si="4318"/>
        <v>-68</v>
      </c>
      <c r="EK295" s="43">
        <f t="shared" si="4319"/>
        <v>-34</v>
      </c>
      <c r="EL295" s="50">
        <f t="shared" si="4320"/>
        <v>0</v>
      </c>
      <c r="EM295" s="45">
        <f t="shared" si="4321"/>
        <v>0</v>
      </c>
      <c r="EN295" s="51">
        <f t="shared" si="4322"/>
        <v>0</v>
      </c>
      <c r="EO295" s="50">
        <f t="shared" si="4323"/>
        <v>0.5</v>
      </c>
      <c r="EP295" s="45">
        <f t="shared" si="4324"/>
        <v>68</v>
      </c>
      <c r="EQ295" s="51">
        <f t="shared" si="4325"/>
        <v>34</v>
      </c>
      <c r="ER295" s="81">
        <f t="shared" si="4326"/>
        <v>-0.5</v>
      </c>
      <c r="ES295" s="52">
        <f t="shared" si="4327"/>
        <v>-68</v>
      </c>
      <c r="ET295" s="52">
        <f t="shared" si="4328"/>
        <v>-34</v>
      </c>
      <c r="EU295" s="27">
        <f t="shared" si="4329"/>
        <v>0.5</v>
      </c>
      <c r="EV295" s="28">
        <f t="shared" si="4440"/>
        <v>58</v>
      </c>
      <c r="EW295" s="29">
        <f t="shared" si="4330"/>
        <v>29</v>
      </c>
      <c r="EX295" s="542">
        <f t="shared" si="4331"/>
        <v>1.5</v>
      </c>
      <c r="EY295" s="28">
        <f t="shared" si="4332"/>
        <v>68</v>
      </c>
      <c r="EZ295" s="29">
        <f t="shared" si="4333"/>
        <v>102</v>
      </c>
      <c r="FA295" s="178">
        <f t="shared" si="4334"/>
        <v>-1</v>
      </c>
      <c r="FB295" s="28">
        <f t="shared" si="4335"/>
        <v>-10</v>
      </c>
      <c r="FC295" s="29">
        <f t="shared" si="4336"/>
        <v>-73</v>
      </c>
      <c r="FE295" s="84" t="s">
        <v>418</v>
      </c>
      <c r="FF295" s="176" t="s">
        <v>264</v>
      </c>
      <c r="FG295" s="176" t="s">
        <v>262</v>
      </c>
      <c r="FH295" s="84" t="s">
        <v>211</v>
      </c>
      <c r="FI295" s="313"/>
      <c r="FJ295" s="601"/>
      <c r="FK295" s="443">
        <f t="shared" si="4441"/>
        <v>0</v>
      </c>
      <c r="FL295" s="313"/>
      <c r="FM295" s="601"/>
      <c r="FN295" s="443">
        <f t="shared" si="4442"/>
        <v>0</v>
      </c>
      <c r="FO295" s="697">
        <f t="shared" si="4337"/>
        <v>0</v>
      </c>
      <c r="FP295" s="698">
        <f t="shared" si="4338"/>
        <v>0</v>
      </c>
      <c r="FQ295" s="699">
        <f t="shared" si="4339"/>
        <v>0</v>
      </c>
      <c r="FR295" s="313"/>
      <c r="FS295" s="601"/>
      <c r="FT295" s="443">
        <f t="shared" si="4443"/>
        <v>0</v>
      </c>
      <c r="FU295" s="313"/>
      <c r="FV295" s="601"/>
      <c r="FW295" s="443">
        <f t="shared" si="4444"/>
        <v>0</v>
      </c>
      <c r="FX295" s="697">
        <f t="shared" ref="FX295:FX306" si="4467">FR295-FU295</f>
        <v>0</v>
      </c>
      <c r="FY295" s="698">
        <f t="shared" si="4340"/>
        <v>0</v>
      </c>
      <c r="FZ295" s="699">
        <f t="shared" si="4341"/>
        <v>0</v>
      </c>
      <c r="GA295" s="313"/>
      <c r="GB295" s="601"/>
      <c r="GC295" s="443">
        <f t="shared" si="4445"/>
        <v>0</v>
      </c>
      <c r="GD295" s="313"/>
      <c r="GE295" s="601"/>
      <c r="GF295" s="443">
        <f t="shared" si="4446"/>
        <v>0</v>
      </c>
      <c r="GG295" s="595">
        <f t="shared" si="4342"/>
        <v>0</v>
      </c>
      <c r="GH295" s="596">
        <f t="shared" si="4343"/>
        <v>0</v>
      </c>
      <c r="GI295" s="597">
        <f t="shared" si="4344"/>
        <v>0</v>
      </c>
      <c r="GJ295" s="715">
        <f t="shared" si="4345"/>
        <v>0</v>
      </c>
      <c r="GK295" s="711">
        <f t="shared" si="4346"/>
        <v>0</v>
      </c>
      <c r="GL295" s="716">
        <f t="shared" si="4347"/>
        <v>0</v>
      </c>
      <c r="GM295" s="715">
        <f t="shared" si="4348"/>
        <v>0</v>
      </c>
      <c r="GN295" s="711">
        <f t="shared" si="4349"/>
        <v>0</v>
      </c>
      <c r="GO295" s="716">
        <f t="shared" si="4350"/>
        <v>0</v>
      </c>
      <c r="GP295" s="717">
        <f t="shared" si="4351"/>
        <v>0</v>
      </c>
      <c r="GQ295" s="718">
        <f t="shared" si="4352"/>
        <v>0</v>
      </c>
      <c r="GR295" s="718">
        <f t="shared" si="4353"/>
        <v>0</v>
      </c>
      <c r="GS295" s="313"/>
      <c r="GT295" s="601"/>
      <c r="GU295" s="388">
        <f t="shared" si="4447"/>
        <v>0</v>
      </c>
      <c r="GV295" s="385"/>
      <c r="GW295" s="601"/>
      <c r="GX295" s="388">
        <f t="shared" si="4448"/>
        <v>0</v>
      </c>
      <c r="GY295" s="595">
        <f t="shared" si="4354"/>
        <v>0</v>
      </c>
      <c r="GZ295" s="596">
        <f t="shared" si="4355"/>
        <v>0</v>
      </c>
      <c r="HA295" s="597">
        <f t="shared" si="4356"/>
        <v>0</v>
      </c>
      <c r="HB295" s="313"/>
      <c r="HC295" s="601"/>
      <c r="HD295" s="388">
        <f t="shared" si="4449"/>
        <v>0</v>
      </c>
      <c r="HE295" s="385"/>
      <c r="HF295" s="601"/>
      <c r="HG295" s="388">
        <f t="shared" si="4450"/>
        <v>0</v>
      </c>
      <c r="HH295" s="595">
        <f t="shared" si="4357"/>
        <v>0</v>
      </c>
      <c r="HI295" s="596">
        <f t="shared" si="4358"/>
        <v>0</v>
      </c>
      <c r="HJ295" s="597">
        <f t="shared" si="4359"/>
        <v>0</v>
      </c>
      <c r="HK295" s="313">
        <v>0.5</v>
      </c>
      <c r="HL295" s="601">
        <v>58</v>
      </c>
      <c r="HM295" s="388">
        <f t="shared" si="4451"/>
        <v>29</v>
      </c>
      <c r="HN295" s="313">
        <v>0.5</v>
      </c>
      <c r="HO295" s="601">
        <v>68</v>
      </c>
      <c r="HP295" s="388">
        <f t="shared" si="4452"/>
        <v>34</v>
      </c>
      <c r="HQ295" s="595">
        <f t="shared" si="4360"/>
        <v>0</v>
      </c>
      <c r="HR295" s="596">
        <f t="shared" si="4361"/>
        <v>-10</v>
      </c>
      <c r="HS295" s="597">
        <f t="shared" si="4362"/>
        <v>-5</v>
      </c>
      <c r="HT295" s="719">
        <f t="shared" si="4363"/>
        <v>0.5</v>
      </c>
      <c r="HU295" s="720">
        <f t="shared" si="4364"/>
        <v>58</v>
      </c>
      <c r="HV295" s="721">
        <f t="shared" si="4365"/>
        <v>29</v>
      </c>
      <c r="HW295" s="719">
        <f t="shared" si="4366"/>
        <v>0.5</v>
      </c>
      <c r="HX295" s="720">
        <f t="shared" si="4367"/>
        <v>68</v>
      </c>
      <c r="HY295" s="721">
        <f t="shared" si="4368"/>
        <v>34</v>
      </c>
      <c r="HZ295" s="717">
        <f t="shared" si="4369"/>
        <v>0</v>
      </c>
      <c r="IA295" s="718">
        <f t="shared" si="4370"/>
        <v>-10</v>
      </c>
      <c r="IB295" s="718">
        <f t="shared" si="4371"/>
        <v>-5</v>
      </c>
      <c r="IC295" s="313"/>
      <c r="ID295" s="601"/>
      <c r="IE295" s="443">
        <f t="shared" si="4453"/>
        <v>0</v>
      </c>
      <c r="IF295" s="385"/>
      <c r="IG295" s="601"/>
      <c r="IH295" s="443">
        <f t="shared" si="4454"/>
        <v>0</v>
      </c>
      <c r="II295" s="595">
        <f t="shared" si="4372"/>
        <v>0</v>
      </c>
      <c r="IJ295" s="596">
        <f t="shared" si="4373"/>
        <v>0</v>
      </c>
      <c r="IK295" s="597">
        <f t="shared" si="4374"/>
        <v>0</v>
      </c>
      <c r="IL295" s="313"/>
      <c r="IM295" s="601"/>
      <c r="IN295" s="443">
        <f t="shared" si="4455"/>
        <v>0</v>
      </c>
      <c r="IO295" s="385"/>
      <c r="IP295" s="601"/>
      <c r="IQ295" s="443">
        <f t="shared" si="4456"/>
        <v>0</v>
      </c>
      <c r="IR295" s="595">
        <f t="shared" si="4375"/>
        <v>0</v>
      </c>
      <c r="IS295" s="596">
        <f t="shared" si="4376"/>
        <v>0</v>
      </c>
      <c r="IT295" s="597">
        <f t="shared" si="4377"/>
        <v>0</v>
      </c>
      <c r="IU295" s="313"/>
      <c r="IV295" s="601"/>
      <c r="IW295" s="443">
        <f t="shared" si="4457"/>
        <v>0</v>
      </c>
      <c r="IX295" s="313">
        <v>0.5</v>
      </c>
      <c r="IY295" s="601">
        <v>68</v>
      </c>
      <c r="IZ295" s="443">
        <f t="shared" si="4458"/>
        <v>34</v>
      </c>
      <c r="JA295" s="595">
        <f t="shared" si="4378"/>
        <v>-0.5</v>
      </c>
      <c r="JB295" s="596">
        <f t="shared" si="4379"/>
        <v>-68</v>
      </c>
      <c r="JC295" s="597">
        <f t="shared" si="4380"/>
        <v>-34</v>
      </c>
      <c r="JD295" s="715">
        <f t="shared" si="4381"/>
        <v>0</v>
      </c>
      <c r="JE295" s="711">
        <f t="shared" si="4382"/>
        <v>0</v>
      </c>
      <c r="JF295" s="716">
        <f t="shared" si="4383"/>
        <v>0</v>
      </c>
      <c r="JG295" s="715">
        <f t="shared" si="4384"/>
        <v>0.5</v>
      </c>
      <c r="JH295" s="711">
        <f t="shared" si="4385"/>
        <v>68</v>
      </c>
      <c r="JI295" s="716">
        <f t="shared" si="4386"/>
        <v>34</v>
      </c>
      <c r="JJ295" s="717">
        <f t="shared" si="4387"/>
        <v>-0.5</v>
      </c>
      <c r="JK295" s="718">
        <f t="shared" si="4388"/>
        <v>-68</v>
      </c>
      <c r="JL295" s="718">
        <f t="shared" si="4389"/>
        <v>-34</v>
      </c>
      <c r="JM295" s="313"/>
      <c r="JN295" s="601"/>
      <c r="JO295" s="388">
        <f t="shared" si="4459"/>
        <v>0</v>
      </c>
      <c r="JP295" s="385"/>
      <c r="JQ295" s="601"/>
      <c r="JR295" s="388">
        <f t="shared" si="4460"/>
        <v>0</v>
      </c>
      <c r="JS295" s="595">
        <f t="shared" si="4390"/>
        <v>0</v>
      </c>
      <c r="JT295" s="596">
        <f t="shared" si="4391"/>
        <v>0</v>
      </c>
      <c r="JU295" s="597">
        <f t="shared" si="4392"/>
        <v>0</v>
      </c>
      <c r="JV295" s="88"/>
      <c r="JW295" s="100"/>
      <c r="JX295" s="388">
        <f t="shared" si="4461"/>
        <v>0</v>
      </c>
      <c r="JY295" s="88"/>
      <c r="JZ295" s="100"/>
      <c r="KA295" s="388">
        <f>JY295*JZ295</f>
        <v>0</v>
      </c>
      <c r="KB295" s="595">
        <f t="shared" si="4393"/>
        <v>0</v>
      </c>
      <c r="KC295" s="596">
        <f t="shared" si="4394"/>
        <v>0</v>
      </c>
      <c r="KD295" s="597">
        <f t="shared" si="4395"/>
        <v>0</v>
      </c>
      <c r="KE295" s="313"/>
      <c r="KF295" s="601"/>
      <c r="KG295" s="90">
        <f t="shared" si="4463"/>
        <v>0</v>
      </c>
      <c r="KH295" s="313">
        <v>0.5</v>
      </c>
      <c r="KI295" s="601">
        <v>68</v>
      </c>
      <c r="KJ295" s="90">
        <f t="shared" si="4464"/>
        <v>34</v>
      </c>
      <c r="KK295" s="41">
        <f t="shared" si="4396"/>
        <v>-0.5</v>
      </c>
      <c r="KL295" s="42">
        <f t="shared" si="4397"/>
        <v>-68</v>
      </c>
      <c r="KM295" s="43">
        <f t="shared" si="4398"/>
        <v>-34</v>
      </c>
      <c r="KN295" s="50">
        <f t="shared" si="4399"/>
        <v>0</v>
      </c>
      <c r="KO295" s="45">
        <f t="shared" si="4400"/>
        <v>0</v>
      </c>
      <c r="KP295" s="51">
        <f t="shared" si="4401"/>
        <v>0</v>
      </c>
      <c r="KQ295" s="50">
        <f t="shared" si="4402"/>
        <v>0.5</v>
      </c>
      <c r="KR295" s="45">
        <f t="shared" si="4403"/>
        <v>68</v>
      </c>
      <c r="KS295" s="51">
        <f t="shared" si="4404"/>
        <v>34</v>
      </c>
      <c r="KT295" s="81">
        <f t="shared" si="4405"/>
        <v>-0.5</v>
      </c>
      <c r="KU295" s="52">
        <f t="shared" si="4406"/>
        <v>-68</v>
      </c>
      <c r="KV295" s="52">
        <f t="shared" si="4407"/>
        <v>-34</v>
      </c>
      <c r="KW295" s="27">
        <f t="shared" si="4408"/>
        <v>0.5</v>
      </c>
      <c r="KX295" s="28">
        <f t="shared" si="4465"/>
        <v>58</v>
      </c>
      <c r="KY295" s="29">
        <f t="shared" si="4409"/>
        <v>29</v>
      </c>
      <c r="KZ295" s="542">
        <f t="shared" si="4410"/>
        <v>1.5</v>
      </c>
      <c r="LA295" s="28">
        <f t="shared" si="4411"/>
        <v>68</v>
      </c>
      <c r="LB295" s="29">
        <f t="shared" si="4412"/>
        <v>102</v>
      </c>
      <c r="LC295" s="178">
        <f t="shared" si="4413"/>
        <v>-1</v>
      </c>
      <c r="LD295" s="28">
        <f t="shared" si="4414"/>
        <v>-10</v>
      </c>
      <c r="LE295" s="29">
        <f t="shared" si="4415"/>
        <v>-73</v>
      </c>
    </row>
    <row r="296" spans="2:317" ht="20.25" hidden="1" customHeight="1" outlineLevel="3">
      <c r="B296" s="84" t="s">
        <v>418</v>
      </c>
      <c r="C296" s="176" t="s">
        <v>266</v>
      </c>
      <c r="D296" s="176" t="s">
        <v>261</v>
      </c>
      <c r="E296" s="176" t="s">
        <v>262</v>
      </c>
      <c r="F296" s="84" t="s">
        <v>211</v>
      </c>
      <c r="G296" s="444"/>
      <c r="H296" s="482"/>
      <c r="I296" s="241">
        <f t="shared" si="4416"/>
        <v>0</v>
      </c>
      <c r="J296" s="243"/>
      <c r="K296" s="240"/>
      <c r="L296" s="241">
        <f t="shared" si="4417"/>
        <v>0</v>
      </c>
      <c r="M296" s="41">
        <f t="shared" si="4258"/>
        <v>0</v>
      </c>
      <c r="N296" s="42">
        <f t="shared" si="4259"/>
        <v>0</v>
      </c>
      <c r="O296" s="43">
        <f t="shared" si="4260"/>
        <v>0</v>
      </c>
      <c r="P296" s="243"/>
      <c r="Q296" s="240"/>
      <c r="R296" s="241">
        <f t="shared" si="4418"/>
        <v>0</v>
      </c>
      <c r="S296" s="243"/>
      <c r="T296" s="240"/>
      <c r="U296" s="241">
        <f t="shared" si="4419"/>
        <v>0</v>
      </c>
      <c r="V296" s="41">
        <f t="shared" si="4466"/>
        <v>0</v>
      </c>
      <c r="W296" s="42">
        <f t="shared" si="4261"/>
        <v>0</v>
      </c>
      <c r="X296" s="43">
        <f t="shared" si="4262"/>
        <v>0</v>
      </c>
      <c r="Y296" s="444"/>
      <c r="Z296" s="482"/>
      <c r="AA296" s="241">
        <f t="shared" si="4420"/>
        <v>0</v>
      </c>
      <c r="AB296" s="444"/>
      <c r="AC296" s="482"/>
      <c r="AD296" s="241">
        <f t="shared" si="4421"/>
        <v>0</v>
      </c>
      <c r="AE296" s="236">
        <f t="shared" si="4263"/>
        <v>0</v>
      </c>
      <c r="AF296" s="232">
        <f t="shared" si="4264"/>
        <v>0</v>
      </c>
      <c r="AG296" s="233">
        <f t="shared" si="4265"/>
        <v>0</v>
      </c>
      <c r="AH296" s="449">
        <f t="shared" si="4266"/>
        <v>0</v>
      </c>
      <c r="AI296" s="450">
        <f t="shared" si="4267"/>
        <v>0</v>
      </c>
      <c r="AJ296" s="451">
        <f t="shared" si="4268"/>
        <v>0</v>
      </c>
      <c r="AK296" s="449">
        <f t="shared" si="4269"/>
        <v>0</v>
      </c>
      <c r="AL296" s="450">
        <f t="shared" si="4270"/>
        <v>0</v>
      </c>
      <c r="AM296" s="451">
        <f t="shared" si="4271"/>
        <v>0</v>
      </c>
      <c r="AN296" s="252">
        <f t="shared" si="4272"/>
        <v>0</v>
      </c>
      <c r="AO296" s="253">
        <f t="shared" si="4273"/>
        <v>0</v>
      </c>
      <c r="AP296" s="253">
        <f t="shared" si="4274"/>
        <v>0</v>
      </c>
      <c r="AQ296" s="444"/>
      <c r="AR296" s="295"/>
      <c r="AS296" s="90">
        <f t="shared" si="4422"/>
        <v>0</v>
      </c>
      <c r="AT296" s="293"/>
      <c r="AU296" s="295"/>
      <c r="AV296" s="90">
        <f t="shared" si="4423"/>
        <v>0</v>
      </c>
      <c r="AW296" s="236">
        <f t="shared" si="4275"/>
        <v>0</v>
      </c>
      <c r="AX296" s="232">
        <f t="shared" si="4276"/>
        <v>0</v>
      </c>
      <c r="AY296" s="233">
        <f t="shared" si="4277"/>
        <v>0</v>
      </c>
      <c r="AZ296" s="594"/>
      <c r="BA296" s="315"/>
      <c r="BB296" s="90">
        <f t="shared" si="4424"/>
        <v>0</v>
      </c>
      <c r="BC296" s="594"/>
      <c r="BD296" s="315"/>
      <c r="BE296" s="90">
        <f t="shared" si="4425"/>
        <v>0</v>
      </c>
      <c r="BF296" s="236">
        <f t="shared" si="4278"/>
        <v>0</v>
      </c>
      <c r="BG296" s="232">
        <f t="shared" si="4279"/>
        <v>0</v>
      </c>
      <c r="BH296" s="233">
        <f t="shared" si="4280"/>
        <v>0</v>
      </c>
      <c r="BI296" s="444"/>
      <c r="BJ296" s="482"/>
      <c r="BK296" s="90">
        <f t="shared" si="4426"/>
        <v>0</v>
      </c>
      <c r="BL296" s="444"/>
      <c r="BM296" s="482"/>
      <c r="BN296" s="90">
        <f t="shared" si="4427"/>
        <v>0</v>
      </c>
      <c r="BO296" s="236">
        <f t="shared" si="4281"/>
        <v>0</v>
      </c>
      <c r="BP296" s="232">
        <f t="shared" si="4282"/>
        <v>0</v>
      </c>
      <c r="BQ296" s="233">
        <f t="shared" si="4283"/>
        <v>0</v>
      </c>
      <c r="BR296" s="50">
        <f t="shared" si="4284"/>
        <v>0</v>
      </c>
      <c r="BS296" s="45">
        <f t="shared" si="4285"/>
        <v>0</v>
      </c>
      <c r="BT296" s="51">
        <f t="shared" si="4286"/>
        <v>0</v>
      </c>
      <c r="BU296" s="50">
        <f t="shared" si="4287"/>
        <v>0</v>
      </c>
      <c r="BV296" s="45">
        <f t="shared" si="4288"/>
        <v>0</v>
      </c>
      <c r="BW296" s="51">
        <f t="shared" si="4289"/>
        <v>0</v>
      </c>
      <c r="BX296" s="252">
        <f t="shared" si="4290"/>
        <v>0</v>
      </c>
      <c r="BY296" s="253">
        <f t="shared" si="4291"/>
        <v>0</v>
      </c>
      <c r="BZ296" s="253">
        <f t="shared" si="4292"/>
        <v>0</v>
      </c>
      <c r="CA296" s="293"/>
      <c r="CB296" s="539"/>
      <c r="CC296" s="241">
        <f t="shared" si="4428"/>
        <v>0</v>
      </c>
      <c r="CD296" s="243"/>
      <c r="CE296" s="240"/>
      <c r="CF296" s="241">
        <f t="shared" si="4429"/>
        <v>0</v>
      </c>
      <c r="CG296" s="236">
        <f t="shared" si="4293"/>
        <v>0</v>
      </c>
      <c r="CH296" s="232">
        <f t="shared" si="4294"/>
        <v>0</v>
      </c>
      <c r="CI296" s="233">
        <f t="shared" si="4295"/>
        <v>0</v>
      </c>
      <c r="CJ296" s="88"/>
      <c r="CK296" s="100"/>
      <c r="CL296" s="241">
        <f t="shared" si="4430"/>
        <v>0</v>
      </c>
      <c r="CM296" s="444"/>
      <c r="CN296" s="482"/>
      <c r="CO296" s="241">
        <f t="shared" si="4431"/>
        <v>0</v>
      </c>
      <c r="CP296" s="236">
        <f t="shared" si="4296"/>
        <v>0</v>
      </c>
      <c r="CQ296" s="232">
        <f t="shared" si="4297"/>
        <v>0</v>
      </c>
      <c r="CR296" s="233">
        <f t="shared" si="4298"/>
        <v>0</v>
      </c>
      <c r="CS296" s="444"/>
      <c r="CT296" s="482"/>
      <c r="CU296" s="241">
        <f t="shared" si="4432"/>
        <v>0</v>
      </c>
      <c r="CV296" s="444"/>
      <c r="CW296" s="482"/>
      <c r="CX296" s="241">
        <f t="shared" si="4433"/>
        <v>0</v>
      </c>
      <c r="CY296" s="236">
        <f t="shared" si="4299"/>
        <v>0</v>
      </c>
      <c r="CZ296" s="232">
        <f t="shared" si="4300"/>
        <v>0</v>
      </c>
      <c r="DA296" s="233">
        <f t="shared" si="4301"/>
        <v>0</v>
      </c>
      <c r="DB296" s="449">
        <f t="shared" si="4302"/>
        <v>0</v>
      </c>
      <c r="DC296" s="450">
        <f t="shared" si="4303"/>
        <v>0</v>
      </c>
      <c r="DD296" s="451">
        <f t="shared" si="4304"/>
        <v>0</v>
      </c>
      <c r="DE296" s="449">
        <f t="shared" si="4305"/>
        <v>0</v>
      </c>
      <c r="DF296" s="450">
        <f t="shared" si="4306"/>
        <v>0</v>
      </c>
      <c r="DG296" s="451">
        <f t="shared" si="4307"/>
        <v>0</v>
      </c>
      <c r="DH296" s="252">
        <f t="shared" si="4308"/>
        <v>0</v>
      </c>
      <c r="DI296" s="253">
        <f t="shared" si="4309"/>
        <v>0</v>
      </c>
      <c r="DJ296" s="253">
        <f t="shared" si="4310"/>
        <v>0</v>
      </c>
      <c r="DK296" s="88"/>
      <c r="DL296" s="100"/>
      <c r="DM296" s="90">
        <f t="shared" si="4434"/>
        <v>0</v>
      </c>
      <c r="DN296" s="88"/>
      <c r="DO296" s="100"/>
      <c r="DP296" s="90">
        <f t="shared" si="4435"/>
        <v>0</v>
      </c>
      <c r="DQ296" s="236">
        <f t="shared" si="4311"/>
        <v>0</v>
      </c>
      <c r="DR296" s="232">
        <f t="shared" si="4312"/>
        <v>0</v>
      </c>
      <c r="DS296" s="233">
        <f t="shared" si="4313"/>
        <v>0</v>
      </c>
      <c r="DT296" s="389"/>
      <c r="DU296" s="100"/>
      <c r="DV296" s="90">
        <f t="shared" si="4436"/>
        <v>0</v>
      </c>
      <c r="DW296" s="444"/>
      <c r="DX296" s="482"/>
      <c r="DY296" s="90">
        <f t="shared" ref="DY296:DY306" si="4468">DW296*DX296</f>
        <v>0</v>
      </c>
      <c r="DZ296" s="236">
        <f t="shared" si="4314"/>
        <v>0</v>
      </c>
      <c r="EA296" s="232">
        <f t="shared" si="4315"/>
        <v>0</v>
      </c>
      <c r="EB296" s="233">
        <f t="shared" si="4316"/>
        <v>0</v>
      </c>
      <c r="EC296" s="444"/>
      <c r="ED296" s="482"/>
      <c r="EE296" s="90">
        <f t="shared" si="4438"/>
        <v>0</v>
      </c>
      <c r="EF296" s="444"/>
      <c r="EG296" s="482"/>
      <c r="EH296" s="90">
        <f t="shared" si="4439"/>
        <v>0</v>
      </c>
      <c r="EI296" s="41">
        <f t="shared" si="4317"/>
        <v>0</v>
      </c>
      <c r="EJ296" s="42">
        <f t="shared" si="4318"/>
        <v>0</v>
      </c>
      <c r="EK296" s="43">
        <f t="shared" si="4319"/>
        <v>0</v>
      </c>
      <c r="EL296" s="50">
        <f t="shared" si="4320"/>
        <v>0</v>
      </c>
      <c r="EM296" s="45">
        <f t="shared" si="4321"/>
        <v>0</v>
      </c>
      <c r="EN296" s="51">
        <f t="shared" si="4322"/>
        <v>0</v>
      </c>
      <c r="EO296" s="50">
        <f t="shared" si="4323"/>
        <v>0</v>
      </c>
      <c r="EP296" s="45">
        <f t="shared" si="4324"/>
        <v>0</v>
      </c>
      <c r="EQ296" s="51">
        <f t="shared" si="4325"/>
        <v>0</v>
      </c>
      <c r="ER296" s="81">
        <f t="shared" si="4326"/>
        <v>0</v>
      </c>
      <c r="ES296" s="52">
        <f t="shared" si="4327"/>
        <v>0</v>
      </c>
      <c r="ET296" s="52">
        <f t="shared" si="4328"/>
        <v>0</v>
      </c>
      <c r="EU296" s="27">
        <f t="shared" si="4329"/>
        <v>0</v>
      </c>
      <c r="EV296" s="28">
        <f t="shared" si="4440"/>
        <v>0</v>
      </c>
      <c r="EW296" s="29">
        <f t="shared" si="4330"/>
        <v>0</v>
      </c>
      <c r="EX296" s="542">
        <f t="shared" si="4331"/>
        <v>0</v>
      </c>
      <c r="EY296" s="28">
        <f t="shared" si="4332"/>
        <v>0</v>
      </c>
      <c r="EZ296" s="29">
        <f t="shared" si="4333"/>
        <v>0</v>
      </c>
      <c r="FA296" s="178">
        <f t="shared" si="4334"/>
        <v>0</v>
      </c>
      <c r="FB296" s="28">
        <f t="shared" si="4335"/>
        <v>0</v>
      </c>
      <c r="FC296" s="29">
        <f t="shared" si="4336"/>
        <v>0</v>
      </c>
      <c r="FE296" s="84" t="s">
        <v>418</v>
      </c>
      <c r="FF296" s="176" t="s">
        <v>266</v>
      </c>
      <c r="FG296" s="176" t="s">
        <v>262</v>
      </c>
      <c r="FH296" s="84" t="s">
        <v>211</v>
      </c>
      <c r="FI296" s="444"/>
      <c r="FJ296" s="482"/>
      <c r="FK296" s="241">
        <f t="shared" si="4441"/>
        <v>0</v>
      </c>
      <c r="FL296" s="243"/>
      <c r="FM296" s="240"/>
      <c r="FN296" s="241">
        <f t="shared" si="4442"/>
        <v>0</v>
      </c>
      <c r="FO296" s="41">
        <f t="shared" si="4337"/>
        <v>0</v>
      </c>
      <c r="FP296" s="42">
        <f t="shared" si="4338"/>
        <v>0</v>
      </c>
      <c r="FQ296" s="43">
        <f t="shared" si="4339"/>
        <v>0</v>
      </c>
      <c r="FR296" s="243"/>
      <c r="FS296" s="240"/>
      <c r="FT296" s="241">
        <f t="shared" si="4443"/>
        <v>0</v>
      </c>
      <c r="FU296" s="243"/>
      <c r="FV296" s="240"/>
      <c r="FW296" s="241">
        <f t="shared" si="4444"/>
        <v>0</v>
      </c>
      <c r="FX296" s="41">
        <f t="shared" si="4467"/>
        <v>0</v>
      </c>
      <c r="FY296" s="42">
        <f t="shared" si="4340"/>
        <v>0</v>
      </c>
      <c r="FZ296" s="43">
        <f t="shared" si="4341"/>
        <v>0</v>
      </c>
      <c r="GA296" s="444"/>
      <c r="GB296" s="482"/>
      <c r="GC296" s="241">
        <f t="shared" si="4445"/>
        <v>0</v>
      </c>
      <c r="GD296" s="444"/>
      <c r="GE296" s="482"/>
      <c r="GF296" s="241">
        <f t="shared" si="4446"/>
        <v>0</v>
      </c>
      <c r="GG296" s="236">
        <f t="shared" si="4342"/>
        <v>0</v>
      </c>
      <c r="GH296" s="232">
        <f t="shared" si="4343"/>
        <v>0</v>
      </c>
      <c r="GI296" s="233">
        <f t="shared" si="4344"/>
        <v>0</v>
      </c>
      <c r="GJ296" s="449">
        <f t="shared" si="4345"/>
        <v>0</v>
      </c>
      <c r="GK296" s="450">
        <f t="shared" si="4346"/>
        <v>0</v>
      </c>
      <c r="GL296" s="451">
        <f t="shared" si="4347"/>
        <v>0</v>
      </c>
      <c r="GM296" s="449">
        <f t="shared" si="4348"/>
        <v>0</v>
      </c>
      <c r="GN296" s="450">
        <f t="shared" si="4349"/>
        <v>0</v>
      </c>
      <c r="GO296" s="451">
        <f t="shared" si="4350"/>
        <v>0</v>
      </c>
      <c r="GP296" s="252">
        <f t="shared" si="4351"/>
        <v>0</v>
      </c>
      <c r="GQ296" s="253">
        <f t="shared" si="4352"/>
        <v>0</v>
      </c>
      <c r="GR296" s="253">
        <f t="shared" si="4353"/>
        <v>0</v>
      </c>
      <c r="GS296" s="444"/>
      <c r="GT296" s="295"/>
      <c r="GU296" s="90">
        <f t="shared" si="4447"/>
        <v>0</v>
      </c>
      <c r="GV296" s="293"/>
      <c r="GW296" s="295"/>
      <c r="GX296" s="90">
        <f t="shared" si="4448"/>
        <v>0</v>
      </c>
      <c r="GY296" s="236">
        <f t="shared" si="4354"/>
        <v>0</v>
      </c>
      <c r="GZ296" s="232">
        <f t="shared" si="4355"/>
        <v>0</v>
      </c>
      <c r="HA296" s="233">
        <f t="shared" si="4356"/>
        <v>0</v>
      </c>
      <c r="HB296" s="594"/>
      <c r="HC296" s="315"/>
      <c r="HD296" s="90">
        <f t="shared" si="4449"/>
        <v>0</v>
      </c>
      <c r="HE296" s="594"/>
      <c r="HF296" s="315"/>
      <c r="HG296" s="90">
        <f t="shared" si="4450"/>
        <v>0</v>
      </c>
      <c r="HH296" s="236">
        <f t="shared" si="4357"/>
        <v>0</v>
      </c>
      <c r="HI296" s="232">
        <f t="shared" si="4358"/>
        <v>0</v>
      </c>
      <c r="HJ296" s="233">
        <f t="shared" si="4359"/>
        <v>0</v>
      </c>
      <c r="HK296" s="444"/>
      <c r="HL296" s="482"/>
      <c r="HM296" s="90">
        <f t="shared" si="4451"/>
        <v>0</v>
      </c>
      <c r="HN296" s="444"/>
      <c r="HO296" s="482"/>
      <c r="HP296" s="90">
        <f t="shared" si="4452"/>
        <v>0</v>
      </c>
      <c r="HQ296" s="236">
        <f t="shared" si="4360"/>
        <v>0</v>
      </c>
      <c r="HR296" s="232">
        <f t="shared" si="4361"/>
        <v>0</v>
      </c>
      <c r="HS296" s="233">
        <f t="shared" si="4362"/>
        <v>0</v>
      </c>
      <c r="HT296" s="50">
        <f t="shared" si="4363"/>
        <v>0</v>
      </c>
      <c r="HU296" s="45">
        <f t="shared" si="4364"/>
        <v>0</v>
      </c>
      <c r="HV296" s="51">
        <f t="shared" si="4365"/>
        <v>0</v>
      </c>
      <c r="HW296" s="50">
        <f t="shared" si="4366"/>
        <v>0</v>
      </c>
      <c r="HX296" s="45">
        <f t="shared" si="4367"/>
        <v>0</v>
      </c>
      <c r="HY296" s="51">
        <f t="shared" si="4368"/>
        <v>0</v>
      </c>
      <c r="HZ296" s="252">
        <f t="shared" si="4369"/>
        <v>0</v>
      </c>
      <c r="IA296" s="253">
        <f t="shared" si="4370"/>
        <v>0</v>
      </c>
      <c r="IB296" s="253">
        <f t="shared" si="4371"/>
        <v>0</v>
      </c>
      <c r="IC296" s="293"/>
      <c r="ID296" s="539"/>
      <c r="IE296" s="241">
        <f t="shared" si="4453"/>
        <v>0</v>
      </c>
      <c r="IF296" s="243"/>
      <c r="IG296" s="240"/>
      <c r="IH296" s="241">
        <f t="shared" si="4454"/>
        <v>0</v>
      </c>
      <c r="II296" s="236">
        <f t="shared" si="4372"/>
        <v>0</v>
      </c>
      <c r="IJ296" s="232">
        <f t="shared" si="4373"/>
        <v>0</v>
      </c>
      <c r="IK296" s="233">
        <f t="shared" si="4374"/>
        <v>0</v>
      </c>
      <c r="IL296" s="88"/>
      <c r="IM296" s="100"/>
      <c r="IN296" s="241">
        <f t="shared" si="4455"/>
        <v>0</v>
      </c>
      <c r="IO296" s="444"/>
      <c r="IP296" s="482"/>
      <c r="IQ296" s="241">
        <f t="shared" si="4456"/>
        <v>0</v>
      </c>
      <c r="IR296" s="236">
        <f t="shared" si="4375"/>
        <v>0</v>
      </c>
      <c r="IS296" s="232">
        <f t="shared" si="4376"/>
        <v>0</v>
      </c>
      <c r="IT296" s="233">
        <f t="shared" si="4377"/>
        <v>0</v>
      </c>
      <c r="IU296" s="444"/>
      <c r="IV296" s="482"/>
      <c r="IW296" s="241">
        <f t="shared" si="4457"/>
        <v>0</v>
      </c>
      <c r="IX296" s="444"/>
      <c r="IY296" s="482"/>
      <c r="IZ296" s="241">
        <f t="shared" si="4458"/>
        <v>0</v>
      </c>
      <c r="JA296" s="236">
        <f t="shared" si="4378"/>
        <v>0</v>
      </c>
      <c r="JB296" s="232">
        <f t="shared" si="4379"/>
        <v>0</v>
      </c>
      <c r="JC296" s="233">
        <f t="shared" si="4380"/>
        <v>0</v>
      </c>
      <c r="JD296" s="449">
        <f t="shared" si="4381"/>
        <v>0</v>
      </c>
      <c r="JE296" s="450">
        <f t="shared" si="4382"/>
        <v>0</v>
      </c>
      <c r="JF296" s="451">
        <f t="shared" si="4383"/>
        <v>0</v>
      </c>
      <c r="JG296" s="449">
        <f t="shared" si="4384"/>
        <v>0</v>
      </c>
      <c r="JH296" s="450">
        <f t="shared" si="4385"/>
        <v>0</v>
      </c>
      <c r="JI296" s="451">
        <f t="shared" si="4386"/>
        <v>0</v>
      </c>
      <c r="JJ296" s="252">
        <f t="shared" si="4387"/>
        <v>0</v>
      </c>
      <c r="JK296" s="253">
        <f t="shared" si="4388"/>
        <v>0</v>
      </c>
      <c r="JL296" s="253">
        <f t="shared" si="4389"/>
        <v>0</v>
      </c>
      <c r="JM296" s="88"/>
      <c r="JN296" s="100"/>
      <c r="JO296" s="90">
        <f t="shared" si="4459"/>
        <v>0</v>
      </c>
      <c r="JP296" s="88"/>
      <c r="JQ296" s="100"/>
      <c r="JR296" s="90">
        <f t="shared" si="4460"/>
        <v>0</v>
      </c>
      <c r="JS296" s="236">
        <f t="shared" si="4390"/>
        <v>0</v>
      </c>
      <c r="JT296" s="232">
        <f t="shared" si="4391"/>
        <v>0</v>
      </c>
      <c r="JU296" s="233">
        <f t="shared" si="4392"/>
        <v>0</v>
      </c>
      <c r="JV296" s="389"/>
      <c r="JW296" s="100"/>
      <c r="JX296" s="90">
        <f t="shared" si="4461"/>
        <v>0</v>
      </c>
      <c r="JY296" s="444"/>
      <c r="JZ296" s="482"/>
      <c r="KA296" s="90">
        <f t="shared" si="4462"/>
        <v>0</v>
      </c>
      <c r="KB296" s="236">
        <f t="shared" si="4393"/>
        <v>0</v>
      </c>
      <c r="KC296" s="232">
        <f t="shared" si="4394"/>
        <v>0</v>
      </c>
      <c r="KD296" s="233">
        <f t="shared" si="4395"/>
        <v>0</v>
      </c>
      <c r="KE296" s="444"/>
      <c r="KF296" s="482"/>
      <c r="KG296" s="90">
        <f t="shared" si="4463"/>
        <v>0</v>
      </c>
      <c r="KH296" s="444"/>
      <c r="KI296" s="482"/>
      <c r="KJ296" s="90">
        <f t="shared" si="4464"/>
        <v>0</v>
      </c>
      <c r="KK296" s="41">
        <f t="shared" si="4396"/>
        <v>0</v>
      </c>
      <c r="KL296" s="42">
        <f t="shared" si="4397"/>
        <v>0</v>
      </c>
      <c r="KM296" s="43">
        <f t="shared" si="4398"/>
        <v>0</v>
      </c>
      <c r="KN296" s="50">
        <f t="shared" si="4399"/>
        <v>0</v>
      </c>
      <c r="KO296" s="45">
        <f t="shared" si="4400"/>
        <v>0</v>
      </c>
      <c r="KP296" s="51">
        <f t="shared" si="4401"/>
        <v>0</v>
      </c>
      <c r="KQ296" s="50">
        <f t="shared" si="4402"/>
        <v>0</v>
      </c>
      <c r="KR296" s="45">
        <f t="shared" si="4403"/>
        <v>0</v>
      </c>
      <c r="KS296" s="51">
        <f t="shared" si="4404"/>
        <v>0</v>
      </c>
      <c r="KT296" s="81">
        <f t="shared" si="4405"/>
        <v>0</v>
      </c>
      <c r="KU296" s="52">
        <f t="shared" si="4406"/>
        <v>0</v>
      </c>
      <c r="KV296" s="52">
        <f t="shared" si="4407"/>
        <v>0</v>
      </c>
      <c r="KW296" s="27">
        <f t="shared" si="4408"/>
        <v>0</v>
      </c>
      <c r="KX296" s="28">
        <f t="shared" si="4465"/>
        <v>0</v>
      </c>
      <c r="KY296" s="29">
        <f t="shared" si="4409"/>
        <v>0</v>
      </c>
      <c r="KZ296" s="542">
        <f t="shared" si="4410"/>
        <v>0</v>
      </c>
      <c r="LA296" s="28">
        <f t="shared" si="4411"/>
        <v>0</v>
      </c>
      <c r="LB296" s="29">
        <f t="shared" si="4412"/>
        <v>0</v>
      </c>
      <c r="LC296" s="178">
        <f t="shared" si="4413"/>
        <v>0</v>
      </c>
      <c r="LD296" s="28">
        <f t="shared" si="4414"/>
        <v>0</v>
      </c>
      <c r="LE296" s="29">
        <f t="shared" si="4415"/>
        <v>0</v>
      </c>
    </row>
    <row r="297" spans="2:317" ht="20.25" hidden="1" customHeight="1" outlineLevel="3">
      <c r="B297" s="84" t="s">
        <v>418</v>
      </c>
      <c r="C297" s="176" t="s">
        <v>388</v>
      </c>
      <c r="D297" s="176" t="s">
        <v>261</v>
      </c>
      <c r="E297" s="176" t="s">
        <v>262</v>
      </c>
      <c r="F297" s="84" t="s">
        <v>204</v>
      </c>
      <c r="G297" s="243"/>
      <c r="H297" s="240"/>
      <c r="I297" s="241">
        <f t="shared" si="4416"/>
        <v>0</v>
      </c>
      <c r="J297" s="243"/>
      <c r="K297" s="240"/>
      <c r="L297" s="241">
        <f t="shared" si="4417"/>
        <v>0</v>
      </c>
      <c r="M297" s="41">
        <f t="shared" si="4258"/>
        <v>0</v>
      </c>
      <c r="N297" s="42">
        <f t="shared" si="4259"/>
        <v>0</v>
      </c>
      <c r="O297" s="43">
        <f t="shared" si="4260"/>
        <v>0</v>
      </c>
      <c r="P297" s="243"/>
      <c r="Q297" s="240"/>
      <c r="R297" s="241">
        <f t="shared" si="4418"/>
        <v>0</v>
      </c>
      <c r="S297" s="243"/>
      <c r="T297" s="240"/>
      <c r="U297" s="241">
        <f t="shared" si="4419"/>
        <v>0</v>
      </c>
      <c r="V297" s="41">
        <f t="shared" si="4466"/>
        <v>0</v>
      </c>
      <c r="W297" s="42">
        <f t="shared" si="4261"/>
        <v>0</v>
      </c>
      <c r="X297" s="43">
        <f t="shared" si="4262"/>
        <v>0</v>
      </c>
      <c r="Y297" s="243"/>
      <c r="Z297" s="240"/>
      <c r="AA297" s="241">
        <f t="shared" si="4420"/>
        <v>0</v>
      </c>
      <c r="AB297" s="243"/>
      <c r="AC297" s="240"/>
      <c r="AD297" s="241">
        <f t="shared" si="4421"/>
        <v>0</v>
      </c>
      <c r="AE297" s="236">
        <f t="shared" si="4263"/>
        <v>0</v>
      </c>
      <c r="AF297" s="232">
        <f t="shared" si="4264"/>
        <v>0</v>
      </c>
      <c r="AG297" s="233">
        <f t="shared" si="4265"/>
        <v>0</v>
      </c>
      <c r="AH297" s="449">
        <f t="shared" si="4266"/>
        <v>0</v>
      </c>
      <c r="AI297" s="450">
        <f t="shared" si="4267"/>
        <v>0</v>
      </c>
      <c r="AJ297" s="451">
        <f t="shared" si="4268"/>
        <v>0</v>
      </c>
      <c r="AK297" s="449">
        <f t="shared" si="4269"/>
        <v>0</v>
      </c>
      <c r="AL297" s="450">
        <f t="shared" si="4270"/>
        <v>0</v>
      </c>
      <c r="AM297" s="451">
        <f t="shared" si="4271"/>
        <v>0</v>
      </c>
      <c r="AN297" s="252">
        <f t="shared" si="4272"/>
        <v>0</v>
      </c>
      <c r="AO297" s="253">
        <f t="shared" si="4273"/>
        <v>0</v>
      </c>
      <c r="AP297" s="253">
        <f t="shared" si="4274"/>
        <v>0</v>
      </c>
      <c r="AQ297" s="389"/>
      <c r="AR297" s="100"/>
      <c r="AS297" s="90">
        <f t="shared" si="4422"/>
        <v>0</v>
      </c>
      <c r="AT297" s="184"/>
      <c r="AU297" s="100"/>
      <c r="AV297" s="90">
        <f t="shared" si="4423"/>
        <v>0</v>
      </c>
      <c r="AW297" s="236">
        <f t="shared" si="4275"/>
        <v>0</v>
      </c>
      <c r="AX297" s="232">
        <f t="shared" si="4276"/>
        <v>0</v>
      </c>
      <c r="AY297" s="233">
        <f t="shared" si="4277"/>
        <v>0</v>
      </c>
      <c r="AZ297" s="389"/>
      <c r="BA297" s="100"/>
      <c r="BB297" s="90">
        <f t="shared" si="4424"/>
        <v>0</v>
      </c>
      <c r="BC297" s="184"/>
      <c r="BD297" s="100"/>
      <c r="BE297" s="90">
        <f t="shared" si="4425"/>
        <v>0</v>
      </c>
      <c r="BF297" s="236">
        <f t="shared" si="4278"/>
        <v>0</v>
      </c>
      <c r="BG297" s="232">
        <f t="shared" si="4279"/>
        <v>0</v>
      </c>
      <c r="BH297" s="233">
        <f t="shared" si="4280"/>
        <v>0</v>
      </c>
      <c r="BI297" s="385"/>
      <c r="BJ297" s="108"/>
      <c r="BK297" s="90">
        <f t="shared" si="4426"/>
        <v>0</v>
      </c>
      <c r="BL297" s="385"/>
      <c r="BM297" s="108"/>
      <c r="BN297" s="90">
        <f t="shared" si="4427"/>
        <v>0</v>
      </c>
      <c r="BO297" s="236">
        <f t="shared" si="4281"/>
        <v>0</v>
      </c>
      <c r="BP297" s="232">
        <f t="shared" si="4282"/>
        <v>0</v>
      </c>
      <c r="BQ297" s="233">
        <f t="shared" si="4283"/>
        <v>0</v>
      </c>
      <c r="BR297" s="50">
        <f t="shared" si="4284"/>
        <v>0</v>
      </c>
      <c r="BS297" s="45">
        <f t="shared" si="4285"/>
        <v>0</v>
      </c>
      <c r="BT297" s="51">
        <f t="shared" si="4286"/>
        <v>0</v>
      </c>
      <c r="BU297" s="50">
        <f t="shared" si="4287"/>
        <v>0</v>
      </c>
      <c r="BV297" s="45">
        <f t="shared" si="4288"/>
        <v>0</v>
      </c>
      <c r="BW297" s="51">
        <f t="shared" si="4289"/>
        <v>0</v>
      </c>
      <c r="BX297" s="252">
        <f t="shared" si="4290"/>
        <v>0</v>
      </c>
      <c r="BY297" s="253">
        <f t="shared" si="4291"/>
        <v>0</v>
      </c>
      <c r="BZ297" s="253">
        <f t="shared" si="4292"/>
        <v>0</v>
      </c>
      <c r="CA297" s="243"/>
      <c r="CB297" s="240"/>
      <c r="CC297" s="241">
        <f t="shared" si="4428"/>
        <v>0</v>
      </c>
      <c r="CD297" s="243"/>
      <c r="CE297" s="240"/>
      <c r="CF297" s="241">
        <f t="shared" si="4429"/>
        <v>0</v>
      </c>
      <c r="CG297" s="236">
        <f t="shared" si="4293"/>
        <v>0</v>
      </c>
      <c r="CH297" s="232">
        <f t="shared" si="4294"/>
        <v>0</v>
      </c>
      <c r="CI297" s="233">
        <f t="shared" si="4295"/>
        <v>0</v>
      </c>
      <c r="CJ297" s="481"/>
      <c r="CK297" s="295"/>
      <c r="CL297" s="241">
        <f t="shared" si="4430"/>
        <v>0</v>
      </c>
      <c r="CM297" s="481"/>
      <c r="CN297" s="295"/>
      <c r="CO297" s="241">
        <f t="shared" si="4431"/>
        <v>0</v>
      </c>
      <c r="CP297" s="236">
        <f t="shared" si="4296"/>
        <v>0</v>
      </c>
      <c r="CQ297" s="232">
        <f t="shared" si="4297"/>
        <v>0</v>
      </c>
      <c r="CR297" s="233">
        <f t="shared" si="4298"/>
        <v>0</v>
      </c>
      <c r="CS297" s="481"/>
      <c r="CT297" s="295"/>
      <c r="CU297" s="241">
        <f t="shared" si="4432"/>
        <v>0</v>
      </c>
      <c r="CV297" s="481"/>
      <c r="CW297" s="295"/>
      <c r="CX297" s="241">
        <f t="shared" si="4433"/>
        <v>0</v>
      </c>
      <c r="CY297" s="236">
        <f t="shared" si="4299"/>
        <v>0</v>
      </c>
      <c r="CZ297" s="232">
        <f t="shared" si="4300"/>
        <v>0</v>
      </c>
      <c r="DA297" s="233">
        <f t="shared" si="4301"/>
        <v>0</v>
      </c>
      <c r="DB297" s="449">
        <f t="shared" si="4302"/>
        <v>0</v>
      </c>
      <c r="DC297" s="450">
        <f t="shared" si="4303"/>
        <v>0</v>
      </c>
      <c r="DD297" s="451">
        <f t="shared" si="4304"/>
        <v>0</v>
      </c>
      <c r="DE297" s="449">
        <f t="shared" si="4305"/>
        <v>0</v>
      </c>
      <c r="DF297" s="450">
        <f t="shared" si="4306"/>
        <v>0</v>
      </c>
      <c r="DG297" s="451">
        <f t="shared" si="4307"/>
        <v>0</v>
      </c>
      <c r="DH297" s="252">
        <f t="shared" si="4308"/>
        <v>0</v>
      </c>
      <c r="DI297" s="253">
        <f t="shared" si="4309"/>
        <v>0</v>
      </c>
      <c r="DJ297" s="253">
        <f t="shared" si="4310"/>
        <v>0</v>
      </c>
      <c r="DK297" s="88"/>
      <c r="DL297" s="518"/>
      <c r="DM297" s="90">
        <f t="shared" si="4434"/>
        <v>0</v>
      </c>
      <c r="DN297" s="88"/>
      <c r="DO297" s="518"/>
      <c r="DP297" s="90">
        <f t="shared" si="4435"/>
        <v>0</v>
      </c>
      <c r="DQ297" s="236">
        <f t="shared" si="4311"/>
        <v>0</v>
      </c>
      <c r="DR297" s="232">
        <f t="shared" si="4312"/>
        <v>0</v>
      </c>
      <c r="DS297" s="233">
        <f t="shared" si="4313"/>
        <v>0</v>
      </c>
      <c r="DT297" s="88"/>
      <c r="DU297" s="518"/>
      <c r="DV297" s="90">
        <f t="shared" si="4436"/>
        <v>0</v>
      </c>
      <c r="DW297" s="88"/>
      <c r="DX297" s="518"/>
      <c r="DY297" s="90">
        <f t="shared" si="4468"/>
        <v>0</v>
      </c>
      <c r="DZ297" s="236">
        <f t="shared" si="4314"/>
        <v>0</v>
      </c>
      <c r="EA297" s="232">
        <f t="shared" si="4315"/>
        <v>0</v>
      </c>
      <c r="EB297" s="233">
        <f t="shared" si="4316"/>
        <v>0</v>
      </c>
      <c r="EC297" s="88"/>
      <c r="ED297" s="518"/>
      <c r="EE297" s="90">
        <f t="shared" si="4438"/>
        <v>0</v>
      </c>
      <c r="EF297" s="88"/>
      <c r="EG297" s="518"/>
      <c r="EH297" s="90">
        <f t="shared" si="4439"/>
        <v>0</v>
      </c>
      <c r="EI297" s="41">
        <f t="shared" si="4317"/>
        <v>0</v>
      </c>
      <c r="EJ297" s="42">
        <f t="shared" si="4318"/>
        <v>0</v>
      </c>
      <c r="EK297" s="43">
        <f t="shared" si="4319"/>
        <v>0</v>
      </c>
      <c r="EL297" s="50">
        <f t="shared" si="4320"/>
        <v>0</v>
      </c>
      <c r="EM297" s="45">
        <f t="shared" si="4321"/>
        <v>0</v>
      </c>
      <c r="EN297" s="51">
        <f t="shared" si="4322"/>
        <v>0</v>
      </c>
      <c r="EO297" s="50">
        <f t="shared" si="4323"/>
        <v>0</v>
      </c>
      <c r="EP297" s="45">
        <f t="shared" si="4324"/>
        <v>0</v>
      </c>
      <c r="EQ297" s="51">
        <f t="shared" si="4325"/>
        <v>0</v>
      </c>
      <c r="ER297" s="81">
        <f t="shared" si="4326"/>
        <v>0</v>
      </c>
      <c r="ES297" s="52">
        <f t="shared" si="4327"/>
        <v>0</v>
      </c>
      <c r="ET297" s="52">
        <f t="shared" si="4328"/>
        <v>0</v>
      </c>
      <c r="EU297" s="27">
        <f t="shared" si="4329"/>
        <v>0</v>
      </c>
      <c r="EV297" s="28">
        <f t="shared" si="4440"/>
        <v>0</v>
      </c>
      <c r="EW297" s="29">
        <f t="shared" si="4330"/>
        <v>0</v>
      </c>
      <c r="EX297" s="542">
        <f t="shared" si="4331"/>
        <v>0</v>
      </c>
      <c r="EY297" s="28">
        <f t="shared" si="4332"/>
        <v>0</v>
      </c>
      <c r="EZ297" s="29">
        <f t="shared" si="4333"/>
        <v>0</v>
      </c>
      <c r="FA297" s="178">
        <f t="shared" si="4334"/>
        <v>0</v>
      </c>
      <c r="FB297" s="28">
        <f t="shared" si="4335"/>
        <v>0</v>
      </c>
      <c r="FC297" s="29">
        <f t="shared" si="4336"/>
        <v>0</v>
      </c>
      <c r="FE297" s="84" t="s">
        <v>418</v>
      </c>
      <c r="FF297" s="176" t="s">
        <v>365</v>
      </c>
      <c r="FG297" s="176" t="s">
        <v>285</v>
      </c>
      <c r="FH297" s="84" t="s">
        <v>211</v>
      </c>
      <c r="FI297" s="243"/>
      <c r="FJ297" s="240"/>
      <c r="FK297" s="241">
        <f t="shared" si="4441"/>
        <v>0</v>
      </c>
      <c r="FL297" s="243"/>
      <c r="FM297" s="240"/>
      <c r="FN297" s="241">
        <f t="shared" si="4442"/>
        <v>0</v>
      </c>
      <c r="FO297" s="41">
        <f t="shared" si="4337"/>
        <v>0</v>
      </c>
      <c r="FP297" s="42">
        <f t="shared" si="4338"/>
        <v>0</v>
      </c>
      <c r="FQ297" s="43">
        <f t="shared" si="4339"/>
        <v>0</v>
      </c>
      <c r="FR297" s="243"/>
      <c r="FS297" s="240"/>
      <c r="FT297" s="241">
        <f t="shared" si="4443"/>
        <v>0</v>
      </c>
      <c r="FU297" s="243"/>
      <c r="FV297" s="240"/>
      <c r="FW297" s="241">
        <f t="shared" si="4444"/>
        <v>0</v>
      </c>
      <c r="FX297" s="41">
        <f t="shared" si="4467"/>
        <v>0</v>
      </c>
      <c r="FY297" s="42">
        <f t="shared" si="4340"/>
        <v>0</v>
      </c>
      <c r="FZ297" s="43">
        <f t="shared" si="4341"/>
        <v>0</v>
      </c>
      <c r="GA297" s="243"/>
      <c r="GB297" s="240"/>
      <c r="GC297" s="241">
        <f t="shared" si="4445"/>
        <v>0</v>
      </c>
      <c r="GD297" s="243"/>
      <c r="GE297" s="240"/>
      <c r="GF297" s="241">
        <f t="shared" si="4446"/>
        <v>0</v>
      </c>
      <c r="GG297" s="236">
        <f t="shared" si="4342"/>
        <v>0</v>
      </c>
      <c r="GH297" s="232">
        <f t="shared" si="4343"/>
        <v>0</v>
      </c>
      <c r="GI297" s="233">
        <f t="shared" si="4344"/>
        <v>0</v>
      </c>
      <c r="GJ297" s="449">
        <f t="shared" si="4345"/>
        <v>0</v>
      </c>
      <c r="GK297" s="450">
        <f t="shared" si="4346"/>
        <v>0</v>
      </c>
      <c r="GL297" s="451">
        <f t="shared" si="4347"/>
        <v>0</v>
      </c>
      <c r="GM297" s="449">
        <f t="shared" si="4348"/>
        <v>0</v>
      </c>
      <c r="GN297" s="450">
        <f t="shared" si="4349"/>
        <v>0</v>
      </c>
      <c r="GO297" s="451">
        <f t="shared" si="4350"/>
        <v>0</v>
      </c>
      <c r="GP297" s="252">
        <f t="shared" si="4351"/>
        <v>0</v>
      </c>
      <c r="GQ297" s="253">
        <f t="shared" si="4352"/>
        <v>0</v>
      </c>
      <c r="GR297" s="253">
        <f t="shared" si="4353"/>
        <v>0</v>
      </c>
      <c r="GS297" s="389"/>
      <c r="GT297" s="100"/>
      <c r="GU297" s="90">
        <f t="shared" si="4447"/>
        <v>0</v>
      </c>
      <c r="GV297" s="184"/>
      <c r="GW297" s="100"/>
      <c r="GX297" s="90">
        <f t="shared" si="4448"/>
        <v>0</v>
      </c>
      <c r="GY297" s="236">
        <f t="shared" si="4354"/>
        <v>0</v>
      </c>
      <c r="GZ297" s="232">
        <f t="shared" si="4355"/>
        <v>0</v>
      </c>
      <c r="HA297" s="233">
        <f t="shared" si="4356"/>
        <v>0</v>
      </c>
      <c r="HB297" s="389"/>
      <c r="HC297" s="100"/>
      <c r="HD297" s="90">
        <f t="shared" si="4449"/>
        <v>0</v>
      </c>
      <c r="HE297" s="184"/>
      <c r="HF297" s="100"/>
      <c r="HG297" s="90">
        <f t="shared" si="4450"/>
        <v>0</v>
      </c>
      <c r="HH297" s="236">
        <f t="shared" si="4357"/>
        <v>0</v>
      </c>
      <c r="HI297" s="232">
        <f t="shared" si="4358"/>
        <v>0</v>
      </c>
      <c r="HJ297" s="233">
        <f t="shared" si="4359"/>
        <v>0</v>
      </c>
      <c r="HK297" s="385"/>
      <c r="HL297" s="108"/>
      <c r="HM297" s="90">
        <f t="shared" si="4451"/>
        <v>0</v>
      </c>
      <c r="HN297" s="385"/>
      <c r="HO297" s="108"/>
      <c r="HP297" s="90">
        <f t="shared" si="4452"/>
        <v>0</v>
      </c>
      <c r="HQ297" s="236">
        <f t="shared" si="4360"/>
        <v>0</v>
      </c>
      <c r="HR297" s="232">
        <f t="shared" si="4361"/>
        <v>0</v>
      </c>
      <c r="HS297" s="233">
        <f t="shared" si="4362"/>
        <v>0</v>
      </c>
      <c r="HT297" s="50">
        <f t="shared" si="4363"/>
        <v>0</v>
      </c>
      <c r="HU297" s="45">
        <f t="shared" si="4364"/>
        <v>0</v>
      </c>
      <c r="HV297" s="51">
        <f t="shared" si="4365"/>
        <v>0</v>
      </c>
      <c r="HW297" s="50">
        <f t="shared" si="4366"/>
        <v>0</v>
      </c>
      <c r="HX297" s="45">
        <f t="shared" si="4367"/>
        <v>0</v>
      </c>
      <c r="HY297" s="51">
        <f t="shared" si="4368"/>
        <v>0</v>
      </c>
      <c r="HZ297" s="252">
        <f t="shared" si="4369"/>
        <v>0</v>
      </c>
      <c r="IA297" s="253">
        <f t="shared" si="4370"/>
        <v>0</v>
      </c>
      <c r="IB297" s="253">
        <f t="shared" si="4371"/>
        <v>0</v>
      </c>
      <c r="IC297" s="243"/>
      <c r="ID297" s="240"/>
      <c r="IE297" s="241">
        <f t="shared" si="4453"/>
        <v>0</v>
      </c>
      <c r="IF297" s="243"/>
      <c r="IG297" s="240"/>
      <c r="IH297" s="241">
        <f t="shared" si="4454"/>
        <v>0</v>
      </c>
      <c r="II297" s="236">
        <f t="shared" si="4372"/>
        <v>0</v>
      </c>
      <c r="IJ297" s="232">
        <f t="shared" si="4373"/>
        <v>0</v>
      </c>
      <c r="IK297" s="233">
        <f t="shared" si="4374"/>
        <v>0</v>
      </c>
      <c r="IL297" s="481"/>
      <c r="IM297" s="295"/>
      <c r="IN297" s="241">
        <f t="shared" si="4455"/>
        <v>0</v>
      </c>
      <c r="IO297" s="481"/>
      <c r="IP297" s="295"/>
      <c r="IQ297" s="241">
        <f t="shared" si="4456"/>
        <v>0</v>
      </c>
      <c r="IR297" s="236">
        <f t="shared" si="4375"/>
        <v>0</v>
      </c>
      <c r="IS297" s="232">
        <f t="shared" si="4376"/>
        <v>0</v>
      </c>
      <c r="IT297" s="233">
        <f t="shared" si="4377"/>
        <v>0</v>
      </c>
      <c r="IU297" s="481"/>
      <c r="IV297" s="295"/>
      <c r="IW297" s="241">
        <f t="shared" si="4457"/>
        <v>0</v>
      </c>
      <c r="IX297" s="481"/>
      <c r="IY297" s="295"/>
      <c r="IZ297" s="241">
        <f t="shared" si="4458"/>
        <v>0</v>
      </c>
      <c r="JA297" s="236">
        <f t="shared" si="4378"/>
        <v>0</v>
      </c>
      <c r="JB297" s="232">
        <f t="shared" si="4379"/>
        <v>0</v>
      </c>
      <c r="JC297" s="233">
        <f t="shared" si="4380"/>
        <v>0</v>
      </c>
      <c r="JD297" s="449">
        <f t="shared" si="4381"/>
        <v>0</v>
      </c>
      <c r="JE297" s="450">
        <f t="shared" si="4382"/>
        <v>0</v>
      </c>
      <c r="JF297" s="451">
        <f t="shared" si="4383"/>
        <v>0</v>
      </c>
      <c r="JG297" s="449">
        <f t="shared" si="4384"/>
        <v>0</v>
      </c>
      <c r="JH297" s="450">
        <f t="shared" si="4385"/>
        <v>0</v>
      </c>
      <c r="JI297" s="451">
        <f t="shared" si="4386"/>
        <v>0</v>
      </c>
      <c r="JJ297" s="252">
        <f t="shared" si="4387"/>
        <v>0</v>
      </c>
      <c r="JK297" s="253">
        <f t="shared" si="4388"/>
        <v>0</v>
      </c>
      <c r="JL297" s="253">
        <f t="shared" si="4389"/>
        <v>0</v>
      </c>
      <c r="JM297" s="88"/>
      <c r="JN297" s="518"/>
      <c r="JO297" s="90">
        <f t="shared" si="4459"/>
        <v>0</v>
      </c>
      <c r="JP297" s="88"/>
      <c r="JQ297" s="518"/>
      <c r="JR297" s="90">
        <f t="shared" si="4460"/>
        <v>0</v>
      </c>
      <c r="JS297" s="236">
        <f t="shared" si="4390"/>
        <v>0</v>
      </c>
      <c r="JT297" s="232">
        <f t="shared" si="4391"/>
        <v>0</v>
      </c>
      <c r="JU297" s="233">
        <f t="shared" si="4392"/>
        <v>0</v>
      </c>
      <c r="JV297" s="88"/>
      <c r="JW297" s="518"/>
      <c r="JX297" s="90">
        <f t="shared" si="4461"/>
        <v>0</v>
      </c>
      <c r="JY297" s="88"/>
      <c r="JZ297" s="518"/>
      <c r="KA297" s="90">
        <f t="shared" si="4462"/>
        <v>0</v>
      </c>
      <c r="KB297" s="236">
        <f t="shared" si="4393"/>
        <v>0</v>
      </c>
      <c r="KC297" s="232">
        <f t="shared" si="4394"/>
        <v>0</v>
      </c>
      <c r="KD297" s="233">
        <f t="shared" si="4395"/>
        <v>0</v>
      </c>
      <c r="KE297" s="88"/>
      <c r="KF297" s="518"/>
      <c r="KG297" s="90">
        <f t="shared" si="4463"/>
        <v>0</v>
      </c>
      <c r="KH297" s="88"/>
      <c r="KI297" s="518"/>
      <c r="KJ297" s="90">
        <f t="shared" si="4464"/>
        <v>0</v>
      </c>
      <c r="KK297" s="41">
        <f t="shared" si="4396"/>
        <v>0</v>
      </c>
      <c r="KL297" s="42">
        <f t="shared" si="4397"/>
        <v>0</v>
      </c>
      <c r="KM297" s="43">
        <f t="shared" si="4398"/>
        <v>0</v>
      </c>
      <c r="KN297" s="50">
        <f t="shared" si="4399"/>
        <v>0</v>
      </c>
      <c r="KO297" s="45">
        <f t="shared" si="4400"/>
        <v>0</v>
      </c>
      <c r="KP297" s="51">
        <f t="shared" si="4401"/>
        <v>0</v>
      </c>
      <c r="KQ297" s="50">
        <f t="shared" si="4402"/>
        <v>0</v>
      </c>
      <c r="KR297" s="45">
        <f t="shared" si="4403"/>
        <v>0</v>
      </c>
      <c r="KS297" s="51">
        <f t="shared" si="4404"/>
        <v>0</v>
      </c>
      <c r="KT297" s="81">
        <f t="shared" si="4405"/>
        <v>0</v>
      </c>
      <c r="KU297" s="52">
        <f t="shared" si="4406"/>
        <v>0</v>
      </c>
      <c r="KV297" s="52">
        <f t="shared" si="4407"/>
        <v>0</v>
      </c>
      <c r="KW297" s="27">
        <f t="shared" si="4408"/>
        <v>0</v>
      </c>
      <c r="KX297" s="28">
        <f t="shared" si="4465"/>
        <v>0</v>
      </c>
      <c r="KY297" s="29">
        <f t="shared" si="4409"/>
        <v>0</v>
      </c>
      <c r="KZ297" s="542">
        <f t="shared" si="4410"/>
        <v>0</v>
      </c>
      <c r="LA297" s="28">
        <f t="shared" si="4411"/>
        <v>0</v>
      </c>
      <c r="LB297" s="29">
        <f t="shared" si="4412"/>
        <v>0</v>
      </c>
      <c r="LC297" s="178">
        <f t="shared" si="4413"/>
        <v>0</v>
      </c>
      <c r="LD297" s="28">
        <f t="shared" si="4414"/>
        <v>0</v>
      </c>
      <c r="LE297" s="29">
        <f t="shared" si="4415"/>
        <v>0</v>
      </c>
    </row>
    <row r="298" spans="2:317" ht="20.25" hidden="1" customHeight="1" outlineLevel="3">
      <c r="B298" s="84" t="s">
        <v>418</v>
      </c>
      <c r="C298" s="176" t="s">
        <v>347</v>
      </c>
      <c r="D298" s="176" t="s">
        <v>348</v>
      </c>
      <c r="E298" s="176" t="s">
        <v>262</v>
      </c>
      <c r="F298" s="84" t="s">
        <v>297</v>
      </c>
      <c r="G298" s="243"/>
      <c r="H298" s="240"/>
      <c r="I298" s="241">
        <f t="shared" si="4416"/>
        <v>0</v>
      </c>
      <c r="J298" s="243"/>
      <c r="K298" s="240"/>
      <c r="L298" s="241">
        <f t="shared" si="4417"/>
        <v>0</v>
      </c>
      <c r="M298" s="41">
        <f t="shared" si="4258"/>
        <v>0</v>
      </c>
      <c r="N298" s="42">
        <f t="shared" si="4259"/>
        <v>0</v>
      </c>
      <c r="O298" s="43">
        <f t="shared" si="4260"/>
        <v>0</v>
      </c>
      <c r="P298" s="243"/>
      <c r="Q298" s="240"/>
      <c r="R298" s="241">
        <f t="shared" si="4418"/>
        <v>0</v>
      </c>
      <c r="S298" s="243"/>
      <c r="T298" s="240"/>
      <c r="U298" s="241">
        <f t="shared" si="4419"/>
        <v>0</v>
      </c>
      <c r="V298" s="41">
        <f t="shared" si="4466"/>
        <v>0</v>
      </c>
      <c r="W298" s="42">
        <f t="shared" si="4261"/>
        <v>0</v>
      </c>
      <c r="X298" s="43">
        <f t="shared" si="4262"/>
        <v>0</v>
      </c>
      <c r="Y298" s="243"/>
      <c r="Z298" s="240"/>
      <c r="AA298" s="241">
        <f t="shared" si="4420"/>
        <v>0</v>
      </c>
      <c r="AB298" s="243"/>
      <c r="AC298" s="240"/>
      <c r="AD298" s="241">
        <f t="shared" si="4421"/>
        <v>0</v>
      </c>
      <c r="AE298" s="236">
        <f t="shared" si="4263"/>
        <v>0</v>
      </c>
      <c r="AF298" s="232">
        <f t="shared" si="4264"/>
        <v>0</v>
      </c>
      <c r="AG298" s="233">
        <f t="shared" si="4265"/>
        <v>0</v>
      </c>
      <c r="AH298" s="449">
        <f t="shared" si="4266"/>
        <v>0</v>
      </c>
      <c r="AI298" s="450">
        <f t="shared" si="4267"/>
        <v>0</v>
      </c>
      <c r="AJ298" s="451">
        <f t="shared" si="4268"/>
        <v>0</v>
      </c>
      <c r="AK298" s="449">
        <f t="shared" si="4269"/>
        <v>0</v>
      </c>
      <c r="AL298" s="450">
        <f t="shared" si="4270"/>
        <v>0</v>
      </c>
      <c r="AM298" s="451">
        <f t="shared" si="4271"/>
        <v>0</v>
      </c>
      <c r="AN298" s="252">
        <f t="shared" si="4272"/>
        <v>0</v>
      </c>
      <c r="AO298" s="253">
        <f t="shared" si="4273"/>
        <v>0</v>
      </c>
      <c r="AP298" s="253">
        <f t="shared" si="4274"/>
        <v>0</v>
      </c>
      <c r="AQ298" s="389"/>
      <c r="AR298" s="100"/>
      <c r="AS298" s="90">
        <f t="shared" si="4422"/>
        <v>0</v>
      </c>
      <c r="AT298" s="184"/>
      <c r="AU298" s="100"/>
      <c r="AV298" s="90">
        <f t="shared" si="4423"/>
        <v>0</v>
      </c>
      <c r="AW298" s="236">
        <f t="shared" si="4275"/>
        <v>0</v>
      </c>
      <c r="AX298" s="232">
        <f t="shared" si="4276"/>
        <v>0</v>
      </c>
      <c r="AY298" s="233">
        <f t="shared" si="4277"/>
        <v>0</v>
      </c>
      <c r="AZ298" s="389"/>
      <c r="BA298" s="100"/>
      <c r="BB298" s="90">
        <f t="shared" si="4424"/>
        <v>0</v>
      </c>
      <c r="BC298" s="184"/>
      <c r="BD298" s="100"/>
      <c r="BE298" s="90">
        <f t="shared" si="4425"/>
        <v>0</v>
      </c>
      <c r="BF298" s="236">
        <f t="shared" si="4278"/>
        <v>0</v>
      </c>
      <c r="BG298" s="232">
        <f t="shared" si="4279"/>
        <v>0</v>
      </c>
      <c r="BH298" s="233">
        <f t="shared" si="4280"/>
        <v>0</v>
      </c>
      <c r="BI298" s="389"/>
      <c r="BJ298" s="100"/>
      <c r="BK298" s="90">
        <f t="shared" si="4426"/>
        <v>0</v>
      </c>
      <c r="BL298" s="184"/>
      <c r="BM298" s="100"/>
      <c r="BN298" s="90">
        <f t="shared" si="4427"/>
        <v>0</v>
      </c>
      <c r="BO298" s="236">
        <f t="shared" si="4281"/>
        <v>0</v>
      </c>
      <c r="BP298" s="232">
        <f t="shared" si="4282"/>
        <v>0</v>
      </c>
      <c r="BQ298" s="233">
        <f t="shared" si="4283"/>
        <v>0</v>
      </c>
      <c r="BR298" s="50">
        <f t="shared" si="4284"/>
        <v>0</v>
      </c>
      <c r="BS298" s="45">
        <f t="shared" si="4285"/>
        <v>0</v>
      </c>
      <c r="BT298" s="51">
        <f t="shared" si="4286"/>
        <v>0</v>
      </c>
      <c r="BU298" s="50">
        <f t="shared" si="4287"/>
        <v>0</v>
      </c>
      <c r="BV298" s="45">
        <f t="shared" si="4288"/>
        <v>0</v>
      </c>
      <c r="BW298" s="51">
        <f t="shared" si="4289"/>
        <v>0</v>
      </c>
      <c r="BX298" s="252">
        <f t="shared" si="4290"/>
        <v>0</v>
      </c>
      <c r="BY298" s="253">
        <f t="shared" si="4291"/>
        <v>0</v>
      </c>
      <c r="BZ298" s="253">
        <f t="shared" si="4292"/>
        <v>0</v>
      </c>
      <c r="CA298" s="243"/>
      <c r="CB298" s="240"/>
      <c r="CC298" s="241">
        <f t="shared" si="4428"/>
        <v>0</v>
      </c>
      <c r="CD298" s="243"/>
      <c r="CE298" s="240"/>
      <c r="CF298" s="241">
        <f t="shared" si="4429"/>
        <v>0</v>
      </c>
      <c r="CG298" s="236">
        <f t="shared" si="4293"/>
        <v>0</v>
      </c>
      <c r="CH298" s="232">
        <f t="shared" si="4294"/>
        <v>0</v>
      </c>
      <c r="CI298" s="233">
        <f t="shared" si="4295"/>
        <v>0</v>
      </c>
      <c r="CJ298" s="483"/>
      <c r="CK298" s="240"/>
      <c r="CL298" s="241">
        <f t="shared" si="4430"/>
        <v>0</v>
      </c>
      <c r="CM298" s="483"/>
      <c r="CN298" s="240"/>
      <c r="CO298" s="241">
        <f t="shared" si="4431"/>
        <v>0</v>
      </c>
      <c r="CP298" s="236">
        <f t="shared" si="4296"/>
        <v>0</v>
      </c>
      <c r="CQ298" s="232">
        <f t="shared" si="4297"/>
        <v>0</v>
      </c>
      <c r="CR298" s="233">
        <f t="shared" si="4298"/>
        <v>0</v>
      </c>
      <c r="CS298" s="243"/>
      <c r="CT298" s="240"/>
      <c r="CU298" s="241">
        <f t="shared" si="4432"/>
        <v>0</v>
      </c>
      <c r="CV298" s="243"/>
      <c r="CW298" s="240"/>
      <c r="CX298" s="241">
        <f t="shared" si="4433"/>
        <v>0</v>
      </c>
      <c r="CY298" s="236">
        <f t="shared" si="4299"/>
        <v>0</v>
      </c>
      <c r="CZ298" s="232">
        <f t="shared" si="4300"/>
        <v>0</v>
      </c>
      <c r="DA298" s="233">
        <f t="shared" si="4301"/>
        <v>0</v>
      </c>
      <c r="DB298" s="449">
        <f t="shared" si="4302"/>
        <v>0</v>
      </c>
      <c r="DC298" s="450">
        <f t="shared" si="4303"/>
        <v>0</v>
      </c>
      <c r="DD298" s="451">
        <f t="shared" si="4304"/>
        <v>0</v>
      </c>
      <c r="DE298" s="449">
        <f t="shared" si="4305"/>
        <v>0</v>
      </c>
      <c r="DF298" s="450">
        <f t="shared" si="4306"/>
        <v>0</v>
      </c>
      <c r="DG298" s="451">
        <f t="shared" si="4307"/>
        <v>0</v>
      </c>
      <c r="DH298" s="252">
        <f t="shared" si="4308"/>
        <v>0</v>
      </c>
      <c r="DI298" s="253">
        <f t="shared" si="4309"/>
        <v>0</v>
      </c>
      <c r="DJ298" s="253">
        <f t="shared" si="4310"/>
        <v>0</v>
      </c>
      <c r="DK298" s="389"/>
      <c r="DL298" s="390"/>
      <c r="DM298" s="90">
        <f t="shared" si="4434"/>
        <v>0</v>
      </c>
      <c r="DN298" s="389"/>
      <c r="DO298" s="390"/>
      <c r="DP298" s="90">
        <f t="shared" si="4435"/>
        <v>0</v>
      </c>
      <c r="DQ298" s="236">
        <f t="shared" si="4311"/>
        <v>0</v>
      </c>
      <c r="DR298" s="232">
        <f t="shared" si="4312"/>
        <v>0</v>
      </c>
      <c r="DS298" s="233">
        <f t="shared" si="4313"/>
        <v>0</v>
      </c>
      <c r="DT298" s="389"/>
      <c r="DU298" s="100"/>
      <c r="DV298" s="90">
        <f t="shared" si="4436"/>
        <v>0</v>
      </c>
      <c r="DW298" s="389"/>
      <c r="DX298" s="100"/>
      <c r="DY298" s="90">
        <f t="shared" si="4468"/>
        <v>0</v>
      </c>
      <c r="DZ298" s="236">
        <f t="shared" si="4314"/>
        <v>0</v>
      </c>
      <c r="EA298" s="232">
        <f t="shared" si="4315"/>
        <v>0</v>
      </c>
      <c r="EB298" s="233">
        <f t="shared" si="4316"/>
        <v>0</v>
      </c>
      <c r="EC298" s="184"/>
      <c r="ED298" s="100"/>
      <c r="EE298" s="90">
        <f t="shared" si="4438"/>
        <v>0</v>
      </c>
      <c r="EF298" s="184"/>
      <c r="EG298" s="100"/>
      <c r="EH298" s="90">
        <f t="shared" si="4439"/>
        <v>0</v>
      </c>
      <c r="EI298" s="41">
        <f t="shared" si="4317"/>
        <v>0</v>
      </c>
      <c r="EJ298" s="42">
        <f t="shared" si="4318"/>
        <v>0</v>
      </c>
      <c r="EK298" s="43">
        <f t="shared" si="4319"/>
        <v>0</v>
      </c>
      <c r="EL298" s="50">
        <f t="shared" si="4320"/>
        <v>0</v>
      </c>
      <c r="EM298" s="45">
        <f t="shared" si="4321"/>
        <v>0</v>
      </c>
      <c r="EN298" s="51">
        <f t="shared" si="4322"/>
        <v>0</v>
      </c>
      <c r="EO298" s="50">
        <f t="shared" si="4323"/>
        <v>0</v>
      </c>
      <c r="EP298" s="45">
        <f t="shared" si="4324"/>
        <v>0</v>
      </c>
      <c r="EQ298" s="51">
        <f t="shared" si="4325"/>
        <v>0</v>
      </c>
      <c r="ER298" s="81">
        <f t="shared" si="4326"/>
        <v>0</v>
      </c>
      <c r="ES298" s="52">
        <f t="shared" si="4327"/>
        <v>0</v>
      </c>
      <c r="ET298" s="52">
        <f t="shared" si="4328"/>
        <v>0</v>
      </c>
      <c r="EU298" s="27">
        <f t="shared" si="4329"/>
        <v>0</v>
      </c>
      <c r="EV298" s="28">
        <f t="shared" si="4440"/>
        <v>0</v>
      </c>
      <c r="EW298" s="29">
        <f t="shared" si="4330"/>
        <v>0</v>
      </c>
      <c r="EX298" s="542">
        <f t="shared" si="4331"/>
        <v>0</v>
      </c>
      <c r="EY298" s="28">
        <f t="shared" si="4332"/>
        <v>0</v>
      </c>
      <c r="EZ298" s="29">
        <f t="shared" si="4333"/>
        <v>0</v>
      </c>
      <c r="FA298" s="178">
        <f t="shared" si="4334"/>
        <v>0</v>
      </c>
      <c r="FB298" s="28">
        <f t="shared" si="4335"/>
        <v>0</v>
      </c>
      <c r="FC298" s="29">
        <f t="shared" si="4336"/>
        <v>0</v>
      </c>
      <c r="FE298" s="84" t="s">
        <v>418</v>
      </c>
      <c r="FF298" s="176" t="s">
        <v>420</v>
      </c>
      <c r="FG298" s="176" t="s">
        <v>262</v>
      </c>
      <c r="FH298" s="84" t="s">
        <v>211</v>
      </c>
      <c r="FI298" s="243"/>
      <c r="FJ298" s="240"/>
      <c r="FK298" s="241">
        <f t="shared" si="4441"/>
        <v>0</v>
      </c>
      <c r="FL298" s="243"/>
      <c r="FM298" s="240"/>
      <c r="FN298" s="241">
        <f t="shared" si="4442"/>
        <v>0</v>
      </c>
      <c r="FO298" s="41">
        <f t="shared" si="4337"/>
        <v>0</v>
      </c>
      <c r="FP298" s="42">
        <f t="shared" si="4338"/>
        <v>0</v>
      </c>
      <c r="FQ298" s="43">
        <f t="shared" si="4339"/>
        <v>0</v>
      </c>
      <c r="FR298" s="243"/>
      <c r="FS298" s="240"/>
      <c r="FT298" s="241">
        <f t="shared" si="4443"/>
        <v>0</v>
      </c>
      <c r="FU298" s="243"/>
      <c r="FV298" s="240"/>
      <c r="FW298" s="241">
        <f t="shared" si="4444"/>
        <v>0</v>
      </c>
      <c r="FX298" s="41">
        <f t="shared" si="4467"/>
        <v>0</v>
      </c>
      <c r="FY298" s="42">
        <f t="shared" si="4340"/>
        <v>0</v>
      </c>
      <c r="FZ298" s="43">
        <f t="shared" si="4341"/>
        <v>0</v>
      </c>
      <c r="GA298" s="243"/>
      <c r="GB298" s="240"/>
      <c r="GC298" s="241">
        <f t="shared" si="4445"/>
        <v>0</v>
      </c>
      <c r="GD298" s="243"/>
      <c r="GE298" s="240"/>
      <c r="GF298" s="241">
        <f t="shared" si="4446"/>
        <v>0</v>
      </c>
      <c r="GG298" s="236">
        <f t="shared" si="4342"/>
        <v>0</v>
      </c>
      <c r="GH298" s="232">
        <f t="shared" si="4343"/>
        <v>0</v>
      </c>
      <c r="GI298" s="233">
        <f t="shared" si="4344"/>
        <v>0</v>
      </c>
      <c r="GJ298" s="449">
        <f t="shared" si="4345"/>
        <v>0</v>
      </c>
      <c r="GK298" s="450">
        <f t="shared" si="4346"/>
        <v>0</v>
      </c>
      <c r="GL298" s="451">
        <f t="shared" si="4347"/>
        <v>0</v>
      </c>
      <c r="GM298" s="449">
        <f t="shared" si="4348"/>
        <v>0</v>
      </c>
      <c r="GN298" s="450">
        <f t="shared" si="4349"/>
        <v>0</v>
      </c>
      <c r="GO298" s="451">
        <f t="shared" si="4350"/>
        <v>0</v>
      </c>
      <c r="GP298" s="252">
        <f t="shared" si="4351"/>
        <v>0</v>
      </c>
      <c r="GQ298" s="253">
        <f t="shared" si="4352"/>
        <v>0</v>
      </c>
      <c r="GR298" s="253">
        <f t="shared" si="4353"/>
        <v>0</v>
      </c>
      <c r="GS298" s="389"/>
      <c r="GT298" s="100"/>
      <c r="GU298" s="90">
        <f t="shared" si="4447"/>
        <v>0</v>
      </c>
      <c r="GV298" s="184"/>
      <c r="GW298" s="100"/>
      <c r="GX298" s="90">
        <f t="shared" si="4448"/>
        <v>0</v>
      </c>
      <c r="GY298" s="236">
        <f t="shared" si="4354"/>
        <v>0</v>
      </c>
      <c r="GZ298" s="232">
        <f t="shared" si="4355"/>
        <v>0</v>
      </c>
      <c r="HA298" s="233">
        <f t="shared" si="4356"/>
        <v>0</v>
      </c>
      <c r="HB298" s="389"/>
      <c r="HC298" s="100"/>
      <c r="HD298" s="90">
        <f t="shared" si="4449"/>
        <v>0</v>
      </c>
      <c r="HE298" s="184"/>
      <c r="HF298" s="100"/>
      <c r="HG298" s="90">
        <f t="shared" si="4450"/>
        <v>0</v>
      </c>
      <c r="HH298" s="236">
        <f t="shared" si="4357"/>
        <v>0</v>
      </c>
      <c r="HI298" s="232">
        <f t="shared" si="4358"/>
        <v>0</v>
      </c>
      <c r="HJ298" s="233">
        <f t="shared" si="4359"/>
        <v>0</v>
      </c>
      <c r="HK298" s="389"/>
      <c r="HL298" s="100"/>
      <c r="HM298" s="90">
        <f t="shared" si="4451"/>
        <v>0</v>
      </c>
      <c r="HN298" s="184"/>
      <c r="HO298" s="100"/>
      <c r="HP298" s="90">
        <f t="shared" si="4452"/>
        <v>0</v>
      </c>
      <c r="HQ298" s="236">
        <f t="shared" si="4360"/>
        <v>0</v>
      </c>
      <c r="HR298" s="232">
        <f t="shared" si="4361"/>
        <v>0</v>
      </c>
      <c r="HS298" s="233">
        <f t="shared" si="4362"/>
        <v>0</v>
      </c>
      <c r="HT298" s="50">
        <f t="shared" si="4363"/>
        <v>0</v>
      </c>
      <c r="HU298" s="45">
        <f t="shared" si="4364"/>
        <v>0</v>
      </c>
      <c r="HV298" s="51">
        <f t="shared" si="4365"/>
        <v>0</v>
      </c>
      <c r="HW298" s="50">
        <f t="shared" si="4366"/>
        <v>0</v>
      </c>
      <c r="HX298" s="45">
        <f t="shared" si="4367"/>
        <v>0</v>
      </c>
      <c r="HY298" s="51">
        <f t="shared" si="4368"/>
        <v>0</v>
      </c>
      <c r="HZ298" s="252">
        <f t="shared" si="4369"/>
        <v>0</v>
      </c>
      <c r="IA298" s="253">
        <f t="shared" si="4370"/>
        <v>0</v>
      </c>
      <c r="IB298" s="253">
        <f t="shared" si="4371"/>
        <v>0</v>
      </c>
      <c r="IC298" s="243"/>
      <c r="ID298" s="240"/>
      <c r="IE298" s="241">
        <f t="shared" si="4453"/>
        <v>0</v>
      </c>
      <c r="IF298" s="243"/>
      <c r="IG298" s="240"/>
      <c r="IH298" s="241">
        <f t="shared" si="4454"/>
        <v>0</v>
      </c>
      <c r="II298" s="236">
        <f t="shared" si="4372"/>
        <v>0</v>
      </c>
      <c r="IJ298" s="232">
        <f t="shared" si="4373"/>
        <v>0</v>
      </c>
      <c r="IK298" s="233">
        <f t="shared" si="4374"/>
        <v>0</v>
      </c>
      <c r="IL298" s="483"/>
      <c r="IM298" s="240"/>
      <c r="IN298" s="241">
        <f t="shared" si="4455"/>
        <v>0</v>
      </c>
      <c r="IO298" s="483"/>
      <c r="IP298" s="240"/>
      <c r="IQ298" s="241">
        <f t="shared" si="4456"/>
        <v>0</v>
      </c>
      <c r="IR298" s="236">
        <f t="shared" si="4375"/>
        <v>0</v>
      </c>
      <c r="IS298" s="232">
        <f t="shared" si="4376"/>
        <v>0</v>
      </c>
      <c r="IT298" s="233">
        <f t="shared" si="4377"/>
        <v>0</v>
      </c>
      <c r="IU298" s="243"/>
      <c r="IV298" s="240"/>
      <c r="IW298" s="241">
        <f t="shared" si="4457"/>
        <v>0</v>
      </c>
      <c r="IX298" s="243"/>
      <c r="IY298" s="240"/>
      <c r="IZ298" s="241">
        <f t="shared" si="4458"/>
        <v>0</v>
      </c>
      <c r="JA298" s="236">
        <f t="shared" si="4378"/>
        <v>0</v>
      </c>
      <c r="JB298" s="232">
        <f t="shared" si="4379"/>
        <v>0</v>
      </c>
      <c r="JC298" s="233">
        <f t="shared" si="4380"/>
        <v>0</v>
      </c>
      <c r="JD298" s="449">
        <f t="shared" si="4381"/>
        <v>0</v>
      </c>
      <c r="JE298" s="450">
        <f t="shared" si="4382"/>
        <v>0</v>
      </c>
      <c r="JF298" s="451">
        <f t="shared" si="4383"/>
        <v>0</v>
      </c>
      <c r="JG298" s="449">
        <f t="shared" si="4384"/>
        <v>0</v>
      </c>
      <c r="JH298" s="450">
        <f t="shared" si="4385"/>
        <v>0</v>
      </c>
      <c r="JI298" s="451">
        <f t="shared" si="4386"/>
        <v>0</v>
      </c>
      <c r="JJ298" s="252">
        <f t="shared" si="4387"/>
        <v>0</v>
      </c>
      <c r="JK298" s="253">
        <f t="shared" si="4388"/>
        <v>0</v>
      </c>
      <c r="JL298" s="253">
        <f t="shared" si="4389"/>
        <v>0</v>
      </c>
      <c r="JM298" s="389"/>
      <c r="JN298" s="390"/>
      <c r="JO298" s="90">
        <f t="shared" si="4459"/>
        <v>0</v>
      </c>
      <c r="JP298" s="389"/>
      <c r="JQ298" s="390"/>
      <c r="JR298" s="90">
        <f t="shared" si="4460"/>
        <v>0</v>
      </c>
      <c r="JS298" s="236">
        <f t="shared" si="4390"/>
        <v>0</v>
      </c>
      <c r="JT298" s="232">
        <f t="shared" si="4391"/>
        <v>0</v>
      </c>
      <c r="JU298" s="233">
        <f t="shared" si="4392"/>
        <v>0</v>
      </c>
      <c r="JV298" s="389"/>
      <c r="JW298" s="100"/>
      <c r="JX298" s="90">
        <f t="shared" si="4461"/>
        <v>0</v>
      </c>
      <c r="JY298" s="389"/>
      <c r="JZ298" s="100"/>
      <c r="KA298" s="90">
        <f t="shared" si="4462"/>
        <v>0</v>
      </c>
      <c r="KB298" s="236">
        <f t="shared" si="4393"/>
        <v>0</v>
      </c>
      <c r="KC298" s="232">
        <f t="shared" si="4394"/>
        <v>0</v>
      </c>
      <c r="KD298" s="233">
        <f t="shared" si="4395"/>
        <v>0</v>
      </c>
      <c r="KE298" s="184"/>
      <c r="KF298" s="100"/>
      <c r="KG298" s="90">
        <f t="shared" si="4463"/>
        <v>0</v>
      </c>
      <c r="KH298" s="184"/>
      <c r="KI298" s="100"/>
      <c r="KJ298" s="90">
        <f t="shared" si="4464"/>
        <v>0</v>
      </c>
      <c r="KK298" s="41">
        <f t="shared" si="4396"/>
        <v>0</v>
      </c>
      <c r="KL298" s="42">
        <f t="shared" si="4397"/>
        <v>0</v>
      </c>
      <c r="KM298" s="43">
        <f t="shared" si="4398"/>
        <v>0</v>
      </c>
      <c r="KN298" s="50">
        <f t="shared" si="4399"/>
        <v>0</v>
      </c>
      <c r="KO298" s="45">
        <f t="shared" si="4400"/>
        <v>0</v>
      </c>
      <c r="KP298" s="51">
        <f t="shared" si="4401"/>
        <v>0</v>
      </c>
      <c r="KQ298" s="50">
        <f t="shared" si="4402"/>
        <v>0</v>
      </c>
      <c r="KR298" s="45">
        <f t="shared" si="4403"/>
        <v>0</v>
      </c>
      <c r="KS298" s="51">
        <f t="shared" si="4404"/>
        <v>0</v>
      </c>
      <c r="KT298" s="81">
        <f t="shared" si="4405"/>
        <v>0</v>
      </c>
      <c r="KU298" s="52">
        <f t="shared" si="4406"/>
        <v>0</v>
      </c>
      <c r="KV298" s="52">
        <f t="shared" si="4407"/>
        <v>0</v>
      </c>
      <c r="KW298" s="27">
        <f t="shared" si="4408"/>
        <v>0</v>
      </c>
      <c r="KX298" s="28">
        <f t="shared" si="4465"/>
        <v>0</v>
      </c>
      <c r="KY298" s="29">
        <f t="shared" si="4409"/>
        <v>0</v>
      </c>
      <c r="KZ298" s="542">
        <f t="shared" si="4410"/>
        <v>0</v>
      </c>
      <c r="LA298" s="28">
        <f t="shared" si="4411"/>
        <v>0</v>
      </c>
      <c r="LB298" s="29">
        <f t="shared" si="4412"/>
        <v>0</v>
      </c>
      <c r="LC298" s="178">
        <f t="shared" si="4413"/>
        <v>0</v>
      </c>
      <c r="LD298" s="28">
        <f t="shared" si="4414"/>
        <v>0</v>
      </c>
      <c r="LE298" s="29">
        <f t="shared" si="4415"/>
        <v>0</v>
      </c>
    </row>
    <row r="299" spans="2:317" ht="20.25" hidden="1" customHeight="1" outlineLevel="3">
      <c r="B299" s="84" t="s">
        <v>418</v>
      </c>
      <c r="C299" s="176" t="s">
        <v>299</v>
      </c>
      <c r="D299" s="176" t="s">
        <v>261</v>
      </c>
      <c r="E299" s="176" t="s">
        <v>262</v>
      </c>
      <c r="F299" s="84" t="s">
        <v>211</v>
      </c>
      <c r="G299" s="313"/>
      <c r="H299" s="108"/>
      <c r="I299" s="241">
        <f t="shared" si="4416"/>
        <v>0</v>
      </c>
      <c r="J299" s="313"/>
      <c r="K299" s="108"/>
      <c r="L299" s="241">
        <f t="shared" si="4417"/>
        <v>0</v>
      </c>
      <c r="M299" s="41">
        <f t="shared" si="4258"/>
        <v>0</v>
      </c>
      <c r="N299" s="42">
        <f t="shared" si="4259"/>
        <v>0</v>
      </c>
      <c r="O299" s="43">
        <f t="shared" si="4260"/>
        <v>0</v>
      </c>
      <c r="P299" s="313"/>
      <c r="Q299" s="108"/>
      <c r="R299" s="241">
        <f t="shared" si="4418"/>
        <v>0</v>
      </c>
      <c r="S299" s="243"/>
      <c r="T299" s="240"/>
      <c r="U299" s="241">
        <f t="shared" si="4419"/>
        <v>0</v>
      </c>
      <c r="V299" s="41">
        <f t="shared" si="4466"/>
        <v>0</v>
      </c>
      <c r="W299" s="42">
        <f t="shared" si="4261"/>
        <v>0</v>
      </c>
      <c r="X299" s="43">
        <f t="shared" si="4262"/>
        <v>0</v>
      </c>
      <c r="Y299" s="738"/>
      <c r="Z299" s="108"/>
      <c r="AA299" s="241">
        <f t="shared" si="4420"/>
        <v>0</v>
      </c>
      <c r="AB299" s="738">
        <v>0.4</v>
      </c>
      <c r="AC299" s="108">
        <v>65</v>
      </c>
      <c r="AD299" s="241">
        <f t="shared" si="4421"/>
        <v>26</v>
      </c>
      <c r="AE299" s="236">
        <f t="shared" si="4263"/>
        <v>-0.4</v>
      </c>
      <c r="AF299" s="232">
        <f t="shared" si="4264"/>
        <v>-65</v>
      </c>
      <c r="AG299" s="233">
        <f t="shared" si="4265"/>
        <v>-26</v>
      </c>
      <c r="AH299" s="449">
        <f t="shared" si="4266"/>
        <v>0</v>
      </c>
      <c r="AI299" s="450">
        <f t="shared" si="4267"/>
        <v>0</v>
      </c>
      <c r="AJ299" s="451">
        <f t="shared" si="4268"/>
        <v>0</v>
      </c>
      <c r="AK299" s="449">
        <f t="shared" si="4269"/>
        <v>0.4</v>
      </c>
      <c r="AL299" s="450">
        <f t="shared" si="4270"/>
        <v>65</v>
      </c>
      <c r="AM299" s="451">
        <f t="shared" si="4271"/>
        <v>26</v>
      </c>
      <c r="AN299" s="252">
        <f t="shared" si="4272"/>
        <v>-0.4</v>
      </c>
      <c r="AO299" s="253">
        <f t="shared" si="4273"/>
        <v>-65</v>
      </c>
      <c r="AP299" s="253">
        <f t="shared" si="4274"/>
        <v>-26</v>
      </c>
      <c r="AQ299" s="313"/>
      <c r="AR299" s="108"/>
      <c r="AS299" s="90">
        <f t="shared" si="4422"/>
        <v>0</v>
      </c>
      <c r="AT299" s="184"/>
      <c r="AU299" s="100"/>
      <c r="AV299" s="90">
        <f t="shared" si="4423"/>
        <v>0</v>
      </c>
      <c r="AW299" s="236">
        <f t="shared" si="4275"/>
        <v>0</v>
      </c>
      <c r="AX299" s="232">
        <f t="shared" si="4276"/>
        <v>0</v>
      </c>
      <c r="AY299" s="233">
        <f t="shared" si="4277"/>
        <v>0</v>
      </c>
      <c r="AZ299" s="313">
        <v>0.4</v>
      </c>
      <c r="BA299" s="108">
        <v>65</v>
      </c>
      <c r="BB299" s="90">
        <f t="shared" si="4424"/>
        <v>26</v>
      </c>
      <c r="BC299" s="738">
        <v>0.4</v>
      </c>
      <c r="BD299" s="108">
        <v>65</v>
      </c>
      <c r="BE299" s="90">
        <f t="shared" si="4425"/>
        <v>26</v>
      </c>
      <c r="BF299" s="236">
        <f t="shared" si="4278"/>
        <v>0</v>
      </c>
      <c r="BG299" s="232">
        <f t="shared" si="4279"/>
        <v>0</v>
      </c>
      <c r="BH299" s="233">
        <f t="shared" si="4280"/>
        <v>0</v>
      </c>
      <c r="BI299" s="738"/>
      <c r="BJ299" s="108"/>
      <c r="BK299" s="90">
        <f t="shared" si="4426"/>
        <v>0</v>
      </c>
      <c r="BL299" s="738">
        <v>0.4</v>
      </c>
      <c r="BM299" s="108">
        <v>65</v>
      </c>
      <c r="BN299" s="90">
        <f t="shared" si="4427"/>
        <v>26</v>
      </c>
      <c r="BO299" s="236">
        <f t="shared" si="4281"/>
        <v>-0.4</v>
      </c>
      <c r="BP299" s="232">
        <f t="shared" si="4282"/>
        <v>-65</v>
      </c>
      <c r="BQ299" s="233">
        <f t="shared" si="4283"/>
        <v>-26</v>
      </c>
      <c r="BR299" s="50">
        <f t="shared" si="4284"/>
        <v>0.4</v>
      </c>
      <c r="BS299" s="45">
        <f t="shared" si="4285"/>
        <v>65</v>
      </c>
      <c r="BT299" s="51">
        <f t="shared" si="4286"/>
        <v>26</v>
      </c>
      <c r="BU299" s="50">
        <f t="shared" si="4287"/>
        <v>0.8</v>
      </c>
      <c r="BV299" s="45">
        <f t="shared" si="4288"/>
        <v>65</v>
      </c>
      <c r="BW299" s="51">
        <f t="shared" si="4289"/>
        <v>52</v>
      </c>
      <c r="BX299" s="252">
        <f t="shared" si="4290"/>
        <v>-0.4</v>
      </c>
      <c r="BY299" s="253">
        <f t="shared" si="4291"/>
        <v>0</v>
      </c>
      <c r="BZ299" s="253">
        <f t="shared" si="4292"/>
        <v>-26</v>
      </c>
      <c r="CA299" s="243"/>
      <c r="CB299" s="240"/>
      <c r="CC299" s="241">
        <f t="shared" si="4428"/>
        <v>0</v>
      </c>
      <c r="CD299" s="243"/>
      <c r="CE299" s="240"/>
      <c r="CF299" s="241">
        <f t="shared" si="4429"/>
        <v>0</v>
      </c>
      <c r="CG299" s="236">
        <f t="shared" si="4293"/>
        <v>0</v>
      </c>
      <c r="CH299" s="232">
        <f t="shared" si="4294"/>
        <v>0</v>
      </c>
      <c r="CI299" s="233">
        <f t="shared" si="4295"/>
        <v>0</v>
      </c>
      <c r="CJ299" s="385"/>
      <c r="CK299" s="108"/>
      <c r="CL299" s="241">
        <f t="shared" si="4430"/>
        <v>0</v>
      </c>
      <c r="CM299" s="243"/>
      <c r="CN299" s="240"/>
      <c r="CO299" s="241">
        <f t="shared" si="4431"/>
        <v>0</v>
      </c>
      <c r="CP299" s="236">
        <f t="shared" si="4296"/>
        <v>0</v>
      </c>
      <c r="CQ299" s="232">
        <f t="shared" si="4297"/>
        <v>0</v>
      </c>
      <c r="CR299" s="233">
        <f t="shared" si="4298"/>
        <v>0</v>
      </c>
      <c r="CS299" s="313"/>
      <c r="CT299" s="108"/>
      <c r="CU299" s="241">
        <f t="shared" si="4432"/>
        <v>0</v>
      </c>
      <c r="CV299" s="738">
        <v>0.4</v>
      </c>
      <c r="CW299" s="108">
        <v>65</v>
      </c>
      <c r="CX299" s="241">
        <f t="shared" si="4433"/>
        <v>26</v>
      </c>
      <c r="CY299" s="236">
        <f t="shared" si="4299"/>
        <v>-0.4</v>
      </c>
      <c r="CZ299" s="232">
        <f t="shared" si="4300"/>
        <v>-65</v>
      </c>
      <c r="DA299" s="233">
        <f t="shared" si="4301"/>
        <v>-26</v>
      </c>
      <c r="DB299" s="449">
        <f t="shared" si="4302"/>
        <v>0</v>
      </c>
      <c r="DC299" s="450">
        <f t="shared" si="4303"/>
        <v>0</v>
      </c>
      <c r="DD299" s="451">
        <f t="shared" si="4304"/>
        <v>0</v>
      </c>
      <c r="DE299" s="449">
        <f t="shared" si="4305"/>
        <v>0.4</v>
      </c>
      <c r="DF299" s="450">
        <f t="shared" si="4306"/>
        <v>65</v>
      </c>
      <c r="DG299" s="451">
        <f t="shared" si="4307"/>
        <v>26</v>
      </c>
      <c r="DH299" s="252">
        <f t="shared" si="4308"/>
        <v>-0.4</v>
      </c>
      <c r="DI299" s="253">
        <f t="shared" si="4309"/>
        <v>-65</v>
      </c>
      <c r="DJ299" s="253">
        <f t="shared" si="4310"/>
        <v>-26</v>
      </c>
      <c r="DK299" s="738">
        <v>0.4</v>
      </c>
      <c r="DL299" s="108">
        <v>65</v>
      </c>
      <c r="DM299" s="90">
        <f t="shared" si="4434"/>
        <v>26</v>
      </c>
      <c r="DN299" s="184"/>
      <c r="DO299" s="100"/>
      <c r="DP299" s="90">
        <f t="shared" si="4435"/>
        <v>0</v>
      </c>
      <c r="DQ299" s="236">
        <f t="shared" si="4311"/>
        <v>0.4</v>
      </c>
      <c r="DR299" s="232">
        <f t="shared" si="4312"/>
        <v>65</v>
      </c>
      <c r="DS299" s="233">
        <f t="shared" si="4313"/>
        <v>26</v>
      </c>
      <c r="DT299" s="184"/>
      <c r="DU299" s="100"/>
      <c r="DV299" s="90">
        <f t="shared" si="4436"/>
        <v>0</v>
      </c>
      <c r="DW299" s="184"/>
      <c r="DX299" s="100"/>
      <c r="DY299" s="90">
        <f t="shared" si="4468"/>
        <v>0</v>
      </c>
      <c r="DZ299" s="236">
        <f t="shared" si="4314"/>
        <v>0</v>
      </c>
      <c r="EA299" s="232">
        <f t="shared" si="4315"/>
        <v>0</v>
      </c>
      <c r="EB299" s="233">
        <f t="shared" si="4316"/>
        <v>0</v>
      </c>
      <c r="EC299" s="184"/>
      <c r="ED299" s="100"/>
      <c r="EE299" s="90">
        <f t="shared" si="4438"/>
        <v>0</v>
      </c>
      <c r="EF299" s="738">
        <v>0.4</v>
      </c>
      <c r="EG299" s="108">
        <v>65</v>
      </c>
      <c r="EH299" s="90">
        <f t="shared" si="4439"/>
        <v>26</v>
      </c>
      <c r="EI299" s="41">
        <f t="shared" si="4317"/>
        <v>-0.4</v>
      </c>
      <c r="EJ299" s="42">
        <f t="shared" si="4318"/>
        <v>-65</v>
      </c>
      <c r="EK299" s="43">
        <f t="shared" si="4319"/>
        <v>-26</v>
      </c>
      <c r="EL299" s="50">
        <f t="shared" si="4320"/>
        <v>0.4</v>
      </c>
      <c r="EM299" s="45">
        <f t="shared" si="4321"/>
        <v>65</v>
      </c>
      <c r="EN299" s="51">
        <f t="shared" si="4322"/>
        <v>26</v>
      </c>
      <c r="EO299" s="50">
        <f t="shared" si="4323"/>
        <v>0.4</v>
      </c>
      <c r="EP299" s="45">
        <f t="shared" si="4324"/>
        <v>65</v>
      </c>
      <c r="EQ299" s="51">
        <f t="shared" si="4325"/>
        <v>26</v>
      </c>
      <c r="ER299" s="81">
        <f t="shared" si="4326"/>
        <v>0</v>
      </c>
      <c r="ES299" s="52">
        <f t="shared" si="4327"/>
        <v>0</v>
      </c>
      <c r="ET299" s="52">
        <f t="shared" si="4328"/>
        <v>0</v>
      </c>
      <c r="EU299" s="27">
        <f t="shared" si="4329"/>
        <v>0.8</v>
      </c>
      <c r="EV299" s="28">
        <f t="shared" si="4440"/>
        <v>65</v>
      </c>
      <c r="EW299" s="29">
        <f t="shared" si="4330"/>
        <v>52</v>
      </c>
      <c r="EX299" s="542">
        <f t="shared" si="4331"/>
        <v>2</v>
      </c>
      <c r="EY299" s="28">
        <f t="shared" si="4332"/>
        <v>65</v>
      </c>
      <c r="EZ299" s="29">
        <f t="shared" si="4333"/>
        <v>130</v>
      </c>
      <c r="FA299" s="178">
        <f t="shared" si="4334"/>
        <v>-1.2</v>
      </c>
      <c r="FB299" s="28">
        <f t="shared" si="4335"/>
        <v>0</v>
      </c>
      <c r="FC299" s="29">
        <f t="shared" si="4336"/>
        <v>-78</v>
      </c>
      <c r="FE299" s="84" t="s">
        <v>418</v>
      </c>
      <c r="FF299" s="176"/>
      <c r="FG299" s="176"/>
      <c r="FH299" s="84"/>
      <c r="FI299" s="738">
        <v>0.4</v>
      </c>
      <c r="FJ299" s="108">
        <v>65</v>
      </c>
      <c r="FK299" s="241">
        <f t="shared" si="4441"/>
        <v>26</v>
      </c>
      <c r="FL299" s="313"/>
      <c r="FM299" s="108"/>
      <c r="FN299" s="241">
        <f t="shared" si="4442"/>
        <v>0</v>
      </c>
      <c r="FO299" s="41">
        <f t="shared" si="4337"/>
        <v>0.4</v>
      </c>
      <c r="FP299" s="42">
        <f t="shared" si="4338"/>
        <v>65</v>
      </c>
      <c r="FQ299" s="43">
        <f t="shared" si="4339"/>
        <v>26</v>
      </c>
      <c r="FR299" s="313"/>
      <c r="FS299" s="108"/>
      <c r="FT299" s="241">
        <f t="shared" si="4443"/>
        <v>0</v>
      </c>
      <c r="FU299" s="243"/>
      <c r="FV299" s="240"/>
      <c r="FW299" s="241">
        <f t="shared" si="4444"/>
        <v>0</v>
      </c>
      <c r="FX299" s="41">
        <f t="shared" si="4467"/>
        <v>0</v>
      </c>
      <c r="FY299" s="42">
        <f t="shared" si="4340"/>
        <v>0</v>
      </c>
      <c r="FZ299" s="43">
        <f t="shared" si="4341"/>
        <v>0</v>
      </c>
      <c r="GA299" s="313">
        <v>0.4</v>
      </c>
      <c r="GB299" s="108">
        <v>65</v>
      </c>
      <c r="GC299" s="241">
        <f t="shared" si="4445"/>
        <v>26</v>
      </c>
      <c r="GD299" s="738">
        <v>0.4</v>
      </c>
      <c r="GE299" s="108">
        <v>65</v>
      </c>
      <c r="GF299" s="241">
        <f t="shared" si="4446"/>
        <v>26</v>
      </c>
      <c r="GG299" s="236">
        <f t="shared" si="4342"/>
        <v>0</v>
      </c>
      <c r="GH299" s="232">
        <f t="shared" si="4343"/>
        <v>0</v>
      </c>
      <c r="GI299" s="233">
        <f t="shared" si="4344"/>
        <v>0</v>
      </c>
      <c r="GJ299" s="449">
        <f t="shared" si="4345"/>
        <v>0.8</v>
      </c>
      <c r="GK299" s="450">
        <f t="shared" si="4346"/>
        <v>65</v>
      </c>
      <c r="GL299" s="451">
        <f t="shared" si="4347"/>
        <v>52</v>
      </c>
      <c r="GM299" s="449">
        <f t="shared" si="4348"/>
        <v>0.4</v>
      </c>
      <c r="GN299" s="450">
        <f t="shared" si="4349"/>
        <v>65</v>
      </c>
      <c r="GO299" s="451">
        <f t="shared" si="4350"/>
        <v>26</v>
      </c>
      <c r="GP299" s="252">
        <f t="shared" si="4351"/>
        <v>0.4</v>
      </c>
      <c r="GQ299" s="253">
        <f t="shared" si="4352"/>
        <v>0</v>
      </c>
      <c r="GR299" s="253">
        <f t="shared" si="4353"/>
        <v>26</v>
      </c>
      <c r="GS299" s="313"/>
      <c r="GT299" s="108"/>
      <c r="GU299" s="90">
        <f t="shared" si="4447"/>
        <v>0</v>
      </c>
      <c r="GV299" s="184"/>
      <c r="GW299" s="100"/>
      <c r="GX299" s="90">
        <f t="shared" si="4448"/>
        <v>0</v>
      </c>
      <c r="GY299" s="236">
        <f t="shared" si="4354"/>
        <v>0</v>
      </c>
      <c r="GZ299" s="232">
        <f t="shared" si="4355"/>
        <v>0</v>
      </c>
      <c r="HA299" s="233">
        <f t="shared" si="4356"/>
        <v>0</v>
      </c>
      <c r="HB299" s="313">
        <v>0.4</v>
      </c>
      <c r="HC299" s="108">
        <v>65</v>
      </c>
      <c r="HD299" s="90">
        <f t="shared" si="4449"/>
        <v>26</v>
      </c>
      <c r="HE299" s="738">
        <v>0.4</v>
      </c>
      <c r="HF299" s="108">
        <v>65</v>
      </c>
      <c r="HG299" s="90">
        <f t="shared" si="4450"/>
        <v>26</v>
      </c>
      <c r="HH299" s="236">
        <f t="shared" si="4357"/>
        <v>0</v>
      </c>
      <c r="HI299" s="232">
        <f t="shared" si="4358"/>
        <v>0</v>
      </c>
      <c r="HJ299" s="233">
        <f t="shared" si="4359"/>
        <v>0</v>
      </c>
      <c r="HK299" s="313">
        <v>0.4</v>
      </c>
      <c r="HL299" s="108">
        <v>65</v>
      </c>
      <c r="HM299" s="90">
        <f t="shared" si="4451"/>
        <v>26</v>
      </c>
      <c r="HN299" s="738">
        <v>0.4</v>
      </c>
      <c r="HO299" s="108">
        <v>65</v>
      </c>
      <c r="HP299" s="90">
        <f t="shared" si="4452"/>
        <v>26</v>
      </c>
      <c r="HQ299" s="236">
        <f t="shared" si="4360"/>
        <v>0</v>
      </c>
      <c r="HR299" s="232">
        <f t="shared" si="4361"/>
        <v>0</v>
      </c>
      <c r="HS299" s="233">
        <f t="shared" si="4362"/>
        <v>0</v>
      </c>
      <c r="HT299" s="50">
        <f t="shared" si="4363"/>
        <v>0.8</v>
      </c>
      <c r="HU299" s="45">
        <f t="shared" si="4364"/>
        <v>65</v>
      </c>
      <c r="HV299" s="51">
        <f t="shared" si="4365"/>
        <v>52</v>
      </c>
      <c r="HW299" s="50">
        <f t="shared" si="4366"/>
        <v>0.8</v>
      </c>
      <c r="HX299" s="45">
        <f t="shared" si="4367"/>
        <v>65</v>
      </c>
      <c r="HY299" s="51">
        <f t="shared" si="4368"/>
        <v>52</v>
      </c>
      <c r="HZ299" s="252">
        <f t="shared" si="4369"/>
        <v>0</v>
      </c>
      <c r="IA299" s="253">
        <f t="shared" si="4370"/>
        <v>0</v>
      </c>
      <c r="IB299" s="253">
        <f t="shared" si="4371"/>
        <v>0</v>
      </c>
      <c r="IC299" s="243"/>
      <c r="ID299" s="240"/>
      <c r="IE299" s="241">
        <f t="shared" si="4453"/>
        <v>0</v>
      </c>
      <c r="IF299" s="243"/>
      <c r="IG299" s="240"/>
      <c r="IH299" s="241">
        <f t="shared" si="4454"/>
        <v>0</v>
      </c>
      <c r="II299" s="236">
        <f t="shared" si="4372"/>
        <v>0</v>
      </c>
      <c r="IJ299" s="232">
        <f t="shared" si="4373"/>
        <v>0</v>
      </c>
      <c r="IK299" s="233">
        <f t="shared" si="4374"/>
        <v>0</v>
      </c>
      <c r="IL299" s="385"/>
      <c r="IM299" s="108"/>
      <c r="IN299" s="241">
        <f t="shared" si="4455"/>
        <v>0</v>
      </c>
      <c r="IO299" s="243"/>
      <c r="IP299" s="240"/>
      <c r="IQ299" s="241">
        <f t="shared" si="4456"/>
        <v>0</v>
      </c>
      <c r="IR299" s="236">
        <f t="shared" si="4375"/>
        <v>0</v>
      </c>
      <c r="IS299" s="232">
        <f t="shared" si="4376"/>
        <v>0</v>
      </c>
      <c r="IT299" s="233">
        <f t="shared" si="4377"/>
        <v>0</v>
      </c>
      <c r="IU299" s="313">
        <v>0.4</v>
      </c>
      <c r="IV299" s="108">
        <v>65</v>
      </c>
      <c r="IW299" s="241">
        <f t="shared" si="4457"/>
        <v>26</v>
      </c>
      <c r="IX299" s="738">
        <v>0.4</v>
      </c>
      <c r="IY299" s="108">
        <v>65</v>
      </c>
      <c r="IZ299" s="241">
        <f t="shared" si="4458"/>
        <v>26</v>
      </c>
      <c r="JA299" s="236">
        <f t="shared" si="4378"/>
        <v>0</v>
      </c>
      <c r="JB299" s="232">
        <f t="shared" si="4379"/>
        <v>0</v>
      </c>
      <c r="JC299" s="233">
        <f t="shared" si="4380"/>
        <v>0</v>
      </c>
      <c r="JD299" s="449">
        <f t="shared" si="4381"/>
        <v>0.4</v>
      </c>
      <c r="JE299" s="450">
        <f t="shared" si="4382"/>
        <v>65</v>
      </c>
      <c r="JF299" s="451">
        <f t="shared" si="4383"/>
        <v>26</v>
      </c>
      <c r="JG299" s="449">
        <f t="shared" si="4384"/>
        <v>0.4</v>
      </c>
      <c r="JH299" s="450">
        <f t="shared" si="4385"/>
        <v>65</v>
      </c>
      <c r="JI299" s="451">
        <f t="shared" si="4386"/>
        <v>26</v>
      </c>
      <c r="JJ299" s="252">
        <f t="shared" si="4387"/>
        <v>0</v>
      </c>
      <c r="JK299" s="253">
        <f t="shared" si="4388"/>
        <v>0</v>
      </c>
      <c r="JL299" s="253">
        <f t="shared" si="4389"/>
        <v>0</v>
      </c>
      <c r="JM299" s="184"/>
      <c r="JN299" s="100"/>
      <c r="JO299" s="90">
        <f t="shared" si="4459"/>
        <v>0</v>
      </c>
      <c r="JP299" s="184"/>
      <c r="JQ299" s="100"/>
      <c r="JR299" s="90">
        <f t="shared" si="4460"/>
        <v>0</v>
      </c>
      <c r="JS299" s="236">
        <f t="shared" si="4390"/>
        <v>0</v>
      </c>
      <c r="JT299" s="232">
        <f t="shared" si="4391"/>
        <v>0</v>
      </c>
      <c r="JU299" s="233">
        <f t="shared" si="4392"/>
        <v>0</v>
      </c>
      <c r="JV299" s="184"/>
      <c r="JW299" s="100"/>
      <c r="JX299" s="90">
        <f t="shared" si="4461"/>
        <v>0</v>
      </c>
      <c r="JY299" s="184"/>
      <c r="JZ299" s="100"/>
      <c r="KA299" s="90">
        <f t="shared" si="4462"/>
        <v>0</v>
      </c>
      <c r="KB299" s="236">
        <f t="shared" si="4393"/>
        <v>0</v>
      </c>
      <c r="KC299" s="232">
        <f t="shared" si="4394"/>
        <v>0</v>
      </c>
      <c r="KD299" s="233">
        <f t="shared" si="4395"/>
        <v>0</v>
      </c>
      <c r="KE299" s="184"/>
      <c r="KF299" s="100"/>
      <c r="KG299" s="90">
        <f t="shared" si="4463"/>
        <v>0</v>
      </c>
      <c r="KH299" s="738">
        <v>0.4</v>
      </c>
      <c r="KI299" s="108">
        <v>65</v>
      </c>
      <c r="KJ299" s="90">
        <f t="shared" si="4464"/>
        <v>26</v>
      </c>
      <c r="KK299" s="41">
        <f t="shared" si="4396"/>
        <v>-0.4</v>
      </c>
      <c r="KL299" s="42">
        <f t="shared" si="4397"/>
        <v>-65</v>
      </c>
      <c r="KM299" s="43">
        <f t="shared" si="4398"/>
        <v>-26</v>
      </c>
      <c r="KN299" s="50">
        <f t="shared" si="4399"/>
        <v>0</v>
      </c>
      <c r="KO299" s="45">
        <f t="shared" si="4400"/>
        <v>0</v>
      </c>
      <c r="KP299" s="51">
        <f t="shared" si="4401"/>
        <v>0</v>
      </c>
      <c r="KQ299" s="50">
        <f t="shared" si="4402"/>
        <v>0.4</v>
      </c>
      <c r="KR299" s="45">
        <f t="shared" si="4403"/>
        <v>65</v>
      </c>
      <c r="KS299" s="51">
        <f t="shared" si="4404"/>
        <v>26</v>
      </c>
      <c r="KT299" s="81">
        <f t="shared" si="4405"/>
        <v>-0.4</v>
      </c>
      <c r="KU299" s="52">
        <f t="shared" si="4406"/>
        <v>-65</v>
      </c>
      <c r="KV299" s="52">
        <f t="shared" si="4407"/>
        <v>-26</v>
      </c>
      <c r="KW299" s="27">
        <f t="shared" si="4408"/>
        <v>2</v>
      </c>
      <c r="KX299" s="28">
        <f t="shared" si="4465"/>
        <v>65</v>
      </c>
      <c r="KY299" s="29">
        <f t="shared" si="4409"/>
        <v>130</v>
      </c>
      <c r="KZ299" s="542">
        <f t="shared" si="4410"/>
        <v>2</v>
      </c>
      <c r="LA299" s="28">
        <f t="shared" si="4411"/>
        <v>65</v>
      </c>
      <c r="LB299" s="29">
        <f t="shared" si="4412"/>
        <v>130</v>
      </c>
      <c r="LC299" s="178">
        <f t="shared" si="4413"/>
        <v>0</v>
      </c>
      <c r="LD299" s="28">
        <f t="shared" si="4414"/>
        <v>0</v>
      </c>
      <c r="LE299" s="29">
        <f t="shared" si="4415"/>
        <v>0</v>
      </c>
    </row>
    <row r="300" spans="2:317" ht="20.25" hidden="1" customHeight="1" outlineLevel="3">
      <c r="B300" s="84"/>
      <c r="C300" s="176"/>
      <c r="D300" s="176"/>
      <c r="E300" s="176"/>
      <c r="F300" s="84"/>
      <c r="G300" s="243"/>
      <c r="H300" s="240"/>
      <c r="I300" s="241">
        <f t="shared" si="4416"/>
        <v>0</v>
      </c>
      <c r="J300" s="243"/>
      <c r="K300" s="240"/>
      <c r="L300" s="241">
        <f t="shared" si="4417"/>
        <v>0</v>
      </c>
      <c r="M300" s="41">
        <f t="shared" si="4258"/>
        <v>0</v>
      </c>
      <c r="N300" s="42">
        <f t="shared" si="4259"/>
        <v>0</v>
      </c>
      <c r="O300" s="43">
        <f t="shared" si="4260"/>
        <v>0</v>
      </c>
      <c r="P300" s="243"/>
      <c r="Q300" s="240"/>
      <c r="R300" s="241">
        <f t="shared" si="4418"/>
        <v>0</v>
      </c>
      <c r="S300" s="243"/>
      <c r="T300" s="240"/>
      <c r="U300" s="241">
        <f t="shared" si="4419"/>
        <v>0</v>
      </c>
      <c r="V300" s="41">
        <f t="shared" si="4466"/>
        <v>0</v>
      </c>
      <c r="W300" s="42">
        <f t="shared" si="4261"/>
        <v>0</v>
      </c>
      <c r="X300" s="43">
        <f t="shared" si="4262"/>
        <v>0</v>
      </c>
      <c r="Y300" s="243"/>
      <c r="Z300" s="240"/>
      <c r="AA300" s="241">
        <f t="shared" si="4420"/>
        <v>0</v>
      </c>
      <c r="AB300" s="243"/>
      <c r="AC300" s="240"/>
      <c r="AD300" s="241">
        <f t="shared" si="4421"/>
        <v>0</v>
      </c>
      <c r="AE300" s="236">
        <f t="shared" si="4263"/>
        <v>0</v>
      </c>
      <c r="AF300" s="232">
        <f t="shared" si="4264"/>
        <v>0</v>
      </c>
      <c r="AG300" s="233">
        <f t="shared" si="4265"/>
        <v>0</v>
      </c>
      <c r="AH300" s="449">
        <f t="shared" si="4266"/>
        <v>0</v>
      </c>
      <c r="AI300" s="450">
        <f t="shared" si="4267"/>
        <v>0</v>
      </c>
      <c r="AJ300" s="451">
        <f t="shared" si="4268"/>
        <v>0</v>
      </c>
      <c r="AK300" s="449">
        <f t="shared" si="4269"/>
        <v>0</v>
      </c>
      <c r="AL300" s="450">
        <f t="shared" si="4270"/>
        <v>0</v>
      </c>
      <c r="AM300" s="451">
        <f t="shared" si="4271"/>
        <v>0</v>
      </c>
      <c r="AN300" s="252">
        <f t="shared" si="4272"/>
        <v>0</v>
      </c>
      <c r="AO300" s="253">
        <f t="shared" si="4273"/>
        <v>0</v>
      </c>
      <c r="AP300" s="253">
        <f t="shared" si="4274"/>
        <v>0</v>
      </c>
      <c r="AQ300" s="88"/>
      <c r="AR300" s="518"/>
      <c r="AS300" s="90">
        <f t="shared" si="4422"/>
        <v>0</v>
      </c>
      <c r="AT300" s="88"/>
      <c r="AU300" s="518"/>
      <c r="AV300" s="90">
        <f t="shared" si="4423"/>
        <v>0</v>
      </c>
      <c r="AW300" s="236">
        <f t="shared" si="4275"/>
        <v>0</v>
      </c>
      <c r="AX300" s="232">
        <f t="shared" si="4276"/>
        <v>0</v>
      </c>
      <c r="AY300" s="233">
        <f t="shared" si="4277"/>
        <v>0</v>
      </c>
      <c r="AZ300" s="385"/>
      <c r="BA300" s="518"/>
      <c r="BB300" s="90">
        <f t="shared" si="4424"/>
        <v>0</v>
      </c>
      <c r="BC300" s="88"/>
      <c r="BD300" s="518"/>
      <c r="BE300" s="90">
        <f t="shared" si="4425"/>
        <v>0</v>
      </c>
      <c r="BF300" s="236">
        <f t="shared" si="4278"/>
        <v>0</v>
      </c>
      <c r="BG300" s="232">
        <f t="shared" si="4279"/>
        <v>0</v>
      </c>
      <c r="BH300" s="233">
        <f t="shared" si="4280"/>
        <v>0</v>
      </c>
      <c r="BI300" s="444"/>
      <c r="BJ300" s="295"/>
      <c r="BK300" s="90">
        <f t="shared" si="4426"/>
        <v>0</v>
      </c>
      <c r="BL300" s="239"/>
      <c r="BM300" s="295"/>
      <c r="BN300" s="90">
        <f t="shared" si="4427"/>
        <v>0</v>
      </c>
      <c r="BO300" s="236">
        <f t="shared" si="4281"/>
        <v>0</v>
      </c>
      <c r="BP300" s="232">
        <f t="shared" si="4282"/>
        <v>0</v>
      </c>
      <c r="BQ300" s="233">
        <f t="shared" si="4283"/>
        <v>0</v>
      </c>
      <c r="BR300" s="50">
        <f t="shared" si="4284"/>
        <v>0</v>
      </c>
      <c r="BS300" s="45">
        <f t="shared" si="4285"/>
        <v>0</v>
      </c>
      <c r="BT300" s="51">
        <f t="shared" si="4286"/>
        <v>0</v>
      </c>
      <c r="BU300" s="50">
        <f t="shared" si="4287"/>
        <v>0</v>
      </c>
      <c r="BV300" s="45">
        <f t="shared" si="4288"/>
        <v>0</v>
      </c>
      <c r="BW300" s="51">
        <f t="shared" si="4289"/>
        <v>0</v>
      </c>
      <c r="BX300" s="252">
        <f t="shared" si="4290"/>
        <v>0</v>
      </c>
      <c r="BY300" s="253">
        <f t="shared" si="4291"/>
        <v>0</v>
      </c>
      <c r="BZ300" s="253">
        <f t="shared" si="4292"/>
        <v>0</v>
      </c>
      <c r="CA300" s="88"/>
      <c r="CB300" s="518"/>
      <c r="CC300" s="241">
        <f t="shared" si="4428"/>
        <v>0</v>
      </c>
      <c r="CD300" s="303"/>
      <c r="CE300" s="108"/>
      <c r="CF300" s="241">
        <f t="shared" si="4429"/>
        <v>0</v>
      </c>
      <c r="CG300" s="236">
        <f t="shared" si="4293"/>
        <v>0</v>
      </c>
      <c r="CH300" s="232">
        <f t="shared" si="4294"/>
        <v>0</v>
      </c>
      <c r="CI300" s="233">
        <f t="shared" si="4295"/>
        <v>0</v>
      </c>
      <c r="CJ300" s="293"/>
      <c r="CK300" s="295"/>
      <c r="CL300" s="241">
        <f t="shared" si="4430"/>
        <v>0</v>
      </c>
      <c r="CM300" s="239"/>
      <c r="CN300" s="295"/>
      <c r="CO300" s="241">
        <f t="shared" si="4431"/>
        <v>0</v>
      </c>
      <c r="CP300" s="236">
        <f t="shared" si="4296"/>
        <v>0</v>
      </c>
      <c r="CQ300" s="232">
        <f t="shared" si="4297"/>
        <v>0</v>
      </c>
      <c r="CR300" s="233">
        <f t="shared" si="4298"/>
        <v>0</v>
      </c>
      <c r="CS300" s="88"/>
      <c r="CT300" s="518"/>
      <c r="CU300" s="241">
        <f t="shared" si="4432"/>
        <v>0</v>
      </c>
      <c r="CV300" s="88"/>
      <c r="CW300" s="518"/>
      <c r="CX300" s="241">
        <f t="shared" si="4433"/>
        <v>0</v>
      </c>
      <c r="CY300" s="236">
        <f t="shared" si="4299"/>
        <v>0</v>
      </c>
      <c r="CZ300" s="232">
        <f t="shared" si="4300"/>
        <v>0</v>
      </c>
      <c r="DA300" s="233">
        <f t="shared" si="4301"/>
        <v>0</v>
      </c>
      <c r="DB300" s="449">
        <f t="shared" si="4302"/>
        <v>0</v>
      </c>
      <c r="DC300" s="450">
        <f t="shared" si="4303"/>
        <v>0</v>
      </c>
      <c r="DD300" s="451">
        <f t="shared" si="4304"/>
        <v>0</v>
      </c>
      <c r="DE300" s="449">
        <f t="shared" si="4305"/>
        <v>0</v>
      </c>
      <c r="DF300" s="450">
        <f t="shared" si="4306"/>
        <v>0</v>
      </c>
      <c r="DG300" s="451">
        <f t="shared" si="4307"/>
        <v>0</v>
      </c>
      <c r="DH300" s="252">
        <f t="shared" si="4308"/>
        <v>0</v>
      </c>
      <c r="DI300" s="253">
        <f t="shared" si="4309"/>
        <v>0</v>
      </c>
      <c r="DJ300" s="253">
        <f t="shared" si="4310"/>
        <v>0</v>
      </c>
      <c r="DK300" s="293"/>
      <c r="DL300" s="295"/>
      <c r="DM300" s="90">
        <f t="shared" si="4434"/>
        <v>0</v>
      </c>
      <c r="DN300" s="239"/>
      <c r="DO300" s="295"/>
      <c r="DP300" s="90">
        <f t="shared" si="4435"/>
        <v>0</v>
      </c>
      <c r="DQ300" s="236">
        <f t="shared" si="4311"/>
        <v>0</v>
      </c>
      <c r="DR300" s="232">
        <f t="shared" si="4312"/>
        <v>0</v>
      </c>
      <c r="DS300" s="233">
        <f t="shared" si="4313"/>
        <v>0</v>
      </c>
      <c r="DT300" s="88"/>
      <c r="DU300" s="518"/>
      <c r="DV300" s="90">
        <f t="shared" si="4436"/>
        <v>0</v>
      </c>
      <c r="DW300" s="88"/>
      <c r="DX300" s="518"/>
      <c r="DY300" s="90">
        <f t="shared" si="4468"/>
        <v>0</v>
      </c>
      <c r="DZ300" s="236">
        <f t="shared" si="4314"/>
        <v>0</v>
      </c>
      <c r="EA300" s="232">
        <f t="shared" si="4315"/>
        <v>0</v>
      </c>
      <c r="EB300" s="233">
        <f t="shared" si="4316"/>
        <v>0</v>
      </c>
      <c r="EC300" s="293"/>
      <c r="ED300" s="295"/>
      <c r="EE300" s="90">
        <f t="shared" si="4438"/>
        <v>0</v>
      </c>
      <c r="EF300" s="239"/>
      <c r="EG300" s="295"/>
      <c r="EH300" s="90">
        <f t="shared" si="4439"/>
        <v>0</v>
      </c>
      <c r="EI300" s="41">
        <f t="shared" si="4317"/>
        <v>0</v>
      </c>
      <c r="EJ300" s="42">
        <f t="shared" si="4318"/>
        <v>0</v>
      </c>
      <c r="EK300" s="43">
        <f t="shared" si="4319"/>
        <v>0</v>
      </c>
      <c r="EL300" s="50">
        <f t="shared" si="4320"/>
        <v>0</v>
      </c>
      <c r="EM300" s="45">
        <f t="shared" si="4321"/>
        <v>0</v>
      </c>
      <c r="EN300" s="51">
        <f t="shared" si="4322"/>
        <v>0</v>
      </c>
      <c r="EO300" s="50">
        <f t="shared" si="4323"/>
        <v>0</v>
      </c>
      <c r="EP300" s="45">
        <f t="shared" si="4324"/>
        <v>0</v>
      </c>
      <c r="EQ300" s="51">
        <f t="shared" si="4325"/>
        <v>0</v>
      </c>
      <c r="ER300" s="81">
        <f t="shared" si="4326"/>
        <v>0</v>
      </c>
      <c r="ES300" s="52">
        <f t="shared" si="4327"/>
        <v>0</v>
      </c>
      <c r="ET300" s="52">
        <f t="shared" si="4328"/>
        <v>0</v>
      </c>
      <c r="EU300" s="27">
        <f t="shared" si="4329"/>
        <v>0</v>
      </c>
      <c r="EV300" s="28">
        <f t="shared" si="4440"/>
        <v>0</v>
      </c>
      <c r="EW300" s="29">
        <f t="shared" si="4330"/>
        <v>0</v>
      </c>
      <c r="EX300" s="542">
        <f t="shared" si="4331"/>
        <v>0</v>
      </c>
      <c r="EY300" s="28">
        <f t="shared" si="4332"/>
        <v>0</v>
      </c>
      <c r="EZ300" s="29">
        <f t="shared" si="4333"/>
        <v>0</v>
      </c>
      <c r="FA300" s="178">
        <f t="shared" si="4334"/>
        <v>0</v>
      </c>
      <c r="FB300" s="28">
        <f t="shared" si="4335"/>
        <v>0</v>
      </c>
      <c r="FC300" s="29">
        <f t="shared" si="4336"/>
        <v>0</v>
      </c>
      <c r="FE300" s="84" t="s">
        <v>418</v>
      </c>
      <c r="FF300" s="176" t="s">
        <v>421</v>
      </c>
      <c r="FG300" s="176" t="s">
        <v>262</v>
      </c>
      <c r="FH300" s="84" t="s">
        <v>297</v>
      </c>
      <c r="FI300" s="243"/>
      <c r="FJ300" s="240"/>
      <c r="FK300" s="241">
        <f t="shared" si="4441"/>
        <v>0</v>
      </c>
      <c r="FL300" s="243"/>
      <c r="FM300" s="240"/>
      <c r="FN300" s="241">
        <f t="shared" si="4442"/>
        <v>0</v>
      </c>
      <c r="FO300" s="41">
        <f t="shared" si="4337"/>
        <v>0</v>
      </c>
      <c r="FP300" s="42">
        <f t="shared" si="4338"/>
        <v>0</v>
      </c>
      <c r="FQ300" s="43">
        <f t="shared" si="4339"/>
        <v>0</v>
      </c>
      <c r="FR300" s="243"/>
      <c r="FS300" s="240"/>
      <c r="FT300" s="241">
        <f t="shared" si="4443"/>
        <v>0</v>
      </c>
      <c r="FU300" s="243"/>
      <c r="FV300" s="240"/>
      <c r="FW300" s="241">
        <f t="shared" si="4444"/>
        <v>0</v>
      </c>
      <c r="FX300" s="41">
        <f t="shared" si="4467"/>
        <v>0</v>
      </c>
      <c r="FY300" s="42">
        <f t="shared" si="4340"/>
        <v>0</v>
      </c>
      <c r="FZ300" s="43">
        <f t="shared" si="4341"/>
        <v>0</v>
      </c>
      <c r="GA300" s="243"/>
      <c r="GB300" s="240"/>
      <c r="GC300" s="241">
        <f t="shared" si="4445"/>
        <v>0</v>
      </c>
      <c r="GD300" s="243"/>
      <c r="GE300" s="240"/>
      <c r="GF300" s="241">
        <f t="shared" si="4446"/>
        <v>0</v>
      </c>
      <c r="GG300" s="236">
        <f t="shared" si="4342"/>
        <v>0</v>
      </c>
      <c r="GH300" s="232">
        <f t="shared" si="4343"/>
        <v>0</v>
      </c>
      <c r="GI300" s="233">
        <f t="shared" si="4344"/>
        <v>0</v>
      </c>
      <c r="GJ300" s="449">
        <f t="shared" si="4345"/>
        <v>0</v>
      </c>
      <c r="GK300" s="450">
        <f t="shared" si="4346"/>
        <v>0</v>
      </c>
      <c r="GL300" s="451">
        <f t="shared" si="4347"/>
        <v>0</v>
      </c>
      <c r="GM300" s="449">
        <f t="shared" si="4348"/>
        <v>0</v>
      </c>
      <c r="GN300" s="450">
        <f t="shared" si="4349"/>
        <v>0</v>
      </c>
      <c r="GO300" s="451">
        <f t="shared" si="4350"/>
        <v>0</v>
      </c>
      <c r="GP300" s="252">
        <f t="shared" si="4351"/>
        <v>0</v>
      </c>
      <c r="GQ300" s="253">
        <f t="shared" si="4352"/>
        <v>0</v>
      </c>
      <c r="GR300" s="253">
        <f t="shared" si="4353"/>
        <v>0</v>
      </c>
      <c r="GS300" s="88"/>
      <c r="GT300" s="518"/>
      <c r="GU300" s="90">
        <f t="shared" si="4447"/>
        <v>0</v>
      </c>
      <c r="GV300" s="88"/>
      <c r="GW300" s="518"/>
      <c r="GX300" s="90">
        <f t="shared" si="4448"/>
        <v>0</v>
      </c>
      <c r="GY300" s="236">
        <f t="shared" si="4354"/>
        <v>0</v>
      </c>
      <c r="GZ300" s="232">
        <f t="shared" si="4355"/>
        <v>0</v>
      </c>
      <c r="HA300" s="233">
        <f t="shared" si="4356"/>
        <v>0</v>
      </c>
      <c r="HB300" s="385"/>
      <c r="HC300" s="518"/>
      <c r="HD300" s="90">
        <f t="shared" si="4449"/>
        <v>0</v>
      </c>
      <c r="HE300" s="88"/>
      <c r="HF300" s="518"/>
      <c r="HG300" s="90">
        <f t="shared" si="4450"/>
        <v>0</v>
      </c>
      <c r="HH300" s="236">
        <f t="shared" si="4357"/>
        <v>0</v>
      </c>
      <c r="HI300" s="232">
        <f t="shared" si="4358"/>
        <v>0</v>
      </c>
      <c r="HJ300" s="233">
        <f t="shared" si="4359"/>
        <v>0</v>
      </c>
      <c r="HK300" s="444"/>
      <c r="HL300" s="295"/>
      <c r="HM300" s="90">
        <f t="shared" si="4451"/>
        <v>0</v>
      </c>
      <c r="HN300" s="239"/>
      <c r="HO300" s="295"/>
      <c r="HP300" s="90">
        <f t="shared" si="4452"/>
        <v>0</v>
      </c>
      <c r="HQ300" s="236">
        <f t="shared" si="4360"/>
        <v>0</v>
      </c>
      <c r="HR300" s="232">
        <f t="shared" si="4361"/>
        <v>0</v>
      </c>
      <c r="HS300" s="233">
        <f t="shared" si="4362"/>
        <v>0</v>
      </c>
      <c r="HT300" s="50">
        <f t="shared" si="4363"/>
        <v>0</v>
      </c>
      <c r="HU300" s="45">
        <f t="shared" si="4364"/>
        <v>0</v>
      </c>
      <c r="HV300" s="51">
        <f t="shared" si="4365"/>
        <v>0</v>
      </c>
      <c r="HW300" s="50">
        <f t="shared" si="4366"/>
        <v>0</v>
      </c>
      <c r="HX300" s="45">
        <f t="shared" si="4367"/>
        <v>0</v>
      </c>
      <c r="HY300" s="51">
        <f t="shared" si="4368"/>
        <v>0</v>
      </c>
      <c r="HZ300" s="252">
        <f t="shared" si="4369"/>
        <v>0</v>
      </c>
      <c r="IA300" s="253">
        <f t="shared" si="4370"/>
        <v>0</v>
      </c>
      <c r="IB300" s="253">
        <f t="shared" si="4371"/>
        <v>0</v>
      </c>
      <c r="IC300" s="88"/>
      <c r="ID300" s="518"/>
      <c r="IE300" s="241">
        <f t="shared" si="4453"/>
        <v>0</v>
      </c>
      <c r="IF300" s="303"/>
      <c r="IG300" s="108"/>
      <c r="IH300" s="241">
        <f t="shared" si="4454"/>
        <v>0</v>
      </c>
      <c r="II300" s="236">
        <f t="shared" si="4372"/>
        <v>0</v>
      </c>
      <c r="IJ300" s="232">
        <f t="shared" si="4373"/>
        <v>0</v>
      </c>
      <c r="IK300" s="233">
        <f t="shared" si="4374"/>
        <v>0</v>
      </c>
      <c r="IL300" s="293"/>
      <c r="IM300" s="295"/>
      <c r="IN300" s="241">
        <f t="shared" si="4455"/>
        <v>0</v>
      </c>
      <c r="IO300" s="239"/>
      <c r="IP300" s="295"/>
      <c r="IQ300" s="241">
        <f t="shared" si="4456"/>
        <v>0</v>
      </c>
      <c r="IR300" s="236">
        <f t="shared" si="4375"/>
        <v>0</v>
      </c>
      <c r="IS300" s="232">
        <f t="shared" si="4376"/>
        <v>0</v>
      </c>
      <c r="IT300" s="233">
        <f t="shared" si="4377"/>
        <v>0</v>
      </c>
      <c r="IU300" s="88"/>
      <c r="IV300" s="518"/>
      <c r="IW300" s="241">
        <f t="shared" si="4457"/>
        <v>0</v>
      </c>
      <c r="IX300" s="88"/>
      <c r="IY300" s="518"/>
      <c r="IZ300" s="241">
        <f t="shared" si="4458"/>
        <v>0</v>
      </c>
      <c r="JA300" s="236">
        <f t="shared" si="4378"/>
        <v>0</v>
      </c>
      <c r="JB300" s="232">
        <f t="shared" si="4379"/>
        <v>0</v>
      </c>
      <c r="JC300" s="233">
        <f t="shared" si="4380"/>
        <v>0</v>
      </c>
      <c r="JD300" s="449">
        <f t="shared" si="4381"/>
        <v>0</v>
      </c>
      <c r="JE300" s="450">
        <f t="shared" si="4382"/>
        <v>0</v>
      </c>
      <c r="JF300" s="451">
        <f t="shared" si="4383"/>
        <v>0</v>
      </c>
      <c r="JG300" s="449">
        <f t="shared" si="4384"/>
        <v>0</v>
      </c>
      <c r="JH300" s="450">
        <f t="shared" si="4385"/>
        <v>0</v>
      </c>
      <c r="JI300" s="451">
        <f t="shared" si="4386"/>
        <v>0</v>
      </c>
      <c r="JJ300" s="252">
        <f t="shared" si="4387"/>
        <v>0</v>
      </c>
      <c r="JK300" s="253">
        <f t="shared" si="4388"/>
        <v>0</v>
      </c>
      <c r="JL300" s="253">
        <f t="shared" si="4389"/>
        <v>0</v>
      </c>
      <c r="JM300" s="293"/>
      <c r="JN300" s="295"/>
      <c r="JO300" s="90">
        <f t="shared" si="4459"/>
        <v>0</v>
      </c>
      <c r="JP300" s="239"/>
      <c r="JQ300" s="295"/>
      <c r="JR300" s="90">
        <f t="shared" si="4460"/>
        <v>0</v>
      </c>
      <c r="JS300" s="236">
        <f t="shared" si="4390"/>
        <v>0</v>
      </c>
      <c r="JT300" s="232">
        <f t="shared" si="4391"/>
        <v>0</v>
      </c>
      <c r="JU300" s="233">
        <f t="shared" si="4392"/>
        <v>0</v>
      </c>
      <c r="JV300" s="88"/>
      <c r="JW300" s="518"/>
      <c r="JX300" s="90">
        <f t="shared" si="4461"/>
        <v>0</v>
      </c>
      <c r="JY300" s="88"/>
      <c r="JZ300" s="518"/>
      <c r="KA300" s="90">
        <f t="shared" si="4462"/>
        <v>0</v>
      </c>
      <c r="KB300" s="236">
        <f t="shared" si="4393"/>
        <v>0</v>
      </c>
      <c r="KC300" s="232">
        <f t="shared" si="4394"/>
        <v>0</v>
      </c>
      <c r="KD300" s="233">
        <f t="shared" si="4395"/>
        <v>0</v>
      </c>
      <c r="KE300" s="293"/>
      <c r="KF300" s="295"/>
      <c r="KG300" s="90">
        <f t="shared" si="4463"/>
        <v>0</v>
      </c>
      <c r="KH300" s="239"/>
      <c r="KI300" s="295"/>
      <c r="KJ300" s="90">
        <f t="shared" si="4464"/>
        <v>0</v>
      </c>
      <c r="KK300" s="41">
        <f t="shared" si="4396"/>
        <v>0</v>
      </c>
      <c r="KL300" s="42">
        <f t="shared" si="4397"/>
        <v>0</v>
      </c>
      <c r="KM300" s="43">
        <f t="shared" si="4398"/>
        <v>0</v>
      </c>
      <c r="KN300" s="50">
        <f t="shared" si="4399"/>
        <v>0</v>
      </c>
      <c r="KO300" s="45">
        <f t="shared" si="4400"/>
        <v>0</v>
      </c>
      <c r="KP300" s="51">
        <f t="shared" si="4401"/>
        <v>0</v>
      </c>
      <c r="KQ300" s="50">
        <f t="shared" si="4402"/>
        <v>0</v>
      </c>
      <c r="KR300" s="45">
        <f t="shared" si="4403"/>
        <v>0</v>
      </c>
      <c r="KS300" s="51">
        <f t="shared" si="4404"/>
        <v>0</v>
      </c>
      <c r="KT300" s="81">
        <f t="shared" si="4405"/>
        <v>0</v>
      </c>
      <c r="KU300" s="52">
        <f t="shared" si="4406"/>
        <v>0</v>
      </c>
      <c r="KV300" s="52">
        <f t="shared" si="4407"/>
        <v>0</v>
      </c>
      <c r="KW300" s="27">
        <f t="shared" si="4408"/>
        <v>0</v>
      </c>
      <c r="KX300" s="28">
        <f t="shared" si="4465"/>
        <v>0</v>
      </c>
      <c r="KY300" s="29">
        <f t="shared" si="4409"/>
        <v>0</v>
      </c>
      <c r="KZ300" s="542">
        <f t="shared" si="4410"/>
        <v>0</v>
      </c>
      <c r="LA300" s="28">
        <f t="shared" si="4411"/>
        <v>0</v>
      </c>
      <c r="LB300" s="29">
        <f t="shared" si="4412"/>
        <v>0</v>
      </c>
      <c r="LC300" s="178">
        <f t="shared" si="4413"/>
        <v>0</v>
      </c>
      <c r="LD300" s="28">
        <f t="shared" si="4414"/>
        <v>0</v>
      </c>
      <c r="LE300" s="29">
        <f t="shared" si="4415"/>
        <v>0</v>
      </c>
    </row>
    <row r="301" spans="2:317" ht="20.25" hidden="1" customHeight="1" outlineLevel="3">
      <c r="B301" s="84"/>
      <c r="C301" s="176"/>
      <c r="D301" s="176"/>
      <c r="E301" s="176"/>
      <c r="F301" s="84"/>
      <c r="G301" s="243"/>
      <c r="H301" s="240"/>
      <c r="I301" s="241">
        <f t="shared" si="4416"/>
        <v>0</v>
      </c>
      <c r="J301" s="243"/>
      <c r="K301" s="240"/>
      <c r="L301" s="241">
        <f t="shared" si="4417"/>
        <v>0</v>
      </c>
      <c r="M301" s="41">
        <f t="shared" si="4258"/>
        <v>0</v>
      </c>
      <c r="N301" s="42">
        <f t="shared" si="4259"/>
        <v>0</v>
      </c>
      <c r="O301" s="43">
        <f t="shared" si="4260"/>
        <v>0</v>
      </c>
      <c r="P301" s="243"/>
      <c r="Q301" s="240"/>
      <c r="R301" s="241">
        <f t="shared" si="4418"/>
        <v>0</v>
      </c>
      <c r="S301" s="243"/>
      <c r="T301" s="240"/>
      <c r="U301" s="241">
        <f t="shared" si="4419"/>
        <v>0</v>
      </c>
      <c r="V301" s="41">
        <f t="shared" si="4466"/>
        <v>0</v>
      </c>
      <c r="W301" s="42">
        <f t="shared" si="4261"/>
        <v>0</v>
      </c>
      <c r="X301" s="43">
        <f t="shared" si="4262"/>
        <v>0</v>
      </c>
      <c r="Y301" s="243"/>
      <c r="Z301" s="240"/>
      <c r="AA301" s="241">
        <f t="shared" si="4420"/>
        <v>0</v>
      </c>
      <c r="AB301" s="243"/>
      <c r="AC301" s="240"/>
      <c r="AD301" s="241">
        <f t="shared" si="4421"/>
        <v>0</v>
      </c>
      <c r="AE301" s="236">
        <f t="shared" si="4263"/>
        <v>0</v>
      </c>
      <c r="AF301" s="232">
        <f t="shared" si="4264"/>
        <v>0</v>
      </c>
      <c r="AG301" s="233">
        <f t="shared" si="4265"/>
        <v>0</v>
      </c>
      <c r="AH301" s="449">
        <f t="shared" si="4266"/>
        <v>0</v>
      </c>
      <c r="AI301" s="450">
        <f t="shared" si="4267"/>
        <v>0</v>
      </c>
      <c r="AJ301" s="451">
        <f t="shared" si="4268"/>
        <v>0</v>
      </c>
      <c r="AK301" s="449">
        <f t="shared" si="4269"/>
        <v>0</v>
      </c>
      <c r="AL301" s="450">
        <f t="shared" si="4270"/>
        <v>0</v>
      </c>
      <c r="AM301" s="451">
        <f t="shared" si="4271"/>
        <v>0</v>
      </c>
      <c r="AN301" s="252">
        <f t="shared" si="4272"/>
        <v>0</v>
      </c>
      <c r="AO301" s="253">
        <f t="shared" si="4273"/>
        <v>0</v>
      </c>
      <c r="AP301" s="253">
        <f t="shared" si="4274"/>
        <v>0</v>
      </c>
      <c r="AQ301" s="303"/>
      <c r="AR301" s="108"/>
      <c r="AS301" s="90">
        <f t="shared" si="4422"/>
        <v>0</v>
      </c>
      <c r="AT301" s="303"/>
      <c r="AU301" s="108"/>
      <c r="AV301" s="90">
        <f t="shared" si="4423"/>
        <v>0</v>
      </c>
      <c r="AW301" s="236">
        <f t="shared" si="4275"/>
        <v>0</v>
      </c>
      <c r="AX301" s="232">
        <f t="shared" si="4276"/>
        <v>0</v>
      </c>
      <c r="AY301" s="233">
        <f t="shared" si="4277"/>
        <v>0</v>
      </c>
      <c r="AZ301" s="184"/>
      <c r="BA301" s="100"/>
      <c r="BB301" s="90">
        <f t="shared" si="4424"/>
        <v>0</v>
      </c>
      <c r="BC301" s="184"/>
      <c r="BD301" s="100"/>
      <c r="BE301" s="90">
        <f t="shared" si="4425"/>
        <v>0</v>
      </c>
      <c r="BF301" s="236">
        <f t="shared" si="4278"/>
        <v>0</v>
      </c>
      <c r="BG301" s="232">
        <f t="shared" si="4279"/>
        <v>0</v>
      </c>
      <c r="BH301" s="233">
        <f t="shared" si="4280"/>
        <v>0</v>
      </c>
      <c r="BI301" s="303"/>
      <c r="BJ301" s="108"/>
      <c r="BK301" s="90">
        <f t="shared" si="4426"/>
        <v>0</v>
      </c>
      <c r="BL301" s="303"/>
      <c r="BM301" s="108"/>
      <c r="BN301" s="90">
        <f t="shared" si="4427"/>
        <v>0</v>
      </c>
      <c r="BO301" s="236">
        <f t="shared" si="4281"/>
        <v>0</v>
      </c>
      <c r="BP301" s="232">
        <f t="shared" si="4282"/>
        <v>0</v>
      </c>
      <c r="BQ301" s="233">
        <f t="shared" si="4283"/>
        <v>0</v>
      </c>
      <c r="BR301" s="50">
        <f t="shared" si="4284"/>
        <v>0</v>
      </c>
      <c r="BS301" s="45">
        <f t="shared" si="4285"/>
        <v>0</v>
      </c>
      <c r="BT301" s="51">
        <f t="shared" si="4286"/>
        <v>0</v>
      </c>
      <c r="BU301" s="50">
        <f t="shared" si="4287"/>
        <v>0</v>
      </c>
      <c r="BV301" s="45">
        <f t="shared" si="4288"/>
        <v>0</v>
      </c>
      <c r="BW301" s="51">
        <f t="shared" si="4289"/>
        <v>0</v>
      </c>
      <c r="BX301" s="252">
        <f t="shared" si="4290"/>
        <v>0</v>
      </c>
      <c r="BY301" s="253">
        <f t="shared" si="4291"/>
        <v>0</v>
      </c>
      <c r="BZ301" s="253">
        <f t="shared" si="4292"/>
        <v>0</v>
      </c>
      <c r="CA301" s="303"/>
      <c r="CB301" s="108"/>
      <c r="CC301" s="291">
        <f t="shared" si="4428"/>
        <v>0</v>
      </c>
      <c r="CD301" s="303"/>
      <c r="CE301" s="108"/>
      <c r="CF301" s="291">
        <f t="shared" si="4429"/>
        <v>0</v>
      </c>
      <c r="CG301" s="236">
        <f t="shared" si="4293"/>
        <v>0</v>
      </c>
      <c r="CH301" s="232">
        <f t="shared" si="4294"/>
        <v>0</v>
      </c>
      <c r="CI301" s="233">
        <f t="shared" si="4295"/>
        <v>0</v>
      </c>
      <c r="CJ301" s="243"/>
      <c r="CK301" s="240"/>
      <c r="CL301" s="241">
        <f t="shared" si="4430"/>
        <v>0</v>
      </c>
      <c r="CM301" s="243"/>
      <c r="CN301" s="240"/>
      <c r="CO301" s="241">
        <f t="shared" si="4431"/>
        <v>0</v>
      </c>
      <c r="CP301" s="236">
        <f t="shared" si="4296"/>
        <v>0</v>
      </c>
      <c r="CQ301" s="232">
        <f t="shared" si="4297"/>
        <v>0</v>
      </c>
      <c r="CR301" s="233">
        <f t="shared" si="4298"/>
        <v>0</v>
      </c>
      <c r="CS301" s="303"/>
      <c r="CT301" s="108"/>
      <c r="CU301" s="291">
        <f t="shared" si="4432"/>
        <v>0</v>
      </c>
      <c r="CV301" s="303"/>
      <c r="CW301" s="108"/>
      <c r="CX301" s="291">
        <f t="shared" si="4433"/>
        <v>0</v>
      </c>
      <c r="CY301" s="236">
        <f t="shared" si="4299"/>
        <v>0</v>
      </c>
      <c r="CZ301" s="232">
        <f t="shared" si="4300"/>
        <v>0</v>
      </c>
      <c r="DA301" s="233">
        <f t="shared" si="4301"/>
        <v>0</v>
      </c>
      <c r="DB301" s="449">
        <f t="shared" si="4302"/>
        <v>0</v>
      </c>
      <c r="DC301" s="450">
        <f t="shared" si="4303"/>
        <v>0</v>
      </c>
      <c r="DD301" s="451">
        <f t="shared" si="4304"/>
        <v>0</v>
      </c>
      <c r="DE301" s="449">
        <f t="shared" si="4305"/>
        <v>0</v>
      </c>
      <c r="DF301" s="450">
        <f t="shared" si="4306"/>
        <v>0</v>
      </c>
      <c r="DG301" s="451">
        <f t="shared" si="4307"/>
        <v>0</v>
      </c>
      <c r="DH301" s="252">
        <f t="shared" si="4308"/>
        <v>0</v>
      </c>
      <c r="DI301" s="253">
        <f t="shared" si="4309"/>
        <v>0</v>
      </c>
      <c r="DJ301" s="253">
        <f t="shared" si="4310"/>
        <v>0</v>
      </c>
      <c r="DK301" s="303"/>
      <c r="DL301" s="108"/>
      <c r="DM301" s="506">
        <f t="shared" si="4434"/>
        <v>0</v>
      </c>
      <c r="DN301" s="303"/>
      <c r="DO301" s="108"/>
      <c r="DP301" s="506">
        <f t="shared" si="4435"/>
        <v>0</v>
      </c>
      <c r="DQ301" s="236">
        <f t="shared" si="4311"/>
        <v>0</v>
      </c>
      <c r="DR301" s="232">
        <f t="shared" si="4312"/>
        <v>0</v>
      </c>
      <c r="DS301" s="233">
        <f t="shared" si="4313"/>
        <v>0</v>
      </c>
      <c r="DT301" s="88"/>
      <c r="DU301" s="518"/>
      <c r="DV301" s="506">
        <f t="shared" si="4436"/>
        <v>0</v>
      </c>
      <c r="DW301" s="88"/>
      <c r="DX301" s="518"/>
      <c r="DY301" s="506">
        <f t="shared" si="4468"/>
        <v>0</v>
      </c>
      <c r="DZ301" s="236">
        <f t="shared" si="4314"/>
        <v>0</v>
      </c>
      <c r="EA301" s="232">
        <f t="shared" si="4315"/>
        <v>0</v>
      </c>
      <c r="EB301" s="233">
        <f t="shared" si="4316"/>
        <v>0</v>
      </c>
      <c r="EC301" s="88"/>
      <c r="ED301" s="518"/>
      <c r="EE301" s="506">
        <f t="shared" si="4438"/>
        <v>0</v>
      </c>
      <c r="EF301" s="88"/>
      <c r="EG301" s="518"/>
      <c r="EH301" s="506">
        <f t="shared" si="4439"/>
        <v>0</v>
      </c>
      <c r="EI301" s="41">
        <f t="shared" si="4317"/>
        <v>0</v>
      </c>
      <c r="EJ301" s="42">
        <f t="shared" si="4318"/>
        <v>0</v>
      </c>
      <c r="EK301" s="43">
        <f t="shared" si="4319"/>
        <v>0</v>
      </c>
      <c r="EL301" s="50">
        <f t="shared" si="4320"/>
        <v>0</v>
      </c>
      <c r="EM301" s="45">
        <f t="shared" si="4321"/>
        <v>0</v>
      </c>
      <c r="EN301" s="51">
        <f t="shared" si="4322"/>
        <v>0</v>
      </c>
      <c r="EO301" s="50">
        <f t="shared" si="4323"/>
        <v>0</v>
      </c>
      <c r="EP301" s="45">
        <f t="shared" si="4324"/>
        <v>0</v>
      </c>
      <c r="EQ301" s="51">
        <f t="shared" si="4325"/>
        <v>0</v>
      </c>
      <c r="ER301" s="81">
        <f t="shared" si="4326"/>
        <v>0</v>
      </c>
      <c r="ES301" s="52">
        <f t="shared" si="4327"/>
        <v>0</v>
      </c>
      <c r="ET301" s="52">
        <f t="shared" si="4328"/>
        <v>0</v>
      </c>
      <c r="EU301" s="542">
        <f t="shared" si="4329"/>
        <v>0</v>
      </c>
      <c r="EV301" s="28">
        <f t="shared" si="4440"/>
        <v>0</v>
      </c>
      <c r="EW301" s="29">
        <f t="shared" si="4330"/>
        <v>0</v>
      </c>
      <c r="EX301" s="542">
        <f t="shared" si="4331"/>
        <v>0</v>
      </c>
      <c r="EY301" s="28">
        <f t="shared" si="4332"/>
        <v>0</v>
      </c>
      <c r="EZ301" s="29">
        <f t="shared" si="4333"/>
        <v>0</v>
      </c>
      <c r="FA301" s="178">
        <f t="shared" si="4334"/>
        <v>0</v>
      </c>
      <c r="FB301" s="28">
        <f t="shared" si="4335"/>
        <v>0</v>
      </c>
      <c r="FC301" s="29">
        <f t="shared" si="4336"/>
        <v>0</v>
      </c>
      <c r="FE301" s="84" t="s">
        <v>418</v>
      </c>
      <c r="FF301" s="176" t="s">
        <v>422</v>
      </c>
      <c r="FG301" s="176" t="s">
        <v>423</v>
      </c>
      <c r="FH301" s="84" t="s">
        <v>186</v>
      </c>
      <c r="FI301" s="243"/>
      <c r="FJ301" s="240"/>
      <c r="FK301" s="241">
        <f t="shared" si="4441"/>
        <v>0</v>
      </c>
      <c r="FL301" s="243"/>
      <c r="FM301" s="240"/>
      <c r="FN301" s="241">
        <f t="shared" si="4442"/>
        <v>0</v>
      </c>
      <c r="FO301" s="41">
        <f t="shared" si="4337"/>
        <v>0</v>
      </c>
      <c r="FP301" s="42">
        <f t="shared" si="4338"/>
        <v>0</v>
      </c>
      <c r="FQ301" s="43">
        <f t="shared" si="4339"/>
        <v>0</v>
      </c>
      <c r="FR301" s="243"/>
      <c r="FS301" s="240"/>
      <c r="FT301" s="241">
        <f t="shared" si="4443"/>
        <v>0</v>
      </c>
      <c r="FU301" s="243"/>
      <c r="FV301" s="240"/>
      <c r="FW301" s="241">
        <f t="shared" si="4444"/>
        <v>0</v>
      </c>
      <c r="FX301" s="41">
        <f t="shared" si="4467"/>
        <v>0</v>
      </c>
      <c r="FY301" s="42">
        <f t="shared" si="4340"/>
        <v>0</v>
      </c>
      <c r="FZ301" s="43">
        <f t="shared" si="4341"/>
        <v>0</v>
      </c>
      <c r="GA301" s="243"/>
      <c r="GB301" s="240"/>
      <c r="GC301" s="241">
        <f t="shared" si="4445"/>
        <v>0</v>
      </c>
      <c r="GD301" s="243"/>
      <c r="GE301" s="240"/>
      <c r="GF301" s="241">
        <f t="shared" si="4446"/>
        <v>0</v>
      </c>
      <c r="GG301" s="236">
        <f t="shared" si="4342"/>
        <v>0</v>
      </c>
      <c r="GH301" s="232">
        <f t="shared" si="4343"/>
        <v>0</v>
      </c>
      <c r="GI301" s="233">
        <f t="shared" si="4344"/>
        <v>0</v>
      </c>
      <c r="GJ301" s="449">
        <f t="shared" si="4345"/>
        <v>0</v>
      </c>
      <c r="GK301" s="450">
        <f t="shared" si="4346"/>
        <v>0</v>
      </c>
      <c r="GL301" s="451">
        <f t="shared" si="4347"/>
        <v>0</v>
      </c>
      <c r="GM301" s="449">
        <f t="shared" si="4348"/>
        <v>0</v>
      </c>
      <c r="GN301" s="450">
        <f t="shared" si="4349"/>
        <v>0</v>
      </c>
      <c r="GO301" s="451">
        <f t="shared" si="4350"/>
        <v>0</v>
      </c>
      <c r="GP301" s="252">
        <f t="shared" si="4351"/>
        <v>0</v>
      </c>
      <c r="GQ301" s="253">
        <f t="shared" si="4352"/>
        <v>0</v>
      </c>
      <c r="GR301" s="253">
        <f t="shared" si="4353"/>
        <v>0</v>
      </c>
      <c r="GS301" s="303"/>
      <c r="GT301" s="108"/>
      <c r="GU301" s="90">
        <f t="shared" si="4447"/>
        <v>0</v>
      </c>
      <c r="GV301" s="303"/>
      <c r="GW301" s="108"/>
      <c r="GX301" s="90">
        <f t="shared" si="4448"/>
        <v>0</v>
      </c>
      <c r="GY301" s="236">
        <f t="shared" si="4354"/>
        <v>0</v>
      </c>
      <c r="GZ301" s="232">
        <f t="shared" si="4355"/>
        <v>0</v>
      </c>
      <c r="HA301" s="233">
        <f t="shared" si="4356"/>
        <v>0</v>
      </c>
      <c r="HB301" s="184"/>
      <c r="HC301" s="100"/>
      <c r="HD301" s="90">
        <f t="shared" si="4449"/>
        <v>0</v>
      </c>
      <c r="HE301" s="184"/>
      <c r="HF301" s="100"/>
      <c r="HG301" s="90">
        <f t="shared" si="4450"/>
        <v>0</v>
      </c>
      <c r="HH301" s="236">
        <f t="shared" si="4357"/>
        <v>0</v>
      </c>
      <c r="HI301" s="232">
        <f t="shared" si="4358"/>
        <v>0</v>
      </c>
      <c r="HJ301" s="233">
        <f t="shared" si="4359"/>
        <v>0</v>
      </c>
      <c r="HK301" s="303"/>
      <c r="HL301" s="108"/>
      <c r="HM301" s="90">
        <f t="shared" si="4451"/>
        <v>0</v>
      </c>
      <c r="HN301" s="303"/>
      <c r="HO301" s="108"/>
      <c r="HP301" s="90">
        <f t="shared" si="4452"/>
        <v>0</v>
      </c>
      <c r="HQ301" s="236">
        <f t="shared" si="4360"/>
        <v>0</v>
      </c>
      <c r="HR301" s="232">
        <f t="shared" si="4361"/>
        <v>0</v>
      </c>
      <c r="HS301" s="233">
        <f t="shared" si="4362"/>
        <v>0</v>
      </c>
      <c r="HT301" s="50">
        <f t="shared" si="4363"/>
        <v>0</v>
      </c>
      <c r="HU301" s="45">
        <f t="shared" si="4364"/>
        <v>0</v>
      </c>
      <c r="HV301" s="51">
        <f t="shared" si="4365"/>
        <v>0</v>
      </c>
      <c r="HW301" s="50">
        <f t="shared" si="4366"/>
        <v>0</v>
      </c>
      <c r="HX301" s="45">
        <f t="shared" si="4367"/>
        <v>0</v>
      </c>
      <c r="HY301" s="51">
        <f t="shared" si="4368"/>
        <v>0</v>
      </c>
      <c r="HZ301" s="252">
        <f t="shared" si="4369"/>
        <v>0</v>
      </c>
      <c r="IA301" s="253">
        <f t="shared" si="4370"/>
        <v>0</v>
      </c>
      <c r="IB301" s="253">
        <f t="shared" si="4371"/>
        <v>0</v>
      </c>
      <c r="IC301" s="303"/>
      <c r="ID301" s="108"/>
      <c r="IE301" s="291">
        <f t="shared" si="4453"/>
        <v>0</v>
      </c>
      <c r="IF301" s="303"/>
      <c r="IG301" s="108"/>
      <c r="IH301" s="291">
        <f t="shared" si="4454"/>
        <v>0</v>
      </c>
      <c r="II301" s="236">
        <f t="shared" si="4372"/>
        <v>0</v>
      </c>
      <c r="IJ301" s="232">
        <f t="shared" si="4373"/>
        <v>0</v>
      </c>
      <c r="IK301" s="233">
        <f t="shared" si="4374"/>
        <v>0</v>
      </c>
      <c r="IL301" s="243"/>
      <c r="IM301" s="240"/>
      <c r="IN301" s="241">
        <f t="shared" si="4455"/>
        <v>0</v>
      </c>
      <c r="IO301" s="243"/>
      <c r="IP301" s="240"/>
      <c r="IQ301" s="241">
        <f t="shared" si="4456"/>
        <v>0</v>
      </c>
      <c r="IR301" s="236">
        <f t="shared" si="4375"/>
        <v>0</v>
      </c>
      <c r="IS301" s="232">
        <f t="shared" si="4376"/>
        <v>0</v>
      </c>
      <c r="IT301" s="233">
        <f t="shared" si="4377"/>
        <v>0</v>
      </c>
      <c r="IU301" s="303"/>
      <c r="IV301" s="108"/>
      <c r="IW301" s="291">
        <f t="shared" si="4457"/>
        <v>0</v>
      </c>
      <c r="IX301" s="303"/>
      <c r="IY301" s="108"/>
      <c r="IZ301" s="291">
        <f t="shared" si="4458"/>
        <v>0</v>
      </c>
      <c r="JA301" s="236">
        <f t="shared" si="4378"/>
        <v>0</v>
      </c>
      <c r="JB301" s="232">
        <f t="shared" si="4379"/>
        <v>0</v>
      </c>
      <c r="JC301" s="233">
        <f t="shared" si="4380"/>
        <v>0</v>
      </c>
      <c r="JD301" s="449">
        <f t="shared" si="4381"/>
        <v>0</v>
      </c>
      <c r="JE301" s="450">
        <f t="shared" si="4382"/>
        <v>0</v>
      </c>
      <c r="JF301" s="451">
        <f t="shared" si="4383"/>
        <v>0</v>
      </c>
      <c r="JG301" s="449">
        <f t="shared" si="4384"/>
        <v>0</v>
      </c>
      <c r="JH301" s="450">
        <f t="shared" si="4385"/>
        <v>0</v>
      </c>
      <c r="JI301" s="451">
        <f t="shared" si="4386"/>
        <v>0</v>
      </c>
      <c r="JJ301" s="252">
        <f t="shared" si="4387"/>
        <v>0</v>
      </c>
      <c r="JK301" s="253">
        <f t="shared" si="4388"/>
        <v>0</v>
      </c>
      <c r="JL301" s="253">
        <f t="shared" si="4389"/>
        <v>0</v>
      </c>
      <c r="JM301" s="303"/>
      <c r="JN301" s="108"/>
      <c r="JO301" s="506">
        <f t="shared" si="4459"/>
        <v>0</v>
      </c>
      <c r="JP301" s="303"/>
      <c r="JQ301" s="108"/>
      <c r="JR301" s="506">
        <f t="shared" si="4460"/>
        <v>0</v>
      </c>
      <c r="JS301" s="236">
        <f t="shared" si="4390"/>
        <v>0</v>
      </c>
      <c r="JT301" s="232">
        <f t="shared" si="4391"/>
        <v>0</v>
      </c>
      <c r="JU301" s="233">
        <f t="shared" si="4392"/>
        <v>0</v>
      </c>
      <c r="JV301" s="88"/>
      <c r="JW301" s="518"/>
      <c r="JX301" s="506">
        <f t="shared" si="4461"/>
        <v>0</v>
      </c>
      <c r="JY301" s="88"/>
      <c r="JZ301" s="518"/>
      <c r="KA301" s="506">
        <f t="shared" si="4462"/>
        <v>0</v>
      </c>
      <c r="KB301" s="236">
        <f t="shared" si="4393"/>
        <v>0</v>
      </c>
      <c r="KC301" s="232">
        <f t="shared" si="4394"/>
        <v>0</v>
      </c>
      <c r="KD301" s="233">
        <f t="shared" si="4395"/>
        <v>0</v>
      </c>
      <c r="KE301" s="88"/>
      <c r="KF301" s="518"/>
      <c r="KG301" s="506">
        <f t="shared" si="4463"/>
        <v>0</v>
      </c>
      <c r="KH301" s="88"/>
      <c r="KI301" s="518"/>
      <c r="KJ301" s="506">
        <f t="shared" si="4464"/>
        <v>0</v>
      </c>
      <c r="KK301" s="41">
        <f t="shared" si="4396"/>
        <v>0</v>
      </c>
      <c r="KL301" s="42">
        <f t="shared" si="4397"/>
        <v>0</v>
      </c>
      <c r="KM301" s="43">
        <f t="shared" si="4398"/>
        <v>0</v>
      </c>
      <c r="KN301" s="50">
        <f t="shared" si="4399"/>
        <v>0</v>
      </c>
      <c r="KO301" s="45">
        <f t="shared" si="4400"/>
        <v>0</v>
      </c>
      <c r="KP301" s="51">
        <f t="shared" si="4401"/>
        <v>0</v>
      </c>
      <c r="KQ301" s="50">
        <f t="shared" si="4402"/>
        <v>0</v>
      </c>
      <c r="KR301" s="45">
        <f t="shared" si="4403"/>
        <v>0</v>
      </c>
      <c r="KS301" s="51">
        <f t="shared" si="4404"/>
        <v>0</v>
      </c>
      <c r="KT301" s="81">
        <f t="shared" si="4405"/>
        <v>0</v>
      </c>
      <c r="KU301" s="52">
        <f t="shared" si="4406"/>
        <v>0</v>
      </c>
      <c r="KV301" s="52">
        <f t="shared" si="4407"/>
        <v>0</v>
      </c>
      <c r="KW301" s="542">
        <f t="shared" si="4408"/>
        <v>0</v>
      </c>
      <c r="KX301" s="28">
        <f t="shared" si="4465"/>
        <v>0</v>
      </c>
      <c r="KY301" s="29">
        <f t="shared" si="4409"/>
        <v>0</v>
      </c>
      <c r="KZ301" s="542">
        <f t="shared" si="4410"/>
        <v>0</v>
      </c>
      <c r="LA301" s="28">
        <f t="shared" si="4411"/>
        <v>0</v>
      </c>
      <c r="LB301" s="29">
        <f t="shared" si="4412"/>
        <v>0</v>
      </c>
      <c r="LC301" s="178">
        <f t="shared" si="4413"/>
        <v>0</v>
      </c>
      <c r="LD301" s="28">
        <f t="shared" si="4414"/>
        <v>0</v>
      </c>
      <c r="LE301" s="29">
        <f t="shared" si="4415"/>
        <v>0</v>
      </c>
    </row>
    <row r="302" spans="2:317" ht="20.25" hidden="1" customHeight="1" outlineLevel="3">
      <c r="B302" s="84"/>
      <c r="C302" s="176"/>
      <c r="D302" s="176"/>
      <c r="E302" s="176"/>
      <c r="F302" s="84"/>
      <c r="G302" s="243"/>
      <c r="H302" s="240"/>
      <c r="I302" s="241">
        <f t="shared" si="4416"/>
        <v>0</v>
      </c>
      <c r="J302" s="243"/>
      <c r="K302" s="240"/>
      <c r="L302" s="241">
        <f t="shared" si="4417"/>
        <v>0</v>
      </c>
      <c r="M302" s="41">
        <f t="shared" si="4258"/>
        <v>0</v>
      </c>
      <c r="N302" s="42">
        <f t="shared" si="4259"/>
        <v>0</v>
      </c>
      <c r="O302" s="43">
        <f t="shared" si="4260"/>
        <v>0</v>
      </c>
      <c r="P302" s="243"/>
      <c r="Q302" s="240"/>
      <c r="R302" s="241">
        <f t="shared" si="4418"/>
        <v>0</v>
      </c>
      <c r="S302" s="243"/>
      <c r="T302" s="240"/>
      <c r="U302" s="241">
        <f t="shared" si="4419"/>
        <v>0</v>
      </c>
      <c r="V302" s="41">
        <f t="shared" si="4466"/>
        <v>0</v>
      </c>
      <c r="W302" s="42">
        <f t="shared" si="4261"/>
        <v>0</v>
      </c>
      <c r="X302" s="43">
        <f t="shared" si="4262"/>
        <v>0</v>
      </c>
      <c r="Y302" s="243"/>
      <c r="Z302" s="240"/>
      <c r="AA302" s="241">
        <f t="shared" si="4420"/>
        <v>0</v>
      </c>
      <c r="AB302" s="243"/>
      <c r="AC302" s="240"/>
      <c r="AD302" s="241">
        <f t="shared" si="4421"/>
        <v>0</v>
      </c>
      <c r="AE302" s="236">
        <f t="shared" si="4263"/>
        <v>0</v>
      </c>
      <c r="AF302" s="232">
        <f t="shared" si="4264"/>
        <v>0</v>
      </c>
      <c r="AG302" s="233">
        <f t="shared" si="4265"/>
        <v>0</v>
      </c>
      <c r="AH302" s="449">
        <f t="shared" si="4266"/>
        <v>0</v>
      </c>
      <c r="AI302" s="450">
        <f t="shared" si="4267"/>
        <v>0</v>
      </c>
      <c r="AJ302" s="451">
        <f t="shared" si="4268"/>
        <v>0</v>
      </c>
      <c r="AK302" s="449">
        <f t="shared" si="4269"/>
        <v>0</v>
      </c>
      <c r="AL302" s="450">
        <f t="shared" si="4270"/>
        <v>0</v>
      </c>
      <c r="AM302" s="451">
        <f t="shared" si="4271"/>
        <v>0</v>
      </c>
      <c r="AN302" s="252">
        <f t="shared" si="4272"/>
        <v>0</v>
      </c>
      <c r="AO302" s="253">
        <f t="shared" si="4273"/>
        <v>0</v>
      </c>
      <c r="AP302" s="253">
        <f t="shared" si="4274"/>
        <v>0</v>
      </c>
      <c r="AQ302" s="184"/>
      <c r="AR302" s="100"/>
      <c r="AS302" s="90">
        <f t="shared" si="4422"/>
        <v>0</v>
      </c>
      <c r="AT302" s="88"/>
      <c r="AU302" s="108"/>
      <c r="AV302" s="90">
        <f t="shared" si="4423"/>
        <v>0</v>
      </c>
      <c r="AW302" s="236">
        <f t="shared" si="4275"/>
        <v>0</v>
      </c>
      <c r="AX302" s="232">
        <f t="shared" si="4276"/>
        <v>0</v>
      </c>
      <c r="AY302" s="233">
        <f t="shared" si="4277"/>
        <v>0</v>
      </c>
      <c r="AZ302" s="184"/>
      <c r="BA302" s="100"/>
      <c r="BB302" s="90">
        <f t="shared" si="4424"/>
        <v>0</v>
      </c>
      <c r="BC302" s="184"/>
      <c r="BD302" s="100"/>
      <c r="BE302" s="90">
        <f t="shared" si="4425"/>
        <v>0</v>
      </c>
      <c r="BF302" s="236">
        <f t="shared" si="4278"/>
        <v>0</v>
      </c>
      <c r="BG302" s="232">
        <f t="shared" si="4279"/>
        <v>0</v>
      </c>
      <c r="BH302" s="233">
        <f t="shared" si="4280"/>
        <v>0</v>
      </c>
      <c r="BI302" s="184"/>
      <c r="BJ302" s="100"/>
      <c r="BK302" s="90">
        <f t="shared" si="4426"/>
        <v>0</v>
      </c>
      <c r="BL302" s="88"/>
      <c r="BM302" s="108"/>
      <c r="BN302" s="90">
        <f t="shared" si="4427"/>
        <v>0</v>
      </c>
      <c r="BO302" s="236">
        <f t="shared" si="4281"/>
        <v>0</v>
      </c>
      <c r="BP302" s="232">
        <f t="shared" si="4282"/>
        <v>0</v>
      </c>
      <c r="BQ302" s="233">
        <f t="shared" si="4283"/>
        <v>0</v>
      </c>
      <c r="BR302" s="50">
        <f t="shared" si="4284"/>
        <v>0</v>
      </c>
      <c r="BS302" s="45">
        <f t="shared" si="4285"/>
        <v>0</v>
      </c>
      <c r="BT302" s="51">
        <f t="shared" si="4286"/>
        <v>0</v>
      </c>
      <c r="BU302" s="50">
        <f t="shared" si="4287"/>
        <v>0</v>
      </c>
      <c r="BV302" s="45">
        <f t="shared" si="4288"/>
        <v>0</v>
      </c>
      <c r="BW302" s="51">
        <f t="shared" si="4289"/>
        <v>0</v>
      </c>
      <c r="BX302" s="252">
        <f t="shared" si="4290"/>
        <v>0</v>
      </c>
      <c r="BY302" s="253">
        <f t="shared" si="4291"/>
        <v>0</v>
      </c>
      <c r="BZ302" s="253">
        <f t="shared" si="4292"/>
        <v>0</v>
      </c>
      <c r="CA302" s="243"/>
      <c r="CB302" s="240"/>
      <c r="CC302" s="241">
        <f t="shared" si="4428"/>
        <v>0</v>
      </c>
      <c r="CD302" s="243"/>
      <c r="CE302" s="240"/>
      <c r="CF302" s="241">
        <f t="shared" si="4429"/>
        <v>0</v>
      </c>
      <c r="CG302" s="236">
        <f t="shared" si="4293"/>
        <v>0</v>
      </c>
      <c r="CH302" s="232">
        <f t="shared" si="4294"/>
        <v>0</v>
      </c>
      <c r="CI302" s="233">
        <f t="shared" si="4295"/>
        <v>0</v>
      </c>
      <c r="CJ302" s="243"/>
      <c r="CK302" s="240"/>
      <c r="CL302" s="241">
        <f t="shared" si="4430"/>
        <v>0</v>
      </c>
      <c r="CM302" s="88"/>
      <c r="CN302" s="108"/>
      <c r="CO302" s="241">
        <f t="shared" si="4431"/>
        <v>0</v>
      </c>
      <c r="CP302" s="236">
        <f t="shared" si="4296"/>
        <v>0</v>
      </c>
      <c r="CQ302" s="232">
        <f t="shared" si="4297"/>
        <v>0</v>
      </c>
      <c r="CR302" s="233">
        <f t="shared" si="4298"/>
        <v>0</v>
      </c>
      <c r="CS302" s="243"/>
      <c r="CT302" s="240"/>
      <c r="CU302" s="241">
        <f t="shared" si="4432"/>
        <v>0</v>
      </c>
      <c r="CV302" s="243"/>
      <c r="CW302" s="240"/>
      <c r="CX302" s="241">
        <f t="shared" si="4433"/>
        <v>0</v>
      </c>
      <c r="CY302" s="236">
        <f t="shared" si="4299"/>
        <v>0</v>
      </c>
      <c r="CZ302" s="232">
        <f t="shared" si="4300"/>
        <v>0</v>
      </c>
      <c r="DA302" s="233">
        <f t="shared" si="4301"/>
        <v>0</v>
      </c>
      <c r="DB302" s="449">
        <f t="shared" si="4302"/>
        <v>0</v>
      </c>
      <c r="DC302" s="450">
        <f t="shared" si="4303"/>
        <v>0</v>
      </c>
      <c r="DD302" s="451">
        <f t="shared" si="4304"/>
        <v>0</v>
      </c>
      <c r="DE302" s="449">
        <f t="shared" si="4305"/>
        <v>0</v>
      </c>
      <c r="DF302" s="450">
        <f t="shared" si="4306"/>
        <v>0</v>
      </c>
      <c r="DG302" s="451">
        <f t="shared" si="4307"/>
        <v>0</v>
      </c>
      <c r="DH302" s="252">
        <f t="shared" si="4308"/>
        <v>0</v>
      </c>
      <c r="DI302" s="253">
        <f t="shared" si="4309"/>
        <v>0</v>
      </c>
      <c r="DJ302" s="253">
        <f t="shared" si="4310"/>
        <v>0</v>
      </c>
      <c r="DK302" s="184"/>
      <c r="DL302" s="100"/>
      <c r="DM302" s="90">
        <f t="shared" si="4434"/>
        <v>0</v>
      </c>
      <c r="DN302" s="88"/>
      <c r="DO302" s="108"/>
      <c r="DP302" s="90">
        <f t="shared" si="4435"/>
        <v>0</v>
      </c>
      <c r="DQ302" s="236">
        <f t="shared" si="4311"/>
        <v>0</v>
      </c>
      <c r="DR302" s="232">
        <f t="shared" si="4312"/>
        <v>0</v>
      </c>
      <c r="DS302" s="233">
        <f t="shared" si="4313"/>
        <v>0</v>
      </c>
      <c r="DT302" s="184"/>
      <c r="DU302" s="100"/>
      <c r="DV302" s="90">
        <f t="shared" si="4436"/>
        <v>0</v>
      </c>
      <c r="DW302" s="88"/>
      <c r="DX302" s="108"/>
      <c r="DY302" s="90">
        <f t="shared" si="4468"/>
        <v>0</v>
      </c>
      <c r="DZ302" s="236">
        <f t="shared" si="4314"/>
        <v>0</v>
      </c>
      <c r="EA302" s="232">
        <f t="shared" si="4315"/>
        <v>0</v>
      </c>
      <c r="EB302" s="233">
        <f t="shared" si="4316"/>
        <v>0</v>
      </c>
      <c r="EC302" s="184"/>
      <c r="ED302" s="100"/>
      <c r="EE302" s="90">
        <f t="shared" si="4438"/>
        <v>0</v>
      </c>
      <c r="EF302" s="88"/>
      <c r="EG302" s="108"/>
      <c r="EH302" s="90">
        <f t="shared" si="4439"/>
        <v>0</v>
      </c>
      <c r="EI302" s="41">
        <f t="shared" si="4317"/>
        <v>0</v>
      </c>
      <c r="EJ302" s="42">
        <f t="shared" si="4318"/>
        <v>0</v>
      </c>
      <c r="EK302" s="43">
        <f t="shared" si="4319"/>
        <v>0</v>
      </c>
      <c r="EL302" s="50">
        <f t="shared" si="4320"/>
        <v>0</v>
      </c>
      <c r="EM302" s="45">
        <f t="shared" si="4321"/>
        <v>0</v>
      </c>
      <c r="EN302" s="51">
        <f t="shared" si="4322"/>
        <v>0</v>
      </c>
      <c r="EO302" s="50">
        <f t="shared" si="4323"/>
        <v>0</v>
      </c>
      <c r="EP302" s="45">
        <f t="shared" si="4324"/>
        <v>0</v>
      </c>
      <c r="EQ302" s="51">
        <f t="shared" si="4325"/>
        <v>0</v>
      </c>
      <c r="ER302" s="81">
        <f t="shared" si="4326"/>
        <v>0</v>
      </c>
      <c r="ES302" s="52">
        <f t="shared" si="4327"/>
        <v>0</v>
      </c>
      <c r="ET302" s="52">
        <f t="shared" si="4328"/>
        <v>0</v>
      </c>
      <c r="EU302" s="27">
        <f t="shared" si="4329"/>
        <v>0</v>
      </c>
      <c r="EV302" s="28">
        <f t="shared" si="4440"/>
        <v>0</v>
      </c>
      <c r="EW302" s="29">
        <f t="shared" si="4330"/>
        <v>0</v>
      </c>
      <c r="EX302" s="542">
        <f t="shared" si="4331"/>
        <v>0</v>
      </c>
      <c r="EY302" s="28">
        <f t="shared" si="4332"/>
        <v>0</v>
      </c>
      <c r="EZ302" s="29">
        <f t="shared" si="4333"/>
        <v>0</v>
      </c>
      <c r="FA302" s="178">
        <f t="shared" si="4334"/>
        <v>0</v>
      </c>
      <c r="FB302" s="28">
        <f t="shared" si="4335"/>
        <v>0</v>
      </c>
      <c r="FC302" s="29">
        <f t="shared" si="4336"/>
        <v>0</v>
      </c>
      <c r="FE302" s="84" t="s">
        <v>418</v>
      </c>
      <c r="FF302" s="176" t="s">
        <v>357</v>
      </c>
      <c r="FG302" s="176" t="s">
        <v>310</v>
      </c>
      <c r="FH302" s="84" t="s">
        <v>211</v>
      </c>
      <c r="FI302" s="243"/>
      <c r="FJ302" s="240"/>
      <c r="FK302" s="241">
        <f t="shared" si="4441"/>
        <v>0</v>
      </c>
      <c r="FL302" s="243"/>
      <c r="FM302" s="240"/>
      <c r="FN302" s="241">
        <f t="shared" si="4442"/>
        <v>0</v>
      </c>
      <c r="FO302" s="41">
        <f t="shared" si="4337"/>
        <v>0</v>
      </c>
      <c r="FP302" s="42">
        <f t="shared" si="4338"/>
        <v>0</v>
      </c>
      <c r="FQ302" s="43">
        <f t="shared" si="4339"/>
        <v>0</v>
      </c>
      <c r="FR302" s="243"/>
      <c r="FS302" s="240"/>
      <c r="FT302" s="241">
        <f t="shared" si="4443"/>
        <v>0</v>
      </c>
      <c r="FU302" s="243"/>
      <c r="FV302" s="240"/>
      <c r="FW302" s="241">
        <f t="shared" si="4444"/>
        <v>0</v>
      </c>
      <c r="FX302" s="41">
        <f t="shared" si="4467"/>
        <v>0</v>
      </c>
      <c r="FY302" s="42">
        <f t="shared" si="4340"/>
        <v>0</v>
      </c>
      <c r="FZ302" s="43">
        <f t="shared" si="4341"/>
        <v>0</v>
      </c>
      <c r="GA302" s="243"/>
      <c r="GB302" s="240"/>
      <c r="GC302" s="241">
        <f t="shared" si="4445"/>
        <v>0</v>
      </c>
      <c r="GD302" s="243"/>
      <c r="GE302" s="240"/>
      <c r="GF302" s="241">
        <f t="shared" si="4446"/>
        <v>0</v>
      </c>
      <c r="GG302" s="236">
        <f t="shared" si="4342"/>
        <v>0</v>
      </c>
      <c r="GH302" s="232">
        <f t="shared" si="4343"/>
        <v>0</v>
      </c>
      <c r="GI302" s="233">
        <f t="shared" si="4344"/>
        <v>0</v>
      </c>
      <c r="GJ302" s="449">
        <f t="shared" si="4345"/>
        <v>0</v>
      </c>
      <c r="GK302" s="450">
        <f t="shared" si="4346"/>
        <v>0</v>
      </c>
      <c r="GL302" s="451">
        <f t="shared" si="4347"/>
        <v>0</v>
      </c>
      <c r="GM302" s="449">
        <f t="shared" si="4348"/>
        <v>0</v>
      </c>
      <c r="GN302" s="450">
        <f t="shared" si="4349"/>
        <v>0</v>
      </c>
      <c r="GO302" s="451">
        <f t="shared" si="4350"/>
        <v>0</v>
      </c>
      <c r="GP302" s="252">
        <f t="shared" si="4351"/>
        <v>0</v>
      </c>
      <c r="GQ302" s="253">
        <f t="shared" si="4352"/>
        <v>0</v>
      </c>
      <c r="GR302" s="253">
        <f t="shared" si="4353"/>
        <v>0</v>
      </c>
      <c r="GS302" s="184"/>
      <c r="GT302" s="100"/>
      <c r="GU302" s="90">
        <f t="shared" si="4447"/>
        <v>0</v>
      </c>
      <c r="GV302" s="88"/>
      <c r="GW302" s="108"/>
      <c r="GX302" s="90">
        <f t="shared" si="4448"/>
        <v>0</v>
      </c>
      <c r="GY302" s="236">
        <f t="shared" si="4354"/>
        <v>0</v>
      </c>
      <c r="GZ302" s="232">
        <f t="shared" si="4355"/>
        <v>0</v>
      </c>
      <c r="HA302" s="233">
        <f t="shared" si="4356"/>
        <v>0</v>
      </c>
      <c r="HB302" s="184"/>
      <c r="HC302" s="100"/>
      <c r="HD302" s="90">
        <f t="shared" si="4449"/>
        <v>0</v>
      </c>
      <c r="HE302" s="184"/>
      <c r="HF302" s="100"/>
      <c r="HG302" s="90">
        <f t="shared" si="4450"/>
        <v>0</v>
      </c>
      <c r="HH302" s="236">
        <f t="shared" si="4357"/>
        <v>0</v>
      </c>
      <c r="HI302" s="232">
        <f t="shared" si="4358"/>
        <v>0</v>
      </c>
      <c r="HJ302" s="233">
        <f t="shared" si="4359"/>
        <v>0</v>
      </c>
      <c r="HK302" s="184"/>
      <c r="HL302" s="100"/>
      <c r="HM302" s="90">
        <f t="shared" si="4451"/>
        <v>0</v>
      </c>
      <c r="HN302" s="88"/>
      <c r="HO302" s="108"/>
      <c r="HP302" s="90">
        <f t="shared" si="4452"/>
        <v>0</v>
      </c>
      <c r="HQ302" s="236">
        <f t="shared" si="4360"/>
        <v>0</v>
      </c>
      <c r="HR302" s="232">
        <f t="shared" si="4361"/>
        <v>0</v>
      </c>
      <c r="HS302" s="233">
        <f t="shared" si="4362"/>
        <v>0</v>
      </c>
      <c r="HT302" s="50">
        <f t="shared" si="4363"/>
        <v>0</v>
      </c>
      <c r="HU302" s="45">
        <f t="shared" si="4364"/>
        <v>0</v>
      </c>
      <c r="HV302" s="51">
        <f t="shared" si="4365"/>
        <v>0</v>
      </c>
      <c r="HW302" s="50">
        <f t="shared" si="4366"/>
        <v>0</v>
      </c>
      <c r="HX302" s="45">
        <f t="shared" si="4367"/>
        <v>0</v>
      </c>
      <c r="HY302" s="51">
        <f t="shared" si="4368"/>
        <v>0</v>
      </c>
      <c r="HZ302" s="252">
        <f t="shared" si="4369"/>
        <v>0</v>
      </c>
      <c r="IA302" s="253">
        <f t="shared" si="4370"/>
        <v>0</v>
      </c>
      <c r="IB302" s="253">
        <f t="shared" si="4371"/>
        <v>0</v>
      </c>
      <c r="IC302" s="243"/>
      <c r="ID302" s="240"/>
      <c r="IE302" s="241">
        <f t="shared" si="4453"/>
        <v>0</v>
      </c>
      <c r="IF302" s="243"/>
      <c r="IG302" s="240"/>
      <c r="IH302" s="241">
        <f t="shared" si="4454"/>
        <v>0</v>
      </c>
      <c r="II302" s="236">
        <f t="shared" si="4372"/>
        <v>0</v>
      </c>
      <c r="IJ302" s="232">
        <f t="shared" si="4373"/>
        <v>0</v>
      </c>
      <c r="IK302" s="233">
        <f t="shared" si="4374"/>
        <v>0</v>
      </c>
      <c r="IL302" s="243"/>
      <c r="IM302" s="240"/>
      <c r="IN302" s="241">
        <f t="shared" si="4455"/>
        <v>0</v>
      </c>
      <c r="IO302" s="88"/>
      <c r="IP302" s="108"/>
      <c r="IQ302" s="241">
        <f t="shared" si="4456"/>
        <v>0</v>
      </c>
      <c r="IR302" s="236">
        <f t="shared" si="4375"/>
        <v>0</v>
      </c>
      <c r="IS302" s="232">
        <f t="shared" si="4376"/>
        <v>0</v>
      </c>
      <c r="IT302" s="233">
        <f t="shared" si="4377"/>
        <v>0</v>
      </c>
      <c r="IU302" s="243"/>
      <c r="IV302" s="240"/>
      <c r="IW302" s="241">
        <f t="shared" si="4457"/>
        <v>0</v>
      </c>
      <c r="IX302" s="243"/>
      <c r="IY302" s="240"/>
      <c r="IZ302" s="241">
        <f t="shared" si="4458"/>
        <v>0</v>
      </c>
      <c r="JA302" s="236">
        <f t="shared" si="4378"/>
        <v>0</v>
      </c>
      <c r="JB302" s="232">
        <f t="shared" si="4379"/>
        <v>0</v>
      </c>
      <c r="JC302" s="233">
        <f t="shared" si="4380"/>
        <v>0</v>
      </c>
      <c r="JD302" s="449">
        <f t="shared" si="4381"/>
        <v>0</v>
      </c>
      <c r="JE302" s="450">
        <f t="shared" si="4382"/>
        <v>0</v>
      </c>
      <c r="JF302" s="451">
        <f t="shared" si="4383"/>
        <v>0</v>
      </c>
      <c r="JG302" s="449">
        <f t="shared" si="4384"/>
        <v>0</v>
      </c>
      <c r="JH302" s="450">
        <f t="shared" si="4385"/>
        <v>0</v>
      </c>
      <c r="JI302" s="451">
        <f t="shared" si="4386"/>
        <v>0</v>
      </c>
      <c r="JJ302" s="252">
        <f t="shared" si="4387"/>
        <v>0</v>
      </c>
      <c r="JK302" s="253">
        <f t="shared" si="4388"/>
        <v>0</v>
      </c>
      <c r="JL302" s="253">
        <f t="shared" si="4389"/>
        <v>0</v>
      </c>
      <c r="JM302" s="184"/>
      <c r="JN302" s="100"/>
      <c r="JO302" s="90">
        <f t="shared" si="4459"/>
        <v>0</v>
      </c>
      <c r="JP302" s="88"/>
      <c r="JQ302" s="108"/>
      <c r="JR302" s="90">
        <f t="shared" si="4460"/>
        <v>0</v>
      </c>
      <c r="JS302" s="236">
        <f t="shared" si="4390"/>
        <v>0</v>
      </c>
      <c r="JT302" s="232">
        <f t="shared" si="4391"/>
        <v>0</v>
      </c>
      <c r="JU302" s="233">
        <f t="shared" si="4392"/>
        <v>0</v>
      </c>
      <c r="JV302" s="184"/>
      <c r="JW302" s="100"/>
      <c r="JX302" s="90">
        <f t="shared" si="4461"/>
        <v>0</v>
      </c>
      <c r="JY302" s="88"/>
      <c r="JZ302" s="108"/>
      <c r="KA302" s="90">
        <f t="shared" si="4462"/>
        <v>0</v>
      </c>
      <c r="KB302" s="236">
        <f t="shared" si="4393"/>
        <v>0</v>
      </c>
      <c r="KC302" s="232">
        <f t="shared" si="4394"/>
        <v>0</v>
      </c>
      <c r="KD302" s="233">
        <f t="shared" si="4395"/>
        <v>0</v>
      </c>
      <c r="KE302" s="184"/>
      <c r="KF302" s="100"/>
      <c r="KG302" s="90">
        <f t="shared" si="4463"/>
        <v>0</v>
      </c>
      <c r="KH302" s="88"/>
      <c r="KI302" s="108"/>
      <c r="KJ302" s="90">
        <f t="shared" si="4464"/>
        <v>0</v>
      </c>
      <c r="KK302" s="41">
        <f t="shared" si="4396"/>
        <v>0</v>
      </c>
      <c r="KL302" s="42">
        <f t="shared" si="4397"/>
        <v>0</v>
      </c>
      <c r="KM302" s="43">
        <f t="shared" si="4398"/>
        <v>0</v>
      </c>
      <c r="KN302" s="50">
        <f t="shared" si="4399"/>
        <v>0</v>
      </c>
      <c r="KO302" s="45">
        <f t="shared" si="4400"/>
        <v>0</v>
      </c>
      <c r="KP302" s="51">
        <f t="shared" si="4401"/>
        <v>0</v>
      </c>
      <c r="KQ302" s="50">
        <f t="shared" si="4402"/>
        <v>0</v>
      </c>
      <c r="KR302" s="45">
        <f t="shared" si="4403"/>
        <v>0</v>
      </c>
      <c r="KS302" s="51">
        <f t="shared" si="4404"/>
        <v>0</v>
      </c>
      <c r="KT302" s="81">
        <f t="shared" si="4405"/>
        <v>0</v>
      </c>
      <c r="KU302" s="52">
        <f t="shared" si="4406"/>
        <v>0</v>
      </c>
      <c r="KV302" s="52">
        <f t="shared" si="4407"/>
        <v>0</v>
      </c>
      <c r="KW302" s="27">
        <f t="shared" si="4408"/>
        <v>0</v>
      </c>
      <c r="KX302" s="28">
        <f t="shared" si="4465"/>
        <v>0</v>
      </c>
      <c r="KY302" s="29">
        <f t="shared" si="4409"/>
        <v>0</v>
      </c>
      <c r="KZ302" s="542">
        <f t="shared" si="4410"/>
        <v>0</v>
      </c>
      <c r="LA302" s="28">
        <f t="shared" si="4411"/>
        <v>0</v>
      </c>
      <c r="LB302" s="29">
        <f t="shared" si="4412"/>
        <v>0</v>
      </c>
      <c r="LC302" s="178">
        <f t="shared" si="4413"/>
        <v>0</v>
      </c>
      <c r="LD302" s="28">
        <f t="shared" si="4414"/>
        <v>0</v>
      </c>
      <c r="LE302" s="29">
        <f t="shared" si="4415"/>
        <v>0</v>
      </c>
    </row>
    <row r="303" spans="2:317" ht="20.25" hidden="1" customHeight="1" outlineLevel="3">
      <c r="B303" s="84"/>
      <c r="C303" s="176"/>
      <c r="D303" s="176"/>
      <c r="E303" s="176"/>
      <c r="F303" s="84"/>
      <c r="G303" s="243"/>
      <c r="H303" s="240"/>
      <c r="I303" s="241">
        <f t="shared" si="4416"/>
        <v>0</v>
      </c>
      <c r="J303" s="243"/>
      <c r="K303" s="240"/>
      <c r="L303" s="241">
        <f t="shared" si="4417"/>
        <v>0</v>
      </c>
      <c r="M303" s="41">
        <f t="shared" si="4258"/>
        <v>0</v>
      </c>
      <c r="N303" s="42">
        <f t="shared" si="4259"/>
        <v>0</v>
      </c>
      <c r="O303" s="43">
        <f t="shared" si="4260"/>
        <v>0</v>
      </c>
      <c r="P303" s="243"/>
      <c r="Q303" s="240"/>
      <c r="R303" s="241">
        <f t="shared" si="4418"/>
        <v>0</v>
      </c>
      <c r="S303" s="243"/>
      <c r="T303" s="240"/>
      <c r="U303" s="241">
        <f t="shared" si="4419"/>
        <v>0</v>
      </c>
      <c r="V303" s="41">
        <f t="shared" si="4466"/>
        <v>0</v>
      </c>
      <c r="W303" s="42">
        <f t="shared" si="4261"/>
        <v>0</v>
      </c>
      <c r="X303" s="43">
        <f t="shared" si="4262"/>
        <v>0</v>
      </c>
      <c r="Y303" s="243"/>
      <c r="Z303" s="240"/>
      <c r="AA303" s="241">
        <f t="shared" si="4420"/>
        <v>0</v>
      </c>
      <c r="AB303" s="243"/>
      <c r="AC303" s="240"/>
      <c r="AD303" s="241">
        <f t="shared" si="4421"/>
        <v>0</v>
      </c>
      <c r="AE303" s="236">
        <f t="shared" si="4263"/>
        <v>0</v>
      </c>
      <c r="AF303" s="232">
        <f t="shared" si="4264"/>
        <v>0</v>
      </c>
      <c r="AG303" s="233">
        <f t="shared" si="4265"/>
        <v>0</v>
      </c>
      <c r="AH303" s="449">
        <f t="shared" si="4266"/>
        <v>0</v>
      </c>
      <c r="AI303" s="450">
        <f t="shared" si="4267"/>
        <v>0</v>
      </c>
      <c r="AJ303" s="451">
        <f t="shared" si="4268"/>
        <v>0</v>
      </c>
      <c r="AK303" s="449">
        <f t="shared" si="4269"/>
        <v>0</v>
      </c>
      <c r="AL303" s="450">
        <f t="shared" si="4270"/>
        <v>0</v>
      </c>
      <c r="AM303" s="451">
        <f t="shared" si="4271"/>
        <v>0</v>
      </c>
      <c r="AN303" s="252">
        <f t="shared" si="4272"/>
        <v>0</v>
      </c>
      <c r="AO303" s="253">
        <f t="shared" si="4273"/>
        <v>0</v>
      </c>
      <c r="AP303" s="253">
        <f t="shared" si="4274"/>
        <v>0</v>
      </c>
      <c r="AQ303" s="184"/>
      <c r="AR303" s="100"/>
      <c r="AS303" s="90">
        <f t="shared" si="4422"/>
        <v>0</v>
      </c>
      <c r="AT303" s="184"/>
      <c r="AU303" s="100"/>
      <c r="AV303" s="90">
        <f t="shared" si="4423"/>
        <v>0</v>
      </c>
      <c r="AW303" s="236">
        <f t="shared" si="4275"/>
        <v>0</v>
      </c>
      <c r="AX303" s="232">
        <f t="shared" si="4276"/>
        <v>0</v>
      </c>
      <c r="AY303" s="233">
        <f t="shared" si="4277"/>
        <v>0</v>
      </c>
      <c r="AZ303" s="184"/>
      <c r="BA303" s="100"/>
      <c r="BB303" s="90">
        <f t="shared" si="4424"/>
        <v>0</v>
      </c>
      <c r="BC303" s="184"/>
      <c r="BD303" s="100"/>
      <c r="BE303" s="90">
        <f t="shared" si="4425"/>
        <v>0</v>
      </c>
      <c r="BF303" s="236">
        <f t="shared" si="4278"/>
        <v>0</v>
      </c>
      <c r="BG303" s="232">
        <f t="shared" si="4279"/>
        <v>0</v>
      </c>
      <c r="BH303" s="233">
        <f t="shared" si="4280"/>
        <v>0</v>
      </c>
      <c r="BI303" s="184"/>
      <c r="BJ303" s="100"/>
      <c r="BK303" s="90">
        <f t="shared" si="4426"/>
        <v>0</v>
      </c>
      <c r="BL303" s="184"/>
      <c r="BM303" s="100"/>
      <c r="BN303" s="90">
        <f t="shared" si="4427"/>
        <v>0</v>
      </c>
      <c r="BO303" s="236">
        <f t="shared" si="4281"/>
        <v>0</v>
      </c>
      <c r="BP303" s="232">
        <f t="shared" si="4282"/>
        <v>0</v>
      </c>
      <c r="BQ303" s="233">
        <f t="shared" si="4283"/>
        <v>0</v>
      </c>
      <c r="BR303" s="50">
        <f t="shared" si="4284"/>
        <v>0</v>
      </c>
      <c r="BS303" s="45">
        <f t="shared" si="4285"/>
        <v>0</v>
      </c>
      <c r="BT303" s="51">
        <f t="shared" si="4286"/>
        <v>0</v>
      </c>
      <c r="BU303" s="50">
        <f t="shared" si="4287"/>
        <v>0</v>
      </c>
      <c r="BV303" s="45">
        <f t="shared" si="4288"/>
        <v>0</v>
      </c>
      <c r="BW303" s="51">
        <f t="shared" si="4289"/>
        <v>0</v>
      </c>
      <c r="BX303" s="252">
        <f t="shared" si="4290"/>
        <v>0</v>
      </c>
      <c r="BY303" s="253">
        <f t="shared" si="4291"/>
        <v>0</v>
      </c>
      <c r="BZ303" s="253">
        <f t="shared" si="4292"/>
        <v>0</v>
      </c>
      <c r="CA303" s="243"/>
      <c r="CB303" s="240"/>
      <c r="CC303" s="241">
        <f t="shared" si="4428"/>
        <v>0</v>
      </c>
      <c r="CD303" s="243"/>
      <c r="CE303" s="240"/>
      <c r="CF303" s="241">
        <f t="shared" si="4429"/>
        <v>0</v>
      </c>
      <c r="CG303" s="236">
        <f t="shared" si="4293"/>
        <v>0</v>
      </c>
      <c r="CH303" s="232">
        <f t="shared" si="4294"/>
        <v>0</v>
      </c>
      <c r="CI303" s="233">
        <f t="shared" si="4295"/>
        <v>0</v>
      </c>
      <c r="CJ303" s="243"/>
      <c r="CK303" s="240"/>
      <c r="CL303" s="241">
        <f t="shared" si="4430"/>
        <v>0</v>
      </c>
      <c r="CM303" s="243"/>
      <c r="CN303" s="240"/>
      <c r="CO303" s="241">
        <f t="shared" si="4431"/>
        <v>0</v>
      </c>
      <c r="CP303" s="236">
        <f t="shared" si="4296"/>
        <v>0</v>
      </c>
      <c r="CQ303" s="232">
        <f t="shared" si="4297"/>
        <v>0</v>
      </c>
      <c r="CR303" s="233">
        <f t="shared" si="4298"/>
        <v>0</v>
      </c>
      <c r="CS303" s="243"/>
      <c r="CT303" s="240"/>
      <c r="CU303" s="241">
        <f t="shared" si="4432"/>
        <v>0</v>
      </c>
      <c r="CV303" s="243"/>
      <c r="CW303" s="240"/>
      <c r="CX303" s="241">
        <f t="shared" si="4433"/>
        <v>0</v>
      </c>
      <c r="CY303" s="236">
        <f t="shared" si="4299"/>
        <v>0</v>
      </c>
      <c r="CZ303" s="232">
        <f t="shared" si="4300"/>
        <v>0</v>
      </c>
      <c r="DA303" s="233">
        <f t="shared" si="4301"/>
        <v>0</v>
      </c>
      <c r="DB303" s="449">
        <f t="shared" si="4302"/>
        <v>0</v>
      </c>
      <c r="DC303" s="450">
        <f t="shared" si="4303"/>
        <v>0</v>
      </c>
      <c r="DD303" s="451">
        <f t="shared" si="4304"/>
        <v>0</v>
      </c>
      <c r="DE303" s="449">
        <f t="shared" si="4305"/>
        <v>0</v>
      </c>
      <c r="DF303" s="450">
        <f t="shared" si="4306"/>
        <v>0</v>
      </c>
      <c r="DG303" s="451">
        <f t="shared" si="4307"/>
        <v>0</v>
      </c>
      <c r="DH303" s="252">
        <f t="shared" si="4308"/>
        <v>0</v>
      </c>
      <c r="DI303" s="253">
        <f t="shared" si="4309"/>
        <v>0</v>
      </c>
      <c r="DJ303" s="253">
        <f t="shared" si="4310"/>
        <v>0</v>
      </c>
      <c r="DK303" s="184"/>
      <c r="DL303" s="100"/>
      <c r="DM303" s="90">
        <f t="shared" si="4434"/>
        <v>0</v>
      </c>
      <c r="DN303" s="184"/>
      <c r="DO303" s="100"/>
      <c r="DP303" s="90">
        <f t="shared" si="4435"/>
        <v>0</v>
      </c>
      <c r="DQ303" s="236">
        <f t="shared" si="4311"/>
        <v>0</v>
      </c>
      <c r="DR303" s="232">
        <f t="shared" si="4312"/>
        <v>0</v>
      </c>
      <c r="DS303" s="233">
        <f t="shared" si="4313"/>
        <v>0</v>
      </c>
      <c r="DT303" s="184"/>
      <c r="DU303" s="100"/>
      <c r="DV303" s="90">
        <f t="shared" si="4436"/>
        <v>0</v>
      </c>
      <c r="DW303" s="184"/>
      <c r="DX303" s="100"/>
      <c r="DY303" s="90">
        <f t="shared" si="4468"/>
        <v>0</v>
      </c>
      <c r="DZ303" s="236">
        <f t="shared" si="4314"/>
        <v>0</v>
      </c>
      <c r="EA303" s="232">
        <f t="shared" si="4315"/>
        <v>0</v>
      </c>
      <c r="EB303" s="233">
        <f t="shared" si="4316"/>
        <v>0</v>
      </c>
      <c r="EC303" s="184"/>
      <c r="ED303" s="100"/>
      <c r="EE303" s="90">
        <f t="shared" si="4438"/>
        <v>0</v>
      </c>
      <c r="EF303" s="184"/>
      <c r="EG303" s="100"/>
      <c r="EH303" s="90">
        <f t="shared" si="4439"/>
        <v>0</v>
      </c>
      <c r="EI303" s="41">
        <f t="shared" si="4317"/>
        <v>0</v>
      </c>
      <c r="EJ303" s="42">
        <f t="shared" si="4318"/>
        <v>0</v>
      </c>
      <c r="EK303" s="43">
        <f t="shared" si="4319"/>
        <v>0</v>
      </c>
      <c r="EL303" s="50">
        <f t="shared" si="4320"/>
        <v>0</v>
      </c>
      <c r="EM303" s="45">
        <f t="shared" si="4321"/>
        <v>0</v>
      </c>
      <c r="EN303" s="51">
        <f t="shared" si="4322"/>
        <v>0</v>
      </c>
      <c r="EO303" s="50">
        <f t="shared" si="4323"/>
        <v>0</v>
      </c>
      <c r="EP303" s="45">
        <f t="shared" si="4324"/>
        <v>0</v>
      </c>
      <c r="EQ303" s="51">
        <f t="shared" si="4325"/>
        <v>0</v>
      </c>
      <c r="ER303" s="81">
        <f t="shared" si="4326"/>
        <v>0</v>
      </c>
      <c r="ES303" s="52">
        <f t="shared" si="4327"/>
        <v>0</v>
      </c>
      <c r="ET303" s="52">
        <f t="shared" si="4328"/>
        <v>0</v>
      </c>
      <c r="EU303" s="27">
        <f t="shared" si="4329"/>
        <v>0</v>
      </c>
      <c r="EV303" s="28">
        <f t="shared" si="4440"/>
        <v>0</v>
      </c>
      <c r="EW303" s="29">
        <f t="shared" si="4330"/>
        <v>0</v>
      </c>
      <c r="EX303" s="542">
        <f t="shared" si="4331"/>
        <v>0</v>
      </c>
      <c r="EY303" s="28">
        <f t="shared" si="4332"/>
        <v>0</v>
      </c>
      <c r="EZ303" s="29">
        <f t="shared" si="4333"/>
        <v>0</v>
      </c>
      <c r="FA303" s="178">
        <f t="shared" si="4334"/>
        <v>0</v>
      </c>
      <c r="FB303" s="28">
        <f t="shared" si="4335"/>
        <v>0</v>
      </c>
      <c r="FC303" s="29">
        <f t="shared" si="4336"/>
        <v>0</v>
      </c>
      <c r="FE303" s="84"/>
      <c r="FF303" s="176" t="s">
        <v>397</v>
      </c>
      <c r="FG303" s="176" t="s">
        <v>262</v>
      </c>
      <c r="FH303" s="84" t="s">
        <v>186</v>
      </c>
      <c r="FI303" s="243"/>
      <c r="FJ303" s="240"/>
      <c r="FK303" s="241">
        <f t="shared" si="4441"/>
        <v>0</v>
      </c>
      <c r="FL303" s="243"/>
      <c r="FM303" s="240"/>
      <c r="FN303" s="241">
        <f t="shared" si="4442"/>
        <v>0</v>
      </c>
      <c r="FO303" s="41">
        <f t="shared" si="4337"/>
        <v>0</v>
      </c>
      <c r="FP303" s="42">
        <f t="shared" si="4338"/>
        <v>0</v>
      </c>
      <c r="FQ303" s="43">
        <f t="shared" si="4339"/>
        <v>0</v>
      </c>
      <c r="FR303" s="243"/>
      <c r="FS303" s="240"/>
      <c r="FT303" s="241">
        <f t="shared" si="4443"/>
        <v>0</v>
      </c>
      <c r="FU303" s="243"/>
      <c r="FV303" s="240"/>
      <c r="FW303" s="241">
        <f t="shared" si="4444"/>
        <v>0</v>
      </c>
      <c r="FX303" s="41">
        <f t="shared" si="4467"/>
        <v>0</v>
      </c>
      <c r="FY303" s="42">
        <f t="shared" si="4340"/>
        <v>0</v>
      </c>
      <c r="FZ303" s="43">
        <f t="shared" si="4341"/>
        <v>0</v>
      </c>
      <c r="GA303" s="243"/>
      <c r="GB303" s="240"/>
      <c r="GC303" s="241">
        <f t="shared" si="4445"/>
        <v>0</v>
      </c>
      <c r="GD303" s="243"/>
      <c r="GE303" s="240"/>
      <c r="GF303" s="241">
        <f t="shared" si="4446"/>
        <v>0</v>
      </c>
      <c r="GG303" s="236">
        <f t="shared" si="4342"/>
        <v>0</v>
      </c>
      <c r="GH303" s="232">
        <f t="shared" si="4343"/>
        <v>0</v>
      </c>
      <c r="GI303" s="233">
        <f t="shared" si="4344"/>
        <v>0</v>
      </c>
      <c r="GJ303" s="449">
        <f t="shared" si="4345"/>
        <v>0</v>
      </c>
      <c r="GK303" s="450">
        <f t="shared" si="4346"/>
        <v>0</v>
      </c>
      <c r="GL303" s="451">
        <f t="shared" si="4347"/>
        <v>0</v>
      </c>
      <c r="GM303" s="449">
        <f t="shared" si="4348"/>
        <v>0</v>
      </c>
      <c r="GN303" s="450">
        <f t="shared" si="4349"/>
        <v>0</v>
      </c>
      <c r="GO303" s="451">
        <f t="shared" si="4350"/>
        <v>0</v>
      </c>
      <c r="GP303" s="252">
        <f t="shared" si="4351"/>
        <v>0</v>
      </c>
      <c r="GQ303" s="253">
        <f t="shared" si="4352"/>
        <v>0</v>
      </c>
      <c r="GR303" s="253">
        <f t="shared" si="4353"/>
        <v>0</v>
      </c>
      <c r="GS303" s="184"/>
      <c r="GT303" s="100"/>
      <c r="GU303" s="90">
        <f t="shared" si="4447"/>
        <v>0</v>
      </c>
      <c r="GV303" s="184"/>
      <c r="GW303" s="100"/>
      <c r="GX303" s="90">
        <f t="shared" si="4448"/>
        <v>0</v>
      </c>
      <c r="GY303" s="236">
        <f t="shared" si="4354"/>
        <v>0</v>
      </c>
      <c r="GZ303" s="232">
        <f t="shared" si="4355"/>
        <v>0</v>
      </c>
      <c r="HA303" s="233">
        <f t="shared" si="4356"/>
        <v>0</v>
      </c>
      <c r="HB303" s="184"/>
      <c r="HC303" s="100"/>
      <c r="HD303" s="90">
        <f t="shared" si="4449"/>
        <v>0</v>
      </c>
      <c r="HE303" s="184"/>
      <c r="HF303" s="100"/>
      <c r="HG303" s="90">
        <f t="shared" si="4450"/>
        <v>0</v>
      </c>
      <c r="HH303" s="236">
        <f t="shared" si="4357"/>
        <v>0</v>
      </c>
      <c r="HI303" s="232">
        <f t="shared" si="4358"/>
        <v>0</v>
      </c>
      <c r="HJ303" s="233">
        <f t="shared" si="4359"/>
        <v>0</v>
      </c>
      <c r="HK303" s="184"/>
      <c r="HL303" s="100"/>
      <c r="HM303" s="90">
        <f t="shared" si="4451"/>
        <v>0</v>
      </c>
      <c r="HN303" s="184"/>
      <c r="HO303" s="100"/>
      <c r="HP303" s="90">
        <f t="shared" si="4452"/>
        <v>0</v>
      </c>
      <c r="HQ303" s="236">
        <f t="shared" si="4360"/>
        <v>0</v>
      </c>
      <c r="HR303" s="232">
        <f t="shared" si="4361"/>
        <v>0</v>
      </c>
      <c r="HS303" s="233">
        <f t="shared" si="4362"/>
        <v>0</v>
      </c>
      <c r="HT303" s="50">
        <f t="shared" si="4363"/>
        <v>0</v>
      </c>
      <c r="HU303" s="45">
        <f t="shared" si="4364"/>
        <v>0</v>
      </c>
      <c r="HV303" s="51">
        <f t="shared" si="4365"/>
        <v>0</v>
      </c>
      <c r="HW303" s="50">
        <f t="shared" si="4366"/>
        <v>0</v>
      </c>
      <c r="HX303" s="45">
        <f t="shared" si="4367"/>
        <v>0</v>
      </c>
      <c r="HY303" s="51">
        <f t="shared" si="4368"/>
        <v>0</v>
      </c>
      <c r="HZ303" s="252">
        <f t="shared" si="4369"/>
        <v>0</v>
      </c>
      <c r="IA303" s="253">
        <f t="shared" si="4370"/>
        <v>0</v>
      </c>
      <c r="IB303" s="253">
        <f t="shared" si="4371"/>
        <v>0</v>
      </c>
      <c r="IC303" s="243"/>
      <c r="ID303" s="240"/>
      <c r="IE303" s="241">
        <f t="shared" si="4453"/>
        <v>0</v>
      </c>
      <c r="IF303" s="243"/>
      <c r="IG303" s="240"/>
      <c r="IH303" s="241">
        <f t="shared" si="4454"/>
        <v>0</v>
      </c>
      <c r="II303" s="236">
        <f t="shared" si="4372"/>
        <v>0</v>
      </c>
      <c r="IJ303" s="232">
        <f t="shared" si="4373"/>
        <v>0</v>
      </c>
      <c r="IK303" s="233">
        <f t="shared" si="4374"/>
        <v>0</v>
      </c>
      <c r="IL303" s="243"/>
      <c r="IM303" s="240"/>
      <c r="IN303" s="241">
        <f t="shared" si="4455"/>
        <v>0</v>
      </c>
      <c r="IO303" s="243"/>
      <c r="IP303" s="240"/>
      <c r="IQ303" s="241">
        <f t="shared" si="4456"/>
        <v>0</v>
      </c>
      <c r="IR303" s="236">
        <f t="shared" si="4375"/>
        <v>0</v>
      </c>
      <c r="IS303" s="232">
        <f t="shared" si="4376"/>
        <v>0</v>
      </c>
      <c r="IT303" s="233">
        <f t="shared" si="4377"/>
        <v>0</v>
      </c>
      <c r="IU303" s="243"/>
      <c r="IV303" s="240"/>
      <c r="IW303" s="241">
        <f t="shared" si="4457"/>
        <v>0</v>
      </c>
      <c r="IX303" s="243"/>
      <c r="IY303" s="240"/>
      <c r="IZ303" s="241">
        <f t="shared" si="4458"/>
        <v>0</v>
      </c>
      <c r="JA303" s="236">
        <f t="shared" si="4378"/>
        <v>0</v>
      </c>
      <c r="JB303" s="232">
        <f t="shared" si="4379"/>
        <v>0</v>
      </c>
      <c r="JC303" s="233">
        <f t="shared" si="4380"/>
        <v>0</v>
      </c>
      <c r="JD303" s="449">
        <f t="shared" si="4381"/>
        <v>0</v>
      </c>
      <c r="JE303" s="450">
        <f t="shared" si="4382"/>
        <v>0</v>
      </c>
      <c r="JF303" s="451">
        <f t="shared" si="4383"/>
        <v>0</v>
      </c>
      <c r="JG303" s="449">
        <f t="shared" si="4384"/>
        <v>0</v>
      </c>
      <c r="JH303" s="450">
        <f t="shared" si="4385"/>
        <v>0</v>
      </c>
      <c r="JI303" s="451">
        <f t="shared" si="4386"/>
        <v>0</v>
      </c>
      <c r="JJ303" s="252">
        <f t="shared" si="4387"/>
        <v>0</v>
      </c>
      <c r="JK303" s="253">
        <f t="shared" si="4388"/>
        <v>0</v>
      </c>
      <c r="JL303" s="253">
        <f t="shared" si="4389"/>
        <v>0</v>
      </c>
      <c r="JM303" s="184"/>
      <c r="JN303" s="100"/>
      <c r="JO303" s="90">
        <f t="shared" si="4459"/>
        <v>0</v>
      </c>
      <c r="JP303" s="184"/>
      <c r="JQ303" s="100"/>
      <c r="JR303" s="90">
        <f t="shared" si="4460"/>
        <v>0</v>
      </c>
      <c r="JS303" s="236">
        <f t="shared" si="4390"/>
        <v>0</v>
      </c>
      <c r="JT303" s="232">
        <f t="shared" si="4391"/>
        <v>0</v>
      </c>
      <c r="JU303" s="233">
        <f t="shared" si="4392"/>
        <v>0</v>
      </c>
      <c r="JV303" s="184"/>
      <c r="JW303" s="100"/>
      <c r="JX303" s="90">
        <f t="shared" si="4461"/>
        <v>0</v>
      </c>
      <c r="JY303" s="184"/>
      <c r="JZ303" s="100"/>
      <c r="KA303" s="90">
        <f t="shared" si="4462"/>
        <v>0</v>
      </c>
      <c r="KB303" s="236">
        <f t="shared" si="4393"/>
        <v>0</v>
      </c>
      <c r="KC303" s="232">
        <f t="shared" si="4394"/>
        <v>0</v>
      </c>
      <c r="KD303" s="233">
        <f t="shared" si="4395"/>
        <v>0</v>
      </c>
      <c r="KE303" s="184"/>
      <c r="KF303" s="100"/>
      <c r="KG303" s="90">
        <f t="shared" si="4463"/>
        <v>0</v>
      </c>
      <c r="KH303" s="184"/>
      <c r="KI303" s="100"/>
      <c r="KJ303" s="90">
        <f t="shared" si="4464"/>
        <v>0</v>
      </c>
      <c r="KK303" s="41">
        <f t="shared" si="4396"/>
        <v>0</v>
      </c>
      <c r="KL303" s="42">
        <f t="shared" si="4397"/>
        <v>0</v>
      </c>
      <c r="KM303" s="43">
        <f t="shared" si="4398"/>
        <v>0</v>
      </c>
      <c r="KN303" s="50">
        <f t="shared" si="4399"/>
        <v>0</v>
      </c>
      <c r="KO303" s="45">
        <f t="shared" si="4400"/>
        <v>0</v>
      </c>
      <c r="KP303" s="51">
        <f t="shared" si="4401"/>
        <v>0</v>
      </c>
      <c r="KQ303" s="50">
        <f t="shared" si="4402"/>
        <v>0</v>
      </c>
      <c r="KR303" s="45">
        <f t="shared" si="4403"/>
        <v>0</v>
      </c>
      <c r="KS303" s="51">
        <f t="shared" si="4404"/>
        <v>0</v>
      </c>
      <c r="KT303" s="81">
        <f t="shared" si="4405"/>
        <v>0</v>
      </c>
      <c r="KU303" s="52">
        <f t="shared" si="4406"/>
        <v>0</v>
      </c>
      <c r="KV303" s="52">
        <f t="shared" si="4407"/>
        <v>0</v>
      </c>
      <c r="KW303" s="27">
        <f t="shared" si="4408"/>
        <v>0</v>
      </c>
      <c r="KX303" s="28">
        <f t="shared" si="4465"/>
        <v>0</v>
      </c>
      <c r="KY303" s="29">
        <f t="shared" si="4409"/>
        <v>0</v>
      </c>
      <c r="KZ303" s="542">
        <f t="shared" si="4410"/>
        <v>0</v>
      </c>
      <c r="LA303" s="28">
        <f t="shared" si="4411"/>
        <v>0</v>
      </c>
      <c r="LB303" s="29">
        <f t="shared" si="4412"/>
        <v>0</v>
      </c>
      <c r="LC303" s="178">
        <f t="shared" si="4413"/>
        <v>0</v>
      </c>
      <c r="LD303" s="28">
        <f t="shared" si="4414"/>
        <v>0</v>
      </c>
      <c r="LE303" s="29">
        <f t="shared" si="4415"/>
        <v>0</v>
      </c>
    </row>
    <row r="304" spans="2:317" ht="20.25" hidden="1" customHeight="1" outlineLevel="3">
      <c r="B304" s="84"/>
      <c r="C304" s="176"/>
      <c r="D304" s="176"/>
      <c r="E304" s="176"/>
      <c r="F304" s="84"/>
      <c r="G304" s="243"/>
      <c r="H304" s="240"/>
      <c r="I304" s="241">
        <f t="shared" si="4416"/>
        <v>0</v>
      </c>
      <c r="J304" s="243"/>
      <c r="K304" s="240"/>
      <c r="L304" s="241">
        <f t="shared" si="4417"/>
        <v>0</v>
      </c>
      <c r="M304" s="41">
        <f t="shared" si="4258"/>
        <v>0</v>
      </c>
      <c r="N304" s="42">
        <f t="shared" si="4259"/>
        <v>0</v>
      </c>
      <c r="O304" s="43">
        <f t="shared" si="4260"/>
        <v>0</v>
      </c>
      <c r="P304" s="243"/>
      <c r="Q304" s="240"/>
      <c r="R304" s="241">
        <f t="shared" si="4418"/>
        <v>0</v>
      </c>
      <c r="S304" s="243"/>
      <c r="T304" s="240"/>
      <c r="U304" s="241">
        <f t="shared" si="4419"/>
        <v>0</v>
      </c>
      <c r="V304" s="41">
        <f t="shared" si="4466"/>
        <v>0</v>
      </c>
      <c r="W304" s="42">
        <f t="shared" si="4261"/>
        <v>0</v>
      </c>
      <c r="X304" s="43">
        <f t="shared" si="4262"/>
        <v>0</v>
      </c>
      <c r="Y304" s="243"/>
      <c r="Z304" s="240"/>
      <c r="AA304" s="241">
        <f t="shared" si="4420"/>
        <v>0</v>
      </c>
      <c r="AB304" s="243"/>
      <c r="AC304" s="240"/>
      <c r="AD304" s="241">
        <f t="shared" si="4421"/>
        <v>0</v>
      </c>
      <c r="AE304" s="236">
        <f t="shared" si="4263"/>
        <v>0</v>
      </c>
      <c r="AF304" s="232">
        <f t="shared" si="4264"/>
        <v>0</v>
      </c>
      <c r="AG304" s="233">
        <f t="shared" si="4265"/>
        <v>0</v>
      </c>
      <c r="AH304" s="449">
        <f t="shared" si="4266"/>
        <v>0</v>
      </c>
      <c r="AI304" s="450">
        <f t="shared" si="4267"/>
        <v>0</v>
      </c>
      <c r="AJ304" s="451">
        <f t="shared" si="4268"/>
        <v>0</v>
      </c>
      <c r="AK304" s="449">
        <f t="shared" si="4269"/>
        <v>0</v>
      </c>
      <c r="AL304" s="450">
        <f t="shared" si="4270"/>
        <v>0</v>
      </c>
      <c r="AM304" s="451">
        <f t="shared" si="4271"/>
        <v>0</v>
      </c>
      <c r="AN304" s="252">
        <f t="shared" si="4272"/>
        <v>0</v>
      </c>
      <c r="AO304" s="253">
        <f t="shared" si="4273"/>
        <v>0</v>
      </c>
      <c r="AP304" s="253">
        <f t="shared" si="4274"/>
        <v>0</v>
      </c>
      <c r="AQ304" s="184"/>
      <c r="AR304" s="100"/>
      <c r="AS304" s="90">
        <f t="shared" si="4422"/>
        <v>0</v>
      </c>
      <c r="AT304" s="184"/>
      <c r="AU304" s="100"/>
      <c r="AV304" s="90">
        <f t="shared" si="4423"/>
        <v>0</v>
      </c>
      <c r="AW304" s="236">
        <f t="shared" si="4275"/>
        <v>0</v>
      </c>
      <c r="AX304" s="232">
        <f t="shared" si="4276"/>
        <v>0</v>
      </c>
      <c r="AY304" s="233">
        <f t="shared" si="4277"/>
        <v>0</v>
      </c>
      <c r="AZ304" s="184"/>
      <c r="BA304" s="100"/>
      <c r="BB304" s="90">
        <f t="shared" si="4424"/>
        <v>0</v>
      </c>
      <c r="BC304" s="184"/>
      <c r="BD304" s="100"/>
      <c r="BE304" s="90">
        <f t="shared" si="4425"/>
        <v>0</v>
      </c>
      <c r="BF304" s="236">
        <f t="shared" si="4278"/>
        <v>0</v>
      </c>
      <c r="BG304" s="232">
        <f t="shared" si="4279"/>
        <v>0</v>
      </c>
      <c r="BH304" s="233">
        <f t="shared" si="4280"/>
        <v>0</v>
      </c>
      <c r="BI304" s="184"/>
      <c r="BJ304" s="100"/>
      <c r="BK304" s="90">
        <f t="shared" si="4426"/>
        <v>0</v>
      </c>
      <c r="BL304" s="184"/>
      <c r="BM304" s="100"/>
      <c r="BN304" s="90">
        <f t="shared" si="4427"/>
        <v>0</v>
      </c>
      <c r="BO304" s="236">
        <f t="shared" si="4281"/>
        <v>0</v>
      </c>
      <c r="BP304" s="232">
        <f t="shared" si="4282"/>
        <v>0</v>
      </c>
      <c r="BQ304" s="233">
        <f t="shared" si="4283"/>
        <v>0</v>
      </c>
      <c r="BR304" s="50">
        <f t="shared" si="4284"/>
        <v>0</v>
      </c>
      <c r="BS304" s="45">
        <f t="shared" si="4285"/>
        <v>0</v>
      </c>
      <c r="BT304" s="51">
        <f t="shared" si="4286"/>
        <v>0</v>
      </c>
      <c r="BU304" s="50">
        <f t="shared" si="4287"/>
        <v>0</v>
      </c>
      <c r="BV304" s="45">
        <f t="shared" si="4288"/>
        <v>0</v>
      </c>
      <c r="BW304" s="51">
        <f t="shared" si="4289"/>
        <v>0</v>
      </c>
      <c r="BX304" s="252">
        <f t="shared" si="4290"/>
        <v>0</v>
      </c>
      <c r="BY304" s="253">
        <f t="shared" si="4291"/>
        <v>0</v>
      </c>
      <c r="BZ304" s="253">
        <f t="shared" si="4292"/>
        <v>0</v>
      </c>
      <c r="CA304" s="243"/>
      <c r="CB304" s="240"/>
      <c r="CC304" s="241">
        <f t="shared" si="4428"/>
        <v>0</v>
      </c>
      <c r="CD304" s="243"/>
      <c r="CE304" s="240"/>
      <c r="CF304" s="241">
        <f t="shared" si="4429"/>
        <v>0</v>
      </c>
      <c r="CG304" s="236">
        <f t="shared" si="4293"/>
        <v>0</v>
      </c>
      <c r="CH304" s="232">
        <f t="shared" si="4294"/>
        <v>0</v>
      </c>
      <c r="CI304" s="233">
        <f t="shared" si="4295"/>
        <v>0</v>
      </c>
      <c r="CJ304" s="243"/>
      <c r="CK304" s="240"/>
      <c r="CL304" s="241">
        <f t="shared" si="4430"/>
        <v>0</v>
      </c>
      <c r="CM304" s="243"/>
      <c r="CN304" s="240"/>
      <c r="CO304" s="241">
        <f t="shared" si="4431"/>
        <v>0</v>
      </c>
      <c r="CP304" s="236">
        <f t="shared" si="4296"/>
        <v>0</v>
      </c>
      <c r="CQ304" s="232">
        <f t="shared" si="4297"/>
        <v>0</v>
      </c>
      <c r="CR304" s="233">
        <f t="shared" si="4298"/>
        <v>0</v>
      </c>
      <c r="CS304" s="243"/>
      <c r="CT304" s="240"/>
      <c r="CU304" s="241">
        <f t="shared" si="4432"/>
        <v>0</v>
      </c>
      <c r="CV304" s="243"/>
      <c r="CW304" s="240"/>
      <c r="CX304" s="241">
        <f t="shared" si="4433"/>
        <v>0</v>
      </c>
      <c r="CY304" s="236">
        <f t="shared" si="4299"/>
        <v>0</v>
      </c>
      <c r="CZ304" s="232">
        <f t="shared" si="4300"/>
        <v>0</v>
      </c>
      <c r="DA304" s="233">
        <f t="shared" si="4301"/>
        <v>0</v>
      </c>
      <c r="DB304" s="449">
        <f t="shared" si="4302"/>
        <v>0</v>
      </c>
      <c r="DC304" s="450">
        <f t="shared" si="4303"/>
        <v>0</v>
      </c>
      <c r="DD304" s="451">
        <f t="shared" si="4304"/>
        <v>0</v>
      </c>
      <c r="DE304" s="449">
        <f t="shared" si="4305"/>
        <v>0</v>
      </c>
      <c r="DF304" s="450">
        <f t="shared" si="4306"/>
        <v>0</v>
      </c>
      <c r="DG304" s="451">
        <f t="shared" si="4307"/>
        <v>0</v>
      </c>
      <c r="DH304" s="252">
        <f t="shared" si="4308"/>
        <v>0</v>
      </c>
      <c r="DI304" s="253">
        <f t="shared" si="4309"/>
        <v>0</v>
      </c>
      <c r="DJ304" s="253">
        <f t="shared" si="4310"/>
        <v>0</v>
      </c>
      <c r="DK304" s="184"/>
      <c r="DL304" s="100"/>
      <c r="DM304" s="90">
        <f t="shared" si="4434"/>
        <v>0</v>
      </c>
      <c r="DN304" s="184"/>
      <c r="DO304" s="100"/>
      <c r="DP304" s="90">
        <f t="shared" si="4435"/>
        <v>0</v>
      </c>
      <c r="DQ304" s="236">
        <f t="shared" si="4311"/>
        <v>0</v>
      </c>
      <c r="DR304" s="232">
        <f t="shared" si="4312"/>
        <v>0</v>
      </c>
      <c r="DS304" s="233">
        <f t="shared" si="4313"/>
        <v>0</v>
      </c>
      <c r="DT304" s="184"/>
      <c r="DU304" s="100"/>
      <c r="DV304" s="90">
        <f t="shared" si="4436"/>
        <v>0</v>
      </c>
      <c r="DW304" s="184"/>
      <c r="DX304" s="100"/>
      <c r="DY304" s="90">
        <f t="shared" si="4468"/>
        <v>0</v>
      </c>
      <c r="DZ304" s="236">
        <f t="shared" si="4314"/>
        <v>0</v>
      </c>
      <c r="EA304" s="232">
        <f t="shared" si="4315"/>
        <v>0</v>
      </c>
      <c r="EB304" s="233">
        <f t="shared" si="4316"/>
        <v>0</v>
      </c>
      <c r="EC304" s="184"/>
      <c r="ED304" s="100"/>
      <c r="EE304" s="90">
        <f t="shared" si="4438"/>
        <v>0</v>
      </c>
      <c r="EF304" s="184"/>
      <c r="EG304" s="100"/>
      <c r="EH304" s="90">
        <f t="shared" si="4439"/>
        <v>0</v>
      </c>
      <c r="EI304" s="41">
        <f t="shared" si="4317"/>
        <v>0</v>
      </c>
      <c r="EJ304" s="42">
        <f t="shared" si="4318"/>
        <v>0</v>
      </c>
      <c r="EK304" s="43">
        <f t="shared" si="4319"/>
        <v>0</v>
      </c>
      <c r="EL304" s="50">
        <f t="shared" si="4320"/>
        <v>0</v>
      </c>
      <c r="EM304" s="45">
        <f t="shared" si="4321"/>
        <v>0</v>
      </c>
      <c r="EN304" s="51">
        <f t="shared" si="4322"/>
        <v>0</v>
      </c>
      <c r="EO304" s="50">
        <f t="shared" si="4323"/>
        <v>0</v>
      </c>
      <c r="EP304" s="45">
        <f t="shared" si="4324"/>
        <v>0</v>
      </c>
      <c r="EQ304" s="51">
        <f t="shared" si="4325"/>
        <v>0</v>
      </c>
      <c r="ER304" s="81">
        <f t="shared" si="4326"/>
        <v>0</v>
      </c>
      <c r="ES304" s="52">
        <f t="shared" si="4327"/>
        <v>0</v>
      </c>
      <c r="ET304" s="52">
        <f t="shared" si="4328"/>
        <v>0</v>
      </c>
      <c r="EU304" s="27">
        <f t="shared" si="4329"/>
        <v>0</v>
      </c>
      <c r="EV304" s="28">
        <f t="shared" si="4440"/>
        <v>0</v>
      </c>
      <c r="EW304" s="29">
        <f t="shared" si="4330"/>
        <v>0</v>
      </c>
      <c r="EX304" s="542">
        <f t="shared" si="4331"/>
        <v>0</v>
      </c>
      <c r="EY304" s="28">
        <f t="shared" si="4332"/>
        <v>0</v>
      </c>
      <c r="EZ304" s="29">
        <f t="shared" si="4333"/>
        <v>0</v>
      </c>
      <c r="FA304" s="178">
        <f t="shared" si="4334"/>
        <v>0</v>
      </c>
      <c r="FB304" s="28">
        <f t="shared" si="4335"/>
        <v>0</v>
      </c>
      <c r="FC304" s="29">
        <f t="shared" si="4336"/>
        <v>0</v>
      </c>
      <c r="FE304" s="84"/>
      <c r="FF304" s="176"/>
      <c r="FG304" s="176"/>
      <c r="FH304" s="84"/>
      <c r="FI304" s="243"/>
      <c r="FJ304" s="240"/>
      <c r="FK304" s="241">
        <f t="shared" si="4441"/>
        <v>0</v>
      </c>
      <c r="FL304" s="243"/>
      <c r="FM304" s="240"/>
      <c r="FN304" s="241">
        <f t="shared" si="4442"/>
        <v>0</v>
      </c>
      <c r="FO304" s="41">
        <f t="shared" si="4337"/>
        <v>0</v>
      </c>
      <c r="FP304" s="42">
        <f t="shared" si="4338"/>
        <v>0</v>
      </c>
      <c r="FQ304" s="43">
        <f t="shared" si="4339"/>
        <v>0</v>
      </c>
      <c r="FR304" s="243"/>
      <c r="FS304" s="240"/>
      <c r="FT304" s="241">
        <f t="shared" si="4443"/>
        <v>0</v>
      </c>
      <c r="FU304" s="243"/>
      <c r="FV304" s="240"/>
      <c r="FW304" s="241">
        <f t="shared" si="4444"/>
        <v>0</v>
      </c>
      <c r="FX304" s="41">
        <f t="shared" si="4467"/>
        <v>0</v>
      </c>
      <c r="FY304" s="42">
        <f t="shared" si="4340"/>
        <v>0</v>
      </c>
      <c r="FZ304" s="43">
        <f t="shared" si="4341"/>
        <v>0</v>
      </c>
      <c r="GA304" s="243"/>
      <c r="GB304" s="240"/>
      <c r="GC304" s="241">
        <f t="shared" si="4445"/>
        <v>0</v>
      </c>
      <c r="GD304" s="243"/>
      <c r="GE304" s="240"/>
      <c r="GF304" s="241">
        <f t="shared" si="4446"/>
        <v>0</v>
      </c>
      <c r="GG304" s="236">
        <f t="shared" si="4342"/>
        <v>0</v>
      </c>
      <c r="GH304" s="232">
        <f t="shared" si="4343"/>
        <v>0</v>
      </c>
      <c r="GI304" s="233">
        <f t="shared" si="4344"/>
        <v>0</v>
      </c>
      <c r="GJ304" s="449">
        <f t="shared" si="4345"/>
        <v>0</v>
      </c>
      <c r="GK304" s="450">
        <f t="shared" si="4346"/>
        <v>0</v>
      </c>
      <c r="GL304" s="451">
        <f t="shared" si="4347"/>
        <v>0</v>
      </c>
      <c r="GM304" s="449">
        <f t="shared" si="4348"/>
        <v>0</v>
      </c>
      <c r="GN304" s="450">
        <f t="shared" si="4349"/>
        <v>0</v>
      </c>
      <c r="GO304" s="451">
        <f t="shared" si="4350"/>
        <v>0</v>
      </c>
      <c r="GP304" s="252">
        <f t="shared" si="4351"/>
        <v>0</v>
      </c>
      <c r="GQ304" s="253">
        <f t="shared" si="4352"/>
        <v>0</v>
      </c>
      <c r="GR304" s="253">
        <f t="shared" si="4353"/>
        <v>0</v>
      </c>
      <c r="GS304" s="184"/>
      <c r="GT304" s="100"/>
      <c r="GU304" s="90">
        <f t="shared" si="4447"/>
        <v>0</v>
      </c>
      <c r="GV304" s="184"/>
      <c r="GW304" s="100"/>
      <c r="GX304" s="90">
        <f t="shared" si="4448"/>
        <v>0</v>
      </c>
      <c r="GY304" s="236">
        <f t="shared" si="4354"/>
        <v>0</v>
      </c>
      <c r="GZ304" s="232">
        <f t="shared" si="4355"/>
        <v>0</v>
      </c>
      <c r="HA304" s="233">
        <f t="shared" si="4356"/>
        <v>0</v>
      </c>
      <c r="HB304" s="184"/>
      <c r="HC304" s="100"/>
      <c r="HD304" s="90">
        <f t="shared" si="4449"/>
        <v>0</v>
      </c>
      <c r="HE304" s="184"/>
      <c r="HF304" s="100"/>
      <c r="HG304" s="90">
        <f t="shared" si="4450"/>
        <v>0</v>
      </c>
      <c r="HH304" s="236">
        <f t="shared" si="4357"/>
        <v>0</v>
      </c>
      <c r="HI304" s="232">
        <f t="shared" si="4358"/>
        <v>0</v>
      </c>
      <c r="HJ304" s="233">
        <f t="shared" si="4359"/>
        <v>0</v>
      </c>
      <c r="HK304" s="184"/>
      <c r="HL304" s="100"/>
      <c r="HM304" s="90">
        <f t="shared" si="4451"/>
        <v>0</v>
      </c>
      <c r="HN304" s="184"/>
      <c r="HO304" s="100"/>
      <c r="HP304" s="90">
        <f t="shared" si="4452"/>
        <v>0</v>
      </c>
      <c r="HQ304" s="236">
        <f t="shared" si="4360"/>
        <v>0</v>
      </c>
      <c r="HR304" s="232">
        <f t="shared" si="4361"/>
        <v>0</v>
      </c>
      <c r="HS304" s="233">
        <f t="shared" si="4362"/>
        <v>0</v>
      </c>
      <c r="HT304" s="50">
        <f t="shared" si="4363"/>
        <v>0</v>
      </c>
      <c r="HU304" s="45">
        <f t="shared" si="4364"/>
        <v>0</v>
      </c>
      <c r="HV304" s="51">
        <f t="shared" si="4365"/>
        <v>0</v>
      </c>
      <c r="HW304" s="50">
        <f t="shared" si="4366"/>
        <v>0</v>
      </c>
      <c r="HX304" s="45">
        <f t="shared" si="4367"/>
        <v>0</v>
      </c>
      <c r="HY304" s="51">
        <f t="shared" si="4368"/>
        <v>0</v>
      </c>
      <c r="HZ304" s="252">
        <f t="shared" si="4369"/>
        <v>0</v>
      </c>
      <c r="IA304" s="253">
        <f t="shared" si="4370"/>
        <v>0</v>
      </c>
      <c r="IB304" s="253">
        <f t="shared" si="4371"/>
        <v>0</v>
      </c>
      <c r="IC304" s="243"/>
      <c r="ID304" s="240"/>
      <c r="IE304" s="241">
        <f t="shared" si="4453"/>
        <v>0</v>
      </c>
      <c r="IF304" s="243"/>
      <c r="IG304" s="240"/>
      <c r="IH304" s="241">
        <f t="shared" si="4454"/>
        <v>0</v>
      </c>
      <c r="II304" s="236">
        <f t="shared" si="4372"/>
        <v>0</v>
      </c>
      <c r="IJ304" s="232">
        <f t="shared" si="4373"/>
        <v>0</v>
      </c>
      <c r="IK304" s="233">
        <f t="shared" si="4374"/>
        <v>0</v>
      </c>
      <c r="IL304" s="243"/>
      <c r="IM304" s="240"/>
      <c r="IN304" s="241">
        <f t="shared" si="4455"/>
        <v>0</v>
      </c>
      <c r="IO304" s="243"/>
      <c r="IP304" s="240"/>
      <c r="IQ304" s="241">
        <f t="shared" si="4456"/>
        <v>0</v>
      </c>
      <c r="IR304" s="236">
        <f t="shared" si="4375"/>
        <v>0</v>
      </c>
      <c r="IS304" s="232">
        <f t="shared" si="4376"/>
        <v>0</v>
      </c>
      <c r="IT304" s="233">
        <f t="shared" si="4377"/>
        <v>0</v>
      </c>
      <c r="IU304" s="243"/>
      <c r="IV304" s="240"/>
      <c r="IW304" s="241">
        <f t="shared" si="4457"/>
        <v>0</v>
      </c>
      <c r="IX304" s="243"/>
      <c r="IY304" s="240"/>
      <c r="IZ304" s="241">
        <f t="shared" si="4458"/>
        <v>0</v>
      </c>
      <c r="JA304" s="236">
        <f t="shared" si="4378"/>
        <v>0</v>
      </c>
      <c r="JB304" s="232">
        <f t="shared" si="4379"/>
        <v>0</v>
      </c>
      <c r="JC304" s="233">
        <f t="shared" si="4380"/>
        <v>0</v>
      </c>
      <c r="JD304" s="449">
        <f t="shared" si="4381"/>
        <v>0</v>
      </c>
      <c r="JE304" s="450">
        <f t="shared" si="4382"/>
        <v>0</v>
      </c>
      <c r="JF304" s="451">
        <f t="shared" si="4383"/>
        <v>0</v>
      </c>
      <c r="JG304" s="449">
        <f t="shared" si="4384"/>
        <v>0</v>
      </c>
      <c r="JH304" s="450">
        <f t="shared" si="4385"/>
        <v>0</v>
      </c>
      <c r="JI304" s="451">
        <f t="shared" si="4386"/>
        <v>0</v>
      </c>
      <c r="JJ304" s="252">
        <f t="shared" si="4387"/>
        <v>0</v>
      </c>
      <c r="JK304" s="253">
        <f t="shared" si="4388"/>
        <v>0</v>
      </c>
      <c r="JL304" s="253">
        <f t="shared" si="4389"/>
        <v>0</v>
      </c>
      <c r="JM304" s="184"/>
      <c r="JN304" s="100"/>
      <c r="JO304" s="90">
        <f t="shared" si="4459"/>
        <v>0</v>
      </c>
      <c r="JP304" s="184"/>
      <c r="JQ304" s="100"/>
      <c r="JR304" s="90">
        <f t="shared" si="4460"/>
        <v>0</v>
      </c>
      <c r="JS304" s="236">
        <f t="shared" si="4390"/>
        <v>0</v>
      </c>
      <c r="JT304" s="232">
        <f t="shared" si="4391"/>
        <v>0</v>
      </c>
      <c r="JU304" s="233">
        <f t="shared" si="4392"/>
        <v>0</v>
      </c>
      <c r="JV304" s="184"/>
      <c r="JW304" s="100"/>
      <c r="JX304" s="90">
        <f t="shared" si="4461"/>
        <v>0</v>
      </c>
      <c r="JY304" s="184"/>
      <c r="JZ304" s="100"/>
      <c r="KA304" s="90">
        <f t="shared" si="4462"/>
        <v>0</v>
      </c>
      <c r="KB304" s="236">
        <f t="shared" si="4393"/>
        <v>0</v>
      </c>
      <c r="KC304" s="232">
        <f t="shared" si="4394"/>
        <v>0</v>
      </c>
      <c r="KD304" s="233">
        <f t="shared" si="4395"/>
        <v>0</v>
      </c>
      <c r="KE304" s="184"/>
      <c r="KF304" s="100"/>
      <c r="KG304" s="90">
        <f t="shared" si="4463"/>
        <v>0</v>
      </c>
      <c r="KH304" s="184"/>
      <c r="KI304" s="100"/>
      <c r="KJ304" s="90">
        <f t="shared" si="4464"/>
        <v>0</v>
      </c>
      <c r="KK304" s="41">
        <f t="shared" si="4396"/>
        <v>0</v>
      </c>
      <c r="KL304" s="42">
        <f t="shared" si="4397"/>
        <v>0</v>
      </c>
      <c r="KM304" s="43">
        <f t="shared" si="4398"/>
        <v>0</v>
      </c>
      <c r="KN304" s="50">
        <f t="shared" si="4399"/>
        <v>0</v>
      </c>
      <c r="KO304" s="45">
        <f t="shared" si="4400"/>
        <v>0</v>
      </c>
      <c r="KP304" s="51">
        <f t="shared" si="4401"/>
        <v>0</v>
      </c>
      <c r="KQ304" s="50">
        <f t="shared" si="4402"/>
        <v>0</v>
      </c>
      <c r="KR304" s="45">
        <f t="shared" si="4403"/>
        <v>0</v>
      </c>
      <c r="KS304" s="51">
        <f t="shared" si="4404"/>
        <v>0</v>
      </c>
      <c r="KT304" s="81">
        <f t="shared" si="4405"/>
        <v>0</v>
      </c>
      <c r="KU304" s="52">
        <f t="shared" si="4406"/>
        <v>0</v>
      </c>
      <c r="KV304" s="52">
        <f t="shared" si="4407"/>
        <v>0</v>
      </c>
      <c r="KW304" s="27">
        <f t="shared" si="4408"/>
        <v>0</v>
      </c>
      <c r="KX304" s="28">
        <f t="shared" si="4465"/>
        <v>0</v>
      </c>
      <c r="KY304" s="29">
        <f t="shared" si="4409"/>
        <v>0</v>
      </c>
      <c r="KZ304" s="542">
        <f t="shared" si="4410"/>
        <v>0</v>
      </c>
      <c r="LA304" s="28">
        <f t="shared" si="4411"/>
        <v>0</v>
      </c>
      <c r="LB304" s="29">
        <f t="shared" si="4412"/>
        <v>0</v>
      </c>
      <c r="LC304" s="178">
        <f t="shared" si="4413"/>
        <v>0</v>
      </c>
      <c r="LD304" s="28">
        <f t="shared" si="4414"/>
        <v>0</v>
      </c>
      <c r="LE304" s="29">
        <f t="shared" si="4415"/>
        <v>0</v>
      </c>
    </row>
    <row r="305" spans="2:317" ht="20.25" hidden="1" customHeight="1" outlineLevel="3">
      <c r="B305" s="84" t="s">
        <v>418</v>
      </c>
      <c r="C305" s="675" t="s">
        <v>305</v>
      </c>
      <c r="D305" s="176" t="s">
        <v>261</v>
      </c>
      <c r="E305" s="176" t="s">
        <v>262</v>
      </c>
      <c r="F305" s="84" t="s">
        <v>211</v>
      </c>
      <c r="G305" s="243"/>
      <c r="H305" s="240"/>
      <c r="I305" s="241">
        <f t="shared" si="4416"/>
        <v>0</v>
      </c>
      <c r="J305" s="88"/>
      <c r="K305" s="295"/>
      <c r="L305" s="241">
        <f t="shared" si="4417"/>
        <v>0</v>
      </c>
      <c r="M305" s="41">
        <f t="shared" si="4258"/>
        <v>0</v>
      </c>
      <c r="N305" s="42">
        <f t="shared" si="4259"/>
        <v>0</v>
      </c>
      <c r="O305" s="43">
        <f t="shared" si="4260"/>
        <v>0</v>
      </c>
      <c r="P305" s="243"/>
      <c r="Q305" s="240"/>
      <c r="R305" s="241">
        <f t="shared" si="4418"/>
        <v>0</v>
      </c>
      <c r="S305" s="88"/>
      <c r="T305" s="295"/>
      <c r="U305" s="241">
        <f t="shared" si="4419"/>
        <v>0</v>
      </c>
      <c r="V305" s="41">
        <f t="shared" si="4466"/>
        <v>0</v>
      </c>
      <c r="W305" s="42">
        <f t="shared" si="4261"/>
        <v>0</v>
      </c>
      <c r="X305" s="43">
        <f t="shared" si="4262"/>
        <v>0</v>
      </c>
      <c r="Y305" s="243"/>
      <c r="Z305" s="240"/>
      <c r="AA305" s="241">
        <f t="shared" si="4420"/>
        <v>0</v>
      </c>
      <c r="AB305" s="88"/>
      <c r="AC305" s="295"/>
      <c r="AD305" s="241">
        <f t="shared" si="4421"/>
        <v>0</v>
      </c>
      <c r="AE305" s="236">
        <f t="shared" si="4263"/>
        <v>0</v>
      </c>
      <c r="AF305" s="232">
        <f t="shared" si="4264"/>
        <v>0</v>
      </c>
      <c r="AG305" s="233">
        <f t="shared" si="4265"/>
        <v>0</v>
      </c>
      <c r="AH305" s="449">
        <f t="shared" si="4266"/>
        <v>0</v>
      </c>
      <c r="AI305" s="450">
        <f t="shared" si="4267"/>
        <v>0</v>
      </c>
      <c r="AJ305" s="451">
        <f t="shared" si="4268"/>
        <v>0</v>
      </c>
      <c r="AK305" s="449">
        <f t="shared" si="4269"/>
        <v>0</v>
      </c>
      <c r="AL305" s="450">
        <f t="shared" si="4270"/>
        <v>0</v>
      </c>
      <c r="AM305" s="451">
        <f t="shared" si="4271"/>
        <v>0</v>
      </c>
      <c r="AN305" s="252">
        <f t="shared" si="4272"/>
        <v>0</v>
      </c>
      <c r="AO305" s="253">
        <f t="shared" si="4273"/>
        <v>0</v>
      </c>
      <c r="AP305" s="253">
        <f t="shared" si="4274"/>
        <v>0</v>
      </c>
      <c r="AQ305" s="184"/>
      <c r="AR305" s="100"/>
      <c r="AS305" s="90">
        <f t="shared" si="4422"/>
        <v>0</v>
      </c>
      <c r="AT305" s="88"/>
      <c r="AU305" s="295"/>
      <c r="AV305" s="90">
        <f t="shared" si="4423"/>
        <v>0</v>
      </c>
      <c r="AW305" s="236">
        <f t="shared" si="4275"/>
        <v>0</v>
      </c>
      <c r="AX305" s="232">
        <f t="shared" si="4276"/>
        <v>0</v>
      </c>
      <c r="AY305" s="233">
        <f t="shared" si="4277"/>
        <v>0</v>
      </c>
      <c r="AZ305" s="184"/>
      <c r="BA305" s="100"/>
      <c r="BB305" s="90">
        <f t="shared" si="4424"/>
        <v>0</v>
      </c>
      <c r="BC305" s="88"/>
      <c r="BD305" s="295"/>
      <c r="BE305" s="90">
        <f t="shared" si="4425"/>
        <v>0</v>
      </c>
      <c r="BF305" s="236">
        <f t="shared" si="4278"/>
        <v>0</v>
      </c>
      <c r="BG305" s="232">
        <f t="shared" si="4279"/>
        <v>0</v>
      </c>
      <c r="BH305" s="233">
        <f t="shared" si="4280"/>
        <v>0</v>
      </c>
      <c r="BI305" s="88"/>
      <c r="BJ305" s="108"/>
      <c r="BK305" s="90">
        <f t="shared" si="4426"/>
        <v>0</v>
      </c>
      <c r="BL305" s="88"/>
      <c r="BM305" s="295"/>
      <c r="BN305" s="90">
        <f t="shared" si="4427"/>
        <v>0</v>
      </c>
      <c r="BO305" s="236">
        <f t="shared" si="4281"/>
        <v>0</v>
      </c>
      <c r="BP305" s="232">
        <f t="shared" si="4282"/>
        <v>0</v>
      </c>
      <c r="BQ305" s="233">
        <f t="shared" si="4283"/>
        <v>0</v>
      </c>
      <c r="BR305" s="50">
        <f t="shared" si="4284"/>
        <v>0</v>
      </c>
      <c r="BS305" s="45">
        <f t="shared" si="4285"/>
        <v>0</v>
      </c>
      <c r="BT305" s="51">
        <f t="shared" si="4286"/>
        <v>0</v>
      </c>
      <c r="BU305" s="50">
        <f t="shared" si="4287"/>
        <v>0</v>
      </c>
      <c r="BV305" s="45">
        <f t="shared" si="4288"/>
        <v>0</v>
      </c>
      <c r="BW305" s="51">
        <f t="shared" si="4289"/>
        <v>0</v>
      </c>
      <c r="BX305" s="252">
        <f t="shared" si="4290"/>
        <v>0</v>
      </c>
      <c r="BY305" s="253">
        <f t="shared" si="4291"/>
        <v>0</v>
      </c>
      <c r="BZ305" s="253">
        <f t="shared" si="4292"/>
        <v>0</v>
      </c>
      <c r="CA305" s="88"/>
      <c r="CB305" s="108"/>
      <c r="CC305" s="241">
        <f t="shared" si="4428"/>
        <v>0</v>
      </c>
      <c r="CD305" s="88"/>
      <c r="CE305" s="295"/>
      <c r="CF305" s="241">
        <f t="shared" si="4429"/>
        <v>0</v>
      </c>
      <c r="CG305" s="236">
        <f t="shared" si="4293"/>
        <v>0</v>
      </c>
      <c r="CH305" s="232">
        <f t="shared" si="4294"/>
        <v>0</v>
      </c>
      <c r="CI305" s="233">
        <f t="shared" si="4295"/>
        <v>0</v>
      </c>
      <c r="CJ305" s="88"/>
      <c r="CK305" s="108"/>
      <c r="CL305" s="241">
        <f t="shared" si="4430"/>
        <v>0</v>
      </c>
      <c r="CM305" s="88"/>
      <c r="CN305" s="295"/>
      <c r="CO305" s="241">
        <f t="shared" si="4431"/>
        <v>0</v>
      </c>
      <c r="CP305" s="236">
        <f t="shared" si="4296"/>
        <v>0</v>
      </c>
      <c r="CQ305" s="232">
        <f t="shared" si="4297"/>
        <v>0</v>
      </c>
      <c r="CR305" s="233">
        <f t="shared" si="4298"/>
        <v>0</v>
      </c>
      <c r="CS305" s="88"/>
      <c r="CT305" s="108"/>
      <c r="CU305" s="241">
        <f t="shared" si="4432"/>
        <v>0</v>
      </c>
      <c r="CV305" s="88">
        <v>2</v>
      </c>
      <c r="CW305" s="295">
        <v>68</v>
      </c>
      <c r="CX305" s="241">
        <f t="shared" si="4433"/>
        <v>136</v>
      </c>
      <c r="CY305" s="236">
        <f t="shared" si="4299"/>
        <v>-2</v>
      </c>
      <c r="CZ305" s="232">
        <f t="shared" si="4300"/>
        <v>-68</v>
      </c>
      <c r="DA305" s="233">
        <f t="shared" si="4301"/>
        <v>-136</v>
      </c>
      <c r="DB305" s="449">
        <f t="shared" si="4302"/>
        <v>0</v>
      </c>
      <c r="DC305" s="450">
        <f t="shared" si="4303"/>
        <v>0</v>
      </c>
      <c r="DD305" s="451">
        <f t="shared" si="4304"/>
        <v>0</v>
      </c>
      <c r="DE305" s="449">
        <f t="shared" si="4305"/>
        <v>2</v>
      </c>
      <c r="DF305" s="450">
        <f t="shared" si="4306"/>
        <v>68</v>
      </c>
      <c r="DG305" s="451">
        <f t="shared" si="4307"/>
        <v>136</v>
      </c>
      <c r="DH305" s="252">
        <f t="shared" si="4308"/>
        <v>-2</v>
      </c>
      <c r="DI305" s="253">
        <f t="shared" si="4309"/>
        <v>-68</v>
      </c>
      <c r="DJ305" s="253">
        <f t="shared" si="4310"/>
        <v>-136</v>
      </c>
      <c r="DK305" s="88"/>
      <c r="DL305" s="108"/>
      <c r="DM305" s="90">
        <f t="shared" si="4434"/>
        <v>0</v>
      </c>
      <c r="DN305" s="88"/>
      <c r="DO305" s="295"/>
      <c r="DP305" s="90">
        <f t="shared" si="4435"/>
        <v>0</v>
      </c>
      <c r="DQ305" s="236">
        <f t="shared" si="4311"/>
        <v>0</v>
      </c>
      <c r="DR305" s="232">
        <f t="shared" si="4312"/>
        <v>0</v>
      </c>
      <c r="DS305" s="233">
        <f t="shared" si="4313"/>
        <v>0</v>
      </c>
      <c r="DT305" s="88"/>
      <c r="DU305" s="108"/>
      <c r="DV305" s="90">
        <f t="shared" si="4436"/>
        <v>0</v>
      </c>
      <c r="DW305" s="88"/>
      <c r="DX305" s="295"/>
      <c r="DY305" s="90">
        <f t="shared" si="4468"/>
        <v>0</v>
      </c>
      <c r="DZ305" s="236">
        <f t="shared" si="4314"/>
        <v>0</v>
      </c>
      <c r="EA305" s="232">
        <f t="shared" si="4315"/>
        <v>0</v>
      </c>
      <c r="EB305" s="233">
        <f t="shared" si="4316"/>
        <v>0</v>
      </c>
      <c r="EC305" s="88"/>
      <c r="ED305" s="108"/>
      <c r="EE305" s="90">
        <f t="shared" si="4438"/>
        <v>0</v>
      </c>
      <c r="EF305" s="88"/>
      <c r="EG305" s="100"/>
      <c r="EH305" s="90">
        <f t="shared" si="4439"/>
        <v>0</v>
      </c>
      <c r="EI305" s="41">
        <f t="shared" si="4317"/>
        <v>0</v>
      </c>
      <c r="EJ305" s="42">
        <f t="shared" si="4318"/>
        <v>0</v>
      </c>
      <c r="EK305" s="43">
        <f t="shared" si="4319"/>
        <v>0</v>
      </c>
      <c r="EL305" s="50">
        <f t="shared" si="4320"/>
        <v>0</v>
      </c>
      <c r="EM305" s="45">
        <f t="shared" si="4321"/>
        <v>0</v>
      </c>
      <c r="EN305" s="51">
        <f t="shared" si="4322"/>
        <v>0</v>
      </c>
      <c r="EO305" s="50">
        <f t="shared" si="4323"/>
        <v>0</v>
      </c>
      <c r="EP305" s="45">
        <f t="shared" si="4324"/>
        <v>0</v>
      </c>
      <c r="EQ305" s="51">
        <f t="shared" si="4325"/>
        <v>0</v>
      </c>
      <c r="ER305" s="81">
        <f t="shared" si="4326"/>
        <v>0</v>
      </c>
      <c r="ES305" s="52">
        <f t="shared" si="4327"/>
        <v>0</v>
      </c>
      <c r="ET305" s="52">
        <f t="shared" si="4328"/>
        <v>0</v>
      </c>
      <c r="EU305" s="27">
        <f t="shared" si="4329"/>
        <v>0</v>
      </c>
      <c r="EV305" s="28">
        <f t="shared" si="4440"/>
        <v>0</v>
      </c>
      <c r="EW305" s="29">
        <f t="shared" si="4330"/>
        <v>0</v>
      </c>
      <c r="EX305" s="542">
        <f t="shared" si="4331"/>
        <v>2</v>
      </c>
      <c r="EY305" s="28">
        <f t="shared" si="4332"/>
        <v>68</v>
      </c>
      <c r="EZ305" s="29">
        <f t="shared" si="4333"/>
        <v>136</v>
      </c>
      <c r="FA305" s="178">
        <f t="shared" si="4334"/>
        <v>-2</v>
      </c>
      <c r="FB305" s="28">
        <f t="shared" si="4335"/>
        <v>-68</v>
      </c>
      <c r="FC305" s="29">
        <f t="shared" si="4336"/>
        <v>-136</v>
      </c>
      <c r="FE305" s="84" t="s">
        <v>418</v>
      </c>
      <c r="FF305" s="176" t="s">
        <v>306</v>
      </c>
      <c r="FG305" s="176"/>
      <c r="FH305" s="84"/>
      <c r="FI305" s="243"/>
      <c r="FJ305" s="240"/>
      <c r="FK305" s="241">
        <f t="shared" si="4441"/>
        <v>0</v>
      </c>
      <c r="FL305" s="88"/>
      <c r="FM305" s="295"/>
      <c r="FN305" s="241">
        <f t="shared" si="4442"/>
        <v>0</v>
      </c>
      <c r="FO305" s="41">
        <f t="shared" si="4337"/>
        <v>0</v>
      </c>
      <c r="FP305" s="42">
        <f t="shared" si="4338"/>
        <v>0</v>
      </c>
      <c r="FQ305" s="43">
        <f t="shared" si="4339"/>
        <v>0</v>
      </c>
      <c r="FR305" s="243"/>
      <c r="FS305" s="240"/>
      <c r="FT305" s="241">
        <f t="shared" si="4443"/>
        <v>0</v>
      </c>
      <c r="FU305" s="88"/>
      <c r="FV305" s="295"/>
      <c r="FW305" s="241">
        <f t="shared" si="4444"/>
        <v>0</v>
      </c>
      <c r="FX305" s="41">
        <f t="shared" si="4467"/>
        <v>0</v>
      </c>
      <c r="FY305" s="42">
        <f t="shared" si="4340"/>
        <v>0</v>
      </c>
      <c r="FZ305" s="43">
        <f t="shared" si="4341"/>
        <v>0</v>
      </c>
      <c r="GA305" s="243"/>
      <c r="GB305" s="240"/>
      <c r="GC305" s="241">
        <f t="shared" si="4445"/>
        <v>0</v>
      </c>
      <c r="GD305" s="88"/>
      <c r="GE305" s="295"/>
      <c r="GF305" s="241">
        <f t="shared" si="4446"/>
        <v>0</v>
      </c>
      <c r="GG305" s="236">
        <f t="shared" si="4342"/>
        <v>0</v>
      </c>
      <c r="GH305" s="232">
        <f t="shared" si="4343"/>
        <v>0</v>
      </c>
      <c r="GI305" s="233">
        <f t="shared" si="4344"/>
        <v>0</v>
      </c>
      <c r="GJ305" s="449">
        <f t="shared" si="4345"/>
        <v>0</v>
      </c>
      <c r="GK305" s="450">
        <f t="shared" si="4346"/>
        <v>0</v>
      </c>
      <c r="GL305" s="451">
        <f t="shared" si="4347"/>
        <v>0</v>
      </c>
      <c r="GM305" s="449">
        <f t="shared" si="4348"/>
        <v>0</v>
      </c>
      <c r="GN305" s="450">
        <f t="shared" si="4349"/>
        <v>0</v>
      </c>
      <c r="GO305" s="451">
        <f t="shared" si="4350"/>
        <v>0</v>
      </c>
      <c r="GP305" s="252">
        <f t="shared" si="4351"/>
        <v>0</v>
      </c>
      <c r="GQ305" s="253">
        <f t="shared" si="4352"/>
        <v>0</v>
      </c>
      <c r="GR305" s="253">
        <f t="shared" si="4353"/>
        <v>0</v>
      </c>
      <c r="GS305" s="184"/>
      <c r="GT305" s="100"/>
      <c r="GU305" s="90">
        <f t="shared" si="4447"/>
        <v>0</v>
      </c>
      <c r="GV305" s="88"/>
      <c r="GW305" s="295"/>
      <c r="GX305" s="90">
        <f t="shared" si="4448"/>
        <v>0</v>
      </c>
      <c r="GY305" s="236">
        <f t="shared" si="4354"/>
        <v>0</v>
      </c>
      <c r="GZ305" s="232">
        <f t="shared" si="4355"/>
        <v>0</v>
      </c>
      <c r="HA305" s="233">
        <f t="shared" si="4356"/>
        <v>0</v>
      </c>
      <c r="HB305" s="184"/>
      <c r="HC305" s="100"/>
      <c r="HD305" s="90">
        <f t="shared" si="4449"/>
        <v>0</v>
      </c>
      <c r="HE305" s="88"/>
      <c r="HF305" s="295"/>
      <c r="HG305" s="90">
        <f t="shared" si="4450"/>
        <v>0</v>
      </c>
      <c r="HH305" s="236">
        <f t="shared" si="4357"/>
        <v>0</v>
      </c>
      <c r="HI305" s="232">
        <f t="shared" si="4358"/>
        <v>0</v>
      </c>
      <c r="HJ305" s="233">
        <f t="shared" si="4359"/>
        <v>0</v>
      </c>
      <c r="HK305" s="88"/>
      <c r="HL305" s="108"/>
      <c r="HM305" s="90">
        <f t="shared" si="4451"/>
        <v>0</v>
      </c>
      <c r="HN305" s="88"/>
      <c r="HO305" s="295"/>
      <c r="HP305" s="90">
        <f t="shared" si="4452"/>
        <v>0</v>
      </c>
      <c r="HQ305" s="236">
        <f t="shared" si="4360"/>
        <v>0</v>
      </c>
      <c r="HR305" s="232">
        <f t="shared" si="4361"/>
        <v>0</v>
      </c>
      <c r="HS305" s="233">
        <f t="shared" si="4362"/>
        <v>0</v>
      </c>
      <c r="HT305" s="50">
        <f t="shared" si="4363"/>
        <v>0</v>
      </c>
      <c r="HU305" s="45">
        <f t="shared" si="4364"/>
        <v>0</v>
      </c>
      <c r="HV305" s="51">
        <f t="shared" si="4365"/>
        <v>0</v>
      </c>
      <c r="HW305" s="50">
        <f t="shared" si="4366"/>
        <v>0</v>
      </c>
      <c r="HX305" s="45">
        <f t="shared" si="4367"/>
        <v>0</v>
      </c>
      <c r="HY305" s="51">
        <f t="shared" si="4368"/>
        <v>0</v>
      </c>
      <c r="HZ305" s="252">
        <f t="shared" si="4369"/>
        <v>0</v>
      </c>
      <c r="IA305" s="253">
        <f t="shared" si="4370"/>
        <v>0</v>
      </c>
      <c r="IB305" s="253">
        <f t="shared" si="4371"/>
        <v>0</v>
      </c>
      <c r="IC305" s="88"/>
      <c r="ID305" s="108"/>
      <c r="IE305" s="241">
        <f t="shared" si="4453"/>
        <v>0</v>
      </c>
      <c r="IF305" s="88"/>
      <c r="IG305" s="295"/>
      <c r="IH305" s="241">
        <f t="shared" si="4454"/>
        <v>0</v>
      </c>
      <c r="II305" s="236">
        <f t="shared" si="4372"/>
        <v>0</v>
      </c>
      <c r="IJ305" s="232">
        <f t="shared" si="4373"/>
        <v>0</v>
      </c>
      <c r="IK305" s="233">
        <f t="shared" si="4374"/>
        <v>0</v>
      </c>
      <c r="IL305" s="88"/>
      <c r="IM305" s="108"/>
      <c r="IN305" s="241">
        <f t="shared" si="4455"/>
        <v>0</v>
      </c>
      <c r="IO305" s="88"/>
      <c r="IP305" s="295"/>
      <c r="IQ305" s="241">
        <f t="shared" si="4456"/>
        <v>0</v>
      </c>
      <c r="IR305" s="236">
        <f t="shared" si="4375"/>
        <v>0</v>
      </c>
      <c r="IS305" s="232">
        <f t="shared" si="4376"/>
        <v>0</v>
      </c>
      <c r="IT305" s="233">
        <f t="shared" si="4377"/>
        <v>0</v>
      </c>
      <c r="IU305" s="88"/>
      <c r="IV305" s="108"/>
      <c r="IW305" s="241">
        <f t="shared" si="4457"/>
        <v>0</v>
      </c>
      <c r="IX305" s="88">
        <v>2</v>
      </c>
      <c r="IY305" s="295">
        <v>68</v>
      </c>
      <c r="IZ305" s="241">
        <f t="shared" si="4458"/>
        <v>136</v>
      </c>
      <c r="JA305" s="236">
        <f t="shared" si="4378"/>
        <v>-2</v>
      </c>
      <c r="JB305" s="232">
        <f t="shared" si="4379"/>
        <v>-68</v>
      </c>
      <c r="JC305" s="233">
        <f t="shared" si="4380"/>
        <v>-136</v>
      </c>
      <c r="JD305" s="449">
        <f t="shared" si="4381"/>
        <v>0</v>
      </c>
      <c r="JE305" s="450">
        <f t="shared" si="4382"/>
        <v>0</v>
      </c>
      <c r="JF305" s="451">
        <f t="shared" si="4383"/>
        <v>0</v>
      </c>
      <c r="JG305" s="449">
        <f t="shared" si="4384"/>
        <v>2</v>
      </c>
      <c r="JH305" s="450">
        <f t="shared" si="4385"/>
        <v>68</v>
      </c>
      <c r="JI305" s="451">
        <f t="shared" si="4386"/>
        <v>136</v>
      </c>
      <c r="JJ305" s="252">
        <f t="shared" si="4387"/>
        <v>-2</v>
      </c>
      <c r="JK305" s="253">
        <f t="shared" si="4388"/>
        <v>-68</v>
      </c>
      <c r="JL305" s="253">
        <f t="shared" si="4389"/>
        <v>-136</v>
      </c>
      <c r="JM305" s="88"/>
      <c r="JN305" s="108"/>
      <c r="JO305" s="90">
        <f t="shared" si="4459"/>
        <v>0</v>
      </c>
      <c r="JP305" s="88"/>
      <c r="JQ305" s="295"/>
      <c r="JR305" s="90">
        <f t="shared" si="4460"/>
        <v>0</v>
      </c>
      <c r="JS305" s="236">
        <f t="shared" si="4390"/>
        <v>0</v>
      </c>
      <c r="JT305" s="232">
        <f t="shared" si="4391"/>
        <v>0</v>
      </c>
      <c r="JU305" s="233">
        <f t="shared" si="4392"/>
        <v>0</v>
      </c>
      <c r="JV305" s="88"/>
      <c r="JW305" s="108"/>
      <c r="JX305" s="90">
        <f t="shared" si="4461"/>
        <v>0</v>
      </c>
      <c r="JY305" s="88"/>
      <c r="JZ305" s="295"/>
      <c r="KA305" s="90">
        <f t="shared" si="4462"/>
        <v>0</v>
      </c>
      <c r="KB305" s="236">
        <f t="shared" si="4393"/>
        <v>0</v>
      </c>
      <c r="KC305" s="232">
        <f t="shared" si="4394"/>
        <v>0</v>
      </c>
      <c r="KD305" s="233">
        <f t="shared" si="4395"/>
        <v>0</v>
      </c>
      <c r="KE305" s="88"/>
      <c r="KF305" s="108"/>
      <c r="KG305" s="90">
        <f t="shared" si="4463"/>
        <v>0</v>
      </c>
      <c r="KH305" s="88"/>
      <c r="KI305" s="100"/>
      <c r="KJ305" s="90">
        <f t="shared" si="4464"/>
        <v>0</v>
      </c>
      <c r="KK305" s="41">
        <f t="shared" si="4396"/>
        <v>0</v>
      </c>
      <c r="KL305" s="42">
        <f t="shared" si="4397"/>
        <v>0</v>
      </c>
      <c r="KM305" s="43">
        <f t="shared" si="4398"/>
        <v>0</v>
      </c>
      <c r="KN305" s="50">
        <f t="shared" si="4399"/>
        <v>0</v>
      </c>
      <c r="KO305" s="45">
        <f t="shared" si="4400"/>
        <v>0</v>
      </c>
      <c r="KP305" s="51">
        <f t="shared" si="4401"/>
        <v>0</v>
      </c>
      <c r="KQ305" s="50">
        <f t="shared" si="4402"/>
        <v>0</v>
      </c>
      <c r="KR305" s="45">
        <f t="shared" si="4403"/>
        <v>0</v>
      </c>
      <c r="KS305" s="51">
        <f t="shared" si="4404"/>
        <v>0</v>
      </c>
      <c r="KT305" s="81">
        <f t="shared" si="4405"/>
        <v>0</v>
      </c>
      <c r="KU305" s="52">
        <f t="shared" si="4406"/>
        <v>0</v>
      </c>
      <c r="KV305" s="52">
        <f t="shared" si="4407"/>
        <v>0</v>
      </c>
      <c r="KW305" s="27">
        <f t="shared" si="4408"/>
        <v>0</v>
      </c>
      <c r="KX305" s="28">
        <f t="shared" si="4465"/>
        <v>0</v>
      </c>
      <c r="KY305" s="29">
        <f t="shared" si="4409"/>
        <v>0</v>
      </c>
      <c r="KZ305" s="542">
        <f t="shared" si="4410"/>
        <v>2</v>
      </c>
      <c r="LA305" s="28">
        <f t="shared" si="4411"/>
        <v>68</v>
      </c>
      <c r="LB305" s="29">
        <f t="shared" si="4412"/>
        <v>136</v>
      </c>
      <c r="LC305" s="178">
        <f t="shared" si="4413"/>
        <v>-2</v>
      </c>
      <c r="LD305" s="28">
        <f t="shared" si="4414"/>
        <v>-68</v>
      </c>
      <c r="LE305" s="29">
        <f t="shared" si="4415"/>
        <v>-136</v>
      </c>
    </row>
    <row r="306" spans="2:317" ht="20.25" hidden="1" customHeight="1" outlineLevel="3">
      <c r="B306" s="84"/>
      <c r="C306" s="176"/>
      <c r="D306" s="176"/>
      <c r="E306" s="176"/>
      <c r="F306" s="84"/>
      <c r="G306" s="239"/>
      <c r="H306" s="240"/>
      <c r="I306" s="241">
        <f t="shared" si="4416"/>
        <v>0</v>
      </c>
      <c r="J306" s="239"/>
      <c r="K306" s="240"/>
      <c r="L306" s="241">
        <f t="shared" si="4417"/>
        <v>0</v>
      </c>
      <c r="M306" s="41">
        <f t="shared" si="4258"/>
        <v>0</v>
      </c>
      <c r="N306" s="42">
        <f t="shared" si="4259"/>
        <v>0</v>
      </c>
      <c r="O306" s="43">
        <f t="shared" si="4260"/>
        <v>0</v>
      </c>
      <c r="P306" s="239"/>
      <c r="Q306" s="240"/>
      <c r="R306" s="241">
        <f t="shared" si="4418"/>
        <v>0</v>
      </c>
      <c r="S306" s="239"/>
      <c r="T306" s="240"/>
      <c r="U306" s="241">
        <f t="shared" si="4419"/>
        <v>0</v>
      </c>
      <c r="V306" s="41">
        <f t="shared" si="4466"/>
        <v>0</v>
      </c>
      <c r="W306" s="42">
        <f t="shared" si="4261"/>
        <v>0</v>
      </c>
      <c r="X306" s="43">
        <f t="shared" si="4262"/>
        <v>0</v>
      </c>
      <c r="Y306" s="239"/>
      <c r="Z306" s="240"/>
      <c r="AA306" s="241">
        <f t="shared" si="4420"/>
        <v>0</v>
      </c>
      <c r="AB306" s="239"/>
      <c r="AC306" s="240"/>
      <c r="AD306" s="241">
        <f t="shared" si="4421"/>
        <v>0</v>
      </c>
      <c r="AE306" s="236">
        <f t="shared" si="4263"/>
        <v>0</v>
      </c>
      <c r="AF306" s="232">
        <f t="shared" si="4264"/>
        <v>0</v>
      </c>
      <c r="AG306" s="233">
        <f t="shared" si="4265"/>
        <v>0</v>
      </c>
      <c r="AH306" s="449">
        <f t="shared" si="4266"/>
        <v>0</v>
      </c>
      <c r="AI306" s="450">
        <f t="shared" si="4267"/>
        <v>0</v>
      </c>
      <c r="AJ306" s="451">
        <f t="shared" si="4268"/>
        <v>0</v>
      </c>
      <c r="AK306" s="449">
        <f t="shared" si="4269"/>
        <v>0</v>
      </c>
      <c r="AL306" s="450">
        <f t="shared" si="4270"/>
        <v>0</v>
      </c>
      <c r="AM306" s="451">
        <f t="shared" si="4271"/>
        <v>0</v>
      </c>
      <c r="AN306" s="252">
        <f t="shared" si="4272"/>
        <v>0</v>
      </c>
      <c r="AO306" s="253">
        <f t="shared" si="4273"/>
        <v>0</v>
      </c>
      <c r="AP306" s="253">
        <f t="shared" si="4274"/>
        <v>0</v>
      </c>
      <c r="AQ306" s="88"/>
      <c r="AR306" s="100"/>
      <c r="AS306" s="90">
        <f t="shared" si="4422"/>
        <v>0</v>
      </c>
      <c r="AT306" s="88"/>
      <c r="AU306" s="100"/>
      <c r="AV306" s="90">
        <f t="shared" si="4423"/>
        <v>0</v>
      </c>
      <c r="AW306" s="236">
        <f t="shared" si="4275"/>
        <v>0</v>
      </c>
      <c r="AX306" s="232">
        <f t="shared" si="4276"/>
        <v>0</v>
      </c>
      <c r="AY306" s="233">
        <f t="shared" si="4277"/>
        <v>0</v>
      </c>
      <c r="AZ306" s="88"/>
      <c r="BA306" s="100"/>
      <c r="BB306" s="90">
        <f t="shared" si="4424"/>
        <v>0</v>
      </c>
      <c r="BC306" s="88"/>
      <c r="BD306" s="100"/>
      <c r="BE306" s="90">
        <f t="shared" si="4425"/>
        <v>0</v>
      </c>
      <c r="BF306" s="236">
        <f t="shared" si="4278"/>
        <v>0</v>
      </c>
      <c r="BG306" s="232">
        <f t="shared" si="4279"/>
        <v>0</v>
      </c>
      <c r="BH306" s="233">
        <f t="shared" si="4280"/>
        <v>0</v>
      </c>
      <c r="BI306" s="88"/>
      <c r="BJ306" s="100"/>
      <c r="BK306" s="90">
        <f t="shared" si="4426"/>
        <v>0</v>
      </c>
      <c r="BL306" s="88"/>
      <c r="BM306" s="100"/>
      <c r="BN306" s="90">
        <f t="shared" si="4427"/>
        <v>0</v>
      </c>
      <c r="BO306" s="236">
        <f t="shared" si="4281"/>
        <v>0</v>
      </c>
      <c r="BP306" s="232">
        <f t="shared" si="4282"/>
        <v>0</v>
      </c>
      <c r="BQ306" s="233">
        <f t="shared" si="4283"/>
        <v>0</v>
      </c>
      <c r="BR306" s="50">
        <f t="shared" si="4284"/>
        <v>0</v>
      </c>
      <c r="BS306" s="45">
        <f t="shared" si="4285"/>
        <v>0</v>
      </c>
      <c r="BT306" s="51">
        <f t="shared" si="4286"/>
        <v>0</v>
      </c>
      <c r="BU306" s="50">
        <f t="shared" si="4287"/>
        <v>0</v>
      </c>
      <c r="BV306" s="45">
        <f t="shared" si="4288"/>
        <v>0</v>
      </c>
      <c r="BW306" s="51">
        <f t="shared" si="4289"/>
        <v>0</v>
      </c>
      <c r="BX306" s="252">
        <f t="shared" si="4290"/>
        <v>0</v>
      </c>
      <c r="BY306" s="253">
        <f t="shared" si="4291"/>
        <v>0</v>
      </c>
      <c r="BZ306" s="253">
        <f t="shared" si="4292"/>
        <v>0</v>
      </c>
      <c r="CA306" s="239"/>
      <c r="CB306" s="240"/>
      <c r="CC306" s="241">
        <f t="shared" si="4428"/>
        <v>0</v>
      </c>
      <c r="CD306" s="239"/>
      <c r="CE306" s="240"/>
      <c r="CF306" s="241">
        <f t="shared" si="4429"/>
        <v>0</v>
      </c>
      <c r="CG306" s="236">
        <f t="shared" si="4293"/>
        <v>0</v>
      </c>
      <c r="CH306" s="232">
        <f t="shared" si="4294"/>
        <v>0</v>
      </c>
      <c r="CI306" s="233">
        <f t="shared" si="4295"/>
        <v>0</v>
      </c>
      <c r="CJ306" s="239"/>
      <c r="CK306" s="240"/>
      <c r="CL306" s="241">
        <f t="shared" si="4430"/>
        <v>0</v>
      </c>
      <c r="CM306" s="239"/>
      <c r="CN306" s="240"/>
      <c r="CO306" s="241">
        <f t="shared" si="4431"/>
        <v>0</v>
      </c>
      <c r="CP306" s="236">
        <f t="shared" si="4296"/>
        <v>0</v>
      </c>
      <c r="CQ306" s="232">
        <f t="shared" si="4297"/>
        <v>0</v>
      </c>
      <c r="CR306" s="233">
        <f t="shared" si="4298"/>
        <v>0</v>
      </c>
      <c r="CS306" s="239"/>
      <c r="CT306" s="240"/>
      <c r="CU306" s="241">
        <f t="shared" si="4432"/>
        <v>0</v>
      </c>
      <c r="CV306" s="239"/>
      <c r="CW306" s="240"/>
      <c r="CX306" s="241">
        <f t="shared" si="4433"/>
        <v>0</v>
      </c>
      <c r="CY306" s="236">
        <f t="shared" si="4299"/>
        <v>0</v>
      </c>
      <c r="CZ306" s="232">
        <f t="shared" si="4300"/>
        <v>0</v>
      </c>
      <c r="DA306" s="233">
        <f t="shared" si="4301"/>
        <v>0</v>
      </c>
      <c r="DB306" s="449">
        <f t="shared" si="4302"/>
        <v>0</v>
      </c>
      <c r="DC306" s="450">
        <f t="shared" si="4303"/>
        <v>0</v>
      </c>
      <c r="DD306" s="451">
        <f t="shared" si="4304"/>
        <v>0</v>
      </c>
      <c r="DE306" s="449">
        <f t="shared" si="4305"/>
        <v>0</v>
      </c>
      <c r="DF306" s="450">
        <f t="shared" si="4306"/>
        <v>0</v>
      </c>
      <c r="DG306" s="451">
        <f t="shared" si="4307"/>
        <v>0</v>
      </c>
      <c r="DH306" s="252">
        <f t="shared" si="4308"/>
        <v>0</v>
      </c>
      <c r="DI306" s="253">
        <f t="shared" si="4309"/>
        <v>0</v>
      </c>
      <c r="DJ306" s="253">
        <f t="shared" si="4310"/>
        <v>0</v>
      </c>
      <c r="DK306" s="88"/>
      <c r="DL306" s="100"/>
      <c r="DM306" s="90">
        <f t="shared" si="4434"/>
        <v>0</v>
      </c>
      <c r="DN306" s="88"/>
      <c r="DO306" s="100"/>
      <c r="DP306" s="90">
        <f t="shared" si="4435"/>
        <v>0</v>
      </c>
      <c r="DQ306" s="236">
        <f t="shared" si="4311"/>
        <v>0</v>
      </c>
      <c r="DR306" s="232">
        <f t="shared" si="4312"/>
        <v>0</v>
      </c>
      <c r="DS306" s="233">
        <f t="shared" si="4313"/>
        <v>0</v>
      </c>
      <c r="DT306" s="88"/>
      <c r="DU306" s="100"/>
      <c r="DV306" s="90">
        <f t="shared" si="4436"/>
        <v>0</v>
      </c>
      <c r="DW306" s="88"/>
      <c r="DX306" s="100"/>
      <c r="DY306" s="90">
        <f t="shared" si="4468"/>
        <v>0</v>
      </c>
      <c r="DZ306" s="236">
        <f t="shared" si="4314"/>
        <v>0</v>
      </c>
      <c r="EA306" s="232">
        <f t="shared" si="4315"/>
        <v>0</v>
      </c>
      <c r="EB306" s="233">
        <f t="shared" si="4316"/>
        <v>0</v>
      </c>
      <c r="EC306" s="88"/>
      <c r="ED306" s="100"/>
      <c r="EE306" s="90">
        <f t="shared" si="4438"/>
        <v>0</v>
      </c>
      <c r="EF306" s="88"/>
      <c r="EG306" s="100"/>
      <c r="EH306" s="90">
        <f t="shared" si="4439"/>
        <v>0</v>
      </c>
      <c r="EI306" s="41">
        <f t="shared" si="4317"/>
        <v>0</v>
      </c>
      <c r="EJ306" s="42">
        <f t="shared" si="4318"/>
        <v>0</v>
      </c>
      <c r="EK306" s="43">
        <f t="shared" si="4319"/>
        <v>0</v>
      </c>
      <c r="EL306" s="50">
        <f t="shared" si="4320"/>
        <v>0</v>
      </c>
      <c r="EM306" s="45">
        <f t="shared" si="4321"/>
        <v>0</v>
      </c>
      <c r="EN306" s="51">
        <f t="shared" si="4322"/>
        <v>0</v>
      </c>
      <c r="EO306" s="50">
        <f t="shared" si="4323"/>
        <v>0</v>
      </c>
      <c r="EP306" s="45">
        <f t="shared" si="4324"/>
        <v>0</v>
      </c>
      <c r="EQ306" s="51">
        <f t="shared" si="4325"/>
        <v>0</v>
      </c>
      <c r="ER306" s="81">
        <f t="shared" si="4326"/>
        <v>0</v>
      </c>
      <c r="ES306" s="52">
        <f t="shared" si="4327"/>
        <v>0</v>
      </c>
      <c r="ET306" s="52">
        <f t="shared" si="4328"/>
        <v>0</v>
      </c>
      <c r="EU306" s="27">
        <f t="shared" si="4329"/>
        <v>0</v>
      </c>
      <c r="EV306" s="28">
        <f t="shared" si="4440"/>
        <v>0</v>
      </c>
      <c r="EW306" s="29">
        <f t="shared" si="4330"/>
        <v>0</v>
      </c>
      <c r="EX306" s="542">
        <f t="shared" si="4331"/>
        <v>0</v>
      </c>
      <c r="EY306" s="28">
        <f t="shared" si="4332"/>
        <v>0</v>
      </c>
      <c r="EZ306" s="29">
        <f t="shared" si="4333"/>
        <v>0</v>
      </c>
      <c r="FA306" s="178">
        <f t="shared" si="4334"/>
        <v>0</v>
      </c>
      <c r="FB306" s="28">
        <f t="shared" si="4335"/>
        <v>0</v>
      </c>
      <c r="FC306" s="29">
        <f t="shared" si="4336"/>
        <v>0</v>
      </c>
      <c r="FE306" s="84"/>
      <c r="FF306" s="176"/>
      <c r="FG306" s="176"/>
      <c r="FH306" s="84"/>
      <c r="FI306" s="239"/>
      <c r="FJ306" s="240"/>
      <c r="FK306" s="241">
        <f t="shared" si="4441"/>
        <v>0</v>
      </c>
      <c r="FL306" s="239"/>
      <c r="FM306" s="240"/>
      <c r="FN306" s="241">
        <f t="shared" si="4442"/>
        <v>0</v>
      </c>
      <c r="FO306" s="41">
        <f t="shared" si="4337"/>
        <v>0</v>
      </c>
      <c r="FP306" s="42">
        <f t="shared" si="4338"/>
        <v>0</v>
      </c>
      <c r="FQ306" s="43">
        <f t="shared" si="4339"/>
        <v>0</v>
      </c>
      <c r="FR306" s="239"/>
      <c r="FS306" s="240"/>
      <c r="FT306" s="241">
        <f t="shared" si="4443"/>
        <v>0</v>
      </c>
      <c r="FU306" s="239"/>
      <c r="FV306" s="240"/>
      <c r="FW306" s="241">
        <f t="shared" si="4444"/>
        <v>0</v>
      </c>
      <c r="FX306" s="41">
        <f t="shared" si="4467"/>
        <v>0</v>
      </c>
      <c r="FY306" s="42">
        <f t="shared" si="4340"/>
        <v>0</v>
      </c>
      <c r="FZ306" s="43">
        <f t="shared" si="4341"/>
        <v>0</v>
      </c>
      <c r="GA306" s="239"/>
      <c r="GB306" s="240"/>
      <c r="GC306" s="241">
        <f t="shared" si="4445"/>
        <v>0</v>
      </c>
      <c r="GD306" s="239"/>
      <c r="GE306" s="240"/>
      <c r="GF306" s="241">
        <f t="shared" si="4446"/>
        <v>0</v>
      </c>
      <c r="GG306" s="236">
        <f t="shared" si="4342"/>
        <v>0</v>
      </c>
      <c r="GH306" s="232">
        <f t="shared" si="4343"/>
        <v>0</v>
      </c>
      <c r="GI306" s="233">
        <f t="shared" si="4344"/>
        <v>0</v>
      </c>
      <c r="GJ306" s="449">
        <f t="shared" si="4345"/>
        <v>0</v>
      </c>
      <c r="GK306" s="450">
        <f t="shared" si="4346"/>
        <v>0</v>
      </c>
      <c r="GL306" s="451">
        <f t="shared" si="4347"/>
        <v>0</v>
      </c>
      <c r="GM306" s="449">
        <f t="shared" si="4348"/>
        <v>0</v>
      </c>
      <c r="GN306" s="450">
        <f t="shared" si="4349"/>
        <v>0</v>
      </c>
      <c r="GO306" s="451">
        <f t="shared" si="4350"/>
        <v>0</v>
      </c>
      <c r="GP306" s="252">
        <f t="shared" si="4351"/>
        <v>0</v>
      </c>
      <c r="GQ306" s="253">
        <f t="shared" si="4352"/>
        <v>0</v>
      </c>
      <c r="GR306" s="253">
        <f t="shared" si="4353"/>
        <v>0</v>
      </c>
      <c r="GS306" s="88"/>
      <c r="GT306" s="100"/>
      <c r="GU306" s="90">
        <f t="shared" si="4447"/>
        <v>0</v>
      </c>
      <c r="GV306" s="88"/>
      <c r="GW306" s="100"/>
      <c r="GX306" s="90">
        <f t="shared" si="4448"/>
        <v>0</v>
      </c>
      <c r="GY306" s="236">
        <f t="shared" si="4354"/>
        <v>0</v>
      </c>
      <c r="GZ306" s="232">
        <f t="shared" si="4355"/>
        <v>0</v>
      </c>
      <c r="HA306" s="233">
        <f t="shared" si="4356"/>
        <v>0</v>
      </c>
      <c r="HB306" s="88"/>
      <c r="HC306" s="100"/>
      <c r="HD306" s="90">
        <f t="shared" si="4449"/>
        <v>0</v>
      </c>
      <c r="HE306" s="88"/>
      <c r="HF306" s="100"/>
      <c r="HG306" s="90">
        <f t="shared" si="4450"/>
        <v>0</v>
      </c>
      <c r="HH306" s="236">
        <f t="shared" si="4357"/>
        <v>0</v>
      </c>
      <c r="HI306" s="232">
        <f t="shared" si="4358"/>
        <v>0</v>
      </c>
      <c r="HJ306" s="233">
        <f t="shared" si="4359"/>
        <v>0</v>
      </c>
      <c r="HK306" s="88"/>
      <c r="HL306" s="100"/>
      <c r="HM306" s="90">
        <f t="shared" si="4451"/>
        <v>0</v>
      </c>
      <c r="HN306" s="88"/>
      <c r="HO306" s="100"/>
      <c r="HP306" s="90">
        <f t="shared" si="4452"/>
        <v>0</v>
      </c>
      <c r="HQ306" s="236">
        <f t="shared" si="4360"/>
        <v>0</v>
      </c>
      <c r="HR306" s="232">
        <f t="shared" si="4361"/>
        <v>0</v>
      </c>
      <c r="HS306" s="233">
        <f t="shared" si="4362"/>
        <v>0</v>
      </c>
      <c r="HT306" s="50">
        <f t="shared" si="4363"/>
        <v>0</v>
      </c>
      <c r="HU306" s="45">
        <f t="shared" si="4364"/>
        <v>0</v>
      </c>
      <c r="HV306" s="51">
        <f t="shared" si="4365"/>
        <v>0</v>
      </c>
      <c r="HW306" s="50">
        <f t="shared" si="4366"/>
        <v>0</v>
      </c>
      <c r="HX306" s="45">
        <f t="shared" si="4367"/>
        <v>0</v>
      </c>
      <c r="HY306" s="51">
        <f t="shared" si="4368"/>
        <v>0</v>
      </c>
      <c r="HZ306" s="252">
        <f t="shared" si="4369"/>
        <v>0</v>
      </c>
      <c r="IA306" s="253">
        <f t="shared" si="4370"/>
        <v>0</v>
      </c>
      <c r="IB306" s="253">
        <f t="shared" si="4371"/>
        <v>0</v>
      </c>
      <c r="IC306" s="239"/>
      <c r="ID306" s="240"/>
      <c r="IE306" s="241">
        <f t="shared" si="4453"/>
        <v>0</v>
      </c>
      <c r="IF306" s="239"/>
      <c r="IG306" s="240"/>
      <c r="IH306" s="241">
        <f t="shared" si="4454"/>
        <v>0</v>
      </c>
      <c r="II306" s="236">
        <f t="shared" si="4372"/>
        <v>0</v>
      </c>
      <c r="IJ306" s="232">
        <f t="shared" si="4373"/>
        <v>0</v>
      </c>
      <c r="IK306" s="233">
        <f t="shared" si="4374"/>
        <v>0</v>
      </c>
      <c r="IL306" s="239"/>
      <c r="IM306" s="240"/>
      <c r="IN306" s="241">
        <f t="shared" si="4455"/>
        <v>0</v>
      </c>
      <c r="IO306" s="239"/>
      <c r="IP306" s="240"/>
      <c r="IQ306" s="241">
        <f t="shared" si="4456"/>
        <v>0</v>
      </c>
      <c r="IR306" s="236">
        <f t="shared" si="4375"/>
        <v>0</v>
      </c>
      <c r="IS306" s="232">
        <f t="shared" si="4376"/>
        <v>0</v>
      </c>
      <c r="IT306" s="233">
        <f t="shared" si="4377"/>
        <v>0</v>
      </c>
      <c r="IU306" s="239"/>
      <c r="IV306" s="240"/>
      <c r="IW306" s="241">
        <f t="shared" si="4457"/>
        <v>0</v>
      </c>
      <c r="IX306" s="239"/>
      <c r="IY306" s="240"/>
      <c r="IZ306" s="241">
        <f t="shared" si="4458"/>
        <v>0</v>
      </c>
      <c r="JA306" s="236">
        <f t="shared" si="4378"/>
        <v>0</v>
      </c>
      <c r="JB306" s="232">
        <f t="shared" si="4379"/>
        <v>0</v>
      </c>
      <c r="JC306" s="233">
        <f t="shared" si="4380"/>
        <v>0</v>
      </c>
      <c r="JD306" s="449">
        <f t="shared" si="4381"/>
        <v>0</v>
      </c>
      <c r="JE306" s="450">
        <f t="shared" si="4382"/>
        <v>0</v>
      </c>
      <c r="JF306" s="451">
        <f t="shared" si="4383"/>
        <v>0</v>
      </c>
      <c r="JG306" s="449">
        <f t="shared" si="4384"/>
        <v>0</v>
      </c>
      <c r="JH306" s="450">
        <f t="shared" si="4385"/>
        <v>0</v>
      </c>
      <c r="JI306" s="451">
        <f t="shared" si="4386"/>
        <v>0</v>
      </c>
      <c r="JJ306" s="252">
        <f t="shared" si="4387"/>
        <v>0</v>
      </c>
      <c r="JK306" s="253">
        <f t="shared" si="4388"/>
        <v>0</v>
      </c>
      <c r="JL306" s="253">
        <f t="shared" si="4389"/>
        <v>0</v>
      </c>
      <c r="JM306" s="88"/>
      <c r="JN306" s="100"/>
      <c r="JO306" s="90">
        <f t="shared" si="4459"/>
        <v>0</v>
      </c>
      <c r="JP306" s="88"/>
      <c r="JQ306" s="100"/>
      <c r="JR306" s="90">
        <f t="shared" si="4460"/>
        <v>0</v>
      </c>
      <c r="JS306" s="236">
        <f t="shared" si="4390"/>
        <v>0</v>
      </c>
      <c r="JT306" s="232">
        <f t="shared" si="4391"/>
        <v>0</v>
      </c>
      <c r="JU306" s="233">
        <f t="shared" si="4392"/>
        <v>0</v>
      </c>
      <c r="JV306" s="88"/>
      <c r="JW306" s="100"/>
      <c r="JX306" s="90">
        <f t="shared" si="4461"/>
        <v>0</v>
      </c>
      <c r="JY306" s="88"/>
      <c r="JZ306" s="100"/>
      <c r="KA306" s="90">
        <f t="shared" si="4462"/>
        <v>0</v>
      </c>
      <c r="KB306" s="236">
        <f t="shared" si="4393"/>
        <v>0</v>
      </c>
      <c r="KC306" s="232">
        <f t="shared" si="4394"/>
        <v>0</v>
      </c>
      <c r="KD306" s="233">
        <f t="shared" si="4395"/>
        <v>0</v>
      </c>
      <c r="KE306" s="88"/>
      <c r="KF306" s="100"/>
      <c r="KG306" s="90">
        <f t="shared" si="4463"/>
        <v>0</v>
      </c>
      <c r="KH306" s="88"/>
      <c r="KI306" s="100"/>
      <c r="KJ306" s="90">
        <f t="shared" si="4464"/>
        <v>0</v>
      </c>
      <c r="KK306" s="41">
        <f t="shared" si="4396"/>
        <v>0</v>
      </c>
      <c r="KL306" s="42">
        <f t="shared" si="4397"/>
        <v>0</v>
      </c>
      <c r="KM306" s="43">
        <f t="shared" si="4398"/>
        <v>0</v>
      </c>
      <c r="KN306" s="50">
        <f t="shared" si="4399"/>
        <v>0</v>
      </c>
      <c r="KO306" s="45">
        <f t="shared" si="4400"/>
        <v>0</v>
      </c>
      <c r="KP306" s="51">
        <f t="shared" si="4401"/>
        <v>0</v>
      </c>
      <c r="KQ306" s="50">
        <f t="shared" si="4402"/>
        <v>0</v>
      </c>
      <c r="KR306" s="45">
        <f t="shared" si="4403"/>
        <v>0</v>
      </c>
      <c r="KS306" s="51">
        <f t="shared" si="4404"/>
        <v>0</v>
      </c>
      <c r="KT306" s="81">
        <f t="shared" si="4405"/>
        <v>0</v>
      </c>
      <c r="KU306" s="52">
        <f t="shared" si="4406"/>
        <v>0</v>
      </c>
      <c r="KV306" s="52">
        <f t="shared" si="4407"/>
        <v>0</v>
      </c>
      <c r="KW306" s="27">
        <f t="shared" si="4408"/>
        <v>0</v>
      </c>
      <c r="KX306" s="28">
        <f t="shared" si="4465"/>
        <v>0</v>
      </c>
      <c r="KY306" s="29">
        <f t="shared" si="4409"/>
        <v>0</v>
      </c>
      <c r="KZ306" s="542">
        <f t="shared" si="4410"/>
        <v>0</v>
      </c>
      <c r="LA306" s="28">
        <f t="shared" si="4411"/>
        <v>0</v>
      </c>
      <c r="LB306" s="29">
        <f t="shared" si="4412"/>
        <v>0</v>
      </c>
      <c r="LC306" s="178">
        <f t="shared" si="4413"/>
        <v>0</v>
      </c>
      <c r="LD306" s="28">
        <f t="shared" si="4414"/>
        <v>0</v>
      </c>
      <c r="LE306" s="29">
        <f t="shared" si="4415"/>
        <v>0</v>
      </c>
    </row>
    <row r="307" spans="2:317" s="129" customFormat="1" ht="20.25" hidden="1" customHeight="1" outlineLevel="2">
      <c r="B307" s="119" t="s">
        <v>424</v>
      </c>
      <c r="C307" s="120"/>
      <c r="D307" s="120"/>
      <c r="E307" s="120"/>
      <c r="F307" s="121"/>
      <c r="G307" s="412">
        <f>SUBTOTAL(9,G293:G306)</f>
        <v>0</v>
      </c>
      <c r="H307" s="420"/>
      <c r="I307" s="414">
        <f>SUBTOTAL(9,I293:I306)</f>
        <v>0</v>
      </c>
      <c r="J307" s="412">
        <f>SUBTOTAL(9,J293:J306)</f>
        <v>0</v>
      </c>
      <c r="K307" s="420"/>
      <c r="L307" s="414">
        <f>SUBTOTAL(9,L293:L306)</f>
        <v>0</v>
      </c>
      <c r="M307" s="91">
        <f>SUBTOTAL(9,M293:M306)</f>
        <v>0</v>
      </c>
      <c r="N307" s="92"/>
      <c r="O307" s="93">
        <f>SUBTOTAL(9,O293:O306)</f>
        <v>0</v>
      </c>
      <c r="P307" s="412">
        <f>SUBTOTAL(9,P293:P306)</f>
        <v>0</v>
      </c>
      <c r="Q307" s="420"/>
      <c r="R307" s="414">
        <f>SUBTOTAL(9,R293:R306)</f>
        <v>0</v>
      </c>
      <c r="S307" s="412">
        <f>SUBTOTAL(9,S293:S306)</f>
        <v>0</v>
      </c>
      <c r="T307" s="420"/>
      <c r="U307" s="414">
        <f>SUBTOTAL(9,U293:U306)</f>
        <v>0</v>
      </c>
      <c r="V307" s="91">
        <f>SUBTOTAL(9,V293:V306)</f>
        <v>0</v>
      </c>
      <c r="W307" s="92"/>
      <c r="X307" s="93">
        <f>SUBTOTAL(9,X293:X306)</f>
        <v>0</v>
      </c>
      <c r="Y307" s="412">
        <f>SUBTOTAL(9,Y293:Y306)</f>
        <v>0</v>
      </c>
      <c r="Z307" s="420"/>
      <c r="AA307" s="414">
        <f>SUBTOTAL(9,AA293:AA306)</f>
        <v>0</v>
      </c>
      <c r="AB307" s="412">
        <f>SUBTOTAL(9,AB293:AB306)</f>
        <v>0.4</v>
      </c>
      <c r="AC307" s="420"/>
      <c r="AD307" s="414">
        <f>SUBTOTAL(9,AD293:AD306)</f>
        <v>26</v>
      </c>
      <c r="AE307" s="255">
        <f>SUBTOTAL(9,AE293:AE306)</f>
        <v>-0.4</v>
      </c>
      <c r="AF307" s="256"/>
      <c r="AG307" s="257">
        <f>SUBTOTAL(9,AG293:AG306)</f>
        <v>-26</v>
      </c>
      <c r="AH307" s="452">
        <f>SUBTOTAL(9,AH293:AH306)</f>
        <v>0</v>
      </c>
      <c r="AI307" s="458" t="str">
        <f>IF(AJ307,AJ307/AH307,"")</f>
        <v/>
      </c>
      <c r="AJ307" s="454">
        <f>SUBTOTAL(9,AJ293:AJ306)</f>
        <v>0</v>
      </c>
      <c r="AK307" s="452">
        <f>SUBTOTAL(9,AK293:AK306)</f>
        <v>0.4</v>
      </c>
      <c r="AL307" s="458">
        <f>IF(AM307,AM307/AK307,"")</f>
        <v>65</v>
      </c>
      <c r="AM307" s="455">
        <f>SUBTOTAL(9,AM293:AM306)</f>
        <v>26</v>
      </c>
      <c r="AN307" s="259">
        <f>SUBTOTAL(9,AN293:AN306)</f>
        <v>-0.4</v>
      </c>
      <c r="AO307" s="258"/>
      <c r="AP307" s="258">
        <f>SUBTOTAL(9,AP293:AP306)</f>
        <v>-26</v>
      </c>
      <c r="AQ307" s="91">
        <f>SUBTOTAL(9,AQ293:AQ306)</f>
        <v>0</v>
      </c>
      <c r="AR307" s="101"/>
      <c r="AS307" s="93">
        <f>SUBTOTAL(9,AS293:AS306)</f>
        <v>0</v>
      </c>
      <c r="AT307" s="91">
        <f>SUBTOTAL(9,AT293:AT306)</f>
        <v>0</v>
      </c>
      <c r="AU307" s="101"/>
      <c r="AV307" s="93">
        <f>SUBTOTAL(9,AV293:AV306)</f>
        <v>0</v>
      </c>
      <c r="AW307" s="255">
        <f>SUBTOTAL(9,AW293:AW306)</f>
        <v>0</v>
      </c>
      <c r="AX307" s="256"/>
      <c r="AY307" s="257">
        <f>SUBTOTAL(9,AY293:AY306)</f>
        <v>0</v>
      </c>
      <c r="AZ307" s="91">
        <f>SUBTOTAL(9,AZ293:AZ306)</f>
        <v>0.4</v>
      </c>
      <c r="BA307" s="101"/>
      <c r="BB307" s="93">
        <f>SUBTOTAL(9,BB293:BB306)</f>
        <v>26</v>
      </c>
      <c r="BC307" s="91">
        <f>SUBTOTAL(9,BC293:BC306)</f>
        <v>0.4</v>
      </c>
      <c r="BD307" s="101"/>
      <c r="BE307" s="93">
        <f>SUBTOTAL(9,BE293:BE306)</f>
        <v>26</v>
      </c>
      <c r="BF307" s="255">
        <f>SUBTOTAL(9,BF293:BF306)</f>
        <v>0</v>
      </c>
      <c r="BG307" s="256"/>
      <c r="BH307" s="257">
        <f>SUBTOTAL(9,BH293:BH306)</f>
        <v>0</v>
      </c>
      <c r="BI307" s="91">
        <f>SUBTOTAL(9,BI293:BI306)</f>
        <v>0</v>
      </c>
      <c r="BJ307" s="101"/>
      <c r="BK307" s="93">
        <f>SUBTOTAL(9,BK293:BK306)</f>
        <v>0</v>
      </c>
      <c r="BL307" s="91">
        <f>SUBTOTAL(9,BL293:BL306)</f>
        <v>0.9</v>
      </c>
      <c r="BM307" s="101"/>
      <c r="BN307" s="93">
        <f>SUBTOTAL(9,BN293:BN306)</f>
        <v>60</v>
      </c>
      <c r="BO307" s="255">
        <f>SUBTOTAL(9,BO293:BO306)</f>
        <v>-0.9</v>
      </c>
      <c r="BP307" s="256"/>
      <c r="BQ307" s="257">
        <f>SUBTOTAL(9,BQ293:BQ306)</f>
        <v>-60</v>
      </c>
      <c r="BR307" s="122">
        <f>SUBTOTAL(9,BR293:BR306)</f>
        <v>0.4</v>
      </c>
      <c r="BS307" s="130">
        <f>IF(BT307,BT307/BR307,"")</f>
        <v>65</v>
      </c>
      <c r="BT307" s="124">
        <f>SUBTOTAL(9,BT293:BT306)</f>
        <v>26</v>
      </c>
      <c r="BU307" s="122">
        <f>SUBTOTAL(9,BU293:BU306)</f>
        <v>1.3</v>
      </c>
      <c r="BV307" s="130">
        <f>IF(BW307,BW307/BU307,"")</f>
        <v>66.153846153846146</v>
      </c>
      <c r="BW307" s="496">
        <f>SUBTOTAL(9,BW293:BW306)</f>
        <v>86</v>
      </c>
      <c r="BX307" s="259">
        <f>SUBTOTAL(9,BX293:BX306)</f>
        <v>-0.9</v>
      </c>
      <c r="BY307" s="258"/>
      <c r="BZ307" s="258">
        <f>SUBTOTAL(9,BZ293:BZ306)</f>
        <v>-60</v>
      </c>
      <c r="CA307" s="412">
        <f>SUBTOTAL(9,CA293:CA306)</f>
        <v>0</v>
      </c>
      <c r="CB307" s="420"/>
      <c r="CC307" s="414">
        <f>SUBTOTAL(9,CC293:CC306)</f>
        <v>0</v>
      </c>
      <c r="CD307" s="412">
        <f>SUBTOTAL(9,CD293:CD306)</f>
        <v>0</v>
      </c>
      <c r="CE307" s="420"/>
      <c r="CF307" s="414">
        <f>SUBTOTAL(9,CF293:CF306)</f>
        <v>0</v>
      </c>
      <c r="CG307" s="255">
        <f>SUBTOTAL(9,CG293:CG306)</f>
        <v>0</v>
      </c>
      <c r="CH307" s="256"/>
      <c r="CI307" s="257">
        <f>SUBTOTAL(9,CI293:CI306)</f>
        <v>0</v>
      </c>
      <c r="CJ307" s="412">
        <f>SUBTOTAL(9,CJ293:CJ306)</f>
        <v>0.5</v>
      </c>
      <c r="CK307" s="420"/>
      <c r="CL307" s="414">
        <f>SUBTOTAL(9,CL293:CL306)</f>
        <v>29</v>
      </c>
      <c r="CM307" s="412">
        <f>SUBTOTAL(9,CM293:CM306)</f>
        <v>0</v>
      </c>
      <c r="CN307" s="420"/>
      <c r="CO307" s="414">
        <f>SUBTOTAL(9,CO293:CO306)</f>
        <v>0</v>
      </c>
      <c r="CP307" s="255">
        <f>SUBTOTAL(9,CP293:CP306)</f>
        <v>0.5</v>
      </c>
      <c r="CQ307" s="256"/>
      <c r="CR307" s="257">
        <f>SUBTOTAL(9,CR293:CR306)</f>
        <v>29</v>
      </c>
      <c r="CS307" s="412">
        <f>SUBTOTAL(9,CS293:CS306)</f>
        <v>0</v>
      </c>
      <c r="CT307" s="420"/>
      <c r="CU307" s="414">
        <f>SUBTOTAL(9,CU293:CU306)</f>
        <v>0</v>
      </c>
      <c r="CV307" s="412">
        <f>SUBTOTAL(9,CV293:CV306)</f>
        <v>2.9</v>
      </c>
      <c r="CW307" s="420"/>
      <c r="CX307" s="414">
        <f>SUBTOTAL(9,CX293:CX306)</f>
        <v>196</v>
      </c>
      <c r="CY307" s="255">
        <f>SUBTOTAL(9,CY293:CY306)</f>
        <v>-2.9</v>
      </c>
      <c r="CZ307" s="256"/>
      <c r="DA307" s="257">
        <f>SUBTOTAL(9,DA293:DA306)</f>
        <v>-196</v>
      </c>
      <c r="DB307" s="452">
        <f>SUBTOTAL(9,DB293:DB306)</f>
        <v>0.5</v>
      </c>
      <c r="DC307" s="458">
        <f>IF(DD307,DD307/DB307,"")</f>
        <v>58</v>
      </c>
      <c r="DD307" s="454">
        <f>SUBTOTAL(9,DD293:DD306)</f>
        <v>29</v>
      </c>
      <c r="DE307" s="452">
        <f>SUBTOTAL(9,DE293:DE306)</f>
        <v>2.9</v>
      </c>
      <c r="DF307" s="458">
        <f>IF(DG307,DG307/DE307,"")</f>
        <v>67.58620689655173</v>
      </c>
      <c r="DG307" s="455">
        <f>SUBTOTAL(9,DG293:DG306)</f>
        <v>196</v>
      </c>
      <c r="DH307" s="259">
        <f>SUBTOTAL(9,DH293:DH306)</f>
        <v>-2.4</v>
      </c>
      <c r="DI307" s="258"/>
      <c r="DJ307" s="258">
        <f>SUBTOTAL(9,DJ293:DJ306)</f>
        <v>-167</v>
      </c>
      <c r="DK307" s="91">
        <f>SUBTOTAL(9,DK293:DK306)</f>
        <v>0.4</v>
      </c>
      <c r="DL307" s="101"/>
      <c r="DM307" s="93">
        <f>SUBTOTAL(9,DM293:DM306)</f>
        <v>26</v>
      </c>
      <c r="DN307" s="91">
        <f>SUBTOTAL(9,DN293:DN306)</f>
        <v>0</v>
      </c>
      <c r="DO307" s="101"/>
      <c r="DP307" s="93">
        <f>SUBTOTAL(9,DP293:DP306)</f>
        <v>0</v>
      </c>
      <c r="DQ307" s="255">
        <f>SUBTOTAL(9,DQ293:DQ306)</f>
        <v>0.4</v>
      </c>
      <c r="DR307" s="256"/>
      <c r="DS307" s="257">
        <f>SUBTOTAL(9,DS293:DS306)</f>
        <v>26</v>
      </c>
      <c r="DT307" s="91">
        <f>SUBTOTAL(9,DT293:DT306)</f>
        <v>0</v>
      </c>
      <c r="DU307" s="101"/>
      <c r="DV307" s="93">
        <f>SUBTOTAL(9,DV293:DV306)</f>
        <v>0</v>
      </c>
      <c r="DW307" s="91">
        <f>SUBTOTAL(9,DW293:DW306)</f>
        <v>0</v>
      </c>
      <c r="DX307" s="101"/>
      <c r="DY307" s="93">
        <f>SUBTOTAL(9,DY293:DY306)</f>
        <v>0</v>
      </c>
      <c r="DZ307" s="255">
        <f>SUBTOTAL(9,DZ293:DZ306)</f>
        <v>0</v>
      </c>
      <c r="EA307" s="256"/>
      <c r="EB307" s="257">
        <f>SUBTOTAL(9,EB293:EB306)</f>
        <v>0</v>
      </c>
      <c r="EC307" s="91">
        <f>SUBTOTAL(9,EC293:EC306)</f>
        <v>0</v>
      </c>
      <c r="ED307" s="101"/>
      <c r="EE307" s="93">
        <f>SUBTOTAL(9,EE293:EE306)</f>
        <v>0</v>
      </c>
      <c r="EF307" s="91">
        <f>SUBTOTAL(9,EF293:EF306)</f>
        <v>0.9</v>
      </c>
      <c r="EG307" s="101"/>
      <c r="EH307" s="93">
        <f>SUBTOTAL(9,EH293:EH306)</f>
        <v>60</v>
      </c>
      <c r="EI307" s="91">
        <f>SUBTOTAL(9,EI293:EI306)</f>
        <v>-0.9</v>
      </c>
      <c r="EJ307" s="92"/>
      <c r="EK307" s="93">
        <f>SUBTOTAL(9,EK293:EK306)</f>
        <v>-60</v>
      </c>
      <c r="EL307" s="122">
        <f>SUBTOTAL(9,EL293:EL306)</f>
        <v>0.4</v>
      </c>
      <c r="EM307" s="130">
        <f>IF(EN307,EN307/EL307,"")</f>
        <v>65</v>
      </c>
      <c r="EN307" s="124">
        <f>SUBTOTAL(9,EN293:EN306)</f>
        <v>26</v>
      </c>
      <c r="EO307" s="122">
        <f>SUBTOTAL(9,EO293:EO306)</f>
        <v>0.9</v>
      </c>
      <c r="EP307" s="130">
        <f>IF(EQ307,EQ307/EO307,"")</f>
        <v>66.666666666666671</v>
      </c>
      <c r="EQ307" s="496">
        <f>SUBTOTAL(9,EQ293:EQ306)</f>
        <v>60</v>
      </c>
      <c r="ER307" s="125">
        <f>SUBTOTAL(9,ER293:ER306)</f>
        <v>-0.5</v>
      </c>
      <c r="ES307" s="124"/>
      <c r="ET307" s="124">
        <f>SUBTOTAL(9,ET293:ET306)</f>
        <v>-34</v>
      </c>
      <c r="EU307" s="126">
        <f>SUBTOTAL(9,EU293:EU306)</f>
        <v>1.3</v>
      </c>
      <c r="EV307" s="127">
        <f>IF(EW307,EW307/EU307,"")</f>
        <v>62.307692307692307</v>
      </c>
      <c r="EW307" s="128">
        <f>SUBTOTAL(9,EW293:EW306)</f>
        <v>81</v>
      </c>
      <c r="EX307" s="126">
        <f>SUBTOTAL(9,EX293:EX306)</f>
        <v>5.5</v>
      </c>
      <c r="EY307" s="127">
        <f>IF(EZ307,EZ307/EX307,"")</f>
        <v>66.909090909090907</v>
      </c>
      <c r="EZ307" s="128">
        <f>SUBTOTAL(9,EZ293:EZ306)</f>
        <v>368</v>
      </c>
      <c r="FA307" s="179">
        <f>SUBTOTAL(9,FA293:FA306)</f>
        <v>-4.2</v>
      </c>
      <c r="FB307" s="127"/>
      <c r="FC307" s="128">
        <f>SUBTOTAL(9,FC293:FC306)</f>
        <v>-287</v>
      </c>
      <c r="FE307" s="119" t="s">
        <v>424</v>
      </c>
      <c r="FF307" s="120"/>
      <c r="FG307" s="120"/>
      <c r="FH307" s="121"/>
      <c r="FI307" s="412">
        <f>SUBTOTAL(9,FI293:FI306)</f>
        <v>0.4</v>
      </c>
      <c r="FJ307" s="420"/>
      <c r="FK307" s="414">
        <f>SUBTOTAL(9,FK293:FK306)</f>
        <v>26</v>
      </c>
      <c r="FL307" s="412">
        <f>SUBTOTAL(9,FL293:FL306)</f>
        <v>0</v>
      </c>
      <c r="FM307" s="420"/>
      <c r="FN307" s="414">
        <f>SUBTOTAL(9,FN293:FN306)</f>
        <v>0</v>
      </c>
      <c r="FO307" s="91">
        <f>SUBTOTAL(9,FO293:FO306)</f>
        <v>0.4</v>
      </c>
      <c r="FP307" s="92"/>
      <c r="FQ307" s="93">
        <f>SUBTOTAL(9,FQ293:FQ306)</f>
        <v>26</v>
      </c>
      <c r="FR307" s="412">
        <f>SUBTOTAL(9,FR293:FR306)</f>
        <v>0</v>
      </c>
      <c r="FS307" s="420"/>
      <c r="FT307" s="414">
        <f>SUBTOTAL(9,FT293:FT306)</f>
        <v>0</v>
      </c>
      <c r="FU307" s="412">
        <f>SUBTOTAL(9,FU293:FU306)</f>
        <v>0</v>
      </c>
      <c r="FV307" s="420"/>
      <c r="FW307" s="414">
        <f>SUBTOTAL(9,FW293:FW306)</f>
        <v>0</v>
      </c>
      <c r="FX307" s="91">
        <f>SUBTOTAL(9,FX293:FX306)</f>
        <v>0</v>
      </c>
      <c r="FY307" s="92"/>
      <c r="FZ307" s="93">
        <f>SUBTOTAL(9,FZ293:FZ306)</f>
        <v>0</v>
      </c>
      <c r="GA307" s="412">
        <f>SUBTOTAL(9,GA293:GA306)</f>
        <v>0.4</v>
      </c>
      <c r="GB307" s="420"/>
      <c r="GC307" s="414">
        <f>SUBTOTAL(9,GC293:GC306)</f>
        <v>26</v>
      </c>
      <c r="GD307" s="412">
        <f>SUBTOTAL(9,GD293:GD306)</f>
        <v>0.4</v>
      </c>
      <c r="GE307" s="420"/>
      <c r="GF307" s="414">
        <f>SUBTOTAL(9,GF293:GF306)</f>
        <v>26</v>
      </c>
      <c r="GG307" s="255">
        <f>SUBTOTAL(9,GG293:GG306)</f>
        <v>0</v>
      </c>
      <c r="GH307" s="256"/>
      <c r="GI307" s="257">
        <f>SUBTOTAL(9,GI293:GI306)</f>
        <v>0</v>
      </c>
      <c r="GJ307" s="452">
        <f>SUBTOTAL(9,GJ293:GJ306)</f>
        <v>0.8</v>
      </c>
      <c r="GK307" s="458">
        <f>IF(GL307,GL307/GJ307,"")</f>
        <v>65</v>
      </c>
      <c r="GL307" s="454">
        <f>SUBTOTAL(9,GL293:GL306)</f>
        <v>52</v>
      </c>
      <c r="GM307" s="452">
        <f>SUBTOTAL(9,GM293:GM306)</f>
        <v>0.4</v>
      </c>
      <c r="GN307" s="458">
        <f>IF(GO307,GO307/GM307,"")</f>
        <v>65</v>
      </c>
      <c r="GO307" s="455">
        <f>SUBTOTAL(9,GO293:GO306)</f>
        <v>26</v>
      </c>
      <c r="GP307" s="259">
        <f>SUBTOTAL(9,GP293:GP306)</f>
        <v>0.4</v>
      </c>
      <c r="GQ307" s="258"/>
      <c r="GR307" s="258">
        <f>SUBTOTAL(9,GR293:GR306)</f>
        <v>26</v>
      </c>
      <c r="GS307" s="91">
        <f>SUBTOTAL(9,GS293:GS306)</f>
        <v>0</v>
      </c>
      <c r="GT307" s="101"/>
      <c r="GU307" s="93">
        <f>SUBTOTAL(9,GU293:GU306)</f>
        <v>0</v>
      </c>
      <c r="GV307" s="91">
        <f>SUBTOTAL(9,GV293:GV306)</f>
        <v>0</v>
      </c>
      <c r="GW307" s="101"/>
      <c r="GX307" s="93">
        <f>SUBTOTAL(9,GX293:GX306)</f>
        <v>0</v>
      </c>
      <c r="GY307" s="255">
        <f>SUBTOTAL(9,GY293:GY306)</f>
        <v>0</v>
      </c>
      <c r="GZ307" s="256"/>
      <c r="HA307" s="257">
        <f>SUBTOTAL(9,HA293:HA306)</f>
        <v>0</v>
      </c>
      <c r="HB307" s="91">
        <f>SUBTOTAL(9,HB293:HB306)</f>
        <v>0.4</v>
      </c>
      <c r="HC307" s="101"/>
      <c r="HD307" s="93">
        <f>SUBTOTAL(9,HD293:HD306)</f>
        <v>26</v>
      </c>
      <c r="HE307" s="91">
        <f>SUBTOTAL(9,HE293:HE306)</f>
        <v>0.4</v>
      </c>
      <c r="HF307" s="101"/>
      <c r="HG307" s="93">
        <f>SUBTOTAL(9,HG293:HG306)</f>
        <v>26</v>
      </c>
      <c r="HH307" s="255">
        <f>SUBTOTAL(9,HH293:HH306)</f>
        <v>0</v>
      </c>
      <c r="HI307" s="256"/>
      <c r="HJ307" s="257">
        <f>SUBTOTAL(9,HJ293:HJ306)</f>
        <v>0</v>
      </c>
      <c r="HK307" s="91">
        <f>SUBTOTAL(9,HK293:HK306)</f>
        <v>0.9</v>
      </c>
      <c r="HL307" s="101"/>
      <c r="HM307" s="93">
        <f>SUBTOTAL(9,HM293:HM306)</f>
        <v>55</v>
      </c>
      <c r="HN307" s="91">
        <f>SUBTOTAL(9,HN293:HN306)</f>
        <v>0.9</v>
      </c>
      <c r="HO307" s="101"/>
      <c r="HP307" s="93">
        <f>SUBTOTAL(9,HP293:HP306)</f>
        <v>60</v>
      </c>
      <c r="HQ307" s="255">
        <f>SUBTOTAL(9,HQ293:HQ306)</f>
        <v>0</v>
      </c>
      <c r="HR307" s="256"/>
      <c r="HS307" s="257">
        <f>SUBTOTAL(9,HS293:HS306)</f>
        <v>-5</v>
      </c>
      <c r="HT307" s="122">
        <f>SUBTOTAL(9,HT293:HT306)</f>
        <v>1.3</v>
      </c>
      <c r="HU307" s="130">
        <f>IF(HV307,HV307/HT307,"")</f>
        <v>62.307692307692307</v>
      </c>
      <c r="HV307" s="124">
        <f>SUBTOTAL(9,HV293:HV306)</f>
        <v>81</v>
      </c>
      <c r="HW307" s="122">
        <f>SUBTOTAL(9,HW293:HW306)</f>
        <v>1.3</v>
      </c>
      <c r="HX307" s="130">
        <f>IF(HY307,HY307/HW307,"")</f>
        <v>66.153846153846146</v>
      </c>
      <c r="HY307" s="496">
        <f>SUBTOTAL(9,HY293:HY306)</f>
        <v>86</v>
      </c>
      <c r="HZ307" s="259">
        <f>SUBTOTAL(9,HZ293:HZ306)</f>
        <v>0</v>
      </c>
      <c r="IA307" s="258"/>
      <c r="IB307" s="258">
        <f>SUBTOTAL(9,IB293:IB306)</f>
        <v>-5</v>
      </c>
      <c r="IC307" s="412">
        <f>SUBTOTAL(9,IC293:IC306)</f>
        <v>0</v>
      </c>
      <c r="ID307" s="420"/>
      <c r="IE307" s="414">
        <f>SUBTOTAL(9,IE293:IE306)</f>
        <v>0</v>
      </c>
      <c r="IF307" s="412">
        <f>SUBTOTAL(9,IF293:IF306)</f>
        <v>0</v>
      </c>
      <c r="IG307" s="420"/>
      <c r="IH307" s="414">
        <f>SUBTOTAL(9,IH293:IH306)</f>
        <v>0</v>
      </c>
      <c r="II307" s="255">
        <f>SUBTOTAL(9,II293:II306)</f>
        <v>0</v>
      </c>
      <c r="IJ307" s="256"/>
      <c r="IK307" s="257">
        <f>SUBTOTAL(9,IK293:IK306)</f>
        <v>0</v>
      </c>
      <c r="IL307" s="412">
        <f>SUBTOTAL(9,IL293:IL306)</f>
        <v>0</v>
      </c>
      <c r="IM307" s="420"/>
      <c r="IN307" s="414">
        <f>SUBTOTAL(9,IN293:IN306)</f>
        <v>0</v>
      </c>
      <c r="IO307" s="412">
        <f>SUBTOTAL(9,IO293:IO306)</f>
        <v>0</v>
      </c>
      <c r="IP307" s="420"/>
      <c r="IQ307" s="414">
        <f>SUBTOTAL(9,IQ293:IQ306)</f>
        <v>0</v>
      </c>
      <c r="IR307" s="255">
        <f>SUBTOTAL(9,IR293:IR306)</f>
        <v>0</v>
      </c>
      <c r="IS307" s="256"/>
      <c r="IT307" s="257">
        <f>SUBTOTAL(9,IT293:IT306)</f>
        <v>0</v>
      </c>
      <c r="IU307" s="412">
        <f>SUBTOTAL(9,IU293:IU306)</f>
        <v>0.4</v>
      </c>
      <c r="IV307" s="420"/>
      <c r="IW307" s="414">
        <f>SUBTOTAL(9,IW293:IW306)</f>
        <v>26</v>
      </c>
      <c r="IX307" s="412">
        <f>SUBTOTAL(9,IX293:IX306)</f>
        <v>2.9</v>
      </c>
      <c r="IY307" s="420"/>
      <c r="IZ307" s="414">
        <f>SUBTOTAL(9,IZ293:IZ306)</f>
        <v>196</v>
      </c>
      <c r="JA307" s="255">
        <f>SUBTOTAL(9,JA293:JA306)</f>
        <v>-2.5</v>
      </c>
      <c r="JB307" s="256"/>
      <c r="JC307" s="257">
        <f>SUBTOTAL(9,JC293:JC306)</f>
        <v>-170</v>
      </c>
      <c r="JD307" s="452">
        <f>SUBTOTAL(9,JD293:JD306)</f>
        <v>0.4</v>
      </c>
      <c r="JE307" s="458">
        <f>IF(JF307,JF307/JD307,"")</f>
        <v>65</v>
      </c>
      <c r="JF307" s="454">
        <f>SUBTOTAL(9,JF293:JF306)</f>
        <v>26</v>
      </c>
      <c r="JG307" s="452">
        <f>SUBTOTAL(9,JG293:JG306)</f>
        <v>2.9</v>
      </c>
      <c r="JH307" s="458">
        <f>IF(JI307,JI307/JG307,"")</f>
        <v>67.58620689655173</v>
      </c>
      <c r="JI307" s="455">
        <f>SUBTOTAL(9,JI293:JI306)</f>
        <v>196</v>
      </c>
      <c r="JJ307" s="259">
        <f>SUBTOTAL(9,JJ293:JJ306)</f>
        <v>-2.5</v>
      </c>
      <c r="JK307" s="258"/>
      <c r="JL307" s="258">
        <f>SUBTOTAL(9,JL293:JL306)</f>
        <v>-170</v>
      </c>
      <c r="JM307" s="91">
        <f>SUBTOTAL(9,JM293:JM306)</f>
        <v>0</v>
      </c>
      <c r="JN307" s="101"/>
      <c r="JO307" s="93">
        <f>SUBTOTAL(9,JO293:JO306)</f>
        <v>0</v>
      </c>
      <c r="JP307" s="91">
        <f>SUBTOTAL(9,JP293:JP306)</f>
        <v>0</v>
      </c>
      <c r="JQ307" s="101"/>
      <c r="JR307" s="93">
        <f>SUBTOTAL(9,JR293:JR306)</f>
        <v>0</v>
      </c>
      <c r="JS307" s="255">
        <f>SUBTOTAL(9,JS293:JS306)</f>
        <v>0</v>
      </c>
      <c r="JT307" s="256"/>
      <c r="JU307" s="257">
        <f>SUBTOTAL(9,JU293:JU306)</f>
        <v>0</v>
      </c>
      <c r="JV307" s="91">
        <f>SUBTOTAL(9,JV293:JV306)</f>
        <v>0</v>
      </c>
      <c r="JW307" s="101"/>
      <c r="JX307" s="93">
        <f>SUBTOTAL(9,JX293:JX306)</f>
        <v>0</v>
      </c>
      <c r="JY307" s="91">
        <f>SUBTOTAL(9,JY293:JY306)</f>
        <v>0</v>
      </c>
      <c r="JZ307" s="101"/>
      <c r="KA307" s="93">
        <f>SUBTOTAL(9,KA293:KA306)</f>
        <v>0</v>
      </c>
      <c r="KB307" s="255">
        <f>SUBTOTAL(9,KB293:KB306)</f>
        <v>0</v>
      </c>
      <c r="KC307" s="256"/>
      <c r="KD307" s="257">
        <f>SUBTOTAL(9,KD293:KD306)</f>
        <v>0</v>
      </c>
      <c r="KE307" s="91">
        <f>SUBTOTAL(9,KE293:KE306)</f>
        <v>0</v>
      </c>
      <c r="KF307" s="101"/>
      <c r="KG307" s="93">
        <f>SUBTOTAL(9,KG293:KG306)</f>
        <v>0</v>
      </c>
      <c r="KH307" s="91">
        <f>SUBTOTAL(9,KH293:KH306)</f>
        <v>0.9</v>
      </c>
      <c r="KI307" s="101"/>
      <c r="KJ307" s="93">
        <f>SUBTOTAL(9,KJ293:KJ306)</f>
        <v>60</v>
      </c>
      <c r="KK307" s="91">
        <f>SUBTOTAL(9,KK293:KK306)</f>
        <v>-0.9</v>
      </c>
      <c r="KL307" s="92"/>
      <c r="KM307" s="93">
        <f>SUBTOTAL(9,KM293:KM306)</f>
        <v>-60</v>
      </c>
      <c r="KN307" s="122">
        <f>SUBTOTAL(9,KN293:KN306)</f>
        <v>0</v>
      </c>
      <c r="KO307" s="130" t="str">
        <f>IF(KP307,KP307/KN307,"")</f>
        <v/>
      </c>
      <c r="KP307" s="124">
        <f>SUBTOTAL(9,KP293:KP306)</f>
        <v>0</v>
      </c>
      <c r="KQ307" s="122">
        <f>SUBTOTAL(9,KQ293:KQ306)</f>
        <v>0.9</v>
      </c>
      <c r="KR307" s="130">
        <f>IF(KS307,KS307/KQ307,"")</f>
        <v>66.666666666666671</v>
      </c>
      <c r="KS307" s="496">
        <f>SUBTOTAL(9,KS293:KS306)</f>
        <v>60</v>
      </c>
      <c r="KT307" s="125">
        <f>SUBTOTAL(9,KT293:KT306)</f>
        <v>-0.9</v>
      </c>
      <c r="KU307" s="124"/>
      <c r="KV307" s="124">
        <f>SUBTOTAL(9,KV293:KV306)</f>
        <v>-60</v>
      </c>
      <c r="KW307" s="126">
        <f>SUBTOTAL(9,KW293:KW306)</f>
        <v>2.5</v>
      </c>
      <c r="KX307" s="127">
        <f>IF(KY307,KY307/KW307,"")</f>
        <v>63.6</v>
      </c>
      <c r="KY307" s="128">
        <f>SUBTOTAL(9,KY293:KY306)</f>
        <v>159</v>
      </c>
      <c r="KZ307" s="126">
        <f>SUBTOTAL(9,KZ293:KZ306)</f>
        <v>5.5</v>
      </c>
      <c r="LA307" s="127">
        <f>IF(LB307,LB307/KZ307,"")</f>
        <v>66.909090909090907</v>
      </c>
      <c r="LB307" s="128">
        <f>SUBTOTAL(9,LB293:LB306)</f>
        <v>368</v>
      </c>
      <c r="LC307" s="179">
        <f>SUBTOTAL(9,LC293:LC306)</f>
        <v>-3</v>
      </c>
      <c r="LD307" s="127"/>
      <c r="LE307" s="128">
        <f>SUBTOTAL(9,LE293:LE306)</f>
        <v>-209</v>
      </c>
    </row>
    <row r="308" spans="2:317" ht="20.25" hidden="1" customHeight="1" outlineLevel="3">
      <c r="B308" s="84" t="s">
        <v>425</v>
      </c>
      <c r="C308" s="176" t="s">
        <v>412</v>
      </c>
      <c r="D308" s="176" t="s">
        <v>261</v>
      </c>
      <c r="E308" s="176" t="s">
        <v>262</v>
      </c>
      <c r="F308" s="84"/>
      <c r="G308" s="738"/>
      <c r="H308" s="772"/>
      <c r="I308" s="241">
        <f>G308*H308</f>
        <v>0</v>
      </c>
      <c r="J308" s="313">
        <v>0.5</v>
      </c>
      <c r="K308" s="108">
        <v>29</v>
      </c>
      <c r="L308" s="241">
        <f>J308*K308</f>
        <v>14.5</v>
      </c>
      <c r="M308" s="41">
        <f t="shared" ref="M308" si="4469">G308-J308</f>
        <v>-0.5</v>
      </c>
      <c r="N308" s="42">
        <f t="shared" ref="N308" si="4470">H308-K308</f>
        <v>-29</v>
      </c>
      <c r="O308" s="43">
        <f t="shared" ref="O308" si="4471">I308-L308</f>
        <v>-14.5</v>
      </c>
      <c r="P308" s="738"/>
      <c r="Q308" s="819"/>
      <c r="R308" s="241">
        <f>P308*Q308</f>
        <v>0</v>
      </c>
      <c r="S308" s="313">
        <v>0.5</v>
      </c>
      <c r="T308" s="108">
        <v>29</v>
      </c>
      <c r="U308" s="241">
        <f>S308*T308</f>
        <v>14.5</v>
      </c>
      <c r="V308" s="41">
        <f t="shared" ref="V308" si="4472">P308-S308</f>
        <v>-0.5</v>
      </c>
      <c r="W308" s="42">
        <f t="shared" ref="W308" si="4473">Q308-T308</f>
        <v>-29</v>
      </c>
      <c r="X308" s="43">
        <f t="shared" ref="X308" si="4474">R308-U308</f>
        <v>-14.5</v>
      </c>
      <c r="Y308" s="738"/>
      <c r="Z308" s="823"/>
      <c r="AA308" s="241">
        <f>Y308*Z308</f>
        <v>0</v>
      </c>
      <c r="AB308" s="88">
        <v>1</v>
      </c>
      <c r="AC308" s="108">
        <v>29</v>
      </c>
      <c r="AD308" s="241">
        <f>AB308*AC308</f>
        <v>29</v>
      </c>
      <c r="AE308" s="236">
        <f t="shared" ref="AE308" si="4475">Y308-AB308</f>
        <v>-1</v>
      </c>
      <c r="AF308" s="232">
        <f t="shared" ref="AF308" si="4476">Z308-AC308</f>
        <v>-29</v>
      </c>
      <c r="AG308" s="233">
        <f t="shared" ref="AG308" si="4477">AA308-AD308</f>
        <v>-29</v>
      </c>
      <c r="AH308" s="449">
        <f t="shared" ref="AH308:AH310" si="4478">G308+P308+Y308</f>
        <v>0</v>
      </c>
      <c r="AI308" s="450">
        <f t="shared" ref="AI308:AI310" si="4479">IF(AJ308,AJ308/AH308,0)</f>
        <v>0</v>
      </c>
      <c r="AJ308" s="451">
        <f t="shared" ref="AJ308:AJ321" si="4480">I308+R308+AA308</f>
        <v>0</v>
      </c>
      <c r="AK308" s="449">
        <f t="shared" ref="AK308:AK310" si="4481">J308+S308+AB308</f>
        <v>2</v>
      </c>
      <c r="AL308" s="450">
        <f t="shared" ref="AL308:AL310" si="4482">IF(AM308,AM308/AK308,0)</f>
        <v>29</v>
      </c>
      <c r="AM308" s="451">
        <f t="shared" ref="AM308:AM321" si="4483">L308+U308+AD308</f>
        <v>58</v>
      </c>
      <c r="AN308" s="252">
        <f t="shared" ref="AN308:AN310" si="4484">AH308-AK308</f>
        <v>-2</v>
      </c>
      <c r="AO308" s="253">
        <f t="shared" ref="AO308:AO310" si="4485">AI308-AL308</f>
        <v>-29</v>
      </c>
      <c r="AP308" s="253">
        <f t="shared" ref="AP308:AP321" si="4486">AJ308-AM308</f>
        <v>-58</v>
      </c>
      <c r="AQ308" s="313">
        <v>0.3</v>
      </c>
      <c r="AR308" s="823">
        <v>80</v>
      </c>
      <c r="AS308" s="90">
        <f>AQ308*AR308</f>
        <v>24</v>
      </c>
      <c r="AT308" s="88">
        <v>1</v>
      </c>
      <c r="AU308" s="108">
        <v>29</v>
      </c>
      <c r="AV308" s="90">
        <f>AT308*AU308</f>
        <v>29</v>
      </c>
      <c r="AW308" s="236">
        <f t="shared" ref="AW308" si="4487">AQ308-AT308</f>
        <v>-0.7</v>
      </c>
      <c r="AX308" s="232">
        <f t="shared" ref="AX308" si="4488">AR308-AU308</f>
        <v>51</v>
      </c>
      <c r="AY308" s="233">
        <f t="shared" ref="AY308" si="4489">AS308-AV308</f>
        <v>-5</v>
      </c>
      <c r="AZ308" s="385">
        <v>1</v>
      </c>
      <c r="BA308" s="823">
        <v>30</v>
      </c>
      <c r="BB308" s="90">
        <f>AZ308*BA308</f>
        <v>30</v>
      </c>
      <c r="BC308" s="88">
        <v>1</v>
      </c>
      <c r="BD308" s="108">
        <v>29</v>
      </c>
      <c r="BE308" s="90">
        <f>BC308*BD308</f>
        <v>29</v>
      </c>
      <c r="BF308" s="236">
        <f t="shared" ref="BF308" si="4490">AZ308-BC308</f>
        <v>0</v>
      </c>
      <c r="BG308" s="232">
        <f t="shared" ref="BG308" si="4491">BA308-BD308</f>
        <v>1</v>
      </c>
      <c r="BH308" s="233">
        <f t="shared" ref="BH308" si="4492">BB308-BE308</f>
        <v>1</v>
      </c>
      <c r="BI308" s="385">
        <v>1</v>
      </c>
      <c r="BJ308" s="823">
        <v>30</v>
      </c>
      <c r="BK308" s="90">
        <f>BI308*BJ308</f>
        <v>30</v>
      </c>
      <c r="BL308" s="88">
        <v>2</v>
      </c>
      <c r="BM308" s="108">
        <v>29</v>
      </c>
      <c r="BN308" s="90">
        <f>BL308*BM308</f>
        <v>58</v>
      </c>
      <c r="BO308" s="236">
        <f t="shared" ref="BO308" si="4493">BI308-BL308</f>
        <v>-1</v>
      </c>
      <c r="BP308" s="232">
        <f t="shared" ref="BP308" si="4494">BJ308-BM308</f>
        <v>1</v>
      </c>
      <c r="BQ308" s="233">
        <f t="shared" ref="BQ308" si="4495">BK308-BN308</f>
        <v>-28</v>
      </c>
      <c r="BR308" s="50">
        <f t="shared" ref="BR308:BR310" si="4496">AQ308+AZ308+BI308</f>
        <v>2.2999999999999998</v>
      </c>
      <c r="BS308" s="45">
        <f t="shared" ref="BS308:BS310" si="4497">IF(BT308,BT308/BR308,0)</f>
        <v>36.521739130434788</v>
      </c>
      <c r="BT308" s="51">
        <f t="shared" ref="BT308:BT321" si="4498">AS308+BB308+BK308</f>
        <v>84</v>
      </c>
      <c r="BU308" s="50">
        <f t="shared" ref="BU308:BU310" si="4499">AT308+BC308+BL308</f>
        <v>4</v>
      </c>
      <c r="BV308" s="45">
        <f t="shared" ref="BV308:BV310" si="4500">IF(BW308,BW308/BU308,0)</f>
        <v>29</v>
      </c>
      <c r="BW308" s="51">
        <f t="shared" ref="BW308:BW321" si="4501">AV308+BE308+BN308</f>
        <v>116</v>
      </c>
      <c r="BX308" s="252">
        <f t="shared" ref="BX308:BX310" si="4502">BR308-BU308</f>
        <v>-1.7000000000000002</v>
      </c>
      <c r="BY308" s="253">
        <f t="shared" ref="BY308:BY310" si="4503">BS308-BV308</f>
        <v>7.5217391304347885</v>
      </c>
      <c r="BZ308" s="253">
        <f t="shared" ref="BZ308:BZ321" si="4504">BT308-BW308</f>
        <v>-32</v>
      </c>
      <c r="CA308" s="385">
        <v>1</v>
      </c>
      <c r="CB308" s="823">
        <v>30</v>
      </c>
      <c r="CC308" s="241">
        <f>CA308*CB308</f>
        <v>30</v>
      </c>
      <c r="CD308" s="88">
        <v>2</v>
      </c>
      <c r="CE308" s="108">
        <v>29</v>
      </c>
      <c r="CF308" s="241">
        <f>CD308*CE308</f>
        <v>58</v>
      </c>
      <c r="CG308" s="236">
        <f t="shared" ref="CG308" si="4505">CA308-CD308</f>
        <v>-1</v>
      </c>
      <c r="CH308" s="232">
        <f t="shared" ref="CH308" si="4506">CB308-CE308</f>
        <v>1</v>
      </c>
      <c r="CI308" s="233">
        <f t="shared" ref="CI308" si="4507">CC308-CF308</f>
        <v>-28</v>
      </c>
      <c r="CJ308" s="385">
        <v>2</v>
      </c>
      <c r="CK308" s="823">
        <v>30</v>
      </c>
      <c r="CL308" s="241">
        <f>CJ308*CK308</f>
        <v>60</v>
      </c>
      <c r="CM308" s="88">
        <v>2</v>
      </c>
      <c r="CN308" s="108">
        <v>29</v>
      </c>
      <c r="CO308" s="241">
        <f>CM308*CN308</f>
        <v>58</v>
      </c>
      <c r="CP308" s="236">
        <f t="shared" ref="CP308" si="4508">CJ308-CM308</f>
        <v>0</v>
      </c>
      <c r="CQ308" s="232">
        <f t="shared" ref="CQ308" si="4509">CK308-CN308</f>
        <v>1</v>
      </c>
      <c r="CR308" s="233">
        <f t="shared" ref="CR308" si="4510">CL308-CO308</f>
        <v>2</v>
      </c>
      <c r="CS308" s="385">
        <v>2</v>
      </c>
      <c r="CT308" s="823">
        <v>30</v>
      </c>
      <c r="CU308" s="241">
        <f>CS308*CT308</f>
        <v>60</v>
      </c>
      <c r="CV308" s="88">
        <v>2</v>
      </c>
      <c r="CW308" s="108">
        <v>29</v>
      </c>
      <c r="CX308" s="241">
        <f>CV308*CW308</f>
        <v>58</v>
      </c>
      <c r="CY308" s="236">
        <f t="shared" ref="CY308" si="4511">CS308-CV308</f>
        <v>0</v>
      </c>
      <c r="CZ308" s="232">
        <f t="shared" ref="CZ308" si="4512">CT308-CW308</f>
        <v>1</v>
      </c>
      <c r="DA308" s="233">
        <f t="shared" ref="DA308" si="4513">CU308-CX308</f>
        <v>2</v>
      </c>
      <c r="DB308" s="449">
        <f t="shared" ref="DB308:DB310" si="4514">CA308+CJ308+CS308</f>
        <v>5</v>
      </c>
      <c r="DC308" s="450">
        <f t="shared" ref="DC308:DC310" si="4515">IF(DD308,DD308/DB308,0)</f>
        <v>30</v>
      </c>
      <c r="DD308" s="451">
        <f t="shared" ref="DD308:DD321" si="4516">CC308+CL308+CU308</f>
        <v>150</v>
      </c>
      <c r="DE308" s="449">
        <f t="shared" ref="DE308:DE310" si="4517">CD308+CM308+CV308</f>
        <v>6</v>
      </c>
      <c r="DF308" s="450">
        <f t="shared" ref="DF308:DF310" si="4518">IF(DG308,DG308/DE308,0)</f>
        <v>29</v>
      </c>
      <c r="DG308" s="451">
        <f t="shared" ref="DG308:DG321" si="4519">CF308+CO308+CX308</f>
        <v>174</v>
      </c>
      <c r="DH308" s="252">
        <f t="shared" ref="DH308:DH310" si="4520">DB308-DE308</f>
        <v>-1</v>
      </c>
      <c r="DI308" s="253">
        <f t="shared" ref="DI308:DI310" si="4521">DC308-DF308</f>
        <v>1</v>
      </c>
      <c r="DJ308" s="253">
        <f t="shared" ref="DJ308:DJ321" si="4522">DD308-DG308</f>
        <v>-24</v>
      </c>
      <c r="DK308" s="385">
        <v>2</v>
      </c>
      <c r="DL308" s="823">
        <v>30</v>
      </c>
      <c r="DM308" s="90">
        <f>DK308*DL308</f>
        <v>60</v>
      </c>
      <c r="DN308" s="238">
        <v>2</v>
      </c>
      <c r="DO308" s="819">
        <v>30</v>
      </c>
      <c r="DP308" s="90">
        <f>DN308*DO308</f>
        <v>60</v>
      </c>
      <c r="DQ308" s="236">
        <f t="shared" ref="DQ308" si="4523">DK308-DN308</f>
        <v>0</v>
      </c>
      <c r="DR308" s="232">
        <f t="shared" ref="DR308" si="4524">DL308-DO308</f>
        <v>0</v>
      </c>
      <c r="DS308" s="233">
        <f t="shared" ref="DS308" si="4525">DM308-DP308</f>
        <v>0</v>
      </c>
      <c r="DT308" s="385">
        <v>3</v>
      </c>
      <c r="DU308" s="823">
        <v>30</v>
      </c>
      <c r="DV308" s="90">
        <f>DT308*DU308</f>
        <v>90</v>
      </c>
      <c r="DW308" s="238">
        <v>3</v>
      </c>
      <c r="DX308" s="819">
        <v>30</v>
      </c>
      <c r="DY308" s="90">
        <f>DW308*DX308</f>
        <v>90</v>
      </c>
      <c r="DZ308" s="236">
        <f t="shared" ref="DZ308:DZ309" si="4526">DT308-DW308</f>
        <v>0</v>
      </c>
      <c r="EA308" s="232">
        <f t="shared" ref="EA308:EA309" si="4527">DU308-DX308</f>
        <v>0</v>
      </c>
      <c r="EB308" s="233">
        <f t="shared" ref="EB308:EB309" si="4528">DV308-DY308</f>
        <v>0</v>
      </c>
      <c r="EC308" s="385">
        <v>3</v>
      </c>
      <c r="ED308" s="823">
        <v>30</v>
      </c>
      <c r="EE308" s="90">
        <f>EC308*ED308</f>
        <v>90</v>
      </c>
      <c r="EF308" s="238">
        <v>3</v>
      </c>
      <c r="EG308" s="819">
        <v>30</v>
      </c>
      <c r="EH308" s="90">
        <f>EF308*EG308</f>
        <v>90</v>
      </c>
      <c r="EI308" s="41">
        <f t="shared" ref="EI308" si="4529">EC308-EF308</f>
        <v>0</v>
      </c>
      <c r="EJ308" s="42">
        <f t="shared" ref="EJ308" si="4530">ED308-EG308</f>
        <v>0</v>
      </c>
      <c r="EK308" s="43">
        <f t="shared" ref="EK308" si="4531">EE308-EH308</f>
        <v>0</v>
      </c>
      <c r="EL308" s="50">
        <f t="shared" ref="EL308:EL310" si="4532">DK308+DT308+EC308</f>
        <v>8</v>
      </c>
      <c r="EM308" s="45">
        <f t="shared" ref="EM308:EM310" si="4533">IF(EN308,EN308/EL308,0)</f>
        <v>30</v>
      </c>
      <c r="EN308" s="51">
        <f t="shared" ref="EN308:EN321" si="4534">DM308+DV308+EE308</f>
        <v>240</v>
      </c>
      <c r="EO308" s="50">
        <f t="shared" ref="EO308:EO310" si="4535">DN308+DW308+EF308</f>
        <v>8</v>
      </c>
      <c r="EP308" s="45">
        <f t="shared" ref="EP308:EP310" si="4536">IF(EQ308,EQ308/EO308,0)</f>
        <v>30</v>
      </c>
      <c r="EQ308" s="51">
        <f t="shared" ref="EQ308:EQ321" si="4537">DP308+DY308+EH308</f>
        <v>240</v>
      </c>
      <c r="ER308" s="81">
        <f t="shared" ref="ER308:ER310" si="4538">EL308-EO308</f>
        <v>0</v>
      </c>
      <c r="ES308" s="52">
        <f t="shared" ref="ES308:ES310" si="4539">EM308-EP308</f>
        <v>0</v>
      </c>
      <c r="ET308" s="52">
        <f t="shared" ref="ET308:ET321" si="4540">EN308-EQ308</f>
        <v>0</v>
      </c>
      <c r="EU308" s="27">
        <f t="shared" ref="EU308:EU310" si="4541">AH308+BR308+DB308+EL308</f>
        <v>15.3</v>
      </c>
      <c r="EV308" s="28">
        <f t="shared" ref="EV308:EV310" si="4542">IF(EW308,EW308/EU308,0)</f>
        <v>30.980392156862745</v>
      </c>
      <c r="EW308" s="29">
        <f t="shared" ref="EW308:EW321" si="4543">AJ308+BT308+DD308+EN308</f>
        <v>474</v>
      </c>
      <c r="EX308" s="27">
        <f t="shared" ref="EX308:EX310" si="4544">AK308+BU308+DE308+EO308</f>
        <v>20</v>
      </c>
      <c r="EY308" s="28">
        <f t="shared" ref="EY308:EY310" si="4545">IF(EZ308,EZ308/EX308,0)</f>
        <v>29.4</v>
      </c>
      <c r="EZ308" s="29">
        <f t="shared" ref="EZ308:EZ321" si="4546">AM308+BW308+DG308+EQ308</f>
        <v>588</v>
      </c>
      <c r="FA308" s="178">
        <f t="shared" ref="FA308:FA310" si="4547">EU308-EX308</f>
        <v>-4.6999999999999993</v>
      </c>
      <c r="FB308" s="28">
        <f t="shared" ref="FB308:FB310" si="4548">EV308-EY308</f>
        <v>1.5803921568627466</v>
      </c>
      <c r="FC308" s="29">
        <f t="shared" ref="FC308:FC321" si="4549">EW308-EZ308</f>
        <v>-114</v>
      </c>
      <c r="FE308" s="84" t="s">
        <v>426</v>
      </c>
      <c r="FF308" s="176"/>
      <c r="FG308" s="176"/>
      <c r="FH308" s="84"/>
      <c r="FI308" s="385">
        <v>3</v>
      </c>
      <c r="FJ308" s="823">
        <v>30</v>
      </c>
      <c r="FK308" s="241">
        <f>FI308*FJ308</f>
        <v>90</v>
      </c>
      <c r="FL308" s="313">
        <v>0.5</v>
      </c>
      <c r="FM308" s="108">
        <v>29</v>
      </c>
      <c r="FN308" s="241">
        <f>FL308*FM308</f>
        <v>14.5</v>
      </c>
      <c r="FO308" s="41">
        <f t="shared" ref="FO308:FO321" si="4550">FI308-FL308</f>
        <v>2.5</v>
      </c>
      <c r="FP308" s="42">
        <f t="shared" ref="FP308:FP321" si="4551">FJ308-FM308</f>
        <v>1</v>
      </c>
      <c r="FQ308" s="43">
        <f t="shared" ref="FQ308:FQ321" si="4552">FK308-FN308</f>
        <v>75.5</v>
      </c>
      <c r="FR308" s="238">
        <v>4</v>
      </c>
      <c r="FS308" s="823">
        <v>80</v>
      </c>
      <c r="FT308" s="241">
        <f>FR308*FS308</f>
        <v>320</v>
      </c>
      <c r="FU308" s="313">
        <v>0.5</v>
      </c>
      <c r="FV308" s="108">
        <v>29</v>
      </c>
      <c r="FW308" s="241">
        <f>FU308*FV308</f>
        <v>14.5</v>
      </c>
      <c r="FX308" s="41">
        <f t="shared" ref="FX308:FX321" si="4553">FR308-FU308</f>
        <v>3.5</v>
      </c>
      <c r="FY308" s="42">
        <f t="shared" ref="FY308:FY321" si="4554">FS308-FV308</f>
        <v>51</v>
      </c>
      <c r="FZ308" s="43">
        <f t="shared" ref="FZ308:FZ321" si="4555">FT308-FW308</f>
        <v>305.5</v>
      </c>
      <c r="GA308" s="738">
        <v>0.3</v>
      </c>
      <c r="GB308" s="819">
        <v>80</v>
      </c>
      <c r="GC308" s="241">
        <f>GA308*GB308</f>
        <v>24</v>
      </c>
      <c r="GD308" s="88">
        <v>1</v>
      </c>
      <c r="GE308" s="108">
        <v>29</v>
      </c>
      <c r="GF308" s="241">
        <f>GD308*GE308</f>
        <v>29</v>
      </c>
      <c r="GG308" s="236">
        <f t="shared" ref="GG308:GG321" si="4556">GA308-GD308</f>
        <v>-0.7</v>
      </c>
      <c r="GH308" s="232">
        <f t="shared" ref="GH308:GH321" si="4557">GB308-GE308</f>
        <v>51</v>
      </c>
      <c r="GI308" s="233">
        <f t="shared" ref="GI308:GI321" si="4558">GC308-GF308</f>
        <v>-5</v>
      </c>
      <c r="GJ308" s="449">
        <f t="shared" ref="GJ308:GJ321" si="4559">FI308+FR308+GA308</f>
        <v>7.3</v>
      </c>
      <c r="GK308" s="450">
        <f t="shared" ref="GK308:GK321" si="4560">IF(GL308,GL308/GJ308,0)</f>
        <v>59.452054794520549</v>
      </c>
      <c r="GL308" s="451">
        <f t="shared" ref="GL308:GL321" si="4561">FK308+FT308+GC308</f>
        <v>434</v>
      </c>
      <c r="GM308" s="449">
        <f t="shared" ref="GM308:GM321" si="4562">FL308+FU308+GD308</f>
        <v>2</v>
      </c>
      <c r="GN308" s="450">
        <f t="shared" ref="GN308:GN321" si="4563">IF(GO308,GO308/GM308,0)</f>
        <v>29</v>
      </c>
      <c r="GO308" s="451">
        <f t="shared" ref="GO308:GO321" si="4564">FN308+FW308+GF308</f>
        <v>58</v>
      </c>
      <c r="GP308" s="252">
        <f t="shared" ref="GP308:GP321" si="4565">GJ308-GM308</f>
        <v>5.3</v>
      </c>
      <c r="GQ308" s="253">
        <f t="shared" ref="GQ308:GQ321" si="4566">GK308-GN308</f>
        <v>30.452054794520549</v>
      </c>
      <c r="GR308" s="253">
        <f t="shared" ref="GR308:GR321" si="4567">GL308-GO308</f>
        <v>376</v>
      </c>
      <c r="GS308" s="738">
        <v>0.3</v>
      </c>
      <c r="GT308" s="819">
        <v>80</v>
      </c>
      <c r="GU308" s="90">
        <f>GS308*GT308</f>
        <v>24</v>
      </c>
      <c r="GV308" s="88">
        <v>1</v>
      </c>
      <c r="GW308" s="108">
        <v>29</v>
      </c>
      <c r="GX308" s="90">
        <f>GV308*GW308</f>
        <v>29</v>
      </c>
      <c r="GY308" s="236">
        <f t="shared" ref="GY308:GY321" si="4568">GS308-GV308</f>
        <v>-0.7</v>
      </c>
      <c r="GZ308" s="232">
        <f t="shared" ref="GZ308:GZ321" si="4569">GT308-GW308</f>
        <v>51</v>
      </c>
      <c r="HA308" s="233">
        <f t="shared" ref="HA308:HA321" si="4570">GU308-GX308</f>
        <v>-5</v>
      </c>
      <c r="HB308" s="238">
        <v>1</v>
      </c>
      <c r="HC308" s="819">
        <v>30</v>
      </c>
      <c r="HD308" s="90">
        <f>HB308*HC308</f>
        <v>30</v>
      </c>
      <c r="HE308" s="88">
        <v>1</v>
      </c>
      <c r="HF308" s="108">
        <v>29</v>
      </c>
      <c r="HG308" s="90">
        <f>HE308*HF308</f>
        <v>29</v>
      </c>
      <c r="HH308" s="236">
        <f t="shared" ref="HH308:HH321" si="4571">HB308-HE308</f>
        <v>0</v>
      </c>
      <c r="HI308" s="232">
        <f t="shared" ref="HI308:HI321" si="4572">HC308-HF308</f>
        <v>1</v>
      </c>
      <c r="HJ308" s="233">
        <f t="shared" ref="HJ308:HJ321" si="4573">HD308-HG308</f>
        <v>1</v>
      </c>
      <c r="HK308" s="238">
        <v>1</v>
      </c>
      <c r="HL308" s="819">
        <v>30</v>
      </c>
      <c r="HM308" s="90">
        <f>HK308*HL308</f>
        <v>30</v>
      </c>
      <c r="HN308" s="88">
        <v>2</v>
      </c>
      <c r="HO308" s="108">
        <v>29</v>
      </c>
      <c r="HP308" s="90">
        <f>HN308*HO308</f>
        <v>58</v>
      </c>
      <c r="HQ308" s="236">
        <f t="shared" ref="HQ308:HQ321" si="4574">HK308-HN308</f>
        <v>-1</v>
      </c>
      <c r="HR308" s="232">
        <f t="shared" ref="HR308:HR321" si="4575">HL308-HO308</f>
        <v>1</v>
      </c>
      <c r="HS308" s="233">
        <f t="shared" ref="HS308:HS321" si="4576">HM308-HP308</f>
        <v>-28</v>
      </c>
      <c r="HT308" s="50">
        <f t="shared" ref="HT308:HT321" si="4577">GS308+HB308+HK308</f>
        <v>2.2999999999999998</v>
      </c>
      <c r="HU308" s="45">
        <f t="shared" ref="HU308:HU321" si="4578">IF(HV308,HV308/HT308,0)</f>
        <v>36.521739130434788</v>
      </c>
      <c r="HV308" s="51">
        <f t="shared" ref="HV308:HV321" si="4579">GU308+HD308+HM308</f>
        <v>84</v>
      </c>
      <c r="HW308" s="50">
        <f t="shared" ref="HW308:HW321" si="4580">GV308+HE308+HN308</f>
        <v>4</v>
      </c>
      <c r="HX308" s="45">
        <f t="shared" ref="HX308:HX321" si="4581">IF(HY308,HY308/HW308,0)</f>
        <v>29</v>
      </c>
      <c r="HY308" s="51">
        <f t="shared" ref="HY308:HY321" si="4582">GX308+HG308+HP308</f>
        <v>116</v>
      </c>
      <c r="HZ308" s="252">
        <f t="shared" ref="HZ308:HZ321" si="4583">HT308-HW308</f>
        <v>-1.7000000000000002</v>
      </c>
      <c r="IA308" s="253">
        <f t="shared" ref="IA308:IA321" si="4584">HU308-HX308</f>
        <v>7.5217391304347885</v>
      </c>
      <c r="IB308" s="253">
        <f t="shared" ref="IB308:IB321" si="4585">HV308-HY308</f>
        <v>-32</v>
      </c>
      <c r="IC308" s="238">
        <v>1</v>
      </c>
      <c r="ID308" s="819">
        <v>30</v>
      </c>
      <c r="IE308" s="241">
        <f>IC308*ID308</f>
        <v>30</v>
      </c>
      <c r="IF308" s="88">
        <v>2</v>
      </c>
      <c r="IG308" s="108">
        <v>29</v>
      </c>
      <c r="IH308" s="241">
        <f>IF308*IG308</f>
        <v>58</v>
      </c>
      <c r="II308" s="236">
        <f t="shared" ref="II308:II321" si="4586">IC308-IF308</f>
        <v>-1</v>
      </c>
      <c r="IJ308" s="232">
        <f t="shared" ref="IJ308:IJ321" si="4587">ID308-IG308</f>
        <v>1</v>
      </c>
      <c r="IK308" s="233">
        <f t="shared" ref="IK308:IK321" si="4588">IE308-IH308</f>
        <v>-28</v>
      </c>
      <c r="IL308" s="238">
        <v>2</v>
      </c>
      <c r="IM308" s="819">
        <v>30</v>
      </c>
      <c r="IN308" s="241">
        <f>IL308*IM308</f>
        <v>60</v>
      </c>
      <c r="IO308" s="88">
        <v>2</v>
      </c>
      <c r="IP308" s="108">
        <v>29</v>
      </c>
      <c r="IQ308" s="241">
        <f>IO308*IP308</f>
        <v>58</v>
      </c>
      <c r="IR308" s="236">
        <f t="shared" ref="IR308:IR321" si="4589">IL308-IO308</f>
        <v>0</v>
      </c>
      <c r="IS308" s="232">
        <f t="shared" ref="IS308:IS321" si="4590">IM308-IP308</f>
        <v>1</v>
      </c>
      <c r="IT308" s="233">
        <f t="shared" ref="IT308:IT321" si="4591">IN308-IQ308</f>
        <v>2</v>
      </c>
      <c r="IU308" s="238">
        <v>2</v>
      </c>
      <c r="IV308" s="819">
        <v>30</v>
      </c>
      <c r="IW308" s="241">
        <f>IU308*IV308</f>
        <v>60</v>
      </c>
      <c r="IX308" s="88">
        <v>2</v>
      </c>
      <c r="IY308" s="108">
        <v>29</v>
      </c>
      <c r="IZ308" s="241">
        <f>IX308*IY308</f>
        <v>58</v>
      </c>
      <c r="JA308" s="236">
        <f t="shared" ref="JA308:JA321" si="4592">IU308-IX308</f>
        <v>0</v>
      </c>
      <c r="JB308" s="232">
        <f t="shared" ref="JB308:JB321" si="4593">IV308-IY308</f>
        <v>1</v>
      </c>
      <c r="JC308" s="233">
        <f t="shared" ref="JC308:JC321" si="4594">IW308-IZ308</f>
        <v>2</v>
      </c>
      <c r="JD308" s="449">
        <f t="shared" ref="JD308:JD321" si="4595">IC308+IL308+IU308</f>
        <v>5</v>
      </c>
      <c r="JE308" s="450">
        <f t="shared" ref="JE308:JE321" si="4596">IF(JF308,JF308/JD308,0)</f>
        <v>30</v>
      </c>
      <c r="JF308" s="451">
        <f t="shared" ref="JF308:JF321" si="4597">IE308+IN308+IW308</f>
        <v>150</v>
      </c>
      <c r="JG308" s="449">
        <f t="shared" ref="JG308:JG321" si="4598">IF308+IO308+IX308</f>
        <v>6</v>
      </c>
      <c r="JH308" s="450">
        <f t="shared" ref="JH308:JH321" si="4599">IF(JI308,JI308/JG308,0)</f>
        <v>29</v>
      </c>
      <c r="JI308" s="451">
        <f t="shared" ref="JI308:JI321" si="4600">IH308+IQ308+IZ308</f>
        <v>174</v>
      </c>
      <c r="JJ308" s="252">
        <f t="shared" ref="JJ308:JJ321" si="4601">JD308-JG308</f>
        <v>-1</v>
      </c>
      <c r="JK308" s="253">
        <f t="shared" ref="JK308:JK321" si="4602">JE308-JH308</f>
        <v>1</v>
      </c>
      <c r="JL308" s="253">
        <f t="shared" ref="JL308:JL321" si="4603">JF308-JI308</f>
        <v>-24</v>
      </c>
      <c r="JM308" s="238">
        <v>3</v>
      </c>
      <c r="JN308" s="819">
        <v>30</v>
      </c>
      <c r="JO308" s="90">
        <f>JM308*JN308</f>
        <v>90</v>
      </c>
      <c r="JP308" s="184"/>
      <c r="JQ308" s="100"/>
      <c r="JR308" s="90">
        <f>JP308*JQ308</f>
        <v>0</v>
      </c>
      <c r="JS308" s="236">
        <f t="shared" ref="JS308:JS321" si="4604">JM308-JP308</f>
        <v>3</v>
      </c>
      <c r="JT308" s="232">
        <f t="shared" ref="JT308:JT321" si="4605">JN308-JQ308</f>
        <v>30</v>
      </c>
      <c r="JU308" s="233">
        <f t="shared" ref="JU308:JU321" si="4606">JO308-JR308</f>
        <v>90</v>
      </c>
      <c r="JV308" s="238">
        <v>3</v>
      </c>
      <c r="JW308" s="819">
        <v>30</v>
      </c>
      <c r="JX308" s="90">
        <f>JV308*JW308</f>
        <v>90</v>
      </c>
      <c r="JY308" s="385">
        <v>0</v>
      </c>
      <c r="JZ308" s="108"/>
      <c r="KA308" s="90">
        <f>JY308*JZ308</f>
        <v>0</v>
      </c>
      <c r="KB308" s="236">
        <f t="shared" ref="KB308:KB321" si="4607">JV308-JY308</f>
        <v>3</v>
      </c>
      <c r="KC308" s="232">
        <f t="shared" ref="KC308:KC321" si="4608">JW308-JZ308</f>
        <v>30</v>
      </c>
      <c r="KD308" s="233">
        <f t="shared" ref="KD308:KD321" si="4609">JX308-KA308</f>
        <v>90</v>
      </c>
      <c r="KE308" s="238">
        <v>3</v>
      </c>
      <c r="KF308" s="819">
        <v>30</v>
      </c>
      <c r="KG308" s="90">
        <f>KE308*KF308</f>
        <v>90</v>
      </c>
      <c r="KH308" s="184"/>
      <c r="KI308" s="100"/>
      <c r="KJ308" s="90">
        <f>KH308*KI308</f>
        <v>0</v>
      </c>
      <c r="KK308" s="41">
        <f t="shared" ref="KK308:KK321" si="4610">KE308-KH308</f>
        <v>3</v>
      </c>
      <c r="KL308" s="42">
        <f t="shared" ref="KL308:KL321" si="4611">KF308-KI308</f>
        <v>30</v>
      </c>
      <c r="KM308" s="43">
        <f t="shared" ref="KM308:KM321" si="4612">KG308-KJ308</f>
        <v>90</v>
      </c>
      <c r="KN308" s="50">
        <f t="shared" ref="KN308:KN321" si="4613">JM308+JV308+KE308</f>
        <v>9</v>
      </c>
      <c r="KO308" s="45">
        <f t="shared" ref="KO308:KO321" si="4614">IF(KP308,KP308/KN308,0)</f>
        <v>30</v>
      </c>
      <c r="KP308" s="51">
        <f t="shared" ref="KP308:KP321" si="4615">JO308+JX308+KG308</f>
        <v>270</v>
      </c>
      <c r="KQ308" s="50">
        <f t="shared" ref="KQ308:KQ321" si="4616">JP308+JY308+KH308</f>
        <v>0</v>
      </c>
      <c r="KR308" s="45">
        <f t="shared" ref="KR308:KR321" si="4617">IF(KS308,KS308/KQ308,0)</f>
        <v>0</v>
      </c>
      <c r="KS308" s="51">
        <f t="shared" ref="KS308:KS321" si="4618">JR308+KA308+KJ308</f>
        <v>0</v>
      </c>
      <c r="KT308" s="81">
        <f t="shared" ref="KT308:KT321" si="4619">KN308-KQ308</f>
        <v>9</v>
      </c>
      <c r="KU308" s="52">
        <f t="shared" ref="KU308:KU321" si="4620">KO308-KR308</f>
        <v>30</v>
      </c>
      <c r="KV308" s="52">
        <f t="shared" ref="KV308:KV321" si="4621">KP308-KS308</f>
        <v>270</v>
      </c>
      <c r="KW308" s="27">
        <f t="shared" ref="KW308:KW321" si="4622">GJ308+HT308+JD308+KN308</f>
        <v>23.6</v>
      </c>
      <c r="KX308" s="28">
        <f t="shared" ref="KX308:KX321" si="4623">IF(KY308,KY308/KW308,0)</f>
        <v>39.745762711864401</v>
      </c>
      <c r="KY308" s="29">
        <f t="shared" ref="KY308:KY321" si="4624">GL308+HV308+JF308+KP308</f>
        <v>938</v>
      </c>
      <c r="KZ308" s="27">
        <f t="shared" ref="KZ308:KZ321" si="4625">GM308+HW308+JG308+KQ308</f>
        <v>12</v>
      </c>
      <c r="LA308" s="28">
        <f t="shared" ref="LA308:LA321" si="4626">IF(LB308,LB308/KZ308,0)</f>
        <v>29</v>
      </c>
      <c r="LB308" s="29">
        <f t="shared" ref="LB308:LB321" si="4627">GO308+HY308+JI308+KS308</f>
        <v>348</v>
      </c>
      <c r="LC308" s="178">
        <f t="shared" ref="LC308:LC321" si="4628">KW308-KZ308</f>
        <v>11.600000000000001</v>
      </c>
      <c r="LD308" s="28">
        <f t="shared" ref="LD308:LD321" si="4629">KX308-LA308</f>
        <v>10.745762711864401</v>
      </c>
      <c r="LE308" s="29">
        <f t="shared" ref="LE308:LE321" si="4630">KY308-LB308</f>
        <v>590</v>
      </c>
    </row>
    <row r="309" spans="2:317" ht="20.25" hidden="1" customHeight="1" outlineLevel="3">
      <c r="B309" s="84" t="s">
        <v>425</v>
      </c>
      <c r="C309" s="176" t="s">
        <v>299</v>
      </c>
      <c r="D309" s="176" t="s">
        <v>261</v>
      </c>
      <c r="E309" s="176" t="s">
        <v>262</v>
      </c>
      <c r="F309" s="84" t="s">
        <v>211</v>
      </c>
      <c r="G309" s="740">
        <v>0.3</v>
      </c>
      <c r="H309" s="820">
        <v>56.325000000000003</v>
      </c>
      <c r="I309" s="241">
        <f t="shared" ref="I309:I321" si="4631">G309*H309</f>
        <v>16.897500000000001</v>
      </c>
      <c r="J309" s="804">
        <v>0.3</v>
      </c>
      <c r="K309" s="295">
        <v>64</v>
      </c>
      <c r="L309" s="241">
        <f t="shared" ref="L309:L321" si="4632">J309*K309</f>
        <v>19.2</v>
      </c>
      <c r="M309" s="41">
        <f t="shared" ref="M309:M321" si="4633">G309-J309</f>
        <v>0</v>
      </c>
      <c r="N309" s="42">
        <f t="shared" ref="N309:N321" si="4634">H309-K309</f>
        <v>-7.6749999999999972</v>
      </c>
      <c r="O309" s="43">
        <f t="shared" ref="O309:O321" si="4635">I309-L309</f>
        <v>-2.3024999999999984</v>
      </c>
      <c r="P309" s="739">
        <v>0.25700000000000001</v>
      </c>
      <c r="Q309" s="820">
        <v>56.325000000000003</v>
      </c>
      <c r="R309" s="241">
        <f t="shared" ref="R309:R321" si="4636">P309*Q309</f>
        <v>14.475525000000001</v>
      </c>
      <c r="S309" s="740">
        <v>0.8</v>
      </c>
      <c r="T309" s="820">
        <v>56.325000000000003</v>
      </c>
      <c r="U309" s="241">
        <f t="shared" ref="U309:U321" si="4637">S309*T309</f>
        <v>45.06</v>
      </c>
      <c r="V309" s="41">
        <f t="shared" ref="V309:V321" si="4638">P309-S309</f>
        <v>-0.54300000000000004</v>
      </c>
      <c r="W309" s="42">
        <f t="shared" ref="W309:W321" si="4639">Q309-T309</f>
        <v>0</v>
      </c>
      <c r="X309" s="43">
        <f t="shared" ref="X309:X321" si="4640">R309-U309</f>
        <v>-30.584475000000001</v>
      </c>
      <c r="Y309" s="741">
        <v>0.57799999999999996</v>
      </c>
      <c r="Z309" s="768">
        <v>56.325000000000003</v>
      </c>
      <c r="AA309" s="241">
        <f t="shared" ref="AA309:AA321" si="4641">Y309*Z309</f>
        <v>32.55585</v>
      </c>
      <c r="AB309" s="740">
        <v>0.4</v>
      </c>
      <c r="AC309" s="820">
        <v>56.325000000000003</v>
      </c>
      <c r="AD309" s="241">
        <f t="shared" ref="AD309:AD321" si="4642">AB309*AC309</f>
        <v>22.53</v>
      </c>
      <c r="AE309" s="236">
        <f t="shared" ref="AE309:AE321" si="4643">Y309-AB309</f>
        <v>0.17799999999999994</v>
      </c>
      <c r="AF309" s="232">
        <f t="shared" ref="AF309:AF321" si="4644">Z309-AC309</f>
        <v>0</v>
      </c>
      <c r="AG309" s="233">
        <f t="shared" ref="AG309:AG321" si="4645">AA309-AD309</f>
        <v>10.025849999999998</v>
      </c>
      <c r="AH309" s="449">
        <f t="shared" si="4478"/>
        <v>1.1349999999999998</v>
      </c>
      <c r="AI309" s="450">
        <f t="shared" si="4479"/>
        <v>56.325000000000017</v>
      </c>
      <c r="AJ309" s="451">
        <f t="shared" si="4480"/>
        <v>63.928875000000005</v>
      </c>
      <c r="AK309" s="449">
        <f t="shared" si="4481"/>
        <v>1.5</v>
      </c>
      <c r="AL309" s="450">
        <f t="shared" si="4482"/>
        <v>57.860000000000007</v>
      </c>
      <c r="AM309" s="451">
        <f t="shared" si="4483"/>
        <v>86.79</v>
      </c>
      <c r="AN309" s="252">
        <f t="shared" si="4484"/>
        <v>-0.36500000000000021</v>
      </c>
      <c r="AO309" s="253">
        <f t="shared" si="4485"/>
        <v>-1.5349999999999895</v>
      </c>
      <c r="AP309" s="253">
        <f t="shared" si="4486"/>
        <v>-22.861125000000001</v>
      </c>
      <c r="AQ309" s="313"/>
      <c r="AR309" s="295"/>
      <c r="AS309" s="90">
        <f t="shared" ref="AS309:AS321" si="4646">AQ309*AR309</f>
        <v>0</v>
      </c>
      <c r="AT309" s="184">
        <v>0</v>
      </c>
      <c r="AU309" s="100"/>
      <c r="AV309" s="90">
        <f t="shared" ref="AV309:AV321" si="4647">AT309*AU309</f>
        <v>0</v>
      </c>
      <c r="AW309" s="236">
        <f t="shared" ref="AW309:AW321" si="4648">AQ309-AT309</f>
        <v>0</v>
      </c>
      <c r="AX309" s="232">
        <f t="shared" ref="AX309:AX321" si="4649">AR309-AU309</f>
        <v>0</v>
      </c>
      <c r="AY309" s="233">
        <f t="shared" ref="AY309:AY321" si="4650">AS309-AV309</f>
        <v>0</v>
      </c>
      <c r="AZ309" s="184"/>
      <c r="BA309" s="100"/>
      <c r="BB309" s="90">
        <f t="shared" ref="BB309:BB321" si="4651">AZ309*BA309</f>
        <v>0</v>
      </c>
      <c r="BC309" s="740">
        <v>0.5</v>
      </c>
      <c r="BD309" s="295">
        <v>64</v>
      </c>
      <c r="BE309" s="90">
        <f t="shared" ref="BE309:BE321" si="4652">BC309*BD309</f>
        <v>32</v>
      </c>
      <c r="BF309" s="236">
        <f t="shared" ref="BF309:BF321" si="4653">AZ309-BC309</f>
        <v>-0.5</v>
      </c>
      <c r="BG309" s="232">
        <f t="shared" ref="BG309:BG321" si="4654">BA309-BD309</f>
        <v>-64</v>
      </c>
      <c r="BH309" s="233">
        <f t="shared" ref="BH309:BH321" si="4655">BB309-BE309</f>
        <v>-32</v>
      </c>
      <c r="BI309" s="184"/>
      <c r="BJ309" s="100"/>
      <c r="BK309" s="90">
        <f t="shared" ref="BK309:BK321" si="4656">BI309*BJ309</f>
        <v>0</v>
      </c>
      <c r="BL309" s="184"/>
      <c r="BM309" s="100"/>
      <c r="BN309" s="90">
        <f t="shared" ref="BN309:BN320" si="4657">BL309*BM309</f>
        <v>0</v>
      </c>
      <c r="BO309" s="236">
        <f t="shared" ref="BO309:BO321" si="4658">BI309-BL309</f>
        <v>0</v>
      </c>
      <c r="BP309" s="232">
        <f t="shared" ref="BP309:BP321" si="4659">BJ309-BM309</f>
        <v>0</v>
      </c>
      <c r="BQ309" s="233">
        <f t="shared" ref="BQ309:BQ321" si="4660">BK309-BN309</f>
        <v>0</v>
      </c>
      <c r="BR309" s="50">
        <f t="shared" si="4496"/>
        <v>0</v>
      </c>
      <c r="BS309" s="45">
        <f t="shared" si="4497"/>
        <v>0</v>
      </c>
      <c r="BT309" s="51">
        <f t="shared" si="4498"/>
        <v>0</v>
      </c>
      <c r="BU309" s="50">
        <f t="shared" si="4499"/>
        <v>0.5</v>
      </c>
      <c r="BV309" s="45">
        <f t="shared" si="4500"/>
        <v>64</v>
      </c>
      <c r="BW309" s="51">
        <f t="shared" si="4501"/>
        <v>32</v>
      </c>
      <c r="BX309" s="252">
        <f t="shared" si="4502"/>
        <v>-0.5</v>
      </c>
      <c r="BY309" s="253">
        <f t="shared" si="4503"/>
        <v>-64</v>
      </c>
      <c r="BZ309" s="253">
        <f t="shared" si="4504"/>
        <v>-32</v>
      </c>
      <c r="CA309" s="599"/>
      <c r="CB309" s="295"/>
      <c r="CC309" s="241">
        <f t="shared" ref="CC309:CC321" si="4661">CA309*CB309</f>
        <v>0</v>
      </c>
      <c r="CD309" s="740">
        <v>1</v>
      </c>
      <c r="CE309" s="295">
        <v>64</v>
      </c>
      <c r="CF309" s="241">
        <f t="shared" ref="CF309:CF310" si="4662">CD309*CE309</f>
        <v>64</v>
      </c>
      <c r="CG309" s="236">
        <f t="shared" ref="CG309:CG321" si="4663">CA309-CD309</f>
        <v>-1</v>
      </c>
      <c r="CH309" s="232">
        <f t="shared" ref="CH309:CH321" si="4664">CB309-CE309</f>
        <v>-64</v>
      </c>
      <c r="CI309" s="233">
        <f t="shared" ref="CI309:CI321" si="4665">CC309-CF309</f>
        <v>-64</v>
      </c>
      <c r="CJ309" s="483"/>
      <c r="CK309" s="600"/>
      <c r="CL309" s="241">
        <f t="shared" ref="CL309:CL321" si="4666">CJ309*CK309</f>
        <v>0</v>
      </c>
      <c r="CM309" s="243"/>
      <c r="CN309" s="240"/>
      <c r="CO309" s="241">
        <f t="shared" ref="CO309:CO310" si="4667">CM309*CN309</f>
        <v>0</v>
      </c>
      <c r="CP309" s="236">
        <f t="shared" ref="CP309:CP321" si="4668">CJ309-CM309</f>
        <v>0</v>
      </c>
      <c r="CQ309" s="232">
        <f t="shared" ref="CQ309:CQ321" si="4669">CK309-CN309</f>
        <v>0</v>
      </c>
      <c r="CR309" s="233">
        <f t="shared" ref="CR309:CR321" si="4670">CL309-CO309</f>
        <v>0</v>
      </c>
      <c r="CS309" s="483"/>
      <c r="CT309" s="600"/>
      <c r="CU309" s="241">
        <f t="shared" ref="CU309:CU321" si="4671">CS309*CT309</f>
        <v>0</v>
      </c>
      <c r="CV309" s="740">
        <v>1</v>
      </c>
      <c r="CW309" s="295">
        <v>64</v>
      </c>
      <c r="CX309" s="241">
        <f t="shared" ref="CX309:CX310" si="4672">CV309*CW309</f>
        <v>64</v>
      </c>
      <c r="CY309" s="236">
        <f t="shared" ref="CY309:CY321" si="4673">CS309-CV309</f>
        <v>-1</v>
      </c>
      <c r="CZ309" s="232">
        <f t="shared" ref="CZ309:CZ321" si="4674">CT309-CW309</f>
        <v>-64</v>
      </c>
      <c r="DA309" s="233">
        <f t="shared" ref="DA309:DA321" si="4675">CU309-CX309</f>
        <v>-64</v>
      </c>
      <c r="DB309" s="449">
        <f t="shared" si="4514"/>
        <v>0</v>
      </c>
      <c r="DC309" s="450">
        <f t="shared" si="4515"/>
        <v>0</v>
      </c>
      <c r="DD309" s="451">
        <f t="shared" si="4516"/>
        <v>0</v>
      </c>
      <c r="DE309" s="449">
        <f t="shared" si="4517"/>
        <v>2</v>
      </c>
      <c r="DF309" s="450">
        <f t="shared" si="4518"/>
        <v>64</v>
      </c>
      <c r="DG309" s="451">
        <f t="shared" si="4519"/>
        <v>128</v>
      </c>
      <c r="DH309" s="252">
        <f t="shared" si="4520"/>
        <v>-2</v>
      </c>
      <c r="DI309" s="253">
        <f t="shared" si="4521"/>
        <v>-64</v>
      </c>
      <c r="DJ309" s="253">
        <f t="shared" si="4522"/>
        <v>-128</v>
      </c>
      <c r="DK309" s="313"/>
      <c r="DL309" s="482"/>
      <c r="DM309" s="90">
        <f t="shared" ref="DM309:DM321" si="4676">DK309*DL309</f>
        <v>0</v>
      </c>
      <c r="DN309" s="184"/>
      <c r="DO309" s="100"/>
      <c r="DP309" s="90">
        <f t="shared" ref="DP309:DP310" si="4677">DN309*DO309</f>
        <v>0</v>
      </c>
      <c r="DQ309" s="236">
        <f t="shared" ref="DQ309:DQ321" si="4678">DK309-DN309</f>
        <v>0</v>
      </c>
      <c r="DR309" s="232">
        <f t="shared" ref="DR309:DR321" si="4679">DL309-DO309</f>
        <v>0</v>
      </c>
      <c r="DS309" s="233">
        <f t="shared" ref="DS309:DS321" si="4680">DM309-DP309</f>
        <v>0</v>
      </c>
      <c r="DT309" s="184"/>
      <c r="DU309" s="100"/>
      <c r="DV309" s="90">
        <f t="shared" ref="DV309:DV321" si="4681">DT309*DU309</f>
        <v>0</v>
      </c>
      <c r="DW309" s="740">
        <v>2</v>
      </c>
      <c r="DX309" s="295">
        <v>64</v>
      </c>
      <c r="DY309" s="90">
        <f t="shared" ref="DY309:DY321" si="4682">DW309*DX309</f>
        <v>128</v>
      </c>
      <c r="DZ309" s="236">
        <f t="shared" si="4526"/>
        <v>-2</v>
      </c>
      <c r="EA309" s="232">
        <f t="shared" si="4527"/>
        <v>-64</v>
      </c>
      <c r="EB309" s="233">
        <f t="shared" si="4528"/>
        <v>-128</v>
      </c>
      <c r="EC309" s="389"/>
      <c r="ED309" s="390"/>
      <c r="EE309" s="90">
        <f t="shared" ref="EE309:EE321" si="4683">EC309*ED309</f>
        <v>0</v>
      </c>
      <c r="EF309" s="184"/>
      <c r="EG309" s="100"/>
      <c r="EH309" s="90">
        <f t="shared" ref="EH309:EH321" si="4684">EF309*EG309</f>
        <v>0</v>
      </c>
      <c r="EI309" s="41">
        <f t="shared" ref="EI309:EI321" si="4685">EC309-EF309</f>
        <v>0</v>
      </c>
      <c r="EJ309" s="42">
        <f t="shared" ref="EJ309:EJ321" si="4686">ED309-EG309</f>
        <v>0</v>
      </c>
      <c r="EK309" s="43">
        <f t="shared" ref="EK309:EK321" si="4687">EE309-EH309</f>
        <v>0</v>
      </c>
      <c r="EL309" s="50">
        <f t="shared" si="4532"/>
        <v>0</v>
      </c>
      <c r="EM309" s="45">
        <f t="shared" si="4533"/>
        <v>0</v>
      </c>
      <c r="EN309" s="51">
        <f t="shared" si="4534"/>
        <v>0</v>
      </c>
      <c r="EO309" s="50">
        <f t="shared" si="4535"/>
        <v>2</v>
      </c>
      <c r="EP309" s="45">
        <f t="shared" si="4536"/>
        <v>64</v>
      </c>
      <c r="EQ309" s="51">
        <f t="shared" si="4537"/>
        <v>128</v>
      </c>
      <c r="ER309" s="81">
        <f t="shared" si="4538"/>
        <v>-2</v>
      </c>
      <c r="ES309" s="52">
        <f t="shared" si="4539"/>
        <v>-64</v>
      </c>
      <c r="ET309" s="52">
        <f t="shared" si="4540"/>
        <v>-128</v>
      </c>
      <c r="EU309" s="27">
        <f t="shared" si="4541"/>
        <v>1.1349999999999998</v>
      </c>
      <c r="EV309" s="28">
        <f t="shared" si="4542"/>
        <v>56.325000000000017</v>
      </c>
      <c r="EW309" s="29">
        <f t="shared" si="4543"/>
        <v>63.928875000000005</v>
      </c>
      <c r="EX309" s="27">
        <f t="shared" si="4544"/>
        <v>6</v>
      </c>
      <c r="EY309" s="28">
        <f t="shared" si="4545"/>
        <v>62.465000000000003</v>
      </c>
      <c r="EZ309" s="29">
        <f t="shared" si="4546"/>
        <v>374.79</v>
      </c>
      <c r="FA309" s="178">
        <f t="shared" si="4547"/>
        <v>-4.8650000000000002</v>
      </c>
      <c r="FB309" s="28">
        <f t="shared" si="4548"/>
        <v>-6.1399999999999864</v>
      </c>
      <c r="FC309" s="29">
        <f t="shared" si="4549"/>
        <v>-310.86112500000002</v>
      </c>
      <c r="FE309" s="84" t="s">
        <v>426</v>
      </c>
      <c r="FF309" s="229"/>
      <c r="FG309" s="176"/>
      <c r="FH309" s="84"/>
      <c r="FI309" s="804"/>
      <c r="FJ309" s="768"/>
      <c r="FK309" s="241">
        <f t="shared" ref="FK309:FK321" si="4688">FI309*FJ309</f>
        <v>0</v>
      </c>
      <c r="FL309" s="804">
        <v>0.3</v>
      </c>
      <c r="FM309" s="295">
        <v>64</v>
      </c>
      <c r="FN309" s="241">
        <f t="shared" ref="FN309:FN321" si="4689">FL309*FM309</f>
        <v>19.2</v>
      </c>
      <c r="FO309" s="41">
        <f t="shared" si="4550"/>
        <v>-0.3</v>
      </c>
      <c r="FP309" s="42">
        <f t="shared" si="4551"/>
        <v>-64</v>
      </c>
      <c r="FQ309" s="43">
        <f t="shared" si="4552"/>
        <v>-19.2</v>
      </c>
      <c r="FR309" s="740"/>
      <c r="FS309" s="768"/>
      <c r="FT309" s="241">
        <f t="shared" ref="FT309:FT321" si="4690">FR309*FS309</f>
        <v>0</v>
      </c>
      <c r="FU309" s="740">
        <v>0.8</v>
      </c>
      <c r="FV309" s="820">
        <v>56.325000000000003</v>
      </c>
      <c r="FW309" s="241">
        <f t="shared" ref="FW309:FW321" si="4691">FU309*FV309</f>
        <v>45.06</v>
      </c>
      <c r="FX309" s="41">
        <f t="shared" si="4553"/>
        <v>-0.8</v>
      </c>
      <c r="FY309" s="42">
        <f t="shared" si="4554"/>
        <v>-56.325000000000003</v>
      </c>
      <c r="FZ309" s="43">
        <f t="shared" si="4555"/>
        <v>-45.06</v>
      </c>
      <c r="GA309" s="740">
        <v>0.4</v>
      </c>
      <c r="GB309" s="820">
        <v>56.325000000000003</v>
      </c>
      <c r="GC309" s="241">
        <f t="shared" ref="GC309:GC321" si="4692">GA309*GB309</f>
        <v>22.53</v>
      </c>
      <c r="GD309" s="740"/>
      <c r="GE309" s="820"/>
      <c r="GF309" s="241">
        <f t="shared" ref="GF309:GF321" si="4693">GD309*GE309</f>
        <v>0</v>
      </c>
      <c r="GG309" s="236">
        <f t="shared" si="4556"/>
        <v>0.4</v>
      </c>
      <c r="GH309" s="232">
        <f t="shared" si="4557"/>
        <v>56.325000000000003</v>
      </c>
      <c r="GI309" s="233">
        <f t="shared" si="4558"/>
        <v>22.53</v>
      </c>
      <c r="GJ309" s="449">
        <f t="shared" si="4559"/>
        <v>0.4</v>
      </c>
      <c r="GK309" s="450">
        <f t="shared" si="4560"/>
        <v>56.325000000000003</v>
      </c>
      <c r="GL309" s="451">
        <f t="shared" si="4561"/>
        <v>22.53</v>
      </c>
      <c r="GM309" s="449">
        <f t="shared" si="4562"/>
        <v>1.1000000000000001</v>
      </c>
      <c r="GN309" s="450">
        <f t="shared" si="4563"/>
        <v>58.418181818181822</v>
      </c>
      <c r="GO309" s="451">
        <f t="shared" si="4564"/>
        <v>64.260000000000005</v>
      </c>
      <c r="GP309" s="252">
        <f t="shared" si="4565"/>
        <v>-0.70000000000000007</v>
      </c>
      <c r="GQ309" s="253">
        <f t="shared" si="4566"/>
        <v>-2.0931818181818187</v>
      </c>
      <c r="GR309" s="253">
        <f t="shared" si="4567"/>
        <v>-41.730000000000004</v>
      </c>
      <c r="GS309" s="313"/>
      <c r="GT309" s="295"/>
      <c r="GU309" s="90">
        <f t="shared" ref="GU309:GU321" si="4694">GS309*GT309</f>
        <v>0</v>
      </c>
      <c r="GV309" s="184">
        <v>0</v>
      </c>
      <c r="GW309" s="100"/>
      <c r="GX309" s="90">
        <f t="shared" ref="GX309:GX321" si="4695">GV309*GW309</f>
        <v>0</v>
      </c>
      <c r="GY309" s="236">
        <f t="shared" si="4568"/>
        <v>0</v>
      </c>
      <c r="GZ309" s="232">
        <f t="shared" si="4569"/>
        <v>0</v>
      </c>
      <c r="HA309" s="233">
        <f t="shared" si="4570"/>
        <v>0</v>
      </c>
      <c r="HB309" s="184"/>
      <c r="HC309" s="100"/>
      <c r="HD309" s="90">
        <f t="shared" ref="HD309:HD321" si="4696">HB309*HC309</f>
        <v>0</v>
      </c>
      <c r="HE309" s="740">
        <v>0.5</v>
      </c>
      <c r="HF309" s="295">
        <v>64</v>
      </c>
      <c r="HG309" s="90">
        <f t="shared" ref="HG309:HG321" si="4697">HE309*HF309</f>
        <v>32</v>
      </c>
      <c r="HH309" s="236">
        <f t="shared" si="4571"/>
        <v>-0.5</v>
      </c>
      <c r="HI309" s="232">
        <f t="shared" si="4572"/>
        <v>-64</v>
      </c>
      <c r="HJ309" s="233">
        <f t="shared" si="4573"/>
        <v>-32</v>
      </c>
      <c r="HK309" s="184"/>
      <c r="HL309" s="100"/>
      <c r="HM309" s="90">
        <f t="shared" ref="HM309:HM321" si="4698">HK309*HL309</f>
        <v>0</v>
      </c>
      <c r="HN309" s="184"/>
      <c r="HO309" s="100"/>
      <c r="HP309" s="90">
        <f t="shared" ref="HP309:HP321" si="4699">HN309*HO309</f>
        <v>0</v>
      </c>
      <c r="HQ309" s="236">
        <f t="shared" si="4574"/>
        <v>0</v>
      </c>
      <c r="HR309" s="232">
        <f t="shared" si="4575"/>
        <v>0</v>
      </c>
      <c r="HS309" s="233">
        <f t="shared" si="4576"/>
        <v>0</v>
      </c>
      <c r="HT309" s="50">
        <f t="shared" si="4577"/>
        <v>0</v>
      </c>
      <c r="HU309" s="45">
        <f t="shared" si="4578"/>
        <v>0</v>
      </c>
      <c r="HV309" s="51">
        <f t="shared" si="4579"/>
        <v>0</v>
      </c>
      <c r="HW309" s="50">
        <f t="shared" si="4580"/>
        <v>0.5</v>
      </c>
      <c r="HX309" s="45">
        <f t="shared" si="4581"/>
        <v>64</v>
      </c>
      <c r="HY309" s="51">
        <f t="shared" si="4582"/>
        <v>32</v>
      </c>
      <c r="HZ309" s="252">
        <f t="shared" si="4583"/>
        <v>-0.5</v>
      </c>
      <c r="IA309" s="253">
        <f t="shared" si="4584"/>
        <v>-64</v>
      </c>
      <c r="IB309" s="253">
        <f t="shared" si="4585"/>
        <v>-32</v>
      </c>
      <c r="IC309" s="599"/>
      <c r="ID309" s="295"/>
      <c r="IE309" s="241">
        <f t="shared" ref="IE309:IE321" si="4700">IC309*ID309</f>
        <v>0</v>
      </c>
      <c r="IF309" s="740">
        <v>1</v>
      </c>
      <c r="IG309" s="295">
        <v>64</v>
      </c>
      <c r="IH309" s="241">
        <f t="shared" ref="IH309:IH321" si="4701">IF309*IG309</f>
        <v>64</v>
      </c>
      <c r="II309" s="236">
        <f t="shared" si="4586"/>
        <v>-1</v>
      </c>
      <c r="IJ309" s="232">
        <f t="shared" si="4587"/>
        <v>-64</v>
      </c>
      <c r="IK309" s="233">
        <f t="shared" si="4588"/>
        <v>-64</v>
      </c>
      <c r="IL309" s="243"/>
      <c r="IM309" s="240"/>
      <c r="IN309" s="241">
        <f t="shared" ref="IN309:IN321" si="4702">IL309*IM309</f>
        <v>0</v>
      </c>
      <c r="IO309" s="243"/>
      <c r="IP309" s="240"/>
      <c r="IQ309" s="241">
        <f t="shared" ref="IQ309:IQ321" si="4703">IO309*IP309</f>
        <v>0</v>
      </c>
      <c r="IR309" s="236">
        <f t="shared" si="4589"/>
        <v>0</v>
      </c>
      <c r="IS309" s="232">
        <f t="shared" si="4590"/>
        <v>0</v>
      </c>
      <c r="IT309" s="233">
        <f t="shared" si="4591"/>
        <v>0</v>
      </c>
      <c r="IU309" s="483"/>
      <c r="IV309" s="240"/>
      <c r="IW309" s="241">
        <f t="shared" ref="IW309:IW321" si="4704">IU309*IV309</f>
        <v>0</v>
      </c>
      <c r="IX309" s="740">
        <v>1</v>
      </c>
      <c r="IY309" s="295">
        <v>64</v>
      </c>
      <c r="IZ309" s="241">
        <f t="shared" ref="IZ309:IZ321" si="4705">IX309*IY309</f>
        <v>64</v>
      </c>
      <c r="JA309" s="236">
        <f t="shared" si="4592"/>
        <v>-1</v>
      </c>
      <c r="JB309" s="232">
        <f t="shared" si="4593"/>
        <v>-64</v>
      </c>
      <c r="JC309" s="233">
        <f t="shared" si="4594"/>
        <v>-64</v>
      </c>
      <c r="JD309" s="449">
        <f t="shared" si="4595"/>
        <v>0</v>
      </c>
      <c r="JE309" s="450">
        <f t="shared" si="4596"/>
        <v>0</v>
      </c>
      <c r="JF309" s="451">
        <f t="shared" si="4597"/>
        <v>0</v>
      </c>
      <c r="JG309" s="449">
        <f t="shared" si="4598"/>
        <v>2</v>
      </c>
      <c r="JH309" s="450">
        <f t="shared" si="4599"/>
        <v>64</v>
      </c>
      <c r="JI309" s="451">
        <f t="shared" si="4600"/>
        <v>128</v>
      </c>
      <c r="JJ309" s="252">
        <f t="shared" si="4601"/>
        <v>-2</v>
      </c>
      <c r="JK309" s="253">
        <f t="shared" si="4602"/>
        <v>-64</v>
      </c>
      <c r="JL309" s="253">
        <f t="shared" si="4603"/>
        <v>-128</v>
      </c>
      <c r="JM309" s="313"/>
      <c r="JN309" s="295"/>
      <c r="JO309" s="90">
        <f t="shared" ref="JO309:JO321" si="4706">JM309*JN309</f>
        <v>0</v>
      </c>
      <c r="JP309" s="184"/>
      <c r="JQ309" s="100"/>
      <c r="JR309" s="90">
        <f t="shared" ref="JR309:JR321" si="4707">JP309*JQ309</f>
        <v>0</v>
      </c>
      <c r="JS309" s="236">
        <f t="shared" si="4604"/>
        <v>0</v>
      </c>
      <c r="JT309" s="232">
        <f t="shared" si="4605"/>
        <v>0</v>
      </c>
      <c r="JU309" s="233">
        <f t="shared" si="4606"/>
        <v>0</v>
      </c>
      <c r="JV309" s="184"/>
      <c r="JW309" s="100"/>
      <c r="JX309" s="90">
        <f t="shared" ref="JX309:JX321" si="4708">JV309*JW309</f>
        <v>0</v>
      </c>
      <c r="JY309" s="740">
        <v>2</v>
      </c>
      <c r="JZ309" s="295">
        <v>64</v>
      </c>
      <c r="KA309" s="90">
        <f t="shared" ref="KA309:KA321" si="4709">JY309*JZ309</f>
        <v>128</v>
      </c>
      <c r="KB309" s="236">
        <f t="shared" si="4607"/>
        <v>-2</v>
      </c>
      <c r="KC309" s="232">
        <f t="shared" si="4608"/>
        <v>-64</v>
      </c>
      <c r="KD309" s="233">
        <f t="shared" si="4609"/>
        <v>-128</v>
      </c>
      <c r="KE309" s="184"/>
      <c r="KF309" s="100"/>
      <c r="KG309" s="90">
        <f t="shared" ref="KG309:KG321" si="4710">KE309*KF309</f>
        <v>0</v>
      </c>
      <c r="KH309" s="184"/>
      <c r="KI309" s="100"/>
      <c r="KJ309" s="90">
        <f t="shared" ref="KJ309:KJ321" si="4711">KH309*KI309</f>
        <v>0</v>
      </c>
      <c r="KK309" s="41">
        <f t="shared" si="4610"/>
        <v>0</v>
      </c>
      <c r="KL309" s="42">
        <f t="shared" si="4611"/>
        <v>0</v>
      </c>
      <c r="KM309" s="43">
        <f t="shared" si="4612"/>
        <v>0</v>
      </c>
      <c r="KN309" s="50">
        <f t="shared" si="4613"/>
        <v>0</v>
      </c>
      <c r="KO309" s="45">
        <f t="shared" si="4614"/>
        <v>0</v>
      </c>
      <c r="KP309" s="51">
        <f t="shared" si="4615"/>
        <v>0</v>
      </c>
      <c r="KQ309" s="50">
        <f t="shared" si="4616"/>
        <v>2</v>
      </c>
      <c r="KR309" s="45">
        <f t="shared" si="4617"/>
        <v>64</v>
      </c>
      <c r="KS309" s="51">
        <f t="shared" si="4618"/>
        <v>128</v>
      </c>
      <c r="KT309" s="81">
        <f t="shared" si="4619"/>
        <v>-2</v>
      </c>
      <c r="KU309" s="52">
        <f t="shared" si="4620"/>
        <v>-64</v>
      </c>
      <c r="KV309" s="52">
        <f t="shared" si="4621"/>
        <v>-128</v>
      </c>
      <c r="KW309" s="27">
        <f t="shared" si="4622"/>
        <v>0.4</v>
      </c>
      <c r="KX309" s="28">
        <f t="shared" si="4623"/>
        <v>56.325000000000003</v>
      </c>
      <c r="KY309" s="29">
        <f t="shared" si="4624"/>
        <v>22.53</v>
      </c>
      <c r="KZ309" s="27">
        <f t="shared" si="4625"/>
        <v>5.6</v>
      </c>
      <c r="LA309" s="28">
        <f t="shared" si="4626"/>
        <v>62.903571428571432</v>
      </c>
      <c r="LB309" s="29">
        <f t="shared" si="4627"/>
        <v>352.26</v>
      </c>
      <c r="LC309" s="178">
        <f t="shared" si="4628"/>
        <v>-5.1999999999999993</v>
      </c>
      <c r="LD309" s="28">
        <f t="shared" si="4629"/>
        <v>-6.5785714285714292</v>
      </c>
      <c r="LE309" s="29">
        <f t="shared" si="4630"/>
        <v>-329.73</v>
      </c>
    </row>
    <row r="310" spans="2:317" ht="20.25" hidden="1" customHeight="1" outlineLevel="3">
      <c r="B310" s="84" t="s">
        <v>425</v>
      </c>
      <c r="C310" s="176" t="s">
        <v>271</v>
      </c>
      <c r="D310" s="176" t="s">
        <v>261</v>
      </c>
      <c r="E310" s="176" t="s">
        <v>262</v>
      </c>
      <c r="F310" s="84" t="s">
        <v>211</v>
      </c>
      <c r="G310" s="444"/>
      <c r="H310" s="295"/>
      <c r="I310" s="241">
        <f t="shared" si="4631"/>
        <v>0</v>
      </c>
      <c r="J310" s="243"/>
      <c r="K310" s="240"/>
      <c r="L310" s="241">
        <f t="shared" si="4632"/>
        <v>0</v>
      </c>
      <c r="M310" s="41">
        <f t="shared" si="4633"/>
        <v>0</v>
      </c>
      <c r="N310" s="42">
        <f t="shared" si="4634"/>
        <v>0</v>
      </c>
      <c r="O310" s="43">
        <f t="shared" si="4635"/>
        <v>0</v>
      </c>
      <c r="P310" s="386"/>
      <c r="Q310" s="772"/>
      <c r="R310" s="241">
        <f t="shared" si="4636"/>
        <v>0</v>
      </c>
      <c r="S310" s="386"/>
      <c r="T310" s="772"/>
      <c r="U310" s="241">
        <f t="shared" si="4637"/>
        <v>0</v>
      </c>
      <c r="V310" s="41">
        <f t="shared" si="4638"/>
        <v>0</v>
      </c>
      <c r="W310" s="42">
        <f t="shared" si="4639"/>
        <v>0</v>
      </c>
      <c r="X310" s="43">
        <f t="shared" si="4640"/>
        <v>0</v>
      </c>
      <c r="Y310" s="483"/>
      <c r="Z310" s="600"/>
      <c r="AA310" s="241">
        <f t="shared" si="4641"/>
        <v>0</v>
      </c>
      <c r="AB310" s="243"/>
      <c r="AC310" s="240"/>
      <c r="AD310" s="241">
        <f t="shared" si="4642"/>
        <v>0</v>
      </c>
      <c r="AE310" s="236">
        <f t="shared" si="4643"/>
        <v>0</v>
      </c>
      <c r="AF310" s="232">
        <f t="shared" si="4644"/>
        <v>0</v>
      </c>
      <c r="AG310" s="233">
        <f t="shared" si="4645"/>
        <v>0</v>
      </c>
      <c r="AH310" s="449">
        <f t="shared" si="4478"/>
        <v>0</v>
      </c>
      <c r="AI310" s="450">
        <f t="shared" si="4479"/>
        <v>0</v>
      </c>
      <c r="AJ310" s="451">
        <f t="shared" si="4480"/>
        <v>0</v>
      </c>
      <c r="AK310" s="449">
        <f t="shared" si="4481"/>
        <v>0</v>
      </c>
      <c r="AL310" s="450">
        <f t="shared" si="4482"/>
        <v>0</v>
      </c>
      <c r="AM310" s="451">
        <f t="shared" si="4483"/>
        <v>0</v>
      </c>
      <c r="AN310" s="252">
        <f t="shared" si="4484"/>
        <v>0</v>
      </c>
      <c r="AO310" s="253">
        <f t="shared" si="4485"/>
        <v>0</v>
      </c>
      <c r="AP310" s="253">
        <f t="shared" si="4486"/>
        <v>0</v>
      </c>
      <c r="AQ310" s="385"/>
      <c r="AR310" s="108"/>
      <c r="AS310" s="90">
        <f t="shared" si="4646"/>
        <v>0</v>
      </c>
      <c r="AT310" s="184"/>
      <c r="AU310" s="100"/>
      <c r="AV310" s="90">
        <f t="shared" si="4647"/>
        <v>0</v>
      </c>
      <c r="AW310" s="236">
        <f t="shared" si="4648"/>
        <v>0</v>
      </c>
      <c r="AX310" s="232">
        <f t="shared" si="4649"/>
        <v>0</v>
      </c>
      <c r="AY310" s="233">
        <f t="shared" si="4650"/>
        <v>0</v>
      </c>
      <c r="AZ310" s="184"/>
      <c r="BA310" s="100"/>
      <c r="BB310" s="90">
        <f t="shared" si="4651"/>
        <v>0</v>
      </c>
      <c r="BC310" s="184"/>
      <c r="BD310" s="100"/>
      <c r="BE310" s="90">
        <f t="shared" si="4652"/>
        <v>0</v>
      </c>
      <c r="BF310" s="236">
        <f t="shared" si="4653"/>
        <v>0</v>
      </c>
      <c r="BG310" s="232">
        <f t="shared" si="4654"/>
        <v>0</v>
      </c>
      <c r="BH310" s="233">
        <f t="shared" si="4655"/>
        <v>0</v>
      </c>
      <c r="BI310" s="184"/>
      <c r="BJ310" s="100"/>
      <c r="BK310" s="90">
        <f t="shared" si="4656"/>
        <v>0</v>
      </c>
      <c r="BL310" s="386">
        <v>0.1</v>
      </c>
      <c r="BM310" s="772">
        <v>35</v>
      </c>
      <c r="BN310" s="90">
        <f t="shared" si="4657"/>
        <v>3.5</v>
      </c>
      <c r="BO310" s="236">
        <f t="shared" si="4658"/>
        <v>-0.1</v>
      </c>
      <c r="BP310" s="232">
        <f t="shared" si="4659"/>
        <v>-35</v>
      </c>
      <c r="BQ310" s="233">
        <f t="shared" si="4660"/>
        <v>-3.5</v>
      </c>
      <c r="BR310" s="50">
        <f t="shared" si="4496"/>
        <v>0</v>
      </c>
      <c r="BS310" s="45">
        <f t="shared" si="4497"/>
        <v>0</v>
      </c>
      <c r="BT310" s="51">
        <f t="shared" si="4498"/>
        <v>0</v>
      </c>
      <c r="BU310" s="50">
        <f t="shared" si="4499"/>
        <v>0.1</v>
      </c>
      <c r="BV310" s="45">
        <f t="shared" si="4500"/>
        <v>35</v>
      </c>
      <c r="BW310" s="51">
        <f t="shared" si="4501"/>
        <v>3.5</v>
      </c>
      <c r="BX310" s="252">
        <f t="shared" si="4502"/>
        <v>-0.1</v>
      </c>
      <c r="BY310" s="253">
        <f t="shared" si="4503"/>
        <v>-35</v>
      </c>
      <c r="BZ310" s="253">
        <f t="shared" si="4504"/>
        <v>-3.5</v>
      </c>
      <c r="CA310" s="481"/>
      <c r="CB310" s="108"/>
      <c r="CC310" s="241">
        <f t="shared" si="4661"/>
        <v>0</v>
      </c>
      <c r="CD310" s="243"/>
      <c r="CE310" s="240"/>
      <c r="CF310" s="241">
        <f t="shared" si="4662"/>
        <v>0</v>
      </c>
      <c r="CG310" s="236">
        <f t="shared" si="4663"/>
        <v>0</v>
      </c>
      <c r="CH310" s="232">
        <f t="shared" si="4664"/>
        <v>0</v>
      </c>
      <c r="CI310" s="233">
        <f t="shared" si="4665"/>
        <v>0</v>
      </c>
      <c r="CJ310" s="483"/>
      <c r="CK310" s="600"/>
      <c r="CL310" s="241">
        <f t="shared" si="4666"/>
        <v>0</v>
      </c>
      <c r="CM310" s="386"/>
      <c r="CN310" s="772"/>
      <c r="CO310" s="241">
        <f t="shared" si="4667"/>
        <v>0</v>
      </c>
      <c r="CP310" s="236">
        <f t="shared" si="4668"/>
        <v>0</v>
      </c>
      <c r="CQ310" s="232">
        <f t="shared" si="4669"/>
        <v>0</v>
      </c>
      <c r="CR310" s="233">
        <f t="shared" si="4670"/>
        <v>0</v>
      </c>
      <c r="CS310" s="483"/>
      <c r="CT310" s="600"/>
      <c r="CU310" s="241">
        <f t="shared" si="4671"/>
        <v>0</v>
      </c>
      <c r="CV310" s="243"/>
      <c r="CW310" s="240"/>
      <c r="CX310" s="241">
        <f t="shared" si="4672"/>
        <v>0</v>
      </c>
      <c r="CY310" s="236">
        <f t="shared" si="4673"/>
        <v>0</v>
      </c>
      <c r="CZ310" s="232">
        <f t="shared" si="4674"/>
        <v>0</v>
      </c>
      <c r="DA310" s="233">
        <f t="shared" si="4675"/>
        <v>0</v>
      </c>
      <c r="DB310" s="449">
        <f t="shared" si="4514"/>
        <v>0</v>
      </c>
      <c r="DC310" s="450">
        <f t="shared" si="4515"/>
        <v>0</v>
      </c>
      <c r="DD310" s="451">
        <f t="shared" si="4516"/>
        <v>0</v>
      </c>
      <c r="DE310" s="449">
        <f t="shared" si="4517"/>
        <v>0</v>
      </c>
      <c r="DF310" s="450">
        <f t="shared" si="4518"/>
        <v>0</v>
      </c>
      <c r="DG310" s="451">
        <f t="shared" si="4519"/>
        <v>0</v>
      </c>
      <c r="DH310" s="252">
        <f t="shared" si="4520"/>
        <v>0</v>
      </c>
      <c r="DI310" s="253">
        <f t="shared" si="4521"/>
        <v>0</v>
      </c>
      <c r="DJ310" s="253">
        <f t="shared" si="4522"/>
        <v>0</v>
      </c>
      <c r="DK310" s="385"/>
      <c r="DL310" s="387"/>
      <c r="DM310" s="90">
        <f t="shared" si="4676"/>
        <v>0</v>
      </c>
      <c r="DN310" s="184">
        <v>0.5</v>
      </c>
      <c r="DO310" s="100">
        <v>35</v>
      </c>
      <c r="DP310" s="90">
        <f t="shared" si="4677"/>
        <v>17.5</v>
      </c>
      <c r="DQ310" s="236">
        <f t="shared" si="4678"/>
        <v>-0.5</v>
      </c>
      <c r="DR310" s="232">
        <f t="shared" si="4679"/>
        <v>-35</v>
      </c>
      <c r="DS310" s="233">
        <f t="shared" si="4680"/>
        <v>-17.5</v>
      </c>
      <c r="DT310" s="184"/>
      <c r="DU310" s="100"/>
      <c r="DV310" s="90">
        <f t="shared" si="4681"/>
        <v>0</v>
      </c>
      <c r="DW310" s="184"/>
      <c r="DX310" s="100"/>
      <c r="DY310" s="90">
        <f t="shared" si="4682"/>
        <v>0</v>
      </c>
      <c r="DZ310" s="236">
        <f t="shared" ref="DZ310:DZ321" si="4712">DT310-DW310</f>
        <v>0</v>
      </c>
      <c r="EA310" s="232">
        <f t="shared" ref="EA310:EA321" si="4713">DU310-DX310</f>
        <v>0</v>
      </c>
      <c r="EB310" s="233">
        <f t="shared" ref="EB310:EB321" si="4714">DV310-DY310</f>
        <v>0</v>
      </c>
      <c r="EC310" s="389"/>
      <c r="ED310" s="390"/>
      <c r="EE310" s="90">
        <f t="shared" si="4683"/>
        <v>0</v>
      </c>
      <c r="EF310" s="184"/>
      <c r="EG310" s="100"/>
      <c r="EH310" s="90">
        <f t="shared" si="4684"/>
        <v>0</v>
      </c>
      <c r="EI310" s="41">
        <f t="shared" si="4685"/>
        <v>0</v>
      </c>
      <c r="EJ310" s="42">
        <f t="shared" si="4686"/>
        <v>0</v>
      </c>
      <c r="EK310" s="43">
        <f t="shared" si="4687"/>
        <v>0</v>
      </c>
      <c r="EL310" s="50">
        <f t="shared" si="4532"/>
        <v>0</v>
      </c>
      <c r="EM310" s="45">
        <f t="shared" si="4533"/>
        <v>0</v>
      </c>
      <c r="EN310" s="51">
        <f t="shared" si="4534"/>
        <v>0</v>
      </c>
      <c r="EO310" s="50">
        <f t="shared" si="4535"/>
        <v>0.5</v>
      </c>
      <c r="EP310" s="45">
        <f t="shared" si="4536"/>
        <v>35</v>
      </c>
      <c r="EQ310" s="51">
        <f t="shared" si="4537"/>
        <v>17.5</v>
      </c>
      <c r="ER310" s="81">
        <f t="shared" si="4538"/>
        <v>-0.5</v>
      </c>
      <c r="ES310" s="52">
        <f t="shared" si="4539"/>
        <v>-35</v>
      </c>
      <c r="ET310" s="52">
        <f t="shared" si="4540"/>
        <v>-17.5</v>
      </c>
      <c r="EU310" s="27">
        <f t="shared" si="4541"/>
        <v>0</v>
      </c>
      <c r="EV310" s="28">
        <f t="shared" si="4542"/>
        <v>0</v>
      </c>
      <c r="EW310" s="29">
        <f t="shared" si="4543"/>
        <v>0</v>
      </c>
      <c r="EX310" s="27">
        <f t="shared" si="4544"/>
        <v>0.6</v>
      </c>
      <c r="EY310" s="28">
        <f t="shared" si="4545"/>
        <v>35</v>
      </c>
      <c r="EZ310" s="29">
        <f t="shared" si="4546"/>
        <v>21</v>
      </c>
      <c r="FA310" s="178">
        <f t="shared" si="4547"/>
        <v>-0.6</v>
      </c>
      <c r="FB310" s="28">
        <f t="shared" si="4548"/>
        <v>-35</v>
      </c>
      <c r="FC310" s="29">
        <f t="shared" si="4549"/>
        <v>-21</v>
      </c>
      <c r="FE310" s="84"/>
      <c r="FF310" s="176"/>
      <c r="FG310" s="176"/>
      <c r="FH310" s="84"/>
      <c r="FI310" s="444"/>
      <c r="FJ310" s="482"/>
      <c r="FK310" s="241">
        <f t="shared" si="4688"/>
        <v>0</v>
      </c>
      <c r="FL310" s="243"/>
      <c r="FM310" s="240"/>
      <c r="FN310" s="241">
        <f t="shared" si="4689"/>
        <v>0</v>
      </c>
      <c r="FO310" s="41">
        <f t="shared" si="4550"/>
        <v>0</v>
      </c>
      <c r="FP310" s="42">
        <f t="shared" si="4551"/>
        <v>0</v>
      </c>
      <c r="FQ310" s="43">
        <f t="shared" si="4552"/>
        <v>0</v>
      </c>
      <c r="FR310" s="386"/>
      <c r="FS310" s="772"/>
      <c r="FT310" s="241">
        <f t="shared" si="4690"/>
        <v>0</v>
      </c>
      <c r="FU310" s="386"/>
      <c r="FV310" s="772"/>
      <c r="FW310" s="241">
        <f t="shared" si="4691"/>
        <v>0</v>
      </c>
      <c r="FX310" s="41">
        <f t="shared" si="4553"/>
        <v>0</v>
      </c>
      <c r="FY310" s="42">
        <f t="shared" si="4554"/>
        <v>0</v>
      </c>
      <c r="FZ310" s="43">
        <f t="shared" si="4555"/>
        <v>0</v>
      </c>
      <c r="GA310" s="243"/>
      <c r="GB310" s="240"/>
      <c r="GC310" s="241">
        <f t="shared" si="4692"/>
        <v>0</v>
      </c>
      <c r="GD310" s="243"/>
      <c r="GE310" s="240"/>
      <c r="GF310" s="241">
        <f t="shared" si="4693"/>
        <v>0</v>
      </c>
      <c r="GG310" s="236">
        <f t="shared" si="4556"/>
        <v>0</v>
      </c>
      <c r="GH310" s="232">
        <f t="shared" si="4557"/>
        <v>0</v>
      </c>
      <c r="GI310" s="233">
        <f t="shared" si="4558"/>
        <v>0</v>
      </c>
      <c r="GJ310" s="449">
        <f t="shared" si="4559"/>
        <v>0</v>
      </c>
      <c r="GK310" s="450">
        <f t="shared" si="4560"/>
        <v>0</v>
      </c>
      <c r="GL310" s="451">
        <f t="shared" si="4561"/>
        <v>0</v>
      </c>
      <c r="GM310" s="449">
        <f t="shared" si="4562"/>
        <v>0</v>
      </c>
      <c r="GN310" s="450">
        <f t="shared" si="4563"/>
        <v>0</v>
      </c>
      <c r="GO310" s="451">
        <f t="shared" si="4564"/>
        <v>0</v>
      </c>
      <c r="GP310" s="252">
        <f t="shared" si="4565"/>
        <v>0</v>
      </c>
      <c r="GQ310" s="253">
        <f t="shared" si="4566"/>
        <v>0</v>
      </c>
      <c r="GR310" s="253">
        <f t="shared" si="4567"/>
        <v>0</v>
      </c>
      <c r="GS310" s="385"/>
      <c r="GT310" s="108"/>
      <c r="GU310" s="90">
        <f t="shared" si="4694"/>
        <v>0</v>
      </c>
      <c r="GV310" s="184"/>
      <c r="GW310" s="100"/>
      <c r="GX310" s="90">
        <f t="shared" si="4695"/>
        <v>0</v>
      </c>
      <c r="GY310" s="236">
        <f t="shared" si="4568"/>
        <v>0</v>
      </c>
      <c r="GZ310" s="232">
        <f t="shared" si="4569"/>
        <v>0</v>
      </c>
      <c r="HA310" s="233">
        <f t="shared" si="4570"/>
        <v>0</v>
      </c>
      <c r="HB310" s="184"/>
      <c r="HC310" s="100"/>
      <c r="HD310" s="90">
        <f t="shared" si="4696"/>
        <v>0</v>
      </c>
      <c r="HE310" s="184"/>
      <c r="HF310" s="100"/>
      <c r="HG310" s="90">
        <f t="shared" si="4697"/>
        <v>0</v>
      </c>
      <c r="HH310" s="236">
        <f t="shared" si="4571"/>
        <v>0</v>
      </c>
      <c r="HI310" s="232">
        <f t="shared" si="4572"/>
        <v>0</v>
      </c>
      <c r="HJ310" s="233">
        <f t="shared" si="4573"/>
        <v>0</v>
      </c>
      <c r="HK310" s="184"/>
      <c r="HL310" s="100"/>
      <c r="HM310" s="90">
        <f t="shared" si="4698"/>
        <v>0</v>
      </c>
      <c r="HN310" s="386">
        <v>0.1</v>
      </c>
      <c r="HO310" s="772">
        <v>35</v>
      </c>
      <c r="HP310" s="90">
        <f t="shared" si="4699"/>
        <v>3.5</v>
      </c>
      <c r="HQ310" s="236">
        <f t="shared" si="4574"/>
        <v>-0.1</v>
      </c>
      <c r="HR310" s="232">
        <f t="shared" si="4575"/>
        <v>-35</v>
      </c>
      <c r="HS310" s="233">
        <f t="shared" si="4576"/>
        <v>-3.5</v>
      </c>
      <c r="HT310" s="50">
        <f t="shared" si="4577"/>
        <v>0</v>
      </c>
      <c r="HU310" s="45">
        <f t="shared" si="4578"/>
        <v>0</v>
      </c>
      <c r="HV310" s="51">
        <f t="shared" si="4579"/>
        <v>0</v>
      </c>
      <c r="HW310" s="50">
        <f t="shared" si="4580"/>
        <v>0.1</v>
      </c>
      <c r="HX310" s="45">
        <f t="shared" si="4581"/>
        <v>35</v>
      </c>
      <c r="HY310" s="51">
        <f t="shared" si="4582"/>
        <v>3.5</v>
      </c>
      <c r="HZ310" s="252">
        <f t="shared" si="4583"/>
        <v>-0.1</v>
      </c>
      <c r="IA310" s="253">
        <f t="shared" si="4584"/>
        <v>-35</v>
      </c>
      <c r="IB310" s="253">
        <f t="shared" si="4585"/>
        <v>-3.5</v>
      </c>
      <c r="IC310" s="481"/>
      <c r="ID310" s="108"/>
      <c r="IE310" s="241">
        <f t="shared" si="4700"/>
        <v>0</v>
      </c>
      <c r="IF310" s="243"/>
      <c r="IG310" s="240"/>
      <c r="IH310" s="241">
        <f t="shared" si="4701"/>
        <v>0</v>
      </c>
      <c r="II310" s="236">
        <f t="shared" si="4586"/>
        <v>0</v>
      </c>
      <c r="IJ310" s="232">
        <f t="shared" si="4587"/>
        <v>0</v>
      </c>
      <c r="IK310" s="233">
        <f t="shared" si="4588"/>
        <v>0</v>
      </c>
      <c r="IL310" s="243"/>
      <c r="IM310" s="240"/>
      <c r="IN310" s="241">
        <f t="shared" si="4702"/>
        <v>0</v>
      </c>
      <c r="IO310" s="386"/>
      <c r="IP310" s="772"/>
      <c r="IQ310" s="241">
        <f t="shared" si="4703"/>
        <v>0</v>
      </c>
      <c r="IR310" s="236">
        <f t="shared" si="4589"/>
        <v>0</v>
      </c>
      <c r="IS310" s="232">
        <f t="shared" si="4590"/>
        <v>0</v>
      </c>
      <c r="IT310" s="233">
        <f t="shared" si="4591"/>
        <v>0</v>
      </c>
      <c r="IU310" s="483"/>
      <c r="IV310" s="240"/>
      <c r="IW310" s="241">
        <f t="shared" si="4704"/>
        <v>0</v>
      </c>
      <c r="IX310" s="243"/>
      <c r="IY310" s="240"/>
      <c r="IZ310" s="241">
        <f t="shared" si="4705"/>
        <v>0</v>
      </c>
      <c r="JA310" s="236">
        <f t="shared" si="4592"/>
        <v>0</v>
      </c>
      <c r="JB310" s="232">
        <f t="shared" si="4593"/>
        <v>0</v>
      </c>
      <c r="JC310" s="233">
        <f t="shared" si="4594"/>
        <v>0</v>
      </c>
      <c r="JD310" s="449">
        <f t="shared" si="4595"/>
        <v>0</v>
      </c>
      <c r="JE310" s="450">
        <f t="shared" si="4596"/>
        <v>0</v>
      </c>
      <c r="JF310" s="451">
        <f t="shared" si="4597"/>
        <v>0</v>
      </c>
      <c r="JG310" s="449">
        <f t="shared" si="4598"/>
        <v>0</v>
      </c>
      <c r="JH310" s="450">
        <f t="shared" si="4599"/>
        <v>0</v>
      </c>
      <c r="JI310" s="451">
        <f t="shared" si="4600"/>
        <v>0</v>
      </c>
      <c r="JJ310" s="252">
        <f t="shared" si="4601"/>
        <v>0</v>
      </c>
      <c r="JK310" s="253">
        <f t="shared" si="4602"/>
        <v>0</v>
      </c>
      <c r="JL310" s="253">
        <f t="shared" si="4603"/>
        <v>0</v>
      </c>
      <c r="JM310" s="385"/>
      <c r="JN310" s="108"/>
      <c r="JO310" s="90">
        <f t="shared" si="4706"/>
        <v>0</v>
      </c>
      <c r="JP310" s="184">
        <v>0.5</v>
      </c>
      <c r="JQ310" s="100">
        <v>35</v>
      </c>
      <c r="JR310" s="90">
        <f t="shared" si="4707"/>
        <v>17.5</v>
      </c>
      <c r="JS310" s="236">
        <f t="shared" si="4604"/>
        <v>-0.5</v>
      </c>
      <c r="JT310" s="232">
        <f t="shared" si="4605"/>
        <v>-35</v>
      </c>
      <c r="JU310" s="233">
        <f t="shared" si="4606"/>
        <v>-17.5</v>
      </c>
      <c r="JV310" s="184"/>
      <c r="JW310" s="100"/>
      <c r="JX310" s="90">
        <f t="shared" si="4708"/>
        <v>0</v>
      </c>
      <c r="JY310" s="184"/>
      <c r="JZ310" s="100"/>
      <c r="KA310" s="90">
        <f t="shared" si="4709"/>
        <v>0</v>
      </c>
      <c r="KB310" s="236">
        <f t="shared" si="4607"/>
        <v>0</v>
      </c>
      <c r="KC310" s="232">
        <f t="shared" si="4608"/>
        <v>0</v>
      </c>
      <c r="KD310" s="233">
        <f t="shared" si="4609"/>
        <v>0</v>
      </c>
      <c r="KE310" s="184"/>
      <c r="KF310" s="100"/>
      <c r="KG310" s="90">
        <f t="shared" si="4710"/>
        <v>0</v>
      </c>
      <c r="KH310" s="184"/>
      <c r="KI310" s="100"/>
      <c r="KJ310" s="90">
        <f t="shared" si="4711"/>
        <v>0</v>
      </c>
      <c r="KK310" s="41">
        <f t="shared" si="4610"/>
        <v>0</v>
      </c>
      <c r="KL310" s="42">
        <f t="shared" si="4611"/>
        <v>0</v>
      </c>
      <c r="KM310" s="43">
        <f t="shared" si="4612"/>
        <v>0</v>
      </c>
      <c r="KN310" s="50">
        <f t="shared" si="4613"/>
        <v>0</v>
      </c>
      <c r="KO310" s="45">
        <f t="shared" si="4614"/>
        <v>0</v>
      </c>
      <c r="KP310" s="51">
        <f t="shared" si="4615"/>
        <v>0</v>
      </c>
      <c r="KQ310" s="50">
        <f t="shared" si="4616"/>
        <v>0.5</v>
      </c>
      <c r="KR310" s="45">
        <f t="shared" si="4617"/>
        <v>35</v>
      </c>
      <c r="KS310" s="51">
        <f t="shared" si="4618"/>
        <v>17.5</v>
      </c>
      <c r="KT310" s="81">
        <f t="shared" si="4619"/>
        <v>-0.5</v>
      </c>
      <c r="KU310" s="52">
        <f t="shared" si="4620"/>
        <v>-35</v>
      </c>
      <c r="KV310" s="52">
        <f t="shared" si="4621"/>
        <v>-17.5</v>
      </c>
      <c r="KW310" s="27">
        <f t="shared" si="4622"/>
        <v>0</v>
      </c>
      <c r="KX310" s="28">
        <f t="shared" si="4623"/>
        <v>0</v>
      </c>
      <c r="KY310" s="29">
        <f t="shared" si="4624"/>
        <v>0</v>
      </c>
      <c r="KZ310" s="27">
        <f t="shared" si="4625"/>
        <v>0.6</v>
      </c>
      <c r="LA310" s="28">
        <f t="shared" si="4626"/>
        <v>35</v>
      </c>
      <c r="LB310" s="29">
        <f t="shared" si="4627"/>
        <v>21</v>
      </c>
      <c r="LC310" s="178">
        <f t="shared" si="4628"/>
        <v>-0.6</v>
      </c>
      <c r="LD310" s="28">
        <f t="shared" si="4629"/>
        <v>-35</v>
      </c>
      <c r="LE310" s="29">
        <f t="shared" si="4630"/>
        <v>-21</v>
      </c>
    </row>
    <row r="311" spans="2:317" ht="20.25" hidden="1" customHeight="1" outlineLevel="3">
      <c r="B311" s="84" t="s">
        <v>425</v>
      </c>
      <c r="C311" s="176" t="s">
        <v>345</v>
      </c>
      <c r="D311" s="176" t="s">
        <v>261</v>
      </c>
      <c r="E311" s="176" t="s">
        <v>262</v>
      </c>
      <c r="F311" s="84"/>
      <c r="G311" s="815">
        <v>1.4999999999999999E-2</v>
      </c>
      <c r="H311" s="108">
        <v>100</v>
      </c>
      <c r="I311" s="241">
        <f t="shared" si="4631"/>
        <v>1.5</v>
      </c>
      <c r="J311" s="815">
        <v>1.4999999999999999E-2</v>
      </c>
      <c r="K311" s="108">
        <v>100</v>
      </c>
      <c r="L311" s="241">
        <f t="shared" si="4632"/>
        <v>1.5</v>
      </c>
      <c r="M311" s="41">
        <f t="shared" si="4633"/>
        <v>0</v>
      </c>
      <c r="N311" s="42">
        <f t="shared" si="4634"/>
        <v>0</v>
      </c>
      <c r="O311" s="43">
        <f t="shared" si="4635"/>
        <v>0</v>
      </c>
      <c r="P311" s="386"/>
      <c r="Q311" s="805"/>
      <c r="R311" s="241">
        <f t="shared" si="4636"/>
        <v>0</v>
      </c>
      <c r="S311" s="243"/>
      <c r="T311" s="240"/>
      <c r="U311" s="241">
        <f t="shared" si="4637"/>
        <v>0</v>
      </c>
      <c r="V311" s="41">
        <f t="shared" si="4638"/>
        <v>0</v>
      </c>
      <c r="W311" s="42">
        <f t="shared" si="4639"/>
        <v>0</v>
      </c>
      <c r="X311" s="43">
        <f t="shared" si="4640"/>
        <v>0</v>
      </c>
      <c r="Y311" s="483"/>
      <c r="Z311" s="600"/>
      <c r="AA311" s="241">
        <f t="shared" si="4641"/>
        <v>0</v>
      </c>
      <c r="AB311" s="243"/>
      <c r="AC311" s="240"/>
      <c r="AD311" s="241">
        <f t="shared" si="4642"/>
        <v>0</v>
      </c>
      <c r="AE311" s="236">
        <f t="shared" si="4643"/>
        <v>0</v>
      </c>
      <c r="AF311" s="232">
        <f t="shared" si="4644"/>
        <v>0</v>
      </c>
      <c r="AG311" s="233">
        <f t="shared" si="4645"/>
        <v>0</v>
      </c>
      <c r="AH311" s="449"/>
      <c r="AI311" s="450"/>
      <c r="AJ311" s="451">
        <f t="shared" si="4480"/>
        <v>1.5</v>
      </c>
      <c r="AK311" s="449"/>
      <c r="AL311" s="450"/>
      <c r="AM311" s="451">
        <f t="shared" si="4483"/>
        <v>1.5</v>
      </c>
      <c r="AN311" s="252"/>
      <c r="AO311" s="253"/>
      <c r="AP311" s="253">
        <f t="shared" si="4486"/>
        <v>0</v>
      </c>
      <c r="AQ311" s="385"/>
      <c r="AR311" s="108"/>
      <c r="AS311" s="90">
        <f t="shared" si="4646"/>
        <v>0</v>
      </c>
      <c r="AT311" s="184"/>
      <c r="AU311" s="100"/>
      <c r="AV311" s="90">
        <f t="shared" si="4647"/>
        <v>0</v>
      </c>
      <c r="AW311" s="236">
        <f t="shared" si="4648"/>
        <v>0</v>
      </c>
      <c r="AX311" s="232">
        <f t="shared" si="4649"/>
        <v>0</v>
      </c>
      <c r="AY311" s="233">
        <f t="shared" si="4650"/>
        <v>0</v>
      </c>
      <c r="AZ311" s="184"/>
      <c r="BA311" s="100"/>
      <c r="BB311" s="90">
        <f t="shared" si="4651"/>
        <v>0</v>
      </c>
      <c r="BC311" s="184"/>
      <c r="BD311" s="100"/>
      <c r="BE311" s="90">
        <f t="shared" si="4652"/>
        <v>0</v>
      </c>
      <c r="BF311" s="236">
        <f t="shared" si="4653"/>
        <v>0</v>
      </c>
      <c r="BG311" s="232">
        <f t="shared" si="4654"/>
        <v>0</v>
      </c>
      <c r="BH311" s="233">
        <f t="shared" si="4655"/>
        <v>0</v>
      </c>
      <c r="BI311" s="184"/>
      <c r="BJ311" s="100"/>
      <c r="BK311" s="90">
        <f t="shared" si="4656"/>
        <v>0</v>
      </c>
      <c r="BL311" s="184"/>
      <c r="BM311" s="100"/>
      <c r="BN311" s="90">
        <f t="shared" si="4657"/>
        <v>0</v>
      </c>
      <c r="BO311" s="236">
        <f t="shared" si="4658"/>
        <v>0</v>
      </c>
      <c r="BP311" s="232">
        <f t="shared" si="4659"/>
        <v>0</v>
      </c>
      <c r="BQ311" s="233">
        <f t="shared" si="4660"/>
        <v>0</v>
      </c>
      <c r="BR311" s="50"/>
      <c r="BS311" s="45"/>
      <c r="BT311" s="51">
        <f t="shared" si="4498"/>
        <v>0</v>
      </c>
      <c r="BU311" s="50"/>
      <c r="BV311" s="45"/>
      <c r="BW311" s="51">
        <f t="shared" si="4501"/>
        <v>0</v>
      </c>
      <c r="BX311" s="252"/>
      <c r="BY311" s="253"/>
      <c r="BZ311" s="253">
        <f t="shared" si="4504"/>
        <v>0</v>
      </c>
      <c r="CA311" s="481"/>
      <c r="CB311" s="108"/>
      <c r="CC311" s="241">
        <f t="shared" si="4661"/>
        <v>0</v>
      </c>
      <c r="CD311" s="243"/>
      <c r="CE311" s="240"/>
      <c r="CF311" s="241"/>
      <c r="CG311" s="236">
        <f t="shared" si="4663"/>
        <v>0</v>
      </c>
      <c r="CH311" s="232">
        <f t="shared" si="4664"/>
        <v>0</v>
      </c>
      <c r="CI311" s="233">
        <f t="shared" si="4665"/>
        <v>0</v>
      </c>
      <c r="CJ311" s="483"/>
      <c r="CK311" s="600"/>
      <c r="CL311" s="241">
        <f t="shared" si="4666"/>
        <v>0</v>
      </c>
      <c r="CM311" s="243"/>
      <c r="CN311" s="240"/>
      <c r="CO311" s="241"/>
      <c r="CP311" s="236">
        <f t="shared" si="4668"/>
        <v>0</v>
      </c>
      <c r="CQ311" s="232">
        <f t="shared" si="4669"/>
        <v>0</v>
      </c>
      <c r="CR311" s="233">
        <f t="shared" si="4670"/>
        <v>0</v>
      </c>
      <c r="CS311" s="483"/>
      <c r="CT311" s="600"/>
      <c r="CU311" s="241">
        <f t="shared" si="4671"/>
        <v>0</v>
      </c>
      <c r="CV311" s="243"/>
      <c r="CW311" s="240"/>
      <c r="CX311" s="241"/>
      <c r="CY311" s="236">
        <f t="shared" si="4673"/>
        <v>0</v>
      </c>
      <c r="CZ311" s="232">
        <f t="shared" si="4674"/>
        <v>0</v>
      </c>
      <c r="DA311" s="233">
        <f t="shared" si="4675"/>
        <v>0</v>
      </c>
      <c r="DB311" s="449"/>
      <c r="DC311" s="450"/>
      <c r="DD311" s="451">
        <f t="shared" si="4516"/>
        <v>0</v>
      </c>
      <c r="DE311" s="449"/>
      <c r="DF311" s="450"/>
      <c r="DG311" s="451">
        <f t="shared" si="4519"/>
        <v>0</v>
      </c>
      <c r="DH311" s="252"/>
      <c r="DI311" s="253"/>
      <c r="DJ311" s="253">
        <f t="shared" si="4522"/>
        <v>0</v>
      </c>
      <c r="DK311" s="385"/>
      <c r="DL311" s="387"/>
      <c r="DM311" s="90">
        <f t="shared" si="4676"/>
        <v>0</v>
      </c>
      <c r="DN311" s="184"/>
      <c r="DO311" s="100"/>
      <c r="DP311" s="90"/>
      <c r="DQ311" s="236">
        <f t="shared" si="4678"/>
        <v>0</v>
      </c>
      <c r="DR311" s="232">
        <f t="shared" si="4679"/>
        <v>0</v>
      </c>
      <c r="DS311" s="233">
        <f t="shared" si="4680"/>
        <v>0</v>
      </c>
      <c r="DT311" s="184"/>
      <c r="DU311" s="100"/>
      <c r="DV311" s="90">
        <f t="shared" si="4681"/>
        <v>0</v>
      </c>
      <c r="DW311" s="184"/>
      <c r="DX311" s="100"/>
      <c r="DY311" s="90">
        <f t="shared" si="4682"/>
        <v>0</v>
      </c>
      <c r="DZ311" s="236">
        <f t="shared" si="4712"/>
        <v>0</v>
      </c>
      <c r="EA311" s="232">
        <f t="shared" si="4713"/>
        <v>0</v>
      </c>
      <c r="EB311" s="233">
        <f t="shared" si="4714"/>
        <v>0</v>
      </c>
      <c r="EC311" s="389"/>
      <c r="ED311" s="390"/>
      <c r="EE311" s="90">
        <f t="shared" si="4683"/>
        <v>0</v>
      </c>
      <c r="EF311" s="184"/>
      <c r="EG311" s="100"/>
      <c r="EH311" s="90">
        <f t="shared" si="4684"/>
        <v>0</v>
      </c>
      <c r="EI311" s="41">
        <f t="shared" si="4685"/>
        <v>0</v>
      </c>
      <c r="EJ311" s="42">
        <f t="shared" si="4686"/>
        <v>0</v>
      </c>
      <c r="EK311" s="43">
        <f t="shared" si="4687"/>
        <v>0</v>
      </c>
      <c r="EL311" s="50"/>
      <c r="EM311" s="45"/>
      <c r="EN311" s="51">
        <f t="shared" si="4534"/>
        <v>0</v>
      </c>
      <c r="EO311" s="50"/>
      <c r="EP311" s="45"/>
      <c r="EQ311" s="51">
        <f t="shared" si="4537"/>
        <v>0</v>
      </c>
      <c r="ER311" s="81"/>
      <c r="ES311" s="52"/>
      <c r="ET311" s="52">
        <f t="shared" si="4540"/>
        <v>0</v>
      </c>
      <c r="EU311" s="27"/>
      <c r="EV311" s="28"/>
      <c r="EW311" s="29">
        <f t="shared" si="4543"/>
        <v>1.5</v>
      </c>
      <c r="EX311" s="27"/>
      <c r="EY311" s="28"/>
      <c r="EZ311" s="29">
        <f t="shared" si="4546"/>
        <v>1.5</v>
      </c>
      <c r="FA311" s="178"/>
      <c r="FB311" s="28"/>
      <c r="FC311" s="29">
        <f t="shared" si="4549"/>
        <v>0</v>
      </c>
      <c r="FE311" s="84"/>
      <c r="FF311" s="176"/>
      <c r="FG311" s="176"/>
      <c r="FH311" s="84"/>
      <c r="FI311" s="815"/>
      <c r="FJ311" s="387"/>
      <c r="FK311" s="241">
        <f t="shared" si="4688"/>
        <v>0</v>
      </c>
      <c r="FL311" s="243"/>
      <c r="FM311" s="240"/>
      <c r="FN311" s="241">
        <f t="shared" si="4689"/>
        <v>0</v>
      </c>
      <c r="FO311" s="41"/>
      <c r="FP311" s="42"/>
      <c r="FQ311" s="43"/>
      <c r="FR311" s="386"/>
      <c r="FS311" s="805"/>
      <c r="FT311" s="241">
        <f t="shared" si="4690"/>
        <v>0</v>
      </c>
      <c r="FU311" s="243"/>
      <c r="FV311" s="240"/>
      <c r="FW311" s="241">
        <f t="shared" si="4691"/>
        <v>0</v>
      </c>
      <c r="FX311" s="41"/>
      <c r="FY311" s="42"/>
      <c r="FZ311" s="43"/>
      <c r="GA311" s="243"/>
      <c r="GB311" s="240"/>
      <c r="GC311" s="241">
        <f t="shared" si="4692"/>
        <v>0</v>
      </c>
      <c r="GD311" s="243"/>
      <c r="GE311" s="240"/>
      <c r="GF311" s="241">
        <f t="shared" si="4693"/>
        <v>0</v>
      </c>
      <c r="GG311" s="236"/>
      <c r="GH311" s="232"/>
      <c r="GI311" s="233"/>
      <c r="GJ311" s="449"/>
      <c r="GK311" s="450"/>
      <c r="GL311" s="451">
        <f t="shared" si="4561"/>
        <v>0</v>
      </c>
      <c r="GM311" s="449"/>
      <c r="GN311" s="450"/>
      <c r="GO311" s="451">
        <f t="shared" si="4564"/>
        <v>0</v>
      </c>
      <c r="GP311" s="252"/>
      <c r="GQ311" s="253"/>
      <c r="GR311" s="253">
        <f t="shared" si="4567"/>
        <v>0</v>
      </c>
      <c r="GS311" s="385"/>
      <c r="GT311" s="108"/>
      <c r="GU311" s="90">
        <f t="shared" si="4694"/>
        <v>0</v>
      </c>
      <c r="GV311" s="184"/>
      <c r="GW311" s="100"/>
      <c r="GX311" s="90">
        <f t="shared" si="4695"/>
        <v>0</v>
      </c>
      <c r="GY311" s="236"/>
      <c r="GZ311" s="232"/>
      <c r="HA311" s="233"/>
      <c r="HB311" s="184"/>
      <c r="HC311" s="100"/>
      <c r="HD311" s="90">
        <f t="shared" si="4696"/>
        <v>0</v>
      </c>
      <c r="HE311" s="184"/>
      <c r="HF311" s="100"/>
      <c r="HG311" s="90">
        <f t="shared" si="4697"/>
        <v>0</v>
      </c>
      <c r="HH311" s="236"/>
      <c r="HI311" s="232"/>
      <c r="HJ311" s="233"/>
      <c r="HK311" s="184"/>
      <c r="HL311" s="100"/>
      <c r="HM311" s="90">
        <f t="shared" si="4698"/>
        <v>0</v>
      </c>
      <c r="HN311" s="184"/>
      <c r="HO311" s="100"/>
      <c r="HP311" s="90"/>
      <c r="HQ311" s="236"/>
      <c r="HR311" s="232"/>
      <c r="HS311" s="233"/>
      <c r="HT311" s="50"/>
      <c r="HU311" s="45"/>
      <c r="HV311" s="51">
        <f t="shared" si="4579"/>
        <v>0</v>
      </c>
      <c r="HW311" s="50"/>
      <c r="HX311" s="45"/>
      <c r="HY311" s="51">
        <f t="shared" si="4582"/>
        <v>0</v>
      </c>
      <c r="HZ311" s="252"/>
      <c r="IA311" s="253"/>
      <c r="IB311" s="253">
        <f t="shared" si="4585"/>
        <v>0</v>
      </c>
      <c r="IC311" s="481"/>
      <c r="ID311" s="108"/>
      <c r="IE311" s="241">
        <f t="shared" si="4700"/>
        <v>0</v>
      </c>
      <c r="IF311" s="243"/>
      <c r="IG311" s="240"/>
      <c r="IH311" s="241"/>
      <c r="II311" s="236"/>
      <c r="IJ311" s="232"/>
      <c r="IK311" s="233"/>
      <c r="IL311" s="243"/>
      <c r="IM311" s="240"/>
      <c r="IN311" s="241">
        <f t="shared" si="4702"/>
        <v>0</v>
      </c>
      <c r="IO311" s="243"/>
      <c r="IP311" s="240"/>
      <c r="IQ311" s="241"/>
      <c r="IR311" s="236"/>
      <c r="IS311" s="232"/>
      <c r="IT311" s="233"/>
      <c r="IU311" s="483"/>
      <c r="IV311" s="240"/>
      <c r="IW311" s="241">
        <f t="shared" si="4704"/>
        <v>0</v>
      </c>
      <c r="IX311" s="243"/>
      <c r="IY311" s="240"/>
      <c r="IZ311" s="241"/>
      <c r="JA311" s="236"/>
      <c r="JB311" s="232"/>
      <c r="JC311" s="233"/>
      <c r="JD311" s="449"/>
      <c r="JE311" s="450"/>
      <c r="JF311" s="451">
        <f t="shared" si="4597"/>
        <v>0</v>
      </c>
      <c r="JG311" s="449"/>
      <c r="JH311" s="450"/>
      <c r="JI311" s="451">
        <f t="shared" si="4600"/>
        <v>0</v>
      </c>
      <c r="JJ311" s="252"/>
      <c r="JK311" s="253"/>
      <c r="JL311" s="253">
        <f t="shared" si="4603"/>
        <v>0</v>
      </c>
      <c r="JM311" s="385"/>
      <c r="JN311" s="108"/>
      <c r="JO311" s="90">
        <f t="shared" si="4706"/>
        <v>0</v>
      </c>
      <c r="JP311" s="184"/>
      <c r="JQ311" s="100"/>
      <c r="JR311" s="90"/>
      <c r="JS311" s="236"/>
      <c r="JT311" s="232"/>
      <c r="JU311" s="233"/>
      <c r="JV311" s="184"/>
      <c r="JW311" s="100"/>
      <c r="JX311" s="90">
        <f t="shared" si="4708"/>
        <v>0</v>
      </c>
      <c r="JY311" s="184"/>
      <c r="JZ311" s="100"/>
      <c r="KA311" s="90">
        <f t="shared" si="4709"/>
        <v>0</v>
      </c>
      <c r="KB311" s="236"/>
      <c r="KC311" s="232"/>
      <c r="KD311" s="233"/>
      <c r="KE311" s="184"/>
      <c r="KF311" s="100"/>
      <c r="KG311" s="90">
        <f t="shared" si="4710"/>
        <v>0</v>
      </c>
      <c r="KH311" s="184"/>
      <c r="KI311" s="100"/>
      <c r="KJ311" s="90">
        <f t="shared" si="4711"/>
        <v>0</v>
      </c>
      <c r="KK311" s="41"/>
      <c r="KL311" s="42"/>
      <c r="KM311" s="43"/>
      <c r="KN311" s="50"/>
      <c r="KO311" s="45"/>
      <c r="KP311" s="51">
        <f t="shared" si="4615"/>
        <v>0</v>
      </c>
      <c r="KQ311" s="50"/>
      <c r="KR311" s="45"/>
      <c r="KS311" s="51">
        <f t="shared" si="4618"/>
        <v>0</v>
      </c>
      <c r="KT311" s="81"/>
      <c r="KU311" s="52"/>
      <c r="KV311" s="52">
        <f t="shared" si="4621"/>
        <v>0</v>
      </c>
      <c r="KW311" s="27"/>
      <c r="KX311" s="28"/>
      <c r="KY311" s="29">
        <f t="shared" si="4624"/>
        <v>0</v>
      </c>
      <c r="KZ311" s="27"/>
      <c r="LA311" s="28"/>
      <c r="LB311" s="29">
        <f t="shared" si="4627"/>
        <v>0</v>
      </c>
      <c r="LC311" s="178"/>
      <c r="LD311" s="28"/>
      <c r="LE311" s="29">
        <f t="shared" si="4630"/>
        <v>0</v>
      </c>
    </row>
    <row r="312" spans="2:317" ht="20.25" hidden="1" customHeight="1" outlineLevel="3">
      <c r="B312" s="84" t="s">
        <v>425</v>
      </c>
      <c r="C312" s="176" t="s">
        <v>416</v>
      </c>
      <c r="D312" s="176" t="s">
        <v>261</v>
      </c>
      <c r="E312" s="176" t="s">
        <v>262</v>
      </c>
      <c r="F312" s="84"/>
      <c r="G312" s="817">
        <v>0.05</v>
      </c>
      <c r="H312" s="805">
        <v>80</v>
      </c>
      <c r="I312" s="241">
        <f t="shared" si="4631"/>
        <v>4</v>
      </c>
      <c r="J312" s="817">
        <v>0.05</v>
      </c>
      <c r="K312" s="805">
        <v>80</v>
      </c>
      <c r="L312" s="241">
        <f t="shared" si="4632"/>
        <v>4</v>
      </c>
      <c r="M312" s="41">
        <f t="shared" si="4633"/>
        <v>0</v>
      </c>
      <c r="N312" s="42">
        <f t="shared" si="4634"/>
        <v>0</v>
      </c>
      <c r="O312" s="43">
        <f t="shared" si="4635"/>
        <v>0</v>
      </c>
      <c r="P312" s="386"/>
      <c r="Q312" s="805"/>
      <c r="R312" s="241">
        <f t="shared" si="4636"/>
        <v>0</v>
      </c>
      <c r="S312" s="243"/>
      <c r="T312" s="240"/>
      <c r="U312" s="241">
        <f t="shared" si="4637"/>
        <v>0</v>
      </c>
      <c r="V312" s="41">
        <f t="shared" si="4638"/>
        <v>0</v>
      </c>
      <c r="W312" s="42">
        <f t="shared" si="4639"/>
        <v>0</v>
      </c>
      <c r="X312" s="43">
        <f t="shared" si="4640"/>
        <v>0</v>
      </c>
      <c r="Y312" s="483"/>
      <c r="Z312" s="600"/>
      <c r="AA312" s="241">
        <f t="shared" si="4641"/>
        <v>0</v>
      </c>
      <c r="AB312" s="243"/>
      <c r="AC312" s="240"/>
      <c r="AD312" s="241">
        <f t="shared" si="4642"/>
        <v>0</v>
      </c>
      <c r="AE312" s="236">
        <f t="shared" si="4643"/>
        <v>0</v>
      </c>
      <c r="AF312" s="232">
        <f t="shared" si="4644"/>
        <v>0</v>
      </c>
      <c r="AG312" s="233">
        <f t="shared" si="4645"/>
        <v>0</v>
      </c>
      <c r="AH312" s="449"/>
      <c r="AI312" s="450"/>
      <c r="AJ312" s="451">
        <f t="shared" si="4480"/>
        <v>4</v>
      </c>
      <c r="AK312" s="449"/>
      <c r="AL312" s="450"/>
      <c r="AM312" s="451">
        <f t="shared" si="4483"/>
        <v>4</v>
      </c>
      <c r="AN312" s="252"/>
      <c r="AO312" s="253"/>
      <c r="AP312" s="253">
        <f t="shared" si="4486"/>
        <v>0</v>
      </c>
      <c r="AQ312" s="385"/>
      <c r="AR312" s="108"/>
      <c r="AS312" s="90">
        <f t="shared" si="4646"/>
        <v>0</v>
      </c>
      <c r="AT312" s="184"/>
      <c r="AU312" s="100"/>
      <c r="AV312" s="90">
        <f t="shared" si="4647"/>
        <v>0</v>
      </c>
      <c r="AW312" s="236">
        <f t="shared" si="4648"/>
        <v>0</v>
      </c>
      <c r="AX312" s="232">
        <f t="shared" si="4649"/>
        <v>0</v>
      </c>
      <c r="AY312" s="233">
        <f t="shared" si="4650"/>
        <v>0</v>
      </c>
      <c r="AZ312" s="184"/>
      <c r="BA312" s="100"/>
      <c r="BB312" s="90">
        <f t="shared" si="4651"/>
        <v>0</v>
      </c>
      <c r="BC312" s="184"/>
      <c r="BD312" s="100"/>
      <c r="BE312" s="90">
        <f t="shared" si="4652"/>
        <v>0</v>
      </c>
      <c r="BF312" s="236">
        <f t="shared" si="4653"/>
        <v>0</v>
      </c>
      <c r="BG312" s="232">
        <f t="shared" si="4654"/>
        <v>0</v>
      </c>
      <c r="BH312" s="233">
        <f t="shared" si="4655"/>
        <v>0</v>
      </c>
      <c r="BI312" s="184"/>
      <c r="BJ312" s="100"/>
      <c r="BK312" s="90">
        <f t="shared" si="4656"/>
        <v>0</v>
      </c>
      <c r="BL312" s="184"/>
      <c r="BM312" s="100"/>
      <c r="BN312" s="90">
        <f t="shared" si="4657"/>
        <v>0</v>
      </c>
      <c r="BO312" s="236">
        <f t="shared" si="4658"/>
        <v>0</v>
      </c>
      <c r="BP312" s="232">
        <f t="shared" si="4659"/>
        <v>0</v>
      </c>
      <c r="BQ312" s="233">
        <f t="shared" si="4660"/>
        <v>0</v>
      </c>
      <c r="BR312" s="50"/>
      <c r="BS312" s="45"/>
      <c r="BT312" s="51">
        <f t="shared" si="4498"/>
        <v>0</v>
      </c>
      <c r="BU312" s="50"/>
      <c r="BV312" s="45"/>
      <c r="BW312" s="51">
        <f t="shared" si="4501"/>
        <v>0</v>
      </c>
      <c r="BX312" s="252"/>
      <c r="BY312" s="253"/>
      <c r="BZ312" s="253">
        <f t="shared" si="4504"/>
        <v>0</v>
      </c>
      <c r="CA312" s="481"/>
      <c r="CB312" s="108"/>
      <c r="CC312" s="241">
        <f t="shared" si="4661"/>
        <v>0</v>
      </c>
      <c r="CD312" s="243"/>
      <c r="CE312" s="240"/>
      <c r="CF312" s="241"/>
      <c r="CG312" s="236">
        <f t="shared" si="4663"/>
        <v>0</v>
      </c>
      <c r="CH312" s="232">
        <f t="shared" si="4664"/>
        <v>0</v>
      </c>
      <c r="CI312" s="233">
        <f t="shared" si="4665"/>
        <v>0</v>
      </c>
      <c r="CJ312" s="483"/>
      <c r="CK312" s="600"/>
      <c r="CL312" s="241">
        <f t="shared" si="4666"/>
        <v>0</v>
      </c>
      <c r="CM312" s="243"/>
      <c r="CN312" s="240"/>
      <c r="CO312" s="241"/>
      <c r="CP312" s="236">
        <f t="shared" si="4668"/>
        <v>0</v>
      </c>
      <c r="CQ312" s="232">
        <f t="shared" si="4669"/>
        <v>0</v>
      </c>
      <c r="CR312" s="233">
        <f t="shared" si="4670"/>
        <v>0</v>
      </c>
      <c r="CS312" s="483"/>
      <c r="CT312" s="600"/>
      <c r="CU312" s="241">
        <f t="shared" si="4671"/>
        <v>0</v>
      </c>
      <c r="CV312" s="243"/>
      <c r="CW312" s="240"/>
      <c r="CX312" s="241"/>
      <c r="CY312" s="236">
        <f t="shared" si="4673"/>
        <v>0</v>
      </c>
      <c r="CZ312" s="232">
        <f t="shared" si="4674"/>
        <v>0</v>
      </c>
      <c r="DA312" s="233">
        <f t="shared" si="4675"/>
        <v>0</v>
      </c>
      <c r="DB312" s="449"/>
      <c r="DC312" s="450"/>
      <c r="DD312" s="451">
        <f t="shared" si="4516"/>
        <v>0</v>
      </c>
      <c r="DE312" s="449"/>
      <c r="DF312" s="450"/>
      <c r="DG312" s="451">
        <f t="shared" si="4519"/>
        <v>0</v>
      </c>
      <c r="DH312" s="252"/>
      <c r="DI312" s="253"/>
      <c r="DJ312" s="253">
        <f t="shared" si="4522"/>
        <v>0</v>
      </c>
      <c r="DK312" s="385"/>
      <c r="DL312" s="387"/>
      <c r="DM312" s="90">
        <f t="shared" si="4676"/>
        <v>0</v>
      </c>
      <c r="DN312" s="184"/>
      <c r="DO312" s="100"/>
      <c r="DP312" s="90"/>
      <c r="DQ312" s="236">
        <f t="shared" si="4678"/>
        <v>0</v>
      </c>
      <c r="DR312" s="232">
        <f t="shared" si="4679"/>
        <v>0</v>
      </c>
      <c r="DS312" s="233">
        <f t="shared" si="4680"/>
        <v>0</v>
      </c>
      <c r="DT312" s="184"/>
      <c r="DU312" s="100"/>
      <c r="DV312" s="90">
        <f t="shared" si="4681"/>
        <v>0</v>
      </c>
      <c r="DW312" s="184"/>
      <c r="DX312" s="100"/>
      <c r="DY312" s="90">
        <f t="shared" si="4682"/>
        <v>0</v>
      </c>
      <c r="DZ312" s="236">
        <f t="shared" si="4712"/>
        <v>0</v>
      </c>
      <c r="EA312" s="232">
        <f t="shared" si="4713"/>
        <v>0</v>
      </c>
      <c r="EB312" s="233">
        <f t="shared" si="4714"/>
        <v>0</v>
      </c>
      <c r="EC312" s="389"/>
      <c r="ED312" s="390"/>
      <c r="EE312" s="90">
        <f t="shared" si="4683"/>
        <v>0</v>
      </c>
      <c r="EF312" s="184"/>
      <c r="EG312" s="100"/>
      <c r="EH312" s="90">
        <f t="shared" si="4684"/>
        <v>0</v>
      </c>
      <c r="EI312" s="41">
        <f t="shared" si="4685"/>
        <v>0</v>
      </c>
      <c r="EJ312" s="42">
        <f t="shared" si="4686"/>
        <v>0</v>
      </c>
      <c r="EK312" s="43">
        <f t="shared" si="4687"/>
        <v>0</v>
      </c>
      <c r="EL312" s="50"/>
      <c r="EM312" s="45"/>
      <c r="EN312" s="51">
        <f t="shared" si="4534"/>
        <v>0</v>
      </c>
      <c r="EO312" s="50"/>
      <c r="EP312" s="45"/>
      <c r="EQ312" s="51">
        <f t="shared" si="4537"/>
        <v>0</v>
      </c>
      <c r="ER312" s="81"/>
      <c r="ES312" s="52"/>
      <c r="ET312" s="52">
        <f t="shared" si="4540"/>
        <v>0</v>
      </c>
      <c r="EU312" s="27"/>
      <c r="EV312" s="28"/>
      <c r="EW312" s="29">
        <f t="shared" si="4543"/>
        <v>4</v>
      </c>
      <c r="EX312" s="27"/>
      <c r="EY312" s="28"/>
      <c r="EZ312" s="29">
        <f t="shared" si="4546"/>
        <v>4</v>
      </c>
      <c r="FA312" s="178"/>
      <c r="FB312" s="28"/>
      <c r="FC312" s="29">
        <f t="shared" si="4549"/>
        <v>0</v>
      </c>
      <c r="FE312" s="84"/>
      <c r="FF312" s="176"/>
      <c r="FG312" s="176"/>
      <c r="FH312" s="84"/>
      <c r="FI312" s="817"/>
      <c r="FJ312" s="825"/>
      <c r="FK312" s="241">
        <f t="shared" si="4688"/>
        <v>0</v>
      </c>
      <c r="FL312" s="243"/>
      <c r="FM312" s="240"/>
      <c r="FN312" s="241">
        <f t="shared" si="4689"/>
        <v>0</v>
      </c>
      <c r="FO312" s="41"/>
      <c r="FP312" s="42"/>
      <c r="FQ312" s="43"/>
      <c r="FR312" s="386"/>
      <c r="FS312" s="805"/>
      <c r="FT312" s="241">
        <f t="shared" si="4690"/>
        <v>0</v>
      </c>
      <c r="FU312" s="243"/>
      <c r="FV312" s="240"/>
      <c r="FW312" s="241">
        <f t="shared" si="4691"/>
        <v>0</v>
      </c>
      <c r="FX312" s="41"/>
      <c r="FY312" s="42"/>
      <c r="FZ312" s="43"/>
      <c r="GA312" s="243"/>
      <c r="GB312" s="240"/>
      <c r="GC312" s="241">
        <f t="shared" si="4692"/>
        <v>0</v>
      </c>
      <c r="GD312" s="243"/>
      <c r="GE312" s="240"/>
      <c r="GF312" s="241">
        <f t="shared" si="4693"/>
        <v>0</v>
      </c>
      <c r="GG312" s="236"/>
      <c r="GH312" s="232"/>
      <c r="GI312" s="233"/>
      <c r="GJ312" s="449"/>
      <c r="GK312" s="450"/>
      <c r="GL312" s="451">
        <f t="shared" si="4561"/>
        <v>0</v>
      </c>
      <c r="GM312" s="449"/>
      <c r="GN312" s="450"/>
      <c r="GO312" s="451">
        <f t="shared" si="4564"/>
        <v>0</v>
      </c>
      <c r="GP312" s="252"/>
      <c r="GQ312" s="253"/>
      <c r="GR312" s="253">
        <f t="shared" si="4567"/>
        <v>0</v>
      </c>
      <c r="GS312" s="385"/>
      <c r="GT312" s="108"/>
      <c r="GU312" s="90">
        <f t="shared" si="4694"/>
        <v>0</v>
      </c>
      <c r="GV312" s="184"/>
      <c r="GW312" s="100"/>
      <c r="GX312" s="90">
        <f t="shared" si="4695"/>
        <v>0</v>
      </c>
      <c r="GY312" s="236"/>
      <c r="GZ312" s="232"/>
      <c r="HA312" s="233"/>
      <c r="HB312" s="184"/>
      <c r="HC312" s="100"/>
      <c r="HD312" s="90">
        <f t="shared" si="4696"/>
        <v>0</v>
      </c>
      <c r="HE312" s="184"/>
      <c r="HF312" s="100"/>
      <c r="HG312" s="90">
        <f t="shared" si="4697"/>
        <v>0</v>
      </c>
      <c r="HH312" s="236"/>
      <c r="HI312" s="232"/>
      <c r="HJ312" s="233"/>
      <c r="HK312" s="184"/>
      <c r="HL312" s="100"/>
      <c r="HM312" s="90">
        <f t="shared" si="4698"/>
        <v>0</v>
      </c>
      <c r="HN312" s="184"/>
      <c r="HO312" s="100"/>
      <c r="HP312" s="90"/>
      <c r="HQ312" s="236"/>
      <c r="HR312" s="232"/>
      <c r="HS312" s="233"/>
      <c r="HT312" s="50"/>
      <c r="HU312" s="45"/>
      <c r="HV312" s="51">
        <f t="shared" si="4579"/>
        <v>0</v>
      </c>
      <c r="HW312" s="50"/>
      <c r="HX312" s="45"/>
      <c r="HY312" s="51">
        <f t="shared" si="4582"/>
        <v>0</v>
      </c>
      <c r="HZ312" s="252"/>
      <c r="IA312" s="253"/>
      <c r="IB312" s="253">
        <f t="shared" si="4585"/>
        <v>0</v>
      </c>
      <c r="IC312" s="481"/>
      <c r="ID312" s="108"/>
      <c r="IE312" s="241">
        <f t="shared" si="4700"/>
        <v>0</v>
      </c>
      <c r="IF312" s="243"/>
      <c r="IG312" s="240"/>
      <c r="IH312" s="241"/>
      <c r="II312" s="236"/>
      <c r="IJ312" s="232"/>
      <c r="IK312" s="233"/>
      <c r="IL312" s="243"/>
      <c r="IM312" s="240"/>
      <c r="IN312" s="241">
        <f t="shared" si="4702"/>
        <v>0</v>
      </c>
      <c r="IO312" s="243"/>
      <c r="IP312" s="240"/>
      <c r="IQ312" s="241"/>
      <c r="IR312" s="236"/>
      <c r="IS312" s="232"/>
      <c r="IT312" s="233"/>
      <c r="IU312" s="483"/>
      <c r="IV312" s="240"/>
      <c r="IW312" s="241">
        <f t="shared" si="4704"/>
        <v>0</v>
      </c>
      <c r="IX312" s="243"/>
      <c r="IY312" s="240"/>
      <c r="IZ312" s="241"/>
      <c r="JA312" s="236"/>
      <c r="JB312" s="232"/>
      <c r="JC312" s="233"/>
      <c r="JD312" s="449"/>
      <c r="JE312" s="450"/>
      <c r="JF312" s="451">
        <f t="shared" si="4597"/>
        <v>0</v>
      </c>
      <c r="JG312" s="449"/>
      <c r="JH312" s="450"/>
      <c r="JI312" s="451">
        <f t="shared" si="4600"/>
        <v>0</v>
      </c>
      <c r="JJ312" s="252"/>
      <c r="JK312" s="253"/>
      <c r="JL312" s="253">
        <f t="shared" si="4603"/>
        <v>0</v>
      </c>
      <c r="JM312" s="385"/>
      <c r="JN312" s="108"/>
      <c r="JO312" s="90">
        <f t="shared" si="4706"/>
        <v>0</v>
      </c>
      <c r="JP312" s="184"/>
      <c r="JQ312" s="100"/>
      <c r="JR312" s="90"/>
      <c r="JS312" s="236"/>
      <c r="JT312" s="232"/>
      <c r="JU312" s="233"/>
      <c r="JV312" s="184"/>
      <c r="JW312" s="100"/>
      <c r="JX312" s="90">
        <f t="shared" si="4708"/>
        <v>0</v>
      </c>
      <c r="JY312" s="184"/>
      <c r="JZ312" s="100"/>
      <c r="KA312" s="90">
        <f t="shared" si="4709"/>
        <v>0</v>
      </c>
      <c r="KB312" s="236"/>
      <c r="KC312" s="232"/>
      <c r="KD312" s="233"/>
      <c r="KE312" s="184"/>
      <c r="KF312" s="100"/>
      <c r="KG312" s="90">
        <f t="shared" si="4710"/>
        <v>0</v>
      </c>
      <c r="KH312" s="184"/>
      <c r="KI312" s="100"/>
      <c r="KJ312" s="90">
        <f t="shared" si="4711"/>
        <v>0</v>
      </c>
      <c r="KK312" s="41"/>
      <c r="KL312" s="42"/>
      <c r="KM312" s="43"/>
      <c r="KN312" s="50"/>
      <c r="KO312" s="45"/>
      <c r="KP312" s="51">
        <f t="shared" si="4615"/>
        <v>0</v>
      </c>
      <c r="KQ312" s="50"/>
      <c r="KR312" s="45"/>
      <c r="KS312" s="51">
        <f t="shared" si="4618"/>
        <v>0</v>
      </c>
      <c r="KT312" s="81"/>
      <c r="KU312" s="52"/>
      <c r="KV312" s="52">
        <f t="shared" si="4621"/>
        <v>0</v>
      </c>
      <c r="KW312" s="27"/>
      <c r="KX312" s="28"/>
      <c r="KY312" s="29">
        <f t="shared" si="4624"/>
        <v>0</v>
      </c>
      <c r="KZ312" s="27"/>
      <c r="LA312" s="28"/>
      <c r="LB312" s="29">
        <f t="shared" si="4627"/>
        <v>0</v>
      </c>
      <c r="LC312" s="178"/>
      <c r="LD312" s="28"/>
      <c r="LE312" s="29">
        <f t="shared" si="4630"/>
        <v>0</v>
      </c>
    </row>
    <row r="313" spans="2:317" ht="20.25" hidden="1" customHeight="1" outlineLevel="3">
      <c r="B313" s="84" t="s">
        <v>425</v>
      </c>
      <c r="C313" s="176" t="s">
        <v>296</v>
      </c>
      <c r="D313" s="176" t="s">
        <v>261</v>
      </c>
      <c r="E313" s="176" t="s">
        <v>262</v>
      </c>
      <c r="F313" s="84"/>
      <c r="G313" s="599"/>
      <c r="H313" s="295"/>
      <c r="I313" s="241">
        <f t="shared" si="4631"/>
        <v>0</v>
      </c>
      <c r="J313" s="243"/>
      <c r="K313" s="240"/>
      <c r="L313" s="241">
        <f t="shared" si="4632"/>
        <v>0</v>
      </c>
      <c r="M313" s="41">
        <f t="shared" si="4633"/>
        <v>0</v>
      </c>
      <c r="N313" s="42">
        <f t="shared" si="4634"/>
        <v>0</v>
      </c>
      <c r="O313" s="43">
        <f t="shared" si="4635"/>
        <v>0</v>
      </c>
      <c r="P313" s="243"/>
      <c r="Q313" s="240"/>
      <c r="R313" s="241">
        <f t="shared" si="4636"/>
        <v>0</v>
      </c>
      <c r="S313" s="243"/>
      <c r="T313" s="240"/>
      <c r="U313" s="241">
        <f t="shared" si="4637"/>
        <v>0</v>
      </c>
      <c r="V313" s="41">
        <f t="shared" si="4638"/>
        <v>0</v>
      </c>
      <c r="W313" s="42">
        <f t="shared" si="4639"/>
        <v>0</v>
      </c>
      <c r="X313" s="43">
        <f t="shared" si="4640"/>
        <v>0</v>
      </c>
      <c r="Y313" s="483"/>
      <c r="Z313" s="600"/>
      <c r="AA313" s="241">
        <f t="shared" si="4641"/>
        <v>0</v>
      </c>
      <c r="AB313" s="243"/>
      <c r="AC313" s="240"/>
      <c r="AD313" s="241">
        <f t="shared" si="4642"/>
        <v>0</v>
      </c>
      <c r="AE313" s="236">
        <f t="shared" si="4643"/>
        <v>0</v>
      </c>
      <c r="AF313" s="232">
        <f t="shared" si="4644"/>
        <v>0</v>
      </c>
      <c r="AG313" s="233">
        <f t="shared" si="4645"/>
        <v>0</v>
      </c>
      <c r="AH313" s="449">
        <f t="shared" ref="AH313:AH314" si="4715">G313+P313+Y313</f>
        <v>0</v>
      </c>
      <c r="AI313" s="450">
        <f t="shared" ref="AI313:AI314" si="4716">IF(AJ313,AJ313/AH313,0)</f>
        <v>0</v>
      </c>
      <c r="AJ313" s="451">
        <f t="shared" si="4480"/>
        <v>0</v>
      </c>
      <c r="AK313" s="449">
        <f t="shared" ref="AK313:AK314" si="4717">J313+S313+AB313</f>
        <v>0</v>
      </c>
      <c r="AL313" s="450">
        <f t="shared" ref="AL313:AL314" si="4718">IF(AM313,AM313/AK313,0)</f>
        <v>0</v>
      </c>
      <c r="AM313" s="451">
        <f t="shared" si="4483"/>
        <v>0</v>
      </c>
      <c r="AN313" s="252">
        <f t="shared" ref="AN313:AN314" si="4719">AH313-AK313</f>
        <v>0</v>
      </c>
      <c r="AO313" s="253">
        <f t="shared" ref="AO313:AO314" si="4720">AI313-AL313</f>
        <v>0</v>
      </c>
      <c r="AP313" s="253">
        <f t="shared" si="4486"/>
        <v>0</v>
      </c>
      <c r="AQ313" s="313"/>
      <c r="AR313" s="295"/>
      <c r="AS313" s="90">
        <f t="shared" si="4646"/>
        <v>0</v>
      </c>
      <c r="AT313" s="184"/>
      <c r="AU313" s="100"/>
      <c r="AV313" s="90">
        <f t="shared" si="4647"/>
        <v>0</v>
      </c>
      <c r="AW313" s="236">
        <f t="shared" si="4648"/>
        <v>0</v>
      </c>
      <c r="AX313" s="232">
        <f t="shared" si="4649"/>
        <v>0</v>
      </c>
      <c r="AY313" s="233">
        <f t="shared" si="4650"/>
        <v>0</v>
      </c>
      <c r="AZ313" s="184"/>
      <c r="BA313" s="100"/>
      <c r="BB313" s="90">
        <f t="shared" si="4651"/>
        <v>0</v>
      </c>
      <c r="BC313" s="184"/>
      <c r="BD313" s="100"/>
      <c r="BE313" s="90">
        <f t="shared" si="4652"/>
        <v>0</v>
      </c>
      <c r="BF313" s="236">
        <f t="shared" si="4653"/>
        <v>0</v>
      </c>
      <c r="BG313" s="232">
        <f t="shared" si="4654"/>
        <v>0</v>
      </c>
      <c r="BH313" s="233">
        <f t="shared" si="4655"/>
        <v>0</v>
      </c>
      <c r="BI313" s="184"/>
      <c r="BJ313" s="100"/>
      <c r="BK313" s="90">
        <f t="shared" si="4656"/>
        <v>0</v>
      </c>
      <c r="BL313" s="184"/>
      <c r="BM313" s="100"/>
      <c r="BN313" s="90">
        <f t="shared" si="4657"/>
        <v>0</v>
      </c>
      <c r="BO313" s="236">
        <f t="shared" si="4658"/>
        <v>0</v>
      </c>
      <c r="BP313" s="232">
        <f t="shared" si="4659"/>
        <v>0</v>
      </c>
      <c r="BQ313" s="233">
        <f t="shared" si="4660"/>
        <v>0</v>
      </c>
      <c r="BR313" s="50">
        <f t="shared" ref="BR313:BR314" si="4721">AQ313+AZ313+BI313</f>
        <v>0</v>
      </c>
      <c r="BS313" s="45">
        <f t="shared" ref="BS313:BS314" si="4722">IF(BT313,BT313/BR313,0)</f>
        <v>0</v>
      </c>
      <c r="BT313" s="51">
        <f t="shared" si="4498"/>
        <v>0</v>
      </c>
      <c r="BU313" s="50">
        <f t="shared" ref="BU313:BU314" si="4723">AT313+BC313+BL313</f>
        <v>0</v>
      </c>
      <c r="BV313" s="45">
        <f t="shared" ref="BV313:BV314" si="4724">IF(BW313,BW313/BU313,0)</f>
        <v>0</v>
      </c>
      <c r="BW313" s="51">
        <f t="shared" si="4501"/>
        <v>0</v>
      </c>
      <c r="BX313" s="252">
        <f t="shared" ref="BX313:BX314" si="4725">BR313-BU313</f>
        <v>0</v>
      </c>
      <c r="BY313" s="253">
        <f t="shared" ref="BY313:BY314" si="4726">BS313-BV313</f>
        <v>0</v>
      </c>
      <c r="BZ313" s="253">
        <f t="shared" si="4504"/>
        <v>0</v>
      </c>
      <c r="CA313" s="599"/>
      <c r="CB313" s="295"/>
      <c r="CC313" s="241">
        <f t="shared" si="4661"/>
        <v>0</v>
      </c>
      <c r="CD313" s="243"/>
      <c r="CE313" s="240"/>
      <c r="CF313" s="241">
        <f t="shared" ref="CF313:CF314" si="4727">CD313*CE313</f>
        <v>0</v>
      </c>
      <c r="CG313" s="236">
        <f t="shared" si="4663"/>
        <v>0</v>
      </c>
      <c r="CH313" s="232">
        <f t="shared" si="4664"/>
        <v>0</v>
      </c>
      <c r="CI313" s="233">
        <f t="shared" si="4665"/>
        <v>0</v>
      </c>
      <c r="CJ313" s="483"/>
      <c r="CK313" s="600"/>
      <c r="CL313" s="241">
        <f t="shared" si="4666"/>
        <v>0</v>
      </c>
      <c r="CM313" s="243"/>
      <c r="CN313" s="240"/>
      <c r="CO313" s="241">
        <f t="shared" ref="CO313:CO314" si="4728">CM313*CN313</f>
        <v>0</v>
      </c>
      <c r="CP313" s="236">
        <f t="shared" si="4668"/>
        <v>0</v>
      </c>
      <c r="CQ313" s="232">
        <f t="shared" si="4669"/>
        <v>0</v>
      </c>
      <c r="CR313" s="233">
        <f t="shared" si="4670"/>
        <v>0</v>
      </c>
      <c r="CS313" s="483"/>
      <c r="CT313" s="600"/>
      <c r="CU313" s="241">
        <f t="shared" si="4671"/>
        <v>0</v>
      </c>
      <c r="CV313" s="243"/>
      <c r="CW313" s="240"/>
      <c r="CX313" s="241">
        <f t="shared" ref="CX313:CX314" si="4729">CV313*CW313</f>
        <v>0</v>
      </c>
      <c r="CY313" s="236">
        <f t="shared" si="4673"/>
        <v>0</v>
      </c>
      <c r="CZ313" s="232">
        <f t="shared" si="4674"/>
        <v>0</v>
      </c>
      <c r="DA313" s="233">
        <f t="shared" si="4675"/>
        <v>0</v>
      </c>
      <c r="DB313" s="449">
        <f t="shared" ref="DB313:DB314" si="4730">CA313+CJ313+CS313</f>
        <v>0</v>
      </c>
      <c r="DC313" s="450">
        <f t="shared" ref="DC313:DC314" si="4731">IF(DD313,DD313/DB313,0)</f>
        <v>0</v>
      </c>
      <c r="DD313" s="451">
        <f t="shared" si="4516"/>
        <v>0</v>
      </c>
      <c r="DE313" s="449">
        <f t="shared" ref="DE313:DE314" si="4732">CD313+CM313+CV313</f>
        <v>0</v>
      </c>
      <c r="DF313" s="450">
        <f t="shared" ref="DF313:DF314" si="4733">IF(DG313,DG313/DE313,0)</f>
        <v>0</v>
      </c>
      <c r="DG313" s="451">
        <f t="shared" si="4519"/>
        <v>0</v>
      </c>
      <c r="DH313" s="252">
        <f t="shared" ref="DH313:DH314" si="4734">DB313-DE313</f>
        <v>0</v>
      </c>
      <c r="DI313" s="253">
        <f t="shared" ref="DI313:DI314" si="4735">DC313-DF313</f>
        <v>0</v>
      </c>
      <c r="DJ313" s="253">
        <f t="shared" si="4522"/>
        <v>0</v>
      </c>
      <c r="DK313" s="313"/>
      <c r="DL313" s="482"/>
      <c r="DM313" s="90">
        <f t="shared" si="4676"/>
        <v>0</v>
      </c>
      <c r="DN313" s="184"/>
      <c r="DO313" s="100"/>
      <c r="DP313" s="90">
        <f t="shared" ref="DP313:DP314" si="4736">DN313*DO313</f>
        <v>0</v>
      </c>
      <c r="DQ313" s="236">
        <f t="shared" si="4678"/>
        <v>0</v>
      </c>
      <c r="DR313" s="232">
        <f t="shared" si="4679"/>
        <v>0</v>
      </c>
      <c r="DS313" s="233">
        <f t="shared" si="4680"/>
        <v>0</v>
      </c>
      <c r="DT313" s="184"/>
      <c r="DU313" s="100"/>
      <c r="DV313" s="90">
        <f t="shared" si="4681"/>
        <v>0</v>
      </c>
      <c r="DW313" s="184"/>
      <c r="DX313" s="100"/>
      <c r="DY313" s="90">
        <f t="shared" si="4682"/>
        <v>0</v>
      </c>
      <c r="DZ313" s="236">
        <f t="shared" si="4712"/>
        <v>0</v>
      </c>
      <c r="EA313" s="232">
        <f t="shared" si="4713"/>
        <v>0</v>
      </c>
      <c r="EB313" s="233">
        <f t="shared" si="4714"/>
        <v>0</v>
      </c>
      <c r="EC313" s="389"/>
      <c r="ED313" s="390"/>
      <c r="EE313" s="90">
        <f t="shared" si="4683"/>
        <v>0</v>
      </c>
      <c r="EF313" s="184"/>
      <c r="EG313" s="100"/>
      <c r="EH313" s="90">
        <f t="shared" si="4684"/>
        <v>0</v>
      </c>
      <c r="EI313" s="41">
        <f t="shared" si="4685"/>
        <v>0</v>
      </c>
      <c r="EJ313" s="42">
        <f t="shared" si="4686"/>
        <v>0</v>
      </c>
      <c r="EK313" s="43">
        <f t="shared" si="4687"/>
        <v>0</v>
      </c>
      <c r="EL313" s="50">
        <f t="shared" ref="EL313:EL314" si="4737">DK313+DT313+EC313</f>
        <v>0</v>
      </c>
      <c r="EM313" s="45">
        <f t="shared" ref="EM313:EM314" si="4738">IF(EN313,EN313/EL313,0)</f>
        <v>0</v>
      </c>
      <c r="EN313" s="51">
        <f t="shared" si="4534"/>
        <v>0</v>
      </c>
      <c r="EO313" s="50">
        <f t="shared" ref="EO313:EO314" si="4739">DN313+DW313+EF313</f>
        <v>0</v>
      </c>
      <c r="EP313" s="45">
        <f t="shared" ref="EP313:EP314" si="4740">IF(EQ313,EQ313/EO313,0)</f>
        <v>0</v>
      </c>
      <c r="EQ313" s="51">
        <f t="shared" si="4537"/>
        <v>0</v>
      </c>
      <c r="ER313" s="81">
        <f t="shared" ref="ER313:ER314" si="4741">EL313-EO313</f>
        <v>0</v>
      </c>
      <c r="ES313" s="52">
        <f t="shared" ref="ES313:ES314" si="4742">EM313-EP313</f>
        <v>0</v>
      </c>
      <c r="ET313" s="52">
        <f t="shared" si="4540"/>
        <v>0</v>
      </c>
      <c r="EU313" s="27">
        <f t="shared" ref="EU313:EU314" si="4743">AH313+BR313+DB313+EL313</f>
        <v>0</v>
      </c>
      <c r="EV313" s="28">
        <f t="shared" ref="EV313:EV314" si="4744">IF(EW313,EW313/EU313,0)</f>
        <v>0</v>
      </c>
      <c r="EW313" s="29">
        <f t="shared" si="4543"/>
        <v>0</v>
      </c>
      <c r="EX313" s="27">
        <f t="shared" ref="EX313:EX314" si="4745">AK313+BU313+DE313+EO313</f>
        <v>0</v>
      </c>
      <c r="EY313" s="28">
        <f t="shared" ref="EY313:EY314" si="4746">IF(EZ313,EZ313/EX313,0)</f>
        <v>0</v>
      </c>
      <c r="EZ313" s="29">
        <f t="shared" si="4546"/>
        <v>0</v>
      </c>
      <c r="FA313" s="178">
        <f t="shared" ref="FA313:FA314" si="4747">EU313-EX313</f>
        <v>0</v>
      </c>
      <c r="FB313" s="28">
        <f t="shared" ref="FB313:FB314" si="4748">EV313-EY313</f>
        <v>0</v>
      </c>
      <c r="FC313" s="29">
        <f t="shared" si="4549"/>
        <v>0</v>
      </c>
      <c r="FE313" s="84"/>
      <c r="FF313" s="176"/>
      <c r="FG313" s="176"/>
      <c r="FH313" s="84"/>
      <c r="FI313" s="599"/>
      <c r="FJ313" s="482"/>
      <c r="FK313" s="241">
        <f t="shared" si="4688"/>
        <v>0</v>
      </c>
      <c r="FL313" s="243"/>
      <c r="FM313" s="240"/>
      <c r="FN313" s="241">
        <f t="shared" si="4689"/>
        <v>0</v>
      </c>
      <c r="FO313" s="41">
        <f t="shared" si="4550"/>
        <v>0</v>
      </c>
      <c r="FP313" s="42">
        <f t="shared" si="4551"/>
        <v>0</v>
      </c>
      <c r="FQ313" s="43">
        <f t="shared" si="4552"/>
        <v>0</v>
      </c>
      <c r="FR313" s="243"/>
      <c r="FS313" s="240"/>
      <c r="FT313" s="241">
        <f t="shared" si="4690"/>
        <v>0</v>
      </c>
      <c r="FU313" s="243"/>
      <c r="FV313" s="240"/>
      <c r="FW313" s="241">
        <f t="shared" si="4691"/>
        <v>0</v>
      </c>
      <c r="FX313" s="41">
        <f t="shared" si="4553"/>
        <v>0</v>
      </c>
      <c r="FY313" s="42">
        <f t="shared" si="4554"/>
        <v>0</v>
      </c>
      <c r="FZ313" s="43">
        <f t="shared" si="4555"/>
        <v>0</v>
      </c>
      <c r="GA313" s="243"/>
      <c r="GB313" s="240"/>
      <c r="GC313" s="241">
        <f t="shared" si="4692"/>
        <v>0</v>
      </c>
      <c r="GD313" s="243"/>
      <c r="GE313" s="240"/>
      <c r="GF313" s="241">
        <f t="shared" si="4693"/>
        <v>0</v>
      </c>
      <c r="GG313" s="236">
        <f t="shared" si="4556"/>
        <v>0</v>
      </c>
      <c r="GH313" s="232">
        <f t="shared" si="4557"/>
        <v>0</v>
      </c>
      <c r="GI313" s="233">
        <f t="shared" si="4558"/>
        <v>0</v>
      </c>
      <c r="GJ313" s="449">
        <f t="shared" si="4559"/>
        <v>0</v>
      </c>
      <c r="GK313" s="450">
        <f t="shared" si="4560"/>
        <v>0</v>
      </c>
      <c r="GL313" s="451">
        <f t="shared" si="4561"/>
        <v>0</v>
      </c>
      <c r="GM313" s="449">
        <f t="shared" si="4562"/>
        <v>0</v>
      </c>
      <c r="GN313" s="450">
        <f t="shared" si="4563"/>
        <v>0</v>
      </c>
      <c r="GO313" s="451">
        <f t="shared" si="4564"/>
        <v>0</v>
      </c>
      <c r="GP313" s="252">
        <f t="shared" si="4565"/>
        <v>0</v>
      </c>
      <c r="GQ313" s="253">
        <f t="shared" si="4566"/>
        <v>0</v>
      </c>
      <c r="GR313" s="253">
        <f t="shared" si="4567"/>
        <v>0</v>
      </c>
      <c r="GS313" s="313"/>
      <c r="GT313" s="295"/>
      <c r="GU313" s="90">
        <f t="shared" si="4694"/>
        <v>0</v>
      </c>
      <c r="GV313" s="184"/>
      <c r="GW313" s="100"/>
      <c r="GX313" s="90">
        <f t="shared" si="4695"/>
        <v>0</v>
      </c>
      <c r="GY313" s="236">
        <f t="shared" si="4568"/>
        <v>0</v>
      </c>
      <c r="GZ313" s="232">
        <f t="shared" si="4569"/>
        <v>0</v>
      </c>
      <c r="HA313" s="233">
        <f t="shared" si="4570"/>
        <v>0</v>
      </c>
      <c r="HB313" s="184"/>
      <c r="HC313" s="100"/>
      <c r="HD313" s="90">
        <f t="shared" si="4696"/>
        <v>0</v>
      </c>
      <c r="HE313" s="184"/>
      <c r="HF313" s="100"/>
      <c r="HG313" s="90">
        <f t="shared" si="4697"/>
        <v>0</v>
      </c>
      <c r="HH313" s="236">
        <f t="shared" si="4571"/>
        <v>0</v>
      </c>
      <c r="HI313" s="232">
        <f t="shared" si="4572"/>
        <v>0</v>
      </c>
      <c r="HJ313" s="233">
        <f t="shared" si="4573"/>
        <v>0</v>
      </c>
      <c r="HK313" s="184"/>
      <c r="HL313" s="100"/>
      <c r="HM313" s="90">
        <f t="shared" si="4698"/>
        <v>0</v>
      </c>
      <c r="HN313" s="184"/>
      <c r="HO313" s="100"/>
      <c r="HP313" s="90">
        <f t="shared" si="4699"/>
        <v>0</v>
      </c>
      <c r="HQ313" s="236">
        <f t="shared" si="4574"/>
        <v>0</v>
      </c>
      <c r="HR313" s="232">
        <f t="shared" si="4575"/>
        <v>0</v>
      </c>
      <c r="HS313" s="233">
        <f t="shared" si="4576"/>
        <v>0</v>
      </c>
      <c r="HT313" s="50">
        <f t="shared" si="4577"/>
        <v>0</v>
      </c>
      <c r="HU313" s="45">
        <f t="shared" si="4578"/>
        <v>0</v>
      </c>
      <c r="HV313" s="51">
        <f t="shared" si="4579"/>
        <v>0</v>
      </c>
      <c r="HW313" s="50">
        <f t="shared" si="4580"/>
        <v>0</v>
      </c>
      <c r="HX313" s="45">
        <f t="shared" si="4581"/>
        <v>0</v>
      </c>
      <c r="HY313" s="51">
        <f t="shared" si="4582"/>
        <v>0</v>
      </c>
      <c r="HZ313" s="252">
        <f t="shared" si="4583"/>
        <v>0</v>
      </c>
      <c r="IA313" s="253">
        <f t="shared" si="4584"/>
        <v>0</v>
      </c>
      <c r="IB313" s="253">
        <f t="shared" si="4585"/>
        <v>0</v>
      </c>
      <c r="IC313" s="599"/>
      <c r="ID313" s="295"/>
      <c r="IE313" s="241">
        <f t="shared" si="4700"/>
        <v>0</v>
      </c>
      <c r="IF313" s="243"/>
      <c r="IG313" s="240"/>
      <c r="IH313" s="241">
        <f t="shared" si="4701"/>
        <v>0</v>
      </c>
      <c r="II313" s="236">
        <f t="shared" si="4586"/>
        <v>0</v>
      </c>
      <c r="IJ313" s="232">
        <f t="shared" si="4587"/>
        <v>0</v>
      </c>
      <c r="IK313" s="233">
        <f t="shared" si="4588"/>
        <v>0</v>
      </c>
      <c r="IL313" s="243"/>
      <c r="IM313" s="240"/>
      <c r="IN313" s="241">
        <f t="shared" si="4702"/>
        <v>0</v>
      </c>
      <c r="IO313" s="243"/>
      <c r="IP313" s="240"/>
      <c r="IQ313" s="241">
        <f t="shared" si="4703"/>
        <v>0</v>
      </c>
      <c r="IR313" s="236">
        <f t="shared" si="4589"/>
        <v>0</v>
      </c>
      <c r="IS313" s="232">
        <f t="shared" si="4590"/>
        <v>0</v>
      </c>
      <c r="IT313" s="233">
        <f t="shared" si="4591"/>
        <v>0</v>
      </c>
      <c r="IU313" s="483"/>
      <c r="IV313" s="240"/>
      <c r="IW313" s="241">
        <f t="shared" si="4704"/>
        <v>0</v>
      </c>
      <c r="IX313" s="243"/>
      <c r="IY313" s="240"/>
      <c r="IZ313" s="241">
        <f t="shared" si="4705"/>
        <v>0</v>
      </c>
      <c r="JA313" s="236">
        <f t="shared" si="4592"/>
        <v>0</v>
      </c>
      <c r="JB313" s="232">
        <f t="shared" si="4593"/>
        <v>0</v>
      </c>
      <c r="JC313" s="233">
        <f t="shared" si="4594"/>
        <v>0</v>
      </c>
      <c r="JD313" s="449">
        <f t="shared" si="4595"/>
        <v>0</v>
      </c>
      <c r="JE313" s="450">
        <f t="shared" si="4596"/>
        <v>0</v>
      </c>
      <c r="JF313" s="451">
        <f t="shared" si="4597"/>
        <v>0</v>
      </c>
      <c r="JG313" s="449">
        <f t="shared" si="4598"/>
        <v>0</v>
      </c>
      <c r="JH313" s="450">
        <f t="shared" si="4599"/>
        <v>0</v>
      </c>
      <c r="JI313" s="451">
        <f t="shared" si="4600"/>
        <v>0</v>
      </c>
      <c r="JJ313" s="252">
        <f t="shared" si="4601"/>
        <v>0</v>
      </c>
      <c r="JK313" s="253">
        <f t="shared" si="4602"/>
        <v>0</v>
      </c>
      <c r="JL313" s="253">
        <f t="shared" si="4603"/>
        <v>0</v>
      </c>
      <c r="JM313" s="313"/>
      <c r="JN313" s="295"/>
      <c r="JO313" s="90">
        <f t="shared" si="4706"/>
        <v>0</v>
      </c>
      <c r="JP313" s="184"/>
      <c r="JQ313" s="100"/>
      <c r="JR313" s="90">
        <f t="shared" si="4707"/>
        <v>0</v>
      </c>
      <c r="JS313" s="236">
        <f t="shared" si="4604"/>
        <v>0</v>
      </c>
      <c r="JT313" s="232">
        <f t="shared" si="4605"/>
        <v>0</v>
      </c>
      <c r="JU313" s="233">
        <f t="shared" si="4606"/>
        <v>0</v>
      </c>
      <c r="JV313" s="184"/>
      <c r="JW313" s="100"/>
      <c r="JX313" s="90">
        <f t="shared" si="4708"/>
        <v>0</v>
      </c>
      <c r="JY313" s="184"/>
      <c r="JZ313" s="100"/>
      <c r="KA313" s="90">
        <f t="shared" si="4709"/>
        <v>0</v>
      </c>
      <c r="KB313" s="236">
        <f t="shared" si="4607"/>
        <v>0</v>
      </c>
      <c r="KC313" s="232">
        <f t="shared" si="4608"/>
        <v>0</v>
      </c>
      <c r="KD313" s="233">
        <f t="shared" si="4609"/>
        <v>0</v>
      </c>
      <c r="KE313" s="184"/>
      <c r="KF313" s="100"/>
      <c r="KG313" s="90">
        <f t="shared" si="4710"/>
        <v>0</v>
      </c>
      <c r="KH313" s="184"/>
      <c r="KI313" s="100"/>
      <c r="KJ313" s="90">
        <f t="shared" si="4711"/>
        <v>0</v>
      </c>
      <c r="KK313" s="41">
        <f t="shared" si="4610"/>
        <v>0</v>
      </c>
      <c r="KL313" s="42">
        <f t="shared" si="4611"/>
        <v>0</v>
      </c>
      <c r="KM313" s="43">
        <f t="shared" si="4612"/>
        <v>0</v>
      </c>
      <c r="KN313" s="50">
        <f t="shared" si="4613"/>
        <v>0</v>
      </c>
      <c r="KO313" s="45">
        <f t="shared" si="4614"/>
        <v>0</v>
      </c>
      <c r="KP313" s="51">
        <f t="shared" si="4615"/>
        <v>0</v>
      </c>
      <c r="KQ313" s="50">
        <f t="shared" si="4616"/>
        <v>0</v>
      </c>
      <c r="KR313" s="45">
        <f t="shared" si="4617"/>
        <v>0</v>
      </c>
      <c r="KS313" s="51">
        <f t="shared" si="4618"/>
        <v>0</v>
      </c>
      <c r="KT313" s="81">
        <f t="shared" si="4619"/>
        <v>0</v>
      </c>
      <c r="KU313" s="52">
        <f t="shared" si="4620"/>
        <v>0</v>
      </c>
      <c r="KV313" s="52">
        <f t="shared" si="4621"/>
        <v>0</v>
      </c>
      <c r="KW313" s="27">
        <f t="shared" si="4622"/>
        <v>0</v>
      </c>
      <c r="KX313" s="28">
        <f t="shared" si="4623"/>
        <v>0</v>
      </c>
      <c r="KY313" s="29">
        <f t="shared" si="4624"/>
        <v>0</v>
      </c>
      <c r="KZ313" s="27">
        <f t="shared" si="4625"/>
        <v>0</v>
      </c>
      <c r="LA313" s="28">
        <f t="shared" si="4626"/>
        <v>0</v>
      </c>
      <c r="LB313" s="29">
        <f t="shared" si="4627"/>
        <v>0</v>
      </c>
      <c r="LC313" s="178">
        <f t="shared" si="4628"/>
        <v>0</v>
      </c>
      <c r="LD313" s="28">
        <f t="shared" si="4629"/>
        <v>0</v>
      </c>
      <c r="LE313" s="29">
        <f t="shared" si="4630"/>
        <v>0</v>
      </c>
    </row>
    <row r="314" spans="2:317" ht="20.25" hidden="1" customHeight="1" outlineLevel="3">
      <c r="B314" s="84" t="s">
        <v>425</v>
      </c>
      <c r="C314" s="176" t="s">
        <v>427</v>
      </c>
      <c r="D314" s="176" t="s">
        <v>261</v>
      </c>
      <c r="E314" s="176" t="s">
        <v>262</v>
      </c>
      <c r="F314" s="84" t="s">
        <v>211</v>
      </c>
      <c r="G314" s="483"/>
      <c r="H314" s="240"/>
      <c r="I314" s="241">
        <f t="shared" si="4631"/>
        <v>0</v>
      </c>
      <c r="J314" s="243"/>
      <c r="K314" s="240"/>
      <c r="L314" s="241">
        <f t="shared" si="4632"/>
        <v>0</v>
      </c>
      <c r="M314" s="41">
        <f t="shared" si="4633"/>
        <v>0</v>
      </c>
      <c r="N314" s="42">
        <f t="shared" si="4634"/>
        <v>0</v>
      </c>
      <c r="O314" s="43">
        <f t="shared" si="4635"/>
        <v>0</v>
      </c>
      <c r="P314" s="243"/>
      <c r="Q314" s="240"/>
      <c r="R314" s="241">
        <f t="shared" si="4636"/>
        <v>0</v>
      </c>
      <c r="S314" s="243"/>
      <c r="T314" s="240"/>
      <c r="U314" s="241">
        <f t="shared" si="4637"/>
        <v>0</v>
      </c>
      <c r="V314" s="41">
        <f t="shared" si="4638"/>
        <v>0</v>
      </c>
      <c r="W314" s="42">
        <f t="shared" si="4639"/>
        <v>0</v>
      </c>
      <c r="X314" s="43">
        <f t="shared" si="4640"/>
        <v>0</v>
      </c>
      <c r="Y314" s="483"/>
      <c r="Z314" s="600"/>
      <c r="AA314" s="241">
        <f t="shared" si="4641"/>
        <v>0</v>
      </c>
      <c r="AB314" s="243"/>
      <c r="AC314" s="240"/>
      <c r="AD314" s="241">
        <f t="shared" si="4642"/>
        <v>0</v>
      </c>
      <c r="AE314" s="236">
        <f t="shared" si="4643"/>
        <v>0</v>
      </c>
      <c r="AF314" s="232">
        <f t="shared" si="4644"/>
        <v>0</v>
      </c>
      <c r="AG314" s="233">
        <f t="shared" si="4645"/>
        <v>0</v>
      </c>
      <c r="AH314" s="449">
        <f t="shared" si="4715"/>
        <v>0</v>
      </c>
      <c r="AI314" s="450">
        <f t="shared" si="4716"/>
        <v>0</v>
      </c>
      <c r="AJ314" s="451">
        <f t="shared" si="4480"/>
        <v>0</v>
      </c>
      <c r="AK314" s="449">
        <f t="shared" si="4717"/>
        <v>0</v>
      </c>
      <c r="AL314" s="450">
        <f t="shared" si="4718"/>
        <v>0</v>
      </c>
      <c r="AM314" s="451">
        <f t="shared" si="4483"/>
        <v>0</v>
      </c>
      <c r="AN314" s="252">
        <f t="shared" si="4719"/>
        <v>0</v>
      </c>
      <c r="AO314" s="253">
        <f t="shared" si="4720"/>
        <v>0</v>
      </c>
      <c r="AP314" s="253">
        <f t="shared" si="4486"/>
        <v>0</v>
      </c>
      <c r="AQ314" s="389"/>
      <c r="AR314" s="100"/>
      <c r="AS314" s="90">
        <f t="shared" si="4646"/>
        <v>0</v>
      </c>
      <c r="AT314" s="184"/>
      <c r="AU314" s="100"/>
      <c r="AV314" s="90">
        <f t="shared" si="4647"/>
        <v>0</v>
      </c>
      <c r="AW314" s="236">
        <f t="shared" si="4648"/>
        <v>0</v>
      </c>
      <c r="AX314" s="232">
        <f t="shared" si="4649"/>
        <v>0</v>
      </c>
      <c r="AY314" s="233">
        <f t="shared" si="4650"/>
        <v>0</v>
      </c>
      <c r="AZ314" s="184"/>
      <c r="BA314" s="100"/>
      <c r="BB314" s="90">
        <f t="shared" si="4651"/>
        <v>0</v>
      </c>
      <c r="BC314" s="184"/>
      <c r="BD314" s="100"/>
      <c r="BE314" s="90">
        <f t="shared" si="4652"/>
        <v>0</v>
      </c>
      <c r="BF314" s="236">
        <f t="shared" si="4653"/>
        <v>0</v>
      </c>
      <c r="BG314" s="232">
        <f t="shared" si="4654"/>
        <v>0</v>
      </c>
      <c r="BH314" s="233">
        <f t="shared" si="4655"/>
        <v>0</v>
      </c>
      <c r="BI314" s="184"/>
      <c r="BJ314" s="100"/>
      <c r="BK314" s="90">
        <f t="shared" si="4656"/>
        <v>0</v>
      </c>
      <c r="BL314" s="184"/>
      <c r="BM314" s="100"/>
      <c r="BN314" s="90">
        <f t="shared" si="4657"/>
        <v>0</v>
      </c>
      <c r="BO314" s="236">
        <f t="shared" si="4658"/>
        <v>0</v>
      </c>
      <c r="BP314" s="232">
        <f t="shared" si="4659"/>
        <v>0</v>
      </c>
      <c r="BQ314" s="233">
        <f t="shared" si="4660"/>
        <v>0</v>
      </c>
      <c r="BR314" s="50">
        <f t="shared" si="4721"/>
        <v>0</v>
      </c>
      <c r="BS314" s="45">
        <f t="shared" si="4722"/>
        <v>0</v>
      </c>
      <c r="BT314" s="51">
        <f t="shared" si="4498"/>
        <v>0</v>
      </c>
      <c r="BU314" s="50">
        <f t="shared" si="4723"/>
        <v>0</v>
      </c>
      <c r="BV314" s="45">
        <f t="shared" si="4724"/>
        <v>0</v>
      </c>
      <c r="BW314" s="51">
        <f t="shared" si="4501"/>
        <v>0</v>
      </c>
      <c r="BX314" s="252">
        <f t="shared" si="4725"/>
        <v>0</v>
      </c>
      <c r="BY314" s="253">
        <f t="shared" si="4726"/>
        <v>0</v>
      </c>
      <c r="BZ314" s="253">
        <f t="shared" si="4504"/>
        <v>0</v>
      </c>
      <c r="CA314" s="243"/>
      <c r="CB314" s="240"/>
      <c r="CC314" s="241">
        <f t="shared" si="4661"/>
        <v>0</v>
      </c>
      <c r="CD314" s="243"/>
      <c r="CE314" s="240"/>
      <c r="CF314" s="241">
        <f t="shared" si="4727"/>
        <v>0</v>
      </c>
      <c r="CG314" s="236">
        <f t="shared" si="4663"/>
        <v>0</v>
      </c>
      <c r="CH314" s="232">
        <f t="shared" si="4664"/>
        <v>0</v>
      </c>
      <c r="CI314" s="233">
        <f t="shared" si="4665"/>
        <v>0</v>
      </c>
      <c r="CJ314" s="483"/>
      <c r="CK314" s="600"/>
      <c r="CL314" s="241">
        <f t="shared" si="4666"/>
        <v>0</v>
      </c>
      <c r="CM314" s="243"/>
      <c r="CN314" s="240"/>
      <c r="CO314" s="241">
        <f t="shared" si="4728"/>
        <v>0</v>
      </c>
      <c r="CP314" s="236">
        <f t="shared" si="4668"/>
        <v>0</v>
      </c>
      <c r="CQ314" s="232">
        <f t="shared" si="4669"/>
        <v>0</v>
      </c>
      <c r="CR314" s="233">
        <f t="shared" si="4670"/>
        <v>0</v>
      </c>
      <c r="CS314" s="483"/>
      <c r="CT314" s="600"/>
      <c r="CU314" s="241">
        <f t="shared" si="4671"/>
        <v>0</v>
      </c>
      <c r="CV314" s="243"/>
      <c r="CW314" s="240"/>
      <c r="CX314" s="241">
        <f t="shared" si="4729"/>
        <v>0</v>
      </c>
      <c r="CY314" s="236">
        <f t="shared" si="4673"/>
        <v>0</v>
      </c>
      <c r="CZ314" s="232">
        <f t="shared" si="4674"/>
        <v>0</v>
      </c>
      <c r="DA314" s="233">
        <f t="shared" si="4675"/>
        <v>0</v>
      </c>
      <c r="DB314" s="449">
        <f t="shared" si="4730"/>
        <v>0</v>
      </c>
      <c r="DC314" s="450">
        <f t="shared" si="4731"/>
        <v>0</v>
      </c>
      <c r="DD314" s="451">
        <f t="shared" si="4516"/>
        <v>0</v>
      </c>
      <c r="DE314" s="449">
        <f t="shared" si="4732"/>
        <v>0</v>
      </c>
      <c r="DF314" s="450">
        <f t="shared" si="4733"/>
        <v>0</v>
      </c>
      <c r="DG314" s="451">
        <f t="shared" si="4519"/>
        <v>0</v>
      </c>
      <c r="DH314" s="252">
        <f t="shared" si="4734"/>
        <v>0</v>
      </c>
      <c r="DI314" s="253">
        <f t="shared" si="4735"/>
        <v>0</v>
      </c>
      <c r="DJ314" s="253">
        <f t="shared" si="4522"/>
        <v>0</v>
      </c>
      <c r="DK314" s="389"/>
      <c r="DL314" s="390"/>
      <c r="DM314" s="90">
        <f t="shared" si="4676"/>
        <v>0</v>
      </c>
      <c r="DN314" s="184"/>
      <c r="DO314" s="100"/>
      <c r="DP314" s="90">
        <f t="shared" si="4736"/>
        <v>0</v>
      </c>
      <c r="DQ314" s="236">
        <f t="shared" si="4678"/>
        <v>0</v>
      </c>
      <c r="DR314" s="232">
        <f t="shared" si="4679"/>
        <v>0</v>
      </c>
      <c r="DS314" s="233">
        <f t="shared" si="4680"/>
        <v>0</v>
      </c>
      <c r="DT314" s="184"/>
      <c r="DU314" s="100"/>
      <c r="DV314" s="90">
        <f t="shared" si="4681"/>
        <v>0</v>
      </c>
      <c r="DW314" s="184"/>
      <c r="DX314" s="100"/>
      <c r="DY314" s="90">
        <f t="shared" si="4682"/>
        <v>0</v>
      </c>
      <c r="DZ314" s="236">
        <f t="shared" si="4712"/>
        <v>0</v>
      </c>
      <c r="EA314" s="232">
        <f t="shared" si="4713"/>
        <v>0</v>
      </c>
      <c r="EB314" s="233">
        <f t="shared" si="4714"/>
        <v>0</v>
      </c>
      <c r="EC314" s="389"/>
      <c r="ED314" s="390"/>
      <c r="EE314" s="90">
        <f t="shared" si="4683"/>
        <v>0</v>
      </c>
      <c r="EF314" s="184"/>
      <c r="EG314" s="100"/>
      <c r="EH314" s="90">
        <f t="shared" si="4684"/>
        <v>0</v>
      </c>
      <c r="EI314" s="41">
        <f t="shared" si="4685"/>
        <v>0</v>
      </c>
      <c r="EJ314" s="42">
        <f t="shared" si="4686"/>
        <v>0</v>
      </c>
      <c r="EK314" s="43">
        <f t="shared" si="4687"/>
        <v>0</v>
      </c>
      <c r="EL314" s="50">
        <f t="shared" si="4737"/>
        <v>0</v>
      </c>
      <c r="EM314" s="45">
        <f t="shared" si="4738"/>
        <v>0</v>
      </c>
      <c r="EN314" s="51">
        <f t="shared" si="4534"/>
        <v>0</v>
      </c>
      <c r="EO314" s="50">
        <f t="shared" si="4739"/>
        <v>0</v>
      </c>
      <c r="EP314" s="45">
        <f t="shared" si="4740"/>
        <v>0</v>
      </c>
      <c r="EQ314" s="51">
        <f t="shared" si="4537"/>
        <v>0</v>
      </c>
      <c r="ER314" s="81">
        <f t="shared" si="4741"/>
        <v>0</v>
      </c>
      <c r="ES314" s="52">
        <f t="shared" si="4742"/>
        <v>0</v>
      </c>
      <c r="ET314" s="52">
        <f t="shared" si="4540"/>
        <v>0</v>
      </c>
      <c r="EU314" s="27">
        <f t="shared" si="4743"/>
        <v>0</v>
      </c>
      <c r="EV314" s="28">
        <f t="shared" si="4744"/>
        <v>0</v>
      </c>
      <c r="EW314" s="29">
        <f t="shared" si="4543"/>
        <v>0</v>
      </c>
      <c r="EX314" s="27">
        <f t="shared" si="4745"/>
        <v>0</v>
      </c>
      <c r="EY314" s="28">
        <f t="shared" si="4746"/>
        <v>0</v>
      </c>
      <c r="EZ314" s="29">
        <f t="shared" si="4546"/>
        <v>0</v>
      </c>
      <c r="FA314" s="178">
        <f t="shared" si="4747"/>
        <v>0</v>
      </c>
      <c r="FB314" s="28">
        <f t="shared" si="4748"/>
        <v>0</v>
      </c>
      <c r="FC314" s="29">
        <f t="shared" si="4549"/>
        <v>0</v>
      </c>
      <c r="FE314" s="84"/>
      <c r="FF314" s="176"/>
      <c r="FG314" s="176"/>
      <c r="FH314" s="84"/>
      <c r="FI314" s="483"/>
      <c r="FJ314" s="240"/>
      <c r="FK314" s="241">
        <f t="shared" si="4688"/>
        <v>0</v>
      </c>
      <c r="FL314" s="243"/>
      <c r="FM314" s="240"/>
      <c r="FN314" s="241">
        <f t="shared" si="4689"/>
        <v>0</v>
      </c>
      <c r="FO314" s="41">
        <f t="shared" si="4550"/>
        <v>0</v>
      </c>
      <c r="FP314" s="42">
        <f t="shared" si="4551"/>
        <v>0</v>
      </c>
      <c r="FQ314" s="43">
        <f t="shared" si="4552"/>
        <v>0</v>
      </c>
      <c r="FR314" s="243"/>
      <c r="FS314" s="240"/>
      <c r="FT314" s="241">
        <f t="shared" si="4690"/>
        <v>0</v>
      </c>
      <c r="FU314" s="243"/>
      <c r="FV314" s="240"/>
      <c r="FW314" s="241">
        <f t="shared" si="4691"/>
        <v>0</v>
      </c>
      <c r="FX314" s="41">
        <f t="shared" si="4553"/>
        <v>0</v>
      </c>
      <c r="FY314" s="42">
        <f t="shared" si="4554"/>
        <v>0</v>
      </c>
      <c r="FZ314" s="43">
        <f t="shared" si="4555"/>
        <v>0</v>
      </c>
      <c r="GA314" s="243"/>
      <c r="GB314" s="240"/>
      <c r="GC314" s="241">
        <f t="shared" si="4692"/>
        <v>0</v>
      </c>
      <c r="GD314" s="243"/>
      <c r="GE314" s="240"/>
      <c r="GF314" s="241">
        <f t="shared" si="4693"/>
        <v>0</v>
      </c>
      <c r="GG314" s="236">
        <f t="shared" si="4556"/>
        <v>0</v>
      </c>
      <c r="GH314" s="232">
        <f t="shared" si="4557"/>
        <v>0</v>
      </c>
      <c r="GI314" s="233">
        <f t="shared" si="4558"/>
        <v>0</v>
      </c>
      <c r="GJ314" s="449">
        <f t="shared" si="4559"/>
        <v>0</v>
      </c>
      <c r="GK314" s="450">
        <f t="shared" si="4560"/>
        <v>0</v>
      </c>
      <c r="GL314" s="451">
        <f t="shared" si="4561"/>
        <v>0</v>
      </c>
      <c r="GM314" s="449">
        <f t="shared" si="4562"/>
        <v>0</v>
      </c>
      <c r="GN314" s="450">
        <f t="shared" si="4563"/>
        <v>0</v>
      </c>
      <c r="GO314" s="451">
        <f t="shared" si="4564"/>
        <v>0</v>
      </c>
      <c r="GP314" s="252">
        <f t="shared" si="4565"/>
        <v>0</v>
      </c>
      <c r="GQ314" s="253">
        <f t="shared" si="4566"/>
        <v>0</v>
      </c>
      <c r="GR314" s="253">
        <f t="shared" si="4567"/>
        <v>0</v>
      </c>
      <c r="GS314" s="389"/>
      <c r="GT314" s="100"/>
      <c r="GU314" s="90">
        <f t="shared" si="4694"/>
        <v>0</v>
      </c>
      <c r="GV314" s="184"/>
      <c r="GW314" s="100"/>
      <c r="GX314" s="90">
        <f t="shared" si="4695"/>
        <v>0</v>
      </c>
      <c r="GY314" s="236">
        <f t="shared" si="4568"/>
        <v>0</v>
      </c>
      <c r="GZ314" s="232">
        <f t="shared" si="4569"/>
        <v>0</v>
      </c>
      <c r="HA314" s="233">
        <f t="shared" si="4570"/>
        <v>0</v>
      </c>
      <c r="HB314" s="184"/>
      <c r="HC314" s="100"/>
      <c r="HD314" s="90">
        <f t="shared" si="4696"/>
        <v>0</v>
      </c>
      <c r="HE314" s="184"/>
      <c r="HF314" s="100"/>
      <c r="HG314" s="90">
        <f t="shared" si="4697"/>
        <v>0</v>
      </c>
      <c r="HH314" s="236">
        <f t="shared" si="4571"/>
        <v>0</v>
      </c>
      <c r="HI314" s="232">
        <f t="shared" si="4572"/>
        <v>0</v>
      </c>
      <c r="HJ314" s="233">
        <f t="shared" si="4573"/>
        <v>0</v>
      </c>
      <c r="HK314" s="184"/>
      <c r="HL314" s="100"/>
      <c r="HM314" s="90">
        <f t="shared" si="4698"/>
        <v>0</v>
      </c>
      <c r="HN314" s="184"/>
      <c r="HO314" s="100"/>
      <c r="HP314" s="90">
        <f t="shared" si="4699"/>
        <v>0</v>
      </c>
      <c r="HQ314" s="236">
        <f t="shared" si="4574"/>
        <v>0</v>
      </c>
      <c r="HR314" s="232">
        <f t="shared" si="4575"/>
        <v>0</v>
      </c>
      <c r="HS314" s="233">
        <f t="shared" si="4576"/>
        <v>0</v>
      </c>
      <c r="HT314" s="50">
        <f t="shared" si="4577"/>
        <v>0</v>
      </c>
      <c r="HU314" s="45">
        <f t="shared" si="4578"/>
        <v>0</v>
      </c>
      <c r="HV314" s="51">
        <f t="shared" si="4579"/>
        <v>0</v>
      </c>
      <c r="HW314" s="50">
        <f t="shared" si="4580"/>
        <v>0</v>
      </c>
      <c r="HX314" s="45">
        <f t="shared" si="4581"/>
        <v>0</v>
      </c>
      <c r="HY314" s="51">
        <f t="shared" si="4582"/>
        <v>0</v>
      </c>
      <c r="HZ314" s="252">
        <f t="shared" si="4583"/>
        <v>0</v>
      </c>
      <c r="IA314" s="253">
        <f t="shared" si="4584"/>
        <v>0</v>
      </c>
      <c r="IB314" s="253">
        <f t="shared" si="4585"/>
        <v>0</v>
      </c>
      <c r="IC314" s="243"/>
      <c r="ID314" s="240"/>
      <c r="IE314" s="241">
        <f t="shared" si="4700"/>
        <v>0</v>
      </c>
      <c r="IF314" s="243"/>
      <c r="IG314" s="240"/>
      <c r="IH314" s="241">
        <f t="shared" si="4701"/>
        <v>0</v>
      </c>
      <c r="II314" s="236">
        <f t="shared" si="4586"/>
        <v>0</v>
      </c>
      <c r="IJ314" s="232">
        <f t="shared" si="4587"/>
        <v>0</v>
      </c>
      <c r="IK314" s="233">
        <f t="shared" si="4588"/>
        <v>0</v>
      </c>
      <c r="IL314" s="243"/>
      <c r="IM314" s="240"/>
      <c r="IN314" s="241">
        <f t="shared" si="4702"/>
        <v>0</v>
      </c>
      <c r="IO314" s="243"/>
      <c r="IP314" s="240"/>
      <c r="IQ314" s="241">
        <f t="shared" si="4703"/>
        <v>0</v>
      </c>
      <c r="IR314" s="236">
        <f t="shared" si="4589"/>
        <v>0</v>
      </c>
      <c r="IS314" s="232">
        <f t="shared" si="4590"/>
        <v>0</v>
      </c>
      <c r="IT314" s="233">
        <f t="shared" si="4591"/>
        <v>0</v>
      </c>
      <c r="IU314" s="483"/>
      <c r="IV314" s="240"/>
      <c r="IW314" s="241">
        <f t="shared" si="4704"/>
        <v>0</v>
      </c>
      <c r="IX314" s="243"/>
      <c r="IY314" s="240"/>
      <c r="IZ314" s="241">
        <f t="shared" si="4705"/>
        <v>0</v>
      </c>
      <c r="JA314" s="236">
        <f t="shared" si="4592"/>
        <v>0</v>
      </c>
      <c r="JB314" s="232">
        <f t="shared" si="4593"/>
        <v>0</v>
      </c>
      <c r="JC314" s="233">
        <f t="shared" si="4594"/>
        <v>0</v>
      </c>
      <c r="JD314" s="449">
        <f t="shared" si="4595"/>
        <v>0</v>
      </c>
      <c r="JE314" s="450">
        <f t="shared" si="4596"/>
        <v>0</v>
      </c>
      <c r="JF314" s="451">
        <f t="shared" si="4597"/>
        <v>0</v>
      </c>
      <c r="JG314" s="449">
        <f t="shared" si="4598"/>
        <v>0</v>
      </c>
      <c r="JH314" s="450">
        <f t="shared" si="4599"/>
        <v>0</v>
      </c>
      <c r="JI314" s="451">
        <f t="shared" si="4600"/>
        <v>0</v>
      </c>
      <c r="JJ314" s="252">
        <f t="shared" si="4601"/>
        <v>0</v>
      </c>
      <c r="JK314" s="253">
        <f t="shared" si="4602"/>
        <v>0</v>
      </c>
      <c r="JL314" s="253">
        <f t="shared" si="4603"/>
        <v>0</v>
      </c>
      <c r="JM314" s="184"/>
      <c r="JN314" s="100"/>
      <c r="JO314" s="90">
        <f t="shared" si="4706"/>
        <v>0</v>
      </c>
      <c r="JP314" s="184"/>
      <c r="JQ314" s="100"/>
      <c r="JR314" s="90">
        <f t="shared" si="4707"/>
        <v>0</v>
      </c>
      <c r="JS314" s="236">
        <f t="shared" si="4604"/>
        <v>0</v>
      </c>
      <c r="JT314" s="232">
        <f t="shared" si="4605"/>
        <v>0</v>
      </c>
      <c r="JU314" s="233">
        <f t="shared" si="4606"/>
        <v>0</v>
      </c>
      <c r="JV314" s="184"/>
      <c r="JW314" s="100"/>
      <c r="JX314" s="90">
        <f t="shared" si="4708"/>
        <v>0</v>
      </c>
      <c r="JY314" s="184"/>
      <c r="JZ314" s="100"/>
      <c r="KA314" s="90">
        <f t="shared" si="4709"/>
        <v>0</v>
      </c>
      <c r="KB314" s="236">
        <f t="shared" si="4607"/>
        <v>0</v>
      </c>
      <c r="KC314" s="232">
        <f t="shared" si="4608"/>
        <v>0</v>
      </c>
      <c r="KD314" s="233">
        <f t="shared" si="4609"/>
        <v>0</v>
      </c>
      <c r="KE314" s="184"/>
      <c r="KF314" s="100"/>
      <c r="KG314" s="90">
        <f t="shared" si="4710"/>
        <v>0</v>
      </c>
      <c r="KH314" s="184"/>
      <c r="KI314" s="100"/>
      <c r="KJ314" s="90">
        <f t="shared" si="4711"/>
        <v>0</v>
      </c>
      <c r="KK314" s="41">
        <f t="shared" si="4610"/>
        <v>0</v>
      </c>
      <c r="KL314" s="42">
        <f t="shared" si="4611"/>
        <v>0</v>
      </c>
      <c r="KM314" s="43">
        <f t="shared" si="4612"/>
        <v>0</v>
      </c>
      <c r="KN314" s="50">
        <f t="shared" si="4613"/>
        <v>0</v>
      </c>
      <c r="KO314" s="45">
        <f t="shared" si="4614"/>
        <v>0</v>
      </c>
      <c r="KP314" s="51">
        <f t="shared" si="4615"/>
        <v>0</v>
      </c>
      <c r="KQ314" s="50">
        <f t="shared" si="4616"/>
        <v>0</v>
      </c>
      <c r="KR314" s="45">
        <f t="shared" si="4617"/>
        <v>0</v>
      </c>
      <c r="KS314" s="51">
        <f t="shared" si="4618"/>
        <v>0</v>
      </c>
      <c r="KT314" s="81">
        <f t="shared" si="4619"/>
        <v>0</v>
      </c>
      <c r="KU314" s="52">
        <f t="shared" si="4620"/>
        <v>0</v>
      </c>
      <c r="KV314" s="52">
        <f t="shared" si="4621"/>
        <v>0</v>
      </c>
      <c r="KW314" s="27">
        <f t="shared" si="4622"/>
        <v>0</v>
      </c>
      <c r="KX314" s="28">
        <f t="shared" si="4623"/>
        <v>0</v>
      </c>
      <c r="KY314" s="29">
        <f t="shared" si="4624"/>
        <v>0</v>
      </c>
      <c r="KZ314" s="27">
        <f t="shared" si="4625"/>
        <v>0</v>
      </c>
      <c r="LA314" s="28">
        <f t="shared" si="4626"/>
        <v>0</v>
      </c>
      <c r="LB314" s="29">
        <f t="shared" si="4627"/>
        <v>0</v>
      </c>
      <c r="LC314" s="178">
        <f t="shared" si="4628"/>
        <v>0</v>
      </c>
      <c r="LD314" s="28">
        <f t="shared" si="4629"/>
        <v>0</v>
      </c>
      <c r="LE314" s="29">
        <f t="shared" si="4630"/>
        <v>0</v>
      </c>
    </row>
    <row r="315" spans="2:317" ht="20.25" hidden="1" customHeight="1" outlineLevel="3">
      <c r="B315" s="84" t="s">
        <v>425</v>
      </c>
      <c r="C315" s="176" t="s">
        <v>290</v>
      </c>
      <c r="D315" s="176" t="s">
        <v>261</v>
      </c>
      <c r="E315" s="176" t="s">
        <v>262</v>
      </c>
      <c r="F315" s="84" t="s">
        <v>211</v>
      </c>
      <c r="G315" s="483"/>
      <c r="H315" s="240"/>
      <c r="I315" s="241">
        <f t="shared" si="4631"/>
        <v>0</v>
      </c>
      <c r="J315" s="243"/>
      <c r="K315" s="240"/>
      <c r="L315" s="241">
        <f t="shared" si="4632"/>
        <v>0</v>
      </c>
      <c r="M315" s="41">
        <f t="shared" si="4633"/>
        <v>0</v>
      </c>
      <c r="N315" s="42">
        <f t="shared" si="4634"/>
        <v>0</v>
      </c>
      <c r="O315" s="43">
        <f t="shared" si="4635"/>
        <v>0</v>
      </c>
      <c r="P315" s="243"/>
      <c r="Q315" s="240"/>
      <c r="R315" s="241">
        <f t="shared" si="4636"/>
        <v>0</v>
      </c>
      <c r="S315" s="243"/>
      <c r="T315" s="240"/>
      <c r="U315" s="241">
        <f t="shared" si="4637"/>
        <v>0</v>
      </c>
      <c r="V315" s="41">
        <f t="shared" si="4638"/>
        <v>0</v>
      </c>
      <c r="W315" s="42">
        <f t="shared" si="4639"/>
        <v>0</v>
      </c>
      <c r="X315" s="43">
        <f t="shared" si="4640"/>
        <v>0</v>
      </c>
      <c r="Y315" s="483"/>
      <c r="Z315" s="600"/>
      <c r="AA315" s="241">
        <f t="shared" si="4641"/>
        <v>0</v>
      </c>
      <c r="AB315" s="243"/>
      <c r="AC315" s="240"/>
      <c r="AD315" s="241">
        <f t="shared" si="4642"/>
        <v>0</v>
      </c>
      <c r="AE315" s="236">
        <f t="shared" si="4643"/>
        <v>0</v>
      </c>
      <c r="AF315" s="232">
        <f t="shared" si="4644"/>
        <v>0</v>
      </c>
      <c r="AG315" s="233">
        <f t="shared" si="4645"/>
        <v>0</v>
      </c>
      <c r="AH315" s="449"/>
      <c r="AI315" s="450"/>
      <c r="AJ315" s="451">
        <f t="shared" si="4480"/>
        <v>0</v>
      </c>
      <c r="AK315" s="449"/>
      <c r="AL315" s="450"/>
      <c r="AM315" s="451">
        <f t="shared" si="4483"/>
        <v>0</v>
      </c>
      <c r="AN315" s="252"/>
      <c r="AO315" s="253"/>
      <c r="AP315" s="253">
        <f t="shared" si="4486"/>
        <v>0</v>
      </c>
      <c r="AQ315" s="389"/>
      <c r="AR315" s="100"/>
      <c r="AS315" s="90">
        <f t="shared" si="4646"/>
        <v>0</v>
      </c>
      <c r="AT315" s="184"/>
      <c r="AU315" s="100"/>
      <c r="AV315" s="90">
        <f t="shared" si="4647"/>
        <v>0</v>
      </c>
      <c r="AW315" s="236">
        <f t="shared" si="4648"/>
        <v>0</v>
      </c>
      <c r="AX315" s="232">
        <f t="shared" si="4649"/>
        <v>0</v>
      </c>
      <c r="AY315" s="233">
        <f t="shared" si="4650"/>
        <v>0</v>
      </c>
      <c r="AZ315" s="184"/>
      <c r="BA315" s="100"/>
      <c r="BB315" s="90">
        <f t="shared" si="4651"/>
        <v>0</v>
      </c>
      <c r="BC315" s="184">
        <v>0.1</v>
      </c>
      <c r="BD315" s="100">
        <v>70</v>
      </c>
      <c r="BE315" s="90">
        <f t="shared" si="4652"/>
        <v>7</v>
      </c>
      <c r="BF315" s="236">
        <f t="shared" si="4653"/>
        <v>-0.1</v>
      </c>
      <c r="BG315" s="232">
        <f t="shared" si="4654"/>
        <v>-70</v>
      </c>
      <c r="BH315" s="233">
        <f t="shared" si="4655"/>
        <v>-7</v>
      </c>
      <c r="BI315" s="184"/>
      <c r="BJ315" s="100"/>
      <c r="BK315" s="90">
        <f t="shared" si="4656"/>
        <v>0</v>
      </c>
      <c r="BL315" s="184"/>
      <c r="BM315" s="100"/>
      <c r="BN315" s="90">
        <f t="shared" si="4657"/>
        <v>0</v>
      </c>
      <c r="BO315" s="236">
        <f t="shared" si="4658"/>
        <v>0</v>
      </c>
      <c r="BP315" s="232">
        <f t="shared" si="4659"/>
        <v>0</v>
      </c>
      <c r="BQ315" s="233">
        <f t="shared" si="4660"/>
        <v>0</v>
      </c>
      <c r="BR315" s="50"/>
      <c r="BS315" s="45"/>
      <c r="BT315" s="51">
        <f t="shared" si="4498"/>
        <v>0</v>
      </c>
      <c r="BU315" s="50"/>
      <c r="BV315" s="45"/>
      <c r="BW315" s="51">
        <f t="shared" si="4501"/>
        <v>7</v>
      </c>
      <c r="BX315" s="252"/>
      <c r="BY315" s="253"/>
      <c r="BZ315" s="253">
        <f t="shared" si="4504"/>
        <v>-7</v>
      </c>
      <c r="CA315" s="243"/>
      <c r="CB315" s="240"/>
      <c r="CC315" s="241">
        <f t="shared" si="4661"/>
        <v>0</v>
      </c>
      <c r="CD315" s="243"/>
      <c r="CE315" s="240"/>
      <c r="CF315" s="241"/>
      <c r="CG315" s="236">
        <f t="shared" si="4663"/>
        <v>0</v>
      </c>
      <c r="CH315" s="232">
        <f t="shared" si="4664"/>
        <v>0</v>
      </c>
      <c r="CI315" s="233">
        <f t="shared" si="4665"/>
        <v>0</v>
      </c>
      <c r="CJ315" s="483"/>
      <c r="CK315" s="600"/>
      <c r="CL315" s="241">
        <f t="shared" si="4666"/>
        <v>0</v>
      </c>
      <c r="CM315" s="184">
        <v>0.5</v>
      </c>
      <c r="CN315" s="100">
        <v>45</v>
      </c>
      <c r="CO315" s="241"/>
      <c r="CP315" s="236">
        <f t="shared" si="4668"/>
        <v>-0.5</v>
      </c>
      <c r="CQ315" s="232">
        <f t="shared" si="4669"/>
        <v>-45</v>
      </c>
      <c r="CR315" s="233">
        <f t="shared" si="4670"/>
        <v>0</v>
      </c>
      <c r="CS315" s="483"/>
      <c r="CT315" s="600"/>
      <c r="CU315" s="241">
        <f t="shared" si="4671"/>
        <v>0</v>
      </c>
      <c r="CV315" s="243"/>
      <c r="CW315" s="240"/>
      <c r="CX315" s="241"/>
      <c r="CY315" s="236">
        <f t="shared" si="4673"/>
        <v>0</v>
      </c>
      <c r="CZ315" s="232">
        <f t="shared" si="4674"/>
        <v>0</v>
      </c>
      <c r="DA315" s="233">
        <f t="shared" si="4675"/>
        <v>0</v>
      </c>
      <c r="DB315" s="449"/>
      <c r="DC315" s="450"/>
      <c r="DD315" s="451">
        <f t="shared" si="4516"/>
        <v>0</v>
      </c>
      <c r="DE315" s="449"/>
      <c r="DF315" s="450"/>
      <c r="DG315" s="451">
        <f t="shared" si="4519"/>
        <v>0</v>
      </c>
      <c r="DH315" s="252"/>
      <c r="DI315" s="253"/>
      <c r="DJ315" s="253">
        <f t="shared" si="4522"/>
        <v>0</v>
      </c>
      <c r="DK315" s="389"/>
      <c r="DL315" s="390"/>
      <c r="DM315" s="90">
        <f t="shared" si="4676"/>
        <v>0</v>
      </c>
      <c r="DN315" s="184"/>
      <c r="DO315" s="100"/>
      <c r="DP315" s="90"/>
      <c r="DQ315" s="236">
        <f t="shared" si="4678"/>
        <v>0</v>
      </c>
      <c r="DR315" s="232">
        <f t="shared" si="4679"/>
        <v>0</v>
      </c>
      <c r="DS315" s="233">
        <f t="shared" si="4680"/>
        <v>0</v>
      </c>
      <c r="DT315" s="184"/>
      <c r="DU315" s="100"/>
      <c r="DV315" s="90">
        <f t="shared" si="4681"/>
        <v>0</v>
      </c>
      <c r="DW315" s="184"/>
      <c r="DX315" s="100"/>
      <c r="DY315" s="90">
        <f t="shared" si="4682"/>
        <v>0</v>
      </c>
      <c r="DZ315" s="236">
        <f t="shared" si="4712"/>
        <v>0</v>
      </c>
      <c r="EA315" s="232">
        <f t="shared" si="4713"/>
        <v>0</v>
      </c>
      <c r="EB315" s="233">
        <f t="shared" si="4714"/>
        <v>0</v>
      </c>
      <c r="EC315" s="389"/>
      <c r="ED315" s="390"/>
      <c r="EE315" s="90">
        <f t="shared" si="4683"/>
        <v>0</v>
      </c>
      <c r="EF315" s="184">
        <v>0.5</v>
      </c>
      <c r="EG315" s="100">
        <v>45</v>
      </c>
      <c r="EH315" s="90">
        <f t="shared" si="4684"/>
        <v>22.5</v>
      </c>
      <c r="EI315" s="41">
        <f t="shared" si="4685"/>
        <v>-0.5</v>
      </c>
      <c r="EJ315" s="42">
        <f t="shared" si="4686"/>
        <v>-45</v>
      </c>
      <c r="EK315" s="43">
        <f t="shared" si="4687"/>
        <v>-22.5</v>
      </c>
      <c r="EL315" s="50"/>
      <c r="EM315" s="45"/>
      <c r="EN315" s="51">
        <f t="shared" si="4534"/>
        <v>0</v>
      </c>
      <c r="EO315" s="50"/>
      <c r="EP315" s="45"/>
      <c r="EQ315" s="51">
        <f t="shared" si="4537"/>
        <v>22.5</v>
      </c>
      <c r="ER315" s="81"/>
      <c r="ES315" s="52"/>
      <c r="ET315" s="52">
        <f t="shared" si="4540"/>
        <v>-22.5</v>
      </c>
      <c r="EU315" s="27"/>
      <c r="EV315" s="28"/>
      <c r="EW315" s="29">
        <f t="shared" si="4543"/>
        <v>0</v>
      </c>
      <c r="EX315" s="27"/>
      <c r="EY315" s="28"/>
      <c r="EZ315" s="29">
        <f t="shared" si="4546"/>
        <v>29.5</v>
      </c>
      <c r="FA315" s="178"/>
      <c r="FB315" s="28"/>
      <c r="FC315" s="29">
        <f t="shared" si="4549"/>
        <v>-29.5</v>
      </c>
      <c r="FE315" s="84"/>
      <c r="FF315" s="176"/>
      <c r="FG315" s="176"/>
      <c r="FH315" s="84"/>
      <c r="FI315" s="483"/>
      <c r="FJ315" s="240"/>
      <c r="FK315" s="241">
        <f t="shared" si="4688"/>
        <v>0</v>
      </c>
      <c r="FL315" s="243"/>
      <c r="FM315" s="240"/>
      <c r="FN315" s="241">
        <f t="shared" si="4689"/>
        <v>0</v>
      </c>
      <c r="FO315" s="41"/>
      <c r="FP315" s="42"/>
      <c r="FQ315" s="43"/>
      <c r="FR315" s="243"/>
      <c r="FS315" s="240"/>
      <c r="FT315" s="241">
        <f t="shared" si="4690"/>
        <v>0</v>
      </c>
      <c r="FU315" s="243"/>
      <c r="FV315" s="240"/>
      <c r="FW315" s="241">
        <f t="shared" si="4691"/>
        <v>0</v>
      </c>
      <c r="FX315" s="41"/>
      <c r="FY315" s="42"/>
      <c r="FZ315" s="43"/>
      <c r="GA315" s="243"/>
      <c r="GB315" s="240"/>
      <c r="GC315" s="241">
        <f t="shared" si="4692"/>
        <v>0</v>
      </c>
      <c r="GD315" s="243"/>
      <c r="GE315" s="240"/>
      <c r="GF315" s="241">
        <f t="shared" si="4693"/>
        <v>0</v>
      </c>
      <c r="GG315" s="236"/>
      <c r="GH315" s="232"/>
      <c r="GI315" s="233"/>
      <c r="GJ315" s="449"/>
      <c r="GK315" s="450"/>
      <c r="GL315" s="451">
        <f t="shared" si="4561"/>
        <v>0</v>
      </c>
      <c r="GM315" s="449"/>
      <c r="GN315" s="450"/>
      <c r="GO315" s="451">
        <f t="shared" si="4564"/>
        <v>0</v>
      </c>
      <c r="GP315" s="252"/>
      <c r="GQ315" s="253"/>
      <c r="GR315" s="253">
        <f t="shared" si="4567"/>
        <v>0</v>
      </c>
      <c r="GS315" s="389"/>
      <c r="GT315" s="100"/>
      <c r="GU315" s="90">
        <f t="shared" si="4694"/>
        <v>0</v>
      </c>
      <c r="GV315" s="184"/>
      <c r="GW315" s="100"/>
      <c r="GX315" s="90">
        <f t="shared" si="4695"/>
        <v>0</v>
      </c>
      <c r="GY315" s="236"/>
      <c r="GZ315" s="232"/>
      <c r="HA315" s="233"/>
      <c r="HB315" s="184"/>
      <c r="HC315" s="100"/>
      <c r="HD315" s="90">
        <f t="shared" si="4696"/>
        <v>0</v>
      </c>
      <c r="HE315" s="184">
        <v>0.1</v>
      </c>
      <c r="HF315" s="100">
        <v>70</v>
      </c>
      <c r="HG315" s="90">
        <f t="shared" si="4697"/>
        <v>7</v>
      </c>
      <c r="HH315" s="236"/>
      <c r="HI315" s="232"/>
      <c r="HJ315" s="233"/>
      <c r="HK315" s="184"/>
      <c r="HL315" s="100"/>
      <c r="HM315" s="90">
        <f t="shared" si="4698"/>
        <v>0</v>
      </c>
      <c r="HN315" s="184"/>
      <c r="HO315" s="100"/>
      <c r="HP315" s="90"/>
      <c r="HQ315" s="236"/>
      <c r="HR315" s="232"/>
      <c r="HS315" s="233"/>
      <c r="HT315" s="50"/>
      <c r="HU315" s="45"/>
      <c r="HV315" s="51">
        <f t="shared" si="4579"/>
        <v>0</v>
      </c>
      <c r="HW315" s="50"/>
      <c r="HX315" s="45"/>
      <c r="HY315" s="51">
        <f t="shared" si="4582"/>
        <v>7</v>
      </c>
      <c r="HZ315" s="252"/>
      <c r="IA315" s="253"/>
      <c r="IB315" s="253">
        <f t="shared" si="4585"/>
        <v>-7</v>
      </c>
      <c r="IC315" s="243"/>
      <c r="ID315" s="240"/>
      <c r="IE315" s="241">
        <f t="shared" si="4700"/>
        <v>0</v>
      </c>
      <c r="IF315" s="243"/>
      <c r="IG315" s="240"/>
      <c r="IH315" s="241"/>
      <c r="II315" s="236"/>
      <c r="IJ315" s="232"/>
      <c r="IK315" s="233"/>
      <c r="IL315" s="243"/>
      <c r="IM315" s="240"/>
      <c r="IN315" s="241">
        <f t="shared" si="4702"/>
        <v>0</v>
      </c>
      <c r="IO315" s="184">
        <v>0.5</v>
      </c>
      <c r="IP315" s="100">
        <v>45</v>
      </c>
      <c r="IQ315" s="241"/>
      <c r="IR315" s="236"/>
      <c r="IS315" s="232"/>
      <c r="IT315" s="233"/>
      <c r="IU315" s="483"/>
      <c r="IV315" s="240"/>
      <c r="IW315" s="241">
        <f t="shared" si="4704"/>
        <v>0</v>
      </c>
      <c r="IX315" s="243"/>
      <c r="IY315" s="240"/>
      <c r="IZ315" s="241"/>
      <c r="JA315" s="236"/>
      <c r="JB315" s="232"/>
      <c r="JC315" s="233"/>
      <c r="JD315" s="449"/>
      <c r="JE315" s="450"/>
      <c r="JF315" s="451">
        <f t="shared" si="4597"/>
        <v>0</v>
      </c>
      <c r="JG315" s="449"/>
      <c r="JH315" s="450"/>
      <c r="JI315" s="451">
        <f t="shared" si="4600"/>
        <v>0</v>
      </c>
      <c r="JJ315" s="252"/>
      <c r="JK315" s="253"/>
      <c r="JL315" s="253">
        <f t="shared" si="4603"/>
        <v>0</v>
      </c>
      <c r="JM315" s="184"/>
      <c r="JN315" s="100"/>
      <c r="JO315" s="90">
        <f t="shared" si="4706"/>
        <v>0</v>
      </c>
      <c r="JP315" s="184"/>
      <c r="JQ315" s="100"/>
      <c r="JR315" s="90"/>
      <c r="JS315" s="236"/>
      <c r="JT315" s="232"/>
      <c r="JU315" s="233"/>
      <c r="JV315" s="184"/>
      <c r="JW315" s="100"/>
      <c r="JX315" s="90">
        <f t="shared" si="4708"/>
        <v>0</v>
      </c>
      <c r="JY315" s="184"/>
      <c r="JZ315" s="100"/>
      <c r="KA315" s="90">
        <f t="shared" si="4709"/>
        <v>0</v>
      </c>
      <c r="KB315" s="236"/>
      <c r="KC315" s="232"/>
      <c r="KD315" s="233"/>
      <c r="KE315" s="184"/>
      <c r="KF315" s="100"/>
      <c r="KG315" s="90">
        <f t="shared" si="4710"/>
        <v>0</v>
      </c>
      <c r="KH315" s="184">
        <v>0.5</v>
      </c>
      <c r="KI315" s="100">
        <v>45</v>
      </c>
      <c r="KJ315" s="90">
        <f t="shared" si="4711"/>
        <v>22.5</v>
      </c>
      <c r="KK315" s="41"/>
      <c r="KL315" s="42"/>
      <c r="KM315" s="43"/>
      <c r="KN315" s="50"/>
      <c r="KO315" s="45"/>
      <c r="KP315" s="51">
        <f t="shared" si="4615"/>
        <v>0</v>
      </c>
      <c r="KQ315" s="50"/>
      <c r="KR315" s="45"/>
      <c r="KS315" s="51">
        <f t="shared" si="4618"/>
        <v>22.5</v>
      </c>
      <c r="KT315" s="81"/>
      <c r="KU315" s="52"/>
      <c r="KV315" s="52">
        <f t="shared" si="4621"/>
        <v>-22.5</v>
      </c>
      <c r="KW315" s="27"/>
      <c r="KX315" s="28"/>
      <c r="KY315" s="29">
        <f t="shared" si="4624"/>
        <v>0</v>
      </c>
      <c r="KZ315" s="27"/>
      <c r="LA315" s="28"/>
      <c r="LB315" s="29">
        <f t="shared" si="4627"/>
        <v>29.5</v>
      </c>
      <c r="LC315" s="178"/>
      <c r="LD315" s="28"/>
      <c r="LE315" s="29">
        <f t="shared" si="4630"/>
        <v>-29.5</v>
      </c>
    </row>
    <row r="316" spans="2:317" ht="20.25" hidden="1" customHeight="1" outlineLevel="3">
      <c r="B316" s="84" t="s">
        <v>425</v>
      </c>
      <c r="C316" s="176" t="s">
        <v>428</v>
      </c>
      <c r="D316" s="176" t="s">
        <v>261</v>
      </c>
      <c r="E316" s="176" t="s">
        <v>262</v>
      </c>
      <c r="F316" s="84"/>
      <c r="G316" s="483"/>
      <c r="H316" s="240"/>
      <c r="I316" s="241">
        <f t="shared" si="4631"/>
        <v>0</v>
      </c>
      <c r="J316" s="243"/>
      <c r="K316" s="240"/>
      <c r="L316" s="241">
        <f t="shared" si="4632"/>
        <v>0</v>
      </c>
      <c r="M316" s="41">
        <f t="shared" si="4633"/>
        <v>0</v>
      </c>
      <c r="N316" s="42">
        <f t="shared" si="4634"/>
        <v>0</v>
      </c>
      <c r="O316" s="43">
        <f t="shared" si="4635"/>
        <v>0</v>
      </c>
      <c r="P316" s="243"/>
      <c r="Q316" s="240"/>
      <c r="R316" s="241">
        <f t="shared" si="4636"/>
        <v>0</v>
      </c>
      <c r="S316" s="243"/>
      <c r="T316" s="240"/>
      <c r="U316" s="241">
        <f t="shared" si="4637"/>
        <v>0</v>
      </c>
      <c r="V316" s="41">
        <f t="shared" si="4638"/>
        <v>0</v>
      </c>
      <c r="W316" s="42">
        <f t="shared" si="4639"/>
        <v>0</v>
      </c>
      <c r="X316" s="43">
        <f t="shared" si="4640"/>
        <v>0</v>
      </c>
      <c r="Y316" s="483"/>
      <c r="Z316" s="600"/>
      <c r="AA316" s="241">
        <f t="shared" si="4641"/>
        <v>0</v>
      </c>
      <c r="AB316" s="243"/>
      <c r="AC316" s="240"/>
      <c r="AD316" s="241">
        <f t="shared" si="4642"/>
        <v>0</v>
      </c>
      <c r="AE316" s="236">
        <f t="shared" si="4643"/>
        <v>0</v>
      </c>
      <c r="AF316" s="232">
        <f t="shared" si="4644"/>
        <v>0</v>
      </c>
      <c r="AG316" s="233">
        <f t="shared" si="4645"/>
        <v>0</v>
      </c>
      <c r="AH316" s="449"/>
      <c r="AI316" s="450"/>
      <c r="AJ316" s="451">
        <f t="shared" si="4480"/>
        <v>0</v>
      </c>
      <c r="AK316" s="449"/>
      <c r="AL316" s="450"/>
      <c r="AM316" s="451">
        <f t="shared" si="4483"/>
        <v>0</v>
      </c>
      <c r="AN316" s="252"/>
      <c r="AO316" s="253"/>
      <c r="AP316" s="253">
        <f t="shared" si="4486"/>
        <v>0</v>
      </c>
      <c r="AQ316" s="389"/>
      <c r="AR316" s="100"/>
      <c r="AS316" s="90">
        <f t="shared" si="4646"/>
        <v>0</v>
      </c>
      <c r="AT316" s="184"/>
      <c r="AU316" s="100"/>
      <c r="AV316" s="90">
        <f t="shared" si="4647"/>
        <v>0</v>
      </c>
      <c r="AW316" s="236">
        <f t="shared" si="4648"/>
        <v>0</v>
      </c>
      <c r="AX316" s="232">
        <f t="shared" si="4649"/>
        <v>0</v>
      </c>
      <c r="AY316" s="233">
        <f t="shared" si="4650"/>
        <v>0</v>
      </c>
      <c r="AZ316" s="184"/>
      <c r="BA316" s="100"/>
      <c r="BB316" s="90">
        <f t="shared" si="4651"/>
        <v>0</v>
      </c>
      <c r="BC316" s="184"/>
      <c r="BD316" s="100"/>
      <c r="BE316" s="90">
        <f t="shared" si="4652"/>
        <v>0</v>
      </c>
      <c r="BF316" s="236">
        <f t="shared" si="4653"/>
        <v>0</v>
      </c>
      <c r="BG316" s="232">
        <f t="shared" si="4654"/>
        <v>0</v>
      </c>
      <c r="BH316" s="233">
        <f t="shared" si="4655"/>
        <v>0</v>
      </c>
      <c r="BI316" s="184"/>
      <c r="BJ316" s="100"/>
      <c r="BK316" s="90">
        <f t="shared" si="4656"/>
        <v>0</v>
      </c>
      <c r="BL316" s="184"/>
      <c r="BM316" s="100"/>
      <c r="BN316" s="90">
        <f t="shared" si="4657"/>
        <v>0</v>
      </c>
      <c r="BO316" s="236">
        <f t="shared" si="4658"/>
        <v>0</v>
      </c>
      <c r="BP316" s="232">
        <f t="shared" si="4659"/>
        <v>0</v>
      </c>
      <c r="BQ316" s="233">
        <f t="shared" si="4660"/>
        <v>0</v>
      </c>
      <c r="BR316" s="50"/>
      <c r="BS316" s="45"/>
      <c r="BT316" s="51">
        <f t="shared" si="4498"/>
        <v>0</v>
      </c>
      <c r="BU316" s="50"/>
      <c r="BV316" s="45"/>
      <c r="BW316" s="51">
        <f t="shared" si="4501"/>
        <v>0</v>
      </c>
      <c r="BX316" s="252"/>
      <c r="BY316" s="253"/>
      <c r="BZ316" s="253">
        <f t="shared" si="4504"/>
        <v>0</v>
      </c>
      <c r="CA316" s="243"/>
      <c r="CB316" s="240"/>
      <c r="CC316" s="241">
        <f t="shared" si="4661"/>
        <v>0</v>
      </c>
      <c r="CD316" s="243"/>
      <c r="CE316" s="240"/>
      <c r="CF316" s="241"/>
      <c r="CG316" s="236">
        <f t="shared" si="4663"/>
        <v>0</v>
      </c>
      <c r="CH316" s="232">
        <f t="shared" si="4664"/>
        <v>0</v>
      </c>
      <c r="CI316" s="233">
        <f t="shared" si="4665"/>
        <v>0</v>
      </c>
      <c r="CJ316" s="483"/>
      <c r="CK316" s="600"/>
      <c r="CL316" s="241">
        <f t="shared" si="4666"/>
        <v>0</v>
      </c>
      <c r="CM316" s="243"/>
      <c r="CN316" s="240"/>
      <c r="CO316" s="241"/>
      <c r="CP316" s="236">
        <f t="shared" si="4668"/>
        <v>0</v>
      </c>
      <c r="CQ316" s="232">
        <f t="shared" si="4669"/>
        <v>0</v>
      </c>
      <c r="CR316" s="233">
        <f t="shared" si="4670"/>
        <v>0</v>
      </c>
      <c r="CS316" s="483"/>
      <c r="CT316" s="600"/>
      <c r="CU316" s="241">
        <f t="shared" si="4671"/>
        <v>0</v>
      </c>
      <c r="CV316" s="243"/>
      <c r="CW316" s="240"/>
      <c r="CX316" s="241"/>
      <c r="CY316" s="236">
        <f t="shared" si="4673"/>
        <v>0</v>
      </c>
      <c r="CZ316" s="232">
        <f t="shared" si="4674"/>
        <v>0</v>
      </c>
      <c r="DA316" s="233">
        <f t="shared" si="4675"/>
        <v>0</v>
      </c>
      <c r="DB316" s="449"/>
      <c r="DC316" s="450"/>
      <c r="DD316" s="451">
        <f t="shared" si="4516"/>
        <v>0</v>
      </c>
      <c r="DE316" s="449"/>
      <c r="DF316" s="450"/>
      <c r="DG316" s="451">
        <f t="shared" si="4519"/>
        <v>0</v>
      </c>
      <c r="DH316" s="252"/>
      <c r="DI316" s="253"/>
      <c r="DJ316" s="253">
        <f t="shared" si="4522"/>
        <v>0</v>
      </c>
      <c r="DK316" s="389"/>
      <c r="DL316" s="390"/>
      <c r="DM316" s="90">
        <f t="shared" si="4676"/>
        <v>0</v>
      </c>
      <c r="DN316" s="184"/>
      <c r="DO316" s="100"/>
      <c r="DP316" s="90"/>
      <c r="DQ316" s="236">
        <f t="shared" si="4678"/>
        <v>0</v>
      </c>
      <c r="DR316" s="232">
        <f t="shared" si="4679"/>
        <v>0</v>
      </c>
      <c r="DS316" s="233">
        <f t="shared" si="4680"/>
        <v>0</v>
      </c>
      <c r="DT316" s="184"/>
      <c r="DU316" s="100"/>
      <c r="DV316" s="90">
        <f t="shared" si="4681"/>
        <v>0</v>
      </c>
      <c r="DW316" s="184"/>
      <c r="DX316" s="100"/>
      <c r="DY316" s="90">
        <f t="shared" si="4682"/>
        <v>0</v>
      </c>
      <c r="DZ316" s="236">
        <f t="shared" si="4712"/>
        <v>0</v>
      </c>
      <c r="EA316" s="232">
        <f t="shared" si="4713"/>
        <v>0</v>
      </c>
      <c r="EB316" s="233">
        <f t="shared" si="4714"/>
        <v>0</v>
      </c>
      <c r="EC316" s="389"/>
      <c r="ED316" s="390"/>
      <c r="EE316" s="90">
        <f t="shared" si="4683"/>
        <v>0</v>
      </c>
      <c r="EF316" s="184"/>
      <c r="EG316" s="100"/>
      <c r="EH316" s="90">
        <f t="shared" si="4684"/>
        <v>0</v>
      </c>
      <c r="EI316" s="41">
        <f t="shared" si="4685"/>
        <v>0</v>
      </c>
      <c r="EJ316" s="42">
        <f t="shared" si="4686"/>
        <v>0</v>
      </c>
      <c r="EK316" s="43">
        <f t="shared" si="4687"/>
        <v>0</v>
      </c>
      <c r="EL316" s="50"/>
      <c r="EM316" s="45"/>
      <c r="EN316" s="51">
        <f t="shared" si="4534"/>
        <v>0</v>
      </c>
      <c r="EO316" s="50"/>
      <c r="EP316" s="45"/>
      <c r="EQ316" s="51">
        <f t="shared" si="4537"/>
        <v>0</v>
      </c>
      <c r="ER316" s="81"/>
      <c r="ES316" s="52"/>
      <c r="ET316" s="52">
        <f t="shared" si="4540"/>
        <v>0</v>
      </c>
      <c r="EU316" s="27"/>
      <c r="EV316" s="28"/>
      <c r="EW316" s="29">
        <f t="shared" si="4543"/>
        <v>0</v>
      </c>
      <c r="EX316" s="27"/>
      <c r="EY316" s="28"/>
      <c r="EZ316" s="29">
        <f t="shared" si="4546"/>
        <v>0</v>
      </c>
      <c r="FA316" s="178"/>
      <c r="FB316" s="28"/>
      <c r="FC316" s="29">
        <f t="shared" si="4549"/>
        <v>0</v>
      </c>
      <c r="FE316" s="84"/>
      <c r="FF316" s="176"/>
      <c r="FG316" s="176"/>
      <c r="FH316" s="84"/>
      <c r="FI316" s="483"/>
      <c r="FJ316" s="240"/>
      <c r="FK316" s="241">
        <f t="shared" si="4688"/>
        <v>0</v>
      </c>
      <c r="FL316" s="243"/>
      <c r="FM316" s="240"/>
      <c r="FN316" s="241">
        <f t="shared" si="4689"/>
        <v>0</v>
      </c>
      <c r="FO316" s="41"/>
      <c r="FP316" s="42"/>
      <c r="FQ316" s="43"/>
      <c r="FR316" s="243"/>
      <c r="FS316" s="240"/>
      <c r="FT316" s="241">
        <f t="shared" si="4690"/>
        <v>0</v>
      </c>
      <c r="FU316" s="243"/>
      <c r="FV316" s="240"/>
      <c r="FW316" s="241">
        <f t="shared" si="4691"/>
        <v>0</v>
      </c>
      <c r="FX316" s="41"/>
      <c r="FY316" s="42"/>
      <c r="FZ316" s="43"/>
      <c r="GA316" s="243"/>
      <c r="GB316" s="240"/>
      <c r="GC316" s="241">
        <f t="shared" si="4692"/>
        <v>0</v>
      </c>
      <c r="GD316" s="243"/>
      <c r="GE316" s="240"/>
      <c r="GF316" s="241">
        <f t="shared" si="4693"/>
        <v>0</v>
      </c>
      <c r="GG316" s="236"/>
      <c r="GH316" s="232"/>
      <c r="GI316" s="233"/>
      <c r="GJ316" s="449"/>
      <c r="GK316" s="450"/>
      <c r="GL316" s="451">
        <f t="shared" si="4561"/>
        <v>0</v>
      </c>
      <c r="GM316" s="449"/>
      <c r="GN316" s="450"/>
      <c r="GO316" s="451">
        <f t="shared" si="4564"/>
        <v>0</v>
      </c>
      <c r="GP316" s="252"/>
      <c r="GQ316" s="253"/>
      <c r="GR316" s="253">
        <f t="shared" si="4567"/>
        <v>0</v>
      </c>
      <c r="GS316" s="389"/>
      <c r="GT316" s="100"/>
      <c r="GU316" s="90">
        <f t="shared" si="4694"/>
        <v>0</v>
      </c>
      <c r="GV316" s="184"/>
      <c r="GW316" s="100"/>
      <c r="GX316" s="90">
        <f t="shared" si="4695"/>
        <v>0</v>
      </c>
      <c r="GY316" s="236"/>
      <c r="GZ316" s="232"/>
      <c r="HA316" s="233"/>
      <c r="HB316" s="184"/>
      <c r="HC316" s="100"/>
      <c r="HD316" s="90">
        <f t="shared" si="4696"/>
        <v>0</v>
      </c>
      <c r="HE316" s="184"/>
      <c r="HF316" s="100"/>
      <c r="HG316" s="90">
        <f t="shared" si="4697"/>
        <v>0</v>
      </c>
      <c r="HH316" s="236"/>
      <c r="HI316" s="232"/>
      <c r="HJ316" s="233"/>
      <c r="HK316" s="184"/>
      <c r="HL316" s="100"/>
      <c r="HM316" s="90">
        <f t="shared" si="4698"/>
        <v>0</v>
      </c>
      <c r="HN316" s="184"/>
      <c r="HO316" s="100"/>
      <c r="HP316" s="90"/>
      <c r="HQ316" s="236"/>
      <c r="HR316" s="232"/>
      <c r="HS316" s="233"/>
      <c r="HT316" s="50"/>
      <c r="HU316" s="45"/>
      <c r="HV316" s="51">
        <f t="shared" si="4579"/>
        <v>0</v>
      </c>
      <c r="HW316" s="50"/>
      <c r="HX316" s="45"/>
      <c r="HY316" s="51">
        <f t="shared" si="4582"/>
        <v>0</v>
      </c>
      <c r="HZ316" s="252"/>
      <c r="IA316" s="253"/>
      <c r="IB316" s="253">
        <f t="shared" si="4585"/>
        <v>0</v>
      </c>
      <c r="IC316" s="243"/>
      <c r="ID316" s="240"/>
      <c r="IE316" s="241">
        <f t="shared" si="4700"/>
        <v>0</v>
      </c>
      <c r="IF316" s="243"/>
      <c r="IG316" s="240"/>
      <c r="IH316" s="241"/>
      <c r="II316" s="236"/>
      <c r="IJ316" s="232"/>
      <c r="IK316" s="233"/>
      <c r="IL316" s="243"/>
      <c r="IM316" s="240"/>
      <c r="IN316" s="241">
        <f t="shared" si="4702"/>
        <v>0</v>
      </c>
      <c r="IO316" s="243"/>
      <c r="IP316" s="240"/>
      <c r="IQ316" s="241"/>
      <c r="IR316" s="236"/>
      <c r="IS316" s="232"/>
      <c r="IT316" s="233"/>
      <c r="IU316" s="483"/>
      <c r="IV316" s="240"/>
      <c r="IW316" s="241">
        <f t="shared" si="4704"/>
        <v>0</v>
      </c>
      <c r="IX316" s="243"/>
      <c r="IY316" s="240"/>
      <c r="IZ316" s="241"/>
      <c r="JA316" s="236"/>
      <c r="JB316" s="232"/>
      <c r="JC316" s="233"/>
      <c r="JD316" s="449"/>
      <c r="JE316" s="450"/>
      <c r="JF316" s="451">
        <f t="shared" si="4597"/>
        <v>0</v>
      </c>
      <c r="JG316" s="449"/>
      <c r="JH316" s="450"/>
      <c r="JI316" s="451">
        <f t="shared" si="4600"/>
        <v>0</v>
      </c>
      <c r="JJ316" s="252"/>
      <c r="JK316" s="253"/>
      <c r="JL316" s="253">
        <f t="shared" si="4603"/>
        <v>0</v>
      </c>
      <c r="JM316" s="184"/>
      <c r="JN316" s="100"/>
      <c r="JO316" s="90">
        <f t="shared" si="4706"/>
        <v>0</v>
      </c>
      <c r="JP316" s="184"/>
      <c r="JQ316" s="100"/>
      <c r="JR316" s="90"/>
      <c r="JS316" s="236"/>
      <c r="JT316" s="232"/>
      <c r="JU316" s="233"/>
      <c r="JV316" s="184"/>
      <c r="JW316" s="100"/>
      <c r="JX316" s="90">
        <f t="shared" si="4708"/>
        <v>0</v>
      </c>
      <c r="JY316" s="184"/>
      <c r="JZ316" s="100"/>
      <c r="KA316" s="90">
        <f t="shared" si="4709"/>
        <v>0</v>
      </c>
      <c r="KB316" s="236"/>
      <c r="KC316" s="232"/>
      <c r="KD316" s="233"/>
      <c r="KE316" s="184"/>
      <c r="KF316" s="100"/>
      <c r="KG316" s="90">
        <f t="shared" si="4710"/>
        <v>0</v>
      </c>
      <c r="KH316" s="184"/>
      <c r="KI316" s="100"/>
      <c r="KJ316" s="90">
        <f t="shared" si="4711"/>
        <v>0</v>
      </c>
      <c r="KK316" s="41"/>
      <c r="KL316" s="42"/>
      <c r="KM316" s="43"/>
      <c r="KN316" s="50"/>
      <c r="KO316" s="45"/>
      <c r="KP316" s="51">
        <f t="shared" si="4615"/>
        <v>0</v>
      </c>
      <c r="KQ316" s="50"/>
      <c r="KR316" s="45"/>
      <c r="KS316" s="51">
        <f t="shared" si="4618"/>
        <v>0</v>
      </c>
      <c r="KT316" s="81"/>
      <c r="KU316" s="52"/>
      <c r="KV316" s="52">
        <f t="shared" si="4621"/>
        <v>0</v>
      </c>
      <c r="KW316" s="27"/>
      <c r="KX316" s="28"/>
      <c r="KY316" s="29">
        <f t="shared" si="4624"/>
        <v>0</v>
      </c>
      <c r="KZ316" s="27"/>
      <c r="LA316" s="28"/>
      <c r="LB316" s="29">
        <f t="shared" si="4627"/>
        <v>0</v>
      </c>
      <c r="LC316" s="178"/>
      <c r="LD316" s="28"/>
      <c r="LE316" s="29">
        <f t="shared" si="4630"/>
        <v>0</v>
      </c>
    </row>
    <row r="317" spans="2:317" ht="20.25" hidden="1" customHeight="1" outlineLevel="3">
      <c r="B317" s="84" t="s">
        <v>425</v>
      </c>
      <c r="C317" s="176" t="s">
        <v>264</v>
      </c>
      <c r="D317" s="176" t="s">
        <v>261</v>
      </c>
      <c r="E317" s="176" t="s">
        <v>262</v>
      </c>
      <c r="F317" s="84"/>
      <c r="G317" s="386">
        <v>0.03</v>
      </c>
      <c r="H317" s="108">
        <v>70</v>
      </c>
      <c r="I317" s="241">
        <f t="shared" si="4631"/>
        <v>2.1</v>
      </c>
      <c r="J317" s="386">
        <v>0.03</v>
      </c>
      <c r="K317" s="108">
        <v>70</v>
      </c>
      <c r="L317" s="241">
        <f t="shared" si="4632"/>
        <v>2.1</v>
      </c>
      <c r="M317" s="41">
        <f t="shared" si="4633"/>
        <v>0</v>
      </c>
      <c r="N317" s="42">
        <f t="shared" si="4634"/>
        <v>0</v>
      </c>
      <c r="O317" s="43">
        <f t="shared" si="4635"/>
        <v>0</v>
      </c>
      <c r="P317" s="243"/>
      <c r="Q317" s="240"/>
      <c r="R317" s="241">
        <f t="shared" si="4636"/>
        <v>0</v>
      </c>
      <c r="S317" s="243"/>
      <c r="T317" s="240"/>
      <c r="U317" s="241">
        <f t="shared" si="4637"/>
        <v>0</v>
      </c>
      <c r="V317" s="41">
        <f t="shared" si="4638"/>
        <v>0</v>
      </c>
      <c r="W317" s="42">
        <f t="shared" si="4639"/>
        <v>0</v>
      </c>
      <c r="X317" s="43">
        <f t="shared" si="4640"/>
        <v>0</v>
      </c>
      <c r="Y317" s="483"/>
      <c r="Z317" s="600"/>
      <c r="AA317" s="241">
        <f t="shared" si="4641"/>
        <v>0</v>
      </c>
      <c r="AB317" s="243"/>
      <c r="AC317" s="240"/>
      <c r="AD317" s="241">
        <f t="shared" si="4642"/>
        <v>0</v>
      </c>
      <c r="AE317" s="236">
        <f t="shared" si="4643"/>
        <v>0</v>
      </c>
      <c r="AF317" s="232">
        <f t="shared" si="4644"/>
        <v>0</v>
      </c>
      <c r="AG317" s="233">
        <f t="shared" si="4645"/>
        <v>0</v>
      </c>
      <c r="AH317" s="449"/>
      <c r="AI317" s="450"/>
      <c r="AJ317" s="451">
        <f t="shared" si="4480"/>
        <v>2.1</v>
      </c>
      <c r="AK317" s="449"/>
      <c r="AL317" s="450"/>
      <c r="AM317" s="451">
        <f t="shared" si="4483"/>
        <v>2.1</v>
      </c>
      <c r="AN317" s="252"/>
      <c r="AO317" s="253"/>
      <c r="AP317" s="253">
        <f t="shared" si="4486"/>
        <v>0</v>
      </c>
      <c r="AQ317" s="389"/>
      <c r="AR317" s="100"/>
      <c r="AS317" s="90">
        <f t="shared" si="4646"/>
        <v>0</v>
      </c>
      <c r="AT317" s="184"/>
      <c r="AU317" s="100"/>
      <c r="AV317" s="90">
        <f t="shared" si="4647"/>
        <v>0</v>
      </c>
      <c r="AW317" s="236">
        <f t="shared" si="4648"/>
        <v>0</v>
      </c>
      <c r="AX317" s="232">
        <f t="shared" si="4649"/>
        <v>0</v>
      </c>
      <c r="AY317" s="233">
        <f t="shared" si="4650"/>
        <v>0</v>
      </c>
      <c r="AZ317" s="385"/>
      <c r="BA317" s="108"/>
      <c r="BB317" s="90">
        <f t="shared" si="4651"/>
        <v>0</v>
      </c>
      <c r="BC317" s="184"/>
      <c r="BD317" s="100"/>
      <c r="BE317" s="90">
        <f t="shared" si="4652"/>
        <v>0</v>
      </c>
      <c r="BF317" s="236">
        <f t="shared" si="4653"/>
        <v>0</v>
      </c>
      <c r="BG317" s="232">
        <f t="shared" si="4654"/>
        <v>0</v>
      </c>
      <c r="BH317" s="233">
        <f t="shared" si="4655"/>
        <v>0</v>
      </c>
      <c r="BI317" s="738">
        <v>0.5</v>
      </c>
      <c r="BJ317" s="108">
        <v>36</v>
      </c>
      <c r="BK317" s="90">
        <f t="shared" si="4656"/>
        <v>18</v>
      </c>
      <c r="BL317" s="385">
        <v>1</v>
      </c>
      <c r="BM317" s="108">
        <v>36</v>
      </c>
      <c r="BN317" s="90">
        <f t="shared" si="4657"/>
        <v>36</v>
      </c>
      <c r="BO317" s="236">
        <f t="shared" si="4658"/>
        <v>-0.5</v>
      </c>
      <c r="BP317" s="232">
        <f t="shared" si="4659"/>
        <v>0</v>
      </c>
      <c r="BQ317" s="233">
        <f t="shared" si="4660"/>
        <v>-18</v>
      </c>
      <c r="BR317" s="50"/>
      <c r="BS317" s="45"/>
      <c r="BT317" s="51">
        <f t="shared" si="4498"/>
        <v>18</v>
      </c>
      <c r="BU317" s="50"/>
      <c r="BV317" s="45"/>
      <c r="BW317" s="51">
        <f t="shared" si="4501"/>
        <v>36</v>
      </c>
      <c r="BX317" s="252"/>
      <c r="BY317" s="253"/>
      <c r="BZ317" s="253">
        <f t="shared" si="4504"/>
        <v>-18</v>
      </c>
      <c r="CA317" s="385"/>
      <c r="CB317" s="108"/>
      <c r="CC317" s="241">
        <f t="shared" si="4661"/>
        <v>0</v>
      </c>
      <c r="CD317" s="184"/>
      <c r="CE317" s="100"/>
      <c r="CF317" s="241"/>
      <c r="CG317" s="236">
        <f t="shared" si="4663"/>
        <v>0</v>
      </c>
      <c r="CH317" s="232">
        <f t="shared" si="4664"/>
        <v>0</v>
      </c>
      <c r="CI317" s="233">
        <f t="shared" si="4665"/>
        <v>0</v>
      </c>
      <c r="CJ317" s="313"/>
      <c r="CK317" s="391"/>
      <c r="CL317" s="241">
        <f t="shared" si="4666"/>
        <v>0</v>
      </c>
      <c r="CM317" s="243"/>
      <c r="CN317" s="240"/>
      <c r="CO317" s="241"/>
      <c r="CP317" s="236">
        <f t="shared" si="4668"/>
        <v>0</v>
      </c>
      <c r="CQ317" s="232">
        <f t="shared" si="4669"/>
        <v>0</v>
      </c>
      <c r="CR317" s="233">
        <f t="shared" si="4670"/>
        <v>0</v>
      </c>
      <c r="CS317" s="238">
        <v>1</v>
      </c>
      <c r="CT317" s="387">
        <v>36</v>
      </c>
      <c r="CU317" s="241">
        <f t="shared" si="4671"/>
        <v>36</v>
      </c>
      <c r="CV317" s="184">
        <v>2</v>
      </c>
      <c r="CW317" s="100">
        <v>36</v>
      </c>
      <c r="CX317" s="241">
        <f>CV317*CW317</f>
        <v>72</v>
      </c>
      <c r="CY317" s="236">
        <f t="shared" si="4673"/>
        <v>-1</v>
      </c>
      <c r="CZ317" s="232">
        <f t="shared" si="4674"/>
        <v>0</v>
      </c>
      <c r="DA317" s="233">
        <f t="shared" si="4675"/>
        <v>-36</v>
      </c>
      <c r="DB317" s="449"/>
      <c r="DC317" s="450"/>
      <c r="DD317" s="451">
        <f t="shared" si="4516"/>
        <v>36</v>
      </c>
      <c r="DE317" s="449"/>
      <c r="DF317" s="450"/>
      <c r="DG317" s="451">
        <f t="shared" si="4519"/>
        <v>72</v>
      </c>
      <c r="DH317" s="252"/>
      <c r="DI317" s="253"/>
      <c r="DJ317" s="253">
        <f t="shared" si="4522"/>
        <v>-36</v>
      </c>
      <c r="DK317" s="313"/>
      <c r="DL317" s="391"/>
      <c r="DM317" s="90">
        <f t="shared" si="4676"/>
        <v>0</v>
      </c>
      <c r="DN317" s="184"/>
      <c r="DO317" s="100"/>
      <c r="DP317" s="90"/>
      <c r="DQ317" s="236">
        <f t="shared" si="4678"/>
        <v>0</v>
      </c>
      <c r="DR317" s="232">
        <f t="shared" si="4679"/>
        <v>0</v>
      </c>
      <c r="DS317" s="233">
        <f t="shared" si="4680"/>
        <v>0</v>
      </c>
      <c r="DT317" s="184"/>
      <c r="DU317" s="100"/>
      <c r="DV317" s="90">
        <f t="shared" si="4681"/>
        <v>0</v>
      </c>
      <c r="DW317" s="184"/>
      <c r="DX317" s="100"/>
      <c r="DY317" s="90">
        <f t="shared" si="4682"/>
        <v>0</v>
      </c>
      <c r="DZ317" s="236">
        <f t="shared" si="4712"/>
        <v>0</v>
      </c>
      <c r="EA317" s="232">
        <f t="shared" si="4713"/>
        <v>0</v>
      </c>
      <c r="EB317" s="233">
        <f t="shared" si="4714"/>
        <v>0</v>
      </c>
      <c r="EC317" s="385">
        <v>2</v>
      </c>
      <c r="ED317" s="387">
        <v>36</v>
      </c>
      <c r="EE317" s="90">
        <f t="shared" si="4683"/>
        <v>72</v>
      </c>
      <c r="EF317" s="184">
        <v>2</v>
      </c>
      <c r="EG317" s="100">
        <v>36</v>
      </c>
      <c r="EH317" s="90">
        <f t="shared" si="4684"/>
        <v>72</v>
      </c>
      <c r="EI317" s="41">
        <f t="shared" si="4685"/>
        <v>0</v>
      </c>
      <c r="EJ317" s="42">
        <f t="shared" si="4686"/>
        <v>0</v>
      </c>
      <c r="EK317" s="43">
        <f t="shared" si="4687"/>
        <v>0</v>
      </c>
      <c r="EL317" s="50"/>
      <c r="EM317" s="45"/>
      <c r="EN317" s="51">
        <f t="shared" si="4534"/>
        <v>72</v>
      </c>
      <c r="EO317" s="50"/>
      <c r="EP317" s="45"/>
      <c r="EQ317" s="51">
        <f t="shared" si="4537"/>
        <v>72</v>
      </c>
      <c r="ER317" s="81"/>
      <c r="ES317" s="52"/>
      <c r="ET317" s="52">
        <f t="shared" si="4540"/>
        <v>0</v>
      </c>
      <c r="EU317" s="27"/>
      <c r="EV317" s="28"/>
      <c r="EW317" s="29">
        <f t="shared" si="4543"/>
        <v>128.1</v>
      </c>
      <c r="EX317" s="27"/>
      <c r="EY317" s="28"/>
      <c r="EZ317" s="29">
        <f t="shared" si="4546"/>
        <v>182.1</v>
      </c>
      <c r="FA317" s="178"/>
      <c r="FB317" s="28"/>
      <c r="FC317" s="29">
        <f t="shared" si="4549"/>
        <v>-54</v>
      </c>
      <c r="FE317" s="84"/>
      <c r="FF317" s="176"/>
      <c r="FG317" s="176"/>
      <c r="FH317" s="84"/>
      <c r="FI317" s="811"/>
      <c r="FJ317" s="108"/>
      <c r="FK317" s="241">
        <f t="shared" si="4688"/>
        <v>0</v>
      </c>
      <c r="FL317" s="386">
        <v>0.03</v>
      </c>
      <c r="FM317" s="108">
        <v>70</v>
      </c>
      <c r="FN317" s="241">
        <f t="shared" si="4689"/>
        <v>2.1</v>
      </c>
      <c r="FO317" s="41"/>
      <c r="FP317" s="42"/>
      <c r="FQ317" s="43"/>
      <c r="FR317" s="238">
        <v>1</v>
      </c>
      <c r="FS317" s="387">
        <v>36</v>
      </c>
      <c r="FT317" s="241">
        <f t="shared" si="4690"/>
        <v>36</v>
      </c>
      <c r="FU317" s="243"/>
      <c r="FV317" s="240"/>
      <c r="FW317" s="241">
        <f t="shared" si="4691"/>
        <v>0</v>
      </c>
      <c r="FX317" s="41"/>
      <c r="FY317" s="42"/>
      <c r="FZ317" s="43"/>
      <c r="GA317" s="243"/>
      <c r="GB317" s="240"/>
      <c r="GC317" s="241">
        <f t="shared" si="4692"/>
        <v>0</v>
      </c>
      <c r="GD317" s="243"/>
      <c r="GE317" s="240"/>
      <c r="GF317" s="241">
        <f t="shared" si="4693"/>
        <v>0</v>
      </c>
      <c r="GG317" s="236"/>
      <c r="GH317" s="232"/>
      <c r="GI317" s="233"/>
      <c r="GJ317" s="449"/>
      <c r="GK317" s="450"/>
      <c r="GL317" s="451">
        <f t="shared" si="4561"/>
        <v>36</v>
      </c>
      <c r="GM317" s="449"/>
      <c r="GN317" s="450"/>
      <c r="GO317" s="451">
        <f t="shared" si="4564"/>
        <v>2.1</v>
      </c>
      <c r="GP317" s="252"/>
      <c r="GQ317" s="253"/>
      <c r="GR317" s="253">
        <f t="shared" si="4567"/>
        <v>33.9</v>
      </c>
      <c r="GS317" s="389"/>
      <c r="GT317" s="100"/>
      <c r="GU317" s="90">
        <f t="shared" si="4694"/>
        <v>0</v>
      </c>
      <c r="GV317" s="184">
        <v>0.1</v>
      </c>
      <c r="GW317" s="100">
        <v>70</v>
      </c>
      <c r="GX317" s="90">
        <f t="shared" si="4695"/>
        <v>7</v>
      </c>
      <c r="GY317" s="236"/>
      <c r="GZ317" s="232"/>
      <c r="HA317" s="233"/>
      <c r="HB317" s="385"/>
      <c r="HC317" s="108"/>
      <c r="HD317" s="90">
        <f t="shared" si="4696"/>
        <v>0</v>
      </c>
      <c r="HE317" s="184"/>
      <c r="HF317" s="100"/>
      <c r="HG317" s="90">
        <f t="shared" si="4697"/>
        <v>0</v>
      </c>
      <c r="HH317" s="236"/>
      <c r="HI317" s="232"/>
      <c r="HJ317" s="233"/>
      <c r="HK317" s="385">
        <v>1</v>
      </c>
      <c r="HL317" s="108">
        <v>36</v>
      </c>
      <c r="HM317" s="90">
        <f t="shared" si="4698"/>
        <v>36</v>
      </c>
      <c r="HN317" s="385">
        <v>1</v>
      </c>
      <c r="HO317" s="108">
        <v>36</v>
      </c>
      <c r="HP317" s="90"/>
      <c r="HQ317" s="236"/>
      <c r="HR317" s="232"/>
      <c r="HS317" s="233"/>
      <c r="HT317" s="50"/>
      <c r="HU317" s="45"/>
      <c r="HV317" s="51">
        <f t="shared" si="4579"/>
        <v>36</v>
      </c>
      <c r="HW317" s="50"/>
      <c r="HX317" s="45"/>
      <c r="HY317" s="51">
        <f t="shared" si="4582"/>
        <v>7</v>
      </c>
      <c r="HZ317" s="252"/>
      <c r="IA317" s="253"/>
      <c r="IB317" s="253">
        <f t="shared" si="4585"/>
        <v>29</v>
      </c>
      <c r="IC317" s="385"/>
      <c r="ID317" s="108"/>
      <c r="IE317" s="241">
        <f t="shared" si="4700"/>
        <v>0</v>
      </c>
      <c r="IF317" s="184"/>
      <c r="IG317" s="100"/>
      <c r="IH317" s="241"/>
      <c r="II317" s="236"/>
      <c r="IJ317" s="232"/>
      <c r="IK317" s="233"/>
      <c r="IL317" s="738"/>
      <c r="IM317" s="391"/>
      <c r="IN317" s="241">
        <f t="shared" si="4702"/>
        <v>0</v>
      </c>
      <c r="IO317" s="243"/>
      <c r="IP317" s="240"/>
      <c r="IQ317" s="241"/>
      <c r="IR317" s="236"/>
      <c r="IS317" s="232"/>
      <c r="IT317" s="233"/>
      <c r="IU317" s="238">
        <v>2</v>
      </c>
      <c r="IV317" s="108">
        <v>36</v>
      </c>
      <c r="IW317" s="241">
        <f t="shared" si="4704"/>
        <v>72</v>
      </c>
      <c r="IX317" s="184">
        <v>2</v>
      </c>
      <c r="IY317" s="100">
        <v>36</v>
      </c>
      <c r="IZ317" s="241">
        <f>IX317*IY317</f>
        <v>72</v>
      </c>
      <c r="JA317" s="236"/>
      <c r="JB317" s="232"/>
      <c r="JC317" s="233"/>
      <c r="JD317" s="449"/>
      <c r="JE317" s="450"/>
      <c r="JF317" s="451">
        <f t="shared" si="4597"/>
        <v>72</v>
      </c>
      <c r="JG317" s="449"/>
      <c r="JH317" s="450"/>
      <c r="JI317" s="451">
        <f t="shared" si="4600"/>
        <v>72</v>
      </c>
      <c r="JJ317" s="252"/>
      <c r="JK317" s="253"/>
      <c r="JL317" s="253">
        <f t="shared" si="4603"/>
        <v>0</v>
      </c>
      <c r="JM317" s="738"/>
      <c r="JN317" s="391"/>
      <c r="JO317" s="90">
        <f t="shared" si="4706"/>
        <v>0</v>
      </c>
      <c r="JP317" s="184"/>
      <c r="JQ317" s="100"/>
      <c r="JR317" s="90"/>
      <c r="JS317" s="236"/>
      <c r="JT317" s="232"/>
      <c r="JU317" s="233"/>
      <c r="JV317" s="184"/>
      <c r="JW317" s="100"/>
      <c r="JX317" s="90">
        <f t="shared" si="4708"/>
        <v>0</v>
      </c>
      <c r="JY317" s="184"/>
      <c r="JZ317" s="100"/>
      <c r="KA317" s="90">
        <f t="shared" si="4709"/>
        <v>0</v>
      </c>
      <c r="KB317" s="236"/>
      <c r="KC317" s="232"/>
      <c r="KD317" s="233"/>
      <c r="KE317" s="238">
        <v>2</v>
      </c>
      <c r="KF317" s="108">
        <v>36</v>
      </c>
      <c r="KG317" s="90">
        <f t="shared" si="4710"/>
        <v>72</v>
      </c>
      <c r="KH317" s="184">
        <v>2</v>
      </c>
      <c r="KI317" s="100">
        <v>36</v>
      </c>
      <c r="KJ317" s="90">
        <f t="shared" si="4711"/>
        <v>72</v>
      </c>
      <c r="KK317" s="41"/>
      <c r="KL317" s="42"/>
      <c r="KM317" s="43"/>
      <c r="KN317" s="50"/>
      <c r="KO317" s="45"/>
      <c r="KP317" s="51">
        <f t="shared" si="4615"/>
        <v>72</v>
      </c>
      <c r="KQ317" s="50"/>
      <c r="KR317" s="45"/>
      <c r="KS317" s="51">
        <f t="shared" si="4618"/>
        <v>72</v>
      </c>
      <c r="KT317" s="81"/>
      <c r="KU317" s="52"/>
      <c r="KV317" s="52">
        <f t="shared" si="4621"/>
        <v>0</v>
      </c>
      <c r="KW317" s="27"/>
      <c r="KX317" s="28"/>
      <c r="KY317" s="29">
        <f t="shared" si="4624"/>
        <v>216</v>
      </c>
      <c r="KZ317" s="27"/>
      <c r="LA317" s="28"/>
      <c r="LB317" s="29">
        <f t="shared" si="4627"/>
        <v>153.1</v>
      </c>
      <c r="LC317" s="178"/>
      <c r="LD317" s="28"/>
      <c r="LE317" s="29">
        <f t="shared" si="4630"/>
        <v>62.900000000000006</v>
      </c>
    </row>
    <row r="318" spans="2:317" ht="20.25" hidden="1" customHeight="1" outlineLevel="3">
      <c r="B318" s="84" t="s">
        <v>425</v>
      </c>
      <c r="C318" s="176" t="s">
        <v>282</v>
      </c>
      <c r="D318" s="176" t="s">
        <v>261</v>
      </c>
      <c r="E318" s="176" t="s">
        <v>262</v>
      </c>
      <c r="F318" s="84" t="s">
        <v>283</v>
      </c>
      <c r="G318" s="483"/>
      <c r="H318" s="240"/>
      <c r="I318" s="241">
        <f t="shared" si="4631"/>
        <v>0</v>
      </c>
      <c r="J318" s="243"/>
      <c r="K318" s="240"/>
      <c r="L318" s="241">
        <f t="shared" si="4632"/>
        <v>0</v>
      </c>
      <c r="M318" s="41">
        <f t="shared" si="4633"/>
        <v>0</v>
      </c>
      <c r="N318" s="42">
        <f t="shared" si="4634"/>
        <v>0</v>
      </c>
      <c r="O318" s="43">
        <f t="shared" si="4635"/>
        <v>0</v>
      </c>
      <c r="P318" s="243"/>
      <c r="Q318" s="240"/>
      <c r="R318" s="241">
        <f t="shared" si="4636"/>
        <v>0</v>
      </c>
      <c r="S318" s="243"/>
      <c r="T318" s="240"/>
      <c r="U318" s="241">
        <f t="shared" si="4637"/>
        <v>0</v>
      </c>
      <c r="V318" s="41">
        <f t="shared" si="4638"/>
        <v>0</v>
      </c>
      <c r="W318" s="42">
        <f t="shared" si="4639"/>
        <v>0</v>
      </c>
      <c r="X318" s="43">
        <f t="shared" si="4640"/>
        <v>0</v>
      </c>
      <c r="Y318" s="483"/>
      <c r="Z318" s="600"/>
      <c r="AA318" s="241">
        <f t="shared" si="4641"/>
        <v>0</v>
      </c>
      <c r="AB318" s="243"/>
      <c r="AC318" s="240"/>
      <c r="AD318" s="241">
        <f t="shared" si="4642"/>
        <v>0</v>
      </c>
      <c r="AE318" s="236">
        <f t="shared" si="4643"/>
        <v>0</v>
      </c>
      <c r="AF318" s="232">
        <f t="shared" si="4644"/>
        <v>0</v>
      </c>
      <c r="AG318" s="233">
        <f t="shared" si="4645"/>
        <v>0</v>
      </c>
      <c r="AH318" s="449">
        <f t="shared" ref="AH318:AH321" si="4749">G318+P318+Y318</f>
        <v>0</v>
      </c>
      <c r="AI318" s="450">
        <f t="shared" ref="AI318:AI321" si="4750">IF(AJ318,AJ318/AH318,0)</f>
        <v>0</v>
      </c>
      <c r="AJ318" s="451">
        <f t="shared" si="4480"/>
        <v>0</v>
      </c>
      <c r="AK318" s="449">
        <f t="shared" ref="AK318:AK321" si="4751">J318+S318+AB318</f>
        <v>0</v>
      </c>
      <c r="AL318" s="450">
        <f t="shared" ref="AL318:AL321" si="4752">IF(AM318,AM318/AK318,0)</f>
        <v>0</v>
      </c>
      <c r="AM318" s="451">
        <f t="shared" si="4483"/>
        <v>0</v>
      </c>
      <c r="AN318" s="252">
        <f t="shared" ref="AN318:AN321" si="4753">AH318-AK318</f>
        <v>0</v>
      </c>
      <c r="AO318" s="253">
        <f t="shared" ref="AO318:AO321" si="4754">AI318-AL318</f>
        <v>0</v>
      </c>
      <c r="AP318" s="253">
        <f t="shared" si="4486"/>
        <v>0</v>
      </c>
      <c r="AQ318" s="184"/>
      <c r="AR318" s="100"/>
      <c r="AS318" s="90">
        <f t="shared" si="4646"/>
        <v>0</v>
      </c>
      <c r="AT318" s="184"/>
      <c r="AU318" s="100"/>
      <c r="AV318" s="90">
        <f t="shared" si="4647"/>
        <v>0</v>
      </c>
      <c r="AW318" s="236">
        <f t="shared" si="4648"/>
        <v>0</v>
      </c>
      <c r="AX318" s="232">
        <f t="shared" si="4649"/>
        <v>0</v>
      </c>
      <c r="AY318" s="233">
        <f t="shared" si="4650"/>
        <v>0</v>
      </c>
      <c r="AZ318" s="389"/>
      <c r="BA318" s="100"/>
      <c r="BB318" s="90">
        <f t="shared" si="4651"/>
        <v>0</v>
      </c>
      <c r="BC318" s="184"/>
      <c r="BD318" s="100"/>
      <c r="BE318" s="90">
        <f t="shared" si="4652"/>
        <v>0</v>
      </c>
      <c r="BF318" s="236">
        <f t="shared" si="4653"/>
        <v>0</v>
      </c>
      <c r="BG318" s="232">
        <f t="shared" si="4654"/>
        <v>0</v>
      </c>
      <c r="BH318" s="233">
        <f t="shared" si="4655"/>
        <v>0</v>
      </c>
      <c r="BI318" s="184"/>
      <c r="BJ318" s="100"/>
      <c r="BK318" s="90">
        <f t="shared" si="4656"/>
        <v>0</v>
      </c>
      <c r="BL318" s="184"/>
      <c r="BM318" s="100"/>
      <c r="BN318" s="90">
        <f t="shared" si="4657"/>
        <v>0</v>
      </c>
      <c r="BO318" s="236">
        <f t="shared" si="4658"/>
        <v>0</v>
      </c>
      <c r="BP318" s="232">
        <f t="shared" si="4659"/>
        <v>0</v>
      </c>
      <c r="BQ318" s="233">
        <f t="shared" si="4660"/>
        <v>0</v>
      </c>
      <c r="BR318" s="50">
        <f t="shared" ref="BR318:BR321" si="4755">AQ318+AZ318+BI318</f>
        <v>0</v>
      </c>
      <c r="BS318" s="45">
        <f t="shared" ref="BS318:BS321" si="4756">IF(BT318,BT318/BR318,0)</f>
        <v>0</v>
      </c>
      <c r="BT318" s="51">
        <f t="shared" si="4498"/>
        <v>0</v>
      </c>
      <c r="BU318" s="50">
        <f t="shared" ref="BU318:BU321" si="4757">AT318+BC318+BL318</f>
        <v>0</v>
      </c>
      <c r="BV318" s="45">
        <f t="shared" ref="BV318:BV321" si="4758">IF(BW318,BW318/BU318,0)</f>
        <v>0</v>
      </c>
      <c r="BW318" s="51">
        <f t="shared" si="4501"/>
        <v>0</v>
      </c>
      <c r="BX318" s="252">
        <f t="shared" ref="BX318:BX321" si="4759">BR318-BU318</f>
        <v>0</v>
      </c>
      <c r="BY318" s="253">
        <f t="shared" ref="BY318:BY321" si="4760">BS318-BV318</f>
        <v>0</v>
      </c>
      <c r="BZ318" s="253">
        <f t="shared" si="4504"/>
        <v>0</v>
      </c>
      <c r="CA318" s="243"/>
      <c r="CB318" s="240"/>
      <c r="CC318" s="241">
        <f t="shared" si="4661"/>
        <v>0</v>
      </c>
      <c r="CD318" s="243"/>
      <c r="CE318" s="240"/>
      <c r="CF318" s="241">
        <f t="shared" ref="CF318:CF321" si="4761">CD318*CE318</f>
        <v>0</v>
      </c>
      <c r="CG318" s="236">
        <f t="shared" si="4663"/>
        <v>0</v>
      </c>
      <c r="CH318" s="232">
        <f t="shared" si="4664"/>
        <v>0</v>
      </c>
      <c r="CI318" s="233">
        <f t="shared" si="4665"/>
        <v>0</v>
      </c>
      <c r="CJ318" s="243"/>
      <c r="CK318" s="240"/>
      <c r="CL318" s="241">
        <f t="shared" si="4666"/>
        <v>0</v>
      </c>
      <c r="CM318" s="243"/>
      <c r="CN318" s="240"/>
      <c r="CO318" s="241">
        <f t="shared" ref="CO318:CO321" si="4762">CM318*CN318</f>
        <v>0</v>
      </c>
      <c r="CP318" s="236">
        <f t="shared" si="4668"/>
        <v>0</v>
      </c>
      <c r="CQ318" s="232">
        <f t="shared" si="4669"/>
        <v>0</v>
      </c>
      <c r="CR318" s="233">
        <f t="shared" si="4670"/>
        <v>0</v>
      </c>
      <c r="CS318" s="243"/>
      <c r="CT318" s="240"/>
      <c r="CU318" s="241">
        <f t="shared" si="4671"/>
        <v>0</v>
      </c>
      <c r="CV318" s="243"/>
      <c r="CW318" s="240"/>
      <c r="CX318" s="241">
        <f t="shared" ref="CX318:CX321" si="4763">CV318*CW318</f>
        <v>0</v>
      </c>
      <c r="CY318" s="236">
        <f t="shared" si="4673"/>
        <v>0</v>
      </c>
      <c r="CZ318" s="232">
        <f t="shared" si="4674"/>
        <v>0</v>
      </c>
      <c r="DA318" s="233">
        <f t="shared" si="4675"/>
        <v>0</v>
      </c>
      <c r="DB318" s="449">
        <f t="shared" ref="DB318:DB321" si="4764">CA318+CJ318+CS318</f>
        <v>0</v>
      </c>
      <c r="DC318" s="450">
        <f t="shared" ref="DC318:DC321" si="4765">IF(DD318,DD318/DB318,0)</f>
        <v>0</v>
      </c>
      <c r="DD318" s="451">
        <f t="shared" si="4516"/>
        <v>0</v>
      </c>
      <c r="DE318" s="449">
        <f t="shared" ref="DE318:DE321" si="4766">CD318+CM318+CV318</f>
        <v>0</v>
      </c>
      <c r="DF318" s="450">
        <f t="shared" ref="DF318:DF321" si="4767">IF(DG318,DG318/DE318,0)</f>
        <v>0</v>
      </c>
      <c r="DG318" s="451">
        <f t="shared" si="4519"/>
        <v>0</v>
      </c>
      <c r="DH318" s="252">
        <f t="shared" ref="DH318:DH321" si="4768">DB318-DE318</f>
        <v>0</v>
      </c>
      <c r="DI318" s="253">
        <f t="shared" ref="DI318:DI321" si="4769">DC318-DF318</f>
        <v>0</v>
      </c>
      <c r="DJ318" s="253">
        <f t="shared" si="4522"/>
        <v>0</v>
      </c>
      <c r="DK318" s="184"/>
      <c r="DL318" s="100"/>
      <c r="DM318" s="90">
        <f t="shared" si="4676"/>
        <v>0</v>
      </c>
      <c r="DN318" s="184"/>
      <c r="DO318" s="100"/>
      <c r="DP318" s="90">
        <f t="shared" ref="DP318:DP321" si="4770">DN318*DO318</f>
        <v>0</v>
      </c>
      <c r="DQ318" s="236">
        <f t="shared" si="4678"/>
        <v>0</v>
      </c>
      <c r="DR318" s="232">
        <f t="shared" si="4679"/>
        <v>0</v>
      </c>
      <c r="DS318" s="233">
        <f t="shared" si="4680"/>
        <v>0</v>
      </c>
      <c r="DT318" s="184"/>
      <c r="DU318" s="100"/>
      <c r="DV318" s="90">
        <f t="shared" si="4681"/>
        <v>0</v>
      </c>
      <c r="DW318" s="184"/>
      <c r="DX318" s="100"/>
      <c r="DY318" s="90">
        <f t="shared" si="4682"/>
        <v>0</v>
      </c>
      <c r="DZ318" s="236">
        <f t="shared" si="4712"/>
        <v>0</v>
      </c>
      <c r="EA318" s="232">
        <f t="shared" si="4713"/>
        <v>0</v>
      </c>
      <c r="EB318" s="233">
        <f t="shared" si="4714"/>
        <v>0</v>
      </c>
      <c r="EC318" s="184"/>
      <c r="ED318" s="100"/>
      <c r="EE318" s="90">
        <f t="shared" si="4683"/>
        <v>0</v>
      </c>
      <c r="EF318" s="184"/>
      <c r="EG318" s="100"/>
      <c r="EH318" s="90">
        <f t="shared" si="4684"/>
        <v>0</v>
      </c>
      <c r="EI318" s="41">
        <f t="shared" si="4685"/>
        <v>0</v>
      </c>
      <c r="EJ318" s="42">
        <f t="shared" si="4686"/>
        <v>0</v>
      </c>
      <c r="EK318" s="43">
        <f t="shared" si="4687"/>
        <v>0</v>
      </c>
      <c r="EL318" s="50">
        <f t="shared" ref="EL318:EL321" si="4771">DK318+DT318+EC318</f>
        <v>0</v>
      </c>
      <c r="EM318" s="45">
        <f t="shared" ref="EM318:EM321" si="4772">IF(EN318,EN318/EL318,0)</f>
        <v>0</v>
      </c>
      <c r="EN318" s="51">
        <f t="shared" si="4534"/>
        <v>0</v>
      </c>
      <c r="EO318" s="50">
        <f t="shared" ref="EO318:EO321" si="4773">DN318+DW318+EF318</f>
        <v>0</v>
      </c>
      <c r="EP318" s="45">
        <f t="shared" ref="EP318:EP321" si="4774">IF(EQ318,EQ318/EO318,0)</f>
        <v>0</v>
      </c>
      <c r="EQ318" s="51">
        <f t="shared" si="4537"/>
        <v>0</v>
      </c>
      <c r="ER318" s="81">
        <f t="shared" ref="ER318:ER321" si="4775">EL318-EO318</f>
        <v>0</v>
      </c>
      <c r="ES318" s="52">
        <f t="shared" ref="ES318:ES321" si="4776">EM318-EP318</f>
        <v>0</v>
      </c>
      <c r="ET318" s="52">
        <f t="shared" si="4540"/>
        <v>0</v>
      </c>
      <c r="EU318" s="27">
        <f t="shared" ref="EU318:EU321" si="4777">AH318+BR318+DB318+EL318</f>
        <v>0</v>
      </c>
      <c r="EV318" s="28">
        <f t="shared" ref="EV318:EV321" si="4778">IF(EW318,EW318/EU318,0)</f>
        <v>0</v>
      </c>
      <c r="EW318" s="29">
        <f t="shared" si="4543"/>
        <v>0</v>
      </c>
      <c r="EX318" s="27">
        <f t="shared" ref="EX318:EX321" si="4779">AK318+BU318+DE318+EO318</f>
        <v>0</v>
      </c>
      <c r="EY318" s="28">
        <f t="shared" ref="EY318:EY321" si="4780">IF(EZ318,EZ318/EX318,0)</f>
        <v>0</v>
      </c>
      <c r="EZ318" s="29">
        <f t="shared" si="4546"/>
        <v>0</v>
      </c>
      <c r="FA318" s="178">
        <f t="shared" ref="FA318:FA321" si="4781">EU318-EX318</f>
        <v>0</v>
      </c>
      <c r="FB318" s="28">
        <f t="shared" ref="FB318:FB321" si="4782">EV318-EY318</f>
        <v>0</v>
      </c>
      <c r="FC318" s="29">
        <f t="shared" si="4549"/>
        <v>0</v>
      </c>
      <c r="FE318" s="84"/>
      <c r="FF318" s="176"/>
      <c r="FG318" s="176"/>
      <c r="FH318" s="84"/>
      <c r="FI318" s="483"/>
      <c r="FJ318" s="240"/>
      <c r="FK318" s="241">
        <f t="shared" si="4688"/>
        <v>0</v>
      </c>
      <c r="FL318" s="243"/>
      <c r="FM318" s="240"/>
      <c r="FN318" s="241">
        <f t="shared" si="4689"/>
        <v>0</v>
      </c>
      <c r="FO318" s="41">
        <f t="shared" si="4550"/>
        <v>0</v>
      </c>
      <c r="FP318" s="42">
        <f t="shared" si="4551"/>
        <v>0</v>
      </c>
      <c r="FQ318" s="43">
        <f t="shared" si="4552"/>
        <v>0</v>
      </c>
      <c r="FR318" s="243"/>
      <c r="FS318" s="240"/>
      <c r="FT318" s="241">
        <f t="shared" si="4690"/>
        <v>0</v>
      </c>
      <c r="FU318" s="243"/>
      <c r="FV318" s="240"/>
      <c r="FW318" s="241">
        <f t="shared" si="4691"/>
        <v>0</v>
      </c>
      <c r="FX318" s="41">
        <f t="shared" si="4553"/>
        <v>0</v>
      </c>
      <c r="FY318" s="42">
        <f t="shared" si="4554"/>
        <v>0</v>
      </c>
      <c r="FZ318" s="43">
        <f t="shared" si="4555"/>
        <v>0</v>
      </c>
      <c r="GA318" s="243"/>
      <c r="GB318" s="240"/>
      <c r="GC318" s="241">
        <f t="shared" si="4692"/>
        <v>0</v>
      </c>
      <c r="GD318" s="243"/>
      <c r="GE318" s="240"/>
      <c r="GF318" s="241">
        <f t="shared" si="4693"/>
        <v>0</v>
      </c>
      <c r="GG318" s="236">
        <f t="shared" si="4556"/>
        <v>0</v>
      </c>
      <c r="GH318" s="232">
        <f t="shared" si="4557"/>
        <v>0</v>
      </c>
      <c r="GI318" s="233">
        <f t="shared" si="4558"/>
        <v>0</v>
      </c>
      <c r="GJ318" s="449">
        <f t="shared" si="4559"/>
        <v>0</v>
      </c>
      <c r="GK318" s="450">
        <f t="shared" si="4560"/>
        <v>0</v>
      </c>
      <c r="GL318" s="451">
        <f t="shared" si="4561"/>
        <v>0</v>
      </c>
      <c r="GM318" s="449">
        <f t="shared" si="4562"/>
        <v>0</v>
      </c>
      <c r="GN318" s="450">
        <f t="shared" si="4563"/>
        <v>0</v>
      </c>
      <c r="GO318" s="451">
        <f t="shared" si="4564"/>
        <v>0</v>
      </c>
      <c r="GP318" s="252">
        <f t="shared" si="4565"/>
        <v>0</v>
      </c>
      <c r="GQ318" s="253">
        <f t="shared" si="4566"/>
        <v>0</v>
      </c>
      <c r="GR318" s="253">
        <f t="shared" si="4567"/>
        <v>0</v>
      </c>
      <c r="GS318" s="184"/>
      <c r="GT318" s="100"/>
      <c r="GU318" s="90">
        <f t="shared" si="4694"/>
        <v>0</v>
      </c>
      <c r="GV318" s="184"/>
      <c r="GW318" s="100"/>
      <c r="GX318" s="90">
        <f t="shared" si="4695"/>
        <v>0</v>
      </c>
      <c r="GY318" s="236">
        <f t="shared" si="4568"/>
        <v>0</v>
      </c>
      <c r="GZ318" s="232">
        <f t="shared" si="4569"/>
        <v>0</v>
      </c>
      <c r="HA318" s="233">
        <f t="shared" si="4570"/>
        <v>0</v>
      </c>
      <c r="HB318" s="389"/>
      <c r="HC318" s="100"/>
      <c r="HD318" s="90">
        <f t="shared" si="4696"/>
        <v>0</v>
      </c>
      <c r="HE318" s="184"/>
      <c r="HF318" s="100"/>
      <c r="HG318" s="90">
        <f t="shared" si="4697"/>
        <v>0</v>
      </c>
      <c r="HH318" s="236">
        <f t="shared" si="4571"/>
        <v>0</v>
      </c>
      <c r="HI318" s="232">
        <f t="shared" si="4572"/>
        <v>0</v>
      </c>
      <c r="HJ318" s="233">
        <f t="shared" si="4573"/>
        <v>0</v>
      </c>
      <c r="HK318" s="184"/>
      <c r="HL318" s="100"/>
      <c r="HM318" s="90">
        <f t="shared" si="4698"/>
        <v>0</v>
      </c>
      <c r="HN318" s="184"/>
      <c r="HO318" s="100"/>
      <c r="HP318" s="90">
        <f t="shared" si="4699"/>
        <v>0</v>
      </c>
      <c r="HQ318" s="236">
        <f t="shared" si="4574"/>
        <v>0</v>
      </c>
      <c r="HR318" s="232">
        <f t="shared" si="4575"/>
        <v>0</v>
      </c>
      <c r="HS318" s="233">
        <f t="shared" si="4576"/>
        <v>0</v>
      </c>
      <c r="HT318" s="50">
        <f t="shared" si="4577"/>
        <v>0</v>
      </c>
      <c r="HU318" s="45">
        <f t="shared" si="4578"/>
        <v>0</v>
      </c>
      <c r="HV318" s="51">
        <f t="shared" si="4579"/>
        <v>0</v>
      </c>
      <c r="HW318" s="50">
        <f t="shared" si="4580"/>
        <v>0</v>
      </c>
      <c r="HX318" s="45">
        <f t="shared" si="4581"/>
        <v>0</v>
      </c>
      <c r="HY318" s="51">
        <f t="shared" si="4582"/>
        <v>0</v>
      </c>
      <c r="HZ318" s="252">
        <f t="shared" si="4583"/>
        <v>0</v>
      </c>
      <c r="IA318" s="253">
        <f t="shared" si="4584"/>
        <v>0</v>
      </c>
      <c r="IB318" s="253">
        <f t="shared" si="4585"/>
        <v>0</v>
      </c>
      <c r="IC318" s="243"/>
      <c r="ID318" s="240"/>
      <c r="IE318" s="241">
        <f t="shared" si="4700"/>
        <v>0</v>
      </c>
      <c r="IF318" s="243"/>
      <c r="IG318" s="240"/>
      <c r="IH318" s="241">
        <f t="shared" si="4701"/>
        <v>0</v>
      </c>
      <c r="II318" s="236">
        <f t="shared" si="4586"/>
        <v>0</v>
      </c>
      <c r="IJ318" s="232">
        <f t="shared" si="4587"/>
        <v>0</v>
      </c>
      <c r="IK318" s="233">
        <f t="shared" si="4588"/>
        <v>0</v>
      </c>
      <c r="IL318" s="243"/>
      <c r="IM318" s="240"/>
      <c r="IN318" s="241">
        <f t="shared" si="4702"/>
        <v>0</v>
      </c>
      <c r="IO318" s="243"/>
      <c r="IP318" s="240"/>
      <c r="IQ318" s="241">
        <f t="shared" si="4703"/>
        <v>0</v>
      </c>
      <c r="IR318" s="236">
        <f t="shared" si="4589"/>
        <v>0</v>
      </c>
      <c r="IS318" s="232">
        <f t="shared" si="4590"/>
        <v>0</v>
      </c>
      <c r="IT318" s="233">
        <f t="shared" si="4591"/>
        <v>0</v>
      </c>
      <c r="IU318" s="243"/>
      <c r="IV318" s="240"/>
      <c r="IW318" s="241">
        <f t="shared" si="4704"/>
        <v>0</v>
      </c>
      <c r="IX318" s="243"/>
      <c r="IY318" s="240"/>
      <c r="IZ318" s="241">
        <f t="shared" si="4705"/>
        <v>0</v>
      </c>
      <c r="JA318" s="236">
        <f t="shared" si="4592"/>
        <v>0</v>
      </c>
      <c r="JB318" s="232">
        <f t="shared" si="4593"/>
        <v>0</v>
      </c>
      <c r="JC318" s="233">
        <f t="shared" si="4594"/>
        <v>0</v>
      </c>
      <c r="JD318" s="449">
        <f t="shared" si="4595"/>
        <v>0</v>
      </c>
      <c r="JE318" s="450">
        <f t="shared" si="4596"/>
        <v>0</v>
      </c>
      <c r="JF318" s="451">
        <f t="shared" si="4597"/>
        <v>0</v>
      </c>
      <c r="JG318" s="449">
        <f t="shared" si="4598"/>
        <v>0</v>
      </c>
      <c r="JH318" s="450">
        <f t="shared" si="4599"/>
        <v>0</v>
      </c>
      <c r="JI318" s="451">
        <f t="shared" si="4600"/>
        <v>0</v>
      </c>
      <c r="JJ318" s="252">
        <f t="shared" si="4601"/>
        <v>0</v>
      </c>
      <c r="JK318" s="253">
        <f t="shared" si="4602"/>
        <v>0</v>
      </c>
      <c r="JL318" s="253">
        <f t="shared" si="4603"/>
        <v>0</v>
      </c>
      <c r="JM318" s="184"/>
      <c r="JN318" s="100"/>
      <c r="JO318" s="90">
        <f t="shared" si="4706"/>
        <v>0</v>
      </c>
      <c r="JP318" s="184"/>
      <c r="JQ318" s="100"/>
      <c r="JR318" s="90">
        <f t="shared" si="4707"/>
        <v>0</v>
      </c>
      <c r="JS318" s="236">
        <f t="shared" si="4604"/>
        <v>0</v>
      </c>
      <c r="JT318" s="232">
        <f t="shared" si="4605"/>
        <v>0</v>
      </c>
      <c r="JU318" s="233">
        <f t="shared" si="4606"/>
        <v>0</v>
      </c>
      <c r="JV318" s="184"/>
      <c r="JW318" s="100"/>
      <c r="JX318" s="90">
        <f t="shared" si="4708"/>
        <v>0</v>
      </c>
      <c r="JY318" s="184"/>
      <c r="JZ318" s="100"/>
      <c r="KA318" s="90">
        <f t="shared" si="4709"/>
        <v>0</v>
      </c>
      <c r="KB318" s="236">
        <f t="shared" si="4607"/>
        <v>0</v>
      </c>
      <c r="KC318" s="232">
        <f t="shared" si="4608"/>
        <v>0</v>
      </c>
      <c r="KD318" s="233">
        <f t="shared" si="4609"/>
        <v>0</v>
      </c>
      <c r="KE318" s="184"/>
      <c r="KF318" s="100"/>
      <c r="KG318" s="90">
        <f t="shared" si="4710"/>
        <v>0</v>
      </c>
      <c r="KH318" s="184"/>
      <c r="KI318" s="100"/>
      <c r="KJ318" s="90">
        <f t="shared" si="4711"/>
        <v>0</v>
      </c>
      <c r="KK318" s="41">
        <f t="shared" si="4610"/>
        <v>0</v>
      </c>
      <c r="KL318" s="42">
        <f t="shared" si="4611"/>
        <v>0</v>
      </c>
      <c r="KM318" s="43">
        <f t="shared" si="4612"/>
        <v>0</v>
      </c>
      <c r="KN318" s="50">
        <f t="shared" si="4613"/>
        <v>0</v>
      </c>
      <c r="KO318" s="45">
        <f t="shared" si="4614"/>
        <v>0</v>
      </c>
      <c r="KP318" s="51">
        <f t="shared" si="4615"/>
        <v>0</v>
      </c>
      <c r="KQ318" s="50">
        <f t="shared" si="4616"/>
        <v>0</v>
      </c>
      <c r="KR318" s="45">
        <f t="shared" si="4617"/>
        <v>0</v>
      </c>
      <c r="KS318" s="51">
        <f t="shared" si="4618"/>
        <v>0</v>
      </c>
      <c r="KT318" s="81">
        <f t="shared" si="4619"/>
        <v>0</v>
      </c>
      <c r="KU318" s="52">
        <f t="shared" si="4620"/>
        <v>0</v>
      </c>
      <c r="KV318" s="52">
        <f t="shared" si="4621"/>
        <v>0</v>
      </c>
      <c r="KW318" s="27">
        <f t="shared" si="4622"/>
        <v>0</v>
      </c>
      <c r="KX318" s="28">
        <f t="shared" si="4623"/>
        <v>0</v>
      </c>
      <c r="KY318" s="29">
        <f t="shared" si="4624"/>
        <v>0</v>
      </c>
      <c r="KZ318" s="27">
        <f t="shared" si="4625"/>
        <v>0</v>
      </c>
      <c r="LA318" s="28">
        <f t="shared" si="4626"/>
        <v>0</v>
      </c>
      <c r="LB318" s="29">
        <f t="shared" si="4627"/>
        <v>0</v>
      </c>
      <c r="LC318" s="178">
        <f t="shared" si="4628"/>
        <v>0</v>
      </c>
      <c r="LD318" s="28">
        <f t="shared" si="4629"/>
        <v>0</v>
      </c>
      <c r="LE318" s="29">
        <f t="shared" si="4630"/>
        <v>0</v>
      </c>
    </row>
    <row r="319" spans="2:317" ht="20.25" hidden="1" customHeight="1" outlineLevel="3">
      <c r="B319" s="84" t="s">
        <v>425</v>
      </c>
      <c r="C319" s="176" t="s">
        <v>409</v>
      </c>
      <c r="D319" s="176" t="s">
        <v>261</v>
      </c>
      <c r="E319" s="176" t="s">
        <v>262</v>
      </c>
      <c r="F319" s="84" t="s">
        <v>283</v>
      </c>
      <c r="G319" s="243"/>
      <c r="H319" s="240"/>
      <c r="I319" s="241">
        <f t="shared" si="4631"/>
        <v>0</v>
      </c>
      <c r="J319" s="243"/>
      <c r="K319" s="240"/>
      <c r="L319" s="241">
        <f t="shared" si="4632"/>
        <v>0</v>
      </c>
      <c r="M319" s="41">
        <f t="shared" si="4633"/>
        <v>0</v>
      </c>
      <c r="N319" s="42">
        <f t="shared" si="4634"/>
        <v>0</v>
      </c>
      <c r="O319" s="43">
        <f t="shared" si="4635"/>
        <v>0</v>
      </c>
      <c r="P319" s="243"/>
      <c r="Q319" s="240"/>
      <c r="R319" s="241">
        <f t="shared" si="4636"/>
        <v>0</v>
      </c>
      <c r="S319" s="243"/>
      <c r="T319" s="240"/>
      <c r="U319" s="241">
        <f t="shared" si="4637"/>
        <v>0</v>
      </c>
      <c r="V319" s="41">
        <f t="shared" si="4638"/>
        <v>0</v>
      </c>
      <c r="W319" s="42">
        <f t="shared" si="4639"/>
        <v>0</v>
      </c>
      <c r="X319" s="43">
        <f t="shared" si="4640"/>
        <v>0</v>
      </c>
      <c r="Y319" s="483"/>
      <c r="Z319" s="600"/>
      <c r="AA319" s="241">
        <f t="shared" si="4641"/>
        <v>0</v>
      </c>
      <c r="AB319" s="243"/>
      <c r="AC319" s="240"/>
      <c r="AD319" s="241">
        <f t="shared" si="4642"/>
        <v>0</v>
      </c>
      <c r="AE319" s="236">
        <f t="shared" si="4643"/>
        <v>0</v>
      </c>
      <c r="AF319" s="232">
        <f t="shared" si="4644"/>
        <v>0</v>
      </c>
      <c r="AG319" s="233">
        <f t="shared" si="4645"/>
        <v>0</v>
      </c>
      <c r="AH319" s="449">
        <f t="shared" si="4749"/>
        <v>0</v>
      </c>
      <c r="AI319" s="450">
        <f t="shared" si="4750"/>
        <v>0</v>
      </c>
      <c r="AJ319" s="451">
        <f t="shared" si="4480"/>
        <v>0</v>
      </c>
      <c r="AK319" s="449">
        <f t="shared" si="4751"/>
        <v>0</v>
      </c>
      <c r="AL319" s="450">
        <f t="shared" si="4752"/>
        <v>0</v>
      </c>
      <c r="AM319" s="451">
        <f t="shared" si="4483"/>
        <v>0</v>
      </c>
      <c r="AN319" s="252">
        <f t="shared" si="4753"/>
        <v>0</v>
      </c>
      <c r="AO319" s="253">
        <f t="shared" si="4754"/>
        <v>0</v>
      </c>
      <c r="AP319" s="253">
        <f t="shared" si="4486"/>
        <v>0</v>
      </c>
      <c r="AQ319" s="184"/>
      <c r="AR319" s="100"/>
      <c r="AS319" s="90">
        <f t="shared" si="4646"/>
        <v>0</v>
      </c>
      <c r="AT319" s="184"/>
      <c r="AU319" s="100"/>
      <c r="AV319" s="90">
        <f t="shared" si="4647"/>
        <v>0</v>
      </c>
      <c r="AW319" s="236">
        <f t="shared" si="4648"/>
        <v>0</v>
      </c>
      <c r="AX319" s="232">
        <f t="shared" si="4649"/>
        <v>0</v>
      </c>
      <c r="AY319" s="233">
        <f t="shared" si="4650"/>
        <v>0</v>
      </c>
      <c r="AZ319" s="389"/>
      <c r="BA319" s="100"/>
      <c r="BB319" s="90">
        <f t="shared" si="4651"/>
        <v>0</v>
      </c>
      <c r="BC319" s="184"/>
      <c r="BD319" s="100"/>
      <c r="BE319" s="90">
        <f t="shared" si="4652"/>
        <v>0</v>
      </c>
      <c r="BF319" s="236">
        <f t="shared" si="4653"/>
        <v>0</v>
      </c>
      <c r="BG319" s="232">
        <f t="shared" si="4654"/>
        <v>0</v>
      </c>
      <c r="BH319" s="233">
        <f t="shared" si="4655"/>
        <v>0</v>
      </c>
      <c r="BI319" s="184"/>
      <c r="BJ319" s="100"/>
      <c r="BK319" s="90">
        <f t="shared" si="4656"/>
        <v>0</v>
      </c>
      <c r="BL319" s="184"/>
      <c r="BM319" s="100"/>
      <c r="BN319" s="90">
        <f t="shared" si="4657"/>
        <v>0</v>
      </c>
      <c r="BO319" s="236">
        <f t="shared" si="4658"/>
        <v>0</v>
      </c>
      <c r="BP319" s="232">
        <f t="shared" si="4659"/>
        <v>0</v>
      </c>
      <c r="BQ319" s="233">
        <f t="shared" si="4660"/>
        <v>0</v>
      </c>
      <c r="BR319" s="50">
        <f t="shared" si="4755"/>
        <v>0</v>
      </c>
      <c r="BS319" s="45">
        <f t="shared" si="4756"/>
        <v>0</v>
      </c>
      <c r="BT319" s="51">
        <f t="shared" si="4498"/>
        <v>0</v>
      </c>
      <c r="BU319" s="50">
        <f t="shared" si="4757"/>
        <v>0</v>
      </c>
      <c r="BV319" s="45">
        <f t="shared" si="4758"/>
        <v>0</v>
      </c>
      <c r="BW319" s="51">
        <f t="shared" si="4501"/>
        <v>0</v>
      </c>
      <c r="BX319" s="252">
        <f t="shared" si="4759"/>
        <v>0</v>
      </c>
      <c r="BY319" s="253">
        <f t="shared" si="4760"/>
        <v>0</v>
      </c>
      <c r="BZ319" s="253">
        <f t="shared" si="4504"/>
        <v>0</v>
      </c>
      <c r="CA319" s="243"/>
      <c r="CB319" s="240"/>
      <c r="CC319" s="241">
        <f t="shared" si="4661"/>
        <v>0</v>
      </c>
      <c r="CD319" s="243"/>
      <c r="CE319" s="240"/>
      <c r="CF319" s="241">
        <f t="shared" si="4761"/>
        <v>0</v>
      </c>
      <c r="CG319" s="236">
        <f t="shared" si="4663"/>
        <v>0</v>
      </c>
      <c r="CH319" s="232">
        <f t="shared" si="4664"/>
        <v>0</v>
      </c>
      <c r="CI319" s="233">
        <f t="shared" si="4665"/>
        <v>0</v>
      </c>
      <c r="CJ319" s="243"/>
      <c r="CK319" s="240"/>
      <c r="CL319" s="241">
        <f t="shared" si="4666"/>
        <v>0</v>
      </c>
      <c r="CM319" s="243"/>
      <c r="CN319" s="240"/>
      <c r="CO319" s="241">
        <f t="shared" si="4762"/>
        <v>0</v>
      </c>
      <c r="CP319" s="236">
        <f t="shared" si="4668"/>
        <v>0</v>
      </c>
      <c r="CQ319" s="232">
        <f t="shared" si="4669"/>
        <v>0</v>
      </c>
      <c r="CR319" s="233">
        <f t="shared" si="4670"/>
        <v>0</v>
      </c>
      <c r="CS319" s="243"/>
      <c r="CT319" s="240"/>
      <c r="CU319" s="241">
        <f t="shared" si="4671"/>
        <v>0</v>
      </c>
      <c r="CV319" s="243"/>
      <c r="CW319" s="240"/>
      <c r="CX319" s="241">
        <f t="shared" si="4763"/>
        <v>0</v>
      </c>
      <c r="CY319" s="236">
        <f t="shared" si="4673"/>
        <v>0</v>
      </c>
      <c r="CZ319" s="232">
        <f t="shared" si="4674"/>
        <v>0</v>
      </c>
      <c r="DA319" s="233">
        <f t="shared" si="4675"/>
        <v>0</v>
      </c>
      <c r="DB319" s="449">
        <f t="shared" si="4764"/>
        <v>0</v>
      </c>
      <c r="DC319" s="450">
        <f t="shared" si="4765"/>
        <v>0</v>
      </c>
      <c r="DD319" s="451">
        <f t="shared" si="4516"/>
        <v>0</v>
      </c>
      <c r="DE319" s="449">
        <f t="shared" si="4766"/>
        <v>0</v>
      </c>
      <c r="DF319" s="450">
        <f t="shared" si="4767"/>
        <v>0</v>
      </c>
      <c r="DG319" s="451">
        <f t="shared" si="4519"/>
        <v>0</v>
      </c>
      <c r="DH319" s="252">
        <f t="shared" si="4768"/>
        <v>0</v>
      </c>
      <c r="DI319" s="253">
        <f t="shared" si="4769"/>
        <v>0</v>
      </c>
      <c r="DJ319" s="253">
        <f t="shared" si="4522"/>
        <v>0</v>
      </c>
      <c r="DK319" s="184"/>
      <c r="DL319" s="100"/>
      <c r="DM319" s="90">
        <f t="shared" si="4676"/>
        <v>0</v>
      </c>
      <c r="DN319" s="184"/>
      <c r="DO319" s="100"/>
      <c r="DP319" s="90">
        <f t="shared" si="4770"/>
        <v>0</v>
      </c>
      <c r="DQ319" s="236">
        <f t="shared" si="4678"/>
        <v>0</v>
      </c>
      <c r="DR319" s="232">
        <f t="shared" si="4679"/>
        <v>0</v>
      </c>
      <c r="DS319" s="233">
        <f t="shared" si="4680"/>
        <v>0</v>
      </c>
      <c r="DT319" s="184"/>
      <c r="DU319" s="100"/>
      <c r="DV319" s="90">
        <f t="shared" si="4681"/>
        <v>0</v>
      </c>
      <c r="DW319" s="184"/>
      <c r="DX319" s="100"/>
      <c r="DY319" s="90">
        <f t="shared" si="4682"/>
        <v>0</v>
      </c>
      <c r="DZ319" s="236">
        <f t="shared" si="4712"/>
        <v>0</v>
      </c>
      <c r="EA319" s="232">
        <f t="shared" si="4713"/>
        <v>0</v>
      </c>
      <c r="EB319" s="233">
        <f t="shared" si="4714"/>
        <v>0</v>
      </c>
      <c r="EC319" s="184"/>
      <c r="ED319" s="100"/>
      <c r="EE319" s="90">
        <f t="shared" si="4683"/>
        <v>0</v>
      </c>
      <c r="EF319" s="184"/>
      <c r="EG319" s="100"/>
      <c r="EH319" s="90">
        <f t="shared" si="4684"/>
        <v>0</v>
      </c>
      <c r="EI319" s="41">
        <f t="shared" si="4685"/>
        <v>0</v>
      </c>
      <c r="EJ319" s="42">
        <f t="shared" si="4686"/>
        <v>0</v>
      </c>
      <c r="EK319" s="43">
        <f t="shared" si="4687"/>
        <v>0</v>
      </c>
      <c r="EL319" s="50">
        <f t="shared" si="4771"/>
        <v>0</v>
      </c>
      <c r="EM319" s="45">
        <f t="shared" si="4772"/>
        <v>0</v>
      </c>
      <c r="EN319" s="51">
        <f t="shared" si="4534"/>
        <v>0</v>
      </c>
      <c r="EO319" s="50">
        <f t="shared" si="4773"/>
        <v>0</v>
      </c>
      <c r="EP319" s="45">
        <f t="shared" si="4774"/>
        <v>0</v>
      </c>
      <c r="EQ319" s="51">
        <f t="shared" si="4537"/>
        <v>0</v>
      </c>
      <c r="ER319" s="81">
        <f t="shared" si="4775"/>
        <v>0</v>
      </c>
      <c r="ES319" s="52">
        <f t="shared" si="4776"/>
        <v>0</v>
      </c>
      <c r="ET319" s="52">
        <f t="shared" si="4540"/>
        <v>0</v>
      </c>
      <c r="EU319" s="27">
        <f t="shared" si="4777"/>
        <v>0</v>
      </c>
      <c r="EV319" s="28">
        <f t="shared" si="4778"/>
        <v>0</v>
      </c>
      <c r="EW319" s="29">
        <f t="shared" si="4543"/>
        <v>0</v>
      </c>
      <c r="EX319" s="27">
        <f t="shared" si="4779"/>
        <v>0</v>
      </c>
      <c r="EY319" s="28">
        <f t="shared" si="4780"/>
        <v>0</v>
      </c>
      <c r="EZ319" s="29">
        <f t="shared" si="4546"/>
        <v>0</v>
      </c>
      <c r="FA319" s="178">
        <f t="shared" si="4781"/>
        <v>0</v>
      </c>
      <c r="FB319" s="28">
        <f t="shared" si="4782"/>
        <v>0</v>
      </c>
      <c r="FC319" s="29">
        <f t="shared" si="4549"/>
        <v>0</v>
      </c>
      <c r="FE319" s="84"/>
      <c r="FF319" s="176"/>
      <c r="FG319" s="176"/>
      <c r="FH319" s="84"/>
      <c r="FI319" s="243"/>
      <c r="FJ319" s="240"/>
      <c r="FK319" s="241">
        <f t="shared" si="4688"/>
        <v>0</v>
      </c>
      <c r="FL319" s="243"/>
      <c r="FM319" s="240"/>
      <c r="FN319" s="241">
        <f t="shared" si="4689"/>
        <v>0</v>
      </c>
      <c r="FO319" s="41">
        <f t="shared" si="4550"/>
        <v>0</v>
      </c>
      <c r="FP319" s="42">
        <f t="shared" si="4551"/>
        <v>0</v>
      </c>
      <c r="FQ319" s="43">
        <f t="shared" si="4552"/>
        <v>0</v>
      </c>
      <c r="FR319" s="243"/>
      <c r="FS319" s="240"/>
      <c r="FT319" s="241">
        <f t="shared" si="4690"/>
        <v>0</v>
      </c>
      <c r="FU319" s="243"/>
      <c r="FV319" s="240"/>
      <c r="FW319" s="241">
        <f t="shared" si="4691"/>
        <v>0</v>
      </c>
      <c r="FX319" s="41">
        <f t="shared" si="4553"/>
        <v>0</v>
      </c>
      <c r="FY319" s="42">
        <f t="shared" si="4554"/>
        <v>0</v>
      </c>
      <c r="FZ319" s="43">
        <f t="shared" si="4555"/>
        <v>0</v>
      </c>
      <c r="GA319" s="243"/>
      <c r="GB319" s="240"/>
      <c r="GC319" s="241">
        <f t="shared" si="4692"/>
        <v>0</v>
      </c>
      <c r="GD319" s="243"/>
      <c r="GE319" s="240"/>
      <c r="GF319" s="241">
        <f t="shared" si="4693"/>
        <v>0</v>
      </c>
      <c r="GG319" s="236">
        <f t="shared" si="4556"/>
        <v>0</v>
      </c>
      <c r="GH319" s="232">
        <f t="shared" si="4557"/>
        <v>0</v>
      </c>
      <c r="GI319" s="233">
        <f t="shared" si="4558"/>
        <v>0</v>
      </c>
      <c r="GJ319" s="449">
        <f t="shared" si="4559"/>
        <v>0</v>
      </c>
      <c r="GK319" s="450">
        <f t="shared" si="4560"/>
        <v>0</v>
      </c>
      <c r="GL319" s="451">
        <f t="shared" si="4561"/>
        <v>0</v>
      </c>
      <c r="GM319" s="449">
        <f t="shared" si="4562"/>
        <v>0</v>
      </c>
      <c r="GN319" s="450">
        <f t="shared" si="4563"/>
        <v>0</v>
      </c>
      <c r="GO319" s="451">
        <f t="shared" si="4564"/>
        <v>0</v>
      </c>
      <c r="GP319" s="252">
        <f t="shared" si="4565"/>
        <v>0</v>
      </c>
      <c r="GQ319" s="253">
        <f t="shared" si="4566"/>
        <v>0</v>
      </c>
      <c r="GR319" s="253">
        <f t="shared" si="4567"/>
        <v>0</v>
      </c>
      <c r="GS319" s="184"/>
      <c r="GT319" s="100"/>
      <c r="GU319" s="90">
        <f t="shared" si="4694"/>
        <v>0</v>
      </c>
      <c r="GV319" s="184"/>
      <c r="GW319" s="100"/>
      <c r="GX319" s="90">
        <f t="shared" si="4695"/>
        <v>0</v>
      </c>
      <c r="GY319" s="236">
        <f t="shared" si="4568"/>
        <v>0</v>
      </c>
      <c r="GZ319" s="232">
        <f t="shared" si="4569"/>
        <v>0</v>
      </c>
      <c r="HA319" s="233">
        <f t="shared" si="4570"/>
        <v>0</v>
      </c>
      <c r="HB319" s="389"/>
      <c r="HC319" s="100"/>
      <c r="HD319" s="90">
        <f t="shared" si="4696"/>
        <v>0</v>
      </c>
      <c r="HE319" s="184"/>
      <c r="HF319" s="100"/>
      <c r="HG319" s="90">
        <f t="shared" si="4697"/>
        <v>0</v>
      </c>
      <c r="HH319" s="236">
        <f t="shared" si="4571"/>
        <v>0</v>
      </c>
      <c r="HI319" s="232">
        <f t="shared" si="4572"/>
        <v>0</v>
      </c>
      <c r="HJ319" s="233">
        <f t="shared" si="4573"/>
        <v>0</v>
      </c>
      <c r="HK319" s="184"/>
      <c r="HL319" s="100"/>
      <c r="HM319" s="90">
        <f t="shared" si="4698"/>
        <v>0</v>
      </c>
      <c r="HN319" s="184"/>
      <c r="HO319" s="100"/>
      <c r="HP319" s="90">
        <f t="shared" si="4699"/>
        <v>0</v>
      </c>
      <c r="HQ319" s="236">
        <f t="shared" si="4574"/>
        <v>0</v>
      </c>
      <c r="HR319" s="232">
        <f t="shared" si="4575"/>
        <v>0</v>
      </c>
      <c r="HS319" s="233">
        <f t="shared" si="4576"/>
        <v>0</v>
      </c>
      <c r="HT319" s="50">
        <f t="shared" si="4577"/>
        <v>0</v>
      </c>
      <c r="HU319" s="45">
        <f t="shared" si="4578"/>
        <v>0</v>
      </c>
      <c r="HV319" s="51">
        <f t="shared" si="4579"/>
        <v>0</v>
      </c>
      <c r="HW319" s="50">
        <f t="shared" si="4580"/>
        <v>0</v>
      </c>
      <c r="HX319" s="45">
        <f t="shared" si="4581"/>
        <v>0</v>
      </c>
      <c r="HY319" s="51">
        <f t="shared" si="4582"/>
        <v>0</v>
      </c>
      <c r="HZ319" s="252">
        <f t="shared" si="4583"/>
        <v>0</v>
      </c>
      <c r="IA319" s="253">
        <f t="shared" si="4584"/>
        <v>0</v>
      </c>
      <c r="IB319" s="253">
        <f t="shared" si="4585"/>
        <v>0</v>
      </c>
      <c r="IC319" s="243"/>
      <c r="ID319" s="240"/>
      <c r="IE319" s="241">
        <f t="shared" si="4700"/>
        <v>0</v>
      </c>
      <c r="IF319" s="243"/>
      <c r="IG319" s="240"/>
      <c r="IH319" s="241">
        <f t="shared" si="4701"/>
        <v>0</v>
      </c>
      <c r="II319" s="236">
        <f t="shared" si="4586"/>
        <v>0</v>
      </c>
      <c r="IJ319" s="232">
        <f t="shared" si="4587"/>
        <v>0</v>
      </c>
      <c r="IK319" s="233">
        <f t="shared" si="4588"/>
        <v>0</v>
      </c>
      <c r="IL319" s="243"/>
      <c r="IM319" s="240"/>
      <c r="IN319" s="241">
        <f t="shared" si="4702"/>
        <v>0</v>
      </c>
      <c r="IO319" s="243"/>
      <c r="IP319" s="240"/>
      <c r="IQ319" s="241">
        <f t="shared" si="4703"/>
        <v>0</v>
      </c>
      <c r="IR319" s="236">
        <f t="shared" si="4589"/>
        <v>0</v>
      </c>
      <c r="IS319" s="232">
        <f t="shared" si="4590"/>
        <v>0</v>
      </c>
      <c r="IT319" s="233">
        <f t="shared" si="4591"/>
        <v>0</v>
      </c>
      <c r="IU319" s="243"/>
      <c r="IV319" s="240"/>
      <c r="IW319" s="241">
        <f t="shared" si="4704"/>
        <v>0</v>
      </c>
      <c r="IX319" s="243"/>
      <c r="IY319" s="240"/>
      <c r="IZ319" s="241">
        <f t="shared" si="4705"/>
        <v>0</v>
      </c>
      <c r="JA319" s="236">
        <f t="shared" si="4592"/>
        <v>0</v>
      </c>
      <c r="JB319" s="232">
        <f t="shared" si="4593"/>
        <v>0</v>
      </c>
      <c r="JC319" s="233">
        <f t="shared" si="4594"/>
        <v>0</v>
      </c>
      <c r="JD319" s="449">
        <f t="shared" si="4595"/>
        <v>0</v>
      </c>
      <c r="JE319" s="450">
        <f t="shared" si="4596"/>
        <v>0</v>
      </c>
      <c r="JF319" s="451">
        <f t="shared" si="4597"/>
        <v>0</v>
      </c>
      <c r="JG319" s="449">
        <f t="shared" si="4598"/>
        <v>0</v>
      </c>
      <c r="JH319" s="450">
        <f t="shared" si="4599"/>
        <v>0</v>
      </c>
      <c r="JI319" s="451">
        <f t="shared" si="4600"/>
        <v>0</v>
      </c>
      <c r="JJ319" s="252">
        <f t="shared" si="4601"/>
        <v>0</v>
      </c>
      <c r="JK319" s="253">
        <f t="shared" si="4602"/>
        <v>0</v>
      </c>
      <c r="JL319" s="253">
        <f t="shared" si="4603"/>
        <v>0</v>
      </c>
      <c r="JM319" s="184"/>
      <c r="JN319" s="100"/>
      <c r="JO319" s="90">
        <f t="shared" si="4706"/>
        <v>0</v>
      </c>
      <c r="JP319" s="184"/>
      <c r="JQ319" s="100"/>
      <c r="JR319" s="90">
        <f t="shared" si="4707"/>
        <v>0</v>
      </c>
      <c r="JS319" s="236">
        <f t="shared" si="4604"/>
        <v>0</v>
      </c>
      <c r="JT319" s="232">
        <f t="shared" si="4605"/>
        <v>0</v>
      </c>
      <c r="JU319" s="233">
        <f t="shared" si="4606"/>
        <v>0</v>
      </c>
      <c r="JV319" s="184"/>
      <c r="JW319" s="100"/>
      <c r="JX319" s="90">
        <f t="shared" si="4708"/>
        <v>0</v>
      </c>
      <c r="JY319" s="184"/>
      <c r="JZ319" s="100"/>
      <c r="KA319" s="90">
        <f t="shared" si="4709"/>
        <v>0</v>
      </c>
      <c r="KB319" s="236">
        <f t="shared" si="4607"/>
        <v>0</v>
      </c>
      <c r="KC319" s="232">
        <f t="shared" si="4608"/>
        <v>0</v>
      </c>
      <c r="KD319" s="233">
        <f t="shared" si="4609"/>
        <v>0</v>
      </c>
      <c r="KE319" s="184"/>
      <c r="KF319" s="100"/>
      <c r="KG319" s="90">
        <f t="shared" si="4710"/>
        <v>0</v>
      </c>
      <c r="KH319" s="184"/>
      <c r="KI319" s="100"/>
      <c r="KJ319" s="90">
        <f t="shared" si="4711"/>
        <v>0</v>
      </c>
      <c r="KK319" s="41">
        <f t="shared" si="4610"/>
        <v>0</v>
      </c>
      <c r="KL319" s="42">
        <f t="shared" si="4611"/>
        <v>0</v>
      </c>
      <c r="KM319" s="43">
        <f t="shared" si="4612"/>
        <v>0</v>
      </c>
      <c r="KN319" s="50">
        <f t="shared" si="4613"/>
        <v>0</v>
      </c>
      <c r="KO319" s="45">
        <f t="shared" si="4614"/>
        <v>0</v>
      </c>
      <c r="KP319" s="51">
        <f t="shared" si="4615"/>
        <v>0</v>
      </c>
      <c r="KQ319" s="50">
        <f t="shared" si="4616"/>
        <v>0</v>
      </c>
      <c r="KR319" s="45">
        <f t="shared" si="4617"/>
        <v>0</v>
      </c>
      <c r="KS319" s="51">
        <f t="shared" si="4618"/>
        <v>0</v>
      </c>
      <c r="KT319" s="81">
        <f t="shared" si="4619"/>
        <v>0</v>
      </c>
      <c r="KU319" s="52">
        <f t="shared" si="4620"/>
        <v>0</v>
      </c>
      <c r="KV319" s="52">
        <f t="shared" si="4621"/>
        <v>0</v>
      </c>
      <c r="KW319" s="27">
        <f t="shared" si="4622"/>
        <v>0</v>
      </c>
      <c r="KX319" s="28">
        <f t="shared" si="4623"/>
        <v>0</v>
      </c>
      <c r="KY319" s="29">
        <f t="shared" si="4624"/>
        <v>0</v>
      </c>
      <c r="KZ319" s="27">
        <f t="shared" si="4625"/>
        <v>0</v>
      </c>
      <c r="LA319" s="28">
        <f t="shared" si="4626"/>
        <v>0</v>
      </c>
      <c r="LB319" s="29">
        <f t="shared" si="4627"/>
        <v>0</v>
      </c>
      <c r="LC319" s="178">
        <f t="shared" si="4628"/>
        <v>0</v>
      </c>
      <c r="LD319" s="28">
        <f t="shared" si="4629"/>
        <v>0</v>
      </c>
      <c r="LE319" s="29">
        <f t="shared" si="4630"/>
        <v>0</v>
      </c>
    </row>
    <row r="320" spans="2:317" ht="20.25" hidden="1" customHeight="1" outlineLevel="3">
      <c r="B320" s="84" t="s">
        <v>425</v>
      </c>
      <c r="C320" s="675" t="s">
        <v>305</v>
      </c>
      <c r="D320" s="176" t="s">
        <v>261</v>
      </c>
      <c r="E320" s="176" t="s">
        <v>262</v>
      </c>
      <c r="F320" s="84" t="s">
        <v>211</v>
      </c>
      <c r="G320" s="243"/>
      <c r="H320" s="240"/>
      <c r="I320" s="241">
        <f t="shared" si="4631"/>
        <v>0</v>
      </c>
      <c r="J320" s="88"/>
      <c r="K320" s="108"/>
      <c r="L320" s="241">
        <f t="shared" si="4632"/>
        <v>0</v>
      </c>
      <c r="M320" s="41">
        <f t="shared" si="4633"/>
        <v>0</v>
      </c>
      <c r="N320" s="42">
        <f t="shared" si="4634"/>
        <v>0</v>
      </c>
      <c r="O320" s="43">
        <f t="shared" si="4635"/>
        <v>0</v>
      </c>
      <c r="P320" s="243"/>
      <c r="Q320" s="240"/>
      <c r="R320" s="241">
        <f t="shared" si="4636"/>
        <v>0</v>
      </c>
      <c r="S320" s="88"/>
      <c r="T320" s="108"/>
      <c r="U320" s="241">
        <f t="shared" si="4637"/>
        <v>0</v>
      </c>
      <c r="V320" s="41">
        <f t="shared" si="4638"/>
        <v>0</v>
      </c>
      <c r="W320" s="42">
        <f t="shared" si="4639"/>
        <v>0</v>
      </c>
      <c r="X320" s="43">
        <f t="shared" si="4640"/>
        <v>0</v>
      </c>
      <c r="Y320" s="483"/>
      <c r="Z320" s="600"/>
      <c r="AA320" s="241">
        <f t="shared" si="4641"/>
        <v>0</v>
      </c>
      <c r="AB320" s="88"/>
      <c r="AC320" s="108"/>
      <c r="AD320" s="241">
        <f t="shared" si="4642"/>
        <v>0</v>
      </c>
      <c r="AE320" s="236">
        <f t="shared" si="4643"/>
        <v>0</v>
      </c>
      <c r="AF320" s="232">
        <f t="shared" si="4644"/>
        <v>0</v>
      </c>
      <c r="AG320" s="233">
        <f t="shared" si="4645"/>
        <v>0</v>
      </c>
      <c r="AH320" s="449">
        <f t="shared" si="4749"/>
        <v>0</v>
      </c>
      <c r="AI320" s="450">
        <f t="shared" si="4750"/>
        <v>0</v>
      </c>
      <c r="AJ320" s="451">
        <f t="shared" si="4480"/>
        <v>0</v>
      </c>
      <c r="AK320" s="449">
        <f t="shared" si="4751"/>
        <v>0</v>
      </c>
      <c r="AL320" s="450">
        <f t="shared" si="4752"/>
        <v>0</v>
      </c>
      <c r="AM320" s="451">
        <f t="shared" si="4483"/>
        <v>0</v>
      </c>
      <c r="AN320" s="252">
        <f t="shared" si="4753"/>
        <v>0</v>
      </c>
      <c r="AO320" s="253">
        <f t="shared" si="4754"/>
        <v>0</v>
      </c>
      <c r="AP320" s="253">
        <f t="shared" si="4486"/>
        <v>0</v>
      </c>
      <c r="AQ320" s="88"/>
      <c r="AR320" s="108"/>
      <c r="AS320" s="90">
        <f t="shared" si="4646"/>
        <v>0</v>
      </c>
      <c r="AT320" s="88"/>
      <c r="AU320" s="108"/>
      <c r="AV320" s="90">
        <f t="shared" si="4647"/>
        <v>0</v>
      </c>
      <c r="AW320" s="236">
        <f t="shared" si="4648"/>
        <v>0</v>
      </c>
      <c r="AX320" s="232">
        <f t="shared" si="4649"/>
        <v>0</v>
      </c>
      <c r="AY320" s="233">
        <f t="shared" si="4650"/>
        <v>0</v>
      </c>
      <c r="AZ320" s="389"/>
      <c r="BA320" s="100"/>
      <c r="BB320" s="90">
        <f t="shared" si="4651"/>
        <v>0</v>
      </c>
      <c r="BC320" s="88"/>
      <c r="BD320" s="108"/>
      <c r="BE320" s="90">
        <f t="shared" si="4652"/>
        <v>0</v>
      </c>
      <c r="BF320" s="236">
        <f t="shared" si="4653"/>
        <v>0</v>
      </c>
      <c r="BG320" s="232">
        <f t="shared" si="4654"/>
        <v>0</v>
      </c>
      <c r="BH320" s="233">
        <f t="shared" si="4655"/>
        <v>0</v>
      </c>
      <c r="BI320" s="88"/>
      <c r="BJ320" s="108"/>
      <c r="BK320" s="90">
        <f t="shared" si="4656"/>
        <v>0</v>
      </c>
      <c r="BL320" s="88"/>
      <c r="BM320" s="108"/>
      <c r="BN320" s="90">
        <f t="shared" si="4657"/>
        <v>0</v>
      </c>
      <c r="BO320" s="236">
        <f t="shared" si="4658"/>
        <v>0</v>
      </c>
      <c r="BP320" s="232">
        <f t="shared" si="4659"/>
        <v>0</v>
      </c>
      <c r="BQ320" s="233">
        <f t="shared" si="4660"/>
        <v>0</v>
      </c>
      <c r="BR320" s="50">
        <f t="shared" si="4755"/>
        <v>0</v>
      </c>
      <c r="BS320" s="45">
        <f t="shared" si="4756"/>
        <v>0</v>
      </c>
      <c r="BT320" s="51">
        <f t="shared" si="4498"/>
        <v>0</v>
      </c>
      <c r="BU320" s="50">
        <f t="shared" si="4757"/>
        <v>0</v>
      </c>
      <c r="BV320" s="45">
        <f t="shared" si="4758"/>
        <v>0</v>
      </c>
      <c r="BW320" s="51">
        <f t="shared" si="4501"/>
        <v>0</v>
      </c>
      <c r="BX320" s="252">
        <f t="shared" si="4759"/>
        <v>0</v>
      </c>
      <c r="BY320" s="253">
        <f t="shared" si="4760"/>
        <v>0</v>
      </c>
      <c r="BZ320" s="253">
        <f t="shared" si="4504"/>
        <v>0</v>
      </c>
      <c r="CA320" s="243"/>
      <c r="CB320" s="240"/>
      <c r="CC320" s="241">
        <f t="shared" si="4661"/>
        <v>0</v>
      </c>
      <c r="CD320" s="88"/>
      <c r="CE320" s="108"/>
      <c r="CF320" s="241">
        <f t="shared" si="4761"/>
        <v>0</v>
      </c>
      <c r="CG320" s="236">
        <f t="shared" si="4663"/>
        <v>0</v>
      </c>
      <c r="CH320" s="232">
        <f t="shared" si="4664"/>
        <v>0</v>
      </c>
      <c r="CI320" s="233">
        <f t="shared" si="4665"/>
        <v>0</v>
      </c>
      <c r="CJ320" s="88"/>
      <c r="CK320" s="108"/>
      <c r="CL320" s="241">
        <f t="shared" si="4666"/>
        <v>0</v>
      </c>
      <c r="CM320" s="88"/>
      <c r="CN320" s="108"/>
      <c r="CO320" s="241">
        <f t="shared" si="4762"/>
        <v>0</v>
      </c>
      <c r="CP320" s="236">
        <f t="shared" si="4668"/>
        <v>0</v>
      </c>
      <c r="CQ320" s="232">
        <f t="shared" si="4669"/>
        <v>0</v>
      </c>
      <c r="CR320" s="233">
        <f t="shared" si="4670"/>
        <v>0</v>
      </c>
      <c r="CS320" s="243"/>
      <c r="CT320" s="240"/>
      <c r="CU320" s="241">
        <f t="shared" si="4671"/>
        <v>0</v>
      </c>
      <c r="CV320" s="88"/>
      <c r="CW320" s="108"/>
      <c r="CX320" s="241">
        <f t="shared" si="4763"/>
        <v>0</v>
      </c>
      <c r="CY320" s="236">
        <f t="shared" si="4673"/>
        <v>0</v>
      </c>
      <c r="CZ320" s="232">
        <f t="shared" si="4674"/>
        <v>0</v>
      </c>
      <c r="DA320" s="233">
        <f t="shared" si="4675"/>
        <v>0</v>
      </c>
      <c r="DB320" s="449">
        <f t="shared" si="4764"/>
        <v>0</v>
      </c>
      <c r="DC320" s="450">
        <f t="shared" si="4765"/>
        <v>0</v>
      </c>
      <c r="DD320" s="451">
        <f t="shared" si="4516"/>
        <v>0</v>
      </c>
      <c r="DE320" s="449">
        <f t="shared" si="4766"/>
        <v>0</v>
      </c>
      <c r="DF320" s="450">
        <f t="shared" si="4767"/>
        <v>0</v>
      </c>
      <c r="DG320" s="451">
        <f t="shared" si="4519"/>
        <v>0</v>
      </c>
      <c r="DH320" s="252">
        <f t="shared" si="4768"/>
        <v>0</v>
      </c>
      <c r="DI320" s="253">
        <f t="shared" si="4769"/>
        <v>0</v>
      </c>
      <c r="DJ320" s="253">
        <f t="shared" si="4522"/>
        <v>0</v>
      </c>
      <c r="DK320" s="88"/>
      <c r="DL320" s="108"/>
      <c r="DM320" s="90">
        <f t="shared" si="4676"/>
        <v>0</v>
      </c>
      <c r="DN320" s="88"/>
      <c r="DO320" s="108"/>
      <c r="DP320" s="90">
        <f t="shared" si="4770"/>
        <v>0</v>
      </c>
      <c r="DQ320" s="236">
        <f t="shared" si="4678"/>
        <v>0</v>
      </c>
      <c r="DR320" s="232">
        <f t="shared" si="4679"/>
        <v>0</v>
      </c>
      <c r="DS320" s="233">
        <f t="shared" si="4680"/>
        <v>0</v>
      </c>
      <c r="DT320" s="88"/>
      <c r="DU320" s="108"/>
      <c r="DV320" s="90">
        <f t="shared" si="4681"/>
        <v>0</v>
      </c>
      <c r="DW320" s="88"/>
      <c r="DX320" s="108"/>
      <c r="DY320" s="90">
        <f t="shared" si="4682"/>
        <v>0</v>
      </c>
      <c r="DZ320" s="236">
        <f t="shared" si="4712"/>
        <v>0</v>
      </c>
      <c r="EA320" s="232">
        <f t="shared" si="4713"/>
        <v>0</v>
      </c>
      <c r="EB320" s="233">
        <f t="shared" si="4714"/>
        <v>0</v>
      </c>
      <c r="EC320" s="88"/>
      <c r="ED320" s="108"/>
      <c r="EE320" s="90">
        <f t="shared" si="4683"/>
        <v>0</v>
      </c>
      <c r="EF320" s="88"/>
      <c r="EG320" s="108"/>
      <c r="EH320" s="90">
        <f t="shared" si="4684"/>
        <v>0</v>
      </c>
      <c r="EI320" s="41">
        <f t="shared" si="4685"/>
        <v>0</v>
      </c>
      <c r="EJ320" s="42">
        <f t="shared" si="4686"/>
        <v>0</v>
      </c>
      <c r="EK320" s="43">
        <f t="shared" si="4687"/>
        <v>0</v>
      </c>
      <c r="EL320" s="50">
        <f t="shared" si="4771"/>
        <v>0</v>
      </c>
      <c r="EM320" s="45">
        <f t="shared" si="4772"/>
        <v>0</v>
      </c>
      <c r="EN320" s="51">
        <f t="shared" si="4534"/>
        <v>0</v>
      </c>
      <c r="EO320" s="50">
        <f t="shared" si="4773"/>
        <v>0</v>
      </c>
      <c r="EP320" s="45">
        <f t="shared" si="4774"/>
        <v>0</v>
      </c>
      <c r="EQ320" s="51">
        <f t="shared" si="4537"/>
        <v>0</v>
      </c>
      <c r="ER320" s="81">
        <f t="shared" si="4775"/>
        <v>0</v>
      </c>
      <c r="ES320" s="52">
        <f t="shared" si="4776"/>
        <v>0</v>
      </c>
      <c r="ET320" s="52">
        <f t="shared" si="4540"/>
        <v>0</v>
      </c>
      <c r="EU320" s="542">
        <f t="shared" si="4777"/>
        <v>0</v>
      </c>
      <c r="EV320" s="28">
        <f t="shared" si="4778"/>
        <v>0</v>
      </c>
      <c r="EW320" s="29">
        <f t="shared" si="4543"/>
        <v>0</v>
      </c>
      <c r="EX320" s="542">
        <f t="shared" si="4779"/>
        <v>0</v>
      </c>
      <c r="EY320" s="28">
        <f t="shared" si="4780"/>
        <v>0</v>
      </c>
      <c r="EZ320" s="29">
        <f t="shared" si="4546"/>
        <v>0</v>
      </c>
      <c r="FA320" s="178">
        <f t="shared" si="4781"/>
        <v>0</v>
      </c>
      <c r="FB320" s="28">
        <f t="shared" si="4782"/>
        <v>0</v>
      </c>
      <c r="FC320" s="29">
        <f t="shared" si="4549"/>
        <v>0</v>
      </c>
      <c r="FE320" s="84" t="s">
        <v>426</v>
      </c>
      <c r="FF320" s="176" t="s">
        <v>306</v>
      </c>
      <c r="FG320" s="176"/>
      <c r="FH320" s="84"/>
      <c r="FI320" s="243"/>
      <c r="FJ320" s="240"/>
      <c r="FK320" s="241">
        <f t="shared" si="4688"/>
        <v>0</v>
      </c>
      <c r="FL320" s="88"/>
      <c r="FM320" s="108"/>
      <c r="FN320" s="241">
        <f t="shared" si="4689"/>
        <v>0</v>
      </c>
      <c r="FO320" s="41">
        <f t="shared" si="4550"/>
        <v>0</v>
      </c>
      <c r="FP320" s="42">
        <f t="shared" si="4551"/>
        <v>0</v>
      </c>
      <c r="FQ320" s="43">
        <f t="shared" si="4552"/>
        <v>0</v>
      </c>
      <c r="FR320" s="243"/>
      <c r="FS320" s="240"/>
      <c r="FT320" s="241">
        <f t="shared" si="4690"/>
        <v>0</v>
      </c>
      <c r="FU320" s="88"/>
      <c r="FV320" s="108"/>
      <c r="FW320" s="241">
        <f t="shared" si="4691"/>
        <v>0</v>
      </c>
      <c r="FX320" s="41">
        <f t="shared" si="4553"/>
        <v>0</v>
      </c>
      <c r="FY320" s="42">
        <f t="shared" si="4554"/>
        <v>0</v>
      </c>
      <c r="FZ320" s="43">
        <f t="shared" si="4555"/>
        <v>0</v>
      </c>
      <c r="GA320" s="243"/>
      <c r="GB320" s="240"/>
      <c r="GC320" s="241">
        <f t="shared" si="4692"/>
        <v>0</v>
      </c>
      <c r="GD320" s="88"/>
      <c r="GE320" s="108"/>
      <c r="GF320" s="241">
        <f t="shared" si="4693"/>
        <v>0</v>
      </c>
      <c r="GG320" s="236">
        <f t="shared" si="4556"/>
        <v>0</v>
      </c>
      <c r="GH320" s="232">
        <f t="shared" si="4557"/>
        <v>0</v>
      </c>
      <c r="GI320" s="233">
        <f t="shared" si="4558"/>
        <v>0</v>
      </c>
      <c r="GJ320" s="449">
        <f t="shared" si="4559"/>
        <v>0</v>
      </c>
      <c r="GK320" s="450">
        <f t="shared" si="4560"/>
        <v>0</v>
      </c>
      <c r="GL320" s="451">
        <f t="shared" si="4561"/>
        <v>0</v>
      </c>
      <c r="GM320" s="449">
        <f t="shared" si="4562"/>
        <v>0</v>
      </c>
      <c r="GN320" s="450">
        <f t="shared" si="4563"/>
        <v>0</v>
      </c>
      <c r="GO320" s="451">
        <f t="shared" si="4564"/>
        <v>0</v>
      </c>
      <c r="GP320" s="252">
        <f t="shared" si="4565"/>
        <v>0</v>
      </c>
      <c r="GQ320" s="253">
        <f t="shared" si="4566"/>
        <v>0</v>
      </c>
      <c r="GR320" s="253">
        <f t="shared" si="4567"/>
        <v>0</v>
      </c>
      <c r="GS320" s="88"/>
      <c r="GT320" s="108"/>
      <c r="GU320" s="90">
        <f t="shared" si="4694"/>
        <v>0</v>
      </c>
      <c r="GV320" s="88"/>
      <c r="GW320" s="108"/>
      <c r="GX320" s="90">
        <f t="shared" si="4695"/>
        <v>0</v>
      </c>
      <c r="GY320" s="236">
        <f t="shared" si="4568"/>
        <v>0</v>
      </c>
      <c r="GZ320" s="232">
        <f t="shared" si="4569"/>
        <v>0</v>
      </c>
      <c r="HA320" s="233">
        <f t="shared" si="4570"/>
        <v>0</v>
      </c>
      <c r="HB320" s="389"/>
      <c r="HC320" s="100"/>
      <c r="HD320" s="90">
        <f t="shared" si="4696"/>
        <v>0</v>
      </c>
      <c r="HE320" s="88"/>
      <c r="HF320" s="108"/>
      <c r="HG320" s="90">
        <f t="shared" si="4697"/>
        <v>0</v>
      </c>
      <c r="HH320" s="236">
        <f t="shared" si="4571"/>
        <v>0</v>
      </c>
      <c r="HI320" s="232">
        <f t="shared" si="4572"/>
        <v>0</v>
      </c>
      <c r="HJ320" s="233">
        <f t="shared" si="4573"/>
        <v>0</v>
      </c>
      <c r="HK320" s="88"/>
      <c r="HL320" s="108"/>
      <c r="HM320" s="90">
        <f t="shared" si="4698"/>
        <v>0</v>
      </c>
      <c r="HN320" s="88"/>
      <c r="HO320" s="108"/>
      <c r="HP320" s="90">
        <f t="shared" si="4699"/>
        <v>0</v>
      </c>
      <c r="HQ320" s="236">
        <f t="shared" si="4574"/>
        <v>0</v>
      </c>
      <c r="HR320" s="232">
        <f t="shared" si="4575"/>
        <v>0</v>
      </c>
      <c r="HS320" s="233">
        <f t="shared" si="4576"/>
        <v>0</v>
      </c>
      <c r="HT320" s="50">
        <f t="shared" si="4577"/>
        <v>0</v>
      </c>
      <c r="HU320" s="45">
        <f t="shared" si="4578"/>
        <v>0</v>
      </c>
      <c r="HV320" s="51">
        <f t="shared" si="4579"/>
        <v>0</v>
      </c>
      <c r="HW320" s="50">
        <f t="shared" si="4580"/>
        <v>0</v>
      </c>
      <c r="HX320" s="45">
        <f t="shared" si="4581"/>
        <v>0</v>
      </c>
      <c r="HY320" s="51">
        <f t="shared" si="4582"/>
        <v>0</v>
      </c>
      <c r="HZ320" s="252">
        <f t="shared" si="4583"/>
        <v>0</v>
      </c>
      <c r="IA320" s="253">
        <f t="shared" si="4584"/>
        <v>0</v>
      </c>
      <c r="IB320" s="253">
        <f t="shared" si="4585"/>
        <v>0</v>
      </c>
      <c r="IC320" s="243"/>
      <c r="ID320" s="240"/>
      <c r="IE320" s="241">
        <f t="shared" si="4700"/>
        <v>0</v>
      </c>
      <c r="IF320" s="88"/>
      <c r="IG320" s="108"/>
      <c r="IH320" s="241">
        <f t="shared" si="4701"/>
        <v>0</v>
      </c>
      <c r="II320" s="236">
        <f t="shared" si="4586"/>
        <v>0</v>
      </c>
      <c r="IJ320" s="232">
        <f t="shared" si="4587"/>
        <v>0</v>
      </c>
      <c r="IK320" s="233">
        <f t="shared" si="4588"/>
        <v>0</v>
      </c>
      <c r="IL320" s="88"/>
      <c r="IM320" s="108"/>
      <c r="IN320" s="241">
        <f t="shared" si="4702"/>
        <v>0</v>
      </c>
      <c r="IO320" s="88"/>
      <c r="IP320" s="108"/>
      <c r="IQ320" s="241">
        <f t="shared" si="4703"/>
        <v>0</v>
      </c>
      <c r="IR320" s="236">
        <f t="shared" si="4589"/>
        <v>0</v>
      </c>
      <c r="IS320" s="232">
        <f t="shared" si="4590"/>
        <v>0</v>
      </c>
      <c r="IT320" s="233">
        <f t="shared" si="4591"/>
        <v>0</v>
      </c>
      <c r="IU320" s="243"/>
      <c r="IV320" s="240"/>
      <c r="IW320" s="241">
        <f t="shared" si="4704"/>
        <v>0</v>
      </c>
      <c r="IX320" s="88"/>
      <c r="IY320" s="108"/>
      <c r="IZ320" s="241">
        <f t="shared" si="4705"/>
        <v>0</v>
      </c>
      <c r="JA320" s="236">
        <f t="shared" si="4592"/>
        <v>0</v>
      </c>
      <c r="JB320" s="232">
        <f t="shared" si="4593"/>
        <v>0</v>
      </c>
      <c r="JC320" s="233">
        <f t="shared" si="4594"/>
        <v>0</v>
      </c>
      <c r="JD320" s="449">
        <f t="shared" si="4595"/>
        <v>0</v>
      </c>
      <c r="JE320" s="450">
        <f t="shared" si="4596"/>
        <v>0</v>
      </c>
      <c r="JF320" s="451">
        <f t="shared" si="4597"/>
        <v>0</v>
      </c>
      <c r="JG320" s="449">
        <f t="shared" si="4598"/>
        <v>0</v>
      </c>
      <c r="JH320" s="450">
        <f t="shared" si="4599"/>
        <v>0</v>
      </c>
      <c r="JI320" s="451">
        <f t="shared" si="4600"/>
        <v>0</v>
      </c>
      <c r="JJ320" s="252">
        <f t="shared" si="4601"/>
        <v>0</v>
      </c>
      <c r="JK320" s="253">
        <f t="shared" si="4602"/>
        <v>0</v>
      </c>
      <c r="JL320" s="253">
        <f t="shared" si="4603"/>
        <v>0</v>
      </c>
      <c r="JM320" s="88"/>
      <c r="JN320" s="108"/>
      <c r="JO320" s="90">
        <f t="shared" si="4706"/>
        <v>0</v>
      </c>
      <c r="JP320" s="88"/>
      <c r="JQ320" s="108"/>
      <c r="JR320" s="90">
        <f t="shared" si="4707"/>
        <v>0</v>
      </c>
      <c r="JS320" s="236">
        <f t="shared" si="4604"/>
        <v>0</v>
      </c>
      <c r="JT320" s="232">
        <f t="shared" si="4605"/>
        <v>0</v>
      </c>
      <c r="JU320" s="233">
        <f t="shared" si="4606"/>
        <v>0</v>
      </c>
      <c r="JV320" s="88"/>
      <c r="JW320" s="108"/>
      <c r="JX320" s="90">
        <f t="shared" si="4708"/>
        <v>0</v>
      </c>
      <c r="JY320" s="88"/>
      <c r="JZ320" s="108"/>
      <c r="KA320" s="90">
        <f t="shared" si="4709"/>
        <v>0</v>
      </c>
      <c r="KB320" s="236">
        <f t="shared" si="4607"/>
        <v>0</v>
      </c>
      <c r="KC320" s="232">
        <f t="shared" si="4608"/>
        <v>0</v>
      </c>
      <c r="KD320" s="233">
        <f t="shared" si="4609"/>
        <v>0</v>
      </c>
      <c r="KE320" s="88"/>
      <c r="KF320" s="108"/>
      <c r="KG320" s="90">
        <f t="shared" si="4710"/>
        <v>0</v>
      </c>
      <c r="KH320" s="88"/>
      <c r="KI320" s="108"/>
      <c r="KJ320" s="90">
        <f t="shared" si="4711"/>
        <v>0</v>
      </c>
      <c r="KK320" s="41">
        <f t="shared" si="4610"/>
        <v>0</v>
      </c>
      <c r="KL320" s="42">
        <f t="shared" si="4611"/>
        <v>0</v>
      </c>
      <c r="KM320" s="43">
        <f t="shared" si="4612"/>
        <v>0</v>
      </c>
      <c r="KN320" s="50">
        <f t="shared" si="4613"/>
        <v>0</v>
      </c>
      <c r="KO320" s="45">
        <f t="shared" si="4614"/>
        <v>0</v>
      </c>
      <c r="KP320" s="51">
        <f t="shared" si="4615"/>
        <v>0</v>
      </c>
      <c r="KQ320" s="50">
        <f t="shared" si="4616"/>
        <v>0</v>
      </c>
      <c r="KR320" s="45">
        <f t="shared" si="4617"/>
        <v>0</v>
      </c>
      <c r="KS320" s="51">
        <f t="shared" si="4618"/>
        <v>0</v>
      </c>
      <c r="KT320" s="81">
        <f t="shared" si="4619"/>
        <v>0</v>
      </c>
      <c r="KU320" s="52">
        <f t="shared" si="4620"/>
        <v>0</v>
      </c>
      <c r="KV320" s="52">
        <f t="shared" si="4621"/>
        <v>0</v>
      </c>
      <c r="KW320" s="542">
        <f t="shared" si="4622"/>
        <v>0</v>
      </c>
      <c r="KX320" s="28">
        <f t="shared" si="4623"/>
        <v>0</v>
      </c>
      <c r="KY320" s="29">
        <f t="shared" si="4624"/>
        <v>0</v>
      </c>
      <c r="KZ320" s="542">
        <f t="shared" si="4625"/>
        <v>0</v>
      </c>
      <c r="LA320" s="28">
        <f t="shared" si="4626"/>
        <v>0</v>
      </c>
      <c r="LB320" s="29">
        <f t="shared" si="4627"/>
        <v>0</v>
      </c>
      <c r="LC320" s="178">
        <f t="shared" si="4628"/>
        <v>0</v>
      </c>
      <c r="LD320" s="28">
        <f t="shared" si="4629"/>
        <v>0</v>
      </c>
      <c r="LE320" s="29">
        <f t="shared" si="4630"/>
        <v>0</v>
      </c>
    </row>
    <row r="321" spans="2:317" ht="20.25" hidden="1" customHeight="1" outlineLevel="3">
      <c r="B321" s="84" t="s">
        <v>425</v>
      </c>
      <c r="C321" s="176" t="s">
        <v>414</v>
      </c>
      <c r="D321" s="176" t="s">
        <v>261</v>
      </c>
      <c r="E321" s="176" t="s">
        <v>262</v>
      </c>
      <c r="F321" s="84"/>
      <c r="G321" s="818"/>
      <c r="H321" s="387"/>
      <c r="I321" s="241">
        <f t="shared" si="4631"/>
        <v>0</v>
      </c>
      <c r="J321" s="239"/>
      <c r="K321" s="240"/>
      <c r="L321" s="241">
        <f t="shared" si="4632"/>
        <v>0</v>
      </c>
      <c r="M321" s="41">
        <f t="shared" si="4633"/>
        <v>0</v>
      </c>
      <c r="N321" s="42">
        <f t="shared" si="4634"/>
        <v>0</v>
      </c>
      <c r="O321" s="43">
        <f t="shared" si="4635"/>
        <v>0</v>
      </c>
      <c r="P321" s="818"/>
      <c r="Q321" s="387"/>
      <c r="R321" s="241">
        <f t="shared" si="4636"/>
        <v>0</v>
      </c>
      <c r="S321" s="239"/>
      <c r="T321" s="240"/>
      <c r="U321" s="241">
        <f t="shared" si="4637"/>
        <v>0</v>
      </c>
      <c r="V321" s="41">
        <f t="shared" si="4638"/>
        <v>0</v>
      </c>
      <c r="W321" s="42">
        <f t="shared" si="4639"/>
        <v>0</v>
      </c>
      <c r="X321" s="43">
        <f t="shared" si="4640"/>
        <v>0</v>
      </c>
      <c r="Y321" s="818"/>
      <c r="Z321" s="387"/>
      <c r="AA321" s="241">
        <f t="shared" si="4641"/>
        <v>0</v>
      </c>
      <c r="AB321" s="818">
        <v>0.6</v>
      </c>
      <c r="AC321" s="387">
        <v>53</v>
      </c>
      <c r="AD321" s="241">
        <f t="shared" si="4642"/>
        <v>31.799999999999997</v>
      </c>
      <c r="AE321" s="236">
        <f t="shared" si="4643"/>
        <v>-0.6</v>
      </c>
      <c r="AF321" s="232">
        <f t="shared" si="4644"/>
        <v>-53</v>
      </c>
      <c r="AG321" s="233">
        <f t="shared" si="4645"/>
        <v>-31.799999999999997</v>
      </c>
      <c r="AH321" s="449">
        <f t="shared" si="4749"/>
        <v>0</v>
      </c>
      <c r="AI321" s="450">
        <f t="shared" si="4750"/>
        <v>0</v>
      </c>
      <c r="AJ321" s="451">
        <f t="shared" si="4480"/>
        <v>0</v>
      </c>
      <c r="AK321" s="449">
        <f t="shared" si="4751"/>
        <v>0.6</v>
      </c>
      <c r="AL321" s="450">
        <f t="shared" si="4752"/>
        <v>53</v>
      </c>
      <c r="AM321" s="451">
        <f t="shared" si="4483"/>
        <v>31.799999999999997</v>
      </c>
      <c r="AN321" s="252">
        <f t="shared" si="4753"/>
        <v>-0.6</v>
      </c>
      <c r="AO321" s="253">
        <f t="shared" si="4754"/>
        <v>-53</v>
      </c>
      <c r="AP321" s="253">
        <f t="shared" si="4486"/>
        <v>-31.799999999999997</v>
      </c>
      <c r="AQ321" s="826">
        <v>0.6</v>
      </c>
      <c r="AR321" s="387">
        <v>53</v>
      </c>
      <c r="AS321" s="90">
        <f t="shared" si="4646"/>
        <v>31.799999999999997</v>
      </c>
      <c r="AT321" s="313">
        <v>1</v>
      </c>
      <c r="AU321" s="387">
        <v>50</v>
      </c>
      <c r="AV321" s="90">
        <f t="shared" si="4647"/>
        <v>50</v>
      </c>
      <c r="AW321" s="236">
        <f t="shared" si="4648"/>
        <v>-0.4</v>
      </c>
      <c r="AX321" s="232">
        <f t="shared" si="4649"/>
        <v>3</v>
      </c>
      <c r="AY321" s="233">
        <f t="shared" si="4650"/>
        <v>-18.200000000000003</v>
      </c>
      <c r="AZ321" s="385"/>
      <c r="BA321" s="387"/>
      <c r="BB321" s="90">
        <f t="shared" si="4651"/>
        <v>0</v>
      </c>
      <c r="BC321" s="88"/>
      <c r="BD321" s="100"/>
      <c r="BE321" s="90">
        <f t="shared" si="4652"/>
        <v>0</v>
      </c>
      <c r="BF321" s="236">
        <f t="shared" si="4653"/>
        <v>0</v>
      </c>
      <c r="BG321" s="232">
        <f t="shared" si="4654"/>
        <v>0</v>
      </c>
      <c r="BH321" s="233">
        <f t="shared" si="4655"/>
        <v>0</v>
      </c>
      <c r="BI321" s="88"/>
      <c r="BJ321" s="100"/>
      <c r="BK321" s="90">
        <f t="shared" si="4656"/>
        <v>0</v>
      </c>
      <c r="BL321" s="88"/>
      <c r="BM321" s="100"/>
      <c r="BN321" s="90">
        <f t="shared" ref="BN321" si="4783">BL321*BM321</f>
        <v>0</v>
      </c>
      <c r="BO321" s="236">
        <f t="shared" si="4658"/>
        <v>0</v>
      </c>
      <c r="BP321" s="232">
        <f t="shared" si="4659"/>
        <v>0</v>
      </c>
      <c r="BQ321" s="233">
        <f t="shared" si="4660"/>
        <v>0</v>
      </c>
      <c r="BR321" s="50">
        <f t="shared" si="4755"/>
        <v>0.6</v>
      </c>
      <c r="BS321" s="45">
        <f t="shared" si="4756"/>
        <v>53</v>
      </c>
      <c r="BT321" s="51">
        <f t="shared" si="4498"/>
        <v>31.799999999999997</v>
      </c>
      <c r="BU321" s="50">
        <f t="shared" si="4757"/>
        <v>1</v>
      </c>
      <c r="BV321" s="45">
        <f t="shared" si="4758"/>
        <v>50</v>
      </c>
      <c r="BW321" s="51">
        <f t="shared" si="4501"/>
        <v>50</v>
      </c>
      <c r="BX321" s="252">
        <f t="shared" si="4759"/>
        <v>-0.4</v>
      </c>
      <c r="BY321" s="253">
        <f t="shared" si="4760"/>
        <v>3</v>
      </c>
      <c r="BZ321" s="253">
        <f t="shared" si="4504"/>
        <v>-18.200000000000003</v>
      </c>
      <c r="CA321" s="238"/>
      <c r="CB321" s="387"/>
      <c r="CC321" s="241">
        <f t="shared" si="4661"/>
        <v>0</v>
      </c>
      <c r="CD321" s="238">
        <v>1</v>
      </c>
      <c r="CE321" s="387">
        <v>53</v>
      </c>
      <c r="CF321" s="241">
        <f t="shared" si="4761"/>
        <v>53</v>
      </c>
      <c r="CG321" s="236">
        <f t="shared" si="4663"/>
        <v>-1</v>
      </c>
      <c r="CH321" s="232">
        <f t="shared" si="4664"/>
        <v>-53</v>
      </c>
      <c r="CI321" s="233">
        <f t="shared" si="4665"/>
        <v>-53</v>
      </c>
      <c r="CJ321" s="239"/>
      <c r="CK321" s="240"/>
      <c r="CL321" s="241">
        <f t="shared" si="4666"/>
        <v>0</v>
      </c>
      <c r="CM321" s="313">
        <v>1.6</v>
      </c>
      <c r="CN321" s="387">
        <v>50</v>
      </c>
      <c r="CO321" s="90">
        <f t="shared" si="4762"/>
        <v>80</v>
      </c>
      <c r="CP321" s="236">
        <f t="shared" si="4668"/>
        <v>-1.6</v>
      </c>
      <c r="CQ321" s="232">
        <f t="shared" si="4669"/>
        <v>-50</v>
      </c>
      <c r="CR321" s="233">
        <f t="shared" si="4670"/>
        <v>-80</v>
      </c>
      <c r="CS321" s="239"/>
      <c r="CT321" s="240"/>
      <c r="CU321" s="241">
        <f t="shared" si="4671"/>
        <v>0</v>
      </c>
      <c r="CV321" s="239"/>
      <c r="CW321" s="240"/>
      <c r="CX321" s="241">
        <f t="shared" si="4763"/>
        <v>0</v>
      </c>
      <c r="CY321" s="236">
        <f t="shared" si="4673"/>
        <v>0</v>
      </c>
      <c r="CZ321" s="232">
        <f t="shared" si="4674"/>
        <v>0</v>
      </c>
      <c r="DA321" s="233">
        <f t="shared" si="4675"/>
        <v>0</v>
      </c>
      <c r="DB321" s="449">
        <f t="shared" si="4764"/>
        <v>0</v>
      </c>
      <c r="DC321" s="450">
        <f t="shared" si="4765"/>
        <v>0</v>
      </c>
      <c r="DD321" s="451">
        <f t="shared" si="4516"/>
        <v>0</v>
      </c>
      <c r="DE321" s="449">
        <f t="shared" si="4766"/>
        <v>2.6</v>
      </c>
      <c r="DF321" s="450">
        <f t="shared" si="4767"/>
        <v>51.153846153846153</v>
      </c>
      <c r="DG321" s="451">
        <f t="shared" si="4519"/>
        <v>133</v>
      </c>
      <c r="DH321" s="252">
        <f t="shared" si="4768"/>
        <v>-2.6</v>
      </c>
      <c r="DI321" s="253">
        <f t="shared" si="4769"/>
        <v>-51.153846153846153</v>
      </c>
      <c r="DJ321" s="253">
        <f t="shared" si="4522"/>
        <v>-133</v>
      </c>
      <c r="DK321" s="238">
        <v>1</v>
      </c>
      <c r="DL321" s="387">
        <v>53</v>
      </c>
      <c r="DM321" s="90">
        <f t="shared" si="4676"/>
        <v>53</v>
      </c>
      <c r="DN321" s="88"/>
      <c r="DO321" s="100"/>
      <c r="DP321" s="90">
        <f t="shared" si="4770"/>
        <v>0</v>
      </c>
      <c r="DQ321" s="236">
        <f t="shared" si="4678"/>
        <v>1</v>
      </c>
      <c r="DR321" s="232">
        <f t="shared" si="4679"/>
        <v>53</v>
      </c>
      <c r="DS321" s="233">
        <f t="shared" si="4680"/>
        <v>53</v>
      </c>
      <c r="DT321" s="88"/>
      <c r="DU321" s="100"/>
      <c r="DV321" s="90">
        <f t="shared" si="4681"/>
        <v>0</v>
      </c>
      <c r="DW321" s="88"/>
      <c r="DX321" s="100"/>
      <c r="DY321" s="90">
        <f t="shared" si="4682"/>
        <v>0</v>
      </c>
      <c r="DZ321" s="236">
        <f t="shared" si="4712"/>
        <v>0</v>
      </c>
      <c r="EA321" s="232">
        <f t="shared" si="4713"/>
        <v>0</v>
      </c>
      <c r="EB321" s="233">
        <f t="shared" si="4714"/>
        <v>0</v>
      </c>
      <c r="EC321" s="88"/>
      <c r="ED321" s="100"/>
      <c r="EE321" s="90">
        <f t="shared" si="4683"/>
        <v>0</v>
      </c>
      <c r="EF321" s="88"/>
      <c r="EG321" s="100"/>
      <c r="EH321" s="90">
        <f t="shared" si="4684"/>
        <v>0</v>
      </c>
      <c r="EI321" s="41">
        <f t="shared" si="4685"/>
        <v>0</v>
      </c>
      <c r="EJ321" s="42">
        <f t="shared" si="4686"/>
        <v>0</v>
      </c>
      <c r="EK321" s="43">
        <f t="shared" si="4687"/>
        <v>0</v>
      </c>
      <c r="EL321" s="50">
        <f t="shared" si="4771"/>
        <v>1</v>
      </c>
      <c r="EM321" s="45">
        <f t="shared" si="4772"/>
        <v>53</v>
      </c>
      <c r="EN321" s="51">
        <f t="shared" si="4534"/>
        <v>53</v>
      </c>
      <c r="EO321" s="50">
        <f t="shared" si="4773"/>
        <v>0</v>
      </c>
      <c r="EP321" s="45">
        <f t="shared" si="4774"/>
        <v>0</v>
      </c>
      <c r="EQ321" s="51">
        <f t="shared" si="4537"/>
        <v>0</v>
      </c>
      <c r="ER321" s="81">
        <f t="shared" si="4775"/>
        <v>1</v>
      </c>
      <c r="ES321" s="52">
        <f t="shared" si="4776"/>
        <v>53</v>
      </c>
      <c r="ET321" s="52">
        <f t="shared" si="4540"/>
        <v>53</v>
      </c>
      <c r="EU321" s="27">
        <f t="shared" si="4777"/>
        <v>1.6</v>
      </c>
      <c r="EV321" s="28">
        <f t="shared" si="4778"/>
        <v>52.999999999999993</v>
      </c>
      <c r="EW321" s="29">
        <f t="shared" si="4543"/>
        <v>84.8</v>
      </c>
      <c r="EX321" s="27">
        <f t="shared" si="4779"/>
        <v>4.2</v>
      </c>
      <c r="EY321" s="28">
        <f t="shared" si="4780"/>
        <v>51.142857142857146</v>
      </c>
      <c r="EZ321" s="29">
        <f t="shared" si="4546"/>
        <v>214.8</v>
      </c>
      <c r="FA321" s="178">
        <f t="shared" si="4781"/>
        <v>-2.6</v>
      </c>
      <c r="FB321" s="28">
        <f t="shared" si="4782"/>
        <v>1.857142857142847</v>
      </c>
      <c r="FC321" s="29">
        <f t="shared" si="4549"/>
        <v>-130</v>
      </c>
      <c r="FE321" s="84"/>
      <c r="FF321" s="176"/>
      <c r="FG321" s="176"/>
      <c r="FH321" s="84"/>
      <c r="FI321" s="824"/>
      <c r="FJ321" s="387"/>
      <c r="FK321" s="241">
        <f t="shared" si="4688"/>
        <v>0</v>
      </c>
      <c r="FL321" s="239"/>
      <c r="FM321" s="240"/>
      <c r="FN321" s="241">
        <f t="shared" si="4689"/>
        <v>0</v>
      </c>
      <c r="FO321" s="41">
        <f t="shared" si="4550"/>
        <v>0</v>
      </c>
      <c r="FP321" s="42">
        <f t="shared" si="4551"/>
        <v>0</v>
      </c>
      <c r="FQ321" s="43">
        <f t="shared" si="4552"/>
        <v>0</v>
      </c>
      <c r="FR321" s="818"/>
      <c r="FS321" s="387"/>
      <c r="FT321" s="241">
        <f t="shared" si="4690"/>
        <v>0</v>
      </c>
      <c r="FU321" s="239"/>
      <c r="FV321" s="240"/>
      <c r="FW321" s="241">
        <f t="shared" si="4691"/>
        <v>0</v>
      </c>
      <c r="FX321" s="41">
        <f t="shared" si="4553"/>
        <v>0</v>
      </c>
      <c r="FY321" s="42">
        <f t="shared" si="4554"/>
        <v>0</v>
      </c>
      <c r="FZ321" s="43">
        <f t="shared" si="4555"/>
        <v>0</v>
      </c>
      <c r="GA321" s="239"/>
      <c r="GB321" s="240"/>
      <c r="GC321" s="241">
        <f t="shared" si="4692"/>
        <v>0</v>
      </c>
      <c r="GD321" s="239"/>
      <c r="GE321" s="240"/>
      <c r="GF321" s="241">
        <f t="shared" si="4693"/>
        <v>0</v>
      </c>
      <c r="GG321" s="236">
        <f t="shared" si="4556"/>
        <v>0</v>
      </c>
      <c r="GH321" s="232">
        <f t="shared" si="4557"/>
        <v>0</v>
      </c>
      <c r="GI321" s="233">
        <f t="shared" si="4558"/>
        <v>0</v>
      </c>
      <c r="GJ321" s="449">
        <f t="shared" si="4559"/>
        <v>0</v>
      </c>
      <c r="GK321" s="450">
        <f t="shared" si="4560"/>
        <v>0</v>
      </c>
      <c r="GL321" s="451">
        <f t="shared" si="4561"/>
        <v>0</v>
      </c>
      <c r="GM321" s="449">
        <f t="shared" si="4562"/>
        <v>0</v>
      </c>
      <c r="GN321" s="450">
        <f t="shared" si="4563"/>
        <v>0</v>
      </c>
      <c r="GO321" s="451">
        <f t="shared" si="4564"/>
        <v>0</v>
      </c>
      <c r="GP321" s="252">
        <f t="shared" si="4565"/>
        <v>0</v>
      </c>
      <c r="GQ321" s="253">
        <f t="shared" si="4566"/>
        <v>0</v>
      </c>
      <c r="GR321" s="253">
        <f t="shared" si="4567"/>
        <v>0</v>
      </c>
      <c r="GS321" s="88"/>
      <c r="GT321" s="100"/>
      <c r="GU321" s="90">
        <f t="shared" si="4694"/>
        <v>0</v>
      </c>
      <c r="GV321" s="313">
        <v>1</v>
      </c>
      <c r="GW321" s="387">
        <v>50</v>
      </c>
      <c r="GX321" s="90">
        <f t="shared" si="4695"/>
        <v>50</v>
      </c>
      <c r="GY321" s="236">
        <f t="shared" si="4568"/>
        <v>-1</v>
      </c>
      <c r="GZ321" s="232">
        <f t="shared" si="4569"/>
        <v>-50</v>
      </c>
      <c r="HA321" s="233">
        <f t="shared" si="4570"/>
        <v>-50</v>
      </c>
      <c r="HB321" s="385"/>
      <c r="HC321" s="387"/>
      <c r="HD321" s="90">
        <f t="shared" si="4696"/>
        <v>0</v>
      </c>
      <c r="HE321" s="88"/>
      <c r="HF321" s="100"/>
      <c r="HG321" s="90">
        <f t="shared" si="4697"/>
        <v>0</v>
      </c>
      <c r="HH321" s="236">
        <f t="shared" si="4571"/>
        <v>0</v>
      </c>
      <c r="HI321" s="232">
        <f t="shared" si="4572"/>
        <v>0</v>
      </c>
      <c r="HJ321" s="233">
        <f t="shared" si="4573"/>
        <v>0</v>
      </c>
      <c r="HK321" s="88"/>
      <c r="HL321" s="100"/>
      <c r="HM321" s="90">
        <f t="shared" si="4698"/>
        <v>0</v>
      </c>
      <c r="HN321" s="88"/>
      <c r="HO321" s="100"/>
      <c r="HP321" s="90">
        <f t="shared" si="4699"/>
        <v>0</v>
      </c>
      <c r="HQ321" s="236">
        <f t="shared" si="4574"/>
        <v>0</v>
      </c>
      <c r="HR321" s="232">
        <f t="shared" si="4575"/>
        <v>0</v>
      </c>
      <c r="HS321" s="233">
        <f t="shared" si="4576"/>
        <v>0</v>
      </c>
      <c r="HT321" s="50">
        <f t="shared" si="4577"/>
        <v>0</v>
      </c>
      <c r="HU321" s="45">
        <f t="shared" si="4578"/>
        <v>0</v>
      </c>
      <c r="HV321" s="51">
        <f t="shared" si="4579"/>
        <v>0</v>
      </c>
      <c r="HW321" s="50">
        <f t="shared" si="4580"/>
        <v>1</v>
      </c>
      <c r="HX321" s="45">
        <f t="shared" si="4581"/>
        <v>50</v>
      </c>
      <c r="HY321" s="51">
        <f t="shared" si="4582"/>
        <v>50</v>
      </c>
      <c r="HZ321" s="252">
        <f t="shared" si="4583"/>
        <v>-1</v>
      </c>
      <c r="IA321" s="253">
        <f t="shared" si="4584"/>
        <v>-50</v>
      </c>
      <c r="IB321" s="253">
        <f t="shared" si="4585"/>
        <v>-50</v>
      </c>
      <c r="IC321" s="238">
        <v>1</v>
      </c>
      <c r="ID321" s="387">
        <v>53</v>
      </c>
      <c r="IE321" s="241">
        <f t="shared" si="4700"/>
        <v>53</v>
      </c>
      <c r="IF321" s="239"/>
      <c r="IG321" s="240"/>
      <c r="IH321" s="241">
        <f t="shared" si="4701"/>
        <v>0</v>
      </c>
      <c r="II321" s="236">
        <f t="shared" si="4586"/>
        <v>1</v>
      </c>
      <c r="IJ321" s="232">
        <f t="shared" si="4587"/>
        <v>53</v>
      </c>
      <c r="IK321" s="233">
        <f t="shared" si="4588"/>
        <v>53</v>
      </c>
      <c r="IL321" s="239"/>
      <c r="IM321" s="240"/>
      <c r="IN321" s="241">
        <f t="shared" si="4702"/>
        <v>0</v>
      </c>
      <c r="IO321" s="313">
        <v>1.6</v>
      </c>
      <c r="IP321" s="387">
        <v>50</v>
      </c>
      <c r="IQ321" s="90">
        <f t="shared" si="4703"/>
        <v>80</v>
      </c>
      <c r="IR321" s="236">
        <f t="shared" si="4589"/>
        <v>-1.6</v>
      </c>
      <c r="IS321" s="232">
        <f t="shared" si="4590"/>
        <v>-50</v>
      </c>
      <c r="IT321" s="233">
        <f t="shared" si="4591"/>
        <v>-80</v>
      </c>
      <c r="IU321" s="239"/>
      <c r="IV321" s="240"/>
      <c r="IW321" s="241">
        <f t="shared" si="4704"/>
        <v>0</v>
      </c>
      <c r="IX321" s="239"/>
      <c r="IY321" s="240"/>
      <c r="IZ321" s="241">
        <f t="shared" si="4705"/>
        <v>0</v>
      </c>
      <c r="JA321" s="236">
        <f t="shared" si="4592"/>
        <v>0</v>
      </c>
      <c r="JB321" s="232">
        <f t="shared" si="4593"/>
        <v>0</v>
      </c>
      <c r="JC321" s="233">
        <f t="shared" si="4594"/>
        <v>0</v>
      </c>
      <c r="JD321" s="449">
        <f t="shared" si="4595"/>
        <v>1</v>
      </c>
      <c r="JE321" s="450">
        <f t="shared" si="4596"/>
        <v>53</v>
      </c>
      <c r="JF321" s="451">
        <f t="shared" si="4597"/>
        <v>53</v>
      </c>
      <c r="JG321" s="449">
        <f t="shared" si="4598"/>
        <v>1.6</v>
      </c>
      <c r="JH321" s="450">
        <f t="shared" si="4599"/>
        <v>50</v>
      </c>
      <c r="JI321" s="451">
        <f t="shared" si="4600"/>
        <v>80</v>
      </c>
      <c r="JJ321" s="252">
        <f t="shared" si="4601"/>
        <v>-0.60000000000000009</v>
      </c>
      <c r="JK321" s="253">
        <f t="shared" si="4602"/>
        <v>3</v>
      </c>
      <c r="JL321" s="253">
        <f t="shared" si="4603"/>
        <v>-27</v>
      </c>
      <c r="JM321" s="88"/>
      <c r="JN321" s="100"/>
      <c r="JO321" s="90">
        <f t="shared" si="4706"/>
        <v>0</v>
      </c>
      <c r="JP321" s="88"/>
      <c r="JQ321" s="100"/>
      <c r="JR321" s="90">
        <f t="shared" si="4707"/>
        <v>0</v>
      </c>
      <c r="JS321" s="236">
        <f t="shared" si="4604"/>
        <v>0</v>
      </c>
      <c r="JT321" s="232">
        <f t="shared" si="4605"/>
        <v>0</v>
      </c>
      <c r="JU321" s="233">
        <f t="shared" si="4606"/>
        <v>0</v>
      </c>
      <c r="JV321" s="88"/>
      <c r="JW321" s="100"/>
      <c r="JX321" s="90">
        <f t="shared" si="4708"/>
        <v>0</v>
      </c>
      <c r="JY321" s="88"/>
      <c r="JZ321" s="100"/>
      <c r="KA321" s="90">
        <f t="shared" si="4709"/>
        <v>0</v>
      </c>
      <c r="KB321" s="236">
        <f t="shared" si="4607"/>
        <v>0</v>
      </c>
      <c r="KC321" s="232">
        <f t="shared" si="4608"/>
        <v>0</v>
      </c>
      <c r="KD321" s="233">
        <f t="shared" si="4609"/>
        <v>0</v>
      </c>
      <c r="KE321" s="88"/>
      <c r="KF321" s="100"/>
      <c r="KG321" s="90">
        <f t="shared" si="4710"/>
        <v>0</v>
      </c>
      <c r="KH321" s="88"/>
      <c r="KI321" s="100"/>
      <c r="KJ321" s="90">
        <f t="shared" si="4711"/>
        <v>0</v>
      </c>
      <c r="KK321" s="41">
        <f t="shared" si="4610"/>
        <v>0</v>
      </c>
      <c r="KL321" s="42">
        <f t="shared" si="4611"/>
        <v>0</v>
      </c>
      <c r="KM321" s="43">
        <f t="shared" si="4612"/>
        <v>0</v>
      </c>
      <c r="KN321" s="50">
        <f t="shared" si="4613"/>
        <v>0</v>
      </c>
      <c r="KO321" s="45">
        <f t="shared" si="4614"/>
        <v>0</v>
      </c>
      <c r="KP321" s="51">
        <f t="shared" si="4615"/>
        <v>0</v>
      </c>
      <c r="KQ321" s="50">
        <f t="shared" si="4616"/>
        <v>0</v>
      </c>
      <c r="KR321" s="45">
        <f t="shared" si="4617"/>
        <v>0</v>
      </c>
      <c r="KS321" s="51">
        <f t="shared" si="4618"/>
        <v>0</v>
      </c>
      <c r="KT321" s="81">
        <f t="shared" si="4619"/>
        <v>0</v>
      </c>
      <c r="KU321" s="52">
        <f t="shared" si="4620"/>
        <v>0</v>
      </c>
      <c r="KV321" s="52">
        <f t="shared" si="4621"/>
        <v>0</v>
      </c>
      <c r="KW321" s="27">
        <f t="shared" si="4622"/>
        <v>1</v>
      </c>
      <c r="KX321" s="28">
        <f t="shared" si="4623"/>
        <v>53</v>
      </c>
      <c r="KY321" s="29">
        <f t="shared" si="4624"/>
        <v>53</v>
      </c>
      <c r="KZ321" s="27">
        <f t="shared" si="4625"/>
        <v>2.6</v>
      </c>
      <c r="LA321" s="28">
        <f t="shared" si="4626"/>
        <v>50</v>
      </c>
      <c r="LB321" s="29">
        <f t="shared" si="4627"/>
        <v>130</v>
      </c>
      <c r="LC321" s="178">
        <f t="shared" si="4628"/>
        <v>-1.6</v>
      </c>
      <c r="LD321" s="28">
        <f t="shared" si="4629"/>
        <v>3</v>
      </c>
      <c r="LE321" s="29">
        <f t="shared" si="4630"/>
        <v>-77</v>
      </c>
    </row>
    <row r="322" spans="2:317" s="129" customFormat="1" ht="20.25" hidden="1" customHeight="1" outlineLevel="2">
      <c r="B322" s="119" t="s">
        <v>429</v>
      </c>
      <c r="C322" s="120"/>
      <c r="D322" s="120"/>
      <c r="E322" s="120"/>
      <c r="F322" s="121"/>
      <c r="G322" s="412">
        <f>SUBTOTAL(9,G308:G321)</f>
        <v>0.39500000000000002</v>
      </c>
      <c r="H322" s="420"/>
      <c r="I322" s="414">
        <f>SUBTOTAL(9,I308:I321)</f>
        <v>24.497500000000002</v>
      </c>
      <c r="J322" s="412">
        <f>SUBTOTAL(9,J308:J321)</f>
        <v>0.89500000000000013</v>
      </c>
      <c r="K322" s="420"/>
      <c r="L322" s="414">
        <f>SUBTOTAL(9,L308:L321)</f>
        <v>41.300000000000004</v>
      </c>
      <c r="M322" s="91">
        <f>SUBTOTAL(9,M308:M321)</f>
        <v>-0.5</v>
      </c>
      <c r="N322" s="92"/>
      <c r="O322" s="93">
        <f>SUBTOTAL(9,O308:O321)</f>
        <v>-16.802499999999998</v>
      </c>
      <c r="P322" s="412">
        <f>SUBTOTAL(9,P308:P321)</f>
        <v>0.25700000000000001</v>
      </c>
      <c r="Q322" s="420"/>
      <c r="R322" s="414">
        <f>SUBTOTAL(9,R308:R321)</f>
        <v>14.475525000000001</v>
      </c>
      <c r="S322" s="412">
        <f>SUBTOTAL(9,S308:S321)</f>
        <v>1.3</v>
      </c>
      <c r="T322" s="420"/>
      <c r="U322" s="414">
        <f>SUBTOTAL(9,U308:U321)</f>
        <v>59.56</v>
      </c>
      <c r="V322" s="91">
        <f>SUBTOTAL(9,V308:V321)</f>
        <v>-1.0430000000000001</v>
      </c>
      <c r="W322" s="92"/>
      <c r="X322" s="93">
        <f>SUBTOTAL(9,X308:X321)</f>
        <v>-45.084474999999998</v>
      </c>
      <c r="Y322" s="412">
        <f>SUBTOTAL(9,Y308:Y321)</f>
        <v>0.57799999999999996</v>
      </c>
      <c r="Z322" s="420"/>
      <c r="AA322" s="414">
        <f>SUBTOTAL(9,AA308:AA321)</f>
        <v>32.55585</v>
      </c>
      <c r="AB322" s="412">
        <f>SUBTOTAL(9,AB308:AB321)</f>
        <v>2</v>
      </c>
      <c r="AC322" s="420"/>
      <c r="AD322" s="414">
        <f>SUBTOTAL(9,AD308:AD321)</f>
        <v>83.33</v>
      </c>
      <c r="AE322" s="255">
        <f>SUBTOTAL(9,AE308:AE321)</f>
        <v>-1.4220000000000002</v>
      </c>
      <c r="AF322" s="256"/>
      <c r="AG322" s="257">
        <f>SUBTOTAL(9,AG308:AG321)</f>
        <v>-50.774149999999999</v>
      </c>
      <c r="AH322" s="452">
        <f>SUBTOTAL(9,AH308:AH321)</f>
        <v>1.1349999999999998</v>
      </c>
      <c r="AI322" s="458">
        <f>IF(AJ322,AJ322/AH322,"")</f>
        <v>63.021035242290758</v>
      </c>
      <c r="AJ322" s="454">
        <f>SUBTOTAL(9,AJ308:AJ321)</f>
        <v>71.528874999999999</v>
      </c>
      <c r="AK322" s="452">
        <f>SUBTOTAL(9,AK308:AK321)</f>
        <v>4.0999999999999996</v>
      </c>
      <c r="AL322" s="458">
        <f>IF(AM322,AM322/AK322,"")</f>
        <v>44.924390243902444</v>
      </c>
      <c r="AM322" s="455">
        <f>SUBTOTAL(9,AM308:AM321)</f>
        <v>184.19</v>
      </c>
      <c r="AN322" s="259">
        <f>SUBTOTAL(9,AN308:AN321)</f>
        <v>-2.9650000000000003</v>
      </c>
      <c r="AO322" s="258"/>
      <c r="AP322" s="258">
        <f>SUBTOTAL(9,AP308:AP321)</f>
        <v>-112.661125</v>
      </c>
      <c r="AQ322" s="91">
        <f>SUBTOTAL(9,AQ308:AQ321)</f>
        <v>0.89999999999999991</v>
      </c>
      <c r="AR322" s="101"/>
      <c r="AS322" s="93">
        <f>SUBTOTAL(9,AS308:AS321)</f>
        <v>55.8</v>
      </c>
      <c r="AT322" s="91">
        <f>SUBTOTAL(9,AT308:AT321)</f>
        <v>2</v>
      </c>
      <c r="AU322" s="101"/>
      <c r="AV322" s="93">
        <f>SUBTOTAL(9,AV308:AV321)</f>
        <v>79</v>
      </c>
      <c r="AW322" s="255">
        <f>SUBTOTAL(9,AW308:AW321)</f>
        <v>-1.1000000000000001</v>
      </c>
      <c r="AX322" s="256"/>
      <c r="AY322" s="257">
        <f>SUBTOTAL(9,AY308:AY321)</f>
        <v>-23.200000000000003</v>
      </c>
      <c r="AZ322" s="91">
        <f>SUBTOTAL(9,AZ308:AZ321)</f>
        <v>1</v>
      </c>
      <c r="BA322" s="101"/>
      <c r="BB322" s="93">
        <f>SUBTOTAL(9,BB308:BB321)</f>
        <v>30</v>
      </c>
      <c r="BC322" s="91">
        <f>SUBTOTAL(9,BC308:BC321)</f>
        <v>1.6</v>
      </c>
      <c r="BD322" s="101"/>
      <c r="BE322" s="93">
        <f>SUBTOTAL(9,BE308:BE321)</f>
        <v>68</v>
      </c>
      <c r="BF322" s="255">
        <f>SUBTOTAL(9,BF308:BF321)</f>
        <v>-0.6</v>
      </c>
      <c r="BG322" s="256"/>
      <c r="BH322" s="257">
        <f>SUBTOTAL(9,BH308:BH321)</f>
        <v>-38</v>
      </c>
      <c r="BI322" s="91">
        <f>SUBTOTAL(9,BI308:BI321)</f>
        <v>1.5</v>
      </c>
      <c r="BJ322" s="101"/>
      <c r="BK322" s="93">
        <f>SUBTOTAL(9,BK308:BK321)</f>
        <v>48</v>
      </c>
      <c r="BL322" s="91">
        <f>SUBTOTAL(9,BL308:BL321)</f>
        <v>3.1</v>
      </c>
      <c r="BM322" s="101"/>
      <c r="BN322" s="93">
        <f>SUBTOTAL(9,BN308:BN321)</f>
        <v>97.5</v>
      </c>
      <c r="BO322" s="255">
        <f>SUBTOTAL(9,BO308:BO321)</f>
        <v>-1.6</v>
      </c>
      <c r="BP322" s="256"/>
      <c r="BQ322" s="257">
        <f>SUBTOTAL(9,BQ308:BQ321)</f>
        <v>-49.5</v>
      </c>
      <c r="BR322" s="122">
        <f>SUBTOTAL(9,BR308:BR321)</f>
        <v>2.9</v>
      </c>
      <c r="BS322" s="130">
        <f>IF(BT322,BT322/BR322,"")</f>
        <v>46.137931034482762</v>
      </c>
      <c r="BT322" s="124">
        <f>SUBTOTAL(9,BT308:BT321)</f>
        <v>133.80000000000001</v>
      </c>
      <c r="BU322" s="122">
        <f>SUBTOTAL(9,BU308:BU321)</f>
        <v>5.6</v>
      </c>
      <c r="BV322" s="130">
        <f>IF(BW322,BW322/BU322,"")</f>
        <v>43.660714285714292</v>
      </c>
      <c r="BW322" s="496">
        <f>SUBTOTAL(9,BW308:BW321)</f>
        <v>244.5</v>
      </c>
      <c r="BX322" s="259">
        <f>SUBTOTAL(9,BX308:BX321)</f>
        <v>-2.7</v>
      </c>
      <c r="BY322" s="258"/>
      <c r="BZ322" s="258">
        <f>SUBTOTAL(9,BZ308:BZ321)</f>
        <v>-110.7</v>
      </c>
      <c r="CA322" s="412">
        <f>SUBTOTAL(9,CA308:CA321)</f>
        <v>1</v>
      </c>
      <c r="CB322" s="420"/>
      <c r="CC322" s="414">
        <f>SUBTOTAL(9,CC308:CC321)</f>
        <v>30</v>
      </c>
      <c r="CD322" s="412">
        <f>SUBTOTAL(9,CD308:CD321)</f>
        <v>4</v>
      </c>
      <c r="CE322" s="420"/>
      <c r="CF322" s="414">
        <f>SUBTOTAL(9,CF308:CF321)</f>
        <v>175</v>
      </c>
      <c r="CG322" s="255">
        <f>SUBTOTAL(9,CG308:CG321)</f>
        <v>-3</v>
      </c>
      <c r="CH322" s="256"/>
      <c r="CI322" s="257">
        <f>SUBTOTAL(9,CI308:CI321)</f>
        <v>-145</v>
      </c>
      <c r="CJ322" s="412">
        <f>SUBTOTAL(9,CJ308:CJ321)</f>
        <v>2</v>
      </c>
      <c r="CK322" s="420"/>
      <c r="CL322" s="414">
        <f>SUBTOTAL(9,CL308:CL321)</f>
        <v>60</v>
      </c>
      <c r="CM322" s="412">
        <f>SUBTOTAL(9,CM308:CM321)</f>
        <v>4.0999999999999996</v>
      </c>
      <c r="CN322" s="420"/>
      <c r="CO322" s="414">
        <f>SUBTOTAL(9,CO308:CO321)</f>
        <v>138</v>
      </c>
      <c r="CP322" s="255">
        <f>SUBTOTAL(9,CP308:CP321)</f>
        <v>-2.1</v>
      </c>
      <c r="CQ322" s="256"/>
      <c r="CR322" s="257">
        <f>SUBTOTAL(9,CR308:CR321)</f>
        <v>-78</v>
      </c>
      <c r="CS322" s="412">
        <f>SUBTOTAL(9,CS308:CS321)</f>
        <v>3</v>
      </c>
      <c r="CT322" s="420"/>
      <c r="CU322" s="414">
        <f>SUBTOTAL(9,CU308:CU321)</f>
        <v>96</v>
      </c>
      <c r="CV322" s="412">
        <f>SUBTOTAL(9,CV308:CV321)</f>
        <v>5</v>
      </c>
      <c r="CW322" s="420"/>
      <c r="CX322" s="414">
        <f>SUBTOTAL(9,CX308:CX321)</f>
        <v>194</v>
      </c>
      <c r="CY322" s="255">
        <f>SUBTOTAL(9,CY308:CY321)</f>
        <v>-2</v>
      </c>
      <c r="CZ322" s="256"/>
      <c r="DA322" s="257">
        <f>SUBTOTAL(9,DA308:DA321)</f>
        <v>-98</v>
      </c>
      <c r="DB322" s="452">
        <f>SUBTOTAL(9,DB308:DB321)</f>
        <v>5</v>
      </c>
      <c r="DC322" s="458">
        <f>IF(DD322,DD322/DB322,"")</f>
        <v>37.200000000000003</v>
      </c>
      <c r="DD322" s="454">
        <f>SUBTOTAL(9,DD308:DD321)</f>
        <v>186</v>
      </c>
      <c r="DE322" s="452">
        <f>SUBTOTAL(9,DE308:DE321)</f>
        <v>10.6</v>
      </c>
      <c r="DF322" s="458">
        <f>IF(DG322,DG322/DE322,"")</f>
        <v>47.830188679245282</v>
      </c>
      <c r="DG322" s="455">
        <f>SUBTOTAL(9,DG308:DG321)</f>
        <v>507</v>
      </c>
      <c r="DH322" s="259">
        <f>SUBTOTAL(9,DH308:DH321)</f>
        <v>-5.6</v>
      </c>
      <c r="DI322" s="258"/>
      <c r="DJ322" s="258">
        <f>SUBTOTAL(9,DJ308:DJ321)</f>
        <v>-321</v>
      </c>
      <c r="DK322" s="91">
        <f>SUBTOTAL(9,DK308:DK321)</f>
        <v>3</v>
      </c>
      <c r="DL322" s="101"/>
      <c r="DM322" s="93">
        <f>SUBTOTAL(9,DM308:DM321)</f>
        <v>113</v>
      </c>
      <c r="DN322" s="91">
        <f>SUBTOTAL(9,DN308:DN321)</f>
        <v>2.5</v>
      </c>
      <c r="DO322" s="101"/>
      <c r="DP322" s="93">
        <f>SUBTOTAL(9,DP308:DP321)</f>
        <v>77.5</v>
      </c>
      <c r="DQ322" s="255">
        <f>SUBTOTAL(9,DQ308:DQ321)</f>
        <v>0.5</v>
      </c>
      <c r="DR322" s="256"/>
      <c r="DS322" s="257">
        <f>SUBTOTAL(9,DS308:DS321)</f>
        <v>35.5</v>
      </c>
      <c r="DT322" s="91">
        <f>SUBTOTAL(9,DT308:DT321)</f>
        <v>3</v>
      </c>
      <c r="DU322" s="101"/>
      <c r="DV322" s="93">
        <f>SUBTOTAL(9,DV308:DV321)</f>
        <v>90</v>
      </c>
      <c r="DW322" s="91">
        <f>SUBTOTAL(9,DW308:DW321)</f>
        <v>5</v>
      </c>
      <c r="DX322" s="101"/>
      <c r="DY322" s="93">
        <f>SUBTOTAL(9,DY308:DY321)</f>
        <v>218</v>
      </c>
      <c r="DZ322" s="255">
        <f>SUBTOTAL(9,DZ308:DZ321)</f>
        <v>-2</v>
      </c>
      <c r="EA322" s="256"/>
      <c r="EB322" s="257">
        <f>SUBTOTAL(9,EB308:EB321)</f>
        <v>-128</v>
      </c>
      <c r="EC322" s="91">
        <f>SUBTOTAL(9,EC308:EC321)</f>
        <v>5</v>
      </c>
      <c r="ED322" s="101"/>
      <c r="EE322" s="93">
        <f>SUBTOTAL(9,EE308:EE321)</f>
        <v>162</v>
      </c>
      <c r="EF322" s="91">
        <f>SUBTOTAL(9,EF308:EF321)</f>
        <v>5.5</v>
      </c>
      <c r="EG322" s="101"/>
      <c r="EH322" s="93">
        <f>SUBTOTAL(9,EH308:EH321)</f>
        <v>184.5</v>
      </c>
      <c r="EI322" s="91">
        <f>SUBTOTAL(9,EI308:EI321)</f>
        <v>-0.5</v>
      </c>
      <c r="EJ322" s="92"/>
      <c r="EK322" s="93">
        <f>SUBTOTAL(9,EK308:EK321)</f>
        <v>-22.5</v>
      </c>
      <c r="EL322" s="122">
        <f>SUBTOTAL(9,EL308:EL321)</f>
        <v>9</v>
      </c>
      <c r="EM322" s="130">
        <f>IF(EN322,EN322/EL322,"")</f>
        <v>40.555555555555557</v>
      </c>
      <c r="EN322" s="124">
        <f>SUBTOTAL(9,EN308:EN321)</f>
        <v>365</v>
      </c>
      <c r="EO322" s="122">
        <f>SUBTOTAL(9,EO308:EO321)</f>
        <v>10.5</v>
      </c>
      <c r="EP322" s="130">
        <f>IF(EQ322,EQ322/EO322,"")</f>
        <v>45.714285714285715</v>
      </c>
      <c r="EQ322" s="496">
        <f>SUBTOTAL(9,EQ308:EQ321)</f>
        <v>480</v>
      </c>
      <c r="ER322" s="125">
        <f>SUBTOTAL(9,ER308:ER321)</f>
        <v>-1.5</v>
      </c>
      <c r="ES322" s="124"/>
      <c r="ET322" s="124">
        <f>SUBTOTAL(9,ET308:ET321)</f>
        <v>-115</v>
      </c>
      <c r="EU322" s="126">
        <f>SUBTOTAL(9,EU308:EU321)</f>
        <v>18.035000000000004</v>
      </c>
      <c r="EV322" s="127">
        <f>IF(EW322,EW322/EU322,"")</f>
        <v>41.93672719711671</v>
      </c>
      <c r="EW322" s="128">
        <f>SUBTOTAL(9,EW308:EW321)</f>
        <v>756.32887500000004</v>
      </c>
      <c r="EX322" s="126">
        <f>SUBTOTAL(9,EX308:EX321)</f>
        <v>30.8</v>
      </c>
      <c r="EY322" s="127">
        <f>IF(EZ322,EZ322/EX322,"")</f>
        <v>45.963961038961031</v>
      </c>
      <c r="EZ322" s="128">
        <f>SUBTOTAL(9,EZ308:EZ321)</f>
        <v>1415.6899999999998</v>
      </c>
      <c r="FA322" s="179">
        <f>SUBTOTAL(9,FA308:FA321)</f>
        <v>-12.764999999999999</v>
      </c>
      <c r="FB322" s="127"/>
      <c r="FC322" s="128">
        <f>SUBTOTAL(9,FC308:FC321)</f>
        <v>-659.36112500000002</v>
      </c>
      <c r="FE322" s="119" t="s">
        <v>430</v>
      </c>
      <c r="FF322" s="120"/>
      <c r="FG322" s="120"/>
      <c r="FH322" s="121"/>
      <c r="FI322" s="412">
        <f>SUBTOTAL(9,FI308:FI321)</f>
        <v>3</v>
      </c>
      <c r="FJ322" s="420"/>
      <c r="FK322" s="414">
        <f>SUBTOTAL(9,FK308:FK321)</f>
        <v>90</v>
      </c>
      <c r="FL322" s="412">
        <f>SUBTOTAL(9,FL308:FL321)</f>
        <v>0.83000000000000007</v>
      </c>
      <c r="FM322" s="420"/>
      <c r="FN322" s="414">
        <f>SUBTOTAL(9,FN308:FN321)</f>
        <v>35.800000000000004</v>
      </c>
      <c r="FO322" s="91">
        <f>SUBTOTAL(9,FO308:FO321)</f>
        <v>2.2000000000000002</v>
      </c>
      <c r="FP322" s="92"/>
      <c r="FQ322" s="93">
        <f>SUBTOTAL(9,FQ308:FQ321)</f>
        <v>56.3</v>
      </c>
      <c r="FR322" s="412">
        <f>SUBTOTAL(9,FR308:FR321)</f>
        <v>5</v>
      </c>
      <c r="FS322" s="420"/>
      <c r="FT322" s="414">
        <f>SUBTOTAL(9,FT308:FT321)</f>
        <v>356</v>
      </c>
      <c r="FU322" s="412">
        <f>SUBTOTAL(9,FU308:FU321)</f>
        <v>1.3</v>
      </c>
      <c r="FV322" s="420"/>
      <c r="FW322" s="414">
        <f>SUBTOTAL(9,FW308:FW321)</f>
        <v>59.56</v>
      </c>
      <c r="FX322" s="91">
        <f>SUBTOTAL(9,FX308:FX321)</f>
        <v>2.7</v>
      </c>
      <c r="FY322" s="92"/>
      <c r="FZ322" s="93">
        <f>SUBTOTAL(9,FZ308:FZ321)</f>
        <v>260.44</v>
      </c>
      <c r="GA322" s="412">
        <f>SUBTOTAL(9,GA308:GA321)</f>
        <v>0.7</v>
      </c>
      <c r="GB322" s="420"/>
      <c r="GC322" s="414">
        <f>SUBTOTAL(9,GC308:GC321)</f>
        <v>46.53</v>
      </c>
      <c r="GD322" s="412">
        <f>SUBTOTAL(9,GD308:GD321)</f>
        <v>1</v>
      </c>
      <c r="GE322" s="420"/>
      <c r="GF322" s="414">
        <f>SUBTOTAL(9,GF308:GF321)</f>
        <v>29</v>
      </c>
      <c r="GG322" s="255">
        <f>SUBTOTAL(9,GG308:GG321)</f>
        <v>-0.29999999999999993</v>
      </c>
      <c r="GH322" s="256"/>
      <c r="GI322" s="257">
        <f>SUBTOTAL(9,GI308:GI321)</f>
        <v>17.53</v>
      </c>
      <c r="GJ322" s="452">
        <f>SUBTOTAL(9,GJ308:GJ321)</f>
        <v>7.7</v>
      </c>
      <c r="GK322" s="458">
        <f>IF(GL322,GL322/GJ322,"")</f>
        <v>63.964935064935062</v>
      </c>
      <c r="GL322" s="454">
        <f>SUBTOTAL(9,GL308:GL321)</f>
        <v>492.53</v>
      </c>
      <c r="GM322" s="452">
        <f>SUBTOTAL(9,GM308:GM321)</f>
        <v>3.1</v>
      </c>
      <c r="GN322" s="458">
        <f>IF(GO322,GO322/GM322,"")</f>
        <v>40.116129032258065</v>
      </c>
      <c r="GO322" s="455">
        <f>SUBTOTAL(9,GO308:GO321)</f>
        <v>124.36</v>
      </c>
      <c r="GP322" s="259">
        <f>SUBTOTAL(9,GP308:GP321)</f>
        <v>4.5999999999999996</v>
      </c>
      <c r="GQ322" s="258"/>
      <c r="GR322" s="258">
        <f>SUBTOTAL(9,GR308:GR321)</f>
        <v>368.16999999999996</v>
      </c>
      <c r="GS322" s="91">
        <f>SUBTOTAL(9,GS308:GS321)</f>
        <v>0.3</v>
      </c>
      <c r="GT322" s="101"/>
      <c r="GU322" s="93">
        <f>SUBTOTAL(9,GU308:GU321)</f>
        <v>24</v>
      </c>
      <c r="GV322" s="91">
        <f>SUBTOTAL(9,GV308:GV321)</f>
        <v>2.1</v>
      </c>
      <c r="GW322" s="101"/>
      <c r="GX322" s="93">
        <f>SUBTOTAL(9,GX308:GX321)</f>
        <v>86</v>
      </c>
      <c r="GY322" s="255">
        <f>SUBTOTAL(9,GY308:GY321)</f>
        <v>-1.7</v>
      </c>
      <c r="GZ322" s="256"/>
      <c r="HA322" s="257">
        <f>SUBTOTAL(9,HA308:HA321)</f>
        <v>-55</v>
      </c>
      <c r="HB322" s="91">
        <f>SUBTOTAL(9,HB308:HB321)</f>
        <v>1</v>
      </c>
      <c r="HC322" s="101"/>
      <c r="HD322" s="93">
        <f>SUBTOTAL(9,HD308:HD321)</f>
        <v>30</v>
      </c>
      <c r="HE322" s="91">
        <f>SUBTOTAL(9,HE308:HE321)</f>
        <v>1.6</v>
      </c>
      <c r="HF322" s="101"/>
      <c r="HG322" s="93">
        <f>SUBTOTAL(9,HG308:HG321)</f>
        <v>68</v>
      </c>
      <c r="HH322" s="255">
        <f>SUBTOTAL(9,HH308:HH321)</f>
        <v>-0.5</v>
      </c>
      <c r="HI322" s="256"/>
      <c r="HJ322" s="257">
        <f>SUBTOTAL(9,HJ308:HJ321)</f>
        <v>-31</v>
      </c>
      <c r="HK322" s="91">
        <f>SUBTOTAL(9,HK308:HK321)</f>
        <v>2</v>
      </c>
      <c r="HL322" s="101"/>
      <c r="HM322" s="93">
        <f>SUBTOTAL(9,HM308:HM321)</f>
        <v>66</v>
      </c>
      <c r="HN322" s="91">
        <f>SUBTOTAL(9,HN308:HN321)</f>
        <v>3.1</v>
      </c>
      <c r="HO322" s="101"/>
      <c r="HP322" s="93">
        <f>SUBTOTAL(9,HP308:HP321)</f>
        <v>61.5</v>
      </c>
      <c r="HQ322" s="255">
        <f>SUBTOTAL(9,HQ308:HQ321)</f>
        <v>-1.1000000000000001</v>
      </c>
      <c r="HR322" s="256"/>
      <c r="HS322" s="257">
        <f>SUBTOTAL(9,HS308:HS321)</f>
        <v>-31.5</v>
      </c>
      <c r="HT322" s="122">
        <f>SUBTOTAL(9,HT308:HT321)</f>
        <v>2.2999999999999998</v>
      </c>
      <c r="HU322" s="130">
        <f>IF(HV322,HV322/HT322,"")</f>
        <v>52.173913043478265</v>
      </c>
      <c r="HV322" s="124">
        <f>SUBTOTAL(9,HV308:HV321)</f>
        <v>120</v>
      </c>
      <c r="HW322" s="122">
        <f>SUBTOTAL(9,HW308:HW321)</f>
        <v>5.6</v>
      </c>
      <c r="HX322" s="130">
        <f>IF(HY322,HY322/HW322,"")</f>
        <v>38.482142857142861</v>
      </c>
      <c r="HY322" s="496">
        <f>SUBTOTAL(9,HY308:HY321)</f>
        <v>215.5</v>
      </c>
      <c r="HZ322" s="259">
        <f>SUBTOTAL(9,HZ308:HZ321)</f>
        <v>-3.3000000000000003</v>
      </c>
      <c r="IA322" s="258"/>
      <c r="IB322" s="258">
        <f>SUBTOTAL(9,IB308:IB321)</f>
        <v>-95.5</v>
      </c>
      <c r="IC322" s="412">
        <f>SUBTOTAL(9,IC308:IC321)</f>
        <v>2</v>
      </c>
      <c r="ID322" s="420"/>
      <c r="IE322" s="414">
        <f>SUBTOTAL(9,IE308:IE321)</f>
        <v>83</v>
      </c>
      <c r="IF322" s="412">
        <f>SUBTOTAL(9,IF308:IF321)</f>
        <v>3</v>
      </c>
      <c r="IG322" s="420"/>
      <c r="IH322" s="414">
        <f>SUBTOTAL(9,IH308:IH321)</f>
        <v>122</v>
      </c>
      <c r="II322" s="255">
        <f>SUBTOTAL(9,II308:II321)</f>
        <v>-1</v>
      </c>
      <c r="IJ322" s="256"/>
      <c r="IK322" s="257">
        <f>SUBTOTAL(9,IK308:IK321)</f>
        <v>-39</v>
      </c>
      <c r="IL322" s="412">
        <f>SUBTOTAL(9,IL308:IL321)</f>
        <v>2</v>
      </c>
      <c r="IM322" s="420"/>
      <c r="IN322" s="414">
        <f>SUBTOTAL(9,IN308:IN321)</f>
        <v>60</v>
      </c>
      <c r="IO322" s="412">
        <f>SUBTOTAL(9,IO308:IO321)</f>
        <v>4.0999999999999996</v>
      </c>
      <c r="IP322" s="420"/>
      <c r="IQ322" s="414">
        <f>SUBTOTAL(9,IQ308:IQ321)</f>
        <v>138</v>
      </c>
      <c r="IR322" s="255">
        <f>SUBTOTAL(9,IR308:IR321)</f>
        <v>-1.6</v>
      </c>
      <c r="IS322" s="256"/>
      <c r="IT322" s="257">
        <f>SUBTOTAL(9,IT308:IT321)</f>
        <v>-78</v>
      </c>
      <c r="IU322" s="412">
        <f>SUBTOTAL(9,IU308:IU321)</f>
        <v>4</v>
      </c>
      <c r="IV322" s="420"/>
      <c r="IW322" s="414">
        <f>SUBTOTAL(9,IW308:IW321)</f>
        <v>132</v>
      </c>
      <c r="IX322" s="412">
        <f>SUBTOTAL(9,IX308:IX321)</f>
        <v>5</v>
      </c>
      <c r="IY322" s="420"/>
      <c r="IZ322" s="414">
        <f>SUBTOTAL(9,IZ308:IZ321)</f>
        <v>194</v>
      </c>
      <c r="JA322" s="255">
        <f>SUBTOTAL(9,JA308:JA321)</f>
        <v>-1</v>
      </c>
      <c r="JB322" s="256"/>
      <c r="JC322" s="257">
        <f>SUBTOTAL(9,JC308:JC321)</f>
        <v>-62</v>
      </c>
      <c r="JD322" s="452">
        <f>SUBTOTAL(9,JD308:JD321)</f>
        <v>6</v>
      </c>
      <c r="JE322" s="458">
        <f>IF(JF322,JF322/JD322,"")</f>
        <v>45.833333333333336</v>
      </c>
      <c r="JF322" s="454">
        <f>SUBTOTAL(9,JF308:JF321)</f>
        <v>275</v>
      </c>
      <c r="JG322" s="452">
        <f>SUBTOTAL(9,JG308:JG321)</f>
        <v>9.6</v>
      </c>
      <c r="JH322" s="458">
        <f>IF(JI322,JI322/JG322,"")</f>
        <v>47.291666666666671</v>
      </c>
      <c r="JI322" s="455">
        <f>SUBTOTAL(9,JI308:JI321)</f>
        <v>454</v>
      </c>
      <c r="JJ322" s="259">
        <f>SUBTOTAL(9,JJ308:JJ321)</f>
        <v>-3.6</v>
      </c>
      <c r="JK322" s="258"/>
      <c r="JL322" s="258">
        <f>SUBTOTAL(9,JL308:JL321)</f>
        <v>-179</v>
      </c>
      <c r="JM322" s="91">
        <f>SUBTOTAL(9,JM308:JM321)</f>
        <v>3</v>
      </c>
      <c r="JN322" s="101"/>
      <c r="JO322" s="93">
        <f>SUBTOTAL(9,JO308:JO321)</f>
        <v>90</v>
      </c>
      <c r="JP322" s="91">
        <f>SUBTOTAL(9,JP308:JP321)</f>
        <v>0.5</v>
      </c>
      <c r="JQ322" s="101"/>
      <c r="JR322" s="93">
        <f>SUBTOTAL(9,JR308:JR321)</f>
        <v>17.5</v>
      </c>
      <c r="JS322" s="255">
        <f>SUBTOTAL(9,JS308:JS321)</f>
        <v>2.5</v>
      </c>
      <c r="JT322" s="256"/>
      <c r="JU322" s="257">
        <f>SUBTOTAL(9,JU308:JU321)</f>
        <v>72.5</v>
      </c>
      <c r="JV322" s="91">
        <f>SUBTOTAL(9,JV308:JV321)</f>
        <v>3</v>
      </c>
      <c r="JW322" s="101"/>
      <c r="JX322" s="93">
        <f>SUBTOTAL(9,JX308:JX321)</f>
        <v>90</v>
      </c>
      <c r="JY322" s="91">
        <f>SUBTOTAL(9,JY308:JY321)</f>
        <v>2</v>
      </c>
      <c r="JZ322" s="101"/>
      <c r="KA322" s="93">
        <f>SUBTOTAL(9,KA308:KA321)</f>
        <v>128</v>
      </c>
      <c r="KB322" s="255">
        <f>SUBTOTAL(9,KB308:KB321)</f>
        <v>1</v>
      </c>
      <c r="KC322" s="256"/>
      <c r="KD322" s="257">
        <f>SUBTOTAL(9,KD308:KD321)</f>
        <v>-38</v>
      </c>
      <c r="KE322" s="91">
        <f>SUBTOTAL(9,KE308:KE321)</f>
        <v>5</v>
      </c>
      <c r="KF322" s="101"/>
      <c r="KG322" s="93">
        <f>SUBTOTAL(9,KG308:KG321)</f>
        <v>162</v>
      </c>
      <c r="KH322" s="91">
        <f>SUBTOTAL(9,KH308:KH321)</f>
        <v>2.5</v>
      </c>
      <c r="KI322" s="101"/>
      <c r="KJ322" s="93">
        <f>SUBTOTAL(9,KJ308:KJ321)</f>
        <v>94.5</v>
      </c>
      <c r="KK322" s="91">
        <f>SUBTOTAL(9,KK308:KK321)</f>
        <v>3</v>
      </c>
      <c r="KL322" s="92"/>
      <c r="KM322" s="93">
        <f>SUBTOTAL(9,KM308:KM321)</f>
        <v>90</v>
      </c>
      <c r="KN322" s="122">
        <f>SUBTOTAL(9,KN308:KN321)</f>
        <v>9</v>
      </c>
      <c r="KO322" s="130">
        <f>IF(KP322,KP322/KN322,"")</f>
        <v>38</v>
      </c>
      <c r="KP322" s="124">
        <f>SUBTOTAL(9,KP308:KP321)</f>
        <v>342</v>
      </c>
      <c r="KQ322" s="122">
        <f>SUBTOTAL(9,KQ308:KQ321)</f>
        <v>2.5</v>
      </c>
      <c r="KR322" s="130">
        <f>IF(KS322,KS322/KQ322,"")</f>
        <v>96</v>
      </c>
      <c r="KS322" s="496">
        <f>SUBTOTAL(9,KS308:KS321)</f>
        <v>240</v>
      </c>
      <c r="KT322" s="125">
        <f>SUBTOTAL(9,KT308:KT321)</f>
        <v>6.5</v>
      </c>
      <c r="KU322" s="124"/>
      <c r="KV322" s="124">
        <f>SUBTOTAL(9,KV308:KV321)</f>
        <v>102</v>
      </c>
      <c r="KW322" s="126">
        <f>SUBTOTAL(9,KW308:KW321)</f>
        <v>25</v>
      </c>
      <c r="KX322" s="127">
        <f>IF(KY322,KY322/KW322,"")</f>
        <v>49.181199999999997</v>
      </c>
      <c r="KY322" s="128">
        <f>SUBTOTAL(9,KY308:KY321)</f>
        <v>1229.53</v>
      </c>
      <c r="KZ322" s="126">
        <f>SUBTOTAL(9,KZ308:KZ321)</f>
        <v>20.800000000000004</v>
      </c>
      <c r="LA322" s="127">
        <f>IF(LB322,LB322/KZ322,"")</f>
        <v>49.704807692307689</v>
      </c>
      <c r="LB322" s="128">
        <f>SUBTOTAL(9,LB308:LB321)</f>
        <v>1033.8600000000001</v>
      </c>
      <c r="LC322" s="179">
        <f>SUBTOTAL(9,LC308:LC321)</f>
        <v>4.2000000000000028</v>
      </c>
      <c r="LD322" s="127"/>
      <c r="LE322" s="128">
        <f>SUBTOTAL(9,LE308:LE321)</f>
        <v>195.66999999999996</v>
      </c>
    </row>
    <row r="323" spans="2:317" ht="20.25" hidden="1" customHeight="1" outlineLevel="3">
      <c r="B323" s="84" t="s">
        <v>431</v>
      </c>
      <c r="C323" s="176" t="s">
        <v>412</v>
      </c>
      <c r="D323" s="176" t="s">
        <v>261</v>
      </c>
      <c r="E323" s="176" t="s">
        <v>262</v>
      </c>
      <c r="F323" s="84"/>
      <c r="G323" s="740"/>
      <c r="H323" s="295"/>
      <c r="I323" s="241">
        <f t="shared" ref="I323:I340" si="4784">G323*H323</f>
        <v>0</v>
      </c>
      <c r="J323" s="444"/>
      <c r="K323" s="518"/>
      <c r="L323" s="241">
        <f t="shared" ref="L323:L340" si="4785">J323*K323</f>
        <v>0</v>
      </c>
      <c r="M323" s="41">
        <f t="shared" ref="M323" si="4786">G323-J323</f>
        <v>0</v>
      </c>
      <c r="N323" s="42">
        <f t="shared" ref="N323" si="4787">H323-K323</f>
        <v>0</v>
      </c>
      <c r="O323" s="43">
        <f t="shared" ref="O323" si="4788">I323-L323</f>
        <v>0</v>
      </c>
      <c r="P323" s="444"/>
      <c r="Q323" s="295"/>
      <c r="R323" s="241">
        <f t="shared" ref="R323:R340" si="4789">P323*Q323</f>
        <v>0</v>
      </c>
      <c r="S323" s="444"/>
      <c r="T323" s="518"/>
      <c r="U323" s="241">
        <f t="shared" ref="U323:U340" si="4790">S323*T323</f>
        <v>0</v>
      </c>
      <c r="V323" s="41">
        <f t="shared" ref="V323" si="4791">P323-S323</f>
        <v>0</v>
      </c>
      <c r="W323" s="42">
        <f t="shared" ref="W323" si="4792">Q323-T323</f>
        <v>0</v>
      </c>
      <c r="X323" s="43">
        <f t="shared" ref="X323" si="4793">R323-U323</f>
        <v>0</v>
      </c>
      <c r="Y323" s="444"/>
      <c r="Z323" s="295"/>
      <c r="AA323" s="241">
        <f t="shared" ref="AA323:AA340" si="4794">Y323*Z323</f>
        <v>0</v>
      </c>
      <c r="AB323" s="444"/>
      <c r="AC323" s="518"/>
      <c r="AD323" s="241">
        <f t="shared" ref="AD323:AD340" si="4795">AB323*AC323</f>
        <v>0</v>
      </c>
      <c r="AE323" s="236">
        <f t="shared" ref="AE323" si="4796">Y323-AB323</f>
        <v>0</v>
      </c>
      <c r="AF323" s="232">
        <f t="shared" ref="AF323" si="4797">Z323-AC323</f>
        <v>0</v>
      </c>
      <c r="AG323" s="233">
        <f t="shared" ref="AG323" si="4798">AA323-AD323</f>
        <v>0</v>
      </c>
      <c r="AH323" s="449">
        <f t="shared" ref="AH323:AH338" si="4799">G323+P323+Y323</f>
        <v>0</v>
      </c>
      <c r="AI323" s="450">
        <f t="shared" ref="AI323:AI338" si="4800">IF(AJ323,AJ323/AH323,0)</f>
        <v>0</v>
      </c>
      <c r="AJ323" s="451">
        <f t="shared" ref="AJ323:AJ338" si="4801">I323+R323+AA323</f>
        <v>0</v>
      </c>
      <c r="AK323" s="449">
        <f t="shared" ref="AK323:AK338" si="4802">J323+S323+AB323</f>
        <v>0</v>
      </c>
      <c r="AL323" s="450">
        <f t="shared" ref="AL323:AL338" si="4803">IF(AM323,AM323/AK323,0)</f>
        <v>0</v>
      </c>
      <c r="AM323" s="451">
        <f t="shared" ref="AM323:AM338" si="4804">L323+U323+AD323</f>
        <v>0</v>
      </c>
      <c r="AN323" s="252">
        <f t="shared" ref="AN323:AN338" si="4805">AH323-AK323</f>
        <v>0</v>
      </c>
      <c r="AO323" s="253">
        <f t="shared" ref="AO323:AO338" si="4806">AI323-AL323</f>
        <v>0</v>
      </c>
      <c r="AP323" s="253">
        <f t="shared" ref="AP323:AP338" si="4807">AJ323-AM323</f>
        <v>0</v>
      </c>
      <c r="AQ323" s="444">
        <v>0.1</v>
      </c>
      <c r="AR323" s="482">
        <v>72</v>
      </c>
      <c r="AS323" s="90">
        <f t="shared" ref="AS323:AS340" si="4808">AQ323*AR323</f>
        <v>7.2</v>
      </c>
      <c r="AT323" s="444">
        <v>0.1</v>
      </c>
      <c r="AU323" s="771">
        <v>72</v>
      </c>
      <c r="AV323" s="90">
        <f t="shared" ref="AV323:AV340" si="4809">AT323*AU323</f>
        <v>7.2</v>
      </c>
      <c r="AW323" s="236">
        <f t="shared" ref="AW323" si="4810">AQ323-AT323</f>
        <v>0</v>
      </c>
      <c r="AX323" s="232">
        <f t="shared" ref="AX323" si="4811">AR323-AU323</f>
        <v>0</v>
      </c>
      <c r="AY323" s="233">
        <f t="shared" ref="AY323" si="4812">AS323-AV323</f>
        <v>0</v>
      </c>
      <c r="AZ323" s="444">
        <v>0.1</v>
      </c>
      <c r="BA323" s="482">
        <v>72</v>
      </c>
      <c r="BB323" s="90">
        <f t="shared" ref="BB323:BB340" si="4813">AZ323*BA323</f>
        <v>7.2</v>
      </c>
      <c r="BC323" s="444">
        <v>0.1</v>
      </c>
      <c r="BD323" s="771">
        <v>72</v>
      </c>
      <c r="BE323" s="90">
        <f t="shared" ref="BE323:BE340" si="4814">BC323*BD323</f>
        <v>7.2</v>
      </c>
      <c r="BF323" s="236">
        <f t="shared" ref="BF323" si="4815">AZ323-BC323</f>
        <v>0</v>
      </c>
      <c r="BG323" s="232">
        <f t="shared" ref="BG323" si="4816">BA323-BD323</f>
        <v>0</v>
      </c>
      <c r="BH323" s="233">
        <f t="shared" ref="BH323" si="4817">BB323-BE323</f>
        <v>0</v>
      </c>
      <c r="BI323" s="313">
        <v>0.1</v>
      </c>
      <c r="BJ323" s="482">
        <v>72</v>
      </c>
      <c r="BK323" s="90">
        <f t="shared" ref="BK323:BK340" si="4818">BI323*BJ323</f>
        <v>7.2</v>
      </c>
      <c r="BL323" s="738">
        <v>0.1</v>
      </c>
      <c r="BM323" s="771">
        <v>72</v>
      </c>
      <c r="BN323" s="90">
        <f t="shared" ref="BN323:BN340" si="4819">BL323*BM323</f>
        <v>7.2</v>
      </c>
      <c r="BO323" s="236">
        <f t="shared" ref="BO323" si="4820">BI323-BL323</f>
        <v>0</v>
      </c>
      <c r="BP323" s="232">
        <f t="shared" ref="BP323" si="4821">BJ323-BM323</f>
        <v>0</v>
      </c>
      <c r="BQ323" s="233">
        <f t="shared" ref="BQ323" si="4822">BK323-BN323</f>
        <v>0</v>
      </c>
      <c r="BR323" s="50">
        <f t="shared" ref="BR323:BR333" si="4823">AQ323+AZ323+BI323</f>
        <v>0.30000000000000004</v>
      </c>
      <c r="BS323" s="45">
        <f t="shared" ref="BS323:BS333" si="4824">IF(BT323,BT323/BR323,0)</f>
        <v>72</v>
      </c>
      <c r="BT323" s="51">
        <f t="shared" ref="BT323:BT333" si="4825">AS323+BB323+BK323</f>
        <v>21.6</v>
      </c>
      <c r="BU323" s="50">
        <f t="shared" ref="BU323:BU333" si="4826">AT323+BC323+BL323</f>
        <v>0.30000000000000004</v>
      </c>
      <c r="BV323" s="45">
        <f t="shared" ref="BV323:BV333" si="4827">IF(BW323,BW323/BU323,0)</f>
        <v>72</v>
      </c>
      <c r="BW323" s="51">
        <f t="shared" ref="BW323:BW333" si="4828">AV323+BE323+BN323</f>
        <v>21.6</v>
      </c>
      <c r="BX323" s="252">
        <f t="shared" ref="BX323:BX338" si="4829">BR323-BU323</f>
        <v>0</v>
      </c>
      <c r="BY323" s="253">
        <f t="shared" ref="BY323:BY338" si="4830">BS323-BV323</f>
        <v>0</v>
      </c>
      <c r="BZ323" s="253">
        <f t="shared" ref="BZ323:BZ338" si="4831">BT323-BW323</f>
        <v>0</v>
      </c>
      <c r="CA323" s="740">
        <v>0.3</v>
      </c>
      <c r="CB323" s="482">
        <v>72</v>
      </c>
      <c r="CC323" s="241">
        <f>CA323*CB323</f>
        <v>21.599999999999998</v>
      </c>
      <c r="CD323" s="738">
        <v>0.2</v>
      </c>
      <c r="CE323" s="771">
        <v>72</v>
      </c>
      <c r="CF323" s="241">
        <f t="shared" ref="CF323:CF340" si="4832">CD323*CE323</f>
        <v>14.4</v>
      </c>
      <c r="CG323" s="41">
        <f t="shared" ref="CG323" si="4833">CA323-CD323</f>
        <v>9.9999999999999978E-2</v>
      </c>
      <c r="CH323" s="42">
        <f t="shared" ref="CH323" si="4834">CB323-CE323</f>
        <v>0</v>
      </c>
      <c r="CI323" s="43">
        <f t="shared" ref="CI323" si="4835">CC323-CF323</f>
        <v>7.1999999999999975</v>
      </c>
      <c r="CJ323" s="740">
        <v>0.3</v>
      </c>
      <c r="CK323" s="482">
        <v>72</v>
      </c>
      <c r="CL323" s="241">
        <f>CJ323*CK323</f>
        <v>21.599999999999998</v>
      </c>
      <c r="CM323" s="738">
        <v>0.2</v>
      </c>
      <c r="CN323" s="771">
        <v>72</v>
      </c>
      <c r="CO323" s="241">
        <f t="shared" ref="CO323:CO340" si="4836">CM323*CN323</f>
        <v>14.4</v>
      </c>
      <c r="CP323" s="41">
        <f t="shared" ref="CP323" si="4837">CJ323-CM323</f>
        <v>9.9999999999999978E-2</v>
      </c>
      <c r="CQ323" s="42">
        <f t="shared" ref="CQ323" si="4838">CK323-CN323</f>
        <v>0</v>
      </c>
      <c r="CR323" s="43">
        <f t="shared" ref="CR323" si="4839">CL323-CO323</f>
        <v>7.1999999999999975</v>
      </c>
      <c r="CS323" s="740">
        <v>0.3</v>
      </c>
      <c r="CT323" s="482">
        <v>72</v>
      </c>
      <c r="CU323" s="241">
        <f>CS323*CT323</f>
        <v>21.599999999999998</v>
      </c>
      <c r="CV323" s="738">
        <v>0.2</v>
      </c>
      <c r="CW323" s="771">
        <v>72</v>
      </c>
      <c r="CX323" s="241">
        <f t="shared" ref="CX323:CX340" si="4840">CV323*CW323</f>
        <v>14.4</v>
      </c>
      <c r="CY323" s="41">
        <f t="shared" ref="CY323" si="4841">CS323-CV323</f>
        <v>9.9999999999999978E-2</v>
      </c>
      <c r="CZ323" s="42">
        <f t="shared" ref="CZ323" si="4842">CT323-CW323</f>
        <v>0</v>
      </c>
      <c r="DA323" s="43">
        <f t="shared" ref="DA323" si="4843">CU323-CX323</f>
        <v>7.1999999999999975</v>
      </c>
      <c r="DB323" s="449">
        <f t="shared" ref="DB323:DB333" si="4844">CA323+CJ323+CS323</f>
        <v>0.89999999999999991</v>
      </c>
      <c r="DC323" s="450">
        <f t="shared" ref="DC323:DC333" si="4845">IF(DD323,DD323/DB323,0)</f>
        <v>72</v>
      </c>
      <c r="DD323" s="451">
        <f t="shared" ref="DD323:DD333" si="4846">CC323+CL323+CU323</f>
        <v>64.8</v>
      </c>
      <c r="DE323" s="449">
        <f t="shared" ref="DE323:DE333" si="4847">CD323+CM323+CV323</f>
        <v>0.60000000000000009</v>
      </c>
      <c r="DF323" s="450">
        <f t="shared" ref="DF323:DF333" si="4848">IF(DG323,DG323/DE323,0)</f>
        <v>72</v>
      </c>
      <c r="DG323" s="451">
        <f t="shared" ref="DG323:DG333" si="4849">CF323+CO323+CX323</f>
        <v>43.2</v>
      </c>
      <c r="DH323" s="252">
        <f t="shared" ref="DH323:DH333" si="4850">DB323-DE323</f>
        <v>0.29999999999999982</v>
      </c>
      <c r="DI323" s="253">
        <f t="shared" ref="DI323:DI333" si="4851">DC323-DF323</f>
        <v>0</v>
      </c>
      <c r="DJ323" s="253">
        <f t="shared" ref="DJ323:DJ333" si="4852">DD323-DG323</f>
        <v>21.599999999999994</v>
      </c>
      <c r="DK323" s="740">
        <v>0.5</v>
      </c>
      <c r="DL323" s="482">
        <v>72</v>
      </c>
      <c r="DM323" s="241">
        <f>DK323*DL323</f>
        <v>36</v>
      </c>
      <c r="DN323" s="738">
        <v>0.2</v>
      </c>
      <c r="DO323" s="771">
        <v>72</v>
      </c>
      <c r="DP323" s="90">
        <f t="shared" ref="DP323:DP340" si="4853">DN323*DO323</f>
        <v>14.4</v>
      </c>
      <c r="DQ323" s="41">
        <f t="shared" ref="DQ323" si="4854">DK323-DN323</f>
        <v>0.3</v>
      </c>
      <c r="DR323" s="42">
        <f t="shared" ref="DR323" si="4855">DL323-DO323</f>
        <v>0</v>
      </c>
      <c r="DS323" s="43">
        <f t="shared" ref="DS323" si="4856">DM323-DP323</f>
        <v>21.6</v>
      </c>
      <c r="DT323" s="740">
        <v>0.5</v>
      </c>
      <c r="DU323" s="482">
        <v>72</v>
      </c>
      <c r="DV323" s="90">
        <f t="shared" ref="DV323:DV340" si="4857">DT323*DU323</f>
        <v>36</v>
      </c>
      <c r="DW323" s="738">
        <v>0.2</v>
      </c>
      <c r="DX323" s="771">
        <v>72</v>
      </c>
      <c r="DY323" s="90">
        <f t="shared" ref="DY323:DY340" si="4858">DW323*DX323</f>
        <v>14.4</v>
      </c>
      <c r="DZ323" s="41">
        <f t="shared" ref="DZ323" si="4859">DT323-DW323</f>
        <v>0.3</v>
      </c>
      <c r="EA323" s="42">
        <f t="shared" ref="EA323" si="4860">DU323-DX323</f>
        <v>0</v>
      </c>
      <c r="EB323" s="43">
        <f t="shared" ref="EB323" si="4861">DV323-DY323</f>
        <v>21.6</v>
      </c>
      <c r="EC323" s="740">
        <v>0.5</v>
      </c>
      <c r="ED323" s="482">
        <v>72</v>
      </c>
      <c r="EE323" s="90">
        <f>EC323*ED323</f>
        <v>36</v>
      </c>
      <c r="EF323" s="738">
        <v>0.2</v>
      </c>
      <c r="EG323" s="771">
        <v>72</v>
      </c>
      <c r="EH323" s="90">
        <f t="shared" ref="EH323:EH326" si="4862">EF323*EG323</f>
        <v>14.4</v>
      </c>
      <c r="EI323" s="41">
        <f t="shared" ref="EI323" si="4863">EC323-EF323</f>
        <v>0.3</v>
      </c>
      <c r="EJ323" s="42">
        <f t="shared" ref="EJ323" si="4864">ED323-EG323</f>
        <v>0</v>
      </c>
      <c r="EK323" s="43">
        <f t="shared" ref="EK323" si="4865">EE323-EH323</f>
        <v>21.6</v>
      </c>
      <c r="EL323" s="50">
        <f t="shared" ref="EL323:EL338" si="4866">DK323+DT323+EC323</f>
        <v>1.5</v>
      </c>
      <c r="EM323" s="45">
        <f t="shared" ref="EM323:EM338" si="4867">IF(EN323,EN323/EL323,0)</f>
        <v>72</v>
      </c>
      <c r="EN323" s="51">
        <f t="shared" ref="EN323:EN338" si="4868">DM323+DV323+EE323</f>
        <v>108</v>
      </c>
      <c r="EO323" s="50">
        <f t="shared" ref="EO323:EO338" si="4869">DN323+DW323+EF323</f>
        <v>0.60000000000000009</v>
      </c>
      <c r="EP323" s="45">
        <f t="shared" ref="EP323:EP338" si="4870">IF(EQ323,EQ323/EO323,0)</f>
        <v>72</v>
      </c>
      <c r="EQ323" s="51">
        <f t="shared" ref="EQ323:EQ338" si="4871">DP323+DY323+EH323</f>
        <v>43.2</v>
      </c>
      <c r="ER323" s="81">
        <f t="shared" ref="ER323:ER338" si="4872">EL323-EO323</f>
        <v>0.89999999999999991</v>
      </c>
      <c r="ES323" s="52">
        <f t="shared" ref="ES323:ES338" si="4873">EM323-EP323</f>
        <v>0</v>
      </c>
      <c r="ET323" s="52">
        <f t="shared" ref="ET323:ET338" si="4874">EN323-EQ323</f>
        <v>64.8</v>
      </c>
      <c r="EU323" s="27">
        <f t="shared" ref="EU323:EU338" si="4875">AH323+BR323+DB323+EL323</f>
        <v>2.7</v>
      </c>
      <c r="EV323" s="28">
        <f t="shared" ref="EV323:EV338" si="4876">IF(EW323,EW323/EU323,0)</f>
        <v>72</v>
      </c>
      <c r="EW323" s="29">
        <f t="shared" ref="EW323:EW338" si="4877">AJ323+BT323+DD323+EN323</f>
        <v>194.4</v>
      </c>
      <c r="EX323" s="27">
        <f t="shared" ref="EX323:EX338" si="4878">AK323+BU323+DE323+EO323</f>
        <v>1.5000000000000002</v>
      </c>
      <c r="EY323" s="28">
        <f t="shared" ref="EY323:EY338" si="4879">IF(EZ323,EZ323/EX323,0)</f>
        <v>72</v>
      </c>
      <c r="EZ323" s="29">
        <f t="shared" ref="EZ323:EZ338" si="4880">AM323+BW323+DG323+EQ323</f>
        <v>108.00000000000001</v>
      </c>
      <c r="FA323" s="178">
        <f t="shared" ref="FA323:FA338" si="4881">EU323-EX323</f>
        <v>1.2</v>
      </c>
      <c r="FB323" s="28">
        <f t="shared" ref="FB323:FB338" si="4882">EV323-EY323</f>
        <v>0</v>
      </c>
      <c r="FC323" s="29">
        <f t="shared" ref="FC323:FC338" si="4883">EW323-EZ323</f>
        <v>86.399999999999991</v>
      </c>
      <c r="FE323" s="84"/>
      <c r="FF323" s="176"/>
      <c r="FG323" s="176"/>
      <c r="FH323" s="84"/>
      <c r="FI323" s="448">
        <v>2</v>
      </c>
      <c r="FJ323" s="482">
        <v>72</v>
      </c>
      <c r="FK323" s="241">
        <f t="shared" ref="FK323:FK333" si="4884">FI323*FJ323</f>
        <v>144</v>
      </c>
      <c r="FL323" s="444">
        <v>0.2</v>
      </c>
      <c r="FM323" s="518">
        <v>27</v>
      </c>
      <c r="FN323" s="241">
        <f t="shared" ref="FN323:FN333" si="4885">FL323*FM323</f>
        <v>5.4</v>
      </c>
      <c r="FO323" s="41"/>
      <c r="FP323" s="42"/>
      <c r="FQ323" s="43"/>
      <c r="FR323" s="448">
        <v>2</v>
      </c>
      <c r="FS323" s="295">
        <v>72</v>
      </c>
      <c r="FT323" s="241">
        <f t="shared" ref="FT323:FT333" si="4886">FR323*FS323</f>
        <v>144</v>
      </c>
      <c r="FU323" s="444">
        <v>0.3</v>
      </c>
      <c r="FV323" s="518">
        <v>27</v>
      </c>
      <c r="FW323" s="241">
        <f t="shared" ref="FW323:FW333" si="4887">FU323*FV323</f>
        <v>8.1</v>
      </c>
      <c r="FX323" s="41"/>
      <c r="FY323" s="42"/>
      <c r="FZ323" s="43"/>
      <c r="GA323" s="444">
        <v>0.2</v>
      </c>
      <c r="GB323" s="295">
        <v>72</v>
      </c>
      <c r="GC323" s="241">
        <f t="shared" ref="GC323:GC333" si="4888">GA323*GB323</f>
        <v>14.4</v>
      </c>
      <c r="GD323" s="444">
        <v>0.3</v>
      </c>
      <c r="GE323" s="518">
        <v>27</v>
      </c>
      <c r="GF323" s="241">
        <f t="shared" ref="GF323:GF333" si="4889">GD323*GE323</f>
        <v>8.1</v>
      </c>
      <c r="GG323" s="236"/>
      <c r="GH323" s="232"/>
      <c r="GI323" s="233"/>
      <c r="GJ323" s="449"/>
      <c r="GK323" s="450"/>
      <c r="GL323" s="451"/>
      <c r="GM323" s="449"/>
      <c r="GN323" s="450"/>
      <c r="GO323" s="451"/>
      <c r="GP323" s="252"/>
      <c r="GQ323" s="253"/>
      <c r="GR323" s="253"/>
      <c r="GS323" s="481">
        <v>1</v>
      </c>
      <c r="GT323" s="771">
        <v>25</v>
      </c>
      <c r="GU323" s="90">
        <f t="shared" ref="GU323:GU333" si="4890">GS323*GT323</f>
        <v>25</v>
      </c>
      <c r="GV323" s="88">
        <v>2</v>
      </c>
      <c r="GW323" s="518">
        <v>27</v>
      </c>
      <c r="GX323" s="90">
        <f t="shared" ref="GX323:GX333" si="4891">GV323*GW323</f>
        <v>54</v>
      </c>
      <c r="GY323" s="236"/>
      <c r="GZ323" s="232"/>
      <c r="HA323" s="233"/>
      <c r="HB323" s="481">
        <v>1</v>
      </c>
      <c r="HC323" s="771">
        <v>25</v>
      </c>
      <c r="HD323" s="90">
        <f t="shared" ref="HD323:HD333" si="4892">HB323*HC323</f>
        <v>25</v>
      </c>
      <c r="HE323" s="88">
        <v>2</v>
      </c>
      <c r="HF323" s="518">
        <v>27</v>
      </c>
      <c r="HG323" s="90">
        <f t="shared" ref="HG323:HG333" si="4893">HE323*HF323</f>
        <v>54</v>
      </c>
      <c r="HH323" s="236"/>
      <c r="HI323" s="232"/>
      <c r="HJ323" s="233"/>
      <c r="HK323" s="481">
        <v>1</v>
      </c>
      <c r="HL323" s="771">
        <v>25</v>
      </c>
      <c r="HM323" s="90">
        <f t="shared" ref="HM323:HM333" si="4894">HK323*HL323</f>
        <v>25</v>
      </c>
      <c r="HN323" s="88">
        <v>3</v>
      </c>
      <c r="HO323" s="518">
        <v>27</v>
      </c>
      <c r="HP323" s="90">
        <f t="shared" ref="HP323:HP333" si="4895">HN323*HO323</f>
        <v>81</v>
      </c>
      <c r="HQ323" s="236"/>
      <c r="HR323" s="232"/>
      <c r="HS323" s="233"/>
      <c r="HT323" s="50"/>
      <c r="HU323" s="45"/>
      <c r="HV323" s="51"/>
      <c r="HW323" s="50"/>
      <c r="HX323" s="45"/>
      <c r="HY323" s="51"/>
      <c r="HZ323" s="252"/>
      <c r="IA323" s="253"/>
      <c r="IB323" s="253"/>
      <c r="IC323" s="481">
        <v>2</v>
      </c>
      <c r="ID323" s="771">
        <v>25</v>
      </c>
      <c r="IE323" s="241">
        <f>IC323*ID323</f>
        <v>50</v>
      </c>
      <c r="IF323" s="88">
        <v>3</v>
      </c>
      <c r="IG323" s="518">
        <v>27</v>
      </c>
      <c r="IH323" s="241">
        <f t="shared" ref="IH323:IH328" si="4896">IF323*IG323</f>
        <v>81</v>
      </c>
      <c r="II323" s="236"/>
      <c r="IJ323" s="232"/>
      <c r="IK323" s="233"/>
      <c r="IL323" s="481">
        <v>2</v>
      </c>
      <c r="IM323" s="771">
        <v>25</v>
      </c>
      <c r="IN323" s="241">
        <f>IL323*IM323</f>
        <v>50</v>
      </c>
      <c r="IO323" s="88">
        <v>4</v>
      </c>
      <c r="IP323" s="518">
        <v>27</v>
      </c>
      <c r="IQ323" s="241">
        <f t="shared" ref="IQ323:IQ333" si="4897">IO323*IP323</f>
        <v>108</v>
      </c>
      <c r="IR323" s="236"/>
      <c r="IS323" s="232"/>
      <c r="IT323" s="233"/>
      <c r="IU323" s="481">
        <v>2</v>
      </c>
      <c r="IV323" s="771">
        <v>25</v>
      </c>
      <c r="IW323" s="241">
        <f>IU323*IV323</f>
        <v>50</v>
      </c>
      <c r="IX323" s="88">
        <v>4</v>
      </c>
      <c r="IY323" s="518">
        <v>27</v>
      </c>
      <c r="IZ323" s="241">
        <f t="shared" ref="IZ323:IZ326" si="4898">IX323*IY323</f>
        <v>108</v>
      </c>
      <c r="JA323" s="236"/>
      <c r="JB323" s="232"/>
      <c r="JC323" s="233"/>
      <c r="JD323" s="449"/>
      <c r="JE323" s="450"/>
      <c r="JF323" s="451"/>
      <c r="JG323" s="449"/>
      <c r="JH323" s="450"/>
      <c r="JI323" s="451"/>
      <c r="JJ323" s="252"/>
      <c r="JK323" s="253"/>
      <c r="JL323" s="253"/>
      <c r="JM323" s="481">
        <v>3</v>
      </c>
      <c r="JN323" s="771">
        <v>25</v>
      </c>
      <c r="JO323" s="241">
        <f>JM323*JN323</f>
        <v>75</v>
      </c>
      <c r="JP323" s="184"/>
      <c r="JQ323" s="100"/>
      <c r="JR323" s="90">
        <f t="shared" ref="JR323:JR333" si="4899">JP323*JQ323</f>
        <v>0</v>
      </c>
      <c r="JS323" s="236"/>
      <c r="JT323" s="232"/>
      <c r="JU323" s="233"/>
      <c r="JV323" s="481">
        <v>3</v>
      </c>
      <c r="JW323" s="771">
        <v>25</v>
      </c>
      <c r="JX323" s="90">
        <f t="shared" ref="JX323:JX333" si="4900">JV323*JW323</f>
        <v>75</v>
      </c>
      <c r="JY323" s="184"/>
      <c r="JZ323" s="100"/>
      <c r="KA323" s="90">
        <f t="shared" ref="KA323:KA333" si="4901">JY323*JZ323</f>
        <v>0</v>
      </c>
      <c r="KB323" s="236"/>
      <c r="KC323" s="232"/>
      <c r="KD323" s="233"/>
      <c r="KE323" s="448">
        <v>3</v>
      </c>
      <c r="KF323" s="771">
        <v>25</v>
      </c>
      <c r="KG323" s="90">
        <f>KE323*KF323</f>
        <v>75</v>
      </c>
      <c r="KH323" s="184"/>
      <c r="KI323" s="100"/>
      <c r="KJ323" s="90"/>
      <c r="KK323" s="41"/>
      <c r="KL323" s="42"/>
      <c r="KM323" s="43"/>
      <c r="KN323" s="50"/>
      <c r="KO323" s="45"/>
      <c r="KP323" s="51"/>
      <c r="KQ323" s="50"/>
      <c r="KR323" s="45"/>
      <c r="KS323" s="51"/>
      <c r="KT323" s="81"/>
      <c r="KU323" s="52"/>
      <c r="KV323" s="52"/>
      <c r="KW323" s="27"/>
      <c r="KX323" s="28"/>
      <c r="KY323" s="29"/>
      <c r="KZ323" s="27"/>
      <c r="LA323" s="28"/>
      <c r="LB323" s="29"/>
      <c r="LC323" s="178">
        <f t="shared" ref="LC323:LC340" si="4902">KW323-KZ323</f>
        <v>0</v>
      </c>
      <c r="LD323" s="28">
        <f t="shared" ref="LD323:LD340" si="4903">KX323-LA323</f>
        <v>0</v>
      </c>
      <c r="LE323" s="29">
        <f t="shared" ref="LE323:LE340" si="4904">KY323-LB323</f>
        <v>0</v>
      </c>
    </row>
    <row r="324" spans="2:317" ht="20.25" hidden="1" customHeight="1" outlineLevel="3">
      <c r="B324" s="84" t="s">
        <v>431</v>
      </c>
      <c r="C324" s="176" t="s">
        <v>282</v>
      </c>
      <c r="D324" s="176" t="s">
        <v>261</v>
      </c>
      <c r="E324" s="176" t="s">
        <v>262</v>
      </c>
      <c r="F324" s="84"/>
      <c r="G324" s="738"/>
      <c r="H324" s="295"/>
      <c r="I324" s="241">
        <f t="shared" si="4784"/>
        <v>0</v>
      </c>
      <c r="J324" s="243"/>
      <c r="K324" s="240"/>
      <c r="L324" s="241">
        <f t="shared" si="4785"/>
        <v>0</v>
      </c>
      <c r="M324" s="41">
        <f t="shared" ref="M324:M340" si="4905">G324-J324</f>
        <v>0</v>
      </c>
      <c r="N324" s="42">
        <f t="shared" ref="N324:N340" si="4906">H324-K324</f>
        <v>0</v>
      </c>
      <c r="O324" s="43">
        <f t="shared" ref="O324:O340" si="4907">I324-L324</f>
        <v>0</v>
      </c>
      <c r="P324" s="811">
        <v>0.06</v>
      </c>
      <c r="Q324" s="771">
        <v>72</v>
      </c>
      <c r="R324" s="241">
        <f t="shared" si="4789"/>
        <v>4.32</v>
      </c>
      <c r="S324" s="811">
        <v>0.09</v>
      </c>
      <c r="T324" s="771">
        <v>72</v>
      </c>
      <c r="U324" s="241">
        <f t="shared" si="4790"/>
        <v>6.4799999999999995</v>
      </c>
      <c r="V324" s="41">
        <f t="shared" ref="V324:V340" si="4908">P324-S324</f>
        <v>-0.03</v>
      </c>
      <c r="W324" s="42">
        <f t="shared" ref="W324:W340" si="4909">Q324-T324</f>
        <v>0</v>
      </c>
      <c r="X324" s="43">
        <f t="shared" ref="X324:X340" si="4910">R324-U324</f>
        <v>-2.1599999999999993</v>
      </c>
      <c r="Y324" s="386">
        <v>0.03</v>
      </c>
      <c r="Z324" s="482">
        <v>72</v>
      </c>
      <c r="AA324" s="241">
        <f t="shared" si="4794"/>
        <v>2.16</v>
      </c>
      <c r="AB324" s="386">
        <v>0.03</v>
      </c>
      <c r="AC324" s="108">
        <v>72</v>
      </c>
      <c r="AD324" s="241">
        <f t="shared" si="4795"/>
        <v>2.16</v>
      </c>
      <c r="AE324" s="236">
        <f t="shared" ref="AE324:AE340" si="4911">Y324-AB324</f>
        <v>0</v>
      </c>
      <c r="AF324" s="232">
        <f t="shared" ref="AF324:AF340" si="4912">Z324-AC324</f>
        <v>0</v>
      </c>
      <c r="AG324" s="233">
        <f t="shared" ref="AG324:AG340" si="4913">AA324-AD324</f>
        <v>0</v>
      </c>
      <c r="AH324" s="449">
        <f t="shared" si="4799"/>
        <v>0.09</v>
      </c>
      <c r="AI324" s="450">
        <f t="shared" si="4800"/>
        <v>72.000000000000014</v>
      </c>
      <c r="AJ324" s="451">
        <f t="shared" si="4801"/>
        <v>6.48</v>
      </c>
      <c r="AK324" s="449">
        <f t="shared" si="4802"/>
        <v>0.12</v>
      </c>
      <c r="AL324" s="450">
        <f t="shared" si="4803"/>
        <v>72.000000000000014</v>
      </c>
      <c r="AM324" s="451">
        <f t="shared" si="4804"/>
        <v>8.64</v>
      </c>
      <c r="AN324" s="252">
        <f t="shared" si="4805"/>
        <v>-0.03</v>
      </c>
      <c r="AO324" s="253">
        <f t="shared" si="4806"/>
        <v>0</v>
      </c>
      <c r="AP324" s="253">
        <f t="shared" si="4807"/>
        <v>-2.16</v>
      </c>
      <c r="AQ324" s="811">
        <v>0.02</v>
      </c>
      <c r="AR324" s="771">
        <v>72</v>
      </c>
      <c r="AS324" s="90">
        <f t="shared" si="4808"/>
        <v>1.44</v>
      </c>
      <c r="AT324" s="738">
        <v>0.3</v>
      </c>
      <c r="AU324" s="771">
        <v>28</v>
      </c>
      <c r="AV324" s="90">
        <f t="shared" si="4809"/>
        <v>8.4</v>
      </c>
      <c r="AW324" s="236">
        <f t="shared" ref="AW324:AW340" si="4914">AQ324-AT324</f>
        <v>-0.27999999999999997</v>
      </c>
      <c r="AX324" s="232">
        <f t="shared" ref="AX324:AX340" si="4915">AR324-AU324</f>
        <v>44</v>
      </c>
      <c r="AY324" s="233">
        <f t="shared" ref="AY324:AY340" si="4916">AS324-AV324</f>
        <v>-6.9600000000000009</v>
      </c>
      <c r="AZ324" s="738">
        <v>0.2</v>
      </c>
      <c r="BA324" s="771">
        <v>28</v>
      </c>
      <c r="BB324" s="90">
        <f t="shared" si="4813"/>
        <v>5.6000000000000005</v>
      </c>
      <c r="BC324" s="738">
        <v>0.3</v>
      </c>
      <c r="BD324" s="771">
        <v>28</v>
      </c>
      <c r="BE324" s="90">
        <f t="shared" si="4814"/>
        <v>8.4</v>
      </c>
      <c r="BF324" s="236">
        <f t="shared" ref="BF324:BF340" si="4917">AZ324-BC324</f>
        <v>-9.9999999999999978E-2</v>
      </c>
      <c r="BG324" s="232">
        <f t="shared" ref="BG324:BG340" si="4918">BA324-BD324</f>
        <v>0</v>
      </c>
      <c r="BH324" s="233">
        <f t="shared" ref="BH324:BH340" si="4919">BB324-BE324</f>
        <v>-2.8</v>
      </c>
      <c r="BI324" s="738">
        <v>0.8</v>
      </c>
      <c r="BJ324" s="482">
        <v>28</v>
      </c>
      <c r="BK324" s="90">
        <f t="shared" si="4818"/>
        <v>22.400000000000002</v>
      </c>
      <c r="BL324" s="738">
        <v>0.4</v>
      </c>
      <c r="BM324" s="771">
        <v>28</v>
      </c>
      <c r="BN324" s="90">
        <f t="shared" si="4819"/>
        <v>11.200000000000001</v>
      </c>
      <c r="BO324" s="236">
        <f t="shared" ref="BO324:BO340" si="4920">BI324-BL324</f>
        <v>0.4</v>
      </c>
      <c r="BP324" s="232">
        <f t="shared" ref="BP324:BP340" si="4921">BJ324-BM324</f>
        <v>0</v>
      </c>
      <c r="BQ324" s="233">
        <f t="shared" ref="BQ324:BQ340" si="4922">BK324-BN324</f>
        <v>11.200000000000001</v>
      </c>
      <c r="BR324" s="50">
        <f t="shared" si="4823"/>
        <v>1.02</v>
      </c>
      <c r="BS324" s="45">
        <f t="shared" si="4824"/>
        <v>28.86274509803922</v>
      </c>
      <c r="BT324" s="51">
        <f t="shared" si="4825"/>
        <v>29.440000000000005</v>
      </c>
      <c r="BU324" s="50">
        <f t="shared" si="4826"/>
        <v>1</v>
      </c>
      <c r="BV324" s="45">
        <f t="shared" si="4827"/>
        <v>28</v>
      </c>
      <c r="BW324" s="51">
        <f t="shared" si="4828"/>
        <v>28</v>
      </c>
      <c r="BX324" s="252">
        <f t="shared" si="4829"/>
        <v>2.0000000000000018E-2</v>
      </c>
      <c r="BY324" s="253">
        <f t="shared" si="4830"/>
        <v>0.86274509803921973</v>
      </c>
      <c r="BZ324" s="253">
        <f t="shared" si="4831"/>
        <v>1.4400000000000048</v>
      </c>
      <c r="CA324" s="313">
        <v>0.6</v>
      </c>
      <c r="CB324" s="482">
        <v>28</v>
      </c>
      <c r="CC324" s="241">
        <f t="shared" ref="CC324:CC340" si="4923">CA324*CB324</f>
        <v>16.8</v>
      </c>
      <c r="CD324" s="738">
        <v>0.6</v>
      </c>
      <c r="CE324" s="771">
        <v>28</v>
      </c>
      <c r="CF324" s="241">
        <f t="shared" si="4832"/>
        <v>16.8</v>
      </c>
      <c r="CG324" s="41">
        <f t="shared" ref="CG324:CG340" si="4924">CA324-CD324</f>
        <v>0</v>
      </c>
      <c r="CH324" s="42">
        <f t="shared" ref="CH324:CH340" si="4925">CB324-CE324</f>
        <v>0</v>
      </c>
      <c r="CI324" s="43">
        <f t="shared" ref="CI324:CI340" si="4926">CC324-CF324</f>
        <v>0</v>
      </c>
      <c r="CJ324" s="313">
        <v>0.7</v>
      </c>
      <c r="CK324" s="482">
        <v>28</v>
      </c>
      <c r="CL324" s="241">
        <f t="shared" ref="CL324:CL340" si="4927">CJ324*CK324</f>
        <v>19.599999999999998</v>
      </c>
      <c r="CM324" s="738">
        <v>0.7</v>
      </c>
      <c r="CN324" s="771">
        <v>28</v>
      </c>
      <c r="CO324" s="241">
        <f t="shared" si="4836"/>
        <v>19.599999999999998</v>
      </c>
      <c r="CP324" s="41">
        <f t="shared" ref="CP324:CP340" si="4928">CJ324-CM324</f>
        <v>0</v>
      </c>
      <c r="CQ324" s="42">
        <f t="shared" ref="CQ324:CQ340" si="4929">CK324-CN324</f>
        <v>0</v>
      </c>
      <c r="CR324" s="43">
        <f t="shared" ref="CR324:CR340" si="4930">CL324-CO324</f>
        <v>0</v>
      </c>
      <c r="CS324" s="313">
        <v>0.7</v>
      </c>
      <c r="CT324" s="482">
        <v>28</v>
      </c>
      <c r="CU324" s="241">
        <f t="shared" ref="CU324:CU340" si="4931">CS324*CT324</f>
        <v>19.599999999999998</v>
      </c>
      <c r="CV324" s="738">
        <v>0.7</v>
      </c>
      <c r="CW324" s="771">
        <v>28</v>
      </c>
      <c r="CX324" s="241">
        <f t="shared" si="4840"/>
        <v>19.599999999999998</v>
      </c>
      <c r="CY324" s="41">
        <f t="shared" ref="CY324:CY340" si="4932">CS324-CV324</f>
        <v>0</v>
      </c>
      <c r="CZ324" s="42">
        <f t="shared" ref="CZ324:CZ340" si="4933">CT324-CW324</f>
        <v>0</v>
      </c>
      <c r="DA324" s="43">
        <f t="shared" ref="DA324:DA340" si="4934">CU324-CX324</f>
        <v>0</v>
      </c>
      <c r="DB324" s="449">
        <f t="shared" si="4844"/>
        <v>1.9999999999999998</v>
      </c>
      <c r="DC324" s="450">
        <f t="shared" si="4845"/>
        <v>28.000000000000004</v>
      </c>
      <c r="DD324" s="451">
        <f t="shared" si="4846"/>
        <v>56</v>
      </c>
      <c r="DE324" s="449">
        <f t="shared" si="4847"/>
        <v>1.9999999999999998</v>
      </c>
      <c r="DF324" s="450">
        <f t="shared" si="4848"/>
        <v>28.000000000000004</v>
      </c>
      <c r="DG324" s="451">
        <f t="shared" si="4849"/>
        <v>56</v>
      </c>
      <c r="DH324" s="252">
        <f t="shared" si="4850"/>
        <v>0</v>
      </c>
      <c r="DI324" s="253">
        <f t="shared" si="4851"/>
        <v>0</v>
      </c>
      <c r="DJ324" s="253">
        <f t="shared" si="4852"/>
        <v>0</v>
      </c>
      <c r="DK324" s="313">
        <v>0.7</v>
      </c>
      <c r="DL324" s="482">
        <v>28</v>
      </c>
      <c r="DM324" s="90">
        <f t="shared" ref="DM324:DM340" si="4935">DK324*DL324</f>
        <v>19.599999999999998</v>
      </c>
      <c r="DN324" s="738">
        <v>0.7</v>
      </c>
      <c r="DO324" s="771">
        <v>28</v>
      </c>
      <c r="DP324" s="90">
        <f t="shared" si="4853"/>
        <v>19.599999999999998</v>
      </c>
      <c r="DQ324" s="41">
        <f t="shared" ref="DQ324:DQ340" si="4936">DK324-DN324</f>
        <v>0</v>
      </c>
      <c r="DR324" s="42">
        <f t="shared" ref="DR324:DR340" si="4937">DL324-DO324</f>
        <v>0</v>
      </c>
      <c r="DS324" s="43">
        <f t="shared" ref="DS324:DS340" si="4938">DM324-DP324</f>
        <v>0</v>
      </c>
      <c r="DT324" s="313">
        <v>0.7</v>
      </c>
      <c r="DU324" s="482">
        <v>28</v>
      </c>
      <c r="DV324" s="90">
        <f t="shared" si="4857"/>
        <v>19.599999999999998</v>
      </c>
      <c r="DW324" s="738">
        <v>0.7</v>
      </c>
      <c r="DX324" s="771">
        <v>28</v>
      </c>
      <c r="DY324" s="90">
        <f t="shared" si="4858"/>
        <v>19.599999999999998</v>
      </c>
      <c r="DZ324" s="41">
        <f t="shared" ref="DZ324:DZ340" si="4939">DT324-DW324</f>
        <v>0</v>
      </c>
      <c r="EA324" s="42">
        <f t="shared" ref="EA324:EA340" si="4940">DU324-DX324</f>
        <v>0</v>
      </c>
      <c r="EB324" s="43">
        <f t="shared" ref="EB324:EB340" si="4941">DV324-DY324</f>
        <v>0</v>
      </c>
      <c r="EC324" s="313">
        <v>0.7</v>
      </c>
      <c r="ED324" s="482">
        <v>28</v>
      </c>
      <c r="EE324" s="90">
        <f>EC324*ED324</f>
        <v>19.599999999999998</v>
      </c>
      <c r="EF324" s="738">
        <v>0.7</v>
      </c>
      <c r="EG324" s="771">
        <v>28</v>
      </c>
      <c r="EH324" s="90">
        <f t="shared" si="4862"/>
        <v>19.599999999999998</v>
      </c>
      <c r="EI324" s="41">
        <f t="shared" ref="EI324:EI340" si="4942">EC324-EF324</f>
        <v>0</v>
      </c>
      <c r="EJ324" s="42">
        <f t="shared" ref="EJ324:EJ340" si="4943">ED324-EG324</f>
        <v>0</v>
      </c>
      <c r="EK324" s="43">
        <f t="shared" ref="EK324:EK340" si="4944">EE324-EH324</f>
        <v>0</v>
      </c>
      <c r="EL324" s="50">
        <f t="shared" si="4866"/>
        <v>2.0999999999999996</v>
      </c>
      <c r="EM324" s="45">
        <f t="shared" si="4867"/>
        <v>28.000000000000004</v>
      </c>
      <c r="EN324" s="51">
        <f t="shared" si="4868"/>
        <v>58.8</v>
      </c>
      <c r="EO324" s="50">
        <f t="shared" si="4869"/>
        <v>2.0999999999999996</v>
      </c>
      <c r="EP324" s="45">
        <f t="shared" si="4870"/>
        <v>28.000000000000004</v>
      </c>
      <c r="EQ324" s="51">
        <f t="shared" si="4871"/>
        <v>58.8</v>
      </c>
      <c r="ER324" s="81">
        <f t="shared" si="4872"/>
        <v>0</v>
      </c>
      <c r="ES324" s="52">
        <f t="shared" si="4873"/>
        <v>0</v>
      </c>
      <c r="ET324" s="52">
        <f t="shared" si="4874"/>
        <v>0</v>
      </c>
      <c r="EU324" s="27">
        <f t="shared" si="4875"/>
        <v>5.2099999999999991</v>
      </c>
      <c r="EV324" s="28">
        <f t="shared" si="4876"/>
        <v>28.928982725527835</v>
      </c>
      <c r="EW324" s="29">
        <f t="shared" si="4877"/>
        <v>150.72</v>
      </c>
      <c r="EX324" s="27">
        <f t="shared" si="4878"/>
        <v>5.22</v>
      </c>
      <c r="EY324" s="28">
        <f t="shared" si="4879"/>
        <v>29.011494252873565</v>
      </c>
      <c r="EZ324" s="29">
        <f t="shared" si="4880"/>
        <v>151.44</v>
      </c>
      <c r="FA324" s="178">
        <f t="shared" si="4881"/>
        <v>-1.0000000000000675E-2</v>
      </c>
      <c r="FB324" s="28">
        <f t="shared" si="4882"/>
        <v>-8.2511527345729974E-2</v>
      </c>
      <c r="FC324" s="29">
        <f t="shared" si="4883"/>
        <v>-0.71999999999999886</v>
      </c>
      <c r="FE324" s="84"/>
      <c r="FF324" s="176"/>
      <c r="FG324" s="176"/>
      <c r="FH324" s="84"/>
      <c r="FI324" s="313">
        <v>0.7</v>
      </c>
      <c r="FJ324" s="482">
        <v>25</v>
      </c>
      <c r="FK324" s="241">
        <f t="shared" si="4884"/>
        <v>17.5</v>
      </c>
      <c r="FL324" s="243"/>
      <c r="FM324" s="240"/>
      <c r="FN324" s="241">
        <f t="shared" si="4885"/>
        <v>0</v>
      </c>
      <c r="FO324" s="41"/>
      <c r="FP324" s="42"/>
      <c r="FQ324" s="43"/>
      <c r="FR324" s="738">
        <v>0.7</v>
      </c>
      <c r="FS324" s="295">
        <v>25</v>
      </c>
      <c r="FT324" s="241">
        <f t="shared" si="4886"/>
        <v>17.5</v>
      </c>
      <c r="FU324" s="243"/>
      <c r="FV324" s="240"/>
      <c r="FW324" s="241">
        <f t="shared" si="4887"/>
        <v>0</v>
      </c>
      <c r="FX324" s="41"/>
      <c r="FY324" s="42"/>
      <c r="FZ324" s="43"/>
      <c r="GA324" s="738">
        <v>0.5</v>
      </c>
      <c r="GB324" s="295">
        <v>25</v>
      </c>
      <c r="GC324" s="241">
        <f t="shared" si="4888"/>
        <v>12.5</v>
      </c>
      <c r="GD324" s="313">
        <v>0.2</v>
      </c>
      <c r="GE324" s="108">
        <v>72</v>
      </c>
      <c r="GF324" s="241">
        <f t="shared" si="4889"/>
        <v>14.4</v>
      </c>
      <c r="GG324" s="236"/>
      <c r="GH324" s="232"/>
      <c r="GI324" s="233"/>
      <c r="GJ324" s="449"/>
      <c r="GK324" s="450"/>
      <c r="GL324" s="451"/>
      <c r="GM324" s="449"/>
      <c r="GN324" s="450"/>
      <c r="GO324" s="451"/>
      <c r="GP324" s="252"/>
      <c r="GQ324" s="253"/>
      <c r="GR324" s="253"/>
      <c r="GS324" s="184"/>
      <c r="GT324" s="100"/>
      <c r="GU324" s="90">
        <f t="shared" si="4890"/>
        <v>0</v>
      </c>
      <c r="GV324" s="184"/>
      <c r="GW324" s="100"/>
      <c r="GX324" s="90">
        <f t="shared" si="4891"/>
        <v>0</v>
      </c>
      <c r="GY324" s="236"/>
      <c r="GZ324" s="232"/>
      <c r="HA324" s="233"/>
      <c r="HB324" s="386">
        <v>0.25</v>
      </c>
      <c r="HC324" s="295">
        <v>25</v>
      </c>
      <c r="HD324" s="90">
        <f t="shared" si="4892"/>
        <v>6.25</v>
      </c>
      <c r="HE324" s="184"/>
      <c r="HF324" s="100"/>
      <c r="HG324" s="90">
        <f t="shared" si="4893"/>
        <v>0</v>
      </c>
      <c r="HH324" s="236"/>
      <c r="HI324" s="232"/>
      <c r="HJ324" s="233"/>
      <c r="HK324" s="386">
        <v>0.25</v>
      </c>
      <c r="HL324" s="295">
        <v>25</v>
      </c>
      <c r="HM324" s="90">
        <f t="shared" si="4894"/>
        <v>6.25</v>
      </c>
      <c r="HN324" s="313">
        <v>0.3</v>
      </c>
      <c r="HO324" s="108">
        <v>72</v>
      </c>
      <c r="HP324" s="90">
        <f t="shared" si="4895"/>
        <v>21.599999999999998</v>
      </c>
      <c r="HQ324" s="236"/>
      <c r="HR324" s="232"/>
      <c r="HS324" s="233"/>
      <c r="HT324" s="50"/>
      <c r="HU324" s="45"/>
      <c r="HV324" s="51"/>
      <c r="HW324" s="50"/>
      <c r="HX324" s="45"/>
      <c r="HY324" s="51"/>
      <c r="HZ324" s="252"/>
      <c r="IA324" s="253"/>
      <c r="IB324" s="253"/>
      <c r="IC324" s="243"/>
      <c r="ID324" s="240"/>
      <c r="IE324" s="241">
        <f t="shared" ref="IE324:IE333" si="4945">IC324*ID324</f>
        <v>0</v>
      </c>
      <c r="IF324" s="243"/>
      <c r="IG324" s="240"/>
      <c r="IH324" s="241">
        <f t="shared" si="4896"/>
        <v>0</v>
      </c>
      <c r="II324" s="236"/>
      <c r="IJ324" s="232"/>
      <c r="IK324" s="233"/>
      <c r="IL324" s="386">
        <v>0.25</v>
      </c>
      <c r="IM324" s="295">
        <v>25</v>
      </c>
      <c r="IN324" s="241">
        <f t="shared" ref="IN324:IN333" si="4946">IL324*IM324</f>
        <v>6.25</v>
      </c>
      <c r="IO324" s="243"/>
      <c r="IP324" s="240"/>
      <c r="IQ324" s="241">
        <f t="shared" si="4897"/>
        <v>0</v>
      </c>
      <c r="IR324" s="236"/>
      <c r="IS324" s="232"/>
      <c r="IT324" s="233"/>
      <c r="IU324" s="386">
        <v>0.25</v>
      </c>
      <c r="IV324" s="295">
        <v>25</v>
      </c>
      <c r="IW324" s="241">
        <f t="shared" ref="IW324:IW334" si="4947">IU324*IV324</f>
        <v>6.25</v>
      </c>
      <c r="IX324" s="313">
        <v>0.5</v>
      </c>
      <c r="IY324" s="108">
        <v>72</v>
      </c>
      <c r="IZ324" s="241">
        <f t="shared" si="4898"/>
        <v>36</v>
      </c>
      <c r="JA324" s="236"/>
      <c r="JB324" s="232"/>
      <c r="JC324" s="233"/>
      <c r="JD324" s="449"/>
      <c r="JE324" s="450"/>
      <c r="JF324" s="451"/>
      <c r="JG324" s="449"/>
      <c r="JH324" s="450"/>
      <c r="JI324" s="451"/>
      <c r="JJ324" s="252"/>
      <c r="JK324" s="253"/>
      <c r="JL324" s="253"/>
      <c r="JM324" s="313">
        <v>0.5</v>
      </c>
      <c r="JN324" s="295">
        <v>25</v>
      </c>
      <c r="JO324" s="90">
        <f t="shared" ref="JO324:JO333" si="4948">JM324*JN324</f>
        <v>12.5</v>
      </c>
      <c r="JP324" s="184"/>
      <c r="JQ324" s="100"/>
      <c r="JR324" s="90">
        <f t="shared" si="4899"/>
        <v>0</v>
      </c>
      <c r="JS324" s="236"/>
      <c r="JT324" s="232"/>
      <c r="JU324" s="233"/>
      <c r="JV324" s="313">
        <v>0.5</v>
      </c>
      <c r="JW324" s="295">
        <v>25</v>
      </c>
      <c r="JX324" s="90">
        <f t="shared" si="4900"/>
        <v>12.5</v>
      </c>
      <c r="JY324" s="184"/>
      <c r="JZ324" s="100"/>
      <c r="KA324" s="90">
        <f t="shared" si="4901"/>
        <v>0</v>
      </c>
      <c r="KB324" s="236"/>
      <c r="KC324" s="232"/>
      <c r="KD324" s="233"/>
      <c r="KE324" s="738">
        <v>0.5</v>
      </c>
      <c r="KF324" s="295">
        <v>25</v>
      </c>
      <c r="KG324" s="90">
        <f>KE324*KF324</f>
        <v>12.5</v>
      </c>
      <c r="KH324" s="184"/>
      <c r="KI324" s="100"/>
      <c r="KJ324" s="90"/>
      <c r="KK324" s="41"/>
      <c r="KL324" s="42"/>
      <c r="KM324" s="43"/>
      <c r="KN324" s="50"/>
      <c r="KO324" s="45"/>
      <c r="KP324" s="51"/>
      <c r="KQ324" s="50"/>
      <c r="KR324" s="45"/>
      <c r="KS324" s="51"/>
      <c r="KT324" s="81"/>
      <c r="KU324" s="52"/>
      <c r="KV324" s="52"/>
      <c r="KW324" s="27"/>
      <c r="KX324" s="28"/>
      <c r="KY324" s="29"/>
      <c r="KZ324" s="27"/>
      <c r="LA324" s="28"/>
      <c r="LB324" s="29"/>
      <c r="LC324" s="178">
        <f t="shared" si="4902"/>
        <v>0</v>
      </c>
      <c r="LD324" s="28">
        <f t="shared" si="4903"/>
        <v>0</v>
      </c>
      <c r="LE324" s="29">
        <f t="shared" si="4904"/>
        <v>0</v>
      </c>
    </row>
    <row r="325" spans="2:317" ht="20.25" hidden="1" customHeight="1" outlineLevel="3">
      <c r="B325" s="84" t="s">
        <v>431</v>
      </c>
      <c r="C325" s="176" t="s">
        <v>299</v>
      </c>
      <c r="D325" s="176" t="s">
        <v>261</v>
      </c>
      <c r="E325" s="176" t="s">
        <v>262</v>
      </c>
      <c r="F325" s="84"/>
      <c r="G325" s="243"/>
      <c r="H325" s="240"/>
      <c r="I325" s="241">
        <f t="shared" si="4784"/>
        <v>0</v>
      </c>
      <c r="J325" s="243"/>
      <c r="K325" s="240"/>
      <c r="L325" s="241">
        <f t="shared" si="4785"/>
        <v>0</v>
      </c>
      <c r="M325" s="41">
        <f t="shared" si="4905"/>
        <v>0</v>
      </c>
      <c r="N325" s="42">
        <f t="shared" si="4906"/>
        <v>0</v>
      </c>
      <c r="O325" s="43">
        <f t="shared" si="4907"/>
        <v>0</v>
      </c>
      <c r="P325" s="243"/>
      <c r="Q325" s="240"/>
      <c r="R325" s="241">
        <f t="shared" si="4789"/>
        <v>0</v>
      </c>
      <c r="S325" s="243"/>
      <c r="T325" s="240"/>
      <c r="U325" s="241">
        <f t="shared" si="4790"/>
        <v>0</v>
      </c>
      <c r="V325" s="41">
        <f t="shared" si="4908"/>
        <v>0</v>
      </c>
      <c r="W325" s="42">
        <f t="shared" si="4909"/>
        <v>0</v>
      </c>
      <c r="X325" s="43">
        <f t="shared" si="4910"/>
        <v>0</v>
      </c>
      <c r="Y325" s="243"/>
      <c r="Z325" s="240"/>
      <c r="AA325" s="241">
        <f t="shared" si="4794"/>
        <v>0</v>
      </c>
      <c r="AB325" s="243"/>
      <c r="AC325" s="240"/>
      <c r="AD325" s="241">
        <f t="shared" si="4795"/>
        <v>0</v>
      </c>
      <c r="AE325" s="236">
        <f t="shared" si="4911"/>
        <v>0</v>
      </c>
      <c r="AF325" s="232">
        <f t="shared" si="4912"/>
        <v>0</v>
      </c>
      <c r="AG325" s="233">
        <f t="shared" si="4913"/>
        <v>0</v>
      </c>
      <c r="AH325" s="449">
        <f t="shared" si="4799"/>
        <v>0</v>
      </c>
      <c r="AI325" s="450">
        <f t="shared" si="4800"/>
        <v>0</v>
      </c>
      <c r="AJ325" s="451">
        <f t="shared" si="4801"/>
        <v>0</v>
      </c>
      <c r="AK325" s="449">
        <f t="shared" si="4802"/>
        <v>0</v>
      </c>
      <c r="AL325" s="450">
        <f t="shared" si="4803"/>
        <v>0</v>
      </c>
      <c r="AM325" s="451">
        <f t="shared" si="4804"/>
        <v>0</v>
      </c>
      <c r="AN325" s="252">
        <f t="shared" si="4805"/>
        <v>0</v>
      </c>
      <c r="AO325" s="253">
        <f t="shared" si="4806"/>
        <v>0</v>
      </c>
      <c r="AP325" s="253">
        <f t="shared" si="4807"/>
        <v>0</v>
      </c>
      <c r="AQ325" s="184"/>
      <c r="AR325" s="100"/>
      <c r="AS325" s="90">
        <f t="shared" si="4808"/>
        <v>0</v>
      </c>
      <c r="AT325" s="184"/>
      <c r="AU325" s="100"/>
      <c r="AV325" s="90">
        <f t="shared" si="4809"/>
        <v>0</v>
      </c>
      <c r="AW325" s="236">
        <f t="shared" si="4914"/>
        <v>0</v>
      </c>
      <c r="AX325" s="232">
        <f t="shared" si="4915"/>
        <v>0</v>
      </c>
      <c r="AY325" s="233">
        <f t="shared" si="4916"/>
        <v>0</v>
      </c>
      <c r="AZ325" s="184"/>
      <c r="BA325" s="100"/>
      <c r="BB325" s="90">
        <f t="shared" si="4813"/>
        <v>0</v>
      </c>
      <c r="BC325" s="184"/>
      <c r="BD325" s="100"/>
      <c r="BE325" s="90">
        <f t="shared" si="4814"/>
        <v>0</v>
      </c>
      <c r="BF325" s="236">
        <f t="shared" si="4917"/>
        <v>0</v>
      </c>
      <c r="BG325" s="232">
        <f t="shared" si="4918"/>
        <v>0</v>
      </c>
      <c r="BH325" s="233">
        <f t="shared" si="4919"/>
        <v>0</v>
      </c>
      <c r="BI325" s="184"/>
      <c r="BJ325" s="100"/>
      <c r="BK325" s="90">
        <f t="shared" si="4818"/>
        <v>0</v>
      </c>
      <c r="BL325" s="184"/>
      <c r="BM325" s="100"/>
      <c r="BN325" s="90">
        <f t="shared" si="4819"/>
        <v>0</v>
      </c>
      <c r="BO325" s="236">
        <f t="shared" si="4920"/>
        <v>0</v>
      </c>
      <c r="BP325" s="232">
        <f t="shared" si="4921"/>
        <v>0</v>
      </c>
      <c r="BQ325" s="233">
        <f t="shared" si="4922"/>
        <v>0</v>
      </c>
      <c r="BR325" s="50">
        <f t="shared" si="4823"/>
        <v>0</v>
      </c>
      <c r="BS325" s="45">
        <f t="shared" si="4824"/>
        <v>0</v>
      </c>
      <c r="BT325" s="51">
        <f t="shared" si="4825"/>
        <v>0</v>
      </c>
      <c r="BU325" s="50">
        <f t="shared" si="4826"/>
        <v>0</v>
      </c>
      <c r="BV325" s="45">
        <f t="shared" si="4827"/>
        <v>0</v>
      </c>
      <c r="BW325" s="51">
        <f t="shared" si="4828"/>
        <v>0</v>
      </c>
      <c r="BX325" s="252">
        <f t="shared" si="4829"/>
        <v>0</v>
      </c>
      <c r="BY325" s="253">
        <f t="shared" si="4830"/>
        <v>0</v>
      </c>
      <c r="BZ325" s="253">
        <f t="shared" si="4831"/>
        <v>0</v>
      </c>
      <c r="CA325" s="243"/>
      <c r="CB325" s="240"/>
      <c r="CC325" s="241">
        <f t="shared" si="4923"/>
        <v>0</v>
      </c>
      <c r="CD325" s="243"/>
      <c r="CE325" s="240"/>
      <c r="CF325" s="241">
        <f t="shared" si="4832"/>
        <v>0</v>
      </c>
      <c r="CG325" s="41">
        <f t="shared" si="4924"/>
        <v>0</v>
      </c>
      <c r="CH325" s="42">
        <f t="shared" si="4925"/>
        <v>0</v>
      </c>
      <c r="CI325" s="43">
        <f t="shared" si="4926"/>
        <v>0</v>
      </c>
      <c r="CJ325" s="243"/>
      <c r="CK325" s="240"/>
      <c r="CL325" s="241">
        <f t="shared" si="4927"/>
        <v>0</v>
      </c>
      <c r="CM325" s="243"/>
      <c r="CN325" s="240"/>
      <c r="CO325" s="241">
        <f t="shared" si="4836"/>
        <v>0</v>
      </c>
      <c r="CP325" s="41">
        <f t="shared" si="4928"/>
        <v>0</v>
      </c>
      <c r="CQ325" s="42">
        <f t="shared" si="4929"/>
        <v>0</v>
      </c>
      <c r="CR325" s="43">
        <f t="shared" si="4930"/>
        <v>0</v>
      </c>
      <c r="CS325" s="740">
        <v>0.1</v>
      </c>
      <c r="CT325" s="295">
        <v>72</v>
      </c>
      <c r="CU325" s="241">
        <f t="shared" si="4931"/>
        <v>7.2</v>
      </c>
      <c r="CV325" s="243"/>
      <c r="CW325" s="240"/>
      <c r="CX325" s="241">
        <f t="shared" si="4840"/>
        <v>0</v>
      </c>
      <c r="CY325" s="41">
        <f t="shared" si="4932"/>
        <v>0.1</v>
      </c>
      <c r="CZ325" s="42">
        <f t="shared" si="4933"/>
        <v>72</v>
      </c>
      <c r="DA325" s="43">
        <f t="shared" si="4934"/>
        <v>7.2</v>
      </c>
      <c r="DB325" s="449">
        <f t="shared" si="4844"/>
        <v>0.1</v>
      </c>
      <c r="DC325" s="450">
        <f t="shared" si="4845"/>
        <v>72</v>
      </c>
      <c r="DD325" s="451">
        <f t="shared" si="4846"/>
        <v>7.2</v>
      </c>
      <c r="DE325" s="449">
        <f t="shared" si="4847"/>
        <v>0</v>
      </c>
      <c r="DF325" s="450">
        <f t="shared" si="4848"/>
        <v>0</v>
      </c>
      <c r="DG325" s="451">
        <f t="shared" si="4849"/>
        <v>0</v>
      </c>
      <c r="DH325" s="252">
        <f t="shared" si="4850"/>
        <v>0.1</v>
      </c>
      <c r="DI325" s="253">
        <f t="shared" si="4851"/>
        <v>72</v>
      </c>
      <c r="DJ325" s="253">
        <f t="shared" si="4852"/>
        <v>7.2</v>
      </c>
      <c r="DK325" s="184"/>
      <c r="DL325" s="100"/>
      <c r="DM325" s="90">
        <f t="shared" si="4935"/>
        <v>0</v>
      </c>
      <c r="DN325" s="184"/>
      <c r="DO325" s="100"/>
      <c r="DP325" s="90">
        <f t="shared" si="4853"/>
        <v>0</v>
      </c>
      <c r="DQ325" s="41">
        <f t="shared" si="4936"/>
        <v>0</v>
      </c>
      <c r="DR325" s="42">
        <f t="shared" si="4937"/>
        <v>0</v>
      </c>
      <c r="DS325" s="43">
        <f t="shared" si="4938"/>
        <v>0</v>
      </c>
      <c r="DT325" s="184"/>
      <c r="DU325" s="100"/>
      <c r="DV325" s="90">
        <f t="shared" si="4857"/>
        <v>0</v>
      </c>
      <c r="DW325" s="184"/>
      <c r="DX325" s="100"/>
      <c r="DY325" s="90">
        <f t="shared" si="4858"/>
        <v>0</v>
      </c>
      <c r="DZ325" s="41">
        <f t="shared" si="4939"/>
        <v>0</v>
      </c>
      <c r="EA325" s="42">
        <f t="shared" si="4940"/>
        <v>0</v>
      </c>
      <c r="EB325" s="43">
        <f t="shared" si="4941"/>
        <v>0</v>
      </c>
      <c r="EC325" s="184"/>
      <c r="ED325" s="100"/>
      <c r="EE325" s="90"/>
      <c r="EF325" s="184"/>
      <c r="EG325" s="100"/>
      <c r="EH325" s="90">
        <f t="shared" si="4862"/>
        <v>0</v>
      </c>
      <c r="EI325" s="41">
        <f t="shared" si="4942"/>
        <v>0</v>
      </c>
      <c r="EJ325" s="42">
        <f t="shared" si="4943"/>
        <v>0</v>
      </c>
      <c r="EK325" s="43">
        <f t="shared" si="4944"/>
        <v>0</v>
      </c>
      <c r="EL325" s="50">
        <f t="shared" si="4866"/>
        <v>0</v>
      </c>
      <c r="EM325" s="45">
        <f t="shared" si="4867"/>
        <v>0</v>
      </c>
      <c r="EN325" s="51">
        <f t="shared" si="4868"/>
        <v>0</v>
      </c>
      <c r="EO325" s="50">
        <f t="shared" si="4869"/>
        <v>0</v>
      </c>
      <c r="EP325" s="45">
        <f t="shared" si="4870"/>
        <v>0</v>
      </c>
      <c r="EQ325" s="51">
        <f t="shared" si="4871"/>
        <v>0</v>
      </c>
      <c r="ER325" s="81">
        <f t="shared" si="4872"/>
        <v>0</v>
      </c>
      <c r="ES325" s="52">
        <f t="shared" si="4873"/>
        <v>0</v>
      </c>
      <c r="ET325" s="52">
        <f t="shared" si="4874"/>
        <v>0</v>
      </c>
      <c r="EU325" s="27">
        <f t="shared" si="4875"/>
        <v>0.1</v>
      </c>
      <c r="EV325" s="28">
        <f t="shared" si="4876"/>
        <v>72</v>
      </c>
      <c r="EW325" s="29">
        <f t="shared" si="4877"/>
        <v>7.2</v>
      </c>
      <c r="EX325" s="27">
        <f t="shared" si="4878"/>
        <v>0</v>
      </c>
      <c r="EY325" s="28">
        <f t="shared" si="4879"/>
        <v>0</v>
      </c>
      <c r="EZ325" s="29">
        <f t="shared" si="4880"/>
        <v>0</v>
      </c>
      <c r="FA325" s="178">
        <f t="shared" si="4881"/>
        <v>0.1</v>
      </c>
      <c r="FB325" s="28">
        <f t="shared" si="4882"/>
        <v>72</v>
      </c>
      <c r="FC325" s="29">
        <f t="shared" si="4883"/>
        <v>7.2</v>
      </c>
      <c r="FE325" s="84"/>
      <c r="FF325" s="176"/>
      <c r="FG325" s="176"/>
      <c r="FH325" s="84"/>
      <c r="FI325" s="740">
        <v>0.5</v>
      </c>
      <c r="FJ325" s="295">
        <v>72</v>
      </c>
      <c r="FK325" s="241">
        <f t="shared" si="4884"/>
        <v>36</v>
      </c>
      <c r="FL325" s="243"/>
      <c r="FM325" s="240"/>
      <c r="FN325" s="241">
        <f t="shared" si="4885"/>
        <v>0</v>
      </c>
      <c r="FO325" s="41"/>
      <c r="FP325" s="42"/>
      <c r="FQ325" s="43"/>
      <c r="FR325" s="243"/>
      <c r="FS325" s="240"/>
      <c r="FT325" s="241">
        <f t="shared" si="4886"/>
        <v>0</v>
      </c>
      <c r="FU325" s="243"/>
      <c r="FV325" s="240"/>
      <c r="FW325" s="241">
        <f t="shared" si="4887"/>
        <v>0</v>
      </c>
      <c r="FX325" s="41"/>
      <c r="FY325" s="42"/>
      <c r="FZ325" s="43"/>
      <c r="GA325" s="243"/>
      <c r="GB325" s="240"/>
      <c r="GC325" s="241">
        <f t="shared" si="4888"/>
        <v>0</v>
      </c>
      <c r="GD325" s="243"/>
      <c r="GE325" s="240"/>
      <c r="GF325" s="241">
        <f t="shared" si="4889"/>
        <v>0</v>
      </c>
      <c r="GG325" s="236"/>
      <c r="GH325" s="232"/>
      <c r="GI325" s="233"/>
      <c r="GJ325" s="449"/>
      <c r="GK325" s="450"/>
      <c r="GL325" s="451"/>
      <c r="GM325" s="449"/>
      <c r="GN325" s="450"/>
      <c r="GO325" s="451"/>
      <c r="GP325" s="252"/>
      <c r="GQ325" s="253"/>
      <c r="GR325" s="253"/>
      <c r="GS325" s="184"/>
      <c r="GT325" s="100"/>
      <c r="GU325" s="90">
        <f t="shared" si="4890"/>
        <v>0</v>
      </c>
      <c r="GV325" s="184"/>
      <c r="GW325" s="100"/>
      <c r="GX325" s="90">
        <f t="shared" si="4891"/>
        <v>0</v>
      </c>
      <c r="GY325" s="236"/>
      <c r="GZ325" s="232"/>
      <c r="HA325" s="233"/>
      <c r="HB325" s="184"/>
      <c r="HC325" s="100"/>
      <c r="HD325" s="90">
        <f t="shared" si="4892"/>
        <v>0</v>
      </c>
      <c r="HE325" s="184"/>
      <c r="HF325" s="100"/>
      <c r="HG325" s="90">
        <f t="shared" si="4893"/>
        <v>0</v>
      </c>
      <c r="HH325" s="236"/>
      <c r="HI325" s="232"/>
      <c r="HJ325" s="233"/>
      <c r="HK325" s="184"/>
      <c r="HL325" s="100"/>
      <c r="HM325" s="90">
        <f t="shared" si="4894"/>
        <v>0</v>
      </c>
      <c r="HN325" s="184"/>
      <c r="HO325" s="100"/>
      <c r="HP325" s="90">
        <f t="shared" si="4895"/>
        <v>0</v>
      </c>
      <c r="HQ325" s="236"/>
      <c r="HR325" s="232"/>
      <c r="HS325" s="233"/>
      <c r="HT325" s="50"/>
      <c r="HU325" s="45"/>
      <c r="HV325" s="51"/>
      <c r="HW325" s="50"/>
      <c r="HX325" s="45"/>
      <c r="HY325" s="51"/>
      <c r="HZ325" s="252"/>
      <c r="IA325" s="253"/>
      <c r="IB325" s="253"/>
      <c r="IC325" s="243"/>
      <c r="ID325" s="240"/>
      <c r="IE325" s="241">
        <f t="shared" si="4945"/>
        <v>0</v>
      </c>
      <c r="IF325" s="243"/>
      <c r="IG325" s="240"/>
      <c r="IH325" s="241">
        <f t="shared" si="4896"/>
        <v>0</v>
      </c>
      <c r="II325" s="236"/>
      <c r="IJ325" s="232"/>
      <c r="IK325" s="233"/>
      <c r="IL325" s="243"/>
      <c r="IM325" s="240"/>
      <c r="IN325" s="241">
        <f t="shared" si="4946"/>
        <v>0</v>
      </c>
      <c r="IO325" s="243"/>
      <c r="IP325" s="240"/>
      <c r="IQ325" s="241">
        <f t="shared" si="4897"/>
        <v>0</v>
      </c>
      <c r="IR325" s="236"/>
      <c r="IS325" s="232"/>
      <c r="IT325" s="233"/>
      <c r="IU325" s="243"/>
      <c r="IV325" s="240"/>
      <c r="IW325" s="241">
        <f t="shared" si="4947"/>
        <v>0</v>
      </c>
      <c r="IX325" s="243"/>
      <c r="IY325" s="240"/>
      <c r="IZ325" s="241">
        <f t="shared" si="4898"/>
        <v>0</v>
      </c>
      <c r="JA325" s="236"/>
      <c r="JB325" s="232"/>
      <c r="JC325" s="233"/>
      <c r="JD325" s="449"/>
      <c r="JE325" s="450"/>
      <c r="JF325" s="451"/>
      <c r="JG325" s="449"/>
      <c r="JH325" s="450"/>
      <c r="JI325" s="451"/>
      <c r="JJ325" s="252"/>
      <c r="JK325" s="253"/>
      <c r="JL325" s="253"/>
      <c r="JM325" s="184"/>
      <c r="JN325" s="100"/>
      <c r="JO325" s="90">
        <f t="shared" si="4948"/>
        <v>0</v>
      </c>
      <c r="JP325" s="184"/>
      <c r="JQ325" s="100"/>
      <c r="JR325" s="90">
        <f t="shared" si="4899"/>
        <v>0</v>
      </c>
      <c r="JS325" s="236"/>
      <c r="JT325" s="232"/>
      <c r="JU325" s="233"/>
      <c r="JV325" s="184"/>
      <c r="JW325" s="100"/>
      <c r="JX325" s="90">
        <f t="shared" si="4900"/>
        <v>0</v>
      </c>
      <c r="JY325" s="184"/>
      <c r="JZ325" s="100"/>
      <c r="KA325" s="90">
        <f t="shared" si="4901"/>
        <v>0</v>
      </c>
      <c r="KB325" s="236"/>
      <c r="KC325" s="232"/>
      <c r="KD325" s="233"/>
      <c r="KE325" s="184"/>
      <c r="KF325" s="100"/>
      <c r="KG325" s="90"/>
      <c r="KH325" s="184"/>
      <c r="KI325" s="100"/>
      <c r="KJ325" s="90"/>
      <c r="KK325" s="41"/>
      <c r="KL325" s="42"/>
      <c r="KM325" s="43"/>
      <c r="KN325" s="50"/>
      <c r="KO325" s="45"/>
      <c r="KP325" s="51"/>
      <c r="KQ325" s="50"/>
      <c r="KR325" s="45"/>
      <c r="KS325" s="51"/>
      <c r="KT325" s="81"/>
      <c r="KU325" s="52"/>
      <c r="KV325" s="52"/>
      <c r="KW325" s="27"/>
      <c r="KX325" s="28"/>
      <c r="KY325" s="29"/>
      <c r="KZ325" s="27"/>
      <c r="LA325" s="28"/>
      <c r="LB325" s="29"/>
      <c r="LC325" s="178">
        <f t="shared" si="4902"/>
        <v>0</v>
      </c>
      <c r="LD325" s="28">
        <f t="shared" si="4903"/>
        <v>0</v>
      </c>
      <c r="LE325" s="29">
        <f t="shared" si="4904"/>
        <v>0</v>
      </c>
    </row>
    <row r="326" spans="2:317" ht="20.25" hidden="1" customHeight="1" outlineLevel="3">
      <c r="B326" s="84" t="s">
        <v>431</v>
      </c>
      <c r="C326" s="176" t="s">
        <v>345</v>
      </c>
      <c r="D326" s="176" t="s">
        <v>261</v>
      </c>
      <c r="E326" s="176" t="s">
        <v>262</v>
      </c>
      <c r="F326" s="84"/>
      <c r="G326" s="243"/>
      <c r="H326" s="240"/>
      <c r="I326" s="241">
        <f t="shared" si="4784"/>
        <v>0</v>
      </c>
      <c r="J326" s="243"/>
      <c r="K326" s="240"/>
      <c r="L326" s="241">
        <f t="shared" si="4785"/>
        <v>0</v>
      </c>
      <c r="M326" s="41">
        <f t="shared" si="4905"/>
        <v>0</v>
      </c>
      <c r="N326" s="42">
        <f t="shared" si="4906"/>
        <v>0</v>
      </c>
      <c r="O326" s="43">
        <f t="shared" si="4907"/>
        <v>0</v>
      </c>
      <c r="P326" s="243"/>
      <c r="Q326" s="240"/>
      <c r="R326" s="241">
        <f t="shared" si="4789"/>
        <v>0</v>
      </c>
      <c r="S326" s="243"/>
      <c r="T326" s="240"/>
      <c r="U326" s="241">
        <f t="shared" si="4790"/>
        <v>0</v>
      </c>
      <c r="V326" s="41">
        <f t="shared" si="4908"/>
        <v>0</v>
      </c>
      <c r="W326" s="42">
        <f t="shared" si="4909"/>
        <v>0</v>
      </c>
      <c r="X326" s="43">
        <f t="shared" si="4910"/>
        <v>0</v>
      </c>
      <c r="Y326" s="243"/>
      <c r="Z326" s="240"/>
      <c r="AA326" s="241">
        <f t="shared" si="4794"/>
        <v>0</v>
      </c>
      <c r="AB326" s="243"/>
      <c r="AC326" s="240"/>
      <c r="AD326" s="241">
        <f t="shared" si="4795"/>
        <v>0</v>
      </c>
      <c r="AE326" s="236">
        <f t="shared" si="4911"/>
        <v>0</v>
      </c>
      <c r="AF326" s="232">
        <f t="shared" si="4912"/>
        <v>0</v>
      </c>
      <c r="AG326" s="233">
        <f t="shared" si="4913"/>
        <v>0</v>
      </c>
      <c r="AH326" s="449">
        <f t="shared" si="4799"/>
        <v>0</v>
      </c>
      <c r="AI326" s="450">
        <f t="shared" si="4800"/>
        <v>0</v>
      </c>
      <c r="AJ326" s="451">
        <f t="shared" si="4801"/>
        <v>0</v>
      </c>
      <c r="AK326" s="449">
        <f t="shared" si="4802"/>
        <v>0</v>
      </c>
      <c r="AL326" s="450">
        <f t="shared" si="4803"/>
        <v>0</v>
      </c>
      <c r="AM326" s="451">
        <f t="shared" si="4804"/>
        <v>0</v>
      </c>
      <c r="AN326" s="252">
        <f t="shared" si="4805"/>
        <v>0</v>
      </c>
      <c r="AO326" s="253">
        <f t="shared" si="4806"/>
        <v>0</v>
      </c>
      <c r="AP326" s="253">
        <f t="shared" si="4807"/>
        <v>0</v>
      </c>
      <c r="AQ326" s="184"/>
      <c r="AR326" s="100"/>
      <c r="AS326" s="90">
        <f t="shared" si="4808"/>
        <v>0</v>
      </c>
      <c r="AT326" s="184"/>
      <c r="AU326" s="100"/>
      <c r="AV326" s="90">
        <f t="shared" si="4809"/>
        <v>0</v>
      </c>
      <c r="AW326" s="236">
        <f t="shared" si="4914"/>
        <v>0</v>
      </c>
      <c r="AX326" s="232">
        <f t="shared" si="4915"/>
        <v>0</v>
      </c>
      <c r="AY326" s="233">
        <f t="shared" si="4916"/>
        <v>0</v>
      </c>
      <c r="AZ326" s="184"/>
      <c r="BA326" s="100"/>
      <c r="BB326" s="90">
        <f t="shared" si="4813"/>
        <v>0</v>
      </c>
      <c r="BC326" s="184"/>
      <c r="BD326" s="100"/>
      <c r="BE326" s="90">
        <f t="shared" si="4814"/>
        <v>0</v>
      </c>
      <c r="BF326" s="236">
        <f t="shared" si="4917"/>
        <v>0</v>
      </c>
      <c r="BG326" s="232">
        <f t="shared" si="4918"/>
        <v>0</v>
      </c>
      <c r="BH326" s="233">
        <f t="shared" si="4919"/>
        <v>0</v>
      </c>
      <c r="BI326" s="184"/>
      <c r="BJ326" s="100"/>
      <c r="BK326" s="90">
        <f t="shared" si="4818"/>
        <v>0</v>
      </c>
      <c r="BL326" s="184"/>
      <c r="BM326" s="100"/>
      <c r="BN326" s="90">
        <f t="shared" si="4819"/>
        <v>0</v>
      </c>
      <c r="BO326" s="236">
        <f t="shared" si="4920"/>
        <v>0</v>
      </c>
      <c r="BP326" s="232">
        <f t="shared" si="4921"/>
        <v>0</v>
      </c>
      <c r="BQ326" s="233">
        <f t="shared" si="4922"/>
        <v>0</v>
      </c>
      <c r="BR326" s="50">
        <f t="shared" si="4823"/>
        <v>0</v>
      </c>
      <c r="BS326" s="45">
        <f t="shared" si="4824"/>
        <v>0</v>
      </c>
      <c r="BT326" s="51">
        <f t="shared" si="4825"/>
        <v>0</v>
      </c>
      <c r="BU326" s="50">
        <f t="shared" si="4826"/>
        <v>0</v>
      </c>
      <c r="BV326" s="45">
        <f t="shared" si="4827"/>
        <v>0</v>
      </c>
      <c r="BW326" s="51">
        <f t="shared" si="4828"/>
        <v>0</v>
      </c>
      <c r="BX326" s="252">
        <f t="shared" si="4829"/>
        <v>0</v>
      </c>
      <c r="BY326" s="253">
        <f t="shared" si="4830"/>
        <v>0</v>
      </c>
      <c r="BZ326" s="253">
        <f t="shared" si="4831"/>
        <v>0</v>
      </c>
      <c r="CA326" s="243"/>
      <c r="CB326" s="240"/>
      <c r="CC326" s="241">
        <f t="shared" si="4923"/>
        <v>0</v>
      </c>
      <c r="CD326" s="243"/>
      <c r="CE326" s="240"/>
      <c r="CF326" s="241">
        <f t="shared" si="4832"/>
        <v>0</v>
      </c>
      <c r="CG326" s="41">
        <f t="shared" si="4924"/>
        <v>0</v>
      </c>
      <c r="CH326" s="42">
        <f t="shared" si="4925"/>
        <v>0</v>
      </c>
      <c r="CI326" s="43">
        <f t="shared" si="4926"/>
        <v>0</v>
      </c>
      <c r="CJ326" s="243"/>
      <c r="CK326" s="240"/>
      <c r="CL326" s="241">
        <f t="shared" si="4927"/>
        <v>0</v>
      </c>
      <c r="CM326" s="243"/>
      <c r="CN326" s="240"/>
      <c r="CO326" s="241">
        <f t="shared" si="4836"/>
        <v>0</v>
      </c>
      <c r="CP326" s="41">
        <f t="shared" si="4928"/>
        <v>0</v>
      </c>
      <c r="CQ326" s="42">
        <f t="shared" si="4929"/>
        <v>0</v>
      </c>
      <c r="CR326" s="43">
        <f t="shared" si="4930"/>
        <v>0</v>
      </c>
      <c r="CS326" s="243"/>
      <c r="CT326" s="240"/>
      <c r="CU326" s="241">
        <f t="shared" si="4931"/>
        <v>0</v>
      </c>
      <c r="CV326" s="243"/>
      <c r="CW326" s="240"/>
      <c r="CX326" s="241">
        <f t="shared" si="4840"/>
        <v>0</v>
      </c>
      <c r="CY326" s="41">
        <f t="shared" si="4932"/>
        <v>0</v>
      </c>
      <c r="CZ326" s="42">
        <f t="shared" si="4933"/>
        <v>0</v>
      </c>
      <c r="DA326" s="43">
        <f t="shared" si="4934"/>
        <v>0</v>
      </c>
      <c r="DB326" s="449">
        <f t="shared" si="4844"/>
        <v>0</v>
      </c>
      <c r="DC326" s="450">
        <f t="shared" si="4845"/>
        <v>0</v>
      </c>
      <c r="DD326" s="451">
        <f t="shared" si="4846"/>
        <v>0</v>
      </c>
      <c r="DE326" s="449">
        <f t="shared" si="4847"/>
        <v>0</v>
      </c>
      <c r="DF326" s="450">
        <f t="shared" si="4848"/>
        <v>0</v>
      </c>
      <c r="DG326" s="451">
        <f t="shared" si="4849"/>
        <v>0</v>
      </c>
      <c r="DH326" s="252">
        <f t="shared" si="4850"/>
        <v>0</v>
      </c>
      <c r="DI326" s="253">
        <f t="shared" si="4851"/>
        <v>0</v>
      </c>
      <c r="DJ326" s="253">
        <f t="shared" si="4852"/>
        <v>0</v>
      </c>
      <c r="DK326" s="184"/>
      <c r="DL326" s="100"/>
      <c r="DM326" s="90">
        <f t="shared" si="4935"/>
        <v>0</v>
      </c>
      <c r="DN326" s="184"/>
      <c r="DO326" s="100"/>
      <c r="DP326" s="90">
        <f t="shared" si="4853"/>
        <v>0</v>
      </c>
      <c r="DQ326" s="41">
        <f t="shared" si="4936"/>
        <v>0</v>
      </c>
      <c r="DR326" s="42">
        <f t="shared" si="4937"/>
        <v>0</v>
      </c>
      <c r="DS326" s="43">
        <f t="shared" si="4938"/>
        <v>0</v>
      </c>
      <c r="DT326" s="184"/>
      <c r="DU326" s="100"/>
      <c r="DV326" s="90">
        <f t="shared" si="4857"/>
        <v>0</v>
      </c>
      <c r="DW326" s="184"/>
      <c r="DX326" s="100"/>
      <c r="DY326" s="90">
        <f t="shared" si="4858"/>
        <v>0</v>
      </c>
      <c r="DZ326" s="41">
        <f t="shared" si="4939"/>
        <v>0</v>
      </c>
      <c r="EA326" s="42">
        <f t="shared" si="4940"/>
        <v>0</v>
      </c>
      <c r="EB326" s="43">
        <f t="shared" si="4941"/>
        <v>0</v>
      </c>
      <c r="EC326" s="184"/>
      <c r="ED326" s="100"/>
      <c r="EE326" s="90"/>
      <c r="EF326" s="184"/>
      <c r="EG326" s="100"/>
      <c r="EH326" s="90">
        <f t="shared" si="4862"/>
        <v>0</v>
      </c>
      <c r="EI326" s="41">
        <f t="shared" si="4942"/>
        <v>0</v>
      </c>
      <c r="EJ326" s="42">
        <f t="shared" si="4943"/>
        <v>0</v>
      </c>
      <c r="EK326" s="43">
        <f t="shared" si="4944"/>
        <v>0</v>
      </c>
      <c r="EL326" s="50">
        <f t="shared" si="4866"/>
        <v>0</v>
      </c>
      <c r="EM326" s="45">
        <f t="shared" si="4867"/>
        <v>0</v>
      </c>
      <c r="EN326" s="51">
        <f t="shared" si="4868"/>
        <v>0</v>
      </c>
      <c r="EO326" s="50">
        <f t="shared" si="4869"/>
        <v>0</v>
      </c>
      <c r="EP326" s="45">
        <f t="shared" si="4870"/>
        <v>0</v>
      </c>
      <c r="EQ326" s="51">
        <f t="shared" si="4871"/>
        <v>0</v>
      </c>
      <c r="ER326" s="81">
        <f t="shared" si="4872"/>
        <v>0</v>
      </c>
      <c r="ES326" s="52">
        <f t="shared" si="4873"/>
        <v>0</v>
      </c>
      <c r="ET326" s="52">
        <f t="shared" si="4874"/>
        <v>0</v>
      </c>
      <c r="EU326" s="27">
        <f t="shared" si="4875"/>
        <v>0</v>
      </c>
      <c r="EV326" s="28">
        <f t="shared" si="4876"/>
        <v>0</v>
      </c>
      <c r="EW326" s="29">
        <f t="shared" si="4877"/>
        <v>0</v>
      </c>
      <c r="EX326" s="27">
        <f t="shared" si="4878"/>
        <v>0</v>
      </c>
      <c r="EY326" s="28">
        <f t="shared" si="4879"/>
        <v>0</v>
      </c>
      <c r="EZ326" s="29">
        <f t="shared" si="4880"/>
        <v>0</v>
      </c>
      <c r="FA326" s="178">
        <f t="shared" si="4881"/>
        <v>0</v>
      </c>
      <c r="FB326" s="28">
        <f t="shared" si="4882"/>
        <v>0</v>
      </c>
      <c r="FC326" s="29">
        <f t="shared" si="4883"/>
        <v>0</v>
      </c>
      <c r="FE326" s="84"/>
      <c r="FF326" s="176"/>
      <c r="FG326" s="176"/>
      <c r="FH326" s="84"/>
      <c r="FI326" s="243"/>
      <c r="FJ326" s="240"/>
      <c r="FK326" s="241">
        <f t="shared" si="4884"/>
        <v>0</v>
      </c>
      <c r="FL326" s="243"/>
      <c r="FM326" s="240"/>
      <c r="FN326" s="241">
        <f t="shared" si="4885"/>
        <v>0</v>
      </c>
      <c r="FO326" s="41"/>
      <c r="FP326" s="42"/>
      <c r="FQ326" s="43"/>
      <c r="FR326" s="243"/>
      <c r="FS326" s="240"/>
      <c r="FT326" s="241">
        <f t="shared" si="4886"/>
        <v>0</v>
      </c>
      <c r="FU326" s="243"/>
      <c r="FV326" s="240"/>
      <c r="FW326" s="241">
        <f t="shared" si="4887"/>
        <v>0</v>
      </c>
      <c r="FX326" s="41"/>
      <c r="FY326" s="42"/>
      <c r="FZ326" s="43"/>
      <c r="GA326" s="243"/>
      <c r="GB326" s="240"/>
      <c r="GC326" s="241">
        <f t="shared" si="4888"/>
        <v>0</v>
      </c>
      <c r="GD326" s="243"/>
      <c r="GE326" s="240"/>
      <c r="GF326" s="241">
        <f t="shared" si="4889"/>
        <v>0</v>
      </c>
      <c r="GG326" s="236"/>
      <c r="GH326" s="232"/>
      <c r="GI326" s="233"/>
      <c r="GJ326" s="449"/>
      <c r="GK326" s="450"/>
      <c r="GL326" s="451"/>
      <c r="GM326" s="449"/>
      <c r="GN326" s="450"/>
      <c r="GO326" s="451"/>
      <c r="GP326" s="252"/>
      <c r="GQ326" s="253"/>
      <c r="GR326" s="253"/>
      <c r="GS326" s="184"/>
      <c r="GT326" s="100"/>
      <c r="GU326" s="90">
        <f t="shared" si="4890"/>
        <v>0</v>
      </c>
      <c r="GV326" s="184"/>
      <c r="GW326" s="100"/>
      <c r="GX326" s="90">
        <f t="shared" si="4891"/>
        <v>0</v>
      </c>
      <c r="GY326" s="236"/>
      <c r="GZ326" s="232"/>
      <c r="HA326" s="233"/>
      <c r="HB326" s="184"/>
      <c r="HC326" s="100"/>
      <c r="HD326" s="90">
        <f t="shared" si="4892"/>
        <v>0</v>
      </c>
      <c r="HE326" s="184"/>
      <c r="HF326" s="100"/>
      <c r="HG326" s="90">
        <f t="shared" si="4893"/>
        <v>0</v>
      </c>
      <c r="HH326" s="236"/>
      <c r="HI326" s="232"/>
      <c r="HJ326" s="233"/>
      <c r="HK326" s="184"/>
      <c r="HL326" s="100"/>
      <c r="HM326" s="90">
        <f t="shared" si="4894"/>
        <v>0</v>
      </c>
      <c r="HN326" s="184"/>
      <c r="HO326" s="100"/>
      <c r="HP326" s="90">
        <f t="shared" si="4895"/>
        <v>0</v>
      </c>
      <c r="HQ326" s="236"/>
      <c r="HR326" s="232"/>
      <c r="HS326" s="233"/>
      <c r="HT326" s="50"/>
      <c r="HU326" s="45"/>
      <c r="HV326" s="51"/>
      <c r="HW326" s="50"/>
      <c r="HX326" s="45"/>
      <c r="HY326" s="51"/>
      <c r="HZ326" s="252"/>
      <c r="IA326" s="253"/>
      <c r="IB326" s="253"/>
      <c r="IC326" s="243"/>
      <c r="ID326" s="240"/>
      <c r="IE326" s="241">
        <f t="shared" si="4945"/>
        <v>0</v>
      </c>
      <c r="IF326" s="243"/>
      <c r="IG326" s="240"/>
      <c r="IH326" s="241">
        <f t="shared" si="4896"/>
        <v>0</v>
      </c>
      <c r="II326" s="236"/>
      <c r="IJ326" s="232"/>
      <c r="IK326" s="233"/>
      <c r="IL326" s="243"/>
      <c r="IM326" s="240"/>
      <c r="IN326" s="241">
        <f t="shared" si="4946"/>
        <v>0</v>
      </c>
      <c r="IO326" s="243"/>
      <c r="IP326" s="240"/>
      <c r="IQ326" s="241">
        <f t="shared" si="4897"/>
        <v>0</v>
      </c>
      <c r="IR326" s="236"/>
      <c r="IS326" s="232"/>
      <c r="IT326" s="233"/>
      <c r="IU326" s="243"/>
      <c r="IV326" s="240"/>
      <c r="IW326" s="241">
        <f t="shared" si="4947"/>
        <v>0</v>
      </c>
      <c r="IX326" s="243"/>
      <c r="IY326" s="240"/>
      <c r="IZ326" s="241">
        <f t="shared" si="4898"/>
        <v>0</v>
      </c>
      <c r="JA326" s="236"/>
      <c r="JB326" s="232"/>
      <c r="JC326" s="233"/>
      <c r="JD326" s="449"/>
      <c r="JE326" s="450"/>
      <c r="JF326" s="451"/>
      <c r="JG326" s="449"/>
      <c r="JH326" s="450"/>
      <c r="JI326" s="451"/>
      <c r="JJ326" s="252"/>
      <c r="JK326" s="253"/>
      <c r="JL326" s="253"/>
      <c r="JM326" s="184"/>
      <c r="JN326" s="100"/>
      <c r="JO326" s="90">
        <f t="shared" si="4948"/>
        <v>0</v>
      </c>
      <c r="JP326" s="184"/>
      <c r="JQ326" s="100"/>
      <c r="JR326" s="90">
        <f t="shared" si="4899"/>
        <v>0</v>
      </c>
      <c r="JS326" s="236"/>
      <c r="JT326" s="232"/>
      <c r="JU326" s="233"/>
      <c r="JV326" s="184"/>
      <c r="JW326" s="100"/>
      <c r="JX326" s="90">
        <f t="shared" si="4900"/>
        <v>0</v>
      </c>
      <c r="JY326" s="184"/>
      <c r="JZ326" s="100"/>
      <c r="KA326" s="90">
        <f t="shared" si="4901"/>
        <v>0</v>
      </c>
      <c r="KB326" s="236"/>
      <c r="KC326" s="232"/>
      <c r="KD326" s="233"/>
      <c r="KE326" s="184"/>
      <c r="KF326" s="100"/>
      <c r="KG326" s="90"/>
      <c r="KH326" s="184"/>
      <c r="KI326" s="100"/>
      <c r="KJ326" s="90"/>
      <c r="KK326" s="41"/>
      <c r="KL326" s="42"/>
      <c r="KM326" s="43"/>
      <c r="KN326" s="50"/>
      <c r="KO326" s="45"/>
      <c r="KP326" s="51"/>
      <c r="KQ326" s="50"/>
      <c r="KR326" s="45"/>
      <c r="KS326" s="51"/>
      <c r="KT326" s="81"/>
      <c r="KU326" s="52"/>
      <c r="KV326" s="52"/>
      <c r="KW326" s="27"/>
      <c r="KX326" s="28"/>
      <c r="KY326" s="29"/>
      <c r="KZ326" s="27"/>
      <c r="LA326" s="28"/>
      <c r="LB326" s="29"/>
      <c r="LC326" s="178">
        <f t="shared" si="4902"/>
        <v>0</v>
      </c>
      <c r="LD326" s="28">
        <f t="shared" si="4903"/>
        <v>0</v>
      </c>
      <c r="LE326" s="29">
        <f t="shared" si="4904"/>
        <v>0</v>
      </c>
    </row>
    <row r="327" spans="2:317" ht="20.25" hidden="1" customHeight="1" outlineLevel="3">
      <c r="B327" s="84" t="s">
        <v>431</v>
      </c>
      <c r="C327" s="176" t="s">
        <v>355</v>
      </c>
      <c r="D327" s="176" t="s">
        <v>261</v>
      </c>
      <c r="E327" s="176" t="s">
        <v>262</v>
      </c>
      <c r="F327" s="84"/>
      <c r="G327" s="243"/>
      <c r="H327" s="240"/>
      <c r="I327" s="241">
        <f t="shared" si="4784"/>
        <v>0</v>
      </c>
      <c r="J327" s="243"/>
      <c r="K327" s="240"/>
      <c r="L327" s="241">
        <f t="shared" si="4785"/>
        <v>0</v>
      </c>
      <c r="M327" s="41">
        <f t="shared" si="4905"/>
        <v>0</v>
      </c>
      <c r="N327" s="42">
        <f t="shared" si="4906"/>
        <v>0</v>
      </c>
      <c r="O327" s="43">
        <f t="shared" si="4907"/>
        <v>0</v>
      </c>
      <c r="P327" s="243"/>
      <c r="Q327" s="240"/>
      <c r="R327" s="241">
        <f t="shared" si="4789"/>
        <v>0</v>
      </c>
      <c r="S327" s="243"/>
      <c r="T327" s="240"/>
      <c r="U327" s="241">
        <f t="shared" si="4790"/>
        <v>0</v>
      </c>
      <c r="V327" s="41">
        <f t="shared" si="4908"/>
        <v>0</v>
      </c>
      <c r="W327" s="42">
        <f t="shared" si="4909"/>
        <v>0</v>
      </c>
      <c r="X327" s="43">
        <f t="shared" si="4910"/>
        <v>0</v>
      </c>
      <c r="Y327" s="243"/>
      <c r="Z327" s="240"/>
      <c r="AA327" s="241">
        <f t="shared" si="4794"/>
        <v>0</v>
      </c>
      <c r="AB327" s="243"/>
      <c r="AC327" s="240"/>
      <c r="AD327" s="241">
        <f t="shared" si="4795"/>
        <v>0</v>
      </c>
      <c r="AE327" s="236">
        <f t="shared" si="4911"/>
        <v>0</v>
      </c>
      <c r="AF327" s="232">
        <f t="shared" si="4912"/>
        <v>0</v>
      </c>
      <c r="AG327" s="233">
        <f t="shared" si="4913"/>
        <v>0</v>
      </c>
      <c r="AH327" s="449">
        <f t="shared" si="4799"/>
        <v>0</v>
      </c>
      <c r="AI327" s="450">
        <f t="shared" si="4800"/>
        <v>0</v>
      </c>
      <c r="AJ327" s="451">
        <f t="shared" si="4801"/>
        <v>0</v>
      </c>
      <c r="AK327" s="449">
        <f t="shared" si="4802"/>
        <v>0</v>
      </c>
      <c r="AL327" s="450">
        <f t="shared" si="4803"/>
        <v>0</v>
      </c>
      <c r="AM327" s="451">
        <f t="shared" si="4804"/>
        <v>0</v>
      </c>
      <c r="AN327" s="252">
        <f t="shared" si="4805"/>
        <v>0</v>
      </c>
      <c r="AO327" s="253">
        <f t="shared" si="4806"/>
        <v>0</v>
      </c>
      <c r="AP327" s="253">
        <f t="shared" si="4807"/>
        <v>0</v>
      </c>
      <c r="AQ327" s="184"/>
      <c r="AR327" s="100"/>
      <c r="AS327" s="90">
        <f t="shared" si="4808"/>
        <v>0</v>
      </c>
      <c r="AT327" s="184"/>
      <c r="AU327" s="100"/>
      <c r="AV327" s="90">
        <f t="shared" si="4809"/>
        <v>0</v>
      </c>
      <c r="AW327" s="236">
        <f t="shared" si="4914"/>
        <v>0</v>
      </c>
      <c r="AX327" s="232">
        <f t="shared" si="4915"/>
        <v>0</v>
      </c>
      <c r="AY327" s="233">
        <f t="shared" si="4916"/>
        <v>0</v>
      </c>
      <c r="AZ327" s="184"/>
      <c r="BA327" s="100"/>
      <c r="BB327" s="90">
        <f t="shared" si="4813"/>
        <v>0</v>
      </c>
      <c r="BC327" s="184"/>
      <c r="BD327" s="100"/>
      <c r="BE327" s="90">
        <f t="shared" si="4814"/>
        <v>0</v>
      </c>
      <c r="BF327" s="236">
        <f t="shared" si="4917"/>
        <v>0</v>
      </c>
      <c r="BG327" s="232">
        <f t="shared" si="4918"/>
        <v>0</v>
      </c>
      <c r="BH327" s="233">
        <f t="shared" si="4919"/>
        <v>0</v>
      </c>
      <c r="BI327" s="184"/>
      <c r="BJ327" s="100"/>
      <c r="BK327" s="90">
        <f t="shared" si="4818"/>
        <v>0</v>
      </c>
      <c r="BL327" s="184"/>
      <c r="BM327" s="100"/>
      <c r="BN327" s="90">
        <f t="shared" si="4819"/>
        <v>0</v>
      </c>
      <c r="BO327" s="236">
        <f t="shared" si="4920"/>
        <v>0</v>
      </c>
      <c r="BP327" s="232">
        <f t="shared" si="4921"/>
        <v>0</v>
      </c>
      <c r="BQ327" s="233">
        <f t="shared" si="4922"/>
        <v>0</v>
      </c>
      <c r="BR327" s="50">
        <f t="shared" si="4823"/>
        <v>0</v>
      </c>
      <c r="BS327" s="45">
        <f t="shared" si="4824"/>
        <v>0</v>
      </c>
      <c r="BT327" s="51">
        <f t="shared" si="4825"/>
        <v>0</v>
      </c>
      <c r="BU327" s="50">
        <f t="shared" si="4826"/>
        <v>0</v>
      </c>
      <c r="BV327" s="45">
        <f t="shared" si="4827"/>
        <v>0</v>
      </c>
      <c r="BW327" s="51">
        <f t="shared" si="4828"/>
        <v>0</v>
      </c>
      <c r="BX327" s="252">
        <f t="shared" si="4829"/>
        <v>0</v>
      </c>
      <c r="BY327" s="253">
        <f t="shared" si="4830"/>
        <v>0</v>
      </c>
      <c r="BZ327" s="253">
        <f t="shared" si="4831"/>
        <v>0</v>
      </c>
      <c r="CA327" s="243"/>
      <c r="CB327" s="240"/>
      <c r="CC327" s="241">
        <f t="shared" si="4923"/>
        <v>0</v>
      </c>
      <c r="CD327" s="243"/>
      <c r="CE327" s="240"/>
      <c r="CF327" s="241">
        <f t="shared" si="4832"/>
        <v>0</v>
      </c>
      <c r="CG327" s="41">
        <f t="shared" si="4924"/>
        <v>0</v>
      </c>
      <c r="CH327" s="42">
        <f t="shared" si="4925"/>
        <v>0</v>
      </c>
      <c r="CI327" s="43">
        <f t="shared" si="4926"/>
        <v>0</v>
      </c>
      <c r="CJ327" s="243"/>
      <c r="CK327" s="240"/>
      <c r="CL327" s="241">
        <f t="shared" si="4927"/>
        <v>0</v>
      </c>
      <c r="CM327" s="243"/>
      <c r="CN327" s="240"/>
      <c r="CO327" s="241">
        <f t="shared" si="4836"/>
        <v>0</v>
      </c>
      <c r="CP327" s="41">
        <f t="shared" si="4928"/>
        <v>0</v>
      </c>
      <c r="CQ327" s="42">
        <f t="shared" si="4929"/>
        <v>0</v>
      </c>
      <c r="CR327" s="43">
        <f t="shared" si="4930"/>
        <v>0</v>
      </c>
      <c r="CS327" s="243"/>
      <c r="CT327" s="240"/>
      <c r="CU327" s="241">
        <f t="shared" si="4931"/>
        <v>0</v>
      </c>
      <c r="CV327" s="243"/>
      <c r="CW327" s="100"/>
      <c r="CX327" s="241">
        <f t="shared" si="4840"/>
        <v>0</v>
      </c>
      <c r="CY327" s="41">
        <f t="shared" si="4932"/>
        <v>0</v>
      </c>
      <c r="CZ327" s="42">
        <f t="shared" si="4933"/>
        <v>0</v>
      </c>
      <c r="DA327" s="43">
        <f t="shared" si="4934"/>
        <v>0</v>
      </c>
      <c r="DB327" s="449">
        <f t="shared" si="4844"/>
        <v>0</v>
      </c>
      <c r="DC327" s="450">
        <f t="shared" si="4845"/>
        <v>0</v>
      </c>
      <c r="DD327" s="451">
        <f t="shared" si="4846"/>
        <v>0</v>
      </c>
      <c r="DE327" s="449">
        <f t="shared" si="4847"/>
        <v>0</v>
      </c>
      <c r="DF327" s="450">
        <f t="shared" si="4848"/>
        <v>0</v>
      </c>
      <c r="DG327" s="451">
        <f t="shared" si="4849"/>
        <v>0</v>
      </c>
      <c r="DH327" s="252">
        <f t="shared" si="4850"/>
        <v>0</v>
      </c>
      <c r="DI327" s="253">
        <f t="shared" si="4851"/>
        <v>0</v>
      </c>
      <c r="DJ327" s="253">
        <f t="shared" si="4852"/>
        <v>0</v>
      </c>
      <c r="DK327" s="184"/>
      <c r="DL327" s="100"/>
      <c r="DM327" s="90">
        <f t="shared" si="4935"/>
        <v>0</v>
      </c>
      <c r="DN327" s="184"/>
      <c r="DO327" s="100"/>
      <c r="DP327" s="90">
        <f t="shared" si="4853"/>
        <v>0</v>
      </c>
      <c r="DQ327" s="41">
        <f t="shared" si="4936"/>
        <v>0</v>
      </c>
      <c r="DR327" s="42">
        <f t="shared" si="4937"/>
        <v>0</v>
      </c>
      <c r="DS327" s="43">
        <f t="shared" si="4938"/>
        <v>0</v>
      </c>
      <c r="DT327" s="184"/>
      <c r="DU327" s="100"/>
      <c r="DV327" s="90">
        <f t="shared" si="4857"/>
        <v>0</v>
      </c>
      <c r="DW327" s="184"/>
      <c r="DX327" s="100"/>
      <c r="DY327" s="90">
        <f t="shared" si="4858"/>
        <v>0</v>
      </c>
      <c r="DZ327" s="41">
        <f t="shared" si="4939"/>
        <v>0</v>
      </c>
      <c r="EA327" s="42">
        <f t="shared" si="4940"/>
        <v>0</v>
      </c>
      <c r="EB327" s="43">
        <f t="shared" si="4941"/>
        <v>0</v>
      </c>
      <c r="EC327" s="184"/>
      <c r="ED327" s="100"/>
      <c r="EE327" s="90"/>
      <c r="EF327" s="243"/>
      <c r="EG327" s="100"/>
      <c r="EH327" s="90">
        <f>EF327*EG327</f>
        <v>0</v>
      </c>
      <c r="EI327" s="41">
        <f t="shared" si="4942"/>
        <v>0</v>
      </c>
      <c r="EJ327" s="42">
        <f t="shared" si="4943"/>
        <v>0</v>
      </c>
      <c r="EK327" s="43">
        <f t="shared" si="4944"/>
        <v>0</v>
      </c>
      <c r="EL327" s="50">
        <f t="shared" si="4866"/>
        <v>0</v>
      </c>
      <c r="EM327" s="45">
        <f t="shared" si="4867"/>
        <v>0</v>
      </c>
      <c r="EN327" s="51">
        <f t="shared" si="4868"/>
        <v>0</v>
      </c>
      <c r="EO327" s="50">
        <f t="shared" si="4869"/>
        <v>0</v>
      </c>
      <c r="EP327" s="45">
        <f t="shared" si="4870"/>
        <v>0</v>
      </c>
      <c r="EQ327" s="51">
        <f t="shared" si="4871"/>
        <v>0</v>
      </c>
      <c r="ER327" s="81">
        <f t="shared" si="4872"/>
        <v>0</v>
      </c>
      <c r="ES327" s="52">
        <f t="shared" si="4873"/>
        <v>0</v>
      </c>
      <c r="ET327" s="52">
        <f t="shared" si="4874"/>
        <v>0</v>
      </c>
      <c r="EU327" s="27">
        <f t="shared" si="4875"/>
        <v>0</v>
      </c>
      <c r="EV327" s="28">
        <f t="shared" si="4876"/>
        <v>0</v>
      </c>
      <c r="EW327" s="29">
        <f t="shared" si="4877"/>
        <v>0</v>
      </c>
      <c r="EX327" s="27">
        <f t="shared" si="4878"/>
        <v>0</v>
      </c>
      <c r="EY327" s="28">
        <f t="shared" si="4879"/>
        <v>0</v>
      </c>
      <c r="EZ327" s="29">
        <f t="shared" si="4880"/>
        <v>0</v>
      </c>
      <c r="FA327" s="178">
        <f t="shared" si="4881"/>
        <v>0</v>
      </c>
      <c r="FB327" s="28">
        <f t="shared" si="4882"/>
        <v>0</v>
      </c>
      <c r="FC327" s="29">
        <f t="shared" si="4883"/>
        <v>0</v>
      </c>
      <c r="FE327" s="84"/>
      <c r="FF327" s="176"/>
      <c r="FG327" s="176"/>
      <c r="FH327" s="84"/>
      <c r="FI327" s="243"/>
      <c r="FJ327" s="240"/>
      <c r="FK327" s="241">
        <f t="shared" si="4884"/>
        <v>0</v>
      </c>
      <c r="FL327" s="243"/>
      <c r="FM327" s="240"/>
      <c r="FN327" s="241">
        <f t="shared" si="4885"/>
        <v>0</v>
      </c>
      <c r="FO327" s="41"/>
      <c r="FP327" s="42"/>
      <c r="FQ327" s="43"/>
      <c r="FR327" s="243"/>
      <c r="FS327" s="240"/>
      <c r="FT327" s="241">
        <f t="shared" si="4886"/>
        <v>0</v>
      </c>
      <c r="FU327" s="243"/>
      <c r="FV327" s="240"/>
      <c r="FW327" s="241">
        <f t="shared" si="4887"/>
        <v>0</v>
      </c>
      <c r="FX327" s="41"/>
      <c r="FY327" s="42"/>
      <c r="FZ327" s="43"/>
      <c r="GA327" s="243"/>
      <c r="GB327" s="240"/>
      <c r="GC327" s="241">
        <f t="shared" si="4888"/>
        <v>0</v>
      </c>
      <c r="GD327" s="243"/>
      <c r="GE327" s="240"/>
      <c r="GF327" s="241">
        <f t="shared" si="4889"/>
        <v>0</v>
      </c>
      <c r="GG327" s="236"/>
      <c r="GH327" s="232"/>
      <c r="GI327" s="233"/>
      <c r="GJ327" s="449"/>
      <c r="GK327" s="450"/>
      <c r="GL327" s="451"/>
      <c r="GM327" s="449"/>
      <c r="GN327" s="450"/>
      <c r="GO327" s="451"/>
      <c r="GP327" s="252"/>
      <c r="GQ327" s="253"/>
      <c r="GR327" s="253"/>
      <c r="GS327" s="184"/>
      <c r="GT327" s="100"/>
      <c r="GU327" s="90">
        <f t="shared" si="4890"/>
        <v>0</v>
      </c>
      <c r="GV327" s="184">
        <v>0.1</v>
      </c>
      <c r="GW327" s="100">
        <v>42</v>
      </c>
      <c r="GX327" s="90">
        <f t="shared" si="4891"/>
        <v>4.2</v>
      </c>
      <c r="GY327" s="236"/>
      <c r="GZ327" s="232"/>
      <c r="HA327" s="233"/>
      <c r="HB327" s="184"/>
      <c r="HC327" s="100"/>
      <c r="HD327" s="90">
        <f t="shared" si="4892"/>
        <v>0</v>
      </c>
      <c r="HE327" s="184"/>
      <c r="HF327" s="100"/>
      <c r="HG327" s="90">
        <f t="shared" si="4893"/>
        <v>0</v>
      </c>
      <c r="HH327" s="236"/>
      <c r="HI327" s="232"/>
      <c r="HJ327" s="233"/>
      <c r="HK327" s="184"/>
      <c r="HL327" s="100"/>
      <c r="HM327" s="90">
        <f t="shared" si="4894"/>
        <v>0</v>
      </c>
      <c r="HN327" s="184"/>
      <c r="HO327" s="100"/>
      <c r="HP327" s="90">
        <f t="shared" si="4895"/>
        <v>0</v>
      </c>
      <c r="HQ327" s="236"/>
      <c r="HR327" s="232"/>
      <c r="HS327" s="233"/>
      <c r="HT327" s="50"/>
      <c r="HU327" s="45"/>
      <c r="HV327" s="51"/>
      <c r="HW327" s="50"/>
      <c r="HX327" s="45"/>
      <c r="HY327" s="51"/>
      <c r="HZ327" s="252"/>
      <c r="IA327" s="253"/>
      <c r="IB327" s="253"/>
      <c r="IC327" s="243"/>
      <c r="ID327" s="240"/>
      <c r="IE327" s="241">
        <f t="shared" si="4945"/>
        <v>0</v>
      </c>
      <c r="IF327" s="243"/>
      <c r="IG327" s="240"/>
      <c r="IH327" s="241">
        <f t="shared" si="4896"/>
        <v>0</v>
      </c>
      <c r="II327" s="236"/>
      <c r="IJ327" s="232"/>
      <c r="IK327" s="233"/>
      <c r="IL327" s="243"/>
      <c r="IM327" s="240"/>
      <c r="IN327" s="241">
        <f t="shared" si="4946"/>
        <v>0</v>
      </c>
      <c r="IO327" s="243"/>
      <c r="IP327" s="240"/>
      <c r="IQ327" s="241">
        <f t="shared" si="4897"/>
        <v>0</v>
      </c>
      <c r="IR327" s="236"/>
      <c r="IS327" s="232"/>
      <c r="IT327" s="233"/>
      <c r="IU327" s="243"/>
      <c r="IV327" s="240"/>
      <c r="IW327" s="241">
        <f t="shared" si="4947"/>
        <v>0</v>
      </c>
      <c r="IX327" s="243">
        <v>0.5</v>
      </c>
      <c r="IY327" s="100">
        <v>42</v>
      </c>
      <c r="IZ327" s="241">
        <f t="shared" ref="IZ327:IZ333" si="4949">IX327*IY327</f>
        <v>21</v>
      </c>
      <c r="JA327" s="236"/>
      <c r="JB327" s="232"/>
      <c r="JC327" s="233"/>
      <c r="JD327" s="449"/>
      <c r="JE327" s="450"/>
      <c r="JF327" s="451"/>
      <c r="JG327" s="449"/>
      <c r="JH327" s="450"/>
      <c r="JI327" s="451"/>
      <c r="JJ327" s="252"/>
      <c r="JK327" s="253"/>
      <c r="JL327" s="253"/>
      <c r="JM327" s="184"/>
      <c r="JN327" s="100"/>
      <c r="JO327" s="90">
        <f t="shared" si="4948"/>
        <v>0</v>
      </c>
      <c r="JP327" s="184"/>
      <c r="JQ327" s="100"/>
      <c r="JR327" s="90">
        <f t="shared" si="4899"/>
        <v>0</v>
      </c>
      <c r="JS327" s="236"/>
      <c r="JT327" s="232"/>
      <c r="JU327" s="233"/>
      <c r="JV327" s="184"/>
      <c r="JW327" s="100"/>
      <c r="JX327" s="90">
        <f t="shared" si="4900"/>
        <v>0</v>
      </c>
      <c r="JY327" s="184"/>
      <c r="JZ327" s="100"/>
      <c r="KA327" s="90">
        <f t="shared" si="4901"/>
        <v>0</v>
      </c>
      <c r="KB327" s="236"/>
      <c r="KC327" s="232"/>
      <c r="KD327" s="233"/>
      <c r="KE327" s="184"/>
      <c r="KF327" s="100"/>
      <c r="KG327" s="90"/>
      <c r="KH327" s="243">
        <v>0.5</v>
      </c>
      <c r="KI327" s="100">
        <v>42</v>
      </c>
      <c r="KJ327" s="90">
        <f>KH327*KI327</f>
        <v>21</v>
      </c>
      <c r="KK327" s="41"/>
      <c r="KL327" s="42"/>
      <c r="KM327" s="43"/>
      <c r="KN327" s="50"/>
      <c r="KO327" s="45"/>
      <c r="KP327" s="51"/>
      <c r="KQ327" s="50"/>
      <c r="KR327" s="45"/>
      <c r="KS327" s="51"/>
      <c r="KT327" s="81"/>
      <c r="KU327" s="52"/>
      <c r="KV327" s="52"/>
      <c r="KW327" s="27"/>
      <c r="KX327" s="28"/>
      <c r="KY327" s="29"/>
      <c r="KZ327" s="27"/>
      <c r="LA327" s="28"/>
      <c r="LB327" s="29"/>
      <c r="LC327" s="178">
        <f t="shared" si="4902"/>
        <v>0</v>
      </c>
      <c r="LD327" s="28">
        <f t="shared" si="4903"/>
        <v>0</v>
      </c>
      <c r="LE327" s="29">
        <f t="shared" si="4904"/>
        <v>0</v>
      </c>
    </row>
    <row r="328" spans="2:317" ht="20.25" hidden="1" customHeight="1" outlineLevel="3">
      <c r="B328" s="84" t="s">
        <v>431</v>
      </c>
      <c r="C328" s="176" t="s">
        <v>432</v>
      </c>
      <c r="D328" s="176" t="s">
        <v>261</v>
      </c>
      <c r="E328" s="176" t="s">
        <v>262</v>
      </c>
      <c r="F328" s="84"/>
      <c r="G328" s="243"/>
      <c r="H328" s="240"/>
      <c r="I328" s="241">
        <f t="shared" si="4784"/>
        <v>0</v>
      </c>
      <c r="J328" s="243"/>
      <c r="K328" s="240"/>
      <c r="L328" s="241">
        <f t="shared" si="4785"/>
        <v>0</v>
      </c>
      <c r="M328" s="41">
        <f t="shared" si="4905"/>
        <v>0</v>
      </c>
      <c r="N328" s="42">
        <f t="shared" si="4906"/>
        <v>0</v>
      </c>
      <c r="O328" s="43">
        <f t="shared" si="4907"/>
        <v>0</v>
      </c>
      <c r="P328" s="243"/>
      <c r="Q328" s="240"/>
      <c r="R328" s="241">
        <f t="shared" si="4789"/>
        <v>0</v>
      </c>
      <c r="S328" s="243"/>
      <c r="T328" s="240"/>
      <c r="U328" s="241">
        <f t="shared" si="4790"/>
        <v>0</v>
      </c>
      <c r="V328" s="41">
        <f t="shared" si="4908"/>
        <v>0</v>
      </c>
      <c r="W328" s="42">
        <f t="shared" si="4909"/>
        <v>0</v>
      </c>
      <c r="X328" s="43">
        <f t="shared" si="4910"/>
        <v>0</v>
      </c>
      <c r="Y328" s="243"/>
      <c r="Z328" s="240"/>
      <c r="AA328" s="241">
        <f t="shared" si="4794"/>
        <v>0</v>
      </c>
      <c r="AB328" s="243"/>
      <c r="AC328" s="240"/>
      <c r="AD328" s="241">
        <f t="shared" si="4795"/>
        <v>0</v>
      </c>
      <c r="AE328" s="236">
        <f t="shared" si="4911"/>
        <v>0</v>
      </c>
      <c r="AF328" s="232">
        <f t="shared" si="4912"/>
        <v>0</v>
      </c>
      <c r="AG328" s="233">
        <f t="shared" si="4913"/>
        <v>0</v>
      </c>
      <c r="AH328" s="449">
        <f t="shared" si="4799"/>
        <v>0</v>
      </c>
      <c r="AI328" s="450">
        <f t="shared" si="4800"/>
        <v>0</v>
      </c>
      <c r="AJ328" s="451">
        <f t="shared" si="4801"/>
        <v>0</v>
      </c>
      <c r="AK328" s="449">
        <f t="shared" si="4802"/>
        <v>0</v>
      </c>
      <c r="AL328" s="450">
        <f t="shared" si="4803"/>
        <v>0</v>
      </c>
      <c r="AM328" s="451">
        <f t="shared" si="4804"/>
        <v>0</v>
      </c>
      <c r="AN328" s="252">
        <f t="shared" si="4805"/>
        <v>0</v>
      </c>
      <c r="AO328" s="253">
        <f t="shared" si="4806"/>
        <v>0</v>
      </c>
      <c r="AP328" s="253">
        <f t="shared" si="4807"/>
        <v>0</v>
      </c>
      <c r="AQ328" s="184"/>
      <c r="AR328" s="100"/>
      <c r="AS328" s="90">
        <f t="shared" si="4808"/>
        <v>0</v>
      </c>
      <c r="AT328" s="184"/>
      <c r="AU328" s="100"/>
      <c r="AV328" s="90">
        <f t="shared" si="4809"/>
        <v>0</v>
      </c>
      <c r="AW328" s="236">
        <f t="shared" si="4914"/>
        <v>0</v>
      </c>
      <c r="AX328" s="232">
        <f t="shared" si="4915"/>
        <v>0</v>
      </c>
      <c r="AY328" s="233">
        <f t="shared" si="4916"/>
        <v>0</v>
      </c>
      <c r="AZ328" s="184"/>
      <c r="BA328" s="100"/>
      <c r="BB328" s="90">
        <f t="shared" si="4813"/>
        <v>0</v>
      </c>
      <c r="BC328" s="184"/>
      <c r="BD328" s="100"/>
      <c r="BE328" s="90">
        <f t="shared" si="4814"/>
        <v>0</v>
      </c>
      <c r="BF328" s="236">
        <f t="shared" si="4917"/>
        <v>0</v>
      </c>
      <c r="BG328" s="232">
        <f t="shared" si="4918"/>
        <v>0</v>
      </c>
      <c r="BH328" s="233">
        <f t="shared" si="4919"/>
        <v>0</v>
      </c>
      <c r="BI328" s="184"/>
      <c r="BJ328" s="100"/>
      <c r="BK328" s="90">
        <f t="shared" si="4818"/>
        <v>0</v>
      </c>
      <c r="BL328" s="184"/>
      <c r="BM328" s="100"/>
      <c r="BN328" s="90">
        <f t="shared" si="4819"/>
        <v>0</v>
      </c>
      <c r="BO328" s="236">
        <f t="shared" si="4920"/>
        <v>0</v>
      </c>
      <c r="BP328" s="232">
        <f t="shared" si="4921"/>
        <v>0</v>
      </c>
      <c r="BQ328" s="233">
        <f t="shared" si="4922"/>
        <v>0</v>
      </c>
      <c r="BR328" s="50">
        <f t="shared" si="4823"/>
        <v>0</v>
      </c>
      <c r="BS328" s="45">
        <f t="shared" si="4824"/>
        <v>0</v>
      </c>
      <c r="BT328" s="51">
        <f t="shared" si="4825"/>
        <v>0</v>
      </c>
      <c r="BU328" s="50">
        <f t="shared" si="4826"/>
        <v>0</v>
      </c>
      <c r="BV328" s="45">
        <f t="shared" si="4827"/>
        <v>0</v>
      </c>
      <c r="BW328" s="51">
        <f t="shared" si="4828"/>
        <v>0</v>
      </c>
      <c r="BX328" s="252">
        <f t="shared" si="4829"/>
        <v>0</v>
      </c>
      <c r="BY328" s="253">
        <f t="shared" si="4830"/>
        <v>0</v>
      </c>
      <c r="BZ328" s="253">
        <f t="shared" si="4831"/>
        <v>0</v>
      </c>
      <c r="CA328" s="243"/>
      <c r="CB328" s="240"/>
      <c r="CC328" s="241">
        <f t="shared" si="4923"/>
        <v>0</v>
      </c>
      <c r="CD328" s="243"/>
      <c r="CE328" s="240"/>
      <c r="CF328" s="241">
        <f t="shared" si="4832"/>
        <v>0</v>
      </c>
      <c r="CG328" s="41">
        <f t="shared" si="4924"/>
        <v>0</v>
      </c>
      <c r="CH328" s="42">
        <f t="shared" si="4925"/>
        <v>0</v>
      </c>
      <c r="CI328" s="43">
        <f t="shared" si="4926"/>
        <v>0</v>
      </c>
      <c r="CJ328" s="243"/>
      <c r="CK328" s="240"/>
      <c r="CL328" s="241">
        <f t="shared" si="4927"/>
        <v>0</v>
      </c>
      <c r="CM328" s="243"/>
      <c r="CN328" s="240"/>
      <c r="CO328" s="241">
        <f t="shared" si="4836"/>
        <v>0</v>
      </c>
      <c r="CP328" s="41">
        <f t="shared" si="4928"/>
        <v>0</v>
      </c>
      <c r="CQ328" s="42">
        <f t="shared" si="4929"/>
        <v>0</v>
      </c>
      <c r="CR328" s="43">
        <f t="shared" si="4930"/>
        <v>0</v>
      </c>
      <c r="CS328" s="243"/>
      <c r="CT328" s="240"/>
      <c r="CU328" s="241">
        <f t="shared" si="4931"/>
        <v>0</v>
      </c>
      <c r="CV328" s="243"/>
      <c r="CW328" s="240"/>
      <c r="CX328" s="241">
        <f t="shared" si="4840"/>
        <v>0</v>
      </c>
      <c r="CY328" s="41">
        <f t="shared" si="4932"/>
        <v>0</v>
      </c>
      <c r="CZ328" s="42">
        <f t="shared" si="4933"/>
        <v>0</v>
      </c>
      <c r="DA328" s="43">
        <f t="shared" si="4934"/>
        <v>0</v>
      </c>
      <c r="DB328" s="449">
        <f t="shared" si="4844"/>
        <v>0</v>
      </c>
      <c r="DC328" s="450">
        <f t="shared" si="4845"/>
        <v>0</v>
      </c>
      <c r="DD328" s="451">
        <f t="shared" si="4846"/>
        <v>0</v>
      </c>
      <c r="DE328" s="449">
        <f t="shared" si="4847"/>
        <v>0</v>
      </c>
      <c r="DF328" s="450">
        <f t="shared" si="4848"/>
        <v>0</v>
      </c>
      <c r="DG328" s="451">
        <f t="shared" si="4849"/>
        <v>0</v>
      </c>
      <c r="DH328" s="252">
        <f t="shared" si="4850"/>
        <v>0</v>
      </c>
      <c r="DI328" s="253">
        <f t="shared" si="4851"/>
        <v>0</v>
      </c>
      <c r="DJ328" s="253">
        <f t="shared" si="4852"/>
        <v>0</v>
      </c>
      <c r="DK328" s="184"/>
      <c r="DL328" s="100"/>
      <c r="DM328" s="90">
        <f t="shared" si="4935"/>
        <v>0</v>
      </c>
      <c r="DN328" s="184"/>
      <c r="DO328" s="100"/>
      <c r="DP328" s="90">
        <f t="shared" si="4853"/>
        <v>0</v>
      </c>
      <c r="DQ328" s="41">
        <f t="shared" si="4936"/>
        <v>0</v>
      </c>
      <c r="DR328" s="42">
        <f t="shared" si="4937"/>
        <v>0</v>
      </c>
      <c r="DS328" s="43">
        <f t="shared" si="4938"/>
        <v>0</v>
      </c>
      <c r="DT328" s="184"/>
      <c r="DU328" s="100"/>
      <c r="DV328" s="90">
        <f t="shared" si="4857"/>
        <v>0</v>
      </c>
      <c r="DW328" s="184"/>
      <c r="DX328" s="100"/>
      <c r="DY328" s="90">
        <f t="shared" si="4858"/>
        <v>0</v>
      </c>
      <c r="DZ328" s="41">
        <f t="shared" si="4939"/>
        <v>0</v>
      </c>
      <c r="EA328" s="42">
        <f t="shared" si="4940"/>
        <v>0</v>
      </c>
      <c r="EB328" s="43">
        <f t="shared" si="4941"/>
        <v>0</v>
      </c>
      <c r="EC328" s="184"/>
      <c r="ED328" s="100"/>
      <c r="EE328" s="90"/>
      <c r="EF328" s="243"/>
      <c r="EG328" s="240"/>
      <c r="EH328" s="90">
        <f>EF328*EG328</f>
        <v>0</v>
      </c>
      <c r="EI328" s="41">
        <f t="shared" si="4942"/>
        <v>0</v>
      </c>
      <c r="EJ328" s="42">
        <f t="shared" si="4943"/>
        <v>0</v>
      </c>
      <c r="EK328" s="43">
        <f t="shared" si="4944"/>
        <v>0</v>
      </c>
      <c r="EL328" s="50">
        <f t="shared" si="4866"/>
        <v>0</v>
      </c>
      <c r="EM328" s="45">
        <f t="shared" si="4867"/>
        <v>0</v>
      </c>
      <c r="EN328" s="51">
        <f t="shared" si="4868"/>
        <v>0</v>
      </c>
      <c r="EO328" s="50">
        <f t="shared" si="4869"/>
        <v>0</v>
      </c>
      <c r="EP328" s="45">
        <f t="shared" si="4870"/>
        <v>0</v>
      </c>
      <c r="EQ328" s="51">
        <f t="shared" si="4871"/>
        <v>0</v>
      </c>
      <c r="ER328" s="81">
        <f t="shared" si="4872"/>
        <v>0</v>
      </c>
      <c r="ES328" s="52">
        <f t="shared" si="4873"/>
        <v>0</v>
      </c>
      <c r="ET328" s="52">
        <f t="shared" si="4874"/>
        <v>0</v>
      </c>
      <c r="EU328" s="27">
        <f t="shared" si="4875"/>
        <v>0</v>
      </c>
      <c r="EV328" s="28">
        <f t="shared" si="4876"/>
        <v>0</v>
      </c>
      <c r="EW328" s="29">
        <f t="shared" si="4877"/>
        <v>0</v>
      </c>
      <c r="EX328" s="27">
        <f t="shared" si="4878"/>
        <v>0</v>
      </c>
      <c r="EY328" s="28">
        <f t="shared" si="4879"/>
        <v>0</v>
      </c>
      <c r="EZ328" s="29">
        <f t="shared" si="4880"/>
        <v>0</v>
      </c>
      <c r="FA328" s="178">
        <f t="shared" si="4881"/>
        <v>0</v>
      </c>
      <c r="FB328" s="28">
        <f t="shared" si="4882"/>
        <v>0</v>
      </c>
      <c r="FC328" s="29">
        <f t="shared" si="4883"/>
        <v>0</v>
      </c>
      <c r="FE328" s="84"/>
      <c r="FF328" s="176"/>
      <c r="FG328" s="176"/>
      <c r="FH328" s="84"/>
      <c r="FI328" s="243"/>
      <c r="FJ328" s="240"/>
      <c r="FK328" s="241">
        <f t="shared" si="4884"/>
        <v>0</v>
      </c>
      <c r="FL328" s="243"/>
      <c r="FM328" s="240"/>
      <c r="FN328" s="241">
        <f t="shared" si="4885"/>
        <v>0</v>
      </c>
      <c r="FO328" s="41"/>
      <c r="FP328" s="42"/>
      <c r="FQ328" s="43"/>
      <c r="FR328" s="243"/>
      <c r="FS328" s="240"/>
      <c r="FT328" s="241">
        <f t="shared" si="4886"/>
        <v>0</v>
      </c>
      <c r="FU328" s="243"/>
      <c r="FV328" s="240"/>
      <c r="FW328" s="241">
        <f t="shared" si="4887"/>
        <v>0</v>
      </c>
      <c r="FX328" s="41"/>
      <c r="FY328" s="42"/>
      <c r="FZ328" s="43"/>
      <c r="GA328" s="243"/>
      <c r="GB328" s="240"/>
      <c r="GC328" s="241">
        <f t="shared" si="4888"/>
        <v>0</v>
      </c>
      <c r="GD328" s="243"/>
      <c r="GE328" s="240"/>
      <c r="GF328" s="241">
        <f t="shared" si="4889"/>
        <v>0</v>
      </c>
      <c r="GG328" s="236"/>
      <c r="GH328" s="232"/>
      <c r="GI328" s="233"/>
      <c r="GJ328" s="449"/>
      <c r="GK328" s="450"/>
      <c r="GL328" s="451"/>
      <c r="GM328" s="449"/>
      <c r="GN328" s="450"/>
      <c r="GO328" s="451"/>
      <c r="GP328" s="252"/>
      <c r="GQ328" s="253"/>
      <c r="GR328" s="253"/>
      <c r="GS328" s="184"/>
      <c r="GT328" s="100"/>
      <c r="GU328" s="90">
        <f t="shared" si="4890"/>
        <v>0</v>
      </c>
      <c r="GV328" s="184">
        <v>0.05</v>
      </c>
      <c r="GW328" s="100">
        <v>64</v>
      </c>
      <c r="GX328" s="90">
        <f t="shared" si="4891"/>
        <v>3.2</v>
      </c>
      <c r="GY328" s="236"/>
      <c r="GZ328" s="232"/>
      <c r="HA328" s="233"/>
      <c r="HB328" s="184"/>
      <c r="HC328" s="100"/>
      <c r="HD328" s="90">
        <f t="shared" si="4892"/>
        <v>0</v>
      </c>
      <c r="HE328" s="184"/>
      <c r="HF328" s="100"/>
      <c r="HG328" s="90">
        <f t="shared" si="4893"/>
        <v>0</v>
      </c>
      <c r="HH328" s="236"/>
      <c r="HI328" s="232"/>
      <c r="HJ328" s="233"/>
      <c r="HK328" s="184"/>
      <c r="HL328" s="100"/>
      <c r="HM328" s="90">
        <f t="shared" si="4894"/>
        <v>0</v>
      </c>
      <c r="HN328" s="184"/>
      <c r="HO328" s="100"/>
      <c r="HP328" s="90">
        <f t="shared" si="4895"/>
        <v>0</v>
      </c>
      <c r="HQ328" s="236"/>
      <c r="HR328" s="232"/>
      <c r="HS328" s="233"/>
      <c r="HT328" s="50"/>
      <c r="HU328" s="45"/>
      <c r="HV328" s="51"/>
      <c r="HW328" s="50"/>
      <c r="HX328" s="45"/>
      <c r="HY328" s="51"/>
      <c r="HZ328" s="252"/>
      <c r="IA328" s="253"/>
      <c r="IB328" s="253"/>
      <c r="IC328" s="243"/>
      <c r="ID328" s="240"/>
      <c r="IE328" s="241">
        <f t="shared" si="4945"/>
        <v>0</v>
      </c>
      <c r="IF328" s="243"/>
      <c r="IG328" s="240"/>
      <c r="IH328" s="241">
        <f t="shared" si="4896"/>
        <v>0</v>
      </c>
      <c r="II328" s="236"/>
      <c r="IJ328" s="232"/>
      <c r="IK328" s="233"/>
      <c r="IL328" s="243"/>
      <c r="IM328" s="240"/>
      <c r="IN328" s="241">
        <f t="shared" si="4946"/>
        <v>0</v>
      </c>
      <c r="IO328" s="243"/>
      <c r="IP328" s="240"/>
      <c r="IQ328" s="241">
        <f t="shared" si="4897"/>
        <v>0</v>
      </c>
      <c r="IR328" s="236"/>
      <c r="IS328" s="232"/>
      <c r="IT328" s="233"/>
      <c r="IU328" s="243"/>
      <c r="IV328" s="240"/>
      <c r="IW328" s="241">
        <f t="shared" si="4947"/>
        <v>0</v>
      </c>
      <c r="IX328" s="243">
        <v>0.5</v>
      </c>
      <c r="IY328" s="240">
        <v>35</v>
      </c>
      <c r="IZ328" s="241">
        <f t="shared" si="4949"/>
        <v>17.5</v>
      </c>
      <c r="JA328" s="236"/>
      <c r="JB328" s="232"/>
      <c r="JC328" s="233"/>
      <c r="JD328" s="449"/>
      <c r="JE328" s="450"/>
      <c r="JF328" s="451"/>
      <c r="JG328" s="449"/>
      <c r="JH328" s="450"/>
      <c r="JI328" s="451"/>
      <c r="JJ328" s="252"/>
      <c r="JK328" s="253"/>
      <c r="JL328" s="253"/>
      <c r="JM328" s="184"/>
      <c r="JN328" s="100"/>
      <c r="JO328" s="90">
        <f t="shared" si="4948"/>
        <v>0</v>
      </c>
      <c r="JP328" s="184"/>
      <c r="JQ328" s="100"/>
      <c r="JR328" s="90">
        <f t="shared" si="4899"/>
        <v>0</v>
      </c>
      <c r="JS328" s="236"/>
      <c r="JT328" s="232"/>
      <c r="JU328" s="233"/>
      <c r="JV328" s="184"/>
      <c r="JW328" s="100"/>
      <c r="JX328" s="90">
        <f t="shared" si="4900"/>
        <v>0</v>
      </c>
      <c r="JY328" s="184"/>
      <c r="JZ328" s="100"/>
      <c r="KA328" s="90">
        <f t="shared" si="4901"/>
        <v>0</v>
      </c>
      <c r="KB328" s="236"/>
      <c r="KC328" s="232"/>
      <c r="KD328" s="233"/>
      <c r="KE328" s="184"/>
      <c r="KF328" s="100"/>
      <c r="KG328" s="90"/>
      <c r="KH328" s="243">
        <v>0.5</v>
      </c>
      <c r="KI328" s="240">
        <v>35</v>
      </c>
      <c r="KJ328" s="90">
        <f>KH328*KI328</f>
        <v>17.5</v>
      </c>
      <c r="KK328" s="41"/>
      <c r="KL328" s="42"/>
      <c r="KM328" s="43"/>
      <c r="KN328" s="50"/>
      <c r="KO328" s="45"/>
      <c r="KP328" s="51"/>
      <c r="KQ328" s="50"/>
      <c r="KR328" s="45"/>
      <c r="KS328" s="51"/>
      <c r="KT328" s="81"/>
      <c r="KU328" s="52"/>
      <c r="KV328" s="52"/>
      <c r="KW328" s="27"/>
      <c r="KX328" s="28"/>
      <c r="KY328" s="29"/>
      <c r="KZ328" s="27"/>
      <c r="LA328" s="28"/>
      <c r="LB328" s="29"/>
      <c r="LC328" s="178">
        <f t="shared" si="4902"/>
        <v>0</v>
      </c>
      <c r="LD328" s="28">
        <f t="shared" si="4903"/>
        <v>0</v>
      </c>
      <c r="LE328" s="29">
        <f t="shared" si="4904"/>
        <v>0</v>
      </c>
    </row>
    <row r="329" spans="2:317" ht="20.25" hidden="1" customHeight="1" outlineLevel="3">
      <c r="B329" s="84" t="s">
        <v>431</v>
      </c>
      <c r="C329" s="176" t="s">
        <v>427</v>
      </c>
      <c r="D329" s="176" t="s">
        <v>261</v>
      </c>
      <c r="E329" s="176" t="s">
        <v>262</v>
      </c>
      <c r="F329" s="84"/>
      <c r="G329" s="243"/>
      <c r="H329" s="240"/>
      <c r="I329" s="241">
        <f t="shared" si="4784"/>
        <v>0</v>
      </c>
      <c r="J329" s="243"/>
      <c r="K329" s="240"/>
      <c r="L329" s="241">
        <f t="shared" si="4785"/>
        <v>0</v>
      </c>
      <c r="M329" s="41">
        <f t="shared" si="4905"/>
        <v>0</v>
      </c>
      <c r="N329" s="42">
        <f t="shared" si="4906"/>
        <v>0</v>
      </c>
      <c r="O329" s="43">
        <f t="shared" si="4907"/>
        <v>0</v>
      </c>
      <c r="P329" s="243"/>
      <c r="Q329" s="240"/>
      <c r="R329" s="241">
        <f t="shared" si="4789"/>
        <v>0</v>
      </c>
      <c r="S329" s="243"/>
      <c r="T329" s="240"/>
      <c r="U329" s="241">
        <f t="shared" si="4790"/>
        <v>0</v>
      </c>
      <c r="V329" s="41">
        <f t="shared" si="4908"/>
        <v>0</v>
      </c>
      <c r="W329" s="42">
        <f t="shared" si="4909"/>
        <v>0</v>
      </c>
      <c r="X329" s="43">
        <f t="shared" si="4910"/>
        <v>0</v>
      </c>
      <c r="Y329" s="243"/>
      <c r="Z329" s="240"/>
      <c r="AA329" s="241">
        <f t="shared" si="4794"/>
        <v>0</v>
      </c>
      <c r="AB329" s="243"/>
      <c r="AC329" s="240"/>
      <c r="AD329" s="241">
        <f t="shared" si="4795"/>
        <v>0</v>
      </c>
      <c r="AE329" s="236">
        <f t="shared" si="4911"/>
        <v>0</v>
      </c>
      <c r="AF329" s="232">
        <f t="shared" si="4912"/>
        <v>0</v>
      </c>
      <c r="AG329" s="233">
        <f t="shared" si="4913"/>
        <v>0</v>
      </c>
      <c r="AH329" s="449">
        <f t="shared" si="4799"/>
        <v>0</v>
      </c>
      <c r="AI329" s="450">
        <f t="shared" si="4800"/>
        <v>0</v>
      </c>
      <c r="AJ329" s="451">
        <f t="shared" si="4801"/>
        <v>0</v>
      </c>
      <c r="AK329" s="449">
        <f t="shared" si="4802"/>
        <v>0</v>
      </c>
      <c r="AL329" s="450">
        <f t="shared" si="4803"/>
        <v>0</v>
      </c>
      <c r="AM329" s="451">
        <f t="shared" si="4804"/>
        <v>0</v>
      </c>
      <c r="AN329" s="252">
        <f t="shared" si="4805"/>
        <v>0</v>
      </c>
      <c r="AO329" s="253">
        <f t="shared" si="4806"/>
        <v>0</v>
      </c>
      <c r="AP329" s="253">
        <f t="shared" si="4807"/>
        <v>0</v>
      </c>
      <c r="AQ329" s="184"/>
      <c r="AR329" s="100"/>
      <c r="AS329" s="90">
        <f t="shared" si="4808"/>
        <v>0</v>
      </c>
      <c r="AT329" s="184"/>
      <c r="AU329" s="100"/>
      <c r="AV329" s="90">
        <f t="shared" si="4809"/>
        <v>0</v>
      </c>
      <c r="AW329" s="236">
        <f t="shared" si="4914"/>
        <v>0</v>
      </c>
      <c r="AX329" s="232">
        <f t="shared" si="4915"/>
        <v>0</v>
      </c>
      <c r="AY329" s="233">
        <f t="shared" si="4916"/>
        <v>0</v>
      </c>
      <c r="AZ329" s="184"/>
      <c r="BA329" s="100"/>
      <c r="BB329" s="90">
        <f t="shared" si="4813"/>
        <v>0</v>
      </c>
      <c r="BC329" s="184"/>
      <c r="BD329" s="100"/>
      <c r="BE329" s="90">
        <f t="shared" si="4814"/>
        <v>0</v>
      </c>
      <c r="BF329" s="236">
        <f t="shared" si="4917"/>
        <v>0</v>
      </c>
      <c r="BG329" s="232">
        <f t="shared" si="4918"/>
        <v>0</v>
      </c>
      <c r="BH329" s="233">
        <f t="shared" si="4919"/>
        <v>0</v>
      </c>
      <c r="BI329" s="184"/>
      <c r="BJ329" s="100"/>
      <c r="BK329" s="90">
        <f t="shared" si="4818"/>
        <v>0</v>
      </c>
      <c r="BL329" s="184"/>
      <c r="BM329" s="100"/>
      <c r="BN329" s="90">
        <f t="shared" si="4819"/>
        <v>0</v>
      </c>
      <c r="BO329" s="236">
        <f t="shared" si="4920"/>
        <v>0</v>
      </c>
      <c r="BP329" s="232">
        <f t="shared" si="4921"/>
        <v>0</v>
      </c>
      <c r="BQ329" s="233">
        <f t="shared" si="4922"/>
        <v>0</v>
      </c>
      <c r="BR329" s="50">
        <f t="shared" si="4823"/>
        <v>0</v>
      </c>
      <c r="BS329" s="45">
        <f t="shared" si="4824"/>
        <v>0</v>
      </c>
      <c r="BT329" s="51">
        <f t="shared" si="4825"/>
        <v>0</v>
      </c>
      <c r="BU329" s="50">
        <f t="shared" si="4826"/>
        <v>0</v>
      </c>
      <c r="BV329" s="45">
        <f t="shared" si="4827"/>
        <v>0</v>
      </c>
      <c r="BW329" s="51">
        <f t="shared" si="4828"/>
        <v>0</v>
      </c>
      <c r="BX329" s="252">
        <f t="shared" si="4829"/>
        <v>0</v>
      </c>
      <c r="BY329" s="253">
        <f t="shared" si="4830"/>
        <v>0</v>
      </c>
      <c r="BZ329" s="253">
        <f t="shared" si="4831"/>
        <v>0</v>
      </c>
      <c r="CA329" s="243"/>
      <c r="CB329" s="240"/>
      <c r="CC329" s="241">
        <f t="shared" si="4923"/>
        <v>0</v>
      </c>
      <c r="CD329" s="243"/>
      <c r="CE329" s="240"/>
      <c r="CF329" s="241">
        <f t="shared" si="4832"/>
        <v>0</v>
      </c>
      <c r="CG329" s="41">
        <f t="shared" si="4924"/>
        <v>0</v>
      </c>
      <c r="CH329" s="42">
        <f t="shared" si="4925"/>
        <v>0</v>
      </c>
      <c r="CI329" s="43">
        <f t="shared" si="4926"/>
        <v>0</v>
      </c>
      <c r="CJ329" s="243"/>
      <c r="CK329" s="240"/>
      <c r="CL329" s="241">
        <f t="shared" si="4927"/>
        <v>0</v>
      </c>
      <c r="CM329" s="243"/>
      <c r="CN329" s="240"/>
      <c r="CO329" s="241">
        <f t="shared" si="4836"/>
        <v>0</v>
      </c>
      <c r="CP329" s="41">
        <f t="shared" si="4928"/>
        <v>0</v>
      </c>
      <c r="CQ329" s="42">
        <f t="shared" si="4929"/>
        <v>0</v>
      </c>
      <c r="CR329" s="43">
        <f t="shared" si="4930"/>
        <v>0</v>
      </c>
      <c r="CS329" s="243"/>
      <c r="CT329" s="240"/>
      <c r="CU329" s="241">
        <f t="shared" si="4931"/>
        <v>0</v>
      </c>
      <c r="CV329" s="243"/>
      <c r="CW329" s="240"/>
      <c r="CX329" s="241">
        <f t="shared" si="4840"/>
        <v>0</v>
      </c>
      <c r="CY329" s="41">
        <f t="shared" si="4932"/>
        <v>0</v>
      </c>
      <c r="CZ329" s="42">
        <f t="shared" si="4933"/>
        <v>0</v>
      </c>
      <c r="DA329" s="43">
        <f t="shared" si="4934"/>
        <v>0</v>
      </c>
      <c r="DB329" s="449">
        <f t="shared" si="4844"/>
        <v>0</v>
      </c>
      <c r="DC329" s="450">
        <f t="shared" si="4845"/>
        <v>0</v>
      </c>
      <c r="DD329" s="451">
        <f t="shared" si="4846"/>
        <v>0</v>
      </c>
      <c r="DE329" s="449">
        <f t="shared" si="4847"/>
        <v>0</v>
      </c>
      <c r="DF329" s="450">
        <f t="shared" si="4848"/>
        <v>0</v>
      </c>
      <c r="DG329" s="451">
        <f t="shared" si="4849"/>
        <v>0</v>
      </c>
      <c r="DH329" s="252">
        <f t="shared" si="4850"/>
        <v>0</v>
      </c>
      <c r="DI329" s="253">
        <f t="shared" si="4851"/>
        <v>0</v>
      </c>
      <c r="DJ329" s="253">
        <f t="shared" si="4852"/>
        <v>0</v>
      </c>
      <c r="DK329" s="184"/>
      <c r="DL329" s="100"/>
      <c r="DM329" s="90">
        <f t="shared" si="4935"/>
        <v>0</v>
      </c>
      <c r="DN329" s="184"/>
      <c r="DO329" s="100"/>
      <c r="DP329" s="90">
        <f t="shared" si="4853"/>
        <v>0</v>
      </c>
      <c r="DQ329" s="41">
        <f t="shared" si="4936"/>
        <v>0</v>
      </c>
      <c r="DR329" s="42">
        <f t="shared" si="4937"/>
        <v>0</v>
      </c>
      <c r="DS329" s="43">
        <f t="shared" si="4938"/>
        <v>0</v>
      </c>
      <c r="DT329" s="184"/>
      <c r="DU329" s="100"/>
      <c r="DV329" s="90">
        <f t="shared" si="4857"/>
        <v>0</v>
      </c>
      <c r="DW329" s="184"/>
      <c r="DX329" s="100"/>
      <c r="DY329" s="90">
        <f t="shared" si="4858"/>
        <v>0</v>
      </c>
      <c r="DZ329" s="41">
        <f t="shared" si="4939"/>
        <v>0</v>
      </c>
      <c r="EA329" s="42">
        <f t="shared" si="4940"/>
        <v>0</v>
      </c>
      <c r="EB329" s="43">
        <f t="shared" si="4941"/>
        <v>0</v>
      </c>
      <c r="EC329" s="184"/>
      <c r="ED329" s="100"/>
      <c r="EE329" s="90"/>
      <c r="EF329" s="184"/>
      <c r="EG329" s="100"/>
      <c r="EH329" s="90">
        <f t="shared" ref="EH329:EH330" si="4950">EF329*EG329</f>
        <v>0</v>
      </c>
      <c r="EI329" s="41">
        <f t="shared" si="4942"/>
        <v>0</v>
      </c>
      <c r="EJ329" s="42">
        <f t="shared" si="4943"/>
        <v>0</v>
      </c>
      <c r="EK329" s="43">
        <f t="shared" si="4944"/>
        <v>0</v>
      </c>
      <c r="EL329" s="50">
        <f t="shared" si="4866"/>
        <v>0</v>
      </c>
      <c r="EM329" s="45">
        <f t="shared" si="4867"/>
        <v>0</v>
      </c>
      <c r="EN329" s="51">
        <f t="shared" si="4868"/>
        <v>0</v>
      </c>
      <c r="EO329" s="50">
        <f t="shared" si="4869"/>
        <v>0</v>
      </c>
      <c r="EP329" s="45">
        <f t="shared" si="4870"/>
        <v>0</v>
      </c>
      <c r="EQ329" s="51">
        <f t="shared" si="4871"/>
        <v>0</v>
      </c>
      <c r="ER329" s="81">
        <f t="shared" si="4872"/>
        <v>0</v>
      </c>
      <c r="ES329" s="52">
        <f t="shared" si="4873"/>
        <v>0</v>
      </c>
      <c r="ET329" s="52">
        <f t="shared" si="4874"/>
        <v>0</v>
      </c>
      <c r="EU329" s="27">
        <f t="shared" si="4875"/>
        <v>0</v>
      </c>
      <c r="EV329" s="28">
        <f t="shared" si="4876"/>
        <v>0</v>
      </c>
      <c r="EW329" s="29">
        <f t="shared" si="4877"/>
        <v>0</v>
      </c>
      <c r="EX329" s="27">
        <f t="shared" si="4878"/>
        <v>0</v>
      </c>
      <c r="EY329" s="28">
        <f t="shared" si="4879"/>
        <v>0</v>
      </c>
      <c r="EZ329" s="29">
        <f t="shared" si="4880"/>
        <v>0</v>
      </c>
      <c r="FA329" s="178">
        <f t="shared" si="4881"/>
        <v>0</v>
      </c>
      <c r="FB329" s="28">
        <f t="shared" si="4882"/>
        <v>0</v>
      </c>
      <c r="FC329" s="29">
        <f t="shared" si="4883"/>
        <v>0</v>
      </c>
      <c r="FE329" s="84"/>
      <c r="FF329" s="176"/>
      <c r="FG329" s="176"/>
      <c r="FH329" s="84"/>
      <c r="FI329" s="243"/>
      <c r="FJ329" s="240"/>
      <c r="FK329" s="241">
        <f t="shared" si="4884"/>
        <v>0</v>
      </c>
      <c r="FL329" s="243"/>
      <c r="FM329" s="240"/>
      <c r="FN329" s="241">
        <f t="shared" si="4885"/>
        <v>0</v>
      </c>
      <c r="FO329" s="41"/>
      <c r="FP329" s="42"/>
      <c r="FQ329" s="43"/>
      <c r="FR329" s="243"/>
      <c r="FS329" s="240"/>
      <c r="FT329" s="241">
        <f t="shared" si="4886"/>
        <v>0</v>
      </c>
      <c r="FU329" s="243"/>
      <c r="FV329" s="240"/>
      <c r="FW329" s="241">
        <f t="shared" si="4887"/>
        <v>0</v>
      </c>
      <c r="FX329" s="41"/>
      <c r="FY329" s="42"/>
      <c r="FZ329" s="43"/>
      <c r="GA329" s="243"/>
      <c r="GB329" s="240"/>
      <c r="GC329" s="241">
        <f t="shared" si="4888"/>
        <v>0</v>
      </c>
      <c r="GD329" s="243"/>
      <c r="GE329" s="240"/>
      <c r="GF329" s="241">
        <f t="shared" si="4889"/>
        <v>0</v>
      </c>
      <c r="GG329" s="236"/>
      <c r="GH329" s="232"/>
      <c r="GI329" s="233"/>
      <c r="GJ329" s="449"/>
      <c r="GK329" s="450"/>
      <c r="GL329" s="451"/>
      <c r="GM329" s="449"/>
      <c r="GN329" s="450"/>
      <c r="GO329" s="451"/>
      <c r="GP329" s="252"/>
      <c r="GQ329" s="253"/>
      <c r="GR329" s="253"/>
      <c r="GS329" s="184"/>
      <c r="GT329" s="100"/>
      <c r="GU329" s="90">
        <f t="shared" si="4890"/>
        <v>0</v>
      </c>
      <c r="GV329" s="184"/>
      <c r="GW329" s="100"/>
      <c r="GX329" s="90">
        <f t="shared" si="4891"/>
        <v>0</v>
      </c>
      <c r="GY329" s="236"/>
      <c r="GZ329" s="232"/>
      <c r="HA329" s="233"/>
      <c r="HB329" s="184"/>
      <c r="HC329" s="100"/>
      <c r="HD329" s="90">
        <f t="shared" si="4892"/>
        <v>0</v>
      </c>
      <c r="HE329" s="184"/>
      <c r="HF329" s="100"/>
      <c r="HG329" s="90">
        <f t="shared" si="4893"/>
        <v>0</v>
      </c>
      <c r="HH329" s="236"/>
      <c r="HI329" s="232"/>
      <c r="HJ329" s="233"/>
      <c r="HK329" s="184"/>
      <c r="HL329" s="100"/>
      <c r="HM329" s="90">
        <f t="shared" si="4894"/>
        <v>0</v>
      </c>
      <c r="HN329" s="184"/>
      <c r="HO329" s="100"/>
      <c r="HP329" s="90">
        <f t="shared" si="4895"/>
        <v>0</v>
      </c>
      <c r="HQ329" s="236"/>
      <c r="HR329" s="232"/>
      <c r="HS329" s="233"/>
      <c r="HT329" s="50"/>
      <c r="HU329" s="45"/>
      <c r="HV329" s="51"/>
      <c r="HW329" s="50"/>
      <c r="HX329" s="45"/>
      <c r="HY329" s="51"/>
      <c r="HZ329" s="252"/>
      <c r="IA329" s="253"/>
      <c r="IB329" s="253"/>
      <c r="IC329" s="243"/>
      <c r="ID329" s="240"/>
      <c r="IE329" s="241">
        <f t="shared" si="4945"/>
        <v>0</v>
      </c>
      <c r="IF329" s="243"/>
      <c r="IG329" s="240"/>
      <c r="IH329" s="241">
        <f t="shared" ref="IH329:IH333" si="4951">IF329*IG329</f>
        <v>0</v>
      </c>
      <c r="II329" s="236"/>
      <c r="IJ329" s="232"/>
      <c r="IK329" s="233"/>
      <c r="IL329" s="243"/>
      <c r="IM329" s="240"/>
      <c r="IN329" s="241">
        <f t="shared" si="4946"/>
        <v>0</v>
      </c>
      <c r="IO329" s="243"/>
      <c r="IP329" s="240"/>
      <c r="IQ329" s="241">
        <f t="shared" si="4897"/>
        <v>0</v>
      </c>
      <c r="IR329" s="236"/>
      <c r="IS329" s="232"/>
      <c r="IT329" s="233"/>
      <c r="IU329" s="243"/>
      <c r="IV329" s="240"/>
      <c r="IW329" s="241">
        <f t="shared" si="4947"/>
        <v>0</v>
      </c>
      <c r="IX329" s="243"/>
      <c r="IY329" s="240"/>
      <c r="IZ329" s="241">
        <f t="shared" si="4949"/>
        <v>0</v>
      </c>
      <c r="JA329" s="236"/>
      <c r="JB329" s="232"/>
      <c r="JC329" s="233"/>
      <c r="JD329" s="449"/>
      <c r="JE329" s="450"/>
      <c r="JF329" s="451"/>
      <c r="JG329" s="449"/>
      <c r="JH329" s="450"/>
      <c r="JI329" s="451"/>
      <c r="JJ329" s="252"/>
      <c r="JK329" s="253"/>
      <c r="JL329" s="253"/>
      <c r="JM329" s="184"/>
      <c r="JN329" s="100"/>
      <c r="JO329" s="90">
        <f t="shared" si="4948"/>
        <v>0</v>
      </c>
      <c r="JP329" s="184"/>
      <c r="JQ329" s="100"/>
      <c r="JR329" s="90">
        <f t="shared" si="4899"/>
        <v>0</v>
      </c>
      <c r="JS329" s="236"/>
      <c r="JT329" s="232"/>
      <c r="JU329" s="233"/>
      <c r="JV329" s="184"/>
      <c r="JW329" s="100"/>
      <c r="JX329" s="90">
        <f t="shared" si="4900"/>
        <v>0</v>
      </c>
      <c r="JY329" s="184"/>
      <c r="JZ329" s="100"/>
      <c r="KA329" s="90">
        <f t="shared" si="4901"/>
        <v>0</v>
      </c>
      <c r="KB329" s="236"/>
      <c r="KC329" s="232"/>
      <c r="KD329" s="233"/>
      <c r="KE329" s="184"/>
      <c r="KF329" s="100"/>
      <c r="KG329" s="90"/>
      <c r="KH329" s="184"/>
      <c r="KI329" s="100"/>
      <c r="KJ329" s="90"/>
      <c r="KK329" s="41"/>
      <c r="KL329" s="42"/>
      <c r="KM329" s="43"/>
      <c r="KN329" s="50"/>
      <c r="KO329" s="45"/>
      <c r="KP329" s="51"/>
      <c r="KQ329" s="50"/>
      <c r="KR329" s="45"/>
      <c r="KS329" s="51"/>
      <c r="KT329" s="81"/>
      <c r="KU329" s="52"/>
      <c r="KV329" s="52"/>
      <c r="KW329" s="27"/>
      <c r="KX329" s="28"/>
      <c r="KY329" s="29"/>
      <c r="KZ329" s="27"/>
      <c r="LA329" s="28"/>
      <c r="LB329" s="29"/>
      <c r="LC329" s="178">
        <f t="shared" si="4902"/>
        <v>0</v>
      </c>
      <c r="LD329" s="28">
        <f t="shared" si="4903"/>
        <v>0</v>
      </c>
      <c r="LE329" s="29">
        <f t="shared" si="4904"/>
        <v>0</v>
      </c>
    </row>
    <row r="330" spans="2:317" ht="20.25" hidden="1" customHeight="1" outlineLevel="3">
      <c r="B330" s="84" t="s">
        <v>431</v>
      </c>
      <c r="C330" s="176" t="s">
        <v>264</v>
      </c>
      <c r="D330" s="176"/>
      <c r="E330" s="176"/>
      <c r="F330" s="84"/>
      <c r="G330" s="243"/>
      <c r="H330" s="240"/>
      <c r="I330" s="241">
        <f t="shared" si="4784"/>
        <v>0</v>
      </c>
      <c r="J330" s="243"/>
      <c r="K330" s="240"/>
      <c r="L330" s="241">
        <f t="shared" si="4785"/>
        <v>0</v>
      </c>
      <c r="M330" s="41">
        <f t="shared" si="4905"/>
        <v>0</v>
      </c>
      <c r="N330" s="42">
        <f t="shared" si="4906"/>
        <v>0</v>
      </c>
      <c r="O330" s="43">
        <f t="shared" si="4907"/>
        <v>0</v>
      </c>
      <c r="P330" s="243"/>
      <c r="Q330" s="240"/>
      <c r="R330" s="241">
        <f t="shared" si="4789"/>
        <v>0</v>
      </c>
      <c r="S330" s="243"/>
      <c r="T330" s="240"/>
      <c r="U330" s="241">
        <f t="shared" si="4790"/>
        <v>0</v>
      </c>
      <c r="V330" s="41">
        <f t="shared" si="4908"/>
        <v>0</v>
      </c>
      <c r="W330" s="42">
        <f t="shared" si="4909"/>
        <v>0</v>
      </c>
      <c r="X330" s="43">
        <f t="shared" si="4910"/>
        <v>0</v>
      </c>
      <c r="Y330" s="243"/>
      <c r="Z330" s="240"/>
      <c r="AA330" s="241">
        <f t="shared" si="4794"/>
        <v>0</v>
      </c>
      <c r="AB330" s="243"/>
      <c r="AC330" s="240"/>
      <c r="AD330" s="241">
        <f t="shared" si="4795"/>
        <v>0</v>
      </c>
      <c r="AE330" s="236">
        <f t="shared" si="4911"/>
        <v>0</v>
      </c>
      <c r="AF330" s="232">
        <f t="shared" si="4912"/>
        <v>0</v>
      </c>
      <c r="AG330" s="233">
        <f t="shared" si="4913"/>
        <v>0</v>
      </c>
      <c r="AH330" s="449">
        <f t="shared" si="4799"/>
        <v>0</v>
      </c>
      <c r="AI330" s="450">
        <f t="shared" si="4800"/>
        <v>0</v>
      </c>
      <c r="AJ330" s="451">
        <f t="shared" si="4801"/>
        <v>0</v>
      </c>
      <c r="AK330" s="449">
        <f t="shared" si="4802"/>
        <v>0</v>
      </c>
      <c r="AL330" s="450">
        <f t="shared" si="4803"/>
        <v>0</v>
      </c>
      <c r="AM330" s="451">
        <f t="shared" si="4804"/>
        <v>0</v>
      </c>
      <c r="AN330" s="252">
        <f t="shared" si="4805"/>
        <v>0</v>
      </c>
      <c r="AO330" s="253">
        <f t="shared" si="4806"/>
        <v>0</v>
      </c>
      <c r="AP330" s="253">
        <f t="shared" si="4807"/>
        <v>0</v>
      </c>
      <c r="AQ330" s="184"/>
      <c r="AR330" s="100"/>
      <c r="AS330" s="90">
        <f t="shared" si="4808"/>
        <v>0</v>
      </c>
      <c r="AT330" s="184"/>
      <c r="AU330" s="100"/>
      <c r="AV330" s="90">
        <f t="shared" si="4809"/>
        <v>0</v>
      </c>
      <c r="AW330" s="236">
        <f t="shared" si="4914"/>
        <v>0</v>
      </c>
      <c r="AX330" s="232">
        <f t="shared" si="4915"/>
        <v>0</v>
      </c>
      <c r="AY330" s="233">
        <f t="shared" si="4916"/>
        <v>0</v>
      </c>
      <c r="AZ330" s="184"/>
      <c r="BA330" s="100"/>
      <c r="BB330" s="90">
        <f t="shared" si="4813"/>
        <v>0</v>
      </c>
      <c r="BC330" s="184"/>
      <c r="BD330" s="100"/>
      <c r="BE330" s="90">
        <f t="shared" si="4814"/>
        <v>0</v>
      </c>
      <c r="BF330" s="236">
        <f t="shared" si="4917"/>
        <v>0</v>
      </c>
      <c r="BG330" s="232">
        <f t="shared" si="4918"/>
        <v>0</v>
      </c>
      <c r="BH330" s="233">
        <f t="shared" si="4919"/>
        <v>0</v>
      </c>
      <c r="BI330" s="184"/>
      <c r="BJ330" s="100"/>
      <c r="BK330" s="90">
        <f t="shared" si="4818"/>
        <v>0</v>
      </c>
      <c r="BL330" s="184"/>
      <c r="BM330" s="100"/>
      <c r="BN330" s="90">
        <f t="shared" si="4819"/>
        <v>0</v>
      </c>
      <c r="BO330" s="236">
        <f t="shared" si="4920"/>
        <v>0</v>
      </c>
      <c r="BP330" s="232">
        <f t="shared" si="4921"/>
        <v>0</v>
      </c>
      <c r="BQ330" s="233">
        <f t="shared" si="4922"/>
        <v>0</v>
      </c>
      <c r="BR330" s="50">
        <f t="shared" si="4823"/>
        <v>0</v>
      </c>
      <c r="BS330" s="45">
        <f t="shared" si="4824"/>
        <v>0</v>
      </c>
      <c r="BT330" s="51">
        <f t="shared" si="4825"/>
        <v>0</v>
      </c>
      <c r="BU330" s="50">
        <f t="shared" si="4826"/>
        <v>0</v>
      </c>
      <c r="BV330" s="45">
        <f t="shared" si="4827"/>
        <v>0</v>
      </c>
      <c r="BW330" s="51">
        <f t="shared" si="4828"/>
        <v>0</v>
      </c>
      <c r="BX330" s="252">
        <f t="shared" si="4829"/>
        <v>0</v>
      </c>
      <c r="BY330" s="253">
        <f t="shared" si="4830"/>
        <v>0</v>
      </c>
      <c r="BZ330" s="253">
        <f t="shared" si="4831"/>
        <v>0</v>
      </c>
      <c r="CA330" s="243"/>
      <c r="CB330" s="240"/>
      <c r="CC330" s="241">
        <f t="shared" si="4923"/>
        <v>0</v>
      </c>
      <c r="CD330" s="243"/>
      <c r="CE330" s="240"/>
      <c r="CF330" s="241">
        <f t="shared" si="4832"/>
        <v>0</v>
      </c>
      <c r="CG330" s="41">
        <f t="shared" si="4924"/>
        <v>0</v>
      </c>
      <c r="CH330" s="42">
        <f t="shared" si="4925"/>
        <v>0</v>
      </c>
      <c r="CI330" s="43">
        <f t="shared" si="4926"/>
        <v>0</v>
      </c>
      <c r="CJ330" s="243"/>
      <c r="CK330" s="240"/>
      <c r="CL330" s="241">
        <f t="shared" si="4927"/>
        <v>0</v>
      </c>
      <c r="CM330" s="243"/>
      <c r="CN330" s="240"/>
      <c r="CO330" s="241">
        <f t="shared" si="4836"/>
        <v>0</v>
      </c>
      <c r="CP330" s="41">
        <f t="shared" si="4928"/>
        <v>0</v>
      </c>
      <c r="CQ330" s="42">
        <f t="shared" si="4929"/>
        <v>0</v>
      </c>
      <c r="CR330" s="43">
        <f t="shared" si="4930"/>
        <v>0</v>
      </c>
      <c r="CS330" s="243"/>
      <c r="CT330" s="240"/>
      <c r="CU330" s="241">
        <f t="shared" si="4931"/>
        <v>0</v>
      </c>
      <c r="CV330" s="243"/>
      <c r="CW330" s="240"/>
      <c r="CX330" s="241">
        <f t="shared" si="4840"/>
        <v>0</v>
      </c>
      <c r="CY330" s="41">
        <f t="shared" si="4932"/>
        <v>0</v>
      </c>
      <c r="CZ330" s="42">
        <f t="shared" si="4933"/>
        <v>0</v>
      </c>
      <c r="DA330" s="43">
        <f t="shared" si="4934"/>
        <v>0</v>
      </c>
      <c r="DB330" s="449">
        <f t="shared" si="4844"/>
        <v>0</v>
      </c>
      <c r="DC330" s="450">
        <f t="shared" si="4845"/>
        <v>0</v>
      </c>
      <c r="DD330" s="451">
        <f t="shared" si="4846"/>
        <v>0</v>
      </c>
      <c r="DE330" s="449">
        <f t="shared" si="4847"/>
        <v>0</v>
      </c>
      <c r="DF330" s="450">
        <f t="shared" si="4848"/>
        <v>0</v>
      </c>
      <c r="DG330" s="451">
        <f t="shared" si="4849"/>
        <v>0</v>
      </c>
      <c r="DH330" s="252">
        <f t="shared" si="4850"/>
        <v>0</v>
      </c>
      <c r="DI330" s="253">
        <f t="shared" si="4851"/>
        <v>0</v>
      </c>
      <c r="DJ330" s="253">
        <f t="shared" si="4852"/>
        <v>0</v>
      </c>
      <c r="DK330" s="184"/>
      <c r="DL330" s="100"/>
      <c r="DM330" s="90">
        <f t="shared" si="4935"/>
        <v>0</v>
      </c>
      <c r="DN330" s="184"/>
      <c r="DO330" s="100"/>
      <c r="DP330" s="90">
        <f t="shared" si="4853"/>
        <v>0</v>
      </c>
      <c r="DQ330" s="41">
        <f t="shared" si="4936"/>
        <v>0</v>
      </c>
      <c r="DR330" s="42">
        <f t="shared" si="4937"/>
        <v>0</v>
      </c>
      <c r="DS330" s="43">
        <f t="shared" si="4938"/>
        <v>0</v>
      </c>
      <c r="DT330" s="184"/>
      <c r="DU330" s="100"/>
      <c r="DV330" s="90">
        <f t="shared" si="4857"/>
        <v>0</v>
      </c>
      <c r="DW330" s="243"/>
      <c r="DX330" s="240"/>
      <c r="DY330" s="90">
        <f t="shared" si="4858"/>
        <v>0</v>
      </c>
      <c r="DZ330" s="41">
        <f t="shared" si="4939"/>
        <v>0</v>
      </c>
      <c r="EA330" s="42">
        <f t="shared" si="4940"/>
        <v>0</v>
      </c>
      <c r="EB330" s="43">
        <f t="shared" si="4941"/>
        <v>0</v>
      </c>
      <c r="EC330" s="184"/>
      <c r="ED330" s="100"/>
      <c r="EE330" s="90"/>
      <c r="EF330" s="184"/>
      <c r="EG330" s="100"/>
      <c r="EH330" s="90">
        <f t="shared" si="4950"/>
        <v>0</v>
      </c>
      <c r="EI330" s="41">
        <f t="shared" si="4942"/>
        <v>0</v>
      </c>
      <c r="EJ330" s="42">
        <f t="shared" si="4943"/>
        <v>0</v>
      </c>
      <c r="EK330" s="43">
        <f t="shared" si="4944"/>
        <v>0</v>
      </c>
      <c r="EL330" s="50">
        <f t="shared" si="4866"/>
        <v>0</v>
      </c>
      <c r="EM330" s="45">
        <f t="shared" si="4867"/>
        <v>0</v>
      </c>
      <c r="EN330" s="51">
        <f t="shared" si="4868"/>
        <v>0</v>
      </c>
      <c r="EO330" s="50">
        <f t="shared" si="4869"/>
        <v>0</v>
      </c>
      <c r="EP330" s="45">
        <f t="shared" si="4870"/>
        <v>0</v>
      </c>
      <c r="EQ330" s="51">
        <f t="shared" si="4871"/>
        <v>0</v>
      </c>
      <c r="ER330" s="81">
        <f t="shared" si="4872"/>
        <v>0</v>
      </c>
      <c r="ES330" s="52">
        <f t="shared" si="4873"/>
        <v>0</v>
      </c>
      <c r="ET330" s="52">
        <f t="shared" si="4874"/>
        <v>0</v>
      </c>
      <c r="EU330" s="27">
        <f t="shared" si="4875"/>
        <v>0</v>
      </c>
      <c r="EV330" s="28">
        <f t="shared" si="4876"/>
        <v>0</v>
      </c>
      <c r="EW330" s="29">
        <f t="shared" si="4877"/>
        <v>0</v>
      </c>
      <c r="EX330" s="27">
        <f t="shared" si="4878"/>
        <v>0</v>
      </c>
      <c r="EY330" s="28">
        <f t="shared" si="4879"/>
        <v>0</v>
      </c>
      <c r="EZ330" s="29">
        <f t="shared" si="4880"/>
        <v>0</v>
      </c>
      <c r="FA330" s="178">
        <f t="shared" si="4881"/>
        <v>0</v>
      </c>
      <c r="FB330" s="28">
        <f t="shared" si="4882"/>
        <v>0</v>
      </c>
      <c r="FC330" s="29">
        <f t="shared" si="4883"/>
        <v>0</v>
      </c>
      <c r="FE330" s="84"/>
      <c r="FF330" s="176"/>
      <c r="FG330" s="176"/>
      <c r="FH330" s="84"/>
      <c r="FI330" s="243"/>
      <c r="FJ330" s="240"/>
      <c r="FK330" s="241">
        <f t="shared" si="4884"/>
        <v>0</v>
      </c>
      <c r="FL330" s="243"/>
      <c r="FM330" s="240"/>
      <c r="FN330" s="241">
        <f t="shared" si="4885"/>
        <v>0</v>
      </c>
      <c r="FO330" s="41"/>
      <c r="FP330" s="42"/>
      <c r="FQ330" s="43"/>
      <c r="FR330" s="243"/>
      <c r="FS330" s="240"/>
      <c r="FT330" s="241">
        <f t="shared" si="4886"/>
        <v>0</v>
      </c>
      <c r="FU330" s="243"/>
      <c r="FV330" s="240"/>
      <c r="FW330" s="241">
        <f t="shared" si="4887"/>
        <v>0</v>
      </c>
      <c r="FX330" s="41"/>
      <c r="FY330" s="42"/>
      <c r="FZ330" s="43"/>
      <c r="GA330" s="243"/>
      <c r="GB330" s="240"/>
      <c r="GC330" s="241">
        <f t="shared" si="4888"/>
        <v>0</v>
      </c>
      <c r="GD330" s="243"/>
      <c r="GE330" s="240"/>
      <c r="GF330" s="241">
        <f t="shared" si="4889"/>
        <v>0</v>
      </c>
      <c r="GG330" s="236"/>
      <c r="GH330" s="232"/>
      <c r="GI330" s="233"/>
      <c r="GJ330" s="449"/>
      <c r="GK330" s="450"/>
      <c r="GL330" s="451"/>
      <c r="GM330" s="449"/>
      <c r="GN330" s="450"/>
      <c r="GO330" s="451"/>
      <c r="GP330" s="252"/>
      <c r="GQ330" s="253"/>
      <c r="GR330" s="253"/>
      <c r="GS330" s="184"/>
      <c r="GT330" s="100"/>
      <c r="GU330" s="90">
        <f t="shared" si="4890"/>
        <v>0</v>
      </c>
      <c r="GV330" s="184"/>
      <c r="GW330" s="100"/>
      <c r="GX330" s="90">
        <f t="shared" si="4891"/>
        <v>0</v>
      </c>
      <c r="GY330" s="236"/>
      <c r="GZ330" s="232"/>
      <c r="HA330" s="233"/>
      <c r="HB330" s="184"/>
      <c r="HC330" s="100"/>
      <c r="HD330" s="90">
        <f t="shared" si="4892"/>
        <v>0</v>
      </c>
      <c r="HE330" s="184"/>
      <c r="HF330" s="100"/>
      <c r="HG330" s="90">
        <f t="shared" si="4893"/>
        <v>0</v>
      </c>
      <c r="HH330" s="236"/>
      <c r="HI330" s="232"/>
      <c r="HJ330" s="233"/>
      <c r="HK330" s="184"/>
      <c r="HL330" s="100"/>
      <c r="HM330" s="90">
        <f t="shared" si="4894"/>
        <v>0</v>
      </c>
      <c r="HN330" s="184"/>
      <c r="HO330" s="100"/>
      <c r="HP330" s="90">
        <f t="shared" si="4895"/>
        <v>0</v>
      </c>
      <c r="HQ330" s="236"/>
      <c r="HR330" s="232"/>
      <c r="HS330" s="233"/>
      <c r="HT330" s="50"/>
      <c r="HU330" s="45"/>
      <c r="HV330" s="51"/>
      <c r="HW330" s="50"/>
      <c r="HX330" s="45"/>
      <c r="HY330" s="51"/>
      <c r="HZ330" s="252"/>
      <c r="IA330" s="253"/>
      <c r="IB330" s="253"/>
      <c r="IC330" s="243"/>
      <c r="ID330" s="240"/>
      <c r="IE330" s="241">
        <f t="shared" si="4945"/>
        <v>0</v>
      </c>
      <c r="IF330" s="243">
        <v>0.1</v>
      </c>
      <c r="IG330" s="240">
        <v>70</v>
      </c>
      <c r="IH330" s="241">
        <f t="shared" si="4951"/>
        <v>7</v>
      </c>
      <c r="II330" s="236"/>
      <c r="IJ330" s="232"/>
      <c r="IK330" s="233"/>
      <c r="IL330" s="243"/>
      <c r="IM330" s="240"/>
      <c r="IN330" s="241">
        <f t="shared" si="4946"/>
        <v>0</v>
      </c>
      <c r="IO330" s="243"/>
      <c r="IP330" s="240"/>
      <c r="IQ330" s="241">
        <f t="shared" si="4897"/>
        <v>0</v>
      </c>
      <c r="IR330" s="236"/>
      <c r="IS330" s="232"/>
      <c r="IT330" s="233"/>
      <c r="IU330" s="243"/>
      <c r="IV330" s="240"/>
      <c r="IW330" s="241">
        <f t="shared" si="4947"/>
        <v>0</v>
      </c>
      <c r="IX330" s="243"/>
      <c r="IY330" s="240"/>
      <c r="IZ330" s="241">
        <f t="shared" si="4949"/>
        <v>0</v>
      </c>
      <c r="JA330" s="236"/>
      <c r="JB330" s="232"/>
      <c r="JC330" s="233"/>
      <c r="JD330" s="449"/>
      <c r="JE330" s="450"/>
      <c r="JF330" s="451"/>
      <c r="JG330" s="449"/>
      <c r="JH330" s="450"/>
      <c r="JI330" s="451"/>
      <c r="JJ330" s="252"/>
      <c r="JK330" s="253"/>
      <c r="JL330" s="253"/>
      <c r="JM330" s="184"/>
      <c r="JN330" s="100"/>
      <c r="JO330" s="90">
        <f t="shared" si="4948"/>
        <v>0</v>
      </c>
      <c r="JP330" s="184"/>
      <c r="JQ330" s="100"/>
      <c r="JR330" s="90">
        <f t="shared" si="4899"/>
        <v>0</v>
      </c>
      <c r="JS330" s="236"/>
      <c r="JT330" s="232"/>
      <c r="JU330" s="233"/>
      <c r="JV330" s="184"/>
      <c r="JW330" s="100"/>
      <c r="JX330" s="90">
        <f t="shared" si="4900"/>
        <v>0</v>
      </c>
      <c r="JY330" s="243">
        <v>0.5</v>
      </c>
      <c r="JZ330" s="240">
        <v>70</v>
      </c>
      <c r="KA330" s="90">
        <f t="shared" si="4901"/>
        <v>35</v>
      </c>
      <c r="KB330" s="236"/>
      <c r="KC330" s="232"/>
      <c r="KD330" s="233"/>
      <c r="KE330" s="184"/>
      <c r="KF330" s="100"/>
      <c r="KG330" s="90"/>
      <c r="KH330" s="184"/>
      <c r="KI330" s="100"/>
      <c r="KJ330" s="90"/>
      <c r="KK330" s="41"/>
      <c r="KL330" s="42"/>
      <c r="KM330" s="43"/>
      <c r="KN330" s="50"/>
      <c r="KO330" s="45"/>
      <c r="KP330" s="51"/>
      <c r="KQ330" s="50"/>
      <c r="KR330" s="45"/>
      <c r="KS330" s="51"/>
      <c r="KT330" s="81"/>
      <c r="KU330" s="52"/>
      <c r="KV330" s="52"/>
      <c r="KW330" s="27"/>
      <c r="KX330" s="28"/>
      <c r="KY330" s="29"/>
      <c r="KZ330" s="27"/>
      <c r="LA330" s="28"/>
      <c r="LB330" s="29"/>
      <c r="LC330" s="178">
        <f t="shared" si="4902"/>
        <v>0</v>
      </c>
      <c r="LD330" s="28">
        <f t="shared" si="4903"/>
        <v>0</v>
      </c>
      <c r="LE330" s="29">
        <f t="shared" si="4904"/>
        <v>0</v>
      </c>
    </row>
    <row r="331" spans="2:317" ht="20.25" hidden="1" customHeight="1" outlineLevel="3">
      <c r="B331" s="84"/>
      <c r="C331" s="176"/>
      <c r="D331" s="176"/>
      <c r="E331" s="176"/>
      <c r="F331" s="84"/>
      <c r="G331" s="243"/>
      <c r="H331" s="240"/>
      <c r="I331" s="241">
        <f t="shared" si="4784"/>
        <v>0</v>
      </c>
      <c r="J331" s="243"/>
      <c r="K331" s="240"/>
      <c r="L331" s="241">
        <f t="shared" si="4785"/>
        <v>0</v>
      </c>
      <c r="M331" s="41">
        <f t="shared" si="4905"/>
        <v>0</v>
      </c>
      <c r="N331" s="42">
        <f t="shared" si="4906"/>
        <v>0</v>
      </c>
      <c r="O331" s="43">
        <f t="shared" si="4907"/>
        <v>0</v>
      </c>
      <c r="P331" s="243"/>
      <c r="Q331" s="240"/>
      <c r="R331" s="241">
        <f t="shared" si="4789"/>
        <v>0</v>
      </c>
      <c r="S331" s="243"/>
      <c r="T331" s="240"/>
      <c r="U331" s="241">
        <f t="shared" si="4790"/>
        <v>0</v>
      </c>
      <c r="V331" s="41">
        <f t="shared" si="4908"/>
        <v>0</v>
      </c>
      <c r="W331" s="42">
        <f t="shared" si="4909"/>
        <v>0</v>
      </c>
      <c r="X331" s="43">
        <f t="shared" si="4910"/>
        <v>0</v>
      </c>
      <c r="Y331" s="243"/>
      <c r="Z331" s="240"/>
      <c r="AA331" s="241">
        <f t="shared" si="4794"/>
        <v>0</v>
      </c>
      <c r="AB331" s="243"/>
      <c r="AC331" s="240"/>
      <c r="AD331" s="241">
        <f t="shared" si="4795"/>
        <v>0</v>
      </c>
      <c r="AE331" s="236">
        <f t="shared" si="4911"/>
        <v>0</v>
      </c>
      <c r="AF331" s="232">
        <f t="shared" si="4912"/>
        <v>0</v>
      </c>
      <c r="AG331" s="233">
        <f t="shared" si="4913"/>
        <v>0</v>
      </c>
      <c r="AH331" s="449">
        <f t="shared" si="4799"/>
        <v>0</v>
      </c>
      <c r="AI331" s="450">
        <f t="shared" si="4800"/>
        <v>0</v>
      </c>
      <c r="AJ331" s="451">
        <f t="shared" si="4801"/>
        <v>0</v>
      </c>
      <c r="AK331" s="449">
        <f t="shared" si="4802"/>
        <v>0</v>
      </c>
      <c r="AL331" s="450">
        <f t="shared" si="4803"/>
        <v>0</v>
      </c>
      <c r="AM331" s="451">
        <f t="shared" si="4804"/>
        <v>0</v>
      </c>
      <c r="AN331" s="252">
        <f t="shared" si="4805"/>
        <v>0</v>
      </c>
      <c r="AO331" s="253">
        <f t="shared" si="4806"/>
        <v>0</v>
      </c>
      <c r="AP331" s="253">
        <f t="shared" si="4807"/>
        <v>0</v>
      </c>
      <c r="AQ331" s="184"/>
      <c r="AR331" s="100"/>
      <c r="AS331" s="90">
        <f t="shared" si="4808"/>
        <v>0</v>
      </c>
      <c r="AT331" s="184"/>
      <c r="AU331" s="100"/>
      <c r="AV331" s="90">
        <f t="shared" si="4809"/>
        <v>0</v>
      </c>
      <c r="AW331" s="236">
        <f t="shared" si="4914"/>
        <v>0</v>
      </c>
      <c r="AX331" s="232">
        <f t="shared" si="4915"/>
        <v>0</v>
      </c>
      <c r="AY331" s="233">
        <f t="shared" si="4916"/>
        <v>0</v>
      </c>
      <c r="AZ331" s="184"/>
      <c r="BA331" s="100"/>
      <c r="BB331" s="90">
        <f t="shared" si="4813"/>
        <v>0</v>
      </c>
      <c r="BC331" s="184"/>
      <c r="BD331" s="100"/>
      <c r="BE331" s="90">
        <f t="shared" si="4814"/>
        <v>0</v>
      </c>
      <c r="BF331" s="236">
        <f t="shared" si="4917"/>
        <v>0</v>
      </c>
      <c r="BG331" s="232">
        <f t="shared" si="4918"/>
        <v>0</v>
      </c>
      <c r="BH331" s="233">
        <f t="shared" si="4919"/>
        <v>0</v>
      </c>
      <c r="BI331" s="184"/>
      <c r="BJ331" s="100"/>
      <c r="BK331" s="90">
        <f t="shared" si="4818"/>
        <v>0</v>
      </c>
      <c r="BL331" s="184"/>
      <c r="BM331" s="100"/>
      <c r="BN331" s="90">
        <f t="shared" si="4819"/>
        <v>0</v>
      </c>
      <c r="BO331" s="236">
        <f t="shared" si="4920"/>
        <v>0</v>
      </c>
      <c r="BP331" s="232">
        <f t="shared" si="4921"/>
        <v>0</v>
      </c>
      <c r="BQ331" s="233">
        <f t="shared" si="4922"/>
        <v>0</v>
      </c>
      <c r="BR331" s="50">
        <f t="shared" si="4823"/>
        <v>0</v>
      </c>
      <c r="BS331" s="45">
        <f t="shared" si="4824"/>
        <v>0</v>
      </c>
      <c r="BT331" s="51">
        <f t="shared" si="4825"/>
        <v>0</v>
      </c>
      <c r="BU331" s="50">
        <f t="shared" si="4826"/>
        <v>0</v>
      </c>
      <c r="BV331" s="45">
        <f t="shared" si="4827"/>
        <v>0</v>
      </c>
      <c r="BW331" s="51">
        <f t="shared" si="4828"/>
        <v>0</v>
      </c>
      <c r="BX331" s="252">
        <f t="shared" si="4829"/>
        <v>0</v>
      </c>
      <c r="BY331" s="253">
        <f t="shared" si="4830"/>
        <v>0</v>
      </c>
      <c r="BZ331" s="253">
        <f t="shared" si="4831"/>
        <v>0</v>
      </c>
      <c r="CA331" s="243"/>
      <c r="CB331" s="240"/>
      <c r="CC331" s="241">
        <f t="shared" si="4923"/>
        <v>0</v>
      </c>
      <c r="CD331" s="243"/>
      <c r="CE331" s="240"/>
      <c r="CF331" s="241">
        <f t="shared" si="4832"/>
        <v>0</v>
      </c>
      <c r="CG331" s="41">
        <f t="shared" si="4924"/>
        <v>0</v>
      </c>
      <c r="CH331" s="42">
        <f t="shared" si="4925"/>
        <v>0</v>
      </c>
      <c r="CI331" s="43">
        <f t="shared" si="4926"/>
        <v>0</v>
      </c>
      <c r="CJ331" s="243"/>
      <c r="CK331" s="240"/>
      <c r="CL331" s="241">
        <f t="shared" si="4927"/>
        <v>0</v>
      </c>
      <c r="CM331" s="243"/>
      <c r="CN331" s="240"/>
      <c r="CO331" s="241">
        <f t="shared" si="4836"/>
        <v>0</v>
      </c>
      <c r="CP331" s="41">
        <f t="shared" si="4928"/>
        <v>0</v>
      </c>
      <c r="CQ331" s="42">
        <f t="shared" si="4929"/>
        <v>0</v>
      </c>
      <c r="CR331" s="43">
        <f t="shared" si="4930"/>
        <v>0</v>
      </c>
      <c r="CS331" s="243"/>
      <c r="CT331" s="240"/>
      <c r="CU331" s="241">
        <f t="shared" si="4931"/>
        <v>0</v>
      </c>
      <c r="CV331" s="243"/>
      <c r="CW331" s="240"/>
      <c r="CX331" s="241">
        <f t="shared" si="4840"/>
        <v>0</v>
      </c>
      <c r="CY331" s="41">
        <f t="shared" si="4932"/>
        <v>0</v>
      </c>
      <c r="CZ331" s="42">
        <f t="shared" si="4933"/>
        <v>0</v>
      </c>
      <c r="DA331" s="43">
        <f t="shared" si="4934"/>
        <v>0</v>
      </c>
      <c r="DB331" s="449">
        <f t="shared" si="4844"/>
        <v>0</v>
      </c>
      <c r="DC331" s="450">
        <f t="shared" si="4845"/>
        <v>0</v>
      </c>
      <c r="DD331" s="451">
        <f t="shared" si="4846"/>
        <v>0</v>
      </c>
      <c r="DE331" s="449">
        <f t="shared" si="4847"/>
        <v>0</v>
      </c>
      <c r="DF331" s="450">
        <f t="shared" si="4848"/>
        <v>0</v>
      </c>
      <c r="DG331" s="451">
        <f t="shared" si="4849"/>
        <v>0</v>
      </c>
      <c r="DH331" s="252">
        <f t="shared" si="4850"/>
        <v>0</v>
      </c>
      <c r="DI331" s="253">
        <f t="shared" si="4851"/>
        <v>0</v>
      </c>
      <c r="DJ331" s="253">
        <f t="shared" si="4852"/>
        <v>0</v>
      </c>
      <c r="DK331" s="184"/>
      <c r="DL331" s="100"/>
      <c r="DM331" s="90">
        <f t="shared" si="4935"/>
        <v>0</v>
      </c>
      <c r="DN331" s="184"/>
      <c r="DO331" s="100"/>
      <c r="DP331" s="90">
        <f t="shared" si="4853"/>
        <v>0</v>
      </c>
      <c r="DQ331" s="41">
        <f t="shared" si="4936"/>
        <v>0</v>
      </c>
      <c r="DR331" s="42">
        <f t="shared" si="4937"/>
        <v>0</v>
      </c>
      <c r="DS331" s="43">
        <f t="shared" si="4938"/>
        <v>0</v>
      </c>
      <c r="DT331" s="184"/>
      <c r="DU331" s="100"/>
      <c r="DV331" s="90">
        <f t="shared" si="4857"/>
        <v>0</v>
      </c>
      <c r="DW331" s="184"/>
      <c r="DX331" s="100"/>
      <c r="DY331" s="90">
        <f t="shared" si="4858"/>
        <v>0</v>
      </c>
      <c r="DZ331" s="41">
        <f t="shared" si="4939"/>
        <v>0</v>
      </c>
      <c r="EA331" s="42">
        <f t="shared" si="4940"/>
        <v>0</v>
      </c>
      <c r="EB331" s="43">
        <f t="shared" si="4941"/>
        <v>0</v>
      </c>
      <c r="EC331" s="184"/>
      <c r="ED331" s="100"/>
      <c r="EE331" s="90"/>
      <c r="EF331" s="184"/>
      <c r="EG331" s="100"/>
      <c r="EH331" s="90"/>
      <c r="EI331" s="41">
        <f t="shared" si="4942"/>
        <v>0</v>
      </c>
      <c r="EJ331" s="42">
        <f t="shared" si="4943"/>
        <v>0</v>
      </c>
      <c r="EK331" s="43">
        <f t="shared" si="4944"/>
        <v>0</v>
      </c>
      <c r="EL331" s="50">
        <f t="shared" si="4866"/>
        <v>0</v>
      </c>
      <c r="EM331" s="45">
        <f t="shared" si="4867"/>
        <v>0</v>
      </c>
      <c r="EN331" s="51">
        <f t="shared" si="4868"/>
        <v>0</v>
      </c>
      <c r="EO331" s="50">
        <f t="shared" si="4869"/>
        <v>0</v>
      </c>
      <c r="EP331" s="45">
        <f t="shared" si="4870"/>
        <v>0</v>
      </c>
      <c r="EQ331" s="51">
        <f t="shared" si="4871"/>
        <v>0</v>
      </c>
      <c r="ER331" s="81">
        <f t="shared" si="4872"/>
        <v>0</v>
      </c>
      <c r="ES331" s="52">
        <f t="shared" si="4873"/>
        <v>0</v>
      </c>
      <c r="ET331" s="52">
        <f t="shared" si="4874"/>
        <v>0</v>
      </c>
      <c r="EU331" s="27">
        <f t="shared" si="4875"/>
        <v>0</v>
      </c>
      <c r="EV331" s="28">
        <f t="shared" si="4876"/>
        <v>0</v>
      </c>
      <c r="EW331" s="29">
        <f t="shared" si="4877"/>
        <v>0</v>
      </c>
      <c r="EX331" s="27">
        <f t="shared" si="4878"/>
        <v>0</v>
      </c>
      <c r="EY331" s="28">
        <f t="shared" si="4879"/>
        <v>0</v>
      </c>
      <c r="EZ331" s="29">
        <f t="shared" si="4880"/>
        <v>0</v>
      </c>
      <c r="FA331" s="178">
        <f t="shared" si="4881"/>
        <v>0</v>
      </c>
      <c r="FB331" s="28">
        <f t="shared" si="4882"/>
        <v>0</v>
      </c>
      <c r="FC331" s="29">
        <f t="shared" si="4883"/>
        <v>0</v>
      </c>
      <c r="FE331" s="84"/>
      <c r="FF331" s="176"/>
      <c r="FG331" s="176"/>
      <c r="FH331" s="84"/>
      <c r="FI331" s="243"/>
      <c r="FJ331" s="240"/>
      <c r="FK331" s="241">
        <f t="shared" si="4884"/>
        <v>0</v>
      </c>
      <c r="FL331" s="243"/>
      <c r="FM331" s="240"/>
      <c r="FN331" s="241">
        <f t="shared" si="4885"/>
        <v>0</v>
      </c>
      <c r="FO331" s="41"/>
      <c r="FP331" s="42"/>
      <c r="FQ331" s="43"/>
      <c r="FR331" s="243"/>
      <c r="FS331" s="240"/>
      <c r="FT331" s="241">
        <f t="shared" si="4886"/>
        <v>0</v>
      </c>
      <c r="FU331" s="243"/>
      <c r="FV331" s="240"/>
      <c r="FW331" s="241">
        <f t="shared" si="4887"/>
        <v>0</v>
      </c>
      <c r="FX331" s="41"/>
      <c r="FY331" s="42"/>
      <c r="FZ331" s="43"/>
      <c r="GA331" s="243"/>
      <c r="GB331" s="240"/>
      <c r="GC331" s="241">
        <f t="shared" si="4888"/>
        <v>0</v>
      </c>
      <c r="GD331" s="243"/>
      <c r="GE331" s="240"/>
      <c r="GF331" s="241">
        <f t="shared" si="4889"/>
        <v>0</v>
      </c>
      <c r="GG331" s="236"/>
      <c r="GH331" s="232"/>
      <c r="GI331" s="233"/>
      <c r="GJ331" s="449"/>
      <c r="GK331" s="450"/>
      <c r="GL331" s="451"/>
      <c r="GM331" s="449"/>
      <c r="GN331" s="450"/>
      <c r="GO331" s="451"/>
      <c r="GP331" s="252"/>
      <c r="GQ331" s="253"/>
      <c r="GR331" s="253"/>
      <c r="GS331" s="184"/>
      <c r="GT331" s="100"/>
      <c r="GU331" s="90">
        <f t="shared" si="4890"/>
        <v>0</v>
      </c>
      <c r="GV331" s="184"/>
      <c r="GW331" s="100"/>
      <c r="GX331" s="90">
        <f t="shared" si="4891"/>
        <v>0</v>
      </c>
      <c r="GY331" s="236"/>
      <c r="GZ331" s="232"/>
      <c r="HA331" s="233"/>
      <c r="HB331" s="184"/>
      <c r="HC331" s="100"/>
      <c r="HD331" s="90">
        <f t="shared" si="4892"/>
        <v>0</v>
      </c>
      <c r="HE331" s="184"/>
      <c r="HF331" s="100"/>
      <c r="HG331" s="90">
        <f t="shared" si="4893"/>
        <v>0</v>
      </c>
      <c r="HH331" s="236"/>
      <c r="HI331" s="232"/>
      <c r="HJ331" s="233"/>
      <c r="HK331" s="184"/>
      <c r="HL331" s="100"/>
      <c r="HM331" s="90">
        <f t="shared" si="4894"/>
        <v>0</v>
      </c>
      <c r="HN331" s="184"/>
      <c r="HO331" s="100"/>
      <c r="HP331" s="90">
        <f t="shared" si="4895"/>
        <v>0</v>
      </c>
      <c r="HQ331" s="236"/>
      <c r="HR331" s="232"/>
      <c r="HS331" s="233"/>
      <c r="HT331" s="50"/>
      <c r="HU331" s="45"/>
      <c r="HV331" s="51"/>
      <c r="HW331" s="50"/>
      <c r="HX331" s="45"/>
      <c r="HY331" s="51"/>
      <c r="HZ331" s="252"/>
      <c r="IA331" s="253"/>
      <c r="IB331" s="253"/>
      <c r="IC331" s="243"/>
      <c r="ID331" s="240"/>
      <c r="IE331" s="241">
        <f t="shared" si="4945"/>
        <v>0</v>
      </c>
      <c r="IF331" s="243"/>
      <c r="IG331" s="240"/>
      <c r="IH331" s="241">
        <f t="shared" si="4951"/>
        <v>0</v>
      </c>
      <c r="II331" s="236"/>
      <c r="IJ331" s="232"/>
      <c r="IK331" s="233"/>
      <c r="IL331" s="243"/>
      <c r="IM331" s="240"/>
      <c r="IN331" s="241">
        <f t="shared" si="4946"/>
        <v>0</v>
      </c>
      <c r="IO331" s="243"/>
      <c r="IP331" s="240"/>
      <c r="IQ331" s="241">
        <f t="shared" si="4897"/>
        <v>0</v>
      </c>
      <c r="IR331" s="236"/>
      <c r="IS331" s="232"/>
      <c r="IT331" s="233"/>
      <c r="IU331" s="243"/>
      <c r="IV331" s="240"/>
      <c r="IW331" s="241">
        <f t="shared" si="4947"/>
        <v>0</v>
      </c>
      <c r="IX331" s="243"/>
      <c r="IY331" s="240"/>
      <c r="IZ331" s="241">
        <f t="shared" si="4949"/>
        <v>0</v>
      </c>
      <c r="JA331" s="236"/>
      <c r="JB331" s="232"/>
      <c r="JC331" s="233"/>
      <c r="JD331" s="449"/>
      <c r="JE331" s="450"/>
      <c r="JF331" s="451"/>
      <c r="JG331" s="449"/>
      <c r="JH331" s="450"/>
      <c r="JI331" s="451"/>
      <c r="JJ331" s="252"/>
      <c r="JK331" s="253"/>
      <c r="JL331" s="253"/>
      <c r="JM331" s="184"/>
      <c r="JN331" s="100"/>
      <c r="JO331" s="90">
        <f t="shared" si="4948"/>
        <v>0</v>
      </c>
      <c r="JP331" s="184"/>
      <c r="JQ331" s="100"/>
      <c r="JR331" s="90">
        <f t="shared" si="4899"/>
        <v>0</v>
      </c>
      <c r="JS331" s="236"/>
      <c r="JT331" s="232"/>
      <c r="JU331" s="233"/>
      <c r="JV331" s="184"/>
      <c r="JW331" s="100"/>
      <c r="JX331" s="90">
        <f t="shared" si="4900"/>
        <v>0</v>
      </c>
      <c r="JY331" s="184"/>
      <c r="JZ331" s="100"/>
      <c r="KA331" s="90">
        <f t="shared" si="4901"/>
        <v>0</v>
      </c>
      <c r="KB331" s="236"/>
      <c r="KC331" s="232"/>
      <c r="KD331" s="233"/>
      <c r="KE331" s="184"/>
      <c r="KF331" s="100"/>
      <c r="KG331" s="90"/>
      <c r="KH331" s="184"/>
      <c r="KI331" s="100"/>
      <c r="KJ331" s="90"/>
      <c r="KK331" s="41"/>
      <c r="KL331" s="42"/>
      <c r="KM331" s="43"/>
      <c r="KN331" s="50"/>
      <c r="KO331" s="45"/>
      <c r="KP331" s="51"/>
      <c r="KQ331" s="50"/>
      <c r="KR331" s="45"/>
      <c r="KS331" s="51"/>
      <c r="KT331" s="81"/>
      <c r="KU331" s="52"/>
      <c r="KV331" s="52"/>
      <c r="KW331" s="27"/>
      <c r="KX331" s="28"/>
      <c r="KY331" s="29"/>
      <c r="KZ331" s="27"/>
      <c r="LA331" s="28"/>
      <c r="LB331" s="29"/>
      <c r="LC331" s="178">
        <f t="shared" si="4902"/>
        <v>0</v>
      </c>
      <c r="LD331" s="28">
        <f t="shared" si="4903"/>
        <v>0</v>
      </c>
      <c r="LE331" s="29">
        <f t="shared" si="4904"/>
        <v>0</v>
      </c>
    </row>
    <row r="332" spans="2:317" ht="20.25" hidden="1" customHeight="1" outlineLevel="3">
      <c r="B332" s="84"/>
      <c r="C332" s="176"/>
      <c r="D332" s="176"/>
      <c r="E332" s="176"/>
      <c r="F332" s="84"/>
      <c r="G332" s="243"/>
      <c r="H332" s="240"/>
      <c r="I332" s="241">
        <f t="shared" si="4784"/>
        <v>0</v>
      </c>
      <c r="J332" s="243"/>
      <c r="K332" s="240"/>
      <c r="L332" s="241">
        <f t="shared" si="4785"/>
        <v>0</v>
      </c>
      <c r="M332" s="41">
        <f t="shared" si="4905"/>
        <v>0</v>
      </c>
      <c r="N332" s="42">
        <f t="shared" si="4906"/>
        <v>0</v>
      </c>
      <c r="O332" s="43">
        <f t="shared" si="4907"/>
        <v>0</v>
      </c>
      <c r="P332" s="243"/>
      <c r="Q332" s="240"/>
      <c r="R332" s="241">
        <f t="shared" si="4789"/>
        <v>0</v>
      </c>
      <c r="S332" s="243"/>
      <c r="T332" s="240"/>
      <c r="U332" s="241">
        <f t="shared" si="4790"/>
        <v>0</v>
      </c>
      <c r="V332" s="41">
        <f t="shared" si="4908"/>
        <v>0</v>
      </c>
      <c r="W332" s="42">
        <f t="shared" si="4909"/>
        <v>0</v>
      </c>
      <c r="X332" s="43">
        <f t="shared" si="4910"/>
        <v>0</v>
      </c>
      <c r="Y332" s="243"/>
      <c r="Z332" s="240"/>
      <c r="AA332" s="241">
        <f t="shared" si="4794"/>
        <v>0</v>
      </c>
      <c r="AB332" s="243"/>
      <c r="AC332" s="240"/>
      <c r="AD332" s="241">
        <f t="shared" si="4795"/>
        <v>0</v>
      </c>
      <c r="AE332" s="236">
        <f t="shared" si="4911"/>
        <v>0</v>
      </c>
      <c r="AF332" s="232">
        <f t="shared" si="4912"/>
        <v>0</v>
      </c>
      <c r="AG332" s="233">
        <f t="shared" si="4913"/>
        <v>0</v>
      </c>
      <c r="AH332" s="449">
        <f t="shared" si="4799"/>
        <v>0</v>
      </c>
      <c r="AI332" s="450">
        <f t="shared" si="4800"/>
        <v>0</v>
      </c>
      <c r="AJ332" s="451">
        <f t="shared" si="4801"/>
        <v>0</v>
      </c>
      <c r="AK332" s="449">
        <f t="shared" si="4802"/>
        <v>0</v>
      </c>
      <c r="AL332" s="450">
        <f t="shared" si="4803"/>
        <v>0</v>
      </c>
      <c r="AM332" s="451">
        <f t="shared" si="4804"/>
        <v>0</v>
      </c>
      <c r="AN332" s="252">
        <f t="shared" si="4805"/>
        <v>0</v>
      </c>
      <c r="AO332" s="253">
        <f t="shared" si="4806"/>
        <v>0</v>
      </c>
      <c r="AP332" s="253">
        <f t="shared" si="4807"/>
        <v>0</v>
      </c>
      <c r="AQ332" s="184"/>
      <c r="AR332" s="100"/>
      <c r="AS332" s="90">
        <f t="shared" si="4808"/>
        <v>0</v>
      </c>
      <c r="AT332" s="184"/>
      <c r="AU332" s="100"/>
      <c r="AV332" s="90">
        <f t="shared" si="4809"/>
        <v>0</v>
      </c>
      <c r="AW332" s="236">
        <f t="shared" si="4914"/>
        <v>0</v>
      </c>
      <c r="AX332" s="232">
        <f t="shared" si="4915"/>
        <v>0</v>
      </c>
      <c r="AY332" s="233">
        <f t="shared" si="4916"/>
        <v>0</v>
      </c>
      <c r="AZ332" s="184"/>
      <c r="BA332" s="100"/>
      <c r="BB332" s="90">
        <f t="shared" si="4813"/>
        <v>0</v>
      </c>
      <c r="BC332" s="184"/>
      <c r="BD332" s="100"/>
      <c r="BE332" s="90">
        <f t="shared" si="4814"/>
        <v>0</v>
      </c>
      <c r="BF332" s="236">
        <f t="shared" si="4917"/>
        <v>0</v>
      </c>
      <c r="BG332" s="232">
        <f t="shared" si="4918"/>
        <v>0</v>
      </c>
      <c r="BH332" s="233">
        <f t="shared" si="4919"/>
        <v>0</v>
      </c>
      <c r="BI332" s="184"/>
      <c r="BJ332" s="100"/>
      <c r="BK332" s="90">
        <f t="shared" si="4818"/>
        <v>0</v>
      </c>
      <c r="BL332" s="184"/>
      <c r="BM332" s="100"/>
      <c r="BN332" s="90">
        <f t="shared" si="4819"/>
        <v>0</v>
      </c>
      <c r="BO332" s="236">
        <f t="shared" si="4920"/>
        <v>0</v>
      </c>
      <c r="BP332" s="232">
        <f t="shared" si="4921"/>
        <v>0</v>
      </c>
      <c r="BQ332" s="233">
        <f t="shared" si="4922"/>
        <v>0</v>
      </c>
      <c r="BR332" s="50">
        <f t="shared" si="4823"/>
        <v>0</v>
      </c>
      <c r="BS332" s="45">
        <f t="shared" si="4824"/>
        <v>0</v>
      </c>
      <c r="BT332" s="51">
        <f t="shared" si="4825"/>
        <v>0</v>
      </c>
      <c r="BU332" s="50">
        <f t="shared" si="4826"/>
        <v>0</v>
      </c>
      <c r="BV332" s="45">
        <f t="shared" si="4827"/>
        <v>0</v>
      </c>
      <c r="BW332" s="51">
        <f t="shared" si="4828"/>
        <v>0</v>
      </c>
      <c r="BX332" s="252">
        <f t="shared" si="4829"/>
        <v>0</v>
      </c>
      <c r="BY332" s="253">
        <f t="shared" si="4830"/>
        <v>0</v>
      </c>
      <c r="BZ332" s="253">
        <f t="shared" si="4831"/>
        <v>0</v>
      </c>
      <c r="CA332" s="243"/>
      <c r="CB332" s="240"/>
      <c r="CC332" s="241">
        <f t="shared" si="4923"/>
        <v>0</v>
      </c>
      <c r="CD332" s="243"/>
      <c r="CE332" s="240"/>
      <c r="CF332" s="241">
        <f t="shared" si="4832"/>
        <v>0</v>
      </c>
      <c r="CG332" s="41">
        <f t="shared" si="4924"/>
        <v>0</v>
      </c>
      <c r="CH332" s="42">
        <f t="shared" si="4925"/>
        <v>0</v>
      </c>
      <c r="CI332" s="43">
        <f t="shared" si="4926"/>
        <v>0</v>
      </c>
      <c r="CJ332" s="243"/>
      <c r="CK332" s="240"/>
      <c r="CL332" s="241">
        <f t="shared" si="4927"/>
        <v>0</v>
      </c>
      <c r="CM332" s="243"/>
      <c r="CN332" s="240"/>
      <c r="CO332" s="241">
        <f t="shared" si="4836"/>
        <v>0</v>
      </c>
      <c r="CP332" s="41">
        <f t="shared" si="4928"/>
        <v>0</v>
      </c>
      <c r="CQ332" s="42">
        <f t="shared" si="4929"/>
        <v>0</v>
      </c>
      <c r="CR332" s="43">
        <f t="shared" si="4930"/>
        <v>0</v>
      </c>
      <c r="CS332" s="243"/>
      <c r="CT332" s="240"/>
      <c r="CU332" s="241">
        <f t="shared" si="4931"/>
        <v>0</v>
      </c>
      <c r="CV332" s="243"/>
      <c r="CW332" s="240"/>
      <c r="CX332" s="241">
        <f t="shared" si="4840"/>
        <v>0</v>
      </c>
      <c r="CY332" s="41">
        <f t="shared" si="4932"/>
        <v>0</v>
      </c>
      <c r="CZ332" s="42">
        <f t="shared" si="4933"/>
        <v>0</v>
      </c>
      <c r="DA332" s="43">
        <f t="shared" si="4934"/>
        <v>0</v>
      </c>
      <c r="DB332" s="449">
        <f t="shared" si="4844"/>
        <v>0</v>
      </c>
      <c r="DC332" s="450">
        <f t="shared" si="4845"/>
        <v>0</v>
      </c>
      <c r="DD332" s="451">
        <f t="shared" si="4846"/>
        <v>0</v>
      </c>
      <c r="DE332" s="449">
        <f t="shared" si="4847"/>
        <v>0</v>
      </c>
      <c r="DF332" s="450">
        <f t="shared" si="4848"/>
        <v>0</v>
      </c>
      <c r="DG332" s="451">
        <f t="shared" si="4849"/>
        <v>0</v>
      </c>
      <c r="DH332" s="252">
        <f t="shared" si="4850"/>
        <v>0</v>
      </c>
      <c r="DI332" s="253">
        <f t="shared" si="4851"/>
        <v>0</v>
      </c>
      <c r="DJ332" s="253">
        <f t="shared" si="4852"/>
        <v>0</v>
      </c>
      <c r="DK332" s="184"/>
      <c r="DL332" s="100"/>
      <c r="DM332" s="90">
        <f t="shared" si="4935"/>
        <v>0</v>
      </c>
      <c r="DN332" s="184"/>
      <c r="DO332" s="100"/>
      <c r="DP332" s="90">
        <f t="shared" si="4853"/>
        <v>0</v>
      </c>
      <c r="DQ332" s="41">
        <f t="shared" si="4936"/>
        <v>0</v>
      </c>
      <c r="DR332" s="42">
        <f t="shared" si="4937"/>
        <v>0</v>
      </c>
      <c r="DS332" s="43">
        <f t="shared" si="4938"/>
        <v>0</v>
      </c>
      <c r="DT332" s="184"/>
      <c r="DU332" s="100"/>
      <c r="DV332" s="90">
        <f t="shared" si="4857"/>
        <v>0</v>
      </c>
      <c r="DW332" s="184"/>
      <c r="DX332" s="100"/>
      <c r="DY332" s="90">
        <f t="shared" si="4858"/>
        <v>0</v>
      </c>
      <c r="DZ332" s="41">
        <f t="shared" si="4939"/>
        <v>0</v>
      </c>
      <c r="EA332" s="42">
        <f t="shared" si="4940"/>
        <v>0</v>
      </c>
      <c r="EB332" s="43">
        <f t="shared" si="4941"/>
        <v>0</v>
      </c>
      <c r="EC332" s="184"/>
      <c r="ED332" s="100"/>
      <c r="EE332" s="90"/>
      <c r="EF332" s="184"/>
      <c r="EG332" s="100"/>
      <c r="EH332" s="90"/>
      <c r="EI332" s="41">
        <f t="shared" si="4942"/>
        <v>0</v>
      </c>
      <c r="EJ332" s="42">
        <f t="shared" si="4943"/>
        <v>0</v>
      </c>
      <c r="EK332" s="43">
        <f t="shared" si="4944"/>
        <v>0</v>
      </c>
      <c r="EL332" s="50">
        <f t="shared" si="4866"/>
        <v>0</v>
      </c>
      <c r="EM332" s="45">
        <f t="shared" si="4867"/>
        <v>0</v>
      </c>
      <c r="EN332" s="51">
        <f t="shared" si="4868"/>
        <v>0</v>
      </c>
      <c r="EO332" s="50">
        <f t="shared" si="4869"/>
        <v>0</v>
      </c>
      <c r="EP332" s="45">
        <f t="shared" si="4870"/>
        <v>0</v>
      </c>
      <c r="EQ332" s="51">
        <f t="shared" si="4871"/>
        <v>0</v>
      </c>
      <c r="ER332" s="81">
        <f t="shared" si="4872"/>
        <v>0</v>
      </c>
      <c r="ES332" s="52">
        <f t="shared" si="4873"/>
        <v>0</v>
      </c>
      <c r="ET332" s="52">
        <f t="shared" si="4874"/>
        <v>0</v>
      </c>
      <c r="EU332" s="27">
        <f t="shared" si="4875"/>
        <v>0</v>
      </c>
      <c r="EV332" s="28">
        <f t="shared" si="4876"/>
        <v>0</v>
      </c>
      <c r="EW332" s="29">
        <f t="shared" si="4877"/>
        <v>0</v>
      </c>
      <c r="EX332" s="27">
        <f t="shared" si="4878"/>
        <v>0</v>
      </c>
      <c r="EY332" s="28">
        <f t="shared" si="4879"/>
        <v>0</v>
      </c>
      <c r="EZ332" s="29">
        <f t="shared" si="4880"/>
        <v>0</v>
      </c>
      <c r="FA332" s="178">
        <f t="shared" si="4881"/>
        <v>0</v>
      </c>
      <c r="FB332" s="28">
        <f t="shared" si="4882"/>
        <v>0</v>
      </c>
      <c r="FC332" s="29">
        <f t="shared" si="4883"/>
        <v>0</v>
      </c>
      <c r="FE332" s="84"/>
      <c r="FF332" s="176"/>
      <c r="FG332" s="176"/>
      <c r="FH332" s="84"/>
      <c r="FI332" s="243"/>
      <c r="FJ332" s="240"/>
      <c r="FK332" s="241">
        <f t="shared" si="4884"/>
        <v>0</v>
      </c>
      <c r="FL332" s="243"/>
      <c r="FM332" s="240"/>
      <c r="FN332" s="241">
        <f t="shared" si="4885"/>
        <v>0</v>
      </c>
      <c r="FO332" s="41"/>
      <c r="FP332" s="42"/>
      <c r="FQ332" s="43"/>
      <c r="FR332" s="243"/>
      <c r="FS332" s="240"/>
      <c r="FT332" s="241">
        <f t="shared" si="4886"/>
        <v>0</v>
      </c>
      <c r="FU332" s="243"/>
      <c r="FV332" s="240"/>
      <c r="FW332" s="241">
        <f t="shared" si="4887"/>
        <v>0</v>
      </c>
      <c r="FX332" s="41"/>
      <c r="FY332" s="42"/>
      <c r="FZ332" s="43"/>
      <c r="GA332" s="243"/>
      <c r="GB332" s="240"/>
      <c r="GC332" s="241">
        <f t="shared" si="4888"/>
        <v>0</v>
      </c>
      <c r="GD332" s="243"/>
      <c r="GE332" s="240"/>
      <c r="GF332" s="241">
        <f t="shared" si="4889"/>
        <v>0</v>
      </c>
      <c r="GG332" s="236"/>
      <c r="GH332" s="232"/>
      <c r="GI332" s="233"/>
      <c r="GJ332" s="449"/>
      <c r="GK332" s="450"/>
      <c r="GL332" s="451"/>
      <c r="GM332" s="449"/>
      <c r="GN332" s="450"/>
      <c r="GO332" s="451"/>
      <c r="GP332" s="252"/>
      <c r="GQ332" s="253"/>
      <c r="GR332" s="253"/>
      <c r="GS332" s="184"/>
      <c r="GT332" s="100"/>
      <c r="GU332" s="90">
        <f t="shared" si="4890"/>
        <v>0</v>
      </c>
      <c r="GV332" s="184"/>
      <c r="GW332" s="100"/>
      <c r="GX332" s="90">
        <f t="shared" si="4891"/>
        <v>0</v>
      </c>
      <c r="GY332" s="236"/>
      <c r="GZ332" s="232"/>
      <c r="HA332" s="233"/>
      <c r="HB332" s="184"/>
      <c r="HC332" s="100"/>
      <c r="HD332" s="90">
        <f t="shared" si="4892"/>
        <v>0</v>
      </c>
      <c r="HE332" s="184"/>
      <c r="HF332" s="100"/>
      <c r="HG332" s="90">
        <f t="shared" si="4893"/>
        <v>0</v>
      </c>
      <c r="HH332" s="236"/>
      <c r="HI332" s="232"/>
      <c r="HJ332" s="233"/>
      <c r="HK332" s="184"/>
      <c r="HL332" s="100"/>
      <c r="HM332" s="90">
        <f t="shared" si="4894"/>
        <v>0</v>
      </c>
      <c r="HN332" s="184"/>
      <c r="HO332" s="100"/>
      <c r="HP332" s="90">
        <f t="shared" si="4895"/>
        <v>0</v>
      </c>
      <c r="HQ332" s="236"/>
      <c r="HR332" s="232"/>
      <c r="HS332" s="233"/>
      <c r="HT332" s="50"/>
      <c r="HU332" s="45"/>
      <c r="HV332" s="51"/>
      <c r="HW332" s="50"/>
      <c r="HX332" s="45"/>
      <c r="HY332" s="51"/>
      <c r="HZ332" s="252"/>
      <c r="IA332" s="253"/>
      <c r="IB332" s="253"/>
      <c r="IC332" s="243"/>
      <c r="ID332" s="240"/>
      <c r="IE332" s="241">
        <f t="shared" si="4945"/>
        <v>0</v>
      </c>
      <c r="IF332" s="243"/>
      <c r="IG332" s="240"/>
      <c r="IH332" s="241">
        <f t="shared" si="4951"/>
        <v>0</v>
      </c>
      <c r="II332" s="236"/>
      <c r="IJ332" s="232"/>
      <c r="IK332" s="233"/>
      <c r="IL332" s="243"/>
      <c r="IM332" s="240"/>
      <c r="IN332" s="241">
        <f t="shared" si="4946"/>
        <v>0</v>
      </c>
      <c r="IO332" s="243"/>
      <c r="IP332" s="240"/>
      <c r="IQ332" s="241">
        <f t="shared" si="4897"/>
        <v>0</v>
      </c>
      <c r="IR332" s="236"/>
      <c r="IS332" s="232"/>
      <c r="IT332" s="233"/>
      <c r="IU332" s="243"/>
      <c r="IV332" s="240"/>
      <c r="IW332" s="241">
        <f t="shared" si="4947"/>
        <v>0</v>
      </c>
      <c r="IX332" s="243"/>
      <c r="IY332" s="240"/>
      <c r="IZ332" s="241">
        <f t="shared" si="4949"/>
        <v>0</v>
      </c>
      <c r="JA332" s="236"/>
      <c r="JB332" s="232"/>
      <c r="JC332" s="233"/>
      <c r="JD332" s="449"/>
      <c r="JE332" s="450"/>
      <c r="JF332" s="451"/>
      <c r="JG332" s="449"/>
      <c r="JH332" s="450"/>
      <c r="JI332" s="451"/>
      <c r="JJ332" s="252"/>
      <c r="JK332" s="253"/>
      <c r="JL332" s="253"/>
      <c r="JM332" s="184"/>
      <c r="JN332" s="100"/>
      <c r="JO332" s="90">
        <f t="shared" si="4948"/>
        <v>0</v>
      </c>
      <c r="JP332" s="184"/>
      <c r="JQ332" s="100"/>
      <c r="JR332" s="90">
        <f t="shared" si="4899"/>
        <v>0</v>
      </c>
      <c r="JS332" s="236"/>
      <c r="JT332" s="232"/>
      <c r="JU332" s="233"/>
      <c r="JV332" s="184"/>
      <c r="JW332" s="100"/>
      <c r="JX332" s="90">
        <f t="shared" si="4900"/>
        <v>0</v>
      </c>
      <c r="JY332" s="184"/>
      <c r="JZ332" s="100"/>
      <c r="KA332" s="90">
        <f t="shared" si="4901"/>
        <v>0</v>
      </c>
      <c r="KB332" s="236"/>
      <c r="KC332" s="232"/>
      <c r="KD332" s="233"/>
      <c r="KE332" s="184"/>
      <c r="KF332" s="100"/>
      <c r="KG332" s="90"/>
      <c r="KH332" s="184"/>
      <c r="KI332" s="100"/>
      <c r="KJ332" s="90"/>
      <c r="KK332" s="41"/>
      <c r="KL332" s="42"/>
      <c r="KM332" s="43"/>
      <c r="KN332" s="50"/>
      <c r="KO332" s="45"/>
      <c r="KP332" s="51"/>
      <c r="KQ332" s="50"/>
      <c r="KR332" s="45"/>
      <c r="KS332" s="51"/>
      <c r="KT332" s="81"/>
      <c r="KU332" s="52"/>
      <c r="KV332" s="52"/>
      <c r="KW332" s="27"/>
      <c r="KX332" s="28"/>
      <c r="KY332" s="29"/>
      <c r="KZ332" s="27"/>
      <c r="LA332" s="28"/>
      <c r="LB332" s="29"/>
      <c r="LC332" s="178">
        <f t="shared" si="4902"/>
        <v>0</v>
      </c>
      <c r="LD332" s="28">
        <f t="shared" si="4903"/>
        <v>0</v>
      </c>
      <c r="LE332" s="29">
        <f t="shared" si="4904"/>
        <v>0</v>
      </c>
    </row>
    <row r="333" spans="2:317" ht="20.25" hidden="1" customHeight="1" outlineLevel="3">
      <c r="B333" s="84"/>
      <c r="C333" s="176"/>
      <c r="D333" s="176"/>
      <c r="E333" s="176"/>
      <c r="F333" s="84"/>
      <c r="G333" s="243"/>
      <c r="H333" s="240"/>
      <c r="I333" s="241">
        <f t="shared" si="4784"/>
        <v>0</v>
      </c>
      <c r="J333" s="243"/>
      <c r="K333" s="240"/>
      <c r="L333" s="241">
        <f t="shared" si="4785"/>
        <v>0</v>
      </c>
      <c r="M333" s="41">
        <f t="shared" si="4905"/>
        <v>0</v>
      </c>
      <c r="N333" s="42">
        <f t="shared" si="4906"/>
        <v>0</v>
      </c>
      <c r="O333" s="43">
        <f t="shared" si="4907"/>
        <v>0</v>
      </c>
      <c r="P333" s="243"/>
      <c r="Q333" s="240"/>
      <c r="R333" s="241">
        <f t="shared" si="4789"/>
        <v>0</v>
      </c>
      <c r="S333" s="243"/>
      <c r="T333" s="240"/>
      <c r="U333" s="241">
        <f t="shared" si="4790"/>
        <v>0</v>
      </c>
      <c r="V333" s="41">
        <f t="shared" si="4908"/>
        <v>0</v>
      </c>
      <c r="W333" s="42">
        <f t="shared" si="4909"/>
        <v>0</v>
      </c>
      <c r="X333" s="43">
        <f t="shared" si="4910"/>
        <v>0</v>
      </c>
      <c r="Y333" s="243"/>
      <c r="Z333" s="240"/>
      <c r="AA333" s="241">
        <f t="shared" si="4794"/>
        <v>0</v>
      </c>
      <c r="AB333" s="243"/>
      <c r="AC333" s="240"/>
      <c r="AD333" s="241">
        <f t="shared" si="4795"/>
        <v>0</v>
      </c>
      <c r="AE333" s="236">
        <f t="shared" si="4911"/>
        <v>0</v>
      </c>
      <c r="AF333" s="232">
        <f t="shared" si="4912"/>
        <v>0</v>
      </c>
      <c r="AG333" s="233">
        <f t="shared" si="4913"/>
        <v>0</v>
      </c>
      <c r="AH333" s="449">
        <f t="shared" si="4799"/>
        <v>0</v>
      </c>
      <c r="AI333" s="450">
        <f t="shared" si="4800"/>
        <v>0</v>
      </c>
      <c r="AJ333" s="451">
        <f t="shared" si="4801"/>
        <v>0</v>
      </c>
      <c r="AK333" s="449">
        <f t="shared" si="4802"/>
        <v>0</v>
      </c>
      <c r="AL333" s="450">
        <f t="shared" si="4803"/>
        <v>0</v>
      </c>
      <c r="AM333" s="451">
        <f t="shared" si="4804"/>
        <v>0</v>
      </c>
      <c r="AN333" s="252">
        <f t="shared" si="4805"/>
        <v>0</v>
      </c>
      <c r="AO333" s="253">
        <f t="shared" si="4806"/>
        <v>0</v>
      </c>
      <c r="AP333" s="253">
        <f t="shared" si="4807"/>
        <v>0</v>
      </c>
      <c r="AQ333" s="184"/>
      <c r="AR333" s="100"/>
      <c r="AS333" s="90">
        <f t="shared" si="4808"/>
        <v>0</v>
      </c>
      <c r="AT333" s="184"/>
      <c r="AU333" s="100"/>
      <c r="AV333" s="90">
        <f t="shared" si="4809"/>
        <v>0</v>
      </c>
      <c r="AW333" s="236">
        <f t="shared" si="4914"/>
        <v>0</v>
      </c>
      <c r="AX333" s="232">
        <f t="shared" si="4915"/>
        <v>0</v>
      </c>
      <c r="AY333" s="233">
        <f t="shared" si="4916"/>
        <v>0</v>
      </c>
      <c r="AZ333" s="184"/>
      <c r="BA333" s="100"/>
      <c r="BB333" s="90">
        <f t="shared" si="4813"/>
        <v>0</v>
      </c>
      <c r="BC333" s="184"/>
      <c r="BD333" s="100"/>
      <c r="BE333" s="90">
        <f t="shared" si="4814"/>
        <v>0</v>
      </c>
      <c r="BF333" s="236">
        <f t="shared" si="4917"/>
        <v>0</v>
      </c>
      <c r="BG333" s="232">
        <f t="shared" si="4918"/>
        <v>0</v>
      </c>
      <c r="BH333" s="233">
        <f t="shared" si="4919"/>
        <v>0</v>
      </c>
      <c r="BI333" s="184"/>
      <c r="BJ333" s="100"/>
      <c r="BK333" s="90">
        <f t="shared" si="4818"/>
        <v>0</v>
      </c>
      <c r="BL333" s="184"/>
      <c r="BM333" s="100"/>
      <c r="BN333" s="90">
        <f t="shared" si="4819"/>
        <v>0</v>
      </c>
      <c r="BO333" s="236">
        <f t="shared" si="4920"/>
        <v>0</v>
      </c>
      <c r="BP333" s="232">
        <f t="shared" si="4921"/>
        <v>0</v>
      </c>
      <c r="BQ333" s="233">
        <f t="shared" si="4922"/>
        <v>0</v>
      </c>
      <c r="BR333" s="50">
        <f t="shared" si="4823"/>
        <v>0</v>
      </c>
      <c r="BS333" s="45">
        <f t="shared" si="4824"/>
        <v>0</v>
      </c>
      <c r="BT333" s="51">
        <f t="shared" si="4825"/>
        <v>0</v>
      </c>
      <c r="BU333" s="50">
        <f t="shared" si="4826"/>
        <v>0</v>
      </c>
      <c r="BV333" s="45">
        <f t="shared" si="4827"/>
        <v>0</v>
      </c>
      <c r="BW333" s="51">
        <f t="shared" si="4828"/>
        <v>0</v>
      </c>
      <c r="BX333" s="252">
        <f t="shared" si="4829"/>
        <v>0</v>
      </c>
      <c r="BY333" s="253">
        <f t="shared" si="4830"/>
        <v>0</v>
      </c>
      <c r="BZ333" s="253">
        <f t="shared" si="4831"/>
        <v>0</v>
      </c>
      <c r="CA333" s="243"/>
      <c r="CB333" s="240"/>
      <c r="CC333" s="241">
        <f t="shared" si="4923"/>
        <v>0</v>
      </c>
      <c r="CD333" s="243"/>
      <c r="CE333" s="240"/>
      <c r="CF333" s="241">
        <f t="shared" si="4832"/>
        <v>0</v>
      </c>
      <c r="CG333" s="41">
        <f t="shared" si="4924"/>
        <v>0</v>
      </c>
      <c r="CH333" s="42">
        <f t="shared" si="4925"/>
        <v>0</v>
      </c>
      <c r="CI333" s="43">
        <f t="shared" si="4926"/>
        <v>0</v>
      </c>
      <c r="CJ333" s="243"/>
      <c r="CK333" s="240"/>
      <c r="CL333" s="241">
        <f t="shared" si="4927"/>
        <v>0</v>
      </c>
      <c r="CM333" s="243"/>
      <c r="CN333" s="240"/>
      <c r="CO333" s="241">
        <f t="shared" si="4836"/>
        <v>0</v>
      </c>
      <c r="CP333" s="41">
        <f t="shared" si="4928"/>
        <v>0</v>
      </c>
      <c r="CQ333" s="42">
        <f t="shared" si="4929"/>
        <v>0</v>
      </c>
      <c r="CR333" s="43">
        <f t="shared" si="4930"/>
        <v>0</v>
      </c>
      <c r="CS333" s="243"/>
      <c r="CT333" s="240"/>
      <c r="CU333" s="241">
        <f t="shared" si="4931"/>
        <v>0</v>
      </c>
      <c r="CV333" s="243"/>
      <c r="CW333" s="240"/>
      <c r="CX333" s="241">
        <f t="shared" si="4840"/>
        <v>0</v>
      </c>
      <c r="CY333" s="41">
        <f t="shared" si="4932"/>
        <v>0</v>
      </c>
      <c r="CZ333" s="42">
        <f t="shared" si="4933"/>
        <v>0</v>
      </c>
      <c r="DA333" s="43">
        <f t="shared" si="4934"/>
        <v>0</v>
      </c>
      <c r="DB333" s="449">
        <f t="shared" si="4844"/>
        <v>0</v>
      </c>
      <c r="DC333" s="450">
        <f t="shared" si="4845"/>
        <v>0</v>
      </c>
      <c r="DD333" s="451">
        <f t="shared" si="4846"/>
        <v>0</v>
      </c>
      <c r="DE333" s="449">
        <f t="shared" si="4847"/>
        <v>0</v>
      </c>
      <c r="DF333" s="450">
        <f t="shared" si="4848"/>
        <v>0</v>
      </c>
      <c r="DG333" s="451">
        <f t="shared" si="4849"/>
        <v>0</v>
      </c>
      <c r="DH333" s="252">
        <f t="shared" si="4850"/>
        <v>0</v>
      </c>
      <c r="DI333" s="253">
        <f t="shared" si="4851"/>
        <v>0</v>
      </c>
      <c r="DJ333" s="253">
        <f t="shared" si="4852"/>
        <v>0</v>
      </c>
      <c r="DK333" s="184"/>
      <c r="DL333" s="100"/>
      <c r="DM333" s="90">
        <f t="shared" si="4935"/>
        <v>0</v>
      </c>
      <c r="DN333" s="184"/>
      <c r="DO333" s="100"/>
      <c r="DP333" s="90">
        <f t="shared" si="4853"/>
        <v>0</v>
      </c>
      <c r="DQ333" s="41">
        <f t="shared" si="4936"/>
        <v>0</v>
      </c>
      <c r="DR333" s="42">
        <f t="shared" si="4937"/>
        <v>0</v>
      </c>
      <c r="DS333" s="43">
        <f t="shared" si="4938"/>
        <v>0</v>
      </c>
      <c r="DT333" s="184"/>
      <c r="DU333" s="100"/>
      <c r="DV333" s="90">
        <f t="shared" si="4857"/>
        <v>0</v>
      </c>
      <c r="DW333" s="184"/>
      <c r="DX333" s="100"/>
      <c r="DY333" s="90">
        <f t="shared" si="4858"/>
        <v>0</v>
      </c>
      <c r="DZ333" s="41">
        <f t="shared" si="4939"/>
        <v>0</v>
      </c>
      <c r="EA333" s="42">
        <f t="shared" si="4940"/>
        <v>0</v>
      </c>
      <c r="EB333" s="43">
        <f t="shared" si="4941"/>
        <v>0</v>
      </c>
      <c r="EC333" s="184"/>
      <c r="ED333" s="100"/>
      <c r="EE333" s="90"/>
      <c r="EF333" s="184"/>
      <c r="EG333" s="100"/>
      <c r="EH333" s="90"/>
      <c r="EI333" s="41">
        <f t="shared" si="4942"/>
        <v>0</v>
      </c>
      <c r="EJ333" s="42">
        <f t="shared" si="4943"/>
        <v>0</v>
      </c>
      <c r="EK333" s="43">
        <f t="shared" si="4944"/>
        <v>0</v>
      </c>
      <c r="EL333" s="50">
        <f t="shared" si="4866"/>
        <v>0</v>
      </c>
      <c r="EM333" s="45">
        <f t="shared" si="4867"/>
        <v>0</v>
      </c>
      <c r="EN333" s="51">
        <f t="shared" si="4868"/>
        <v>0</v>
      </c>
      <c r="EO333" s="50">
        <f t="shared" si="4869"/>
        <v>0</v>
      </c>
      <c r="EP333" s="45">
        <f t="shared" si="4870"/>
        <v>0</v>
      </c>
      <c r="EQ333" s="51">
        <f t="shared" si="4871"/>
        <v>0</v>
      </c>
      <c r="ER333" s="81">
        <f t="shared" si="4872"/>
        <v>0</v>
      </c>
      <c r="ES333" s="52">
        <f t="shared" si="4873"/>
        <v>0</v>
      </c>
      <c r="ET333" s="52">
        <f t="shared" si="4874"/>
        <v>0</v>
      </c>
      <c r="EU333" s="27">
        <f t="shared" si="4875"/>
        <v>0</v>
      </c>
      <c r="EV333" s="28">
        <f t="shared" si="4876"/>
        <v>0</v>
      </c>
      <c r="EW333" s="29">
        <f t="shared" si="4877"/>
        <v>0</v>
      </c>
      <c r="EX333" s="27">
        <f t="shared" si="4878"/>
        <v>0</v>
      </c>
      <c r="EY333" s="28">
        <f t="shared" si="4879"/>
        <v>0</v>
      </c>
      <c r="EZ333" s="29">
        <f t="shared" si="4880"/>
        <v>0</v>
      </c>
      <c r="FA333" s="178">
        <f t="shared" si="4881"/>
        <v>0</v>
      </c>
      <c r="FB333" s="28">
        <f t="shared" si="4882"/>
        <v>0</v>
      </c>
      <c r="FC333" s="29">
        <f t="shared" si="4883"/>
        <v>0</v>
      </c>
      <c r="FE333" s="84"/>
      <c r="FF333" s="176"/>
      <c r="FG333" s="176"/>
      <c r="FH333" s="84"/>
      <c r="FI333" s="243"/>
      <c r="FJ333" s="240"/>
      <c r="FK333" s="241">
        <f t="shared" si="4884"/>
        <v>0</v>
      </c>
      <c r="FL333" s="243"/>
      <c r="FM333" s="240"/>
      <c r="FN333" s="241">
        <f t="shared" si="4885"/>
        <v>0</v>
      </c>
      <c r="FO333" s="41"/>
      <c r="FP333" s="42"/>
      <c r="FQ333" s="43"/>
      <c r="FR333" s="243"/>
      <c r="FS333" s="240"/>
      <c r="FT333" s="241">
        <f t="shared" si="4886"/>
        <v>0</v>
      </c>
      <c r="FU333" s="243"/>
      <c r="FV333" s="240"/>
      <c r="FW333" s="241">
        <f t="shared" si="4887"/>
        <v>0</v>
      </c>
      <c r="FX333" s="41"/>
      <c r="FY333" s="42"/>
      <c r="FZ333" s="43"/>
      <c r="GA333" s="243"/>
      <c r="GB333" s="240"/>
      <c r="GC333" s="241">
        <f t="shared" si="4888"/>
        <v>0</v>
      </c>
      <c r="GD333" s="243"/>
      <c r="GE333" s="240"/>
      <c r="GF333" s="241">
        <f t="shared" si="4889"/>
        <v>0</v>
      </c>
      <c r="GG333" s="236"/>
      <c r="GH333" s="232"/>
      <c r="GI333" s="233"/>
      <c r="GJ333" s="449"/>
      <c r="GK333" s="450"/>
      <c r="GL333" s="451"/>
      <c r="GM333" s="449"/>
      <c r="GN333" s="450"/>
      <c r="GO333" s="451"/>
      <c r="GP333" s="252"/>
      <c r="GQ333" s="253"/>
      <c r="GR333" s="253"/>
      <c r="GS333" s="184"/>
      <c r="GT333" s="100"/>
      <c r="GU333" s="90">
        <f t="shared" si="4890"/>
        <v>0</v>
      </c>
      <c r="GV333" s="184"/>
      <c r="GW333" s="100"/>
      <c r="GX333" s="90">
        <f t="shared" si="4891"/>
        <v>0</v>
      </c>
      <c r="GY333" s="236"/>
      <c r="GZ333" s="232"/>
      <c r="HA333" s="233"/>
      <c r="HB333" s="184"/>
      <c r="HC333" s="100"/>
      <c r="HD333" s="90">
        <f t="shared" si="4892"/>
        <v>0</v>
      </c>
      <c r="HE333" s="184"/>
      <c r="HF333" s="100"/>
      <c r="HG333" s="90">
        <f t="shared" si="4893"/>
        <v>0</v>
      </c>
      <c r="HH333" s="236"/>
      <c r="HI333" s="232"/>
      <c r="HJ333" s="233"/>
      <c r="HK333" s="184"/>
      <c r="HL333" s="100"/>
      <c r="HM333" s="90">
        <f t="shared" si="4894"/>
        <v>0</v>
      </c>
      <c r="HN333" s="184"/>
      <c r="HO333" s="100"/>
      <c r="HP333" s="90">
        <f t="shared" si="4895"/>
        <v>0</v>
      </c>
      <c r="HQ333" s="236"/>
      <c r="HR333" s="232"/>
      <c r="HS333" s="233"/>
      <c r="HT333" s="50"/>
      <c r="HU333" s="45"/>
      <c r="HV333" s="51"/>
      <c r="HW333" s="50"/>
      <c r="HX333" s="45"/>
      <c r="HY333" s="51"/>
      <c r="HZ333" s="252"/>
      <c r="IA333" s="253"/>
      <c r="IB333" s="253"/>
      <c r="IC333" s="243"/>
      <c r="ID333" s="240"/>
      <c r="IE333" s="241">
        <f t="shared" si="4945"/>
        <v>0</v>
      </c>
      <c r="IF333" s="243"/>
      <c r="IG333" s="240"/>
      <c r="IH333" s="241">
        <f t="shared" si="4951"/>
        <v>0</v>
      </c>
      <c r="II333" s="236"/>
      <c r="IJ333" s="232"/>
      <c r="IK333" s="233"/>
      <c r="IL333" s="243"/>
      <c r="IM333" s="240"/>
      <c r="IN333" s="241">
        <f t="shared" si="4946"/>
        <v>0</v>
      </c>
      <c r="IO333" s="243"/>
      <c r="IP333" s="240"/>
      <c r="IQ333" s="241">
        <f t="shared" si="4897"/>
        <v>0</v>
      </c>
      <c r="IR333" s="236"/>
      <c r="IS333" s="232"/>
      <c r="IT333" s="233"/>
      <c r="IU333" s="243"/>
      <c r="IV333" s="240"/>
      <c r="IW333" s="241">
        <f t="shared" si="4947"/>
        <v>0</v>
      </c>
      <c r="IX333" s="243"/>
      <c r="IY333" s="240"/>
      <c r="IZ333" s="241">
        <f t="shared" si="4949"/>
        <v>0</v>
      </c>
      <c r="JA333" s="236"/>
      <c r="JB333" s="232"/>
      <c r="JC333" s="233"/>
      <c r="JD333" s="449"/>
      <c r="JE333" s="450"/>
      <c r="JF333" s="451"/>
      <c r="JG333" s="449"/>
      <c r="JH333" s="450"/>
      <c r="JI333" s="451"/>
      <c r="JJ333" s="252"/>
      <c r="JK333" s="253"/>
      <c r="JL333" s="253"/>
      <c r="JM333" s="184"/>
      <c r="JN333" s="100"/>
      <c r="JO333" s="90">
        <f t="shared" si="4948"/>
        <v>0</v>
      </c>
      <c r="JP333" s="184"/>
      <c r="JQ333" s="100"/>
      <c r="JR333" s="90">
        <f t="shared" si="4899"/>
        <v>0</v>
      </c>
      <c r="JS333" s="236"/>
      <c r="JT333" s="232"/>
      <c r="JU333" s="233"/>
      <c r="JV333" s="184"/>
      <c r="JW333" s="100"/>
      <c r="JX333" s="90">
        <f t="shared" si="4900"/>
        <v>0</v>
      </c>
      <c r="JY333" s="184"/>
      <c r="JZ333" s="100"/>
      <c r="KA333" s="90">
        <f t="shared" si="4901"/>
        <v>0</v>
      </c>
      <c r="KB333" s="236"/>
      <c r="KC333" s="232"/>
      <c r="KD333" s="233"/>
      <c r="KE333" s="184"/>
      <c r="KF333" s="100"/>
      <c r="KG333" s="90"/>
      <c r="KH333" s="184"/>
      <c r="KI333" s="100"/>
      <c r="KJ333" s="90"/>
      <c r="KK333" s="41"/>
      <c r="KL333" s="42"/>
      <c r="KM333" s="43"/>
      <c r="KN333" s="50"/>
      <c r="KO333" s="45"/>
      <c r="KP333" s="51"/>
      <c r="KQ333" s="50"/>
      <c r="KR333" s="45"/>
      <c r="KS333" s="51"/>
      <c r="KT333" s="81"/>
      <c r="KU333" s="52"/>
      <c r="KV333" s="52"/>
      <c r="KW333" s="27"/>
      <c r="KX333" s="28"/>
      <c r="KY333" s="29"/>
      <c r="KZ333" s="27"/>
      <c r="LA333" s="28"/>
      <c r="LB333" s="29"/>
      <c r="LC333" s="178">
        <f t="shared" si="4902"/>
        <v>0</v>
      </c>
      <c r="LD333" s="28">
        <f t="shared" si="4903"/>
        <v>0</v>
      </c>
      <c r="LE333" s="29">
        <f t="shared" si="4904"/>
        <v>0</v>
      </c>
    </row>
    <row r="334" spans="2:317" ht="20.25" hidden="1" customHeight="1" outlineLevel="3">
      <c r="B334" s="84"/>
      <c r="C334" s="176"/>
      <c r="D334" s="176"/>
      <c r="E334" s="176"/>
      <c r="F334" s="84"/>
      <c r="G334" s="243"/>
      <c r="H334" s="240"/>
      <c r="I334" s="241">
        <f t="shared" si="4784"/>
        <v>0</v>
      </c>
      <c r="J334" s="243"/>
      <c r="K334" s="240"/>
      <c r="L334" s="241">
        <f t="shared" si="4785"/>
        <v>0</v>
      </c>
      <c r="M334" s="41">
        <f t="shared" si="4905"/>
        <v>0</v>
      </c>
      <c r="N334" s="42">
        <f t="shared" si="4906"/>
        <v>0</v>
      </c>
      <c r="O334" s="43">
        <f t="shared" si="4907"/>
        <v>0</v>
      </c>
      <c r="P334" s="243"/>
      <c r="Q334" s="240"/>
      <c r="R334" s="241">
        <f t="shared" si="4789"/>
        <v>0</v>
      </c>
      <c r="S334" s="243"/>
      <c r="T334" s="240"/>
      <c r="U334" s="241">
        <f t="shared" si="4790"/>
        <v>0</v>
      </c>
      <c r="V334" s="41">
        <f t="shared" si="4908"/>
        <v>0</v>
      </c>
      <c r="W334" s="42">
        <f t="shared" si="4909"/>
        <v>0</v>
      </c>
      <c r="X334" s="43">
        <f t="shared" si="4910"/>
        <v>0</v>
      </c>
      <c r="Y334" s="243"/>
      <c r="Z334" s="240"/>
      <c r="AA334" s="241">
        <f t="shared" si="4794"/>
        <v>0</v>
      </c>
      <c r="AB334" s="243"/>
      <c r="AC334" s="240"/>
      <c r="AD334" s="241">
        <f t="shared" si="4795"/>
        <v>0</v>
      </c>
      <c r="AE334" s="236">
        <f t="shared" si="4911"/>
        <v>0</v>
      </c>
      <c r="AF334" s="232">
        <f t="shared" si="4912"/>
        <v>0</v>
      </c>
      <c r="AG334" s="233">
        <f t="shared" si="4913"/>
        <v>0</v>
      </c>
      <c r="AH334" s="449">
        <f t="shared" si="4799"/>
        <v>0</v>
      </c>
      <c r="AI334" s="450">
        <f t="shared" si="4800"/>
        <v>0</v>
      </c>
      <c r="AJ334" s="451">
        <f t="shared" si="4801"/>
        <v>0</v>
      </c>
      <c r="AK334" s="449">
        <f t="shared" si="4802"/>
        <v>0</v>
      </c>
      <c r="AL334" s="450">
        <f t="shared" si="4803"/>
        <v>0</v>
      </c>
      <c r="AM334" s="451">
        <f t="shared" si="4804"/>
        <v>0</v>
      </c>
      <c r="AN334" s="252">
        <f t="shared" si="4805"/>
        <v>0</v>
      </c>
      <c r="AO334" s="253">
        <f t="shared" si="4806"/>
        <v>0</v>
      </c>
      <c r="AP334" s="253">
        <f t="shared" si="4807"/>
        <v>0</v>
      </c>
      <c r="AQ334" s="184"/>
      <c r="AR334" s="100"/>
      <c r="AS334" s="90">
        <f t="shared" si="4808"/>
        <v>0</v>
      </c>
      <c r="AT334" s="184"/>
      <c r="AU334" s="100"/>
      <c r="AV334" s="90">
        <f t="shared" si="4809"/>
        <v>0</v>
      </c>
      <c r="AW334" s="236">
        <f t="shared" si="4914"/>
        <v>0</v>
      </c>
      <c r="AX334" s="232">
        <f t="shared" si="4915"/>
        <v>0</v>
      </c>
      <c r="AY334" s="233">
        <f t="shared" si="4916"/>
        <v>0</v>
      </c>
      <c r="AZ334" s="184"/>
      <c r="BA334" s="100"/>
      <c r="BB334" s="90">
        <f t="shared" si="4813"/>
        <v>0</v>
      </c>
      <c r="BC334" s="184"/>
      <c r="BD334" s="100"/>
      <c r="BE334" s="90">
        <f t="shared" si="4814"/>
        <v>0</v>
      </c>
      <c r="BF334" s="236">
        <f t="shared" si="4917"/>
        <v>0</v>
      </c>
      <c r="BG334" s="232">
        <f t="shared" si="4918"/>
        <v>0</v>
      </c>
      <c r="BH334" s="233">
        <f t="shared" si="4919"/>
        <v>0</v>
      </c>
      <c r="BI334" s="184"/>
      <c r="BJ334" s="100"/>
      <c r="BK334" s="90">
        <f t="shared" si="4818"/>
        <v>0</v>
      </c>
      <c r="BL334" s="184"/>
      <c r="BM334" s="100"/>
      <c r="BN334" s="90">
        <f t="shared" si="4819"/>
        <v>0</v>
      </c>
      <c r="BO334" s="236">
        <f t="shared" si="4920"/>
        <v>0</v>
      </c>
      <c r="BP334" s="232">
        <f t="shared" si="4921"/>
        <v>0</v>
      </c>
      <c r="BQ334" s="233">
        <f t="shared" si="4922"/>
        <v>0</v>
      </c>
      <c r="BR334" s="50">
        <f t="shared" ref="BR334:BR340" si="4952">AQ334+AZ334+BI334</f>
        <v>0</v>
      </c>
      <c r="BS334" s="45">
        <f t="shared" ref="BS334:BS340" si="4953">IF(BT334,BT334/BR334,0)</f>
        <v>0</v>
      </c>
      <c r="BT334" s="51">
        <f t="shared" ref="BT334:BT340" si="4954">AS334+BB334+BK334</f>
        <v>0</v>
      </c>
      <c r="BU334" s="50">
        <f t="shared" ref="BU334:BU340" si="4955">AT334+BC334+BL334</f>
        <v>0</v>
      </c>
      <c r="BV334" s="45">
        <f t="shared" ref="BV334:BV340" si="4956">IF(BW334,BW334/BU334,0)</f>
        <v>0</v>
      </c>
      <c r="BW334" s="51">
        <f t="shared" ref="BW334:BW340" si="4957">AV334+BE334+BN334</f>
        <v>0</v>
      </c>
      <c r="BX334" s="252">
        <f t="shared" si="4829"/>
        <v>0</v>
      </c>
      <c r="BY334" s="253">
        <f t="shared" si="4830"/>
        <v>0</v>
      </c>
      <c r="BZ334" s="253">
        <f t="shared" si="4831"/>
        <v>0</v>
      </c>
      <c r="CA334" s="243"/>
      <c r="CB334" s="240"/>
      <c r="CC334" s="241">
        <f t="shared" si="4923"/>
        <v>0</v>
      </c>
      <c r="CD334" s="243"/>
      <c r="CE334" s="240"/>
      <c r="CF334" s="241">
        <f t="shared" si="4832"/>
        <v>0</v>
      </c>
      <c r="CG334" s="41">
        <f t="shared" si="4924"/>
        <v>0</v>
      </c>
      <c r="CH334" s="42">
        <f t="shared" si="4925"/>
        <v>0</v>
      </c>
      <c r="CI334" s="43">
        <f t="shared" si="4926"/>
        <v>0</v>
      </c>
      <c r="CJ334" s="243"/>
      <c r="CK334" s="240"/>
      <c r="CL334" s="241">
        <f t="shared" si="4927"/>
        <v>0</v>
      </c>
      <c r="CM334" s="243"/>
      <c r="CN334" s="240"/>
      <c r="CO334" s="241">
        <f t="shared" si="4836"/>
        <v>0</v>
      </c>
      <c r="CP334" s="41">
        <f t="shared" si="4928"/>
        <v>0</v>
      </c>
      <c r="CQ334" s="42">
        <f t="shared" si="4929"/>
        <v>0</v>
      </c>
      <c r="CR334" s="43">
        <f t="shared" si="4930"/>
        <v>0</v>
      </c>
      <c r="CS334" s="243"/>
      <c r="CT334" s="240"/>
      <c r="CU334" s="241">
        <f t="shared" si="4931"/>
        <v>0</v>
      </c>
      <c r="CV334" s="243"/>
      <c r="CW334" s="240"/>
      <c r="CX334" s="241">
        <f t="shared" si="4840"/>
        <v>0</v>
      </c>
      <c r="CY334" s="41">
        <f t="shared" si="4932"/>
        <v>0</v>
      </c>
      <c r="CZ334" s="42">
        <f t="shared" si="4933"/>
        <v>0</v>
      </c>
      <c r="DA334" s="43">
        <f t="shared" si="4934"/>
        <v>0</v>
      </c>
      <c r="DB334" s="449">
        <f t="shared" ref="DB334:DB340" si="4958">CA334+CJ334+CS334</f>
        <v>0</v>
      </c>
      <c r="DC334" s="450">
        <f t="shared" ref="DC334:DC340" si="4959">IF(DD334,DD334/DB334,0)</f>
        <v>0</v>
      </c>
      <c r="DD334" s="451">
        <f t="shared" ref="DD334:DD340" si="4960">CC334+CL334+CU334</f>
        <v>0</v>
      </c>
      <c r="DE334" s="449">
        <f t="shared" ref="DE334:DE340" si="4961">CD334+CM334+CV334</f>
        <v>0</v>
      </c>
      <c r="DF334" s="450">
        <f t="shared" ref="DF334:DF340" si="4962">IF(DG334,DG334/DE334,0)</f>
        <v>0</v>
      </c>
      <c r="DG334" s="451">
        <f t="shared" ref="DG334:DG340" si="4963">CF334+CO334+CX334</f>
        <v>0</v>
      </c>
      <c r="DH334" s="252">
        <f t="shared" ref="DH334:DH340" si="4964">DB334-DE334</f>
        <v>0</v>
      </c>
      <c r="DI334" s="253">
        <f t="shared" ref="DI334:DI340" si="4965">DC334-DF334</f>
        <v>0</v>
      </c>
      <c r="DJ334" s="253">
        <f t="shared" ref="DJ334:DJ340" si="4966">DD334-DG334</f>
        <v>0</v>
      </c>
      <c r="DK334" s="184"/>
      <c r="DL334" s="100"/>
      <c r="DM334" s="90">
        <f t="shared" si="4935"/>
        <v>0</v>
      </c>
      <c r="DN334" s="184"/>
      <c r="DO334" s="100"/>
      <c r="DP334" s="90">
        <f t="shared" si="4853"/>
        <v>0</v>
      </c>
      <c r="DQ334" s="41">
        <f t="shared" si="4936"/>
        <v>0</v>
      </c>
      <c r="DR334" s="42">
        <f t="shared" si="4937"/>
        <v>0</v>
      </c>
      <c r="DS334" s="43">
        <f t="shared" si="4938"/>
        <v>0</v>
      </c>
      <c r="DT334" s="184"/>
      <c r="DU334" s="100"/>
      <c r="DV334" s="90">
        <f t="shared" si="4857"/>
        <v>0</v>
      </c>
      <c r="DW334" s="184"/>
      <c r="DX334" s="100"/>
      <c r="DY334" s="90">
        <f t="shared" si="4858"/>
        <v>0</v>
      </c>
      <c r="DZ334" s="41">
        <f t="shared" si="4939"/>
        <v>0</v>
      </c>
      <c r="EA334" s="42">
        <f t="shared" si="4940"/>
        <v>0</v>
      </c>
      <c r="EB334" s="43">
        <f t="shared" si="4941"/>
        <v>0</v>
      </c>
      <c r="EC334" s="184"/>
      <c r="ED334" s="100"/>
      <c r="EE334" s="90">
        <f t="shared" ref="EE334:EE340" si="4967">EC334*ED334</f>
        <v>0</v>
      </c>
      <c r="EF334" s="184"/>
      <c r="EG334" s="100"/>
      <c r="EH334" s="90">
        <f t="shared" ref="EH334:EH340" si="4968">EF334*EG334</f>
        <v>0</v>
      </c>
      <c r="EI334" s="41">
        <f t="shared" si="4942"/>
        <v>0</v>
      </c>
      <c r="EJ334" s="42">
        <f t="shared" si="4943"/>
        <v>0</v>
      </c>
      <c r="EK334" s="43">
        <f t="shared" si="4944"/>
        <v>0</v>
      </c>
      <c r="EL334" s="50">
        <f t="shared" si="4866"/>
        <v>0</v>
      </c>
      <c r="EM334" s="45">
        <f t="shared" si="4867"/>
        <v>0</v>
      </c>
      <c r="EN334" s="51">
        <f t="shared" si="4868"/>
        <v>0</v>
      </c>
      <c r="EO334" s="50">
        <f t="shared" si="4869"/>
        <v>0</v>
      </c>
      <c r="EP334" s="45">
        <f t="shared" si="4870"/>
        <v>0</v>
      </c>
      <c r="EQ334" s="51">
        <f t="shared" si="4871"/>
        <v>0</v>
      </c>
      <c r="ER334" s="81">
        <f t="shared" si="4872"/>
        <v>0</v>
      </c>
      <c r="ES334" s="52">
        <f t="shared" si="4873"/>
        <v>0</v>
      </c>
      <c r="ET334" s="52">
        <f t="shared" si="4874"/>
        <v>0</v>
      </c>
      <c r="EU334" s="27">
        <f t="shared" si="4875"/>
        <v>0</v>
      </c>
      <c r="EV334" s="28">
        <f t="shared" si="4876"/>
        <v>0</v>
      </c>
      <c r="EW334" s="29">
        <f t="shared" si="4877"/>
        <v>0</v>
      </c>
      <c r="EX334" s="27">
        <f t="shared" si="4878"/>
        <v>0</v>
      </c>
      <c r="EY334" s="28">
        <f t="shared" si="4879"/>
        <v>0</v>
      </c>
      <c r="EZ334" s="29">
        <f t="shared" si="4880"/>
        <v>0</v>
      </c>
      <c r="FA334" s="178">
        <f t="shared" si="4881"/>
        <v>0</v>
      </c>
      <c r="FB334" s="28">
        <f t="shared" si="4882"/>
        <v>0</v>
      </c>
      <c r="FC334" s="29">
        <f t="shared" si="4883"/>
        <v>0</v>
      </c>
      <c r="FE334" s="84"/>
      <c r="FF334" s="176"/>
      <c r="FG334" s="176"/>
      <c r="FH334" s="84"/>
      <c r="FI334" s="243"/>
      <c r="FJ334" s="240"/>
      <c r="FK334" s="241">
        <f t="shared" ref="FK334:FK340" si="4969">FI334*FJ334</f>
        <v>0</v>
      </c>
      <c r="FL334" s="243"/>
      <c r="FM334" s="240"/>
      <c r="FN334" s="241">
        <f t="shared" ref="FN334:FN340" si="4970">FL334*FM334</f>
        <v>0</v>
      </c>
      <c r="FO334" s="41">
        <f t="shared" ref="FO334:FO340" si="4971">FI334-FL334</f>
        <v>0</v>
      </c>
      <c r="FP334" s="42">
        <f t="shared" ref="FP334:FP340" si="4972">FJ334-FM334</f>
        <v>0</v>
      </c>
      <c r="FQ334" s="43">
        <f t="shared" ref="FQ334:FQ340" si="4973">FK334-FN334</f>
        <v>0</v>
      </c>
      <c r="FR334" s="243"/>
      <c r="FS334" s="240"/>
      <c r="FT334" s="241">
        <f t="shared" ref="FT334:FT340" si="4974">FR334*FS334</f>
        <v>0</v>
      </c>
      <c r="FU334" s="243"/>
      <c r="FV334" s="240"/>
      <c r="FW334" s="241">
        <f t="shared" ref="FW334:FW340" si="4975">FU334*FV334</f>
        <v>0</v>
      </c>
      <c r="FX334" s="41">
        <f t="shared" ref="FX334:FX340" si="4976">FR334-FU334</f>
        <v>0</v>
      </c>
      <c r="FY334" s="42">
        <f t="shared" ref="FY334:FY340" si="4977">FS334-FV334</f>
        <v>0</v>
      </c>
      <c r="FZ334" s="43">
        <f t="shared" ref="FZ334:FZ340" si="4978">FT334-FW334</f>
        <v>0</v>
      </c>
      <c r="GA334" s="243"/>
      <c r="GB334" s="240"/>
      <c r="GC334" s="241">
        <f t="shared" ref="GC334:GC340" si="4979">GA334*GB334</f>
        <v>0</v>
      </c>
      <c r="GD334" s="243"/>
      <c r="GE334" s="240"/>
      <c r="GF334" s="241">
        <f t="shared" ref="GF334:GF340" si="4980">GD334*GE334</f>
        <v>0</v>
      </c>
      <c r="GG334" s="236">
        <f t="shared" ref="GG334:GG340" si="4981">GA334-GD334</f>
        <v>0</v>
      </c>
      <c r="GH334" s="232">
        <f t="shared" ref="GH334:GH340" si="4982">GB334-GE334</f>
        <v>0</v>
      </c>
      <c r="GI334" s="233">
        <f t="shared" ref="GI334:GI340" si="4983">GC334-GF334</f>
        <v>0</v>
      </c>
      <c r="GJ334" s="449">
        <f t="shared" ref="GJ334:GJ340" si="4984">FI334+FR334+GA334</f>
        <v>0</v>
      </c>
      <c r="GK334" s="450">
        <f t="shared" ref="GK334:GK340" si="4985">IF(GL334,GL334/GJ334,0)</f>
        <v>0</v>
      </c>
      <c r="GL334" s="451">
        <f t="shared" ref="GL334:GL340" si="4986">FK334+FT334+GC334</f>
        <v>0</v>
      </c>
      <c r="GM334" s="449">
        <f t="shared" ref="GM334:GM340" si="4987">FL334+FU334+GD334</f>
        <v>0</v>
      </c>
      <c r="GN334" s="450">
        <f t="shared" ref="GN334:GN340" si="4988">IF(GO334,GO334/GM334,0)</f>
        <v>0</v>
      </c>
      <c r="GO334" s="451">
        <f t="shared" ref="GO334:GO340" si="4989">FN334+FW334+GF334</f>
        <v>0</v>
      </c>
      <c r="GP334" s="252">
        <f t="shared" ref="GP334:GP340" si="4990">GJ334-GM334</f>
        <v>0</v>
      </c>
      <c r="GQ334" s="253">
        <f t="shared" ref="GQ334:GQ340" si="4991">GK334-GN334</f>
        <v>0</v>
      </c>
      <c r="GR334" s="253">
        <f t="shared" ref="GR334:GR340" si="4992">GL334-GO334</f>
        <v>0</v>
      </c>
      <c r="GS334" s="184"/>
      <c r="GT334" s="100"/>
      <c r="GU334" s="90">
        <f t="shared" ref="GU334:GU340" si="4993">GS334*GT334</f>
        <v>0</v>
      </c>
      <c r="GV334" s="184"/>
      <c r="GW334" s="100"/>
      <c r="GX334" s="90">
        <f t="shared" ref="GX334:GX340" si="4994">GV334*GW334</f>
        <v>0</v>
      </c>
      <c r="GY334" s="236">
        <f t="shared" ref="GY334:GY340" si="4995">GS334-GV334</f>
        <v>0</v>
      </c>
      <c r="GZ334" s="232">
        <f t="shared" ref="GZ334:GZ340" si="4996">GT334-GW334</f>
        <v>0</v>
      </c>
      <c r="HA334" s="233">
        <f t="shared" ref="HA334:HA340" si="4997">GU334-GX334</f>
        <v>0</v>
      </c>
      <c r="HB334" s="184"/>
      <c r="HC334" s="100"/>
      <c r="HD334" s="90">
        <f t="shared" ref="HD334:HD340" si="4998">HB334*HC334</f>
        <v>0</v>
      </c>
      <c r="HE334" s="184"/>
      <c r="HF334" s="100"/>
      <c r="HG334" s="90">
        <f t="shared" ref="HG334:HG340" si="4999">HE334*HF334</f>
        <v>0</v>
      </c>
      <c r="HH334" s="236">
        <f t="shared" ref="HH334:HH340" si="5000">HB334-HE334</f>
        <v>0</v>
      </c>
      <c r="HI334" s="232">
        <f t="shared" ref="HI334:HI340" si="5001">HC334-HF334</f>
        <v>0</v>
      </c>
      <c r="HJ334" s="233">
        <f t="shared" ref="HJ334:HJ340" si="5002">HD334-HG334</f>
        <v>0</v>
      </c>
      <c r="HK334" s="184"/>
      <c r="HL334" s="100"/>
      <c r="HM334" s="90">
        <f t="shared" ref="HM334:HM340" si="5003">HK334*HL334</f>
        <v>0</v>
      </c>
      <c r="HN334" s="184"/>
      <c r="HO334" s="100"/>
      <c r="HP334" s="90">
        <f t="shared" ref="HP334:HP340" si="5004">HN334*HO334</f>
        <v>0</v>
      </c>
      <c r="HQ334" s="236">
        <f t="shared" ref="HQ334:HQ340" si="5005">HK334-HN334</f>
        <v>0</v>
      </c>
      <c r="HR334" s="232">
        <f t="shared" ref="HR334:HR340" si="5006">HL334-HO334</f>
        <v>0</v>
      </c>
      <c r="HS334" s="233">
        <f t="shared" ref="HS334:HS340" si="5007">HM334-HP334</f>
        <v>0</v>
      </c>
      <c r="HT334" s="50">
        <f t="shared" ref="HT334:HT340" si="5008">GS334+HB334+HK334</f>
        <v>0</v>
      </c>
      <c r="HU334" s="45">
        <f t="shared" ref="HU334:HU340" si="5009">IF(HV334,HV334/HT334,0)</f>
        <v>0</v>
      </c>
      <c r="HV334" s="51">
        <f t="shared" ref="HV334:HV340" si="5010">GU334+HD334+HM334</f>
        <v>0</v>
      </c>
      <c r="HW334" s="50">
        <f t="shared" ref="HW334:HW340" si="5011">GV334+HE334+HN334</f>
        <v>0</v>
      </c>
      <c r="HX334" s="45">
        <f t="shared" ref="HX334:HX340" si="5012">IF(HY334,HY334/HW334,0)</f>
        <v>0</v>
      </c>
      <c r="HY334" s="51">
        <f t="shared" ref="HY334:HY340" si="5013">GX334+HG334+HP334</f>
        <v>0</v>
      </c>
      <c r="HZ334" s="252">
        <f t="shared" ref="HZ334:HZ340" si="5014">HT334-HW334</f>
        <v>0</v>
      </c>
      <c r="IA334" s="253">
        <f t="shared" ref="IA334:IA340" si="5015">HU334-HX334</f>
        <v>0</v>
      </c>
      <c r="IB334" s="253">
        <f t="shared" ref="IB334:IB340" si="5016">HV334-HY334</f>
        <v>0</v>
      </c>
      <c r="IC334" s="243"/>
      <c r="ID334" s="240"/>
      <c r="IE334" s="241">
        <f t="shared" ref="IE334:IE340" si="5017">IC334*ID334</f>
        <v>0</v>
      </c>
      <c r="IF334" s="243"/>
      <c r="IG334" s="240"/>
      <c r="IH334" s="241">
        <f t="shared" ref="IH334:IH340" si="5018">IF334*IG334</f>
        <v>0</v>
      </c>
      <c r="II334" s="236">
        <f t="shared" ref="II334:II340" si="5019">IC334-IF334</f>
        <v>0</v>
      </c>
      <c r="IJ334" s="232">
        <f t="shared" ref="IJ334:IJ340" si="5020">ID334-IG334</f>
        <v>0</v>
      </c>
      <c r="IK334" s="233">
        <f t="shared" ref="IK334:IK340" si="5021">IE334-IH334</f>
        <v>0</v>
      </c>
      <c r="IL334" s="243"/>
      <c r="IM334" s="240"/>
      <c r="IN334" s="241">
        <f t="shared" ref="IN334:IN340" si="5022">IL334*IM334</f>
        <v>0</v>
      </c>
      <c r="IO334" s="243"/>
      <c r="IP334" s="240"/>
      <c r="IQ334" s="241">
        <f t="shared" ref="IQ334:IQ340" si="5023">IO334*IP334</f>
        <v>0</v>
      </c>
      <c r="IR334" s="236">
        <f t="shared" ref="IR334:IR340" si="5024">IL334-IO334</f>
        <v>0</v>
      </c>
      <c r="IS334" s="232">
        <f t="shared" ref="IS334:IS340" si="5025">IM334-IP334</f>
        <v>0</v>
      </c>
      <c r="IT334" s="233">
        <f t="shared" ref="IT334:IT340" si="5026">IN334-IQ334</f>
        <v>0</v>
      </c>
      <c r="IU334" s="243"/>
      <c r="IV334" s="240"/>
      <c r="IW334" s="241">
        <f t="shared" si="4947"/>
        <v>0</v>
      </c>
      <c r="IX334" s="243"/>
      <c r="IY334" s="240"/>
      <c r="IZ334" s="241">
        <f t="shared" ref="IZ334:IZ340" si="5027">IX334*IY334</f>
        <v>0</v>
      </c>
      <c r="JA334" s="236">
        <f t="shared" ref="JA334:JA340" si="5028">IU334-IX334</f>
        <v>0</v>
      </c>
      <c r="JB334" s="232">
        <f t="shared" ref="JB334:JB340" si="5029">IV334-IY334</f>
        <v>0</v>
      </c>
      <c r="JC334" s="233">
        <f t="shared" ref="JC334:JC340" si="5030">IW334-IZ334</f>
        <v>0</v>
      </c>
      <c r="JD334" s="449">
        <f t="shared" ref="JD334:JD340" si="5031">IC334+IL334+IU334</f>
        <v>0</v>
      </c>
      <c r="JE334" s="450">
        <f t="shared" ref="JE334:JE340" si="5032">IF(JF334,JF334/JD334,0)</f>
        <v>0</v>
      </c>
      <c r="JF334" s="451">
        <f t="shared" ref="JF334:JF340" si="5033">IE334+IN334+IW334</f>
        <v>0</v>
      </c>
      <c r="JG334" s="449">
        <f t="shared" ref="JG334:JG340" si="5034">IF334+IO334+IX334</f>
        <v>0</v>
      </c>
      <c r="JH334" s="450">
        <f t="shared" ref="JH334:JH340" si="5035">IF(JI334,JI334/JG334,0)</f>
        <v>0</v>
      </c>
      <c r="JI334" s="451">
        <f t="shared" ref="JI334:JI340" si="5036">IH334+IQ334+IZ334</f>
        <v>0</v>
      </c>
      <c r="JJ334" s="252">
        <f t="shared" ref="JJ334:JJ340" si="5037">JD334-JG334</f>
        <v>0</v>
      </c>
      <c r="JK334" s="253">
        <f t="shared" ref="JK334:JK340" si="5038">JE334-JH334</f>
        <v>0</v>
      </c>
      <c r="JL334" s="253">
        <f t="shared" ref="JL334:JL340" si="5039">JF334-JI334</f>
        <v>0</v>
      </c>
      <c r="JM334" s="184"/>
      <c r="JN334" s="100"/>
      <c r="JO334" s="90">
        <f t="shared" ref="JO334:JO340" si="5040">JM334*JN334</f>
        <v>0</v>
      </c>
      <c r="JP334" s="184"/>
      <c r="JQ334" s="100"/>
      <c r="JR334" s="90">
        <f t="shared" ref="JR334:JR340" si="5041">JP334*JQ334</f>
        <v>0</v>
      </c>
      <c r="JS334" s="236">
        <f t="shared" ref="JS334:JS340" si="5042">JM334-JP334</f>
        <v>0</v>
      </c>
      <c r="JT334" s="232">
        <f t="shared" ref="JT334:JT340" si="5043">JN334-JQ334</f>
        <v>0</v>
      </c>
      <c r="JU334" s="233">
        <f t="shared" ref="JU334:JU340" si="5044">JO334-JR334</f>
        <v>0</v>
      </c>
      <c r="JV334" s="184"/>
      <c r="JW334" s="100"/>
      <c r="JX334" s="90">
        <f t="shared" ref="JX334:JX340" si="5045">JV334*JW334</f>
        <v>0</v>
      </c>
      <c r="JY334" s="184"/>
      <c r="JZ334" s="100"/>
      <c r="KA334" s="90">
        <f t="shared" ref="KA334:KA340" si="5046">JY334*JZ334</f>
        <v>0</v>
      </c>
      <c r="KB334" s="236">
        <f t="shared" ref="KB334:KB340" si="5047">JV334-JY334</f>
        <v>0</v>
      </c>
      <c r="KC334" s="232">
        <f t="shared" ref="KC334:KC340" si="5048">JW334-JZ334</f>
        <v>0</v>
      </c>
      <c r="KD334" s="233">
        <f t="shared" ref="KD334:KD340" si="5049">JX334-KA334</f>
        <v>0</v>
      </c>
      <c r="KE334" s="184"/>
      <c r="KF334" s="100"/>
      <c r="KG334" s="90">
        <f t="shared" ref="KG334:KG340" si="5050">KE334*KF334</f>
        <v>0</v>
      </c>
      <c r="KH334" s="184"/>
      <c r="KI334" s="100"/>
      <c r="KJ334" s="90">
        <f t="shared" ref="KJ334:KJ340" si="5051">KH334*KI334</f>
        <v>0</v>
      </c>
      <c r="KK334" s="41">
        <f t="shared" ref="KK334:KK340" si="5052">KE334-KH334</f>
        <v>0</v>
      </c>
      <c r="KL334" s="42">
        <f t="shared" ref="KL334:KL340" si="5053">KF334-KI334</f>
        <v>0</v>
      </c>
      <c r="KM334" s="43">
        <f t="shared" ref="KM334:KM340" si="5054">KG334-KJ334</f>
        <v>0</v>
      </c>
      <c r="KN334" s="50">
        <f t="shared" ref="KN334:KN340" si="5055">JM334+JV334+KE334</f>
        <v>0</v>
      </c>
      <c r="KO334" s="45">
        <f t="shared" ref="KO334:KO340" si="5056">IF(KP334,KP334/KN334,0)</f>
        <v>0</v>
      </c>
      <c r="KP334" s="51">
        <f t="shared" ref="KP334:KP340" si="5057">JO334+JX334+KG334</f>
        <v>0</v>
      </c>
      <c r="KQ334" s="50">
        <f t="shared" ref="KQ334:KQ340" si="5058">JP334+JY334+KH334</f>
        <v>0</v>
      </c>
      <c r="KR334" s="45">
        <f t="shared" ref="KR334:KR340" si="5059">IF(KS334,KS334/KQ334,0)</f>
        <v>0</v>
      </c>
      <c r="KS334" s="51">
        <f t="shared" ref="KS334:KS340" si="5060">JR334+KA334+KJ334</f>
        <v>0</v>
      </c>
      <c r="KT334" s="81">
        <f t="shared" ref="KT334:KT340" si="5061">KN334-KQ334</f>
        <v>0</v>
      </c>
      <c r="KU334" s="52">
        <f t="shared" ref="KU334:KU340" si="5062">KO334-KR334</f>
        <v>0</v>
      </c>
      <c r="KV334" s="52">
        <f t="shared" ref="KV334:KV340" si="5063">KP334-KS334</f>
        <v>0</v>
      </c>
      <c r="KW334" s="27">
        <f t="shared" ref="KW334:KW340" si="5064">GJ334+HT334+JD334+KN334</f>
        <v>0</v>
      </c>
      <c r="KX334" s="28">
        <f t="shared" ref="KX334:KX340" si="5065">IF(KY334,KY334/KW334,0)</f>
        <v>0</v>
      </c>
      <c r="KY334" s="29">
        <f t="shared" ref="KY334:KY340" si="5066">GL334+HV334+JF334+KP334</f>
        <v>0</v>
      </c>
      <c r="KZ334" s="27">
        <f t="shared" ref="KZ334:KZ340" si="5067">GM334+HW334+JG334+KQ334</f>
        <v>0</v>
      </c>
      <c r="LA334" s="28">
        <f t="shared" ref="LA334:LA340" si="5068">IF(LB334,LB334/KZ334,0)</f>
        <v>0</v>
      </c>
      <c r="LB334" s="29">
        <f t="shared" ref="LB334:LB340" si="5069">GO334+HY334+JI334+KS334</f>
        <v>0</v>
      </c>
      <c r="LC334" s="178">
        <f t="shared" si="4902"/>
        <v>0</v>
      </c>
      <c r="LD334" s="28">
        <f t="shared" si="4903"/>
        <v>0</v>
      </c>
      <c r="LE334" s="29">
        <f t="shared" si="4904"/>
        <v>0</v>
      </c>
    </row>
    <row r="335" spans="2:317" ht="20.25" hidden="1" customHeight="1" outlineLevel="3">
      <c r="B335" s="84"/>
      <c r="C335" s="176"/>
      <c r="D335" s="176"/>
      <c r="E335" s="176"/>
      <c r="F335" s="84"/>
      <c r="G335" s="243"/>
      <c r="H335" s="240"/>
      <c r="I335" s="241">
        <f t="shared" si="4784"/>
        <v>0</v>
      </c>
      <c r="J335" s="243"/>
      <c r="K335" s="240"/>
      <c r="L335" s="241">
        <f t="shared" si="4785"/>
        <v>0</v>
      </c>
      <c r="M335" s="41">
        <f t="shared" si="4905"/>
        <v>0</v>
      </c>
      <c r="N335" s="42">
        <f t="shared" si="4906"/>
        <v>0</v>
      </c>
      <c r="O335" s="43">
        <f t="shared" si="4907"/>
        <v>0</v>
      </c>
      <c r="P335" s="243"/>
      <c r="Q335" s="240"/>
      <c r="R335" s="241">
        <f t="shared" si="4789"/>
        <v>0</v>
      </c>
      <c r="S335" s="243"/>
      <c r="T335" s="240"/>
      <c r="U335" s="241">
        <f t="shared" si="4790"/>
        <v>0</v>
      </c>
      <c r="V335" s="41">
        <f t="shared" si="4908"/>
        <v>0</v>
      </c>
      <c r="W335" s="42">
        <f t="shared" si="4909"/>
        <v>0</v>
      </c>
      <c r="X335" s="43">
        <f t="shared" si="4910"/>
        <v>0</v>
      </c>
      <c r="Y335" s="243"/>
      <c r="Z335" s="240"/>
      <c r="AA335" s="241">
        <f t="shared" si="4794"/>
        <v>0</v>
      </c>
      <c r="AB335" s="243"/>
      <c r="AC335" s="240"/>
      <c r="AD335" s="241">
        <f t="shared" si="4795"/>
        <v>0</v>
      </c>
      <c r="AE335" s="236">
        <f t="shared" si="4911"/>
        <v>0</v>
      </c>
      <c r="AF335" s="232">
        <f t="shared" si="4912"/>
        <v>0</v>
      </c>
      <c r="AG335" s="233">
        <f t="shared" si="4913"/>
        <v>0</v>
      </c>
      <c r="AH335" s="449">
        <f t="shared" si="4799"/>
        <v>0</v>
      </c>
      <c r="AI335" s="450">
        <f t="shared" si="4800"/>
        <v>0</v>
      </c>
      <c r="AJ335" s="451">
        <f t="shared" si="4801"/>
        <v>0</v>
      </c>
      <c r="AK335" s="449">
        <f t="shared" si="4802"/>
        <v>0</v>
      </c>
      <c r="AL335" s="450">
        <f t="shared" si="4803"/>
        <v>0</v>
      </c>
      <c r="AM335" s="451">
        <f t="shared" si="4804"/>
        <v>0</v>
      </c>
      <c r="AN335" s="252">
        <f t="shared" si="4805"/>
        <v>0</v>
      </c>
      <c r="AO335" s="253">
        <f t="shared" si="4806"/>
        <v>0</v>
      </c>
      <c r="AP335" s="253">
        <f t="shared" si="4807"/>
        <v>0</v>
      </c>
      <c r="AQ335" s="184"/>
      <c r="AR335" s="100"/>
      <c r="AS335" s="90">
        <f t="shared" si="4808"/>
        <v>0</v>
      </c>
      <c r="AT335" s="184"/>
      <c r="AU335" s="100"/>
      <c r="AV335" s="90">
        <f t="shared" si="4809"/>
        <v>0</v>
      </c>
      <c r="AW335" s="236">
        <f t="shared" si="4914"/>
        <v>0</v>
      </c>
      <c r="AX335" s="232">
        <f t="shared" si="4915"/>
        <v>0</v>
      </c>
      <c r="AY335" s="233">
        <f t="shared" si="4916"/>
        <v>0</v>
      </c>
      <c r="AZ335" s="184"/>
      <c r="BA335" s="100"/>
      <c r="BB335" s="90">
        <f t="shared" si="4813"/>
        <v>0</v>
      </c>
      <c r="BC335" s="184"/>
      <c r="BD335" s="100"/>
      <c r="BE335" s="90">
        <f t="shared" si="4814"/>
        <v>0</v>
      </c>
      <c r="BF335" s="236">
        <f t="shared" si="4917"/>
        <v>0</v>
      </c>
      <c r="BG335" s="232">
        <f t="shared" si="4918"/>
        <v>0</v>
      </c>
      <c r="BH335" s="233">
        <f t="shared" si="4919"/>
        <v>0</v>
      </c>
      <c r="BI335" s="184"/>
      <c r="BJ335" s="100"/>
      <c r="BK335" s="90">
        <f t="shared" si="4818"/>
        <v>0</v>
      </c>
      <c r="BL335" s="184"/>
      <c r="BM335" s="100"/>
      <c r="BN335" s="90">
        <f t="shared" si="4819"/>
        <v>0</v>
      </c>
      <c r="BO335" s="236">
        <f t="shared" si="4920"/>
        <v>0</v>
      </c>
      <c r="BP335" s="232">
        <f t="shared" si="4921"/>
        <v>0</v>
      </c>
      <c r="BQ335" s="233">
        <f t="shared" si="4922"/>
        <v>0</v>
      </c>
      <c r="BR335" s="50">
        <f t="shared" si="4952"/>
        <v>0</v>
      </c>
      <c r="BS335" s="45">
        <f t="shared" si="4953"/>
        <v>0</v>
      </c>
      <c r="BT335" s="51">
        <f t="shared" si="4954"/>
        <v>0</v>
      </c>
      <c r="BU335" s="50">
        <f t="shared" si="4955"/>
        <v>0</v>
      </c>
      <c r="BV335" s="45">
        <f t="shared" si="4956"/>
        <v>0</v>
      </c>
      <c r="BW335" s="51">
        <f t="shared" si="4957"/>
        <v>0</v>
      </c>
      <c r="BX335" s="252">
        <f t="shared" si="4829"/>
        <v>0</v>
      </c>
      <c r="BY335" s="253">
        <f t="shared" si="4830"/>
        <v>0</v>
      </c>
      <c r="BZ335" s="253">
        <f t="shared" si="4831"/>
        <v>0</v>
      </c>
      <c r="CA335" s="243"/>
      <c r="CB335" s="240"/>
      <c r="CC335" s="241">
        <f t="shared" si="4923"/>
        <v>0</v>
      </c>
      <c r="CD335" s="243"/>
      <c r="CE335" s="240"/>
      <c r="CF335" s="241">
        <f t="shared" si="4832"/>
        <v>0</v>
      </c>
      <c r="CG335" s="41">
        <f t="shared" si="4924"/>
        <v>0</v>
      </c>
      <c r="CH335" s="42">
        <f t="shared" si="4925"/>
        <v>0</v>
      </c>
      <c r="CI335" s="43">
        <f t="shared" si="4926"/>
        <v>0</v>
      </c>
      <c r="CJ335" s="243"/>
      <c r="CK335" s="240"/>
      <c r="CL335" s="241">
        <f t="shared" si="4927"/>
        <v>0</v>
      </c>
      <c r="CM335" s="243"/>
      <c r="CN335" s="240"/>
      <c r="CO335" s="241">
        <f t="shared" si="4836"/>
        <v>0</v>
      </c>
      <c r="CP335" s="41">
        <f t="shared" si="4928"/>
        <v>0</v>
      </c>
      <c r="CQ335" s="42">
        <f t="shared" si="4929"/>
        <v>0</v>
      </c>
      <c r="CR335" s="43">
        <f t="shared" si="4930"/>
        <v>0</v>
      </c>
      <c r="CS335" s="243"/>
      <c r="CT335" s="240"/>
      <c r="CU335" s="241">
        <f t="shared" si="4931"/>
        <v>0</v>
      </c>
      <c r="CV335" s="243"/>
      <c r="CW335" s="240"/>
      <c r="CX335" s="241">
        <f t="shared" si="4840"/>
        <v>0</v>
      </c>
      <c r="CY335" s="41">
        <f t="shared" si="4932"/>
        <v>0</v>
      </c>
      <c r="CZ335" s="42">
        <f t="shared" si="4933"/>
        <v>0</v>
      </c>
      <c r="DA335" s="43">
        <f t="shared" si="4934"/>
        <v>0</v>
      </c>
      <c r="DB335" s="449">
        <f t="shared" si="4958"/>
        <v>0</v>
      </c>
      <c r="DC335" s="450">
        <f t="shared" si="4959"/>
        <v>0</v>
      </c>
      <c r="DD335" s="451">
        <f t="shared" si="4960"/>
        <v>0</v>
      </c>
      <c r="DE335" s="449">
        <f t="shared" si="4961"/>
        <v>0</v>
      </c>
      <c r="DF335" s="450">
        <f t="shared" si="4962"/>
        <v>0</v>
      </c>
      <c r="DG335" s="451">
        <f t="shared" si="4963"/>
        <v>0</v>
      </c>
      <c r="DH335" s="252">
        <f t="shared" si="4964"/>
        <v>0</v>
      </c>
      <c r="DI335" s="253">
        <f t="shared" si="4965"/>
        <v>0</v>
      </c>
      <c r="DJ335" s="253">
        <f t="shared" si="4966"/>
        <v>0</v>
      </c>
      <c r="DK335" s="184"/>
      <c r="DL335" s="100"/>
      <c r="DM335" s="90">
        <f t="shared" si="4935"/>
        <v>0</v>
      </c>
      <c r="DN335" s="184"/>
      <c r="DO335" s="100"/>
      <c r="DP335" s="90">
        <f t="shared" si="4853"/>
        <v>0</v>
      </c>
      <c r="DQ335" s="41">
        <f t="shared" si="4936"/>
        <v>0</v>
      </c>
      <c r="DR335" s="42">
        <f t="shared" si="4937"/>
        <v>0</v>
      </c>
      <c r="DS335" s="43">
        <f t="shared" si="4938"/>
        <v>0</v>
      </c>
      <c r="DT335" s="184"/>
      <c r="DU335" s="100"/>
      <c r="DV335" s="90">
        <f t="shared" si="4857"/>
        <v>0</v>
      </c>
      <c r="DW335" s="184"/>
      <c r="DX335" s="100"/>
      <c r="DY335" s="90">
        <f t="shared" si="4858"/>
        <v>0</v>
      </c>
      <c r="DZ335" s="41">
        <f t="shared" si="4939"/>
        <v>0</v>
      </c>
      <c r="EA335" s="42">
        <f t="shared" si="4940"/>
        <v>0</v>
      </c>
      <c r="EB335" s="43">
        <f t="shared" si="4941"/>
        <v>0</v>
      </c>
      <c r="EC335" s="184"/>
      <c r="ED335" s="100"/>
      <c r="EE335" s="90">
        <f t="shared" si="4967"/>
        <v>0</v>
      </c>
      <c r="EF335" s="184"/>
      <c r="EG335" s="100"/>
      <c r="EH335" s="90">
        <f t="shared" si="4968"/>
        <v>0</v>
      </c>
      <c r="EI335" s="41">
        <f t="shared" si="4942"/>
        <v>0</v>
      </c>
      <c r="EJ335" s="42">
        <f t="shared" si="4943"/>
        <v>0</v>
      </c>
      <c r="EK335" s="43">
        <f t="shared" si="4944"/>
        <v>0</v>
      </c>
      <c r="EL335" s="50">
        <f t="shared" si="4866"/>
        <v>0</v>
      </c>
      <c r="EM335" s="45">
        <f t="shared" si="4867"/>
        <v>0</v>
      </c>
      <c r="EN335" s="51">
        <f t="shared" si="4868"/>
        <v>0</v>
      </c>
      <c r="EO335" s="50">
        <f t="shared" si="4869"/>
        <v>0</v>
      </c>
      <c r="EP335" s="45">
        <f t="shared" si="4870"/>
        <v>0</v>
      </c>
      <c r="EQ335" s="51">
        <f t="shared" si="4871"/>
        <v>0</v>
      </c>
      <c r="ER335" s="81">
        <f t="shared" si="4872"/>
        <v>0</v>
      </c>
      <c r="ES335" s="52">
        <f t="shared" si="4873"/>
        <v>0</v>
      </c>
      <c r="ET335" s="52">
        <f t="shared" si="4874"/>
        <v>0</v>
      </c>
      <c r="EU335" s="27">
        <f t="shared" si="4875"/>
        <v>0</v>
      </c>
      <c r="EV335" s="28">
        <f t="shared" si="4876"/>
        <v>0</v>
      </c>
      <c r="EW335" s="29">
        <f t="shared" si="4877"/>
        <v>0</v>
      </c>
      <c r="EX335" s="27">
        <f t="shared" si="4878"/>
        <v>0</v>
      </c>
      <c r="EY335" s="28">
        <f t="shared" si="4879"/>
        <v>0</v>
      </c>
      <c r="EZ335" s="29">
        <f t="shared" si="4880"/>
        <v>0</v>
      </c>
      <c r="FA335" s="178">
        <f t="shared" si="4881"/>
        <v>0</v>
      </c>
      <c r="FB335" s="28">
        <f t="shared" si="4882"/>
        <v>0</v>
      </c>
      <c r="FC335" s="29">
        <f t="shared" si="4883"/>
        <v>0</v>
      </c>
      <c r="FE335" s="84"/>
      <c r="FF335" s="176"/>
      <c r="FG335" s="176"/>
      <c r="FH335" s="84"/>
      <c r="FI335" s="243"/>
      <c r="FJ335" s="240"/>
      <c r="FK335" s="241">
        <f t="shared" si="4969"/>
        <v>0</v>
      </c>
      <c r="FL335" s="243"/>
      <c r="FM335" s="240"/>
      <c r="FN335" s="241">
        <f t="shared" si="4970"/>
        <v>0</v>
      </c>
      <c r="FO335" s="41">
        <f t="shared" si="4971"/>
        <v>0</v>
      </c>
      <c r="FP335" s="42">
        <f t="shared" si="4972"/>
        <v>0</v>
      </c>
      <c r="FQ335" s="43">
        <f t="shared" si="4973"/>
        <v>0</v>
      </c>
      <c r="FR335" s="243"/>
      <c r="FS335" s="240"/>
      <c r="FT335" s="241">
        <f t="shared" si="4974"/>
        <v>0</v>
      </c>
      <c r="FU335" s="243"/>
      <c r="FV335" s="240"/>
      <c r="FW335" s="241">
        <f t="shared" si="4975"/>
        <v>0</v>
      </c>
      <c r="FX335" s="41">
        <f t="shared" si="4976"/>
        <v>0</v>
      </c>
      <c r="FY335" s="42">
        <f t="shared" si="4977"/>
        <v>0</v>
      </c>
      <c r="FZ335" s="43">
        <f t="shared" si="4978"/>
        <v>0</v>
      </c>
      <c r="GA335" s="243"/>
      <c r="GB335" s="240"/>
      <c r="GC335" s="241">
        <f t="shared" si="4979"/>
        <v>0</v>
      </c>
      <c r="GD335" s="243"/>
      <c r="GE335" s="240"/>
      <c r="GF335" s="241">
        <f t="shared" si="4980"/>
        <v>0</v>
      </c>
      <c r="GG335" s="236">
        <f t="shared" si="4981"/>
        <v>0</v>
      </c>
      <c r="GH335" s="232">
        <f t="shared" si="4982"/>
        <v>0</v>
      </c>
      <c r="GI335" s="233">
        <f t="shared" si="4983"/>
        <v>0</v>
      </c>
      <c r="GJ335" s="449">
        <f t="shared" si="4984"/>
        <v>0</v>
      </c>
      <c r="GK335" s="450">
        <f t="shared" si="4985"/>
        <v>0</v>
      </c>
      <c r="GL335" s="451">
        <f t="shared" si="4986"/>
        <v>0</v>
      </c>
      <c r="GM335" s="449">
        <f t="shared" si="4987"/>
        <v>0</v>
      </c>
      <c r="GN335" s="450">
        <f t="shared" si="4988"/>
        <v>0</v>
      </c>
      <c r="GO335" s="451">
        <f t="shared" si="4989"/>
        <v>0</v>
      </c>
      <c r="GP335" s="252">
        <f t="shared" si="4990"/>
        <v>0</v>
      </c>
      <c r="GQ335" s="253">
        <f t="shared" si="4991"/>
        <v>0</v>
      </c>
      <c r="GR335" s="253">
        <f t="shared" si="4992"/>
        <v>0</v>
      </c>
      <c r="GS335" s="184"/>
      <c r="GT335" s="100"/>
      <c r="GU335" s="90">
        <f t="shared" si="4993"/>
        <v>0</v>
      </c>
      <c r="GV335" s="184"/>
      <c r="GW335" s="100"/>
      <c r="GX335" s="90">
        <f t="shared" si="4994"/>
        <v>0</v>
      </c>
      <c r="GY335" s="236">
        <f t="shared" si="4995"/>
        <v>0</v>
      </c>
      <c r="GZ335" s="232">
        <f t="shared" si="4996"/>
        <v>0</v>
      </c>
      <c r="HA335" s="233">
        <f t="shared" si="4997"/>
        <v>0</v>
      </c>
      <c r="HB335" s="184"/>
      <c r="HC335" s="100"/>
      <c r="HD335" s="90">
        <f t="shared" si="4998"/>
        <v>0</v>
      </c>
      <c r="HE335" s="184"/>
      <c r="HF335" s="100"/>
      <c r="HG335" s="90">
        <f t="shared" si="4999"/>
        <v>0</v>
      </c>
      <c r="HH335" s="236">
        <f t="shared" si="5000"/>
        <v>0</v>
      </c>
      <c r="HI335" s="232">
        <f t="shared" si="5001"/>
        <v>0</v>
      </c>
      <c r="HJ335" s="233">
        <f t="shared" si="5002"/>
        <v>0</v>
      </c>
      <c r="HK335" s="184"/>
      <c r="HL335" s="100"/>
      <c r="HM335" s="90">
        <f t="shared" si="5003"/>
        <v>0</v>
      </c>
      <c r="HN335" s="184"/>
      <c r="HO335" s="100"/>
      <c r="HP335" s="90">
        <f t="shared" si="5004"/>
        <v>0</v>
      </c>
      <c r="HQ335" s="236">
        <f t="shared" si="5005"/>
        <v>0</v>
      </c>
      <c r="HR335" s="232">
        <f t="shared" si="5006"/>
        <v>0</v>
      </c>
      <c r="HS335" s="233">
        <f t="shared" si="5007"/>
        <v>0</v>
      </c>
      <c r="HT335" s="50">
        <f t="shared" si="5008"/>
        <v>0</v>
      </c>
      <c r="HU335" s="45">
        <f t="shared" si="5009"/>
        <v>0</v>
      </c>
      <c r="HV335" s="51">
        <f t="shared" si="5010"/>
        <v>0</v>
      </c>
      <c r="HW335" s="50">
        <f t="shared" si="5011"/>
        <v>0</v>
      </c>
      <c r="HX335" s="45">
        <f t="shared" si="5012"/>
        <v>0</v>
      </c>
      <c r="HY335" s="51">
        <f t="shared" si="5013"/>
        <v>0</v>
      </c>
      <c r="HZ335" s="252">
        <f t="shared" si="5014"/>
        <v>0</v>
      </c>
      <c r="IA335" s="253">
        <f t="shared" si="5015"/>
        <v>0</v>
      </c>
      <c r="IB335" s="253">
        <f t="shared" si="5016"/>
        <v>0</v>
      </c>
      <c r="IC335" s="243"/>
      <c r="ID335" s="240"/>
      <c r="IE335" s="241">
        <f t="shared" si="5017"/>
        <v>0</v>
      </c>
      <c r="IF335" s="243"/>
      <c r="IG335" s="240"/>
      <c r="IH335" s="241">
        <f t="shared" si="5018"/>
        <v>0</v>
      </c>
      <c r="II335" s="236">
        <f t="shared" si="5019"/>
        <v>0</v>
      </c>
      <c r="IJ335" s="232">
        <f t="shared" si="5020"/>
        <v>0</v>
      </c>
      <c r="IK335" s="233">
        <f t="shared" si="5021"/>
        <v>0</v>
      </c>
      <c r="IL335" s="243"/>
      <c r="IM335" s="240"/>
      <c r="IN335" s="241">
        <f t="shared" si="5022"/>
        <v>0</v>
      </c>
      <c r="IO335" s="243"/>
      <c r="IP335" s="240"/>
      <c r="IQ335" s="241">
        <f t="shared" si="5023"/>
        <v>0</v>
      </c>
      <c r="IR335" s="236">
        <f t="shared" si="5024"/>
        <v>0</v>
      </c>
      <c r="IS335" s="232">
        <f t="shared" si="5025"/>
        <v>0</v>
      </c>
      <c r="IT335" s="233">
        <f t="shared" si="5026"/>
        <v>0</v>
      </c>
      <c r="IU335" s="243"/>
      <c r="IV335" s="240"/>
      <c r="IW335" s="241">
        <f t="shared" ref="IW335:IW340" si="5070">IU335*IV335</f>
        <v>0</v>
      </c>
      <c r="IX335" s="243"/>
      <c r="IY335" s="240"/>
      <c r="IZ335" s="241">
        <f t="shared" si="5027"/>
        <v>0</v>
      </c>
      <c r="JA335" s="236">
        <f t="shared" si="5028"/>
        <v>0</v>
      </c>
      <c r="JB335" s="232">
        <f t="shared" si="5029"/>
        <v>0</v>
      </c>
      <c r="JC335" s="233">
        <f t="shared" si="5030"/>
        <v>0</v>
      </c>
      <c r="JD335" s="449">
        <f t="shared" si="5031"/>
        <v>0</v>
      </c>
      <c r="JE335" s="450">
        <f t="shared" si="5032"/>
        <v>0</v>
      </c>
      <c r="JF335" s="451">
        <f t="shared" si="5033"/>
        <v>0</v>
      </c>
      <c r="JG335" s="449">
        <f t="shared" si="5034"/>
        <v>0</v>
      </c>
      <c r="JH335" s="450">
        <f t="shared" si="5035"/>
        <v>0</v>
      </c>
      <c r="JI335" s="451">
        <f t="shared" si="5036"/>
        <v>0</v>
      </c>
      <c r="JJ335" s="252">
        <f t="shared" si="5037"/>
        <v>0</v>
      </c>
      <c r="JK335" s="253">
        <f t="shared" si="5038"/>
        <v>0</v>
      </c>
      <c r="JL335" s="253">
        <f t="shared" si="5039"/>
        <v>0</v>
      </c>
      <c r="JM335" s="184"/>
      <c r="JN335" s="100"/>
      <c r="JO335" s="90">
        <f t="shared" si="5040"/>
        <v>0</v>
      </c>
      <c r="JP335" s="184"/>
      <c r="JQ335" s="100"/>
      <c r="JR335" s="90">
        <f t="shared" si="5041"/>
        <v>0</v>
      </c>
      <c r="JS335" s="236">
        <f t="shared" si="5042"/>
        <v>0</v>
      </c>
      <c r="JT335" s="232">
        <f t="shared" si="5043"/>
        <v>0</v>
      </c>
      <c r="JU335" s="233">
        <f t="shared" si="5044"/>
        <v>0</v>
      </c>
      <c r="JV335" s="184"/>
      <c r="JW335" s="100"/>
      <c r="JX335" s="90">
        <f t="shared" si="5045"/>
        <v>0</v>
      </c>
      <c r="JY335" s="184"/>
      <c r="JZ335" s="100"/>
      <c r="KA335" s="90">
        <f t="shared" si="5046"/>
        <v>0</v>
      </c>
      <c r="KB335" s="236">
        <f t="shared" si="5047"/>
        <v>0</v>
      </c>
      <c r="KC335" s="232">
        <f t="shared" si="5048"/>
        <v>0</v>
      </c>
      <c r="KD335" s="233">
        <f t="shared" si="5049"/>
        <v>0</v>
      </c>
      <c r="KE335" s="184"/>
      <c r="KF335" s="100"/>
      <c r="KG335" s="90">
        <f t="shared" si="5050"/>
        <v>0</v>
      </c>
      <c r="KH335" s="184"/>
      <c r="KI335" s="100"/>
      <c r="KJ335" s="90">
        <f t="shared" si="5051"/>
        <v>0</v>
      </c>
      <c r="KK335" s="41">
        <f t="shared" si="5052"/>
        <v>0</v>
      </c>
      <c r="KL335" s="42">
        <f t="shared" si="5053"/>
        <v>0</v>
      </c>
      <c r="KM335" s="43">
        <f t="shared" si="5054"/>
        <v>0</v>
      </c>
      <c r="KN335" s="50">
        <f t="shared" si="5055"/>
        <v>0</v>
      </c>
      <c r="KO335" s="45">
        <f t="shared" si="5056"/>
        <v>0</v>
      </c>
      <c r="KP335" s="51">
        <f t="shared" si="5057"/>
        <v>0</v>
      </c>
      <c r="KQ335" s="50">
        <f t="shared" si="5058"/>
        <v>0</v>
      </c>
      <c r="KR335" s="45">
        <f t="shared" si="5059"/>
        <v>0</v>
      </c>
      <c r="KS335" s="51">
        <f t="shared" si="5060"/>
        <v>0</v>
      </c>
      <c r="KT335" s="81">
        <f t="shared" si="5061"/>
        <v>0</v>
      </c>
      <c r="KU335" s="52">
        <f t="shared" si="5062"/>
        <v>0</v>
      </c>
      <c r="KV335" s="52">
        <f t="shared" si="5063"/>
        <v>0</v>
      </c>
      <c r="KW335" s="27">
        <f t="shared" si="5064"/>
        <v>0</v>
      </c>
      <c r="KX335" s="28">
        <f t="shared" si="5065"/>
        <v>0</v>
      </c>
      <c r="KY335" s="29">
        <f t="shared" si="5066"/>
        <v>0</v>
      </c>
      <c r="KZ335" s="27">
        <f t="shared" si="5067"/>
        <v>0</v>
      </c>
      <c r="LA335" s="28">
        <f t="shared" si="5068"/>
        <v>0</v>
      </c>
      <c r="LB335" s="29">
        <f t="shared" si="5069"/>
        <v>0</v>
      </c>
      <c r="LC335" s="178">
        <f t="shared" si="4902"/>
        <v>0</v>
      </c>
      <c r="LD335" s="28">
        <f t="shared" si="4903"/>
        <v>0</v>
      </c>
      <c r="LE335" s="29">
        <f t="shared" si="4904"/>
        <v>0</v>
      </c>
    </row>
    <row r="336" spans="2:317" ht="20.25" hidden="1" customHeight="1" outlineLevel="3">
      <c r="B336" s="84"/>
      <c r="C336" s="176"/>
      <c r="D336" s="176"/>
      <c r="E336" s="176"/>
      <c r="F336" s="84"/>
      <c r="G336" s="243"/>
      <c r="H336" s="240"/>
      <c r="I336" s="241">
        <f t="shared" si="4784"/>
        <v>0</v>
      </c>
      <c r="J336" s="243"/>
      <c r="K336" s="240"/>
      <c r="L336" s="241">
        <f t="shared" si="4785"/>
        <v>0</v>
      </c>
      <c r="M336" s="41">
        <f t="shared" si="4905"/>
        <v>0</v>
      </c>
      <c r="N336" s="42">
        <f t="shared" si="4906"/>
        <v>0</v>
      </c>
      <c r="O336" s="43">
        <f t="shared" si="4907"/>
        <v>0</v>
      </c>
      <c r="P336" s="243"/>
      <c r="Q336" s="240"/>
      <c r="R336" s="241">
        <f t="shared" si="4789"/>
        <v>0</v>
      </c>
      <c r="S336" s="243"/>
      <c r="T336" s="240"/>
      <c r="U336" s="241">
        <f t="shared" si="4790"/>
        <v>0</v>
      </c>
      <c r="V336" s="41">
        <f t="shared" si="4908"/>
        <v>0</v>
      </c>
      <c r="W336" s="42">
        <f t="shared" si="4909"/>
        <v>0</v>
      </c>
      <c r="X336" s="43">
        <f t="shared" si="4910"/>
        <v>0</v>
      </c>
      <c r="Y336" s="243"/>
      <c r="Z336" s="240"/>
      <c r="AA336" s="241">
        <f t="shared" si="4794"/>
        <v>0</v>
      </c>
      <c r="AB336" s="243"/>
      <c r="AC336" s="240"/>
      <c r="AD336" s="241">
        <f t="shared" si="4795"/>
        <v>0</v>
      </c>
      <c r="AE336" s="236">
        <f t="shared" si="4911"/>
        <v>0</v>
      </c>
      <c r="AF336" s="232">
        <f t="shared" si="4912"/>
        <v>0</v>
      </c>
      <c r="AG336" s="233">
        <f t="shared" si="4913"/>
        <v>0</v>
      </c>
      <c r="AH336" s="449">
        <f t="shared" si="4799"/>
        <v>0</v>
      </c>
      <c r="AI336" s="450">
        <f t="shared" si="4800"/>
        <v>0</v>
      </c>
      <c r="AJ336" s="451">
        <f t="shared" si="4801"/>
        <v>0</v>
      </c>
      <c r="AK336" s="449">
        <f t="shared" si="4802"/>
        <v>0</v>
      </c>
      <c r="AL336" s="450">
        <f t="shared" si="4803"/>
        <v>0</v>
      </c>
      <c r="AM336" s="451">
        <f t="shared" si="4804"/>
        <v>0</v>
      </c>
      <c r="AN336" s="252">
        <f t="shared" si="4805"/>
        <v>0</v>
      </c>
      <c r="AO336" s="253">
        <f t="shared" si="4806"/>
        <v>0</v>
      </c>
      <c r="AP336" s="253">
        <f t="shared" si="4807"/>
        <v>0</v>
      </c>
      <c r="AQ336" s="184"/>
      <c r="AR336" s="100"/>
      <c r="AS336" s="90">
        <f t="shared" si="4808"/>
        <v>0</v>
      </c>
      <c r="AT336" s="184"/>
      <c r="AU336" s="100"/>
      <c r="AV336" s="90">
        <f t="shared" si="4809"/>
        <v>0</v>
      </c>
      <c r="AW336" s="236">
        <f t="shared" si="4914"/>
        <v>0</v>
      </c>
      <c r="AX336" s="232">
        <f t="shared" si="4915"/>
        <v>0</v>
      </c>
      <c r="AY336" s="233">
        <f t="shared" si="4916"/>
        <v>0</v>
      </c>
      <c r="AZ336" s="184"/>
      <c r="BA336" s="100"/>
      <c r="BB336" s="90">
        <f t="shared" si="4813"/>
        <v>0</v>
      </c>
      <c r="BC336" s="184"/>
      <c r="BD336" s="100"/>
      <c r="BE336" s="90">
        <f t="shared" si="4814"/>
        <v>0</v>
      </c>
      <c r="BF336" s="236">
        <f t="shared" si="4917"/>
        <v>0</v>
      </c>
      <c r="BG336" s="232">
        <f t="shared" si="4918"/>
        <v>0</v>
      </c>
      <c r="BH336" s="233">
        <f t="shared" si="4919"/>
        <v>0</v>
      </c>
      <c r="BI336" s="184"/>
      <c r="BJ336" s="100"/>
      <c r="BK336" s="90">
        <f t="shared" si="4818"/>
        <v>0</v>
      </c>
      <c r="BL336" s="184"/>
      <c r="BM336" s="100"/>
      <c r="BN336" s="90">
        <f t="shared" si="4819"/>
        <v>0</v>
      </c>
      <c r="BO336" s="236">
        <f t="shared" si="4920"/>
        <v>0</v>
      </c>
      <c r="BP336" s="232">
        <f t="shared" si="4921"/>
        <v>0</v>
      </c>
      <c r="BQ336" s="233">
        <f t="shared" si="4922"/>
        <v>0</v>
      </c>
      <c r="BR336" s="50">
        <f t="shared" si="4952"/>
        <v>0</v>
      </c>
      <c r="BS336" s="45">
        <f t="shared" si="4953"/>
        <v>0</v>
      </c>
      <c r="BT336" s="51">
        <f t="shared" si="4954"/>
        <v>0</v>
      </c>
      <c r="BU336" s="50">
        <f t="shared" si="4955"/>
        <v>0</v>
      </c>
      <c r="BV336" s="45">
        <f t="shared" si="4956"/>
        <v>0</v>
      </c>
      <c r="BW336" s="51">
        <f t="shared" si="4957"/>
        <v>0</v>
      </c>
      <c r="BX336" s="252">
        <f t="shared" si="4829"/>
        <v>0</v>
      </c>
      <c r="BY336" s="253">
        <f t="shared" si="4830"/>
        <v>0</v>
      </c>
      <c r="BZ336" s="253">
        <f t="shared" si="4831"/>
        <v>0</v>
      </c>
      <c r="CA336" s="243"/>
      <c r="CB336" s="240"/>
      <c r="CC336" s="241">
        <f t="shared" si="4923"/>
        <v>0</v>
      </c>
      <c r="CD336" s="243"/>
      <c r="CE336" s="240"/>
      <c r="CF336" s="241">
        <f t="shared" si="4832"/>
        <v>0</v>
      </c>
      <c r="CG336" s="41">
        <f t="shared" si="4924"/>
        <v>0</v>
      </c>
      <c r="CH336" s="42">
        <f t="shared" si="4925"/>
        <v>0</v>
      </c>
      <c r="CI336" s="43">
        <f t="shared" si="4926"/>
        <v>0</v>
      </c>
      <c r="CJ336" s="243"/>
      <c r="CK336" s="240"/>
      <c r="CL336" s="241">
        <f t="shared" si="4927"/>
        <v>0</v>
      </c>
      <c r="CM336" s="243"/>
      <c r="CN336" s="240"/>
      <c r="CO336" s="241">
        <f t="shared" si="4836"/>
        <v>0</v>
      </c>
      <c r="CP336" s="41">
        <f t="shared" si="4928"/>
        <v>0</v>
      </c>
      <c r="CQ336" s="42">
        <f t="shared" si="4929"/>
        <v>0</v>
      </c>
      <c r="CR336" s="43">
        <f t="shared" si="4930"/>
        <v>0</v>
      </c>
      <c r="CS336" s="243"/>
      <c r="CT336" s="240"/>
      <c r="CU336" s="241">
        <f t="shared" si="4931"/>
        <v>0</v>
      </c>
      <c r="CV336" s="243"/>
      <c r="CW336" s="240"/>
      <c r="CX336" s="241">
        <f t="shared" si="4840"/>
        <v>0</v>
      </c>
      <c r="CY336" s="41">
        <f t="shared" si="4932"/>
        <v>0</v>
      </c>
      <c r="CZ336" s="42">
        <f t="shared" si="4933"/>
        <v>0</v>
      </c>
      <c r="DA336" s="43">
        <f t="shared" si="4934"/>
        <v>0</v>
      </c>
      <c r="DB336" s="449">
        <f t="shared" si="4958"/>
        <v>0</v>
      </c>
      <c r="DC336" s="450">
        <f t="shared" si="4959"/>
        <v>0</v>
      </c>
      <c r="DD336" s="451">
        <f t="shared" si="4960"/>
        <v>0</v>
      </c>
      <c r="DE336" s="449">
        <f t="shared" si="4961"/>
        <v>0</v>
      </c>
      <c r="DF336" s="450">
        <f t="shared" si="4962"/>
        <v>0</v>
      </c>
      <c r="DG336" s="451">
        <f t="shared" si="4963"/>
        <v>0</v>
      </c>
      <c r="DH336" s="252">
        <f t="shared" si="4964"/>
        <v>0</v>
      </c>
      <c r="DI336" s="253">
        <f t="shared" si="4965"/>
        <v>0</v>
      </c>
      <c r="DJ336" s="253">
        <f t="shared" si="4966"/>
        <v>0</v>
      </c>
      <c r="DK336" s="184"/>
      <c r="DL336" s="100"/>
      <c r="DM336" s="90">
        <f t="shared" si="4935"/>
        <v>0</v>
      </c>
      <c r="DN336" s="184"/>
      <c r="DO336" s="100"/>
      <c r="DP336" s="90">
        <f t="shared" si="4853"/>
        <v>0</v>
      </c>
      <c r="DQ336" s="41">
        <f t="shared" si="4936"/>
        <v>0</v>
      </c>
      <c r="DR336" s="42">
        <f t="shared" si="4937"/>
        <v>0</v>
      </c>
      <c r="DS336" s="43">
        <f t="shared" si="4938"/>
        <v>0</v>
      </c>
      <c r="DT336" s="184"/>
      <c r="DU336" s="100"/>
      <c r="DV336" s="90">
        <f t="shared" si="4857"/>
        <v>0</v>
      </c>
      <c r="DW336" s="184"/>
      <c r="DX336" s="100"/>
      <c r="DY336" s="90">
        <f t="shared" si="4858"/>
        <v>0</v>
      </c>
      <c r="DZ336" s="41">
        <f t="shared" si="4939"/>
        <v>0</v>
      </c>
      <c r="EA336" s="42">
        <f t="shared" si="4940"/>
        <v>0</v>
      </c>
      <c r="EB336" s="43">
        <f t="shared" si="4941"/>
        <v>0</v>
      </c>
      <c r="EC336" s="184"/>
      <c r="ED336" s="100"/>
      <c r="EE336" s="90">
        <f t="shared" si="4967"/>
        <v>0</v>
      </c>
      <c r="EF336" s="184"/>
      <c r="EG336" s="100"/>
      <c r="EH336" s="90">
        <f t="shared" si="4968"/>
        <v>0</v>
      </c>
      <c r="EI336" s="41">
        <f t="shared" si="4942"/>
        <v>0</v>
      </c>
      <c r="EJ336" s="42">
        <f t="shared" si="4943"/>
        <v>0</v>
      </c>
      <c r="EK336" s="43">
        <f t="shared" si="4944"/>
        <v>0</v>
      </c>
      <c r="EL336" s="50">
        <f t="shared" si="4866"/>
        <v>0</v>
      </c>
      <c r="EM336" s="45">
        <f t="shared" si="4867"/>
        <v>0</v>
      </c>
      <c r="EN336" s="51">
        <f t="shared" si="4868"/>
        <v>0</v>
      </c>
      <c r="EO336" s="50">
        <f t="shared" si="4869"/>
        <v>0</v>
      </c>
      <c r="EP336" s="45">
        <f t="shared" si="4870"/>
        <v>0</v>
      </c>
      <c r="EQ336" s="51">
        <f t="shared" si="4871"/>
        <v>0</v>
      </c>
      <c r="ER336" s="81">
        <f t="shared" si="4872"/>
        <v>0</v>
      </c>
      <c r="ES336" s="52">
        <f t="shared" si="4873"/>
        <v>0</v>
      </c>
      <c r="ET336" s="52">
        <f t="shared" si="4874"/>
        <v>0</v>
      </c>
      <c r="EU336" s="27">
        <f t="shared" si="4875"/>
        <v>0</v>
      </c>
      <c r="EV336" s="28">
        <f t="shared" si="4876"/>
        <v>0</v>
      </c>
      <c r="EW336" s="29">
        <f t="shared" si="4877"/>
        <v>0</v>
      </c>
      <c r="EX336" s="27">
        <f t="shared" si="4878"/>
        <v>0</v>
      </c>
      <c r="EY336" s="28">
        <f t="shared" si="4879"/>
        <v>0</v>
      </c>
      <c r="EZ336" s="29">
        <f t="shared" si="4880"/>
        <v>0</v>
      </c>
      <c r="FA336" s="178">
        <f t="shared" si="4881"/>
        <v>0</v>
      </c>
      <c r="FB336" s="28">
        <f t="shared" si="4882"/>
        <v>0</v>
      </c>
      <c r="FC336" s="29">
        <f t="shared" si="4883"/>
        <v>0</v>
      </c>
      <c r="FE336" s="84"/>
      <c r="FF336" s="176"/>
      <c r="FG336" s="176"/>
      <c r="FH336" s="84"/>
      <c r="FI336" s="243"/>
      <c r="FJ336" s="240"/>
      <c r="FK336" s="241">
        <f t="shared" si="4969"/>
        <v>0</v>
      </c>
      <c r="FL336" s="243"/>
      <c r="FM336" s="240"/>
      <c r="FN336" s="241">
        <f t="shared" si="4970"/>
        <v>0</v>
      </c>
      <c r="FO336" s="41">
        <f t="shared" si="4971"/>
        <v>0</v>
      </c>
      <c r="FP336" s="42">
        <f t="shared" si="4972"/>
        <v>0</v>
      </c>
      <c r="FQ336" s="43">
        <f t="shared" si="4973"/>
        <v>0</v>
      </c>
      <c r="FR336" s="243"/>
      <c r="FS336" s="240"/>
      <c r="FT336" s="241">
        <f t="shared" si="4974"/>
        <v>0</v>
      </c>
      <c r="FU336" s="243"/>
      <c r="FV336" s="240"/>
      <c r="FW336" s="241">
        <f t="shared" si="4975"/>
        <v>0</v>
      </c>
      <c r="FX336" s="41">
        <f t="shared" si="4976"/>
        <v>0</v>
      </c>
      <c r="FY336" s="42">
        <f t="shared" si="4977"/>
        <v>0</v>
      </c>
      <c r="FZ336" s="43">
        <f t="shared" si="4978"/>
        <v>0</v>
      </c>
      <c r="GA336" s="243"/>
      <c r="GB336" s="240"/>
      <c r="GC336" s="241">
        <f t="shared" si="4979"/>
        <v>0</v>
      </c>
      <c r="GD336" s="243"/>
      <c r="GE336" s="240"/>
      <c r="GF336" s="241">
        <f t="shared" si="4980"/>
        <v>0</v>
      </c>
      <c r="GG336" s="236">
        <f t="shared" si="4981"/>
        <v>0</v>
      </c>
      <c r="GH336" s="232">
        <f t="shared" si="4982"/>
        <v>0</v>
      </c>
      <c r="GI336" s="233">
        <f t="shared" si="4983"/>
        <v>0</v>
      </c>
      <c r="GJ336" s="449">
        <f t="shared" si="4984"/>
        <v>0</v>
      </c>
      <c r="GK336" s="450">
        <f t="shared" si="4985"/>
        <v>0</v>
      </c>
      <c r="GL336" s="451">
        <f t="shared" si="4986"/>
        <v>0</v>
      </c>
      <c r="GM336" s="449">
        <f t="shared" si="4987"/>
        <v>0</v>
      </c>
      <c r="GN336" s="450">
        <f t="shared" si="4988"/>
        <v>0</v>
      </c>
      <c r="GO336" s="451">
        <f t="shared" si="4989"/>
        <v>0</v>
      </c>
      <c r="GP336" s="252">
        <f t="shared" si="4990"/>
        <v>0</v>
      </c>
      <c r="GQ336" s="253">
        <f t="shared" si="4991"/>
        <v>0</v>
      </c>
      <c r="GR336" s="253">
        <f t="shared" si="4992"/>
        <v>0</v>
      </c>
      <c r="GS336" s="184"/>
      <c r="GT336" s="100"/>
      <c r="GU336" s="90">
        <f t="shared" si="4993"/>
        <v>0</v>
      </c>
      <c r="GV336" s="184"/>
      <c r="GW336" s="100"/>
      <c r="GX336" s="90">
        <f t="shared" si="4994"/>
        <v>0</v>
      </c>
      <c r="GY336" s="236">
        <f t="shared" si="4995"/>
        <v>0</v>
      </c>
      <c r="GZ336" s="232">
        <f t="shared" si="4996"/>
        <v>0</v>
      </c>
      <c r="HA336" s="233">
        <f t="shared" si="4997"/>
        <v>0</v>
      </c>
      <c r="HB336" s="184"/>
      <c r="HC336" s="100"/>
      <c r="HD336" s="90">
        <f t="shared" si="4998"/>
        <v>0</v>
      </c>
      <c r="HE336" s="184"/>
      <c r="HF336" s="100"/>
      <c r="HG336" s="90">
        <f t="shared" si="4999"/>
        <v>0</v>
      </c>
      <c r="HH336" s="236">
        <f t="shared" si="5000"/>
        <v>0</v>
      </c>
      <c r="HI336" s="232">
        <f t="shared" si="5001"/>
        <v>0</v>
      </c>
      <c r="HJ336" s="233">
        <f t="shared" si="5002"/>
        <v>0</v>
      </c>
      <c r="HK336" s="184"/>
      <c r="HL336" s="100"/>
      <c r="HM336" s="90">
        <f t="shared" si="5003"/>
        <v>0</v>
      </c>
      <c r="HN336" s="184"/>
      <c r="HO336" s="100"/>
      <c r="HP336" s="90">
        <f t="shared" si="5004"/>
        <v>0</v>
      </c>
      <c r="HQ336" s="236">
        <f t="shared" si="5005"/>
        <v>0</v>
      </c>
      <c r="HR336" s="232">
        <f t="shared" si="5006"/>
        <v>0</v>
      </c>
      <c r="HS336" s="233">
        <f t="shared" si="5007"/>
        <v>0</v>
      </c>
      <c r="HT336" s="50">
        <f t="shared" si="5008"/>
        <v>0</v>
      </c>
      <c r="HU336" s="45">
        <f t="shared" si="5009"/>
        <v>0</v>
      </c>
      <c r="HV336" s="51">
        <f t="shared" si="5010"/>
        <v>0</v>
      </c>
      <c r="HW336" s="50">
        <f t="shared" si="5011"/>
        <v>0</v>
      </c>
      <c r="HX336" s="45">
        <f t="shared" si="5012"/>
        <v>0</v>
      </c>
      <c r="HY336" s="51">
        <f t="shared" si="5013"/>
        <v>0</v>
      </c>
      <c r="HZ336" s="252">
        <f t="shared" si="5014"/>
        <v>0</v>
      </c>
      <c r="IA336" s="253">
        <f t="shared" si="5015"/>
        <v>0</v>
      </c>
      <c r="IB336" s="253">
        <f t="shared" si="5016"/>
        <v>0</v>
      </c>
      <c r="IC336" s="243"/>
      <c r="ID336" s="240"/>
      <c r="IE336" s="241">
        <f t="shared" si="5017"/>
        <v>0</v>
      </c>
      <c r="IF336" s="243"/>
      <c r="IG336" s="240"/>
      <c r="IH336" s="241">
        <f t="shared" si="5018"/>
        <v>0</v>
      </c>
      <c r="II336" s="236">
        <f t="shared" si="5019"/>
        <v>0</v>
      </c>
      <c r="IJ336" s="232">
        <f t="shared" si="5020"/>
        <v>0</v>
      </c>
      <c r="IK336" s="233">
        <f t="shared" si="5021"/>
        <v>0</v>
      </c>
      <c r="IL336" s="243"/>
      <c r="IM336" s="240"/>
      <c r="IN336" s="241">
        <f t="shared" si="5022"/>
        <v>0</v>
      </c>
      <c r="IO336" s="243"/>
      <c r="IP336" s="240"/>
      <c r="IQ336" s="241">
        <f t="shared" si="5023"/>
        <v>0</v>
      </c>
      <c r="IR336" s="236">
        <f t="shared" si="5024"/>
        <v>0</v>
      </c>
      <c r="IS336" s="232">
        <f t="shared" si="5025"/>
        <v>0</v>
      </c>
      <c r="IT336" s="233">
        <f t="shared" si="5026"/>
        <v>0</v>
      </c>
      <c r="IU336" s="243"/>
      <c r="IV336" s="240"/>
      <c r="IW336" s="241">
        <f t="shared" si="5070"/>
        <v>0</v>
      </c>
      <c r="IX336" s="243"/>
      <c r="IY336" s="240"/>
      <c r="IZ336" s="241">
        <f t="shared" si="5027"/>
        <v>0</v>
      </c>
      <c r="JA336" s="236">
        <f t="shared" si="5028"/>
        <v>0</v>
      </c>
      <c r="JB336" s="232">
        <f t="shared" si="5029"/>
        <v>0</v>
      </c>
      <c r="JC336" s="233">
        <f t="shared" si="5030"/>
        <v>0</v>
      </c>
      <c r="JD336" s="449">
        <f t="shared" si="5031"/>
        <v>0</v>
      </c>
      <c r="JE336" s="450">
        <f t="shared" si="5032"/>
        <v>0</v>
      </c>
      <c r="JF336" s="451">
        <f t="shared" si="5033"/>
        <v>0</v>
      </c>
      <c r="JG336" s="449">
        <f t="shared" si="5034"/>
        <v>0</v>
      </c>
      <c r="JH336" s="450">
        <f t="shared" si="5035"/>
        <v>0</v>
      </c>
      <c r="JI336" s="451">
        <f t="shared" si="5036"/>
        <v>0</v>
      </c>
      <c r="JJ336" s="252">
        <f t="shared" si="5037"/>
        <v>0</v>
      </c>
      <c r="JK336" s="253">
        <f t="shared" si="5038"/>
        <v>0</v>
      </c>
      <c r="JL336" s="253">
        <f t="shared" si="5039"/>
        <v>0</v>
      </c>
      <c r="JM336" s="184"/>
      <c r="JN336" s="100"/>
      <c r="JO336" s="90">
        <f t="shared" si="5040"/>
        <v>0</v>
      </c>
      <c r="JP336" s="184"/>
      <c r="JQ336" s="100"/>
      <c r="JR336" s="90">
        <f t="shared" si="5041"/>
        <v>0</v>
      </c>
      <c r="JS336" s="236">
        <f t="shared" si="5042"/>
        <v>0</v>
      </c>
      <c r="JT336" s="232">
        <f t="shared" si="5043"/>
        <v>0</v>
      </c>
      <c r="JU336" s="233">
        <f t="shared" si="5044"/>
        <v>0</v>
      </c>
      <c r="JV336" s="184"/>
      <c r="JW336" s="100"/>
      <c r="JX336" s="90">
        <f t="shared" si="5045"/>
        <v>0</v>
      </c>
      <c r="JY336" s="184"/>
      <c r="JZ336" s="100"/>
      <c r="KA336" s="90">
        <f t="shared" si="5046"/>
        <v>0</v>
      </c>
      <c r="KB336" s="236">
        <f t="shared" si="5047"/>
        <v>0</v>
      </c>
      <c r="KC336" s="232">
        <f t="shared" si="5048"/>
        <v>0</v>
      </c>
      <c r="KD336" s="233">
        <f t="shared" si="5049"/>
        <v>0</v>
      </c>
      <c r="KE336" s="184"/>
      <c r="KF336" s="100"/>
      <c r="KG336" s="90">
        <f t="shared" si="5050"/>
        <v>0</v>
      </c>
      <c r="KH336" s="184"/>
      <c r="KI336" s="100"/>
      <c r="KJ336" s="90">
        <f t="shared" si="5051"/>
        <v>0</v>
      </c>
      <c r="KK336" s="41">
        <f t="shared" si="5052"/>
        <v>0</v>
      </c>
      <c r="KL336" s="42">
        <f t="shared" si="5053"/>
        <v>0</v>
      </c>
      <c r="KM336" s="43">
        <f t="shared" si="5054"/>
        <v>0</v>
      </c>
      <c r="KN336" s="50">
        <f t="shared" si="5055"/>
        <v>0</v>
      </c>
      <c r="KO336" s="45">
        <f t="shared" si="5056"/>
        <v>0</v>
      </c>
      <c r="KP336" s="51">
        <f t="shared" si="5057"/>
        <v>0</v>
      </c>
      <c r="KQ336" s="50">
        <f t="shared" si="5058"/>
        <v>0</v>
      </c>
      <c r="KR336" s="45">
        <f t="shared" si="5059"/>
        <v>0</v>
      </c>
      <c r="KS336" s="51">
        <f t="shared" si="5060"/>
        <v>0</v>
      </c>
      <c r="KT336" s="81">
        <f t="shared" si="5061"/>
        <v>0</v>
      </c>
      <c r="KU336" s="52">
        <f t="shared" si="5062"/>
        <v>0</v>
      </c>
      <c r="KV336" s="52">
        <f t="shared" si="5063"/>
        <v>0</v>
      </c>
      <c r="KW336" s="27">
        <f t="shared" si="5064"/>
        <v>0</v>
      </c>
      <c r="KX336" s="28">
        <f t="shared" si="5065"/>
        <v>0</v>
      </c>
      <c r="KY336" s="29">
        <f t="shared" si="5066"/>
        <v>0</v>
      </c>
      <c r="KZ336" s="27">
        <f t="shared" si="5067"/>
        <v>0</v>
      </c>
      <c r="LA336" s="28">
        <f t="shared" si="5068"/>
        <v>0</v>
      </c>
      <c r="LB336" s="29">
        <f t="shared" si="5069"/>
        <v>0</v>
      </c>
      <c r="LC336" s="178">
        <f t="shared" si="4902"/>
        <v>0</v>
      </c>
      <c r="LD336" s="28">
        <f t="shared" si="4903"/>
        <v>0</v>
      </c>
      <c r="LE336" s="29">
        <f t="shared" si="4904"/>
        <v>0</v>
      </c>
    </row>
    <row r="337" spans="2:317" ht="20.25" hidden="1" customHeight="1" outlineLevel="3">
      <c r="B337" s="84"/>
      <c r="C337" s="176"/>
      <c r="D337" s="176"/>
      <c r="E337" s="176"/>
      <c r="F337" s="84"/>
      <c r="G337" s="243"/>
      <c r="H337" s="240"/>
      <c r="I337" s="241">
        <f t="shared" si="4784"/>
        <v>0</v>
      </c>
      <c r="J337" s="243"/>
      <c r="K337" s="240"/>
      <c r="L337" s="241">
        <f t="shared" si="4785"/>
        <v>0</v>
      </c>
      <c r="M337" s="41">
        <f t="shared" si="4905"/>
        <v>0</v>
      </c>
      <c r="N337" s="42">
        <f t="shared" si="4906"/>
        <v>0</v>
      </c>
      <c r="O337" s="43">
        <f t="shared" si="4907"/>
        <v>0</v>
      </c>
      <c r="P337" s="243"/>
      <c r="Q337" s="240"/>
      <c r="R337" s="241">
        <f t="shared" si="4789"/>
        <v>0</v>
      </c>
      <c r="S337" s="243"/>
      <c r="T337" s="240"/>
      <c r="U337" s="241">
        <f t="shared" si="4790"/>
        <v>0</v>
      </c>
      <c r="V337" s="41">
        <f t="shared" si="4908"/>
        <v>0</v>
      </c>
      <c r="W337" s="42">
        <f t="shared" si="4909"/>
        <v>0</v>
      </c>
      <c r="X337" s="43">
        <f t="shared" si="4910"/>
        <v>0</v>
      </c>
      <c r="Y337" s="243"/>
      <c r="Z337" s="240"/>
      <c r="AA337" s="241">
        <f t="shared" si="4794"/>
        <v>0</v>
      </c>
      <c r="AB337" s="243"/>
      <c r="AC337" s="240"/>
      <c r="AD337" s="241">
        <f t="shared" si="4795"/>
        <v>0</v>
      </c>
      <c r="AE337" s="236">
        <f t="shared" si="4911"/>
        <v>0</v>
      </c>
      <c r="AF337" s="232">
        <f t="shared" si="4912"/>
        <v>0</v>
      </c>
      <c r="AG337" s="233">
        <f t="shared" si="4913"/>
        <v>0</v>
      </c>
      <c r="AH337" s="449">
        <f t="shared" si="4799"/>
        <v>0</v>
      </c>
      <c r="AI337" s="450">
        <f t="shared" si="4800"/>
        <v>0</v>
      </c>
      <c r="AJ337" s="451">
        <f t="shared" si="4801"/>
        <v>0</v>
      </c>
      <c r="AK337" s="449">
        <f t="shared" si="4802"/>
        <v>0</v>
      </c>
      <c r="AL337" s="450">
        <f t="shared" si="4803"/>
        <v>0</v>
      </c>
      <c r="AM337" s="451">
        <f t="shared" si="4804"/>
        <v>0</v>
      </c>
      <c r="AN337" s="252">
        <f t="shared" si="4805"/>
        <v>0</v>
      </c>
      <c r="AO337" s="253">
        <f t="shared" si="4806"/>
        <v>0</v>
      </c>
      <c r="AP337" s="253">
        <f t="shared" si="4807"/>
        <v>0</v>
      </c>
      <c r="AQ337" s="184"/>
      <c r="AR337" s="100"/>
      <c r="AS337" s="90">
        <f t="shared" si="4808"/>
        <v>0</v>
      </c>
      <c r="AT337" s="184"/>
      <c r="AU337" s="100"/>
      <c r="AV337" s="90">
        <f t="shared" si="4809"/>
        <v>0</v>
      </c>
      <c r="AW337" s="236">
        <f t="shared" si="4914"/>
        <v>0</v>
      </c>
      <c r="AX337" s="232">
        <f t="shared" si="4915"/>
        <v>0</v>
      </c>
      <c r="AY337" s="233">
        <f t="shared" si="4916"/>
        <v>0</v>
      </c>
      <c r="AZ337" s="184"/>
      <c r="BA337" s="100"/>
      <c r="BB337" s="90">
        <f t="shared" si="4813"/>
        <v>0</v>
      </c>
      <c r="BC337" s="184"/>
      <c r="BD337" s="100"/>
      <c r="BE337" s="90">
        <f t="shared" si="4814"/>
        <v>0</v>
      </c>
      <c r="BF337" s="236">
        <f t="shared" si="4917"/>
        <v>0</v>
      </c>
      <c r="BG337" s="232">
        <f t="shared" si="4918"/>
        <v>0</v>
      </c>
      <c r="BH337" s="233">
        <f t="shared" si="4919"/>
        <v>0</v>
      </c>
      <c r="BI337" s="184"/>
      <c r="BJ337" s="100"/>
      <c r="BK337" s="90">
        <f t="shared" si="4818"/>
        <v>0</v>
      </c>
      <c r="BL337" s="184"/>
      <c r="BM337" s="100"/>
      <c r="BN337" s="90">
        <f t="shared" si="4819"/>
        <v>0</v>
      </c>
      <c r="BO337" s="236">
        <f t="shared" si="4920"/>
        <v>0</v>
      </c>
      <c r="BP337" s="232">
        <f t="shared" si="4921"/>
        <v>0</v>
      </c>
      <c r="BQ337" s="233">
        <f t="shared" si="4922"/>
        <v>0</v>
      </c>
      <c r="BR337" s="50">
        <f t="shared" si="4952"/>
        <v>0</v>
      </c>
      <c r="BS337" s="45">
        <f t="shared" si="4953"/>
        <v>0</v>
      </c>
      <c r="BT337" s="51">
        <f t="shared" si="4954"/>
        <v>0</v>
      </c>
      <c r="BU337" s="50">
        <f t="shared" si="4955"/>
        <v>0</v>
      </c>
      <c r="BV337" s="45">
        <f t="shared" si="4956"/>
        <v>0</v>
      </c>
      <c r="BW337" s="51">
        <f t="shared" si="4957"/>
        <v>0</v>
      </c>
      <c r="BX337" s="252">
        <f t="shared" si="4829"/>
        <v>0</v>
      </c>
      <c r="BY337" s="253">
        <f t="shared" si="4830"/>
        <v>0</v>
      </c>
      <c r="BZ337" s="253">
        <f t="shared" si="4831"/>
        <v>0</v>
      </c>
      <c r="CA337" s="243"/>
      <c r="CB337" s="240"/>
      <c r="CC337" s="241">
        <f t="shared" si="4923"/>
        <v>0</v>
      </c>
      <c r="CD337" s="243"/>
      <c r="CE337" s="240"/>
      <c r="CF337" s="241">
        <f t="shared" si="4832"/>
        <v>0</v>
      </c>
      <c r="CG337" s="41">
        <f t="shared" si="4924"/>
        <v>0</v>
      </c>
      <c r="CH337" s="42">
        <f t="shared" si="4925"/>
        <v>0</v>
      </c>
      <c r="CI337" s="43">
        <f t="shared" si="4926"/>
        <v>0</v>
      </c>
      <c r="CJ337" s="243"/>
      <c r="CK337" s="240"/>
      <c r="CL337" s="241">
        <f t="shared" si="4927"/>
        <v>0</v>
      </c>
      <c r="CM337" s="243"/>
      <c r="CN337" s="240"/>
      <c r="CO337" s="241">
        <f t="shared" si="4836"/>
        <v>0</v>
      </c>
      <c r="CP337" s="41">
        <f t="shared" si="4928"/>
        <v>0</v>
      </c>
      <c r="CQ337" s="42">
        <f t="shared" si="4929"/>
        <v>0</v>
      </c>
      <c r="CR337" s="43">
        <f t="shared" si="4930"/>
        <v>0</v>
      </c>
      <c r="CS337" s="243"/>
      <c r="CT337" s="240"/>
      <c r="CU337" s="241">
        <f t="shared" si="4931"/>
        <v>0</v>
      </c>
      <c r="CV337" s="243"/>
      <c r="CW337" s="240"/>
      <c r="CX337" s="241">
        <f t="shared" si="4840"/>
        <v>0</v>
      </c>
      <c r="CY337" s="41">
        <f t="shared" si="4932"/>
        <v>0</v>
      </c>
      <c r="CZ337" s="42">
        <f t="shared" si="4933"/>
        <v>0</v>
      </c>
      <c r="DA337" s="43">
        <f t="shared" si="4934"/>
        <v>0</v>
      </c>
      <c r="DB337" s="449">
        <f t="shared" si="4958"/>
        <v>0</v>
      </c>
      <c r="DC337" s="450">
        <f t="shared" si="4959"/>
        <v>0</v>
      </c>
      <c r="DD337" s="451">
        <f t="shared" si="4960"/>
        <v>0</v>
      </c>
      <c r="DE337" s="449">
        <f t="shared" si="4961"/>
        <v>0</v>
      </c>
      <c r="DF337" s="450">
        <f t="shared" si="4962"/>
        <v>0</v>
      </c>
      <c r="DG337" s="451">
        <f t="shared" si="4963"/>
        <v>0</v>
      </c>
      <c r="DH337" s="252">
        <f t="shared" si="4964"/>
        <v>0</v>
      </c>
      <c r="DI337" s="253">
        <f t="shared" si="4965"/>
        <v>0</v>
      </c>
      <c r="DJ337" s="253">
        <f t="shared" si="4966"/>
        <v>0</v>
      </c>
      <c r="DK337" s="184"/>
      <c r="DL337" s="100"/>
      <c r="DM337" s="90">
        <f t="shared" si="4935"/>
        <v>0</v>
      </c>
      <c r="DN337" s="184"/>
      <c r="DO337" s="100"/>
      <c r="DP337" s="90">
        <f t="shared" si="4853"/>
        <v>0</v>
      </c>
      <c r="DQ337" s="41">
        <f t="shared" si="4936"/>
        <v>0</v>
      </c>
      <c r="DR337" s="42">
        <f t="shared" si="4937"/>
        <v>0</v>
      </c>
      <c r="DS337" s="43">
        <f t="shared" si="4938"/>
        <v>0</v>
      </c>
      <c r="DT337" s="184"/>
      <c r="DU337" s="100"/>
      <c r="DV337" s="90">
        <f t="shared" si="4857"/>
        <v>0</v>
      </c>
      <c r="DW337" s="184"/>
      <c r="DX337" s="100"/>
      <c r="DY337" s="90">
        <f t="shared" si="4858"/>
        <v>0</v>
      </c>
      <c r="DZ337" s="41">
        <f t="shared" si="4939"/>
        <v>0</v>
      </c>
      <c r="EA337" s="42">
        <f t="shared" si="4940"/>
        <v>0</v>
      </c>
      <c r="EB337" s="43">
        <f t="shared" si="4941"/>
        <v>0</v>
      </c>
      <c r="EC337" s="184"/>
      <c r="ED337" s="100"/>
      <c r="EE337" s="90">
        <f t="shared" si="4967"/>
        <v>0</v>
      </c>
      <c r="EF337" s="184"/>
      <c r="EG337" s="100"/>
      <c r="EH337" s="90">
        <f t="shared" si="4968"/>
        <v>0</v>
      </c>
      <c r="EI337" s="41">
        <f t="shared" si="4942"/>
        <v>0</v>
      </c>
      <c r="EJ337" s="42">
        <f t="shared" si="4943"/>
        <v>0</v>
      </c>
      <c r="EK337" s="43">
        <f t="shared" si="4944"/>
        <v>0</v>
      </c>
      <c r="EL337" s="50">
        <f t="shared" si="4866"/>
        <v>0</v>
      </c>
      <c r="EM337" s="45">
        <f t="shared" si="4867"/>
        <v>0</v>
      </c>
      <c r="EN337" s="51">
        <f t="shared" si="4868"/>
        <v>0</v>
      </c>
      <c r="EO337" s="50">
        <f t="shared" si="4869"/>
        <v>0</v>
      </c>
      <c r="EP337" s="45">
        <f t="shared" si="4870"/>
        <v>0</v>
      </c>
      <c r="EQ337" s="51">
        <f t="shared" si="4871"/>
        <v>0</v>
      </c>
      <c r="ER337" s="81">
        <f t="shared" si="4872"/>
        <v>0</v>
      </c>
      <c r="ES337" s="52">
        <f t="shared" si="4873"/>
        <v>0</v>
      </c>
      <c r="ET337" s="52">
        <f t="shared" si="4874"/>
        <v>0</v>
      </c>
      <c r="EU337" s="27">
        <f t="shared" si="4875"/>
        <v>0</v>
      </c>
      <c r="EV337" s="28">
        <f t="shared" si="4876"/>
        <v>0</v>
      </c>
      <c r="EW337" s="29">
        <f t="shared" si="4877"/>
        <v>0</v>
      </c>
      <c r="EX337" s="27">
        <f t="shared" si="4878"/>
        <v>0</v>
      </c>
      <c r="EY337" s="28">
        <f t="shared" si="4879"/>
        <v>0</v>
      </c>
      <c r="EZ337" s="29">
        <f t="shared" si="4880"/>
        <v>0</v>
      </c>
      <c r="FA337" s="178">
        <f t="shared" si="4881"/>
        <v>0</v>
      </c>
      <c r="FB337" s="28">
        <f t="shared" si="4882"/>
        <v>0</v>
      </c>
      <c r="FC337" s="29">
        <f t="shared" si="4883"/>
        <v>0</v>
      </c>
      <c r="FE337" s="84"/>
      <c r="FF337" s="176"/>
      <c r="FG337" s="176"/>
      <c r="FH337" s="84"/>
      <c r="FI337" s="243"/>
      <c r="FJ337" s="240"/>
      <c r="FK337" s="241">
        <f t="shared" si="4969"/>
        <v>0</v>
      </c>
      <c r="FL337" s="243"/>
      <c r="FM337" s="240"/>
      <c r="FN337" s="241">
        <f t="shared" si="4970"/>
        <v>0</v>
      </c>
      <c r="FO337" s="41">
        <f t="shared" si="4971"/>
        <v>0</v>
      </c>
      <c r="FP337" s="42">
        <f t="shared" si="4972"/>
        <v>0</v>
      </c>
      <c r="FQ337" s="43">
        <f t="shared" si="4973"/>
        <v>0</v>
      </c>
      <c r="FR337" s="243"/>
      <c r="FS337" s="240"/>
      <c r="FT337" s="241">
        <f t="shared" si="4974"/>
        <v>0</v>
      </c>
      <c r="FU337" s="243"/>
      <c r="FV337" s="240"/>
      <c r="FW337" s="241">
        <f t="shared" si="4975"/>
        <v>0</v>
      </c>
      <c r="FX337" s="41">
        <f t="shared" si="4976"/>
        <v>0</v>
      </c>
      <c r="FY337" s="42">
        <f t="shared" si="4977"/>
        <v>0</v>
      </c>
      <c r="FZ337" s="43">
        <f t="shared" si="4978"/>
        <v>0</v>
      </c>
      <c r="GA337" s="243"/>
      <c r="GB337" s="240"/>
      <c r="GC337" s="241">
        <f t="shared" si="4979"/>
        <v>0</v>
      </c>
      <c r="GD337" s="243"/>
      <c r="GE337" s="240"/>
      <c r="GF337" s="241">
        <f t="shared" si="4980"/>
        <v>0</v>
      </c>
      <c r="GG337" s="236">
        <f t="shared" si="4981"/>
        <v>0</v>
      </c>
      <c r="GH337" s="232">
        <f t="shared" si="4982"/>
        <v>0</v>
      </c>
      <c r="GI337" s="233">
        <f t="shared" si="4983"/>
        <v>0</v>
      </c>
      <c r="GJ337" s="449">
        <f t="shared" si="4984"/>
        <v>0</v>
      </c>
      <c r="GK337" s="450">
        <f t="shared" si="4985"/>
        <v>0</v>
      </c>
      <c r="GL337" s="451">
        <f t="shared" si="4986"/>
        <v>0</v>
      </c>
      <c r="GM337" s="449">
        <f t="shared" si="4987"/>
        <v>0</v>
      </c>
      <c r="GN337" s="450">
        <f t="shared" si="4988"/>
        <v>0</v>
      </c>
      <c r="GO337" s="451">
        <f t="shared" si="4989"/>
        <v>0</v>
      </c>
      <c r="GP337" s="252">
        <f t="shared" si="4990"/>
        <v>0</v>
      </c>
      <c r="GQ337" s="253">
        <f t="shared" si="4991"/>
        <v>0</v>
      </c>
      <c r="GR337" s="253">
        <f t="shared" si="4992"/>
        <v>0</v>
      </c>
      <c r="GS337" s="184"/>
      <c r="GT337" s="100"/>
      <c r="GU337" s="90">
        <f t="shared" si="4993"/>
        <v>0</v>
      </c>
      <c r="GV337" s="184"/>
      <c r="GW337" s="100"/>
      <c r="GX337" s="90">
        <f t="shared" si="4994"/>
        <v>0</v>
      </c>
      <c r="GY337" s="236">
        <f t="shared" si="4995"/>
        <v>0</v>
      </c>
      <c r="GZ337" s="232">
        <f t="shared" si="4996"/>
        <v>0</v>
      </c>
      <c r="HA337" s="233">
        <f t="shared" si="4997"/>
        <v>0</v>
      </c>
      <c r="HB337" s="184"/>
      <c r="HC337" s="100"/>
      <c r="HD337" s="90">
        <f t="shared" si="4998"/>
        <v>0</v>
      </c>
      <c r="HE337" s="184"/>
      <c r="HF337" s="100"/>
      <c r="HG337" s="90">
        <f t="shared" si="4999"/>
        <v>0</v>
      </c>
      <c r="HH337" s="236">
        <f t="shared" si="5000"/>
        <v>0</v>
      </c>
      <c r="HI337" s="232">
        <f t="shared" si="5001"/>
        <v>0</v>
      </c>
      <c r="HJ337" s="233">
        <f t="shared" si="5002"/>
        <v>0</v>
      </c>
      <c r="HK337" s="184"/>
      <c r="HL337" s="100"/>
      <c r="HM337" s="90">
        <f t="shared" si="5003"/>
        <v>0</v>
      </c>
      <c r="HN337" s="184"/>
      <c r="HO337" s="100"/>
      <c r="HP337" s="90">
        <f t="shared" si="5004"/>
        <v>0</v>
      </c>
      <c r="HQ337" s="236">
        <f t="shared" si="5005"/>
        <v>0</v>
      </c>
      <c r="HR337" s="232">
        <f t="shared" si="5006"/>
        <v>0</v>
      </c>
      <c r="HS337" s="233">
        <f t="shared" si="5007"/>
        <v>0</v>
      </c>
      <c r="HT337" s="50">
        <f t="shared" si="5008"/>
        <v>0</v>
      </c>
      <c r="HU337" s="45">
        <f t="shared" si="5009"/>
        <v>0</v>
      </c>
      <c r="HV337" s="51">
        <f t="shared" si="5010"/>
        <v>0</v>
      </c>
      <c r="HW337" s="50">
        <f t="shared" si="5011"/>
        <v>0</v>
      </c>
      <c r="HX337" s="45">
        <f t="shared" si="5012"/>
        <v>0</v>
      </c>
      <c r="HY337" s="51">
        <f t="shared" si="5013"/>
        <v>0</v>
      </c>
      <c r="HZ337" s="252">
        <f t="shared" si="5014"/>
        <v>0</v>
      </c>
      <c r="IA337" s="253">
        <f t="shared" si="5015"/>
        <v>0</v>
      </c>
      <c r="IB337" s="253">
        <f t="shared" si="5016"/>
        <v>0</v>
      </c>
      <c r="IC337" s="243"/>
      <c r="ID337" s="240"/>
      <c r="IE337" s="241">
        <f t="shared" si="5017"/>
        <v>0</v>
      </c>
      <c r="IF337" s="243"/>
      <c r="IG337" s="240"/>
      <c r="IH337" s="241">
        <f t="shared" si="5018"/>
        <v>0</v>
      </c>
      <c r="II337" s="236">
        <f t="shared" si="5019"/>
        <v>0</v>
      </c>
      <c r="IJ337" s="232">
        <f t="shared" si="5020"/>
        <v>0</v>
      </c>
      <c r="IK337" s="233">
        <f t="shared" si="5021"/>
        <v>0</v>
      </c>
      <c r="IL337" s="243"/>
      <c r="IM337" s="240"/>
      <c r="IN337" s="241">
        <f t="shared" si="5022"/>
        <v>0</v>
      </c>
      <c r="IO337" s="243"/>
      <c r="IP337" s="240"/>
      <c r="IQ337" s="241">
        <f t="shared" si="5023"/>
        <v>0</v>
      </c>
      <c r="IR337" s="236">
        <f t="shared" si="5024"/>
        <v>0</v>
      </c>
      <c r="IS337" s="232">
        <f t="shared" si="5025"/>
        <v>0</v>
      </c>
      <c r="IT337" s="233">
        <f t="shared" si="5026"/>
        <v>0</v>
      </c>
      <c r="IU337" s="243"/>
      <c r="IV337" s="240"/>
      <c r="IW337" s="241">
        <f t="shared" si="5070"/>
        <v>0</v>
      </c>
      <c r="IX337" s="243"/>
      <c r="IY337" s="240"/>
      <c r="IZ337" s="241">
        <f t="shared" si="5027"/>
        <v>0</v>
      </c>
      <c r="JA337" s="236">
        <f t="shared" si="5028"/>
        <v>0</v>
      </c>
      <c r="JB337" s="232">
        <f t="shared" si="5029"/>
        <v>0</v>
      </c>
      <c r="JC337" s="233">
        <f t="shared" si="5030"/>
        <v>0</v>
      </c>
      <c r="JD337" s="449">
        <f t="shared" si="5031"/>
        <v>0</v>
      </c>
      <c r="JE337" s="450">
        <f t="shared" si="5032"/>
        <v>0</v>
      </c>
      <c r="JF337" s="451">
        <f t="shared" si="5033"/>
        <v>0</v>
      </c>
      <c r="JG337" s="449">
        <f t="shared" si="5034"/>
        <v>0</v>
      </c>
      <c r="JH337" s="450">
        <f t="shared" si="5035"/>
        <v>0</v>
      </c>
      <c r="JI337" s="451">
        <f t="shared" si="5036"/>
        <v>0</v>
      </c>
      <c r="JJ337" s="252">
        <f t="shared" si="5037"/>
        <v>0</v>
      </c>
      <c r="JK337" s="253">
        <f t="shared" si="5038"/>
        <v>0</v>
      </c>
      <c r="JL337" s="253">
        <f t="shared" si="5039"/>
        <v>0</v>
      </c>
      <c r="JM337" s="184"/>
      <c r="JN337" s="100"/>
      <c r="JO337" s="90">
        <f t="shared" si="5040"/>
        <v>0</v>
      </c>
      <c r="JP337" s="184"/>
      <c r="JQ337" s="100"/>
      <c r="JR337" s="90">
        <f t="shared" si="5041"/>
        <v>0</v>
      </c>
      <c r="JS337" s="236">
        <f t="shared" si="5042"/>
        <v>0</v>
      </c>
      <c r="JT337" s="232">
        <f t="shared" si="5043"/>
        <v>0</v>
      </c>
      <c r="JU337" s="233">
        <f t="shared" si="5044"/>
        <v>0</v>
      </c>
      <c r="JV337" s="184"/>
      <c r="JW337" s="100"/>
      <c r="JX337" s="90">
        <f t="shared" si="5045"/>
        <v>0</v>
      </c>
      <c r="JY337" s="184"/>
      <c r="JZ337" s="100"/>
      <c r="KA337" s="90">
        <f t="shared" si="5046"/>
        <v>0</v>
      </c>
      <c r="KB337" s="236">
        <f t="shared" si="5047"/>
        <v>0</v>
      </c>
      <c r="KC337" s="232">
        <f t="shared" si="5048"/>
        <v>0</v>
      </c>
      <c r="KD337" s="233">
        <f t="shared" si="5049"/>
        <v>0</v>
      </c>
      <c r="KE337" s="184"/>
      <c r="KF337" s="100"/>
      <c r="KG337" s="90">
        <f t="shared" si="5050"/>
        <v>0</v>
      </c>
      <c r="KH337" s="184"/>
      <c r="KI337" s="100"/>
      <c r="KJ337" s="90">
        <f t="shared" si="5051"/>
        <v>0</v>
      </c>
      <c r="KK337" s="41">
        <f t="shared" si="5052"/>
        <v>0</v>
      </c>
      <c r="KL337" s="42">
        <f t="shared" si="5053"/>
        <v>0</v>
      </c>
      <c r="KM337" s="43">
        <f t="shared" si="5054"/>
        <v>0</v>
      </c>
      <c r="KN337" s="50">
        <f t="shared" si="5055"/>
        <v>0</v>
      </c>
      <c r="KO337" s="45">
        <f t="shared" si="5056"/>
        <v>0</v>
      </c>
      <c r="KP337" s="51">
        <f t="shared" si="5057"/>
        <v>0</v>
      </c>
      <c r="KQ337" s="50">
        <f t="shared" si="5058"/>
        <v>0</v>
      </c>
      <c r="KR337" s="45">
        <f t="shared" si="5059"/>
        <v>0</v>
      </c>
      <c r="KS337" s="51">
        <f t="shared" si="5060"/>
        <v>0</v>
      </c>
      <c r="KT337" s="81">
        <f t="shared" si="5061"/>
        <v>0</v>
      </c>
      <c r="KU337" s="52">
        <f t="shared" si="5062"/>
        <v>0</v>
      </c>
      <c r="KV337" s="52">
        <f t="shared" si="5063"/>
        <v>0</v>
      </c>
      <c r="KW337" s="27">
        <f t="shared" si="5064"/>
        <v>0</v>
      </c>
      <c r="KX337" s="28">
        <f t="shared" si="5065"/>
        <v>0</v>
      </c>
      <c r="KY337" s="29">
        <f t="shared" si="5066"/>
        <v>0</v>
      </c>
      <c r="KZ337" s="27">
        <f t="shared" si="5067"/>
        <v>0</v>
      </c>
      <c r="LA337" s="28">
        <f t="shared" si="5068"/>
        <v>0</v>
      </c>
      <c r="LB337" s="29">
        <f t="shared" si="5069"/>
        <v>0</v>
      </c>
      <c r="LC337" s="178">
        <f t="shared" si="4902"/>
        <v>0</v>
      </c>
      <c r="LD337" s="28">
        <f t="shared" si="4903"/>
        <v>0</v>
      </c>
      <c r="LE337" s="29">
        <f t="shared" si="4904"/>
        <v>0</v>
      </c>
    </row>
    <row r="338" spans="2:317" ht="20.25" hidden="1" customHeight="1" outlineLevel="3">
      <c r="B338" s="84"/>
      <c r="C338" s="176"/>
      <c r="D338" s="176"/>
      <c r="E338" s="176"/>
      <c r="F338" s="84"/>
      <c r="G338" s="243"/>
      <c r="H338" s="240"/>
      <c r="I338" s="241">
        <f t="shared" si="4784"/>
        <v>0</v>
      </c>
      <c r="J338" s="243"/>
      <c r="K338" s="240"/>
      <c r="L338" s="241">
        <f t="shared" si="4785"/>
        <v>0</v>
      </c>
      <c r="M338" s="41">
        <f t="shared" si="4905"/>
        <v>0</v>
      </c>
      <c r="N338" s="42">
        <f t="shared" si="4906"/>
        <v>0</v>
      </c>
      <c r="O338" s="43">
        <f t="shared" si="4907"/>
        <v>0</v>
      </c>
      <c r="P338" s="243"/>
      <c r="Q338" s="240"/>
      <c r="R338" s="241">
        <f t="shared" si="4789"/>
        <v>0</v>
      </c>
      <c r="S338" s="243"/>
      <c r="T338" s="240"/>
      <c r="U338" s="241">
        <f t="shared" si="4790"/>
        <v>0</v>
      </c>
      <c r="V338" s="41">
        <f t="shared" si="4908"/>
        <v>0</v>
      </c>
      <c r="W338" s="42">
        <f t="shared" si="4909"/>
        <v>0</v>
      </c>
      <c r="X338" s="43">
        <f t="shared" si="4910"/>
        <v>0</v>
      </c>
      <c r="Y338" s="243"/>
      <c r="Z338" s="240"/>
      <c r="AA338" s="241">
        <f t="shared" si="4794"/>
        <v>0</v>
      </c>
      <c r="AB338" s="243"/>
      <c r="AC338" s="240"/>
      <c r="AD338" s="241">
        <f t="shared" si="4795"/>
        <v>0</v>
      </c>
      <c r="AE338" s="236">
        <f t="shared" si="4911"/>
        <v>0</v>
      </c>
      <c r="AF338" s="232">
        <f t="shared" si="4912"/>
        <v>0</v>
      </c>
      <c r="AG338" s="233">
        <f t="shared" si="4913"/>
        <v>0</v>
      </c>
      <c r="AH338" s="449">
        <f t="shared" si="4799"/>
        <v>0</v>
      </c>
      <c r="AI338" s="450">
        <f t="shared" si="4800"/>
        <v>0</v>
      </c>
      <c r="AJ338" s="451">
        <f t="shared" si="4801"/>
        <v>0</v>
      </c>
      <c r="AK338" s="449">
        <f t="shared" si="4802"/>
        <v>0</v>
      </c>
      <c r="AL338" s="450">
        <f t="shared" si="4803"/>
        <v>0</v>
      </c>
      <c r="AM338" s="451">
        <f t="shared" si="4804"/>
        <v>0</v>
      </c>
      <c r="AN338" s="252">
        <f t="shared" si="4805"/>
        <v>0</v>
      </c>
      <c r="AO338" s="253">
        <f t="shared" si="4806"/>
        <v>0</v>
      </c>
      <c r="AP338" s="253">
        <f t="shared" si="4807"/>
        <v>0</v>
      </c>
      <c r="AQ338" s="184"/>
      <c r="AR338" s="100"/>
      <c r="AS338" s="90">
        <f t="shared" si="4808"/>
        <v>0</v>
      </c>
      <c r="AT338" s="184"/>
      <c r="AU338" s="100"/>
      <c r="AV338" s="90">
        <f t="shared" si="4809"/>
        <v>0</v>
      </c>
      <c r="AW338" s="236">
        <f t="shared" si="4914"/>
        <v>0</v>
      </c>
      <c r="AX338" s="232">
        <f t="shared" si="4915"/>
        <v>0</v>
      </c>
      <c r="AY338" s="233">
        <f t="shared" si="4916"/>
        <v>0</v>
      </c>
      <c r="AZ338" s="184"/>
      <c r="BA338" s="100"/>
      <c r="BB338" s="90">
        <f t="shared" si="4813"/>
        <v>0</v>
      </c>
      <c r="BC338" s="184"/>
      <c r="BD338" s="100"/>
      <c r="BE338" s="90">
        <f t="shared" si="4814"/>
        <v>0</v>
      </c>
      <c r="BF338" s="236">
        <f t="shared" si="4917"/>
        <v>0</v>
      </c>
      <c r="BG338" s="232">
        <f t="shared" si="4918"/>
        <v>0</v>
      </c>
      <c r="BH338" s="233">
        <f t="shared" si="4919"/>
        <v>0</v>
      </c>
      <c r="BI338" s="184"/>
      <c r="BJ338" s="100"/>
      <c r="BK338" s="90">
        <f t="shared" si="4818"/>
        <v>0</v>
      </c>
      <c r="BL338" s="184"/>
      <c r="BM338" s="100"/>
      <c r="BN338" s="90">
        <f t="shared" si="4819"/>
        <v>0</v>
      </c>
      <c r="BO338" s="236">
        <f t="shared" si="4920"/>
        <v>0</v>
      </c>
      <c r="BP338" s="232">
        <f t="shared" si="4921"/>
        <v>0</v>
      </c>
      <c r="BQ338" s="233">
        <f t="shared" si="4922"/>
        <v>0</v>
      </c>
      <c r="BR338" s="50">
        <f t="shared" si="4952"/>
        <v>0</v>
      </c>
      <c r="BS338" s="45">
        <f t="shared" si="4953"/>
        <v>0</v>
      </c>
      <c r="BT338" s="51">
        <f t="shared" si="4954"/>
        <v>0</v>
      </c>
      <c r="BU338" s="50">
        <f t="shared" si="4955"/>
        <v>0</v>
      </c>
      <c r="BV338" s="45">
        <f t="shared" si="4956"/>
        <v>0</v>
      </c>
      <c r="BW338" s="51">
        <f t="shared" si="4957"/>
        <v>0</v>
      </c>
      <c r="BX338" s="252">
        <f t="shared" si="4829"/>
        <v>0</v>
      </c>
      <c r="BY338" s="253">
        <f t="shared" si="4830"/>
        <v>0</v>
      </c>
      <c r="BZ338" s="253">
        <f t="shared" si="4831"/>
        <v>0</v>
      </c>
      <c r="CA338" s="243"/>
      <c r="CB338" s="240"/>
      <c r="CC338" s="241">
        <f t="shared" si="4923"/>
        <v>0</v>
      </c>
      <c r="CD338" s="243"/>
      <c r="CE338" s="240"/>
      <c r="CF338" s="241">
        <f t="shared" si="4832"/>
        <v>0</v>
      </c>
      <c r="CG338" s="41">
        <f t="shared" si="4924"/>
        <v>0</v>
      </c>
      <c r="CH338" s="42">
        <f t="shared" si="4925"/>
        <v>0</v>
      </c>
      <c r="CI338" s="43">
        <f t="shared" si="4926"/>
        <v>0</v>
      </c>
      <c r="CJ338" s="243"/>
      <c r="CK338" s="240"/>
      <c r="CL338" s="241">
        <f t="shared" si="4927"/>
        <v>0</v>
      </c>
      <c r="CM338" s="243"/>
      <c r="CN338" s="240"/>
      <c r="CO338" s="241">
        <f t="shared" si="4836"/>
        <v>0</v>
      </c>
      <c r="CP338" s="41">
        <f t="shared" si="4928"/>
        <v>0</v>
      </c>
      <c r="CQ338" s="42">
        <f t="shared" si="4929"/>
        <v>0</v>
      </c>
      <c r="CR338" s="43">
        <f t="shared" si="4930"/>
        <v>0</v>
      </c>
      <c r="CS338" s="243"/>
      <c r="CT338" s="240"/>
      <c r="CU338" s="241">
        <f t="shared" si="4931"/>
        <v>0</v>
      </c>
      <c r="CV338" s="243"/>
      <c r="CW338" s="240"/>
      <c r="CX338" s="241">
        <f t="shared" si="4840"/>
        <v>0</v>
      </c>
      <c r="CY338" s="41">
        <f t="shared" si="4932"/>
        <v>0</v>
      </c>
      <c r="CZ338" s="42">
        <f t="shared" si="4933"/>
        <v>0</v>
      </c>
      <c r="DA338" s="43">
        <f t="shared" si="4934"/>
        <v>0</v>
      </c>
      <c r="DB338" s="449">
        <f t="shared" si="4958"/>
        <v>0</v>
      </c>
      <c r="DC338" s="450">
        <f t="shared" si="4959"/>
        <v>0</v>
      </c>
      <c r="DD338" s="451">
        <f t="shared" si="4960"/>
        <v>0</v>
      </c>
      <c r="DE338" s="449">
        <f t="shared" si="4961"/>
        <v>0</v>
      </c>
      <c r="DF338" s="450">
        <f t="shared" si="4962"/>
        <v>0</v>
      </c>
      <c r="DG338" s="451">
        <f t="shared" si="4963"/>
        <v>0</v>
      </c>
      <c r="DH338" s="252">
        <f t="shared" si="4964"/>
        <v>0</v>
      </c>
      <c r="DI338" s="253">
        <f t="shared" si="4965"/>
        <v>0</v>
      </c>
      <c r="DJ338" s="253">
        <f t="shared" si="4966"/>
        <v>0</v>
      </c>
      <c r="DK338" s="184"/>
      <c r="DL338" s="100"/>
      <c r="DM338" s="90">
        <f t="shared" si="4935"/>
        <v>0</v>
      </c>
      <c r="DN338" s="184"/>
      <c r="DO338" s="100"/>
      <c r="DP338" s="90">
        <f t="shared" si="4853"/>
        <v>0</v>
      </c>
      <c r="DQ338" s="41">
        <f t="shared" si="4936"/>
        <v>0</v>
      </c>
      <c r="DR338" s="42">
        <f t="shared" si="4937"/>
        <v>0</v>
      </c>
      <c r="DS338" s="43">
        <f t="shared" si="4938"/>
        <v>0</v>
      </c>
      <c r="DT338" s="184"/>
      <c r="DU338" s="100"/>
      <c r="DV338" s="90">
        <f t="shared" si="4857"/>
        <v>0</v>
      </c>
      <c r="DW338" s="184"/>
      <c r="DX338" s="100"/>
      <c r="DY338" s="90">
        <f t="shared" si="4858"/>
        <v>0</v>
      </c>
      <c r="DZ338" s="41">
        <f t="shared" si="4939"/>
        <v>0</v>
      </c>
      <c r="EA338" s="42">
        <f t="shared" si="4940"/>
        <v>0</v>
      </c>
      <c r="EB338" s="43">
        <f t="shared" si="4941"/>
        <v>0</v>
      </c>
      <c r="EC338" s="184"/>
      <c r="ED338" s="100"/>
      <c r="EE338" s="90">
        <f t="shared" si="4967"/>
        <v>0</v>
      </c>
      <c r="EF338" s="184"/>
      <c r="EG338" s="100"/>
      <c r="EH338" s="90">
        <f t="shared" si="4968"/>
        <v>0</v>
      </c>
      <c r="EI338" s="41">
        <f t="shared" si="4942"/>
        <v>0</v>
      </c>
      <c r="EJ338" s="42">
        <f t="shared" si="4943"/>
        <v>0</v>
      </c>
      <c r="EK338" s="43">
        <f t="shared" si="4944"/>
        <v>0</v>
      </c>
      <c r="EL338" s="50">
        <f t="shared" si="4866"/>
        <v>0</v>
      </c>
      <c r="EM338" s="45">
        <f t="shared" si="4867"/>
        <v>0</v>
      </c>
      <c r="EN338" s="51">
        <f t="shared" si="4868"/>
        <v>0</v>
      </c>
      <c r="EO338" s="50">
        <f t="shared" si="4869"/>
        <v>0</v>
      </c>
      <c r="EP338" s="45">
        <f t="shared" si="4870"/>
        <v>0</v>
      </c>
      <c r="EQ338" s="51">
        <f t="shared" si="4871"/>
        <v>0</v>
      </c>
      <c r="ER338" s="81">
        <f t="shared" si="4872"/>
        <v>0</v>
      </c>
      <c r="ES338" s="52">
        <f t="shared" si="4873"/>
        <v>0</v>
      </c>
      <c r="ET338" s="52">
        <f t="shared" si="4874"/>
        <v>0</v>
      </c>
      <c r="EU338" s="27">
        <f t="shared" si="4875"/>
        <v>0</v>
      </c>
      <c r="EV338" s="28">
        <f t="shared" si="4876"/>
        <v>0</v>
      </c>
      <c r="EW338" s="29">
        <f t="shared" si="4877"/>
        <v>0</v>
      </c>
      <c r="EX338" s="27">
        <f t="shared" si="4878"/>
        <v>0</v>
      </c>
      <c r="EY338" s="28">
        <f t="shared" si="4879"/>
        <v>0</v>
      </c>
      <c r="EZ338" s="29">
        <f t="shared" si="4880"/>
        <v>0</v>
      </c>
      <c r="FA338" s="178">
        <f t="shared" si="4881"/>
        <v>0</v>
      </c>
      <c r="FB338" s="28">
        <f t="shared" si="4882"/>
        <v>0</v>
      </c>
      <c r="FC338" s="29">
        <f t="shared" si="4883"/>
        <v>0</v>
      </c>
      <c r="FE338" s="84"/>
      <c r="FF338" s="176"/>
      <c r="FG338" s="176"/>
      <c r="FH338" s="84"/>
      <c r="FI338" s="243"/>
      <c r="FJ338" s="240"/>
      <c r="FK338" s="241">
        <f t="shared" si="4969"/>
        <v>0</v>
      </c>
      <c r="FL338" s="243"/>
      <c r="FM338" s="240"/>
      <c r="FN338" s="241">
        <f t="shared" si="4970"/>
        <v>0</v>
      </c>
      <c r="FO338" s="41">
        <f t="shared" si="4971"/>
        <v>0</v>
      </c>
      <c r="FP338" s="42">
        <f t="shared" si="4972"/>
        <v>0</v>
      </c>
      <c r="FQ338" s="43">
        <f t="shared" si="4973"/>
        <v>0</v>
      </c>
      <c r="FR338" s="243"/>
      <c r="FS338" s="240"/>
      <c r="FT338" s="241">
        <f t="shared" si="4974"/>
        <v>0</v>
      </c>
      <c r="FU338" s="243"/>
      <c r="FV338" s="240"/>
      <c r="FW338" s="241">
        <f t="shared" si="4975"/>
        <v>0</v>
      </c>
      <c r="FX338" s="41">
        <f t="shared" si="4976"/>
        <v>0</v>
      </c>
      <c r="FY338" s="42">
        <f t="shared" si="4977"/>
        <v>0</v>
      </c>
      <c r="FZ338" s="43">
        <f t="shared" si="4978"/>
        <v>0</v>
      </c>
      <c r="GA338" s="243"/>
      <c r="GB338" s="240"/>
      <c r="GC338" s="241">
        <f t="shared" si="4979"/>
        <v>0</v>
      </c>
      <c r="GD338" s="243"/>
      <c r="GE338" s="240"/>
      <c r="GF338" s="241">
        <f t="shared" si="4980"/>
        <v>0</v>
      </c>
      <c r="GG338" s="236">
        <f t="shared" si="4981"/>
        <v>0</v>
      </c>
      <c r="GH338" s="232">
        <f t="shared" si="4982"/>
        <v>0</v>
      </c>
      <c r="GI338" s="233">
        <f t="shared" si="4983"/>
        <v>0</v>
      </c>
      <c r="GJ338" s="449">
        <f t="shared" si="4984"/>
        <v>0</v>
      </c>
      <c r="GK338" s="450">
        <f t="shared" si="4985"/>
        <v>0</v>
      </c>
      <c r="GL338" s="451">
        <f t="shared" si="4986"/>
        <v>0</v>
      </c>
      <c r="GM338" s="449">
        <f t="shared" si="4987"/>
        <v>0</v>
      </c>
      <c r="GN338" s="450">
        <f t="shared" si="4988"/>
        <v>0</v>
      </c>
      <c r="GO338" s="451">
        <f t="shared" si="4989"/>
        <v>0</v>
      </c>
      <c r="GP338" s="252">
        <f t="shared" si="4990"/>
        <v>0</v>
      </c>
      <c r="GQ338" s="253">
        <f t="shared" si="4991"/>
        <v>0</v>
      </c>
      <c r="GR338" s="253">
        <f t="shared" si="4992"/>
        <v>0</v>
      </c>
      <c r="GS338" s="184"/>
      <c r="GT338" s="100"/>
      <c r="GU338" s="90">
        <f t="shared" si="4993"/>
        <v>0</v>
      </c>
      <c r="GV338" s="184"/>
      <c r="GW338" s="100"/>
      <c r="GX338" s="90">
        <f t="shared" si="4994"/>
        <v>0</v>
      </c>
      <c r="GY338" s="236">
        <f t="shared" si="4995"/>
        <v>0</v>
      </c>
      <c r="GZ338" s="232">
        <f t="shared" si="4996"/>
        <v>0</v>
      </c>
      <c r="HA338" s="233">
        <f t="shared" si="4997"/>
        <v>0</v>
      </c>
      <c r="HB338" s="184"/>
      <c r="HC338" s="100"/>
      <c r="HD338" s="90">
        <f t="shared" si="4998"/>
        <v>0</v>
      </c>
      <c r="HE338" s="184"/>
      <c r="HF338" s="100"/>
      <c r="HG338" s="90">
        <f t="shared" si="4999"/>
        <v>0</v>
      </c>
      <c r="HH338" s="236">
        <f t="shared" si="5000"/>
        <v>0</v>
      </c>
      <c r="HI338" s="232">
        <f t="shared" si="5001"/>
        <v>0</v>
      </c>
      <c r="HJ338" s="233">
        <f t="shared" si="5002"/>
        <v>0</v>
      </c>
      <c r="HK338" s="184"/>
      <c r="HL338" s="100"/>
      <c r="HM338" s="90">
        <f t="shared" si="5003"/>
        <v>0</v>
      </c>
      <c r="HN338" s="184"/>
      <c r="HO338" s="100"/>
      <c r="HP338" s="90">
        <f t="shared" si="5004"/>
        <v>0</v>
      </c>
      <c r="HQ338" s="236">
        <f t="shared" si="5005"/>
        <v>0</v>
      </c>
      <c r="HR338" s="232">
        <f t="shared" si="5006"/>
        <v>0</v>
      </c>
      <c r="HS338" s="233">
        <f t="shared" si="5007"/>
        <v>0</v>
      </c>
      <c r="HT338" s="50">
        <f t="shared" si="5008"/>
        <v>0</v>
      </c>
      <c r="HU338" s="45">
        <f t="shared" si="5009"/>
        <v>0</v>
      </c>
      <c r="HV338" s="51">
        <f t="shared" si="5010"/>
        <v>0</v>
      </c>
      <c r="HW338" s="50">
        <f t="shared" si="5011"/>
        <v>0</v>
      </c>
      <c r="HX338" s="45">
        <f t="shared" si="5012"/>
        <v>0</v>
      </c>
      <c r="HY338" s="51">
        <f t="shared" si="5013"/>
        <v>0</v>
      </c>
      <c r="HZ338" s="252">
        <f t="shared" si="5014"/>
        <v>0</v>
      </c>
      <c r="IA338" s="253">
        <f t="shared" si="5015"/>
        <v>0</v>
      </c>
      <c r="IB338" s="253">
        <f t="shared" si="5016"/>
        <v>0</v>
      </c>
      <c r="IC338" s="243"/>
      <c r="ID338" s="240"/>
      <c r="IE338" s="241">
        <f t="shared" si="5017"/>
        <v>0</v>
      </c>
      <c r="IF338" s="243"/>
      <c r="IG338" s="240"/>
      <c r="IH338" s="241">
        <f t="shared" si="5018"/>
        <v>0</v>
      </c>
      <c r="II338" s="236">
        <f t="shared" si="5019"/>
        <v>0</v>
      </c>
      <c r="IJ338" s="232">
        <f t="shared" si="5020"/>
        <v>0</v>
      </c>
      <c r="IK338" s="233">
        <f t="shared" si="5021"/>
        <v>0</v>
      </c>
      <c r="IL338" s="243"/>
      <c r="IM338" s="240"/>
      <c r="IN338" s="241">
        <f t="shared" si="5022"/>
        <v>0</v>
      </c>
      <c r="IO338" s="243"/>
      <c r="IP338" s="240"/>
      <c r="IQ338" s="241">
        <f t="shared" si="5023"/>
        <v>0</v>
      </c>
      <c r="IR338" s="236">
        <f t="shared" si="5024"/>
        <v>0</v>
      </c>
      <c r="IS338" s="232">
        <f t="shared" si="5025"/>
        <v>0</v>
      </c>
      <c r="IT338" s="233">
        <f t="shared" si="5026"/>
        <v>0</v>
      </c>
      <c r="IU338" s="243"/>
      <c r="IV338" s="240"/>
      <c r="IW338" s="241">
        <f t="shared" si="5070"/>
        <v>0</v>
      </c>
      <c r="IX338" s="243"/>
      <c r="IY338" s="240"/>
      <c r="IZ338" s="241">
        <f t="shared" si="5027"/>
        <v>0</v>
      </c>
      <c r="JA338" s="236">
        <f t="shared" si="5028"/>
        <v>0</v>
      </c>
      <c r="JB338" s="232">
        <f t="shared" si="5029"/>
        <v>0</v>
      </c>
      <c r="JC338" s="233">
        <f t="shared" si="5030"/>
        <v>0</v>
      </c>
      <c r="JD338" s="449">
        <f t="shared" si="5031"/>
        <v>0</v>
      </c>
      <c r="JE338" s="450">
        <f t="shared" si="5032"/>
        <v>0</v>
      </c>
      <c r="JF338" s="451">
        <f t="shared" si="5033"/>
        <v>0</v>
      </c>
      <c r="JG338" s="449">
        <f t="shared" si="5034"/>
        <v>0</v>
      </c>
      <c r="JH338" s="450">
        <f t="shared" si="5035"/>
        <v>0</v>
      </c>
      <c r="JI338" s="451">
        <f t="shared" si="5036"/>
        <v>0</v>
      </c>
      <c r="JJ338" s="252">
        <f t="shared" si="5037"/>
        <v>0</v>
      </c>
      <c r="JK338" s="253">
        <f t="shared" si="5038"/>
        <v>0</v>
      </c>
      <c r="JL338" s="253">
        <f t="shared" si="5039"/>
        <v>0</v>
      </c>
      <c r="JM338" s="184"/>
      <c r="JN338" s="100"/>
      <c r="JO338" s="90">
        <f t="shared" si="5040"/>
        <v>0</v>
      </c>
      <c r="JP338" s="184"/>
      <c r="JQ338" s="100"/>
      <c r="JR338" s="90">
        <f t="shared" si="5041"/>
        <v>0</v>
      </c>
      <c r="JS338" s="236">
        <f t="shared" si="5042"/>
        <v>0</v>
      </c>
      <c r="JT338" s="232">
        <f t="shared" si="5043"/>
        <v>0</v>
      </c>
      <c r="JU338" s="233">
        <f t="shared" si="5044"/>
        <v>0</v>
      </c>
      <c r="JV338" s="184"/>
      <c r="JW338" s="100"/>
      <c r="JX338" s="90">
        <f t="shared" si="5045"/>
        <v>0</v>
      </c>
      <c r="JY338" s="184"/>
      <c r="JZ338" s="100"/>
      <c r="KA338" s="90">
        <f t="shared" si="5046"/>
        <v>0</v>
      </c>
      <c r="KB338" s="236">
        <f t="shared" si="5047"/>
        <v>0</v>
      </c>
      <c r="KC338" s="232">
        <f t="shared" si="5048"/>
        <v>0</v>
      </c>
      <c r="KD338" s="233">
        <f t="shared" si="5049"/>
        <v>0</v>
      </c>
      <c r="KE338" s="184"/>
      <c r="KF338" s="100"/>
      <c r="KG338" s="90">
        <f t="shared" si="5050"/>
        <v>0</v>
      </c>
      <c r="KH338" s="184"/>
      <c r="KI338" s="100"/>
      <c r="KJ338" s="90">
        <f t="shared" si="5051"/>
        <v>0</v>
      </c>
      <c r="KK338" s="41">
        <f t="shared" si="5052"/>
        <v>0</v>
      </c>
      <c r="KL338" s="42">
        <f t="shared" si="5053"/>
        <v>0</v>
      </c>
      <c r="KM338" s="43">
        <f t="shared" si="5054"/>
        <v>0</v>
      </c>
      <c r="KN338" s="50">
        <f t="shared" si="5055"/>
        <v>0</v>
      </c>
      <c r="KO338" s="45">
        <f t="shared" si="5056"/>
        <v>0</v>
      </c>
      <c r="KP338" s="51">
        <f t="shared" si="5057"/>
        <v>0</v>
      </c>
      <c r="KQ338" s="50">
        <f t="shared" si="5058"/>
        <v>0</v>
      </c>
      <c r="KR338" s="45">
        <f t="shared" si="5059"/>
        <v>0</v>
      </c>
      <c r="KS338" s="51">
        <f t="shared" si="5060"/>
        <v>0</v>
      </c>
      <c r="KT338" s="81">
        <f t="shared" si="5061"/>
        <v>0</v>
      </c>
      <c r="KU338" s="52">
        <f t="shared" si="5062"/>
        <v>0</v>
      </c>
      <c r="KV338" s="52">
        <f t="shared" si="5063"/>
        <v>0</v>
      </c>
      <c r="KW338" s="27">
        <f t="shared" si="5064"/>
        <v>0</v>
      </c>
      <c r="KX338" s="28">
        <f t="shared" si="5065"/>
        <v>0</v>
      </c>
      <c r="KY338" s="29">
        <f t="shared" si="5066"/>
        <v>0</v>
      </c>
      <c r="KZ338" s="27">
        <f t="shared" si="5067"/>
        <v>0</v>
      </c>
      <c r="LA338" s="28">
        <f t="shared" si="5068"/>
        <v>0</v>
      </c>
      <c r="LB338" s="29">
        <f t="shared" si="5069"/>
        <v>0</v>
      </c>
      <c r="LC338" s="178">
        <f t="shared" si="4902"/>
        <v>0</v>
      </c>
      <c r="LD338" s="28">
        <f t="shared" si="4903"/>
        <v>0</v>
      </c>
      <c r="LE338" s="29">
        <f t="shared" si="4904"/>
        <v>0</v>
      </c>
    </row>
    <row r="339" spans="2:317" ht="20.25" hidden="1" customHeight="1" outlineLevel="3">
      <c r="B339" s="84"/>
      <c r="C339" s="176"/>
      <c r="D339" s="176"/>
      <c r="E339" s="176"/>
      <c r="F339" s="84"/>
      <c r="G339" s="243"/>
      <c r="H339" s="240"/>
      <c r="I339" s="241">
        <f t="shared" si="4784"/>
        <v>0</v>
      </c>
      <c r="J339" s="243"/>
      <c r="K339" s="240"/>
      <c r="L339" s="241">
        <f t="shared" si="4785"/>
        <v>0</v>
      </c>
      <c r="M339" s="41">
        <f t="shared" si="4905"/>
        <v>0</v>
      </c>
      <c r="N339" s="42">
        <f t="shared" si="4906"/>
        <v>0</v>
      </c>
      <c r="O339" s="43">
        <f t="shared" si="4907"/>
        <v>0</v>
      </c>
      <c r="P339" s="243"/>
      <c r="Q339" s="240"/>
      <c r="R339" s="241">
        <f t="shared" si="4789"/>
        <v>0</v>
      </c>
      <c r="S339" s="243"/>
      <c r="T339" s="240"/>
      <c r="U339" s="241">
        <f t="shared" si="4790"/>
        <v>0</v>
      </c>
      <c r="V339" s="41">
        <f t="shared" si="4908"/>
        <v>0</v>
      </c>
      <c r="W339" s="42">
        <f t="shared" si="4909"/>
        <v>0</v>
      </c>
      <c r="X339" s="43">
        <f t="shared" si="4910"/>
        <v>0</v>
      </c>
      <c r="Y339" s="243"/>
      <c r="Z339" s="240"/>
      <c r="AA339" s="241">
        <f t="shared" si="4794"/>
        <v>0</v>
      </c>
      <c r="AB339" s="243"/>
      <c r="AC339" s="240"/>
      <c r="AD339" s="241">
        <f t="shared" si="4795"/>
        <v>0</v>
      </c>
      <c r="AE339" s="236">
        <f t="shared" si="4911"/>
        <v>0</v>
      </c>
      <c r="AF339" s="232">
        <f t="shared" si="4912"/>
        <v>0</v>
      </c>
      <c r="AG339" s="233">
        <f t="shared" si="4913"/>
        <v>0</v>
      </c>
      <c r="AH339" s="449">
        <f t="shared" ref="AH339:AH340" si="5071">G339+P339+Y339</f>
        <v>0</v>
      </c>
      <c r="AI339" s="450">
        <f t="shared" ref="AI339:AI340" si="5072">IF(AJ339,AJ339/AH339,0)</f>
        <v>0</v>
      </c>
      <c r="AJ339" s="451">
        <f t="shared" ref="AJ339:AJ340" si="5073">I339+R339+AA339</f>
        <v>0</v>
      </c>
      <c r="AK339" s="449">
        <f t="shared" ref="AK339:AK340" si="5074">J339+S339+AB339</f>
        <v>0</v>
      </c>
      <c r="AL339" s="450">
        <f t="shared" ref="AL339:AL340" si="5075">IF(AM339,AM339/AK339,0)</f>
        <v>0</v>
      </c>
      <c r="AM339" s="451">
        <f t="shared" ref="AM339:AM340" si="5076">L339+U339+AD339</f>
        <v>0</v>
      </c>
      <c r="AN339" s="252">
        <f t="shared" ref="AN339:AN340" si="5077">AH339-AK339</f>
        <v>0</v>
      </c>
      <c r="AO339" s="253">
        <f t="shared" ref="AO339:AO340" si="5078">AI339-AL339</f>
        <v>0</v>
      </c>
      <c r="AP339" s="253">
        <f t="shared" ref="AP339:AP340" si="5079">AJ339-AM339</f>
        <v>0</v>
      </c>
      <c r="AQ339" s="184"/>
      <c r="AR339" s="100"/>
      <c r="AS339" s="90">
        <f t="shared" si="4808"/>
        <v>0</v>
      </c>
      <c r="AT339" s="184"/>
      <c r="AU339" s="100"/>
      <c r="AV339" s="90">
        <f t="shared" si="4809"/>
        <v>0</v>
      </c>
      <c r="AW339" s="236">
        <f t="shared" si="4914"/>
        <v>0</v>
      </c>
      <c r="AX339" s="232">
        <f t="shared" si="4915"/>
        <v>0</v>
      </c>
      <c r="AY339" s="233">
        <f t="shared" si="4916"/>
        <v>0</v>
      </c>
      <c r="AZ339" s="184"/>
      <c r="BA339" s="100"/>
      <c r="BB339" s="90">
        <f t="shared" si="4813"/>
        <v>0</v>
      </c>
      <c r="BC339" s="184"/>
      <c r="BD339" s="100"/>
      <c r="BE339" s="90">
        <f t="shared" si="4814"/>
        <v>0</v>
      </c>
      <c r="BF339" s="236">
        <f t="shared" si="4917"/>
        <v>0</v>
      </c>
      <c r="BG339" s="232">
        <f t="shared" si="4918"/>
        <v>0</v>
      </c>
      <c r="BH339" s="233">
        <f t="shared" si="4919"/>
        <v>0</v>
      </c>
      <c r="BI339" s="184"/>
      <c r="BJ339" s="100"/>
      <c r="BK339" s="90">
        <f t="shared" si="4818"/>
        <v>0</v>
      </c>
      <c r="BL339" s="184"/>
      <c r="BM339" s="100"/>
      <c r="BN339" s="90">
        <f t="shared" si="4819"/>
        <v>0</v>
      </c>
      <c r="BO339" s="236">
        <f t="shared" si="4920"/>
        <v>0</v>
      </c>
      <c r="BP339" s="232">
        <f t="shared" si="4921"/>
        <v>0</v>
      </c>
      <c r="BQ339" s="233">
        <f t="shared" si="4922"/>
        <v>0</v>
      </c>
      <c r="BR339" s="50">
        <f t="shared" si="4952"/>
        <v>0</v>
      </c>
      <c r="BS339" s="45">
        <f t="shared" si="4953"/>
        <v>0</v>
      </c>
      <c r="BT339" s="51">
        <f t="shared" si="4954"/>
        <v>0</v>
      </c>
      <c r="BU339" s="50">
        <f t="shared" si="4955"/>
        <v>0</v>
      </c>
      <c r="BV339" s="45">
        <f t="shared" si="4956"/>
        <v>0</v>
      </c>
      <c r="BW339" s="51">
        <f t="shared" si="4957"/>
        <v>0</v>
      </c>
      <c r="BX339" s="252">
        <f t="shared" ref="BX339:BX340" si="5080">BR339-BU339</f>
        <v>0</v>
      </c>
      <c r="BY339" s="253">
        <f t="shared" ref="BY339:BY340" si="5081">BS339-BV339</f>
        <v>0</v>
      </c>
      <c r="BZ339" s="253">
        <f t="shared" ref="BZ339:BZ340" si="5082">BT339-BW339</f>
        <v>0</v>
      </c>
      <c r="CA339" s="243"/>
      <c r="CB339" s="240"/>
      <c r="CC339" s="241">
        <f t="shared" si="4923"/>
        <v>0</v>
      </c>
      <c r="CD339" s="243"/>
      <c r="CE339" s="240"/>
      <c r="CF339" s="241">
        <f t="shared" si="4832"/>
        <v>0</v>
      </c>
      <c r="CG339" s="41">
        <f t="shared" si="4924"/>
        <v>0</v>
      </c>
      <c r="CH339" s="42">
        <f t="shared" si="4925"/>
        <v>0</v>
      </c>
      <c r="CI339" s="43">
        <f t="shared" si="4926"/>
        <v>0</v>
      </c>
      <c r="CJ339" s="243"/>
      <c r="CK339" s="240"/>
      <c r="CL339" s="241">
        <f t="shared" si="4927"/>
        <v>0</v>
      </c>
      <c r="CM339" s="243"/>
      <c r="CN339" s="240"/>
      <c r="CO339" s="241">
        <f t="shared" si="4836"/>
        <v>0</v>
      </c>
      <c r="CP339" s="41">
        <f t="shared" si="4928"/>
        <v>0</v>
      </c>
      <c r="CQ339" s="42">
        <f t="shared" si="4929"/>
        <v>0</v>
      </c>
      <c r="CR339" s="43">
        <f t="shared" si="4930"/>
        <v>0</v>
      </c>
      <c r="CS339" s="243"/>
      <c r="CT339" s="240"/>
      <c r="CU339" s="241">
        <f t="shared" si="4931"/>
        <v>0</v>
      </c>
      <c r="CV339" s="243"/>
      <c r="CW339" s="240"/>
      <c r="CX339" s="241">
        <f t="shared" si="4840"/>
        <v>0</v>
      </c>
      <c r="CY339" s="41">
        <f t="shared" si="4932"/>
        <v>0</v>
      </c>
      <c r="CZ339" s="42">
        <f t="shared" si="4933"/>
        <v>0</v>
      </c>
      <c r="DA339" s="43">
        <f t="shared" si="4934"/>
        <v>0</v>
      </c>
      <c r="DB339" s="449">
        <f t="shared" si="4958"/>
        <v>0</v>
      </c>
      <c r="DC339" s="450">
        <f t="shared" si="4959"/>
        <v>0</v>
      </c>
      <c r="DD339" s="451">
        <f t="shared" si="4960"/>
        <v>0</v>
      </c>
      <c r="DE339" s="449">
        <f t="shared" si="4961"/>
        <v>0</v>
      </c>
      <c r="DF339" s="450">
        <f t="shared" si="4962"/>
        <v>0</v>
      </c>
      <c r="DG339" s="451">
        <f t="shared" si="4963"/>
        <v>0</v>
      </c>
      <c r="DH339" s="252">
        <f t="shared" si="4964"/>
        <v>0</v>
      </c>
      <c r="DI339" s="253">
        <f t="shared" si="4965"/>
        <v>0</v>
      </c>
      <c r="DJ339" s="253">
        <f t="shared" si="4966"/>
        <v>0</v>
      </c>
      <c r="DK339" s="184"/>
      <c r="DL339" s="100"/>
      <c r="DM339" s="90">
        <f t="shared" si="4935"/>
        <v>0</v>
      </c>
      <c r="DN339" s="184"/>
      <c r="DO339" s="100"/>
      <c r="DP339" s="90">
        <f t="shared" si="4853"/>
        <v>0</v>
      </c>
      <c r="DQ339" s="41">
        <f t="shared" si="4936"/>
        <v>0</v>
      </c>
      <c r="DR339" s="42">
        <f t="shared" si="4937"/>
        <v>0</v>
      </c>
      <c r="DS339" s="43">
        <f t="shared" si="4938"/>
        <v>0</v>
      </c>
      <c r="DT339" s="184"/>
      <c r="DU339" s="100"/>
      <c r="DV339" s="90">
        <f t="shared" si="4857"/>
        <v>0</v>
      </c>
      <c r="DW339" s="184"/>
      <c r="DX339" s="100"/>
      <c r="DY339" s="90">
        <f t="shared" si="4858"/>
        <v>0</v>
      </c>
      <c r="DZ339" s="41">
        <f t="shared" si="4939"/>
        <v>0</v>
      </c>
      <c r="EA339" s="42">
        <f t="shared" si="4940"/>
        <v>0</v>
      </c>
      <c r="EB339" s="43">
        <f t="shared" si="4941"/>
        <v>0</v>
      </c>
      <c r="EC339" s="184"/>
      <c r="ED339" s="100"/>
      <c r="EE339" s="90">
        <f t="shared" si="4967"/>
        <v>0</v>
      </c>
      <c r="EF339" s="184"/>
      <c r="EG339" s="100"/>
      <c r="EH339" s="90">
        <f t="shared" si="4968"/>
        <v>0</v>
      </c>
      <c r="EI339" s="41">
        <f t="shared" si="4942"/>
        <v>0</v>
      </c>
      <c r="EJ339" s="42">
        <f t="shared" si="4943"/>
        <v>0</v>
      </c>
      <c r="EK339" s="43">
        <f t="shared" si="4944"/>
        <v>0</v>
      </c>
      <c r="EL339" s="50">
        <f t="shared" ref="EL339:EL340" si="5083">DK339+DT339+EC339</f>
        <v>0</v>
      </c>
      <c r="EM339" s="45">
        <f t="shared" ref="EM339:EM340" si="5084">IF(EN339,EN339/EL339,0)</f>
        <v>0</v>
      </c>
      <c r="EN339" s="51">
        <f t="shared" ref="EN339:EN340" si="5085">DM339+DV339+EE339</f>
        <v>0</v>
      </c>
      <c r="EO339" s="50">
        <f t="shared" ref="EO339:EO340" si="5086">DN339+DW339+EF339</f>
        <v>0</v>
      </c>
      <c r="EP339" s="45">
        <f t="shared" ref="EP339:EP340" si="5087">IF(EQ339,EQ339/EO339,0)</f>
        <v>0</v>
      </c>
      <c r="EQ339" s="51">
        <f t="shared" ref="EQ339:EQ340" si="5088">DP339+DY339+EH339</f>
        <v>0</v>
      </c>
      <c r="ER339" s="81">
        <f t="shared" ref="ER339:ER340" si="5089">EL339-EO339</f>
        <v>0</v>
      </c>
      <c r="ES339" s="52">
        <f t="shared" ref="ES339:ES340" si="5090">EM339-EP339</f>
        <v>0</v>
      </c>
      <c r="ET339" s="52">
        <f t="shared" ref="ET339:ET340" si="5091">EN339-EQ339</f>
        <v>0</v>
      </c>
      <c r="EU339" s="27">
        <f t="shared" ref="EU339:EU340" si="5092">AH339+BR339+DB339+EL339</f>
        <v>0</v>
      </c>
      <c r="EV339" s="28">
        <f t="shared" ref="EV339:EV340" si="5093">IF(EW339,EW339/EU339,0)</f>
        <v>0</v>
      </c>
      <c r="EW339" s="29">
        <f t="shared" ref="EW339:EW340" si="5094">AJ339+BT339+DD339+EN339</f>
        <v>0</v>
      </c>
      <c r="EX339" s="27">
        <f t="shared" ref="EX339:EX340" si="5095">AK339+BU339+DE339+EO339</f>
        <v>0</v>
      </c>
      <c r="EY339" s="28">
        <f t="shared" ref="EY339:EY340" si="5096">IF(EZ339,EZ339/EX339,0)</f>
        <v>0</v>
      </c>
      <c r="EZ339" s="29">
        <f t="shared" ref="EZ339:EZ340" si="5097">AM339+BW339+DG339+EQ339</f>
        <v>0</v>
      </c>
      <c r="FA339" s="178">
        <f t="shared" ref="FA339:FA340" si="5098">EU339-EX339</f>
        <v>0</v>
      </c>
      <c r="FB339" s="28">
        <f t="shared" ref="FB339:FB340" si="5099">EV339-EY339</f>
        <v>0</v>
      </c>
      <c r="FC339" s="29">
        <f t="shared" ref="FC339:FC340" si="5100">EW339-EZ339</f>
        <v>0</v>
      </c>
      <c r="FE339" s="84"/>
      <c r="FF339" s="176"/>
      <c r="FG339" s="176"/>
      <c r="FH339" s="84"/>
      <c r="FI339" s="243"/>
      <c r="FJ339" s="240"/>
      <c r="FK339" s="241">
        <f t="shared" si="4969"/>
        <v>0</v>
      </c>
      <c r="FL339" s="243"/>
      <c r="FM339" s="240"/>
      <c r="FN339" s="241">
        <f t="shared" si="4970"/>
        <v>0</v>
      </c>
      <c r="FO339" s="41">
        <f t="shared" si="4971"/>
        <v>0</v>
      </c>
      <c r="FP339" s="42">
        <f t="shared" si="4972"/>
        <v>0</v>
      </c>
      <c r="FQ339" s="43">
        <f t="shared" si="4973"/>
        <v>0</v>
      </c>
      <c r="FR339" s="243"/>
      <c r="FS339" s="240"/>
      <c r="FT339" s="241">
        <f t="shared" si="4974"/>
        <v>0</v>
      </c>
      <c r="FU339" s="243"/>
      <c r="FV339" s="240"/>
      <c r="FW339" s="241">
        <f t="shared" si="4975"/>
        <v>0</v>
      </c>
      <c r="FX339" s="41">
        <f t="shared" si="4976"/>
        <v>0</v>
      </c>
      <c r="FY339" s="42">
        <f t="shared" si="4977"/>
        <v>0</v>
      </c>
      <c r="FZ339" s="43">
        <f t="shared" si="4978"/>
        <v>0</v>
      </c>
      <c r="GA339" s="243"/>
      <c r="GB339" s="240"/>
      <c r="GC339" s="241">
        <f t="shared" si="4979"/>
        <v>0</v>
      </c>
      <c r="GD339" s="243"/>
      <c r="GE339" s="240"/>
      <c r="GF339" s="241">
        <f t="shared" si="4980"/>
        <v>0</v>
      </c>
      <c r="GG339" s="236">
        <f t="shared" si="4981"/>
        <v>0</v>
      </c>
      <c r="GH339" s="232">
        <f t="shared" si="4982"/>
        <v>0</v>
      </c>
      <c r="GI339" s="233">
        <f t="shared" si="4983"/>
        <v>0</v>
      </c>
      <c r="GJ339" s="449">
        <f t="shared" si="4984"/>
        <v>0</v>
      </c>
      <c r="GK339" s="450">
        <f t="shared" si="4985"/>
        <v>0</v>
      </c>
      <c r="GL339" s="451">
        <f t="shared" si="4986"/>
        <v>0</v>
      </c>
      <c r="GM339" s="449">
        <f t="shared" si="4987"/>
        <v>0</v>
      </c>
      <c r="GN339" s="450">
        <f t="shared" si="4988"/>
        <v>0</v>
      </c>
      <c r="GO339" s="451">
        <f t="shared" si="4989"/>
        <v>0</v>
      </c>
      <c r="GP339" s="252">
        <f t="shared" si="4990"/>
        <v>0</v>
      </c>
      <c r="GQ339" s="253">
        <f t="shared" si="4991"/>
        <v>0</v>
      </c>
      <c r="GR339" s="253">
        <f t="shared" si="4992"/>
        <v>0</v>
      </c>
      <c r="GS339" s="184"/>
      <c r="GT339" s="100"/>
      <c r="GU339" s="90">
        <f t="shared" si="4993"/>
        <v>0</v>
      </c>
      <c r="GV339" s="184"/>
      <c r="GW339" s="100"/>
      <c r="GX339" s="90">
        <f t="shared" si="4994"/>
        <v>0</v>
      </c>
      <c r="GY339" s="236">
        <f t="shared" si="4995"/>
        <v>0</v>
      </c>
      <c r="GZ339" s="232">
        <f t="shared" si="4996"/>
        <v>0</v>
      </c>
      <c r="HA339" s="233">
        <f t="shared" si="4997"/>
        <v>0</v>
      </c>
      <c r="HB339" s="184"/>
      <c r="HC339" s="100"/>
      <c r="HD339" s="90">
        <f t="shared" si="4998"/>
        <v>0</v>
      </c>
      <c r="HE339" s="184"/>
      <c r="HF339" s="100"/>
      <c r="HG339" s="90">
        <f t="shared" si="4999"/>
        <v>0</v>
      </c>
      <c r="HH339" s="236">
        <f t="shared" si="5000"/>
        <v>0</v>
      </c>
      <c r="HI339" s="232">
        <f t="shared" si="5001"/>
        <v>0</v>
      </c>
      <c r="HJ339" s="233">
        <f t="shared" si="5002"/>
        <v>0</v>
      </c>
      <c r="HK339" s="184"/>
      <c r="HL339" s="100"/>
      <c r="HM339" s="90">
        <f t="shared" si="5003"/>
        <v>0</v>
      </c>
      <c r="HN339" s="184"/>
      <c r="HO339" s="100"/>
      <c r="HP339" s="90">
        <f t="shared" si="5004"/>
        <v>0</v>
      </c>
      <c r="HQ339" s="236">
        <f t="shared" si="5005"/>
        <v>0</v>
      </c>
      <c r="HR339" s="232">
        <f t="shared" si="5006"/>
        <v>0</v>
      </c>
      <c r="HS339" s="233">
        <f t="shared" si="5007"/>
        <v>0</v>
      </c>
      <c r="HT339" s="50">
        <f t="shared" si="5008"/>
        <v>0</v>
      </c>
      <c r="HU339" s="45">
        <f t="shared" si="5009"/>
        <v>0</v>
      </c>
      <c r="HV339" s="51">
        <f t="shared" si="5010"/>
        <v>0</v>
      </c>
      <c r="HW339" s="50">
        <f t="shared" si="5011"/>
        <v>0</v>
      </c>
      <c r="HX339" s="45">
        <f t="shared" si="5012"/>
        <v>0</v>
      </c>
      <c r="HY339" s="51">
        <f t="shared" si="5013"/>
        <v>0</v>
      </c>
      <c r="HZ339" s="252">
        <f t="shared" si="5014"/>
        <v>0</v>
      </c>
      <c r="IA339" s="253">
        <f t="shared" si="5015"/>
        <v>0</v>
      </c>
      <c r="IB339" s="253">
        <f t="shared" si="5016"/>
        <v>0</v>
      </c>
      <c r="IC339" s="243"/>
      <c r="ID339" s="240"/>
      <c r="IE339" s="241">
        <f t="shared" si="5017"/>
        <v>0</v>
      </c>
      <c r="IF339" s="243"/>
      <c r="IG339" s="240"/>
      <c r="IH339" s="241">
        <f t="shared" si="5018"/>
        <v>0</v>
      </c>
      <c r="II339" s="236">
        <f t="shared" si="5019"/>
        <v>0</v>
      </c>
      <c r="IJ339" s="232">
        <f t="shared" si="5020"/>
        <v>0</v>
      </c>
      <c r="IK339" s="233">
        <f t="shared" si="5021"/>
        <v>0</v>
      </c>
      <c r="IL339" s="243"/>
      <c r="IM339" s="240"/>
      <c r="IN339" s="241">
        <f t="shared" si="5022"/>
        <v>0</v>
      </c>
      <c r="IO339" s="243"/>
      <c r="IP339" s="240"/>
      <c r="IQ339" s="241">
        <f t="shared" si="5023"/>
        <v>0</v>
      </c>
      <c r="IR339" s="236">
        <f t="shared" si="5024"/>
        <v>0</v>
      </c>
      <c r="IS339" s="232">
        <f t="shared" si="5025"/>
        <v>0</v>
      </c>
      <c r="IT339" s="233">
        <f t="shared" si="5026"/>
        <v>0</v>
      </c>
      <c r="IU339" s="243"/>
      <c r="IV339" s="240"/>
      <c r="IW339" s="241">
        <f t="shared" si="5070"/>
        <v>0</v>
      </c>
      <c r="IX339" s="243"/>
      <c r="IY339" s="240"/>
      <c r="IZ339" s="241">
        <f t="shared" si="5027"/>
        <v>0</v>
      </c>
      <c r="JA339" s="236">
        <f t="shared" si="5028"/>
        <v>0</v>
      </c>
      <c r="JB339" s="232">
        <f t="shared" si="5029"/>
        <v>0</v>
      </c>
      <c r="JC339" s="233">
        <f t="shared" si="5030"/>
        <v>0</v>
      </c>
      <c r="JD339" s="449">
        <f t="shared" si="5031"/>
        <v>0</v>
      </c>
      <c r="JE339" s="450">
        <f t="shared" si="5032"/>
        <v>0</v>
      </c>
      <c r="JF339" s="451">
        <f t="shared" si="5033"/>
        <v>0</v>
      </c>
      <c r="JG339" s="449">
        <f t="shared" si="5034"/>
        <v>0</v>
      </c>
      <c r="JH339" s="450">
        <f t="shared" si="5035"/>
        <v>0</v>
      </c>
      <c r="JI339" s="451">
        <f t="shared" si="5036"/>
        <v>0</v>
      </c>
      <c r="JJ339" s="252">
        <f t="shared" si="5037"/>
        <v>0</v>
      </c>
      <c r="JK339" s="253">
        <f t="shared" si="5038"/>
        <v>0</v>
      </c>
      <c r="JL339" s="253">
        <f t="shared" si="5039"/>
        <v>0</v>
      </c>
      <c r="JM339" s="184"/>
      <c r="JN339" s="100"/>
      <c r="JO339" s="90">
        <f t="shared" si="5040"/>
        <v>0</v>
      </c>
      <c r="JP339" s="184"/>
      <c r="JQ339" s="100"/>
      <c r="JR339" s="90">
        <f t="shared" si="5041"/>
        <v>0</v>
      </c>
      <c r="JS339" s="236">
        <f t="shared" si="5042"/>
        <v>0</v>
      </c>
      <c r="JT339" s="232">
        <f t="shared" si="5043"/>
        <v>0</v>
      </c>
      <c r="JU339" s="233">
        <f t="shared" si="5044"/>
        <v>0</v>
      </c>
      <c r="JV339" s="184"/>
      <c r="JW339" s="100"/>
      <c r="JX339" s="90">
        <f t="shared" si="5045"/>
        <v>0</v>
      </c>
      <c r="JY339" s="184"/>
      <c r="JZ339" s="100"/>
      <c r="KA339" s="90">
        <f t="shared" si="5046"/>
        <v>0</v>
      </c>
      <c r="KB339" s="236">
        <f t="shared" si="5047"/>
        <v>0</v>
      </c>
      <c r="KC339" s="232">
        <f t="shared" si="5048"/>
        <v>0</v>
      </c>
      <c r="KD339" s="233">
        <f t="shared" si="5049"/>
        <v>0</v>
      </c>
      <c r="KE339" s="184"/>
      <c r="KF339" s="100"/>
      <c r="KG339" s="90">
        <f t="shared" si="5050"/>
        <v>0</v>
      </c>
      <c r="KH339" s="184"/>
      <c r="KI339" s="100"/>
      <c r="KJ339" s="90">
        <f t="shared" si="5051"/>
        <v>0</v>
      </c>
      <c r="KK339" s="41">
        <f t="shared" si="5052"/>
        <v>0</v>
      </c>
      <c r="KL339" s="42">
        <f t="shared" si="5053"/>
        <v>0</v>
      </c>
      <c r="KM339" s="43">
        <f t="shared" si="5054"/>
        <v>0</v>
      </c>
      <c r="KN339" s="50">
        <f t="shared" si="5055"/>
        <v>0</v>
      </c>
      <c r="KO339" s="45">
        <f t="shared" si="5056"/>
        <v>0</v>
      </c>
      <c r="KP339" s="51">
        <f t="shared" si="5057"/>
        <v>0</v>
      </c>
      <c r="KQ339" s="50">
        <f t="shared" si="5058"/>
        <v>0</v>
      </c>
      <c r="KR339" s="45">
        <f t="shared" si="5059"/>
        <v>0</v>
      </c>
      <c r="KS339" s="51">
        <f t="shared" si="5060"/>
        <v>0</v>
      </c>
      <c r="KT339" s="81">
        <f t="shared" si="5061"/>
        <v>0</v>
      </c>
      <c r="KU339" s="52">
        <f t="shared" si="5062"/>
        <v>0</v>
      </c>
      <c r="KV339" s="52">
        <f t="shared" si="5063"/>
        <v>0</v>
      </c>
      <c r="KW339" s="27">
        <f t="shared" si="5064"/>
        <v>0</v>
      </c>
      <c r="KX339" s="28">
        <f t="shared" si="5065"/>
        <v>0</v>
      </c>
      <c r="KY339" s="29">
        <f t="shared" si="5066"/>
        <v>0</v>
      </c>
      <c r="KZ339" s="27">
        <f t="shared" si="5067"/>
        <v>0</v>
      </c>
      <c r="LA339" s="28">
        <f t="shared" si="5068"/>
        <v>0</v>
      </c>
      <c r="LB339" s="29">
        <f t="shared" si="5069"/>
        <v>0</v>
      </c>
      <c r="LC339" s="178">
        <f t="shared" si="4902"/>
        <v>0</v>
      </c>
      <c r="LD339" s="28">
        <f t="shared" si="4903"/>
        <v>0</v>
      </c>
      <c r="LE339" s="29">
        <f t="shared" si="4904"/>
        <v>0</v>
      </c>
    </row>
    <row r="340" spans="2:317" ht="20.25" hidden="1" customHeight="1" outlineLevel="3">
      <c r="B340" s="84"/>
      <c r="C340" s="176"/>
      <c r="D340" s="176"/>
      <c r="E340" s="176"/>
      <c r="F340" s="84"/>
      <c r="G340" s="243"/>
      <c r="H340" s="240"/>
      <c r="I340" s="241">
        <f t="shared" si="4784"/>
        <v>0</v>
      </c>
      <c r="J340" s="243"/>
      <c r="K340" s="240"/>
      <c r="L340" s="241">
        <f t="shared" si="4785"/>
        <v>0</v>
      </c>
      <c r="M340" s="41">
        <f t="shared" si="4905"/>
        <v>0</v>
      </c>
      <c r="N340" s="42">
        <f t="shared" si="4906"/>
        <v>0</v>
      </c>
      <c r="O340" s="43">
        <f t="shared" si="4907"/>
        <v>0</v>
      </c>
      <c r="P340" s="243"/>
      <c r="Q340" s="240"/>
      <c r="R340" s="241">
        <f t="shared" si="4789"/>
        <v>0</v>
      </c>
      <c r="S340" s="243"/>
      <c r="T340" s="240"/>
      <c r="U340" s="241">
        <f t="shared" si="4790"/>
        <v>0</v>
      </c>
      <c r="V340" s="41">
        <f t="shared" si="4908"/>
        <v>0</v>
      </c>
      <c r="W340" s="42">
        <f t="shared" si="4909"/>
        <v>0</v>
      </c>
      <c r="X340" s="43">
        <f t="shared" si="4910"/>
        <v>0</v>
      </c>
      <c r="Y340" s="243"/>
      <c r="Z340" s="240"/>
      <c r="AA340" s="241">
        <f t="shared" si="4794"/>
        <v>0</v>
      </c>
      <c r="AB340" s="243"/>
      <c r="AC340" s="240"/>
      <c r="AD340" s="241">
        <f t="shared" si="4795"/>
        <v>0</v>
      </c>
      <c r="AE340" s="236">
        <f t="shared" si="4911"/>
        <v>0</v>
      </c>
      <c r="AF340" s="232">
        <f t="shared" si="4912"/>
        <v>0</v>
      </c>
      <c r="AG340" s="233">
        <f t="shared" si="4913"/>
        <v>0</v>
      </c>
      <c r="AH340" s="449">
        <f t="shared" si="5071"/>
        <v>0</v>
      </c>
      <c r="AI340" s="450">
        <f t="shared" si="5072"/>
        <v>0</v>
      </c>
      <c r="AJ340" s="451">
        <f t="shared" si="5073"/>
        <v>0</v>
      </c>
      <c r="AK340" s="449">
        <f t="shared" si="5074"/>
        <v>0</v>
      </c>
      <c r="AL340" s="450">
        <f t="shared" si="5075"/>
        <v>0</v>
      </c>
      <c r="AM340" s="451">
        <f t="shared" si="5076"/>
        <v>0</v>
      </c>
      <c r="AN340" s="252">
        <f t="shared" si="5077"/>
        <v>0</v>
      </c>
      <c r="AO340" s="253">
        <f t="shared" si="5078"/>
        <v>0</v>
      </c>
      <c r="AP340" s="253">
        <f t="shared" si="5079"/>
        <v>0</v>
      </c>
      <c r="AQ340" s="184"/>
      <c r="AR340" s="100"/>
      <c r="AS340" s="90">
        <f t="shared" si="4808"/>
        <v>0</v>
      </c>
      <c r="AT340" s="184"/>
      <c r="AU340" s="100"/>
      <c r="AV340" s="90">
        <f t="shared" si="4809"/>
        <v>0</v>
      </c>
      <c r="AW340" s="236">
        <f t="shared" si="4914"/>
        <v>0</v>
      </c>
      <c r="AX340" s="232">
        <f t="shared" si="4915"/>
        <v>0</v>
      </c>
      <c r="AY340" s="233">
        <f t="shared" si="4916"/>
        <v>0</v>
      </c>
      <c r="AZ340" s="184"/>
      <c r="BA340" s="100"/>
      <c r="BB340" s="90">
        <f t="shared" si="4813"/>
        <v>0</v>
      </c>
      <c r="BC340" s="184"/>
      <c r="BD340" s="100"/>
      <c r="BE340" s="90">
        <f t="shared" si="4814"/>
        <v>0</v>
      </c>
      <c r="BF340" s="236">
        <f t="shared" si="4917"/>
        <v>0</v>
      </c>
      <c r="BG340" s="232">
        <f t="shared" si="4918"/>
        <v>0</v>
      </c>
      <c r="BH340" s="233">
        <f t="shared" si="4919"/>
        <v>0</v>
      </c>
      <c r="BI340" s="184"/>
      <c r="BJ340" s="100"/>
      <c r="BK340" s="90">
        <f t="shared" si="4818"/>
        <v>0</v>
      </c>
      <c r="BL340" s="184"/>
      <c r="BM340" s="100"/>
      <c r="BN340" s="90">
        <f t="shared" si="4819"/>
        <v>0</v>
      </c>
      <c r="BO340" s="236">
        <f t="shared" si="4920"/>
        <v>0</v>
      </c>
      <c r="BP340" s="232">
        <f t="shared" si="4921"/>
        <v>0</v>
      </c>
      <c r="BQ340" s="233">
        <f t="shared" si="4922"/>
        <v>0</v>
      </c>
      <c r="BR340" s="50">
        <f t="shared" si="4952"/>
        <v>0</v>
      </c>
      <c r="BS340" s="45">
        <f t="shared" si="4953"/>
        <v>0</v>
      </c>
      <c r="BT340" s="51">
        <f t="shared" si="4954"/>
        <v>0</v>
      </c>
      <c r="BU340" s="50">
        <f t="shared" si="4955"/>
        <v>0</v>
      </c>
      <c r="BV340" s="45">
        <f t="shared" si="4956"/>
        <v>0</v>
      </c>
      <c r="BW340" s="51">
        <f t="shared" si="4957"/>
        <v>0</v>
      </c>
      <c r="BX340" s="252">
        <f t="shared" si="5080"/>
        <v>0</v>
      </c>
      <c r="BY340" s="253">
        <f t="shared" si="5081"/>
        <v>0</v>
      </c>
      <c r="BZ340" s="253">
        <f t="shared" si="5082"/>
        <v>0</v>
      </c>
      <c r="CA340" s="243"/>
      <c r="CB340" s="240"/>
      <c r="CC340" s="241">
        <f t="shared" si="4923"/>
        <v>0</v>
      </c>
      <c r="CD340" s="243"/>
      <c r="CE340" s="240"/>
      <c r="CF340" s="241">
        <f t="shared" si="4832"/>
        <v>0</v>
      </c>
      <c r="CG340" s="41">
        <f t="shared" si="4924"/>
        <v>0</v>
      </c>
      <c r="CH340" s="42">
        <f t="shared" si="4925"/>
        <v>0</v>
      </c>
      <c r="CI340" s="43">
        <f t="shared" si="4926"/>
        <v>0</v>
      </c>
      <c r="CJ340" s="243"/>
      <c r="CK340" s="240"/>
      <c r="CL340" s="241">
        <f t="shared" si="4927"/>
        <v>0</v>
      </c>
      <c r="CM340" s="243"/>
      <c r="CN340" s="240"/>
      <c r="CO340" s="241">
        <f t="shared" si="4836"/>
        <v>0</v>
      </c>
      <c r="CP340" s="41">
        <f t="shared" si="4928"/>
        <v>0</v>
      </c>
      <c r="CQ340" s="42">
        <f t="shared" si="4929"/>
        <v>0</v>
      </c>
      <c r="CR340" s="43">
        <f t="shared" si="4930"/>
        <v>0</v>
      </c>
      <c r="CS340" s="243"/>
      <c r="CT340" s="240"/>
      <c r="CU340" s="241">
        <f t="shared" si="4931"/>
        <v>0</v>
      </c>
      <c r="CV340" s="243"/>
      <c r="CW340" s="240"/>
      <c r="CX340" s="241">
        <f t="shared" si="4840"/>
        <v>0</v>
      </c>
      <c r="CY340" s="41">
        <f t="shared" si="4932"/>
        <v>0</v>
      </c>
      <c r="CZ340" s="42">
        <f t="shared" si="4933"/>
        <v>0</v>
      </c>
      <c r="DA340" s="43">
        <f t="shared" si="4934"/>
        <v>0</v>
      </c>
      <c r="DB340" s="449">
        <f t="shared" si="4958"/>
        <v>0</v>
      </c>
      <c r="DC340" s="450">
        <f t="shared" si="4959"/>
        <v>0</v>
      </c>
      <c r="DD340" s="451">
        <f t="shared" si="4960"/>
        <v>0</v>
      </c>
      <c r="DE340" s="449">
        <f t="shared" si="4961"/>
        <v>0</v>
      </c>
      <c r="DF340" s="450">
        <f t="shared" si="4962"/>
        <v>0</v>
      </c>
      <c r="DG340" s="451">
        <f t="shared" si="4963"/>
        <v>0</v>
      </c>
      <c r="DH340" s="252">
        <f t="shared" si="4964"/>
        <v>0</v>
      </c>
      <c r="DI340" s="253">
        <f t="shared" si="4965"/>
        <v>0</v>
      </c>
      <c r="DJ340" s="253">
        <f t="shared" si="4966"/>
        <v>0</v>
      </c>
      <c r="DK340" s="184"/>
      <c r="DL340" s="100"/>
      <c r="DM340" s="90">
        <f t="shared" si="4935"/>
        <v>0</v>
      </c>
      <c r="DN340" s="184"/>
      <c r="DO340" s="100"/>
      <c r="DP340" s="90">
        <f t="shared" si="4853"/>
        <v>0</v>
      </c>
      <c r="DQ340" s="41">
        <f t="shared" si="4936"/>
        <v>0</v>
      </c>
      <c r="DR340" s="42">
        <f t="shared" si="4937"/>
        <v>0</v>
      </c>
      <c r="DS340" s="43">
        <f t="shared" si="4938"/>
        <v>0</v>
      </c>
      <c r="DT340" s="184"/>
      <c r="DU340" s="100"/>
      <c r="DV340" s="90">
        <f t="shared" si="4857"/>
        <v>0</v>
      </c>
      <c r="DW340" s="184"/>
      <c r="DX340" s="100"/>
      <c r="DY340" s="90">
        <f t="shared" si="4858"/>
        <v>0</v>
      </c>
      <c r="DZ340" s="41">
        <f t="shared" si="4939"/>
        <v>0</v>
      </c>
      <c r="EA340" s="42">
        <f t="shared" si="4940"/>
        <v>0</v>
      </c>
      <c r="EB340" s="43">
        <f t="shared" si="4941"/>
        <v>0</v>
      </c>
      <c r="EC340" s="184"/>
      <c r="ED340" s="100"/>
      <c r="EE340" s="90">
        <f t="shared" si="4967"/>
        <v>0</v>
      </c>
      <c r="EF340" s="184"/>
      <c r="EG340" s="100"/>
      <c r="EH340" s="90">
        <f t="shared" si="4968"/>
        <v>0</v>
      </c>
      <c r="EI340" s="41">
        <f t="shared" si="4942"/>
        <v>0</v>
      </c>
      <c r="EJ340" s="42">
        <f t="shared" si="4943"/>
        <v>0</v>
      </c>
      <c r="EK340" s="43">
        <f t="shared" si="4944"/>
        <v>0</v>
      </c>
      <c r="EL340" s="50">
        <f t="shared" si="5083"/>
        <v>0</v>
      </c>
      <c r="EM340" s="45">
        <f t="shared" si="5084"/>
        <v>0</v>
      </c>
      <c r="EN340" s="51">
        <f t="shared" si="5085"/>
        <v>0</v>
      </c>
      <c r="EO340" s="50">
        <f t="shared" si="5086"/>
        <v>0</v>
      </c>
      <c r="EP340" s="45">
        <f t="shared" si="5087"/>
        <v>0</v>
      </c>
      <c r="EQ340" s="51">
        <f t="shared" si="5088"/>
        <v>0</v>
      </c>
      <c r="ER340" s="81">
        <f t="shared" si="5089"/>
        <v>0</v>
      </c>
      <c r="ES340" s="52">
        <f t="shared" si="5090"/>
        <v>0</v>
      </c>
      <c r="ET340" s="52">
        <f t="shared" si="5091"/>
        <v>0</v>
      </c>
      <c r="EU340" s="27">
        <f t="shared" si="5092"/>
        <v>0</v>
      </c>
      <c r="EV340" s="28">
        <f t="shared" si="5093"/>
        <v>0</v>
      </c>
      <c r="EW340" s="29">
        <f t="shared" si="5094"/>
        <v>0</v>
      </c>
      <c r="EX340" s="27">
        <f t="shared" si="5095"/>
        <v>0</v>
      </c>
      <c r="EY340" s="28">
        <f t="shared" si="5096"/>
        <v>0</v>
      </c>
      <c r="EZ340" s="29">
        <f t="shared" si="5097"/>
        <v>0</v>
      </c>
      <c r="FA340" s="178">
        <f t="shared" si="5098"/>
        <v>0</v>
      </c>
      <c r="FB340" s="28">
        <f t="shared" si="5099"/>
        <v>0</v>
      </c>
      <c r="FC340" s="29">
        <f t="shared" si="5100"/>
        <v>0</v>
      </c>
      <c r="FE340" s="84"/>
      <c r="FF340" s="176"/>
      <c r="FG340" s="176"/>
      <c r="FH340" s="84"/>
      <c r="FI340" s="243"/>
      <c r="FJ340" s="240"/>
      <c r="FK340" s="241">
        <f t="shared" si="4969"/>
        <v>0</v>
      </c>
      <c r="FL340" s="243"/>
      <c r="FM340" s="240"/>
      <c r="FN340" s="241">
        <f t="shared" si="4970"/>
        <v>0</v>
      </c>
      <c r="FO340" s="41">
        <f t="shared" si="4971"/>
        <v>0</v>
      </c>
      <c r="FP340" s="42">
        <f t="shared" si="4972"/>
        <v>0</v>
      </c>
      <c r="FQ340" s="43">
        <f t="shared" si="4973"/>
        <v>0</v>
      </c>
      <c r="FR340" s="243"/>
      <c r="FS340" s="240"/>
      <c r="FT340" s="241">
        <f t="shared" si="4974"/>
        <v>0</v>
      </c>
      <c r="FU340" s="243"/>
      <c r="FV340" s="240"/>
      <c r="FW340" s="241">
        <f t="shared" si="4975"/>
        <v>0</v>
      </c>
      <c r="FX340" s="41">
        <f t="shared" si="4976"/>
        <v>0</v>
      </c>
      <c r="FY340" s="42">
        <f t="shared" si="4977"/>
        <v>0</v>
      </c>
      <c r="FZ340" s="43">
        <f t="shared" si="4978"/>
        <v>0</v>
      </c>
      <c r="GA340" s="243"/>
      <c r="GB340" s="240"/>
      <c r="GC340" s="241">
        <f t="shared" si="4979"/>
        <v>0</v>
      </c>
      <c r="GD340" s="243"/>
      <c r="GE340" s="240"/>
      <c r="GF340" s="241">
        <f t="shared" si="4980"/>
        <v>0</v>
      </c>
      <c r="GG340" s="236">
        <f t="shared" si="4981"/>
        <v>0</v>
      </c>
      <c r="GH340" s="232">
        <f t="shared" si="4982"/>
        <v>0</v>
      </c>
      <c r="GI340" s="233">
        <f t="shared" si="4983"/>
        <v>0</v>
      </c>
      <c r="GJ340" s="449">
        <f t="shared" si="4984"/>
        <v>0</v>
      </c>
      <c r="GK340" s="450">
        <f t="shared" si="4985"/>
        <v>0</v>
      </c>
      <c r="GL340" s="451">
        <f t="shared" si="4986"/>
        <v>0</v>
      </c>
      <c r="GM340" s="449">
        <f t="shared" si="4987"/>
        <v>0</v>
      </c>
      <c r="GN340" s="450">
        <f t="shared" si="4988"/>
        <v>0</v>
      </c>
      <c r="GO340" s="451">
        <f t="shared" si="4989"/>
        <v>0</v>
      </c>
      <c r="GP340" s="252">
        <f t="shared" si="4990"/>
        <v>0</v>
      </c>
      <c r="GQ340" s="253">
        <f t="shared" si="4991"/>
        <v>0</v>
      </c>
      <c r="GR340" s="253">
        <f t="shared" si="4992"/>
        <v>0</v>
      </c>
      <c r="GS340" s="184"/>
      <c r="GT340" s="100"/>
      <c r="GU340" s="90">
        <f t="shared" si="4993"/>
        <v>0</v>
      </c>
      <c r="GV340" s="184"/>
      <c r="GW340" s="100"/>
      <c r="GX340" s="90">
        <f t="shared" si="4994"/>
        <v>0</v>
      </c>
      <c r="GY340" s="236">
        <f t="shared" si="4995"/>
        <v>0</v>
      </c>
      <c r="GZ340" s="232">
        <f t="shared" si="4996"/>
        <v>0</v>
      </c>
      <c r="HA340" s="233">
        <f t="shared" si="4997"/>
        <v>0</v>
      </c>
      <c r="HB340" s="184"/>
      <c r="HC340" s="100"/>
      <c r="HD340" s="90">
        <f t="shared" si="4998"/>
        <v>0</v>
      </c>
      <c r="HE340" s="184"/>
      <c r="HF340" s="100"/>
      <c r="HG340" s="90">
        <f t="shared" si="4999"/>
        <v>0</v>
      </c>
      <c r="HH340" s="236">
        <f t="shared" si="5000"/>
        <v>0</v>
      </c>
      <c r="HI340" s="232">
        <f t="shared" si="5001"/>
        <v>0</v>
      </c>
      <c r="HJ340" s="233">
        <f t="shared" si="5002"/>
        <v>0</v>
      </c>
      <c r="HK340" s="184"/>
      <c r="HL340" s="100"/>
      <c r="HM340" s="90">
        <f t="shared" si="5003"/>
        <v>0</v>
      </c>
      <c r="HN340" s="184"/>
      <c r="HO340" s="100"/>
      <c r="HP340" s="90">
        <f t="shared" si="5004"/>
        <v>0</v>
      </c>
      <c r="HQ340" s="236">
        <f t="shared" si="5005"/>
        <v>0</v>
      </c>
      <c r="HR340" s="232">
        <f t="shared" si="5006"/>
        <v>0</v>
      </c>
      <c r="HS340" s="233">
        <f t="shared" si="5007"/>
        <v>0</v>
      </c>
      <c r="HT340" s="50">
        <f t="shared" si="5008"/>
        <v>0</v>
      </c>
      <c r="HU340" s="45">
        <f t="shared" si="5009"/>
        <v>0</v>
      </c>
      <c r="HV340" s="51">
        <f t="shared" si="5010"/>
        <v>0</v>
      </c>
      <c r="HW340" s="50">
        <f t="shared" si="5011"/>
        <v>0</v>
      </c>
      <c r="HX340" s="45">
        <f t="shared" si="5012"/>
        <v>0</v>
      </c>
      <c r="HY340" s="51">
        <f t="shared" si="5013"/>
        <v>0</v>
      </c>
      <c r="HZ340" s="252">
        <f t="shared" si="5014"/>
        <v>0</v>
      </c>
      <c r="IA340" s="253">
        <f t="shared" si="5015"/>
        <v>0</v>
      </c>
      <c r="IB340" s="253">
        <f t="shared" si="5016"/>
        <v>0</v>
      </c>
      <c r="IC340" s="243"/>
      <c r="ID340" s="240"/>
      <c r="IE340" s="241">
        <f t="shared" si="5017"/>
        <v>0</v>
      </c>
      <c r="IF340" s="243"/>
      <c r="IG340" s="240"/>
      <c r="IH340" s="241">
        <f t="shared" si="5018"/>
        <v>0</v>
      </c>
      <c r="II340" s="236">
        <f t="shared" si="5019"/>
        <v>0</v>
      </c>
      <c r="IJ340" s="232">
        <f t="shared" si="5020"/>
        <v>0</v>
      </c>
      <c r="IK340" s="233">
        <f t="shared" si="5021"/>
        <v>0</v>
      </c>
      <c r="IL340" s="243"/>
      <c r="IM340" s="240"/>
      <c r="IN340" s="241">
        <f t="shared" si="5022"/>
        <v>0</v>
      </c>
      <c r="IO340" s="243"/>
      <c r="IP340" s="240"/>
      <c r="IQ340" s="241">
        <f t="shared" si="5023"/>
        <v>0</v>
      </c>
      <c r="IR340" s="236">
        <f t="shared" si="5024"/>
        <v>0</v>
      </c>
      <c r="IS340" s="232">
        <f t="shared" si="5025"/>
        <v>0</v>
      </c>
      <c r="IT340" s="233">
        <f t="shared" si="5026"/>
        <v>0</v>
      </c>
      <c r="IU340" s="243"/>
      <c r="IV340" s="240"/>
      <c r="IW340" s="241">
        <f t="shared" si="5070"/>
        <v>0</v>
      </c>
      <c r="IX340" s="243"/>
      <c r="IY340" s="240"/>
      <c r="IZ340" s="241">
        <f t="shared" si="5027"/>
        <v>0</v>
      </c>
      <c r="JA340" s="236">
        <f t="shared" si="5028"/>
        <v>0</v>
      </c>
      <c r="JB340" s="232">
        <f t="shared" si="5029"/>
        <v>0</v>
      </c>
      <c r="JC340" s="233">
        <f t="shared" si="5030"/>
        <v>0</v>
      </c>
      <c r="JD340" s="449">
        <f t="shared" si="5031"/>
        <v>0</v>
      </c>
      <c r="JE340" s="450">
        <f t="shared" si="5032"/>
        <v>0</v>
      </c>
      <c r="JF340" s="451">
        <f t="shared" si="5033"/>
        <v>0</v>
      </c>
      <c r="JG340" s="449">
        <f t="shared" si="5034"/>
        <v>0</v>
      </c>
      <c r="JH340" s="450">
        <f t="shared" si="5035"/>
        <v>0</v>
      </c>
      <c r="JI340" s="451">
        <f t="shared" si="5036"/>
        <v>0</v>
      </c>
      <c r="JJ340" s="252">
        <f t="shared" si="5037"/>
        <v>0</v>
      </c>
      <c r="JK340" s="253">
        <f t="shared" si="5038"/>
        <v>0</v>
      </c>
      <c r="JL340" s="253">
        <f t="shared" si="5039"/>
        <v>0</v>
      </c>
      <c r="JM340" s="184"/>
      <c r="JN340" s="100"/>
      <c r="JO340" s="90">
        <f t="shared" si="5040"/>
        <v>0</v>
      </c>
      <c r="JP340" s="184"/>
      <c r="JQ340" s="100"/>
      <c r="JR340" s="90">
        <f t="shared" si="5041"/>
        <v>0</v>
      </c>
      <c r="JS340" s="236">
        <f t="shared" si="5042"/>
        <v>0</v>
      </c>
      <c r="JT340" s="232">
        <f t="shared" si="5043"/>
        <v>0</v>
      </c>
      <c r="JU340" s="233">
        <f t="shared" si="5044"/>
        <v>0</v>
      </c>
      <c r="JV340" s="184"/>
      <c r="JW340" s="100"/>
      <c r="JX340" s="90">
        <f t="shared" si="5045"/>
        <v>0</v>
      </c>
      <c r="JY340" s="184"/>
      <c r="JZ340" s="100"/>
      <c r="KA340" s="90">
        <f t="shared" si="5046"/>
        <v>0</v>
      </c>
      <c r="KB340" s="236">
        <f t="shared" si="5047"/>
        <v>0</v>
      </c>
      <c r="KC340" s="232">
        <f t="shared" si="5048"/>
        <v>0</v>
      </c>
      <c r="KD340" s="233">
        <f t="shared" si="5049"/>
        <v>0</v>
      </c>
      <c r="KE340" s="184"/>
      <c r="KF340" s="100"/>
      <c r="KG340" s="90">
        <f t="shared" si="5050"/>
        <v>0</v>
      </c>
      <c r="KH340" s="184"/>
      <c r="KI340" s="100"/>
      <c r="KJ340" s="90">
        <f t="shared" si="5051"/>
        <v>0</v>
      </c>
      <c r="KK340" s="41">
        <f t="shared" si="5052"/>
        <v>0</v>
      </c>
      <c r="KL340" s="42">
        <f t="shared" si="5053"/>
        <v>0</v>
      </c>
      <c r="KM340" s="43">
        <f t="shared" si="5054"/>
        <v>0</v>
      </c>
      <c r="KN340" s="50">
        <f t="shared" si="5055"/>
        <v>0</v>
      </c>
      <c r="KO340" s="45">
        <f t="shared" si="5056"/>
        <v>0</v>
      </c>
      <c r="KP340" s="51">
        <f t="shared" si="5057"/>
        <v>0</v>
      </c>
      <c r="KQ340" s="50">
        <f t="shared" si="5058"/>
        <v>0</v>
      </c>
      <c r="KR340" s="45">
        <f t="shared" si="5059"/>
        <v>0</v>
      </c>
      <c r="KS340" s="51">
        <f t="shared" si="5060"/>
        <v>0</v>
      </c>
      <c r="KT340" s="81">
        <f t="shared" si="5061"/>
        <v>0</v>
      </c>
      <c r="KU340" s="52">
        <f t="shared" si="5062"/>
        <v>0</v>
      </c>
      <c r="KV340" s="52">
        <f t="shared" si="5063"/>
        <v>0</v>
      </c>
      <c r="KW340" s="27">
        <f t="shared" si="5064"/>
        <v>0</v>
      </c>
      <c r="KX340" s="28">
        <f t="shared" si="5065"/>
        <v>0</v>
      </c>
      <c r="KY340" s="29">
        <f t="shared" si="5066"/>
        <v>0</v>
      </c>
      <c r="KZ340" s="27">
        <f t="shared" si="5067"/>
        <v>0</v>
      </c>
      <c r="LA340" s="28">
        <f t="shared" si="5068"/>
        <v>0</v>
      </c>
      <c r="LB340" s="29">
        <f t="shared" si="5069"/>
        <v>0</v>
      </c>
      <c r="LC340" s="178">
        <f t="shared" si="4902"/>
        <v>0</v>
      </c>
      <c r="LD340" s="28">
        <f t="shared" si="4903"/>
        <v>0</v>
      </c>
      <c r="LE340" s="29">
        <f t="shared" si="4904"/>
        <v>0</v>
      </c>
    </row>
    <row r="341" spans="2:317" s="129" customFormat="1" ht="20.25" hidden="1" customHeight="1" outlineLevel="2">
      <c r="B341" s="119" t="s">
        <v>433</v>
      </c>
      <c r="C341" s="120"/>
      <c r="D341" s="120"/>
      <c r="E341" s="120"/>
      <c r="F341" s="121"/>
      <c r="G341" s="412">
        <f>SUBTOTAL(9,G323:G340)</f>
        <v>0</v>
      </c>
      <c r="H341" s="420"/>
      <c r="I341" s="414">
        <f>SUBTOTAL(9,I323:I340)</f>
        <v>0</v>
      </c>
      <c r="J341" s="412">
        <f>SUBTOTAL(9,J323:J340)</f>
        <v>0</v>
      </c>
      <c r="K341" s="420"/>
      <c r="L341" s="414">
        <f>SUBTOTAL(9,L323:L340)</f>
        <v>0</v>
      </c>
      <c r="M341" s="91">
        <f>SUBTOTAL(9,M323:M340)</f>
        <v>0</v>
      </c>
      <c r="N341" s="92"/>
      <c r="O341" s="93">
        <f>SUBTOTAL(9,O323:O340)</f>
        <v>0</v>
      </c>
      <c r="P341" s="412">
        <f>SUBTOTAL(9,P323:P340)</f>
        <v>0.06</v>
      </c>
      <c r="Q341" s="420"/>
      <c r="R341" s="414">
        <f>SUBTOTAL(9,R323:R340)</f>
        <v>4.32</v>
      </c>
      <c r="S341" s="412">
        <f>SUBTOTAL(9,S323:S340)</f>
        <v>0.09</v>
      </c>
      <c r="T341" s="420"/>
      <c r="U341" s="414">
        <f>SUBTOTAL(9,U323:U340)</f>
        <v>6.4799999999999995</v>
      </c>
      <c r="V341" s="91">
        <f>SUBTOTAL(9,V323:V340)</f>
        <v>-0.03</v>
      </c>
      <c r="W341" s="92"/>
      <c r="X341" s="93">
        <f>SUBTOTAL(9,X323:X340)</f>
        <v>-2.1599999999999993</v>
      </c>
      <c r="Y341" s="412">
        <f>SUBTOTAL(9,Y323:Y340)</f>
        <v>0.03</v>
      </c>
      <c r="Z341" s="420"/>
      <c r="AA341" s="414">
        <f>SUBTOTAL(9,AA323:AA340)</f>
        <v>2.16</v>
      </c>
      <c r="AB341" s="412">
        <f>SUBTOTAL(9,AB323:AB340)</f>
        <v>0.03</v>
      </c>
      <c r="AC341" s="420"/>
      <c r="AD341" s="414">
        <f>SUBTOTAL(9,AD323:AD340)</f>
        <v>2.16</v>
      </c>
      <c r="AE341" s="255">
        <f>SUBTOTAL(9,AE323:AE340)</f>
        <v>0</v>
      </c>
      <c r="AF341" s="256"/>
      <c r="AG341" s="257">
        <f>SUBTOTAL(9,AG323:AG340)</f>
        <v>0</v>
      </c>
      <c r="AH341" s="452">
        <f>SUBTOTAL(9,AH323:AH340)</f>
        <v>0.09</v>
      </c>
      <c r="AI341" s="458">
        <f>IF(AJ341,AJ341/AH341,"")</f>
        <v>72.000000000000014</v>
      </c>
      <c r="AJ341" s="454">
        <f>SUBTOTAL(9,AJ323:AJ340)</f>
        <v>6.48</v>
      </c>
      <c r="AK341" s="452">
        <f>SUBTOTAL(9,AK323:AK340)</f>
        <v>0.12</v>
      </c>
      <c r="AL341" s="458">
        <f>IF(AM341,AM341/AK341,"")</f>
        <v>72.000000000000014</v>
      </c>
      <c r="AM341" s="455">
        <f>SUBTOTAL(9,AM323:AM340)</f>
        <v>8.64</v>
      </c>
      <c r="AN341" s="259">
        <f>SUBTOTAL(9,AN323:AN340)</f>
        <v>-0.03</v>
      </c>
      <c r="AO341" s="258"/>
      <c r="AP341" s="258">
        <f>SUBTOTAL(9,AP323:AP340)</f>
        <v>-2.16</v>
      </c>
      <c r="AQ341" s="91">
        <f>SUBTOTAL(9,AQ323:AQ340)</f>
        <v>0.12000000000000001</v>
      </c>
      <c r="AR341" s="101"/>
      <c r="AS341" s="93">
        <f>SUBTOTAL(9,AS323:AS340)</f>
        <v>8.64</v>
      </c>
      <c r="AT341" s="91">
        <f>SUBTOTAL(9,AT323:AT340)</f>
        <v>0.4</v>
      </c>
      <c r="AU341" s="101"/>
      <c r="AV341" s="93">
        <f>SUBTOTAL(9,AV323:AV340)</f>
        <v>15.600000000000001</v>
      </c>
      <c r="AW341" s="255">
        <f>SUBTOTAL(9,AW323:AW340)</f>
        <v>-0.27999999999999997</v>
      </c>
      <c r="AX341" s="256"/>
      <c r="AY341" s="257">
        <f>SUBTOTAL(9,AY323:AY340)</f>
        <v>-6.9600000000000009</v>
      </c>
      <c r="AZ341" s="91">
        <f>SUBTOTAL(9,AZ323:AZ340)</f>
        <v>0.30000000000000004</v>
      </c>
      <c r="BA341" s="101"/>
      <c r="BB341" s="93">
        <f>SUBTOTAL(9,BB323:BB340)</f>
        <v>12.8</v>
      </c>
      <c r="BC341" s="91">
        <f>SUBTOTAL(9,BC323:BC340)</f>
        <v>0.4</v>
      </c>
      <c r="BD341" s="101"/>
      <c r="BE341" s="93">
        <f>SUBTOTAL(9,BE323:BE340)</f>
        <v>15.600000000000001</v>
      </c>
      <c r="BF341" s="255">
        <f>SUBTOTAL(9,BF323:BF340)</f>
        <v>-9.9999999999999978E-2</v>
      </c>
      <c r="BG341" s="256"/>
      <c r="BH341" s="257">
        <f>SUBTOTAL(9,BH323:BH340)</f>
        <v>-2.8</v>
      </c>
      <c r="BI341" s="91">
        <f>SUBTOTAL(9,BI323:BI340)</f>
        <v>0.9</v>
      </c>
      <c r="BJ341" s="101"/>
      <c r="BK341" s="93">
        <f>SUBTOTAL(9,BK323:BK340)</f>
        <v>29.6</v>
      </c>
      <c r="BL341" s="91">
        <f>SUBTOTAL(9,BL323:BL340)</f>
        <v>0.5</v>
      </c>
      <c r="BM341" s="101"/>
      <c r="BN341" s="93">
        <f>SUBTOTAL(9,BN323:BN340)</f>
        <v>18.400000000000002</v>
      </c>
      <c r="BO341" s="255">
        <f>SUBTOTAL(9,BO323:BO340)</f>
        <v>0.4</v>
      </c>
      <c r="BP341" s="256"/>
      <c r="BQ341" s="257">
        <f>SUBTOTAL(9,BQ323:BQ340)</f>
        <v>11.200000000000001</v>
      </c>
      <c r="BR341" s="122">
        <f>SUBTOTAL(9,BR323:BR340)</f>
        <v>1.32</v>
      </c>
      <c r="BS341" s="130">
        <f>IF(BT341,BT341/BR341,"")</f>
        <v>38.666666666666671</v>
      </c>
      <c r="BT341" s="124">
        <f>SUBTOTAL(9,BT323:BT340)</f>
        <v>51.040000000000006</v>
      </c>
      <c r="BU341" s="122">
        <f>SUBTOTAL(9,BU323:BU340)</f>
        <v>1.3</v>
      </c>
      <c r="BV341" s="130">
        <f>IF(BW341,BW341/BU341,"")</f>
        <v>38.153846153846153</v>
      </c>
      <c r="BW341" s="496">
        <f>SUBTOTAL(9,BW323:BW340)</f>
        <v>49.6</v>
      </c>
      <c r="BX341" s="259">
        <f>SUBTOTAL(9,BX323:BX340)</f>
        <v>2.0000000000000018E-2</v>
      </c>
      <c r="BY341" s="258"/>
      <c r="BZ341" s="258">
        <f>SUBTOTAL(9,BZ323:BZ340)</f>
        <v>1.4400000000000048</v>
      </c>
      <c r="CA341" s="412">
        <f>SUBTOTAL(9,CA323:CA340)</f>
        <v>0.89999999999999991</v>
      </c>
      <c r="CB341" s="420"/>
      <c r="CC341" s="414">
        <f>SUBTOTAL(9,CC323:CC340)</f>
        <v>38.4</v>
      </c>
      <c r="CD341" s="412">
        <f>SUBTOTAL(9,CD323:CD340)</f>
        <v>0.8</v>
      </c>
      <c r="CE341" s="420"/>
      <c r="CF341" s="414">
        <f>SUBTOTAL(9,CF323:CF340)</f>
        <v>31.200000000000003</v>
      </c>
      <c r="CG341" s="255">
        <f>SUBTOTAL(9,CG323:CG340)</f>
        <v>9.9999999999999978E-2</v>
      </c>
      <c r="CH341" s="256"/>
      <c r="CI341" s="257">
        <f>SUBTOTAL(9,CI323:CI340)</f>
        <v>7.1999999999999975</v>
      </c>
      <c r="CJ341" s="412">
        <f>SUBTOTAL(9,CJ323:CJ340)</f>
        <v>1</v>
      </c>
      <c r="CK341" s="420"/>
      <c r="CL341" s="414">
        <f>SUBTOTAL(9,CL323:CL340)</f>
        <v>41.199999999999996</v>
      </c>
      <c r="CM341" s="412">
        <f>SUBTOTAL(9,CM323:CM340)</f>
        <v>0.89999999999999991</v>
      </c>
      <c r="CN341" s="420"/>
      <c r="CO341" s="414">
        <f>SUBTOTAL(9,CO323:CO340)</f>
        <v>34</v>
      </c>
      <c r="CP341" s="255">
        <f>SUBTOTAL(9,CP323:CP340)</f>
        <v>9.9999999999999978E-2</v>
      </c>
      <c r="CQ341" s="256"/>
      <c r="CR341" s="257">
        <f>SUBTOTAL(9,CR323:CR340)</f>
        <v>7.1999999999999975</v>
      </c>
      <c r="CS341" s="412">
        <f>SUBTOTAL(9,CS323:CS340)</f>
        <v>1.1000000000000001</v>
      </c>
      <c r="CT341" s="420"/>
      <c r="CU341" s="414">
        <f>SUBTOTAL(9,CU323:CU340)</f>
        <v>48.4</v>
      </c>
      <c r="CV341" s="412">
        <f>SUBTOTAL(9,CV323:CV340)</f>
        <v>0.89999999999999991</v>
      </c>
      <c r="CW341" s="420"/>
      <c r="CX341" s="414">
        <f>SUBTOTAL(9,CX323:CX340)</f>
        <v>34</v>
      </c>
      <c r="CY341" s="255">
        <f>SUBTOTAL(9,CY323:CY340)</f>
        <v>0.19999999999999998</v>
      </c>
      <c r="CZ341" s="256"/>
      <c r="DA341" s="257">
        <f>SUBTOTAL(9,DA323:DA340)</f>
        <v>14.399999999999999</v>
      </c>
      <c r="DB341" s="452">
        <f>SUBTOTAL(9,DB323:DB340)</f>
        <v>2.9999999999999996</v>
      </c>
      <c r="DC341" s="458">
        <f>IF(DD341,DD341/DB341,"")</f>
        <v>42.666666666666671</v>
      </c>
      <c r="DD341" s="454">
        <f>SUBTOTAL(9,DD323:DD340)</f>
        <v>128</v>
      </c>
      <c r="DE341" s="452">
        <f>SUBTOTAL(9,DE323:DE340)</f>
        <v>2.5999999999999996</v>
      </c>
      <c r="DF341" s="458">
        <f>IF(DG341,DG341/DE341,"")</f>
        <v>38.15384615384616</v>
      </c>
      <c r="DG341" s="455">
        <f>SUBTOTAL(9,DG323:DG340)</f>
        <v>99.2</v>
      </c>
      <c r="DH341" s="259">
        <f>SUBTOTAL(9,DH323:DH340)</f>
        <v>0.3999999999999998</v>
      </c>
      <c r="DI341" s="258"/>
      <c r="DJ341" s="258">
        <f>SUBTOTAL(9,DJ323:DJ340)</f>
        <v>28.799999999999994</v>
      </c>
      <c r="DK341" s="91">
        <f>SUBTOTAL(9,DK323:DK340)</f>
        <v>1.2</v>
      </c>
      <c r="DL341" s="101"/>
      <c r="DM341" s="93">
        <f>SUBTOTAL(9,DM323:DM340)</f>
        <v>55.599999999999994</v>
      </c>
      <c r="DN341" s="91">
        <f>SUBTOTAL(9,DN323:DN340)</f>
        <v>0.89999999999999991</v>
      </c>
      <c r="DO341" s="101"/>
      <c r="DP341" s="93">
        <f>SUBTOTAL(9,DP323:DP340)</f>
        <v>34</v>
      </c>
      <c r="DQ341" s="255">
        <f>SUBTOTAL(9,DQ323:DQ340)</f>
        <v>0.3</v>
      </c>
      <c r="DR341" s="256"/>
      <c r="DS341" s="257">
        <f>SUBTOTAL(9,DS323:DS340)</f>
        <v>21.6</v>
      </c>
      <c r="DT341" s="91">
        <f>SUBTOTAL(9,DT323:DT340)</f>
        <v>1.2</v>
      </c>
      <c r="DU341" s="101"/>
      <c r="DV341" s="93">
        <f>SUBTOTAL(9,DV323:DV340)</f>
        <v>55.599999999999994</v>
      </c>
      <c r="DW341" s="91">
        <f>SUBTOTAL(9,DW323:DW340)</f>
        <v>0.89999999999999991</v>
      </c>
      <c r="DX341" s="101"/>
      <c r="DY341" s="93">
        <f>SUBTOTAL(9,DY323:DY340)</f>
        <v>34</v>
      </c>
      <c r="DZ341" s="255">
        <f>SUBTOTAL(9,DZ323:DZ340)</f>
        <v>0.3</v>
      </c>
      <c r="EA341" s="256"/>
      <c r="EB341" s="257">
        <f>SUBTOTAL(9,EB323:EB340)</f>
        <v>21.6</v>
      </c>
      <c r="EC341" s="91">
        <f>SUBTOTAL(9,EC323:EC340)</f>
        <v>1.2</v>
      </c>
      <c r="ED341" s="101"/>
      <c r="EE341" s="93">
        <f>SUBTOTAL(9,EE323:EE340)</f>
        <v>55.599999999999994</v>
      </c>
      <c r="EF341" s="91">
        <f>SUBTOTAL(9,EF323:EF340)</f>
        <v>0.89999999999999991</v>
      </c>
      <c r="EG341" s="101"/>
      <c r="EH341" s="93">
        <f>SUBTOTAL(9,EH323:EH340)</f>
        <v>34</v>
      </c>
      <c r="EI341" s="91">
        <f>SUBTOTAL(9,EI323:EI340)</f>
        <v>0.3</v>
      </c>
      <c r="EJ341" s="92"/>
      <c r="EK341" s="93">
        <f>SUBTOTAL(9,EK323:EK340)</f>
        <v>21.6</v>
      </c>
      <c r="EL341" s="122">
        <f>SUBTOTAL(9,EL323:EL340)</f>
        <v>3.5999999999999996</v>
      </c>
      <c r="EM341" s="130">
        <f>IF(EN341,EN341/EL341,"")</f>
        <v>46.333333333333343</v>
      </c>
      <c r="EN341" s="124">
        <f>SUBTOTAL(9,EN323:EN340)</f>
        <v>166.8</v>
      </c>
      <c r="EO341" s="122">
        <f>SUBTOTAL(9,EO323:EO340)</f>
        <v>2.6999999999999997</v>
      </c>
      <c r="EP341" s="130">
        <f>IF(EQ341,EQ341/EO341,"")</f>
        <v>37.777777777777779</v>
      </c>
      <c r="EQ341" s="496">
        <f>SUBTOTAL(9,EQ323:EQ340)</f>
        <v>102</v>
      </c>
      <c r="ER341" s="125">
        <f>SUBTOTAL(9,ER323:ER340)</f>
        <v>0.89999999999999991</v>
      </c>
      <c r="ES341" s="124"/>
      <c r="ET341" s="124">
        <f>SUBTOTAL(9,ET323:ET340)</f>
        <v>64.8</v>
      </c>
      <c r="EU341" s="126">
        <f>SUBTOTAL(9,EU323:EU340)</f>
        <v>8.01</v>
      </c>
      <c r="EV341" s="127">
        <f>IF(EW341,EW341/EU341,"")</f>
        <v>43.985018726591761</v>
      </c>
      <c r="EW341" s="128">
        <f>SUBTOTAL(9,EW323:EW340)</f>
        <v>352.32</v>
      </c>
      <c r="EX341" s="126">
        <f>SUBTOTAL(9,EX323:EX340)</f>
        <v>6.72</v>
      </c>
      <c r="EY341" s="127">
        <f>IF(EZ341,EZ341/EX341,"")</f>
        <v>38.607142857142861</v>
      </c>
      <c r="EZ341" s="128">
        <f>SUBTOTAL(9,EZ323:EZ340)</f>
        <v>259.44</v>
      </c>
      <c r="FA341" s="179">
        <f>SUBTOTAL(9,FA323:FA340)</f>
        <v>1.2899999999999994</v>
      </c>
      <c r="FB341" s="127"/>
      <c r="FC341" s="128">
        <f>SUBTOTAL(9,FC323:FC340)</f>
        <v>92.88</v>
      </c>
      <c r="FE341" s="119" t="s">
        <v>258</v>
      </c>
      <c r="FF341" s="120"/>
      <c r="FG341" s="120"/>
      <c r="FH341" s="121"/>
      <c r="FI341" s="412">
        <f>SUBTOTAL(9,FI323:FI340)</f>
        <v>3.2</v>
      </c>
      <c r="FJ341" s="420"/>
      <c r="FK341" s="414">
        <f>SUBTOTAL(9,FK323:FK340)</f>
        <v>197.5</v>
      </c>
      <c r="FL341" s="412">
        <f>SUBTOTAL(9,FL323:FL340)</f>
        <v>0.2</v>
      </c>
      <c r="FM341" s="420"/>
      <c r="FN341" s="414">
        <f>SUBTOTAL(9,FN323:FN340)</f>
        <v>5.4</v>
      </c>
      <c r="FO341" s="91">
        <f>SUBTOTAL(9,FO323:FO340)</f>
        <v>0</v>
      </c>
      <c r="FP341" s="92"/>
      <c r="FQ341" s="93">
        <f>SUBTOTAL(9,FQ323:FQ340)</f>
        <v>0</v>
      </c>
      <c r="FR341" s="412">
        <f>SUBTOTAL(9,FR323:FR340)</f>
        <v>2.7</v>
      </c>
      <c r="FS341" s="420"/>
      <c r="FT341" s="414">
        <f>SUBTOTAL(9,FT323:FT340)</f>
        <v>161.5</v>
      </c>
      <c r="FU341" s="412">
        <f>SUBTOTAL(9,FU323:FU340)</f>
        <v>0.3</v>
      </c>
      <c r="FV341" s="420"/>
      <c r="FW341" s="414">
        <f>SUBTOTAL(9,FW323:FW340)</f>
        <v>8.1</v>
      </c>
      <c r="FX341" s="91">
        <f>SUBTOTAL(9,FX323:FX340)</f>
        <v>0</v>
      </c>
      <c r="FY341" s="92"/>
      <c r="FZ341" s="93">
        <f>SUBTOTAL(9,FZ323:FZ340)</f>
        <v>0</v>
      </c>
      <c r="GA341" s="412">
        <f>SUBTOTAL(9,GA323:GA340)</f>
        <v>0.7</v>
      </c>
      <c r="GB341" s="420"/>
      <c r="GC341" s="414">
        <f>SUBTOTAL(9,GC323:GC340)</f>
        <v>26.9</v>
      </c>
      <c r="GD341" s="412">
        <f>SUBTOTAL(9,GD323:GD340)</f>
        <v>0.5</v>
      </c>
      <c r="GE341" s="420"/>
      <c r="GF341" s="414">
        <f>SUBTOTAL(9,GF323:GF340)</f>
        <v>22.5</v>
      </c>
      <c r="GG341" s="255">
        <f>SUBTOTAL(9,GG323:GG340)</f>
        <v>0</v>
      </c>
      <c r="GH341" s="256"/>
      <c r="GI341" s="257">
        <f>SUBTOTAL(9,GI323:GI340)</f>
        <v>0</v>
      </c>
      <c r="GJ341" s="452">
        <f>SUBTOTAL(9,GJ323:GJ340)</f>
        <v>0</v>
      </c>
      <c r="GK341" s="458" t="str">
        <f>IF(GL341,GL341/GJ341,"")</f>
        <v/>
      </c>
      <c r="GL341" s="454">
        <f>SUBTOTAL(9,GL323:GL340)</f>
        <v>0</v>
      </c>
      <c r="GM341" s="452">
        <f>SUBTOTAL(9,GM323:GM340)</f>
        <v>0</v>
      </c>
      <c r="GN341" s="458" t="str">
        <f>IF(GO341,GO341/GM341,"")</f>
        <v/>
      </c>
      <c r="GO341" s="455">
        <f>SUBTOTAL(9,GO323:GO340)</f>
        <v>0</v>
      </c>
      <c r="GP341" s="259">
        <f>SUBTOTAL(9,GP323:GP340)</f>
        <v>0</v>
      </c>
      <c r="GQ341" s="258"/>
      <c r="GR341" s="258">
        <f>SUBTOTAL(9,GR323:GR340)</f>
        <v>0</v>
      </c>
      <c r="GS341" s="91">
        <f>SUBTOTAL(9,GS323:GS340)</f>
        <v>1</v>
      </c>
      <c r="GT341" s="101"/>
      <c r="GU341" s="93">
        <f>SUBTOTAL(9,GU323:GU340)</f>
        <v>25</v>
      </c>
      <c r="GV341" s="91">
        <f>SUBTOTAL(9,GV323:GV340)</f>
        <v>2.15</v>
      </c>
      <c r="GW341" s="101"/>
      <c r="GX341" s="93">
        <f>SUBTOTAL(9,GX323:GX340)</f>
        <v>61.400000000000006</v>
      </c>
      <c r="GY341" s="255">
        <f>SUBTOTAL(9,GY323:GY340)</f>
        <v>0</v>
      </c>
      <c r="GZ341" s="256"/>
      <c r="HA341" s="257">
        <f>SUBTOTAL(9,HA323:HA340)</f>
        <v>0</v>
      </c>
      <c r="HB341" s="91">
        <f>SUBTOTAL(9,HB323:HB340)</f>
        <v>1.25</v>
      </c>
      <c r="HC341" s="101"/>
      <c r="HD341" s="93">
        <f>SUBTOTAL(9,HD323:HD340)</f>
        <v>31.25</v>
      </c>
      <c r="HE341" s="91">
        <f>SUBTOTAL(9,HE323:HE340)</f>
        <v>2</v>
      </c>
      <c r="HF341" s="101"/>
      <c r="HG341" s="93">
        <f>SUBTOTAL(9,HG323:HG340)</f>
        <v>54</v>
      </c>
      <c r="HH341" s="255">
        <f>SUBTOTAL(9,HH323:HH340)</f>
        <v>0</v>
      </c>
      <c r="HI341" s="256"/>
      <c r="HJ341" s="257">
        <f>SUBTOTAL(9,HJ323:HJ340)</f>
        <v>0</v>
      </c>
      <c r="HK341" s="91">
        <f>SUBTOTAL(9,HK323:HK340)</f>
        <v>1.25</v>
      </c>
      <c r="HL341" s="101"/>
      <c r="HM341" s="93">
        <f>SUBTOTAL(9,HM323:HM340)</f>
        <v>31.25</v>
      </c>
      <c r="HN341" s="91">
        <f>SUBTOTAL(9,HN323:HN340)</f>
        <v>3.3</v>
      </c>
      <c r="HO341" s="101"/>
      <c r="HP341" s="93">
        <f>SUBTOTAL(9,HP323:HP340)</f>
        <v>102.6</v>
      </c>
      <c r="HQ341" s="255">
        <f>SUBTOTAL(9,HQ323:HQ340)</f>
        <v>0</v>
      </c>
      <c r="HR341" s="256"/>
      <c r="HS341" s="257">
        <f>SUBTOTAL(9,HS323:HS340)</f>
        <v>0</v>
      </c>
      <c r="HT341" s="122">
        <f>SUBTOTAL(9,HT323:HT340)</f>
        <v>0</v>
      </c>
      <c r="HU341" s="130" t="str">
        <f>IF(HV341,HV341/HT341,"")</f>
        <v/>
      </c>
      <c r="HV341" s="124">
        <f>SUBTOTAL(9,HV323:HV340)</f>
        <v>0</v>
      </c>
      <c r="HW341" s="122">
        <f>SUBTOTAL(9,HW323:HW340)</f>
        <v>0</v>
      </c>
      <c r="HX341" s="130" t="str">
        <f>IF(HY341,HY341/HW341,"")</f>
        <v/>
      </c>
      <c r="HY341" s="496">
        <f>SUBTOTAL(9,HY323:HY340)</f>
        <v>0</v>
      </c>
      <c r="HZ341" s="259">
        <f>SUBTOTAL(9,HZ323:HZ340)</f>
        <v>0</v>
      </c>
      <c r="IA341" s="258"/>
      <c r="IB341" s="258">
        <f>SUBTOTAL(9,IB323:IB340)</f>
        <v>0</v>
      </c>
      <c r="IC341" s="412">
        <f>SUBTOTAL(9,IC323:IC340)</f>
        <v>2</v>
      </c>
      <c r="ID341" s="420"/>
      <c r="IE341" s="414">
        <f>SUBTOTAL(9,IE323:IE340)</f>
        <v>50</v>
      </c>
      <c r="IF341" s="412">
        <f>SUBTOTAL(9,IF323:IF340)</f>
        <v>3.1</v>
      </c>
      <c r="IG341" s="420"/>
      <c r="IH341" s="414">
        <f>SUBTOTAL(9,IH323:IH340)</f>
        <v>88</v>
      </c>
      <c r="II341" s="255">
        <f>SUBTOTAL(9,II323:II340)</f>
        <v>0</v>
      </c>
      <c r="IJ341" s="256"/>
      <c r="IK341" s="257">
        <f>SUBTOTAL(9,IK323:IK340)</f>
        <v>0</v>
      </c>
      <c r="IL341" s="412">
        <f>SUBTOTAL(9,IL323:IL340)</f>
        <v>2.25</v>
      </c>
      <c r="IM341" s="420"/>
      <c r="IN341" s="414">
        <f>SUBTOTAL(9,IN323:IN340)</f>
        <v>56.25</v>
      </c>
      <c r="IO341" s="412">
        <f>SUBTOTAL(9,IO323:IO340)</f>
        <v>4</v>
      </c>
      <c r="IP341" s="420"/>
      <c r="IQ341" s="414">
        <f>SUBTOTAL(9,IQ323:IQ340)</f>
        <v>108</v>
      </c>
      <c r="IR341" s="255">
        <f>SUBTOTAL(9,IR323:IR340)</f>
        <v>0</v>
      </c>
      <c r="IS341" s="256"/>
      <c r="IT341" s="257">
        <f>SUBTOTAL(9,IT323:IT340)</f>
        <v>0</v>
      </c>
      <c r="IU341" s="412">
        <f>SUBTOTAL(9,IU323:IU340)</f>
        <v>2.25</v>
      </c>
      <c r="IV341" s="420"/>
      <c r="IW341" s="414">
        <f>SUBTOTAL(9,IW323:IW340)</f>
        <v>56.25</v>
      </c>
      <c r="IX341" s="412">
        <f>SUBTOTAL(9,IX323:IX340)</f>
        <v>5.5</v>
      </c>
      <c r="IY341" s="420"/>
      <c r="IZ341" s="414">
        <f>SUBTOTAL(9,IZ323:IZ340)</f>
        <v>182.5</v>
      </c>
      <c r="JA341" s="255">
        <f>SUBTOTAL(9,JA323:JA340)</f>
        <v>0</v>
      </c>
      <c r="JB341" s="256"/>
      <c r="JC341" s="257">
        <f>SUBTOTAL(9,JC323:JC340)</f>
        <v>0</v>
      </c>
      <c r="JD341" s="452">
        <f>SUBTOTAL(9,JD323:JD340)</f>
        <v>0</v>
      </c>
      <c r="JE341" s="458" t="str">
        <f>IF(JF341,JF341/JD341,"")</f>
        <v/>
      </c>
      <c r="JF341" s="454">
        <f>SUBTOTAL(9,JF323:JF340)</f>
        <v>0</v>
      </c>
      <c r="JG341" s="452">
        <f>SUBTOTAL(9,JG323:JG340)</f>
        <v>0</v>
      </c>
      <c r="JH341" s="458" t="str">
        <f>IF(JI341,JI341/JG341,"")</f>
        <v/>
      </c>
      <c r="JI341" s="455">
        <f>SUBTOTAL(9,JI323:JI340)</f>
        <v>0</v>
      </c>
      <c r="JJ341" s="259">
        <f>SUBTOTAL(9,JJ323:JJ340)</f>
        <v>0</v>
      </c>
      <c r="JK341" s="258"/>
      <c r="JL341" s="258">
        <f>SUBTOTAL(9,JL323:JL340)</f>
        <v>0</v>
      </c>
      <c r="JM341" s="91">
        <f>SUBTOTAL(9,JM323:JM340)</f>
        <v>3.5</v>
      </c>
      <c r="JN341" s="101"/>
      <c r="JO341" s="93">
        <f>SUBTOTAL(9,JO323:JO340)</f>
        <v>87.5</v>
      </c>
      <c r="JP341" s="91">
        <f>SUBTOTAL(9,JP323:JP340)</f>
        <v>0</v>
      </c>
      <c r="JQ341" s="101"/>
      <c r="JR341" s="93">
        <f>SUBTOTAL(9,JR323:JR340)</f>
        <v>0</v>
      </c>
      <c r="JS341" s="255">
        <f>SUBTOTAL(9,JS323:JS340)</f>
        <v>0</v>
      </c>
      <c r="JT341" s="256"/>
      <c r="JU341" s="257">
        <f>SUBTOTAL(9,JU323:JU340)</f>
        <v>0</v>
      </c>
      <c r="JV341" s="91">
        <f>SUBTOTAL(9,JV323:JV340)</f>
        <v>3.5</v>
      </c>
      <c r="JW341" s="101"/>
      <c r="JX341" s="93">
        <f>SUBTOTAL(9,JX323:JX340)</f>
        <v>87.5</v>
      </c>
      <c r="JY341" s="91">
        <f>SUBTOTAL(9,JY323:JY340)</f>
        <v>0.5</v>
      </c>
      <c r="JZ341" s="101"/>
      <c r="KA341" s="93">
        <f>SUBTOTAL(9,KA323:KA340)</f>
        <v>35</v>
      </c>
      <c r="KB341" s="255">
        <f>SUBTOTAL(9,KB323:KB340)</f>
        <v>0</v>
      </c>
      <c r="KC341" s="256"/>
      <c r="KD341" s="257">
        <f>SUBTOTAL(9,KD323:KD340)</f>
        <v>0</v>
      </c>
      <c r="KE341" s="91">
        <f>SUBTOTAL(9,KE323:KE340)</f>
        <v>3.5</v>
      </c>
      <c r="KF341" s="101"/>
      <c r="KG341" s="93">
        <f>SUBTOTAL(9,KG323:KG340)</f>
        <v>87.5</v>
      </c>
      <c r="KH341" s="91">
        <f>SUBTOTAL(9,KH323:KH340)</f>
        <v>1</v>
      </c>
      <c r="KI341" s="101"/>
      <c r="KJ341" s="93">
        <f>SUBTOTAL(9,KJ323:KJ340)</f>
        <v>38.5</v>
      </c>
      <c r="KK341" s="91">
        <f>SUBTOTAL(9,KK323:KK340)</f>
        <v>0</v>
      </c>
      <c r="KL341" s="92"/>
      <c r="KM341" s="93">
        <f>SUBTOTAL(9,KM323:KM340)</f>
        <v>0</v>
      </c>
      <c r="KN341" s="122">
        <f>SUBTOTAL(9,KN323:KN340)</f>
        <v>0</v>
      </c>
      <c r="KO341" s="130" t="str">
        <f>IF(KP341,KP341/KN341,"")</f>
        <v/>
      </c>
      <c r="KP341" s="124">
        <f>SUBTOTAL(9,KP323:KP340)</f>
        <v>0</v>
      </c>
      <c r="KQ341" s="122">
        <f>SUBTOTAL(9,KQ323:KQ340)</f>
        <v>0</v>
      </c>
      <c r="KR341" s="130" t="str">
        <f>IF(KS341,KS341/KQ341,"")</f>
        <v/>
      </c>
      <c r="KS341" s="496">
        <f>SUBTOTAL(9,KS323:KS340)</f>
        <v>0</v>
      </c>
      <c r="KT341" s="125">
        <f>SUBTOTAL(9,KT323:KT340)</f>
        <v>0</v>
      </c>
      <c r="KU341" s="124"/>
      <c r="KV341" s="124">
        <f>SUBTOTAL(9,KV323:KV340)</f>
        <v>0</v>
      </c>
      <c r="KW341" s="126">
        <f>SUBTOTAL(9,KW323:KW340)</f>
        <v>0</v>
      </c>
      <c r="KX341" s="127" t="str">
        <f>IF(KY341,KY341/KW341,"")</f>
        <v/>
      </c>
      <c r="KY341" s="128">
        <f>SUBTOTAL(9,KY323:KY340)</f>
        <v>0</v>
      </c>
      <c r="KZ341" s="126">
        <f>SUBTOTAL(9,KZ323:KZ340)</f>
        <v>0</v>
      </c>
      <c r="LA341" s="127" t="str">
        <f>IF(LB341,LB341/KZ341,"")</f>
        <v/>
      </c>
      <c r="LB341" s="128">
        <f>SUBTOTAL(9,LB323:LB340)</f>
        <v>0</v>
      </c>
      <c r="LC341" s="179">
        <f>SUBTOTAL(9,LC323:LC340)</f>
        <v>0</v>
      </c>
      <c r="LD341" s="127"/>
      <c r="LE341" s="128">
        <f>SUBTOTAL(9,LE323:LE340)</f>
        <v>0</v>
      </c>
    </row>
    <row r="342" spans="2:317" ht="20.25" hidden="1" customHeight="1" outlineLevel="3">
      <c r="B342" s="84" t="s">
        <v>434</v>
      </c>
      <c r="C342" s="176" t="s">
        <v>347</v>
      </c>
      <c r="D342" s="176" t="s">
        <v>348</v>
      </c>
      <c r="E342" s="176" t="s">
        <v>435</v>
      </c>
      <c r="F342" s="84" t="s">
        <v>297</v>
      </c>
      <c r="G342" s="243"/>
      <c r="H342" s="240"/>
      <c r="I342" s="241">
        <f t="shared" ref="I342:I347" si="5101">G342*H342</f>
        <v>0</v>
      </c>
      <c r="J342" s="243"/>
      <c r="K342" s="240"/>
      <c r="L342" s="241">
        <f t="shared" ref="L342:L347" si="5102">J342*K342</f>
        <v>0</v>
      </c>
      <c r="M342" s="41">
        <f t="shared" ref="M342:M347" si="5103">G342-J342</f>
        <v>0</v>
      </c>
      <c r="N342" s="42">
        <f t="shared" ref="N342:N347" si="5104">H342-K342</f>
        <v>0</v>
      </c>
      <c r="O342" s="43">
        <f t="shared" ref="O342:O347" si="5105">I342-L342</f>
        <v>0</v>
      </c>
      <c r="P342" s="243"/>
      <c r="Q342" s="240"/>
      <c r="R342" s="241">
        <f t="shared" ref="R342:R347" si="5106">P342*Q342</f>
        <v>0</v>
      </c>
      <c r="S342" s="243"/>
      <c r="T342" s="240"/>
      <c r="U342" s="241">
        <f t="shared" ref="U342:U347" si="5107">S342*T342</f>
        <v>0</v>
      </c>
      <c r="V342" s="41">
        <f t="shared" ref="V342:V347" si="5108">P342-S342</f>
        <v>0</v>
      </c>
      <c r="W342" s="42">
        <f t="shared" ref="W342:W347" si="5109">Q342-T342</f>
        <v>0</v>
      </c>
      <c r="X342" s="43">
        <f t="shared" ref="X342:X347" si="5110">R342-U342</f>
        <v>0</v>
      </c>
      <c r="Y342" s="243"/>
      <c r="Z342" s="240"/>
      <c r="AA342" s="241">
        <f t="shared" ref="AA342:AA347" si="5111">Y342*Z342</f>
        <v>0</v>
      </c>
      <c r="AB342" s="243"/>
      <c r="AC342" s="240"/>
      <c r="AD342" s="241">
        <f t="shared" ref="AD342:AD347" si="5112">AB342*AC342</f>
        <v>0</v>
      </c>
      <c r="AE342" s="236">
        <f t="shared" ref="AE342:AE347" si="5113">Y342-AB342</f>
        <v>0</v>
      </c>
      <c r="AF342" s="232">
        <f t="shared" ref="AF342:AF347" si="5114">Z342-AC342</f>
        <v>0</v>
      </c>
      <c r="AG342" s="233">
        <f t="shared" ref="AG342:AG347" si="5115">AA342-AD342</f>
        <v>0</v>
      </c>
      <c r="AH342" s="449">
        <f t="shared" ref="AH342:AH347" si="5116">G342+P342+Y342</f>
        <v>0</v>
      </c>
      <c r="AI342" s="450">
        <f t="shared" ref="AI342:AI347" si="5117">IF(AJ342,AJ342/AH342,0)</f>
        <v>0</v>
      </c>
      <c r="AJ342" s="451">
        <f t="shared" ref="AJ342:AJ347" si="5118">I342+R342+AA342</f>
        <v>0</v>
      </c>
      <c r="AK342" s="449">
        <f t="shared" ref="AK342:AK347" si="5119">J342+S342+AB342</f>
        <v>0</v>
      </c>
      <c r="AL342" s="450">
        <f t="shared" ref="AL342:AL347" si="5120">IF(AM342,AM342/AK342,0)</f>
        <v>0</v>
      </c>
      <c r="AM342" s="451">
        <f t="shared" ref="AM342:AM347" si="5121">L342+U342+AD342</f>
        <v>0</v>
      </c>
      <c r="AN342" s="252">
        <f t="shared" ref="AN342:AN347" si="5122">AH342-AK342</f>
        <v>0</v>
      </c>
      <c r="AO342" s="253">
        <f t="shared" ref="AO342:AO347" si="5123">AI342-AL342</f>
        <v>0</v>
      </c>
      <c r="AP342" s="253">
        <f t="shared" ref="AP342:AP347" si="5124">AJ342-AM342</f>
        <v>0</v>
      </c>
      <c r="AQ342" s="184"/>
      <c r="AR342" s="100"/>
      <c r="AS342" s="90">
        <f t="shared" ref="AS342:AS347" si="5125">AQ342*AR342</f>
        <v>0</v>
      </c>
      <c r="AT342" s="184"/>
      <c r="AU342" s="100"/>
      <c r="AV342" s="90">
        <f t="shared" ref="AV342:AV347" si="5126">AT342*AU342</f>
        <v>0</v>
      </c>
      <c r="AW342" s="236">
        <f t="shared" ref="AW342:AW347" si="5127">AQ342-AT342</f>
        <v>0</v>
      </c>
      <c r="AX342" s="232">
        <f t="shared" ref="AX342:AX347" si="5128">AR342-AU342</f>
        <v>0</v>
      </c>
      <c r="AY342" s="233">
        <f t="shared" ref="AY342:AY347" si="5129">AS342-AV342</f>
        <v>0</v>
      </c>
      <c r="AZ342" s="184"/>
      <c r="BA342" s="100"/>
      <c r="BB342" s="90">
        <f t="shared" ref="BB342:BB347" si="5130">AZ342*BA342</f>
        <v>0</v>
      </c>
      <c r="BC342" s="184"/>
      <c r="BD342" s="100"/>
      <c r="BE342" s="90">
        <f t="shared" ref="BE342:BE347" si="5131">BC342*BD342</f>
        <v>0</v>
      </c>
      <c r="BF342" s="236">
        <f t="shared" ref="BF342:BF347" si="5132">AZ342-BC342</f>
        <v>0</v>
      </c>
      <c r="BG342" s="232">
        <f t="shared" ref="BG342:BG347" si="5133">BA342-BD342</f>
        <v>0</v>
      </c>
      <c r="BH342" s="233">
        <f t="shared" ref="BH342:BH347" si="5134">BB342-BE342</f>
        <v>0</v>
      </c>
      <c r="BI342" s="184"/>
      <c r="BJ342" s="100"/>
      <c r="BK342" s="90">
        <f t="shared" ref="BK342:BK347" si="5135">BI342*BJ342</f>
        <v>0</v>
      </c>
      <c r="BL342" s="184"/>
      <c r="BM342" s="100"/>
      <c r="BN342" s="90">
        <f t="shared" ref="BN342:BN347" si="5136">BL342*BM342</f>
        <v>0</v>
      </c>
      <c r="BO342" s="236">
        <f t="shared" ref="BO342:BO347" si="5137">BI342-BL342</f>
        <v>0</v>
      </c>
      <c r="BP342" s="232">
        <f t="shared" ref="BP342:BP347" si="5138">BJ342-BM342</f>
        <v>0</v>
      </c>
      <c r="BQ342" s="233">
        <f t="shared" ref="BQ342:BQ347" si="5139">BK342-BN342</f>
        <v>0</v>
      </c>
      <c r="BR342" s="50">
        <f t="shared" ref="BR342:BR347" si="5140">AQ342+AZ342+BI342</f>
        <v>0</v>
      </c>
      <c r="BS342" s="45">
        <f t="shared" ref="BS342:BS347" si="5141">IF(BT342,BT342/BR342,0)</f>
        <v>0</v>
      </c>
      <c r="BT342" s="51">
        <f t="shared" ref="BT342:BT347" si="5142">AS342+BB342+BK342</f>
        <v>0</v>
      </c>
      <c r="BU342" s="50">
        <f t="shared" ref="BU342:BU347" si="5143">AT342+BC342+BL342</f>
        <v>0</v>
      </c>
      <c r="BV342" s="45">
        <f t="shared" ref="BV342:BV347" si="5144">IF(BW342,BW342/BU342,0)</f>
        <v>0</v>
      </c>
      <c r="BW342" s="51">
        <f t="shared" ref="BW342:BW347" si="5145">AV342+BE342+BN342</f>
        <v>0</v>
      </c>
      <c r="BX342" s="252">
        <f t="shared" ref="BX342:BX347" si="5146">BR342-BU342</f>
        <v>0</v>
      </c>
      <c r="BY342" s="253">
        <f t="shared" ref="BY342:BY347" si="5147">BS342-BV342</f>
        <v>0</v>
      </c>
      <c r="BZ342" s="253">
        <f t="shared" ref="BZ342:BZ347" si="5148">BT342-BW342</f>
        <v>0</v>
      </c>
      <c r="CA342" s="243"/>
      <c r="CB342" s="240"/>
      <c r="CC342" s="241">
        <f t="shared" ref="CC342:CC347" si="5149">CA342*CB342</f>
        <v>0</v>
      </c>
      <c r="CD342" s="243"/>
      <c r="CE342" s="240"/>
      <c r="CF342" s="241">
        <f t="shared" ref="CF342:CF347" si="5150">CD342*CE342</f>
        <v>0</v>
      </c>
      <c r="CG342" s="236">
        <f t="shared" ref="CG342:CG347" si="5151">CA342-CD342</f>
        <v>0</v>
      </c>
      <c r="CH342" s="232">
        <f t="shared" ref="CH342:CH347" si="5152">CB342-CE342</f>
        <v>0</v>
      </c>
      <c r="CI342" s="233">
        <f t="shared" ref="CI342:CI347" si="5153">CC342-CF342</f>
        <v>0</v>
      </c>
      <c r="CJ342" s="243"/>
      <c r="CK342" s="240"/>
      <c r="CL342" s="241">
        <f t="shared" ref="CL342:CL347" si="5154">CJ342*CK342</f>
        <v>0</v>
      </c>
      <c r="CM342" s="243"/>
      <c r="CN342" s="240"/>
      <c r="CO342" s="241">
        <f t="shared" ref="CO342:CO347" si="5155">CM342*CN342</f>
        <v>0</v>
      </c>
      <c r="CP342" s="236">
        <f t="shared" ref="CP342:CP347" si="5156">CJ342-CM342</f>
        <v>0</v>
      </c>
      <c r="CQ342" s="232">
        <f t="shared" ref="CQ342:CQ347" si="5157">CK342-CN342</f>
        <v>0</v>
      </c>
      <c r="CR342" s="233">
        <f t="shared" ref="CR342:CR347" si="5158">CL342-CO342</f>
        <v>0</v>
      </c>
      <c r="CS342" s="243"/>
      <c r="CT342" s="240"/>
      <c r="CU342" s="241">
        <f t="shared" ref="CU342:CU347" si="5159">CS342*CT342</f>
        <v>0</v>
      </c>
      <c r="CV342" s="243"/>
      <c r="CW342" s="240"/>
      <c r="CX342" s="241">
        <f t="shared" ref="CX342:CX347" si="5160">CV342*CW342</f>
        <v>0</v>
      </c>
      <c r="CY342" s="236">
        <f t="shared" ref="CY342:CY347" si="5161">CS342-CV342</f>
        <v>0</v>
      </c>
      <c r="CZ342" s="232">
        <f t="shared" ref="CZ342:CZ347" si="5162">CT342-CW342</f>
        <v>0</v>
      </c>
      <c r="DA342" s="233">
        <f t="shared" ref="DA342:DA347" si="5163">CU342-CX342</f>
        <v>0</v>
      </c>
      <c r="DB342" s="449">
        <f t="shared" ref="DB342:DB347" si="5164">CA342+CJ342+CS342</f>
        <v>0</v>
      </c>
      <c r="DC342" s="450">
        <f t="shared" ref="DC342:DC347" si="5165">IF(DD342,DD342/DB342,0)</f>
        <v>0</v>
      </c>
      <c r="DD342" s="451">
        <f t="shared" ref="DD342:DD347" si="5166">CC342+CL342+CU342</f>
        <v>0</v>
      </c>
      <c r="DE342" s="449">
        <f t="shared" ref="DE342:DE347" si="5167">CD342+CM342+CV342</f>
        <v>0</v>
      </c>
      <c r="DF342" s="450">
        <f t="shared" ref="DF342:DF347" si="5168">IF(DG342,DG342/DE342,0)</f>
        <v>0</v>
      </c>
      <c r="DG342" s="451">
        <f t="shared" ref="DG342:DG347" si="5169">CF342+CO342+CX342</f>
        <v>0</v>
      </c>
      <c r="DH342" s="252">
        <f t="shared" ref="DH342:DH347" si="5170">DB342-DE342</f>
        <v>0</v>
      </c>
      <c r="DI342" s="253">
        <f t="shared" ref="DI342:DI347" si="5171">DC342-DF342</f>
        <v>0</v>
      </c>
      <c r="DJ342" s="253">
        <f t="shared" ref="DJ342:DJ347" si="5172">DD342-DG342</f>
        <v>0</v>
      </c>
      <c r="DK342" s="184"/>
      <c r="DL342" s="100"/>
      <c r="DM342" s="90">
        <f t="shared" ref="DM342:DM347" si="5173">DK342*DL342</f>
        <v>0</v>
      </c>
      <c r="DN342" s="184"/>
      <c r="DO342" s="100"/>
      <c r="DP342" s="90">
        <f t="shared" ref="DP342:DP347" si="5174">DN342*DO342</f>
        <v>0</v>
      </c>
      <c r="DQ342" s="236">
        <f t="shared" ref="DQ342:DQ347" si="5175">DK342-DN342</f>
        <v>0</v>
      </c>
      <c r="DR342" s="232">
        <f t="shared" ref="DR342:DR347" si="5176">DL342-DO342</f>
        <v>0</v>
      </c>
      <c r="DS342" s="233">
        <f t="shared" ref="DS342:DS347" si="5177">DM342-DP342</f>
        <v>0</v>
      </c>
      <c r="DT342" s="184"/>
      <c r="DU342" s="100"/>
      <c r="DV342" s="90">
        <f t="shared" ref="DV342:DV347" si="5178">DT342*DU342</f>
        <v>0</v>
      </c>
      <c r="DW342" s="184"/>
      <c r="DX342" s="100"/>
      <c r="DY342" s="90">
        <f t="shared" ref="DY342:DY347" si="5179">DW342*DX342</f>
        <v>0</v>
      </c>
      <c r="DZ342" s="236">
        <f t="shared" ref="DZ342:DZ347" si="5180">DT342-DW342</f>
        <v>0</v>
      </c>
      <c r="EA342" s="232">
        <f t="shared" ref="EA342:EA347" si="5181">DU342-DX342</f>
        <v>0</v>
      </c>
      <c r="EB342" s="233">
        <f t="shared" ref="EB342:EB347" si="5182">DV342-DY342</f>
        <v>0</v>
      </c>
      <c r="EC342" s="184"/>
      <c r="ED342" s="100"/>
      <c r="EE342" s="90">
        <f t="shared" ref="EE342:EE347" si="5183">EC342*ED342</f>
        <v>0</v>
      </c>
      <c r="EF342" s="184"/>
      <c r="EG342" s="100"/>
      <c r="EH342" s="90">
        <f t="shared" ref="EH342:EH347" si="5184">EF342*EG342</f>
        <v>0</v>
      </c>
      <c r="EI342" s="41">
        <f t="shared" ref="EI342:EI347" si="5185">EC342-EF342</f>
        <v>0</v>
      </c>
      <c r="EJ342" s="42">
        <f t="shared" ref="EJ342:EJ347" si="5186">ED342-EG342</f>
        <v>0</v>
      </c>
      <c r="EK342" s="43">
        <f t="shared" ref="EK342:EK347" si="5187">EE342-EH342</f>
        <v>0</v>
      </c>
      <c r="EL342" s="50">
        <f t="shared" ref="EL342:EL347" si="5188">DK342+DT342+EC342</f>
        <v>0</v>
      </c>
      <c r="EM342" s="45">
        <f t="shared" ref="EM342:EM347" si="5189">IF(EN342,EN342/EL342,0)</f>
        <v>0</v>
      </c>
      <c r="EN342" s="51">
        <f t="shared" ref="EN342:EN347" si="5190">DM342+DV342+EE342</f>
        <v>0</v>
      </c>
      <c r="EO342" s="50">
        <f t="shared" ref="EO342:EO347" si="5191">DN342+DW342+EF342</f>
        <v>0</v>
      </c>
      <c r="EP342" s="45">
        <f t="shared" ref="EP342:EP347" si="5192">IF(EQ342,EQ342/EO342,0)</f>
        <v>0</v>
      </c>
      <c r="EQ342" s="51">
        <f t="shared" ref="EQ342:EQ347" si="5193">DP342+DY342+EH342</f>
        <v>0</v>
      </c>
      <c r="ER342" s="81">
        <f t="shared" ref="ER342:ER347" si="5194">EL342-EO342</f>
        <v>0</v>
      </c>
      <c r="ES342" s="52">
        <f t="shared" ref="ES342:ES347" si="5195">EM342-EP342</f>
        <v>0</v>
      </c>
      <c r="ET342" s="52">
        <f t="shared" ref="ET342:ET347" si="5196">EN342-EQ342</f>
        <v>0</v>
      </c>
      <c r="EU342" s="27">
        <f t="shared" ref="EU342:EU347" si="5197">AH342+BR342+DB342+EL342</f>
        <v>0</v>
      </c>
      <c r="EV342" s="28">
        <f t="shared" ref="EV342:EV347" si="5198">IF(EW342,EW342/EU342,0)</f>
        <v>0</v>
      </c>
      <c r="EW342" s="29">
        <f t="shared" ref="EW342:EW347" si="5199">AJ342+BT342+DD342+EN342</f>
        <v>0</v>
      </c>
      <c r="EX342" s="27">
        <f t="shared" ref="EX342:EX347" si="5200">AK342+BU342+DE342+EO342</f>
        <v>0</v>
      </c>
      <c r="EY342" s="28">
        <f t="shared" ref="EY342:EY347" si="5201">IF(EZ342,EZ342/EX342,0)</f>
        <v>0</v>
      </c>
      <c r="EZ342" s="29">
        <f t="shared" ref="EZ342:EZ347" si="5202">AM342+BW342+DG342+EQ342</f>
        <v>0</v>
      </c>
      <c r="FA342" s="178">
        <f t="shared" ref="FA342:FA347" si="5203">EU342-EX342</f>
        <v>0</v>
      </c>
      <c r="FB342" s="28">
        <f t="shared" ref="FB342:FB347" si="5204">EV342-EY342</f>
        <v>0</v>
      </c>
      <c r="FC342" s="29">
        <f t="shared" ref="FC342:FC347" si="5205">EW342-EZ342</f>
        <v>0</v>
      </c>
      <c r="FE342" s="84" t="s">
        <v>434</v>
      </c>
      <c r="FF342" s="176" t="s">
        <v>397</v>
      </c>
      <c r="FG342" s="176" t="s">
        <v>262</v>
      </c>
      <c r="FH342" s="84" t="s">
        <v>186</v>
      </c>
      <c r="FI342" s="243"/>
      <c r="FJ342" s="240"/>
      <c r="FK342" s="241">
        <f t="shared" ref="FK342:FK347" si="5206">FI342*FJ342</f>
        <v>0</v>
      </c>
      <c r="FL342" s="243"/>
      <c r="FM342" s="240"/>
      <c r="FN342" s="241">
        <f t="shared" ref="FN342:FN347" si="5207">FL342*FM342</f>
        <v>0</v>
      </c>
      <c r="FO342" s="41">
        <f t="shared" ref="FO342:FO347" si="5208">FI342-FL342</f>
        <v>0</v>
      </c>
      <c r="FP342" s="42">
        <f t="shared" ref="FP342:FP347" si="5209">FJ342-FM342</f>
        <v>0</v>
      </c>
      <c r="FQ342" s="43">
        <f t="shared" ref="FQ342:FQ347" si="5210">FK342-FN342</f>
        <v>0</v>
      </c>
      <c r="FR342" s="243"/>
      <c r="FS342" s="240"/>
      <c r="FT342" s="241">
        <f t="shared" ref="FT342:FT347" si="5211">FR342*FS342</f>
        <v>0</v>
      </c>
      <c r="FU342" s="243"/>
      <c r="FV342" s="240"/>
      <c r="FW342" s="241">
        <f t="shared" ref="FW342:FW347" si="5212">FU342*FV342</f>
        <v>0</v>
      </c>
      <c r="FX342" s="41">
        <f t="shared" ref="FX342:FX347" si="5213">FR342-FU342</f>
        <v>0</v>
      </c>
      <c r="FY342" s="42">
        <f t="shared" ref="FY342:FY347" si="5214">FS342-FV342</f>
        <v>0</v>
      </c>
      <c r="FZ342" s="43">
        <f t="shared" ref="FZ342:FZ347" si="5215">FT342-FW342</f>
        <v>0</v>
      </c>
      <c r="GA342" s="243"/>
      <c r="GB342" s="240"/>
      <c r="GC342" s="241">
        <f t="shared" ref="GC342:GC347" si="5216">GA342*GB342</f>
        <v>0</v>
      </c>
      <c r="GD342" s="243"/>
      <c r="GE342" s="240"/>
      <c r="GF342" s="241">
        <f t="shared" ref="GF342:GF347" si="5217">GD342*GE342</f>
        <v>0</v>
      </c>
      <c r="GG342" s="236">
        <f t="shared" ref="GG342:GG347" si="5218">GA342-GD342</f>
        <v>0</v>
      </c>
      <c r="GH342" s="232">
        <f t="shared" ref="GH342:GH347" si="5219">GB342-GE342</f>
        <v>0</v>
      </c>
      <c r="GI342" s="233">
        <f t="shared" ref="GI342:GI347" si="5220">GC342-GF342</f>
        <v>0</v>
      </c>
      <c r="GJ342" s="449">
        <f t="shared" ref="GJ342:GJ347" si="5221">FI342+FR342+GA342</f>
        <v>0</v>
      </c>
      <c r="GK342" s="450">
        <f t="shared" ref="GK342:GK347" si="5222">IF(GL342,GL342/GJ342,0)</f>
        <v>0</v>
      </c>
      <c r="GL342" s="451">
        <f t="shared" ref="GL342:GL347" si="5223">FK342+FT342+GC342</f>
        <v>0</v>
      </c>
      <c r="GM342" s="449">
        <f t="shared" ref="GM342:GM347" si="5224">FL342+FU342+GD342</f>
        <v>0</v>
      </c>
      <c r="GN342" s="450">
        <f t="shared" ref="GN342:GN347" si="5225">IF(GO342,GO342/GM342,0)</f>
        <v>0</v>
      </c>
      <c r="GO342" s="451">
        <f t="shared" ref="GO342:GO347" si="5226">FN342+FW342+GF342</f>
        <v>0</v>
      </c>
      <c r="GP342" s="252">
        <f t="shared" ref="GP342:GP347" si="5227">GJ342-GM342</f>
        <v>0</v>
      </c>
      <c r="GQ342" s="253">
        <f t="shared" ref="GQ342:GQ347" si="5228">GK342-GN342</f>
        <v>0</v>
      </c>
      <c r="GR342" s="253">
        <f t="shared" ref="GR342:GR347" si="5229">GL342-GO342</f>
        <v>0</v>
      </c>
      <c r="GS342" s="184"/>
      <c r="GT342" s="100"/>
      <c r="GU342" s="90">
        <f t="shared" ref="GU342:GU347" si="5230">GS342*GT342</f>
        <v>0</v>
      </c>
      <c r="GV342" s="184"/>
      <c r="GW342" s="100"/>
      <c r="GX342" s="90">
        <f t="shared" ref="GX342:GX347" si="5231">GV342*GW342</f>
        <v>0</v>
      </c>
      <c r="GY342" s="236">
        <f t="shared" ref="GY342:GY347" si="5232">GS342-GV342</f>
        <v>0</v>
      </c>
      <c r="GZ342" s="232">
        <f t="shared" ref="GZ342:GZ347" si="5233">GT342-GW342</f>
        <v>0</v>
      </c>
      <c r="HA342" s="233">
        <f t="shared" ref="HA342:HA347" si="5234">GU342-GX342</f>
        <v>0</v>
      </c>
      <c r="HB342" s="184"/>
      <c r="HC342" s="100"/>
      <c r="HD342" s="90">
        <f t="shared" ref="HD342:HD347" si="5235">HB342*HC342</f>
        <v>0</v>
      </c>
      <c r="HE342" s="184"/>
      <c r="HF342" s="100"/>
      <c r="HG342" s="90">
        <f t="shared" ref="HG342:HG347" si="5236">HE342*HF342</f>
        <v>0</v>
      </c>
      <c r="HH342" s="236">
        <f t="shared" ref="HH342:HH347" si="5237">HB342-HE342</f>
        <v>0</v>
      </c>
      <c r="HI342" s="232">
        <f t="shared" ref="HI342:HI347" si="5238">HC342-HF342</f>
        <v>0</v>
      </c>
      <c r="HJ342" s="233">
        <f t="shared" ref="HJ342:HJ347" si="5239">HD342-HG342</f>
        <v>0</v>
      </c>
      <c r="HK342" s="184"/>
      <c r="HL342" s="100"/>
      <c r="HM342" s="90">
        <f t="shared" ref="HM342:HM347" si="5240">HK342*HL342</f>
        <v>0</v>
      </c>
      <c r="HN342" s="184"/>
      <c r="HO342" s="100"/>
      <c r="HP342" s="90">
        <f t="shared" ref="HP342:HP347" si="5241">HN342*HO342</f>
        <v>0</v>
      </c>
      <c r="HQ342" s="236">
        <f t="shared" ref="HQ342:HQ347" si="5242">HK342-HN342</f>
        <v>0</v>
      </c>
      <c r="HR342" s="232">
        <f t="shared" ref="HR342:HR347" si="5243">HL342-HO342</f>
        <v>0</v>
      </c>
      <c r="HS342" s="233">
        <f t="shared" ref="HS342:HS347" si="5244">HM342-HP342</f>
        <v>0</v>
      </c>
      <c r="HT342" s="50">
        <f t="shared" ref="HT342:HT347" si="5245">GS342+HB342+HK342</f>
        <v>0</v>
      </c>
      <c r="HU342" s="45">
        <f t="shared" ref="HU342:HU347" si="5246">IF(HV342,HV342/HT342,0)</f>
        <v>0</v>
      </c>
      <c r="HV342" s="51">
        <f t="shared" ref="HV342:HV347" si="5247">GU342+HD342+HM342</f>
        <v>0</v>
      </c>
      <c r="HW342" s="50">
        <f t="shared" ref="HW342:HW347" si="5248">GV342+HE342+HN342</f>
        <v>0</v>
      </c>
      <c r="HX342" s="45">
        <f t="shared" ref="HX342:HX347" si="5249">IF(HY342,HY342/HW342,0)</f>
        <v>0</v>
      </c>
      <c r="HY342" s="51">
        <f t="shared" ref="HY342:HY347" si="5250">GX342+HG342+HP342</f>
        <v>0</v>
      </c>
      <c r="HZ342" s="252">
        <f t="shared" ref="HZ342:HZ347" si="5251">HT342-HW342</f>
        <v>0</v>
      </c>
      <c r="IA342" s="253">
        <f t="shared" ref="IA342:IA347" si="5252">HU342-HX342</f>
        <v>0</v>
      </c>
      <c r="IB342" s="253">
        <f t="shared" ref="IB342:IB347" si="5253">HV342-HY342</f>
        <v>0</v>
      </c>
      <c r="IC342" s="243"/>
      <c r="ID342" s="240"/>
      <c r="IE342" s="241">
        <f t="shared" ref="IE342:IE347" si="5254">IC342*ID342</f>
        <v>0</v>
      </c>
      <c r="IF342" s="243"/>
      <c r="IG342" s="240"/>
      <c r="IH342" s="241">
        <f t="shared" ref="IH342:IH347" si="5255">IF342*IG342</f>
        <v>0</v>
      </c>
      <c r="II342" s="236">
        <f t="shared" ref="II342:II347" si="5256">IC342-IF342</f>
        <v>0</v>
      </c>
      <c r="IJ342" s="232">
        <f t="shared" ref="IJ342:IJ347" si="5257">ID342-IG342</f>
        <v>0</v>
      </c>
      <c r="IK342" s="233">
        <f t="shared" ref="IK342:IK347" si="5258">IE342-IH342</f>
        <v>0</v>
      </c>
      <c r="IL342" s="243"/>
      <c r="IM342" s="240"/>
      <c r="IN342" s="241">
        <f t="shared" ref="IN342:IN347" si="5259">IL342*IM342</f>
        <v>0</v>
      </c>
      <c r="IO342" s="243"/>
      <c r="IP342" s="240"/>
      <c r="IQ342" s="241">
        <f t="shared" ref="IQ342:IQ347" si="5260">IO342*IP342</f>
        <v>0</v>
      </c>
      <c r="IR342" s="236">
        <f t="shared" ref="IR342:IR347" si="5261">IL342-IO342</f>
        <v>0</v>
      </c>
      <c r="IS342" s="232">
        <f t="shared" ref="IS342:IS347" si="5262">IM342-IP342</f>
        <v>0</v>
      </c>
      <c r="IT342" s="233">
        <f t="shared" ref="IT342:IT347" si="5263">IN342-IQ342</f>
        <v>0</v>
      </c>
      <c r="IU342" s="243"/>
      <c r="IV342" s="240"/>
      <c r="IW342" s="241">
        <f t="shared" ref="IW342:IW347" si="5264">IU342*IV342</f>
        <v>0</v>
      </c>
      <c r="IX342" s="243"/>
      <c r="IY342" s="240"/>
      <c r="IZ342" s="241">
        <f t="shared" ref="IZ342:IZ347" si="5265">IX342*IY342</f>
        <v>0</v>
      </c>
      <c r="JA342" s="236">
        <f t="shared" ref="JA342:JA347" si="5266">IU342-IX342</f>
        <v>0</v>
      </c>
      <c r="JB342" s="232">
        <f t="shared" ref="JB342:JB347" si="5267">IV342-IY342</f>
        <v>0</v>
      </c>
      <c r="JC342" s="233">
        <f t="shared" ref="JC342:JC347" si="5268">IW342-IZ342</f>
        <v>0</v>
      </c>
      <c r="JD342" s="449">
        <f t="shared" ref="JD342:JD347" si="5269">IC342+IL342+IU342</f>
        <v>0</v>
      </c>
      <c r="JE342" s="450">
        <f t="shared" ref="JE342:JE347" si="5270">IF(JF342,JF342/JD342,0)</f>
        <v>0</v>
      </c>
      <c r="JF342" s="451">
        <f t="shared" ref="JF342:JF347" si="5271">IE342+IN342+IW342</f>
        <v>0</v>
      </c>
      <c r="JG342" s="449">
        <f t="shared" ref="JG342:JG347" si="5272">IF342+IO342+IX342</f>
        <v>0</v>
      </c>
      <c r="JH342" s="450">
        <f t="shared" ref="JH342:JH347" si="5273">IF(JI342,JI342/JG342,0)</f>
        <v>0</v>
      </c>
      <c r="JI342" s="451">
        <f t="shared" ref="JI342:JI347" si="5274">IH342+IQ342+IZ342</f>
        <v>0</v>
      </c>
      <c r="JJ342" s="252">
        <f t="shared" ref="JJ342:JJ347" si="5275">JD342-JG342</f>
        <v>0</v>
      </c>
      <c r="JK342" s="253">
        <f t="shared" ref="JK342:JK347" si="5276">JE342-JH342</f>
        <v>0</v>
      </c>
      <c r="JL342" s="253">
        <f t="shared" ref="JL342:JL347" si="5277">JF342-JI342</f>
        <v>0</v>
      </c>
      <c r="JM342" s="184"/>
      <c r="JN342" s="100"/>
      <c r="JO342" s="90">
        <f t="shared" ref="JO342:JO347" si="5278">JM342*JN342</f>
        <v>0</v>
      </c>
      <c r="JP342" s="184"/>
      <c r="JQ342" s="100"/>
      <c r="JR342" s="90">
        <f t="shared" ref="JR342:JR347" si="5279">JP342*JQ342</f>
        <v>0</v>
      </c>
      <c r="JS342" s="236">
        <f t="shared" ref="JS342:JS347" si="5280">JM342-JP342</f>
        <v>0</v>
      </c>
      <c r="JT342" s="232">
        <f t="shared" ref="JT342:JT347" si="5281">JN342-JQ342</f>
        <v>0</v>
      </c>
      <c r="JU342" s="233">
        <f t="shared" ref="JU342:JU347" si="5282">JO342-JR342</f>
        <v>0</v>
      </c>
      <c r="JV342" s="184"/>
      <c r="JW342" s="100"/>
      <c r="JX342" s="90">
        <f t="shared" ref="JX342:JX347" si="5283">JV342*JW342</f>
        <v>0</v>
      </c>
      <c r="JY342" s="184"/>
      <c r="JZ342" s="100"/>
      <c r="KA342" s="90">
        <f t="shared" ref="KA342:KA347" si="5284">JY342*JZ342</f>
        <v>0</v>
      </c>
      <c r="KB342" s="236">
        <f t="shared" ref="KB342:KB347" si="5285">JV342-JY342</f>
        <v>0</v>
      </c>
      <c r="KC342" s="232">
        <f t="shared" ref="KC342:KC347" si="5286">JW342-JZ342</f>
        <v>0</v>
      </c>
      <c r="KD342" s="233">
        <f t="shared" ref="KD342:KD347" si="5287">JX342-KA342</f>
        <v>0</v>
      </c>
      <c r="KE342" s="184"/>
      <c r="KF342" s="100"/>
      <c r="KG342" s="90">
        <f t="shared" ref="KG342:KG347" si="5288">KE342*KF342</f>
        <v>0</v>
      </c>
      <c r="KH342" s="184"/>
      <c r="KI342" s="100"/>
      <c r="KJ342" s="90">
        <f t="shared" ref="KJ342:KJ347" si="5289">KH342*KI342</f>
        <v>0</v>
      </c>
      <c r="KK342" s="41">
        <f t="shared" ref="KK342:KK347" si="5290">KE342-KH342</f>
        <v>0</v>
      </c>
      <c r="KL342" s="42">
        <f t="shared" ref="KL342:KL347" si="5291">KF342-KI342</f>
        <v>0</v>
      </c>
      <c r="KM342" s="43">
        <f t="shared" ref="KM342:KM347" si="5292">KG342-KJ342</f>
        <v>0</v>
      </c>
      <c r="KN342" s="50">
        <f t="shared" ref="KN342:KN347" si="5293">JM342+JV342+KE342</f>
        <v>0</v>
      </c>
      <c r="KO342" s="45">
        <f t="shared" ref="KO342:KO347" si="5294">IF(KP342,KP342/KN342,0)</f>
        <v>0</v>
      </c>
      <c r="KP342" s="51">
        <f t="shared" ref="KP342:KP347" si="5295">JO342+JX342+KG342</f>
        <v>0</v>
      </c>
      <c r="KQ342" s="50">
        <f t="shared" ref="KQ342:KQ347" si="5296">JP342+JY342+KH342</f>
        <v>0</v>
      </c>
      <c r="KR342" s="45">
        <f t="shared" ref="KR342:KR347" si="5297">IF(KS342,KS342/KQ342,0)</f>
        <v>0</v>
      </c>
      <c r="KS342" s="51">
        <f t="shared" ref="KS342:KS347" si="5298">JR342+KA342+KJ342</f>
        <v>0</v>
      </c>
      <c r="KT342" s="81">
        <f t="shared" ref="KT342:KT347" si="5299">KN342-KQ342</f>
        <v>0</v>
      </c>
      <c r="KU342" s="52">
        <f t="shared" ref="KU342:KU347" si="5300">KO342-KR342</f>
        <v>0</v>
      </c>
      <c r="KV342" s="52">
        <f t="shared" ref="KV342:KV347" si="5301">KP342-KS342</f>
        <v>0</v>
      </c>
      <c r="KW342" s="27">
        <f t="shared" ref="KW342:KW347" si="5302">GJ342+HT342+JD342+KN342</f>
        <v>0</v>
      </c>
      <c r="KX342" s="28">
        <f t="shared" ref="KX342:KX347" si="5303">IF(KY342,KY342/KW342,0)</f>
        <v>0</v>
      </c>
      <c r="KY342" s="29">
        <f t="shared" ref="KY342:KY347" si="5304">GL342+HV342+JF342+KP342</f>
        <v>0</v>
      </c>
      <c r="KZ342" s="27">
        <f t="shared" ref="KZ342:KZ347" si="5305">GM342+HW342+JG342+KQ342</f>
        <v>0</v>
      </c>
      <c r="LA342" s="28">
        <f t="shared" ref="LA342:LA347" si="5306">IF(LB342,LB342/KZ342,0)</f>
        <v>0</v>
      </c>
      <c r="LB342" s="29">
        <f t="shared" ref="LB342:LB347" si="5307">GO342+HY342+JI342+KS342</f>
        <v>0</v>
      </c>
      <c r="LC342" s="178">
        <f t="shared" ref="LC342:LC347" si="5308">KW342-KZ342</f>
        <v>0</v>
      </c>
      <c r="LD342" s="28">
        <f t="shared" ref="LD342:LD347" si="5309">KX342-LA342</f>
        <v>0</v>
      </c>
      <c r="LE342" s="29">
        <f t="shared" ref="LE342:LE347" si="5310">KY342-LB342</f>
        <v>0</v>
      </c>
    </row>
    <row r="343" spans="2:317" ht="20.25" hidden="1" customHeight="1" outlineLevel="3">
      <c r="B343" s="84" t="s">
        <v>434</v>
      </c>
      <c r="C343" s="176" t="s">
        <v>357</v>
      </c>
      <c r="D343" s="176" t="s">
        <v>348</v>
      </c>
      <c r="E343" s="176" t="s">
        <v>310</v>
      </c>
      <c r="F343" s="84" t="s">
        <v>204</v>
      </c>
      <c r="G343" s="243"/>
      <c r="H343" s="240"/>
      <c r="I343" s="241">
        <f t="shared" si="5101"/>
        <v>0</v>
      </c>
      <c r="J343" s="243"/>
      <c r="K343" s="240"/>
      <c r="L343" s="241">
        <f t="shared" si="5102"/>
        <v>0</v>
      </c>
      <c r="M343" s="41">
        <f t="shared" si="5103"/>
        <v>0</v>
      </c>
      <c r="N343" s="42">
        <f t="shared" si="5104"/>
        <v>0</v>
      </c>
      <c r="O343" s="43">
        <f t="shared" si="5105"/>
        <v>0</v>
      </c>
      <c r="P343" s="243"/>
      <c r="Q343" s="240"/>
      <c r="R343" s="241">
        <f t="shared" si="5106"/>
        <v>0</v>
      </c>
      <c r="S343" s="243"/>
      <c r="T343" s="240"/>
      <c r="U343" s="241">
        <f t="shared" si="5107"/>
        <v>0</v>
      </c>
      <c r="V343" s="41">
        <f t="shared" si="5108"/>
        <v>0</v>
      </c>
      <c r="W343" s="42">
        <f t="shared" si="5109"/>
        <v>0</v>
      </c>
      <c r="X343" s="43">
        <f t="shared" si="5110"/>
        <v>0</v>
      </c>
      <c r="Y343" s="184"/>
      <c r="Z343" s="108"/>
      <c r="AA343" s="241">
        <f t="shared" si="5111"/>
        <v>0</v>
      </c>
      <c r="AB343" s="184"/>
      <c r="AC343" s="108"/>
      <c r="AD343" s="241">
        <f t="shared" si="5112"/>
        <v>0</v>
      </c>
      <c r="AE343" s="236">
        <f t="shared" si="5113"/>
        <v>0</v>
      </c>
      <c r="AF343" s="232">
        <f t="shared" si="5114"/>
        <v>0</v>
      </c>
      <c r="AG343" s="233">
        <f t="shared" si="5115"/>
        <v>0</v>
      </c>
      <c r="AH343" s="449">
        <f t="shared" si="5116"/>
        <v>0</v>
      </c>
      <c r="AI343" s="450">
        <f t="shared" si="5117"/>
        <v>0</v>
      </c>
      <c r="AJ343" s="451">
        <f t="shared" si="5118"/>
        <v>0</v>
      </c>
      <c r="AK343" s="449">
        <f t="shared" si="5119"/>
        <v>0</v>
      </c>
      <c r="AL343" s="450">
        <f t="shared" si="5120"/>
        <v>0</v>
      </c>
      <c r="AM343" s="451">
        <f t="shared" si="5121"/>
        <v>0</v>
      </c>
      <c r="AN343" s="252">
        <f t="shared" si="5122"/>
        <v>0</v>
      </c>
      <c r="AO343" s="253">
        <f t="shared" si="5123"/>
        <v>0</v>
      </c>
      <c r="AP343" s="253">
        <f t="shared" si="5124"/>
        <v>0</v>
      </c>
      <c r="AQ343" s="184"/>
      <c r="AR343" s="100"/>
      <c r="AS343" s="90">
        <f t="shared" si="5125"/>
        <v>0</v>
      </c>
      <c r="AT343" s="184"/>
      <c r="AU343" s="108"/>
      <c r="AV343" s="90">
        <f t="shared" si="5126"/>
        <v>0</v>
      </c>
      <c r="AW343" s="236">
        <f t="shared" si="5127"/>
        <v>0</v>
      </c>
      <c r="AX343" s="232">
        <f t="shared" si="5128"/>
        <v>0</v>
      </c>
      <c r="AY343" s="233">
        <f t="shared" si="5129"/>
        <v>0</v>
      </c>
      <c r="AZ343" s="184"/>
      <c r="BA343" s="100"/>
      <c r="BB343" s="90">
        <f t="shared" si="5130"/>
        <v>0</v>
      </c>
      <c r="BC343" s="184"/>
      <c r="BD343" s="108"/>
      <c r="BE343" s="90">
        <f t="shared" si="5131"/>
        <v>0</v>
      </c>
      <c r="BF343" s="236">
        <f t="shared" si="5132"/>
        <v>0</v>
      </c>
      <c r="BG343" s="232">
        <f t="shared" si="5133"/>
        <v>0</v>
      </c>
      <c r="BH343" s="233">
        <f t="shared" si="5134"/>
        <v>0</v>
      </c>
      <c r="BI343" s="184"/>
      <c r="BJ343" s="108"/>
      <c r="BK343" s="90">
        <f t="shared" si="5135"/>
        <v>0</v>
      </c>
      <c r="BL343" s="184"/>
      <c r="BM343" s="108"/>
      <c r="BN343" s="90">
        <f t="shared" si="5136"/>
        <v>0</v>
      </c>
      <c r="BO343" s="236">
        <f t="shared" si="5137"/>
        <v>0</v>
      </c>
      <c r="BP343" s="232">
        <f t="shared" si="5138"/>
        <v>0</v>
      </c>
      <c r="BQ343" s="233">
        <f t="shared" si="5139"/>
        <v>0</v>
      </c>
      <c r="BR343" s="50">
        <f t="shared" si="5140"/>
        <v>0</v>
      </c>
      <c r="BS343" s="45">
        <f t="shared" si="5141"/>
        <v>0</v>
      </c>
      <c r="BT343" s="51">
        <f t="shared" si="5142"/>
        <v>0</v>
      </c>
      <c r="BU343" s="50">
        <f t="shared" si="5143"/>
        <v>0</v>
      </c>
      <c r="BV343" s="45">
        <f t="shared" si="5144"/>
        <v>0</v>
      </c>
      <c r="BW343" s="51">
        <f t="shared" si="5145"/>
        <v>0</v>
      </c>
      <c r="BX343" s="252">
        <f t="shared" si="5146"/>
        <v>0</v>
      </c>
      <c r="BY343" s="253">
        <f t="shared" si="5147"/>
        <v>0</v>
      </c>
      <c r="BZ343" s="253">
        <f t="shared" si="5148"/>
        <v>0</v>
      </c>
      <c r="CA343" s="184"/>
      <c r="CB343" s="108"/>
      <c r="CC343" s="241">
        <f t="shared" si="5149"/>
        <v>0</v>
      </c>
      <c r="CD343" s="184"/>
      <c r="CE343" s="108"/>
      <c r="CF343" s="241">
        <f t="shared" si="5150"/>
        <v>0</v>
      </c>
      <c r="CG343" s="236">
        <f t="shared" si="5151"/>
        <v>0</v>
      </c>
      <c r="CH343" s="232">
        <f t="shared" si="5152"/>
        <v>0</v>
      </c>
      <c r="CI343" s="233">
        <f t="shared" si="5153"/>
        <v>0</v>
      </c>
      <c r="CJ343" s="243"/>
      <c r="CK343" s="240"/>
      <c r="CL343" s="241">
        <f t="shared" si="5154"/>
        <v>0</v>
      </c>
      <c r="CM343" s="184"/>
      <c r="CN343" s="108"/>
      <c r="CO343" s="241">
        <f t="shared" si="5155"/>
        <v>0</v>
      </c>
      <c r="CP343" s="236">
        <f t="shared" si="5156"/>
        <v>0</v>
      </c>
      <c r="CQ343" s="232">
        <f t="shared" si="5157"/>
        <v>0</v>
      </c>
      <c r="CR343" s="233">
        <f t="shared" si="5158"/>
        <v>0</v>
      </c>
      <c r="CS343" s="243"/>
      <c r="CT343" s="240"/>
      <c r="CU343" s="241">
        <f t="shared" si="5159"/>
        <v>0</v>
      </c>
      <c r="CV343" s="184"/>
      <c r="CW343" s="108"/>
      <c r="CX343" s="241">
        <f t="shared" si="5160"/>
        <v>0</v>
      </c>
      <c r="CY343" s="236">
        <f t="shared" si="5161"/>
        <v>0</v>
      </c>
      <c r="CZ343" s="232">
        <f t="shared" si="5162"/>
        <v>0</v>
      </c>
      <c r="DA343" s="233">
        <f t="shared" si="5163"/>
        <v>0</v>
      </c>
      <c r="DB343" s="449">
        <f t="shared" si="5164"/>
        <v>0</v>
      </c>
      <c r="DC343" s="450">
        <f t="shared" si="5165"/>
        <v>0</v>
      </c>
      <c r="DD343" s="451">
        <f t="shared" si="5166"/>
        <v>0</v>
      </c>
      <c r="DE343" s="449">
        <f t="shared" si="5167"/>
        <v>0</v>
      </c>
      <c r="DF343" s="450">
        <f t="shared" si="5168"/>
        <v>0</v>
      </c>
      <c r="DG343" s="451">
        <f t="shared" si="5169"/>
        <v>0</v>
      </c>
      <c r="DH343" s="252">
        <f t="shared" si="5170"/>
        <v>0</v>
      </c>
      <c r="DI343" s="253">
        <f t="shared" si="5171"/>
        <v>0</v>
      </c>
      <c r="DJ343" s="253">
        <f t="shared" si="5172"/>
        <v>0</v>
      </c>
      <c r="DK343" s="184"/>
      <c r="DL343" s="108"/>
      <c r="DM343" s="90">
        <f t="shared" si="5173"/>
        <v>0</v>
      </c>
      <c r="DN343" s="184"/>
      <c r="DO343" s="108"/>
      <c r="DP343" s="90">
        <f t="shared" si="5174"/>
        <v>0</v>
      </c>
      <c r="DQ343" s="236">
        <f t="shared" si="5175"/>
        <v>0</v>
      </c>
      <c r="DR343" s="232">
        <f t="shared" si="5176"/>
        <v>0</v>
      </c>
      <c r="DS343" s="233">
        <f t="shared" si="5177"/>
        <v>0</v>
      </c>
      <c r="DT343" s="184"/>
      <c r="DU343" s="108"/>
      <c r="DV343" s="90">
        <f t="shared" si="5178"/>
        <v>0</v>
      </c>
      <c r="DW343" s="184"/>
      <c r="DX343" s="108"/>
      <c r="DY343" s="90">
        <f t="shared" si="5179"/>
        <v>0</v>
      </c>
      <c r="DZ343" s="236">
        <f t="shared" si="5180"/>
        <v>0</v>
      </c>
      <c r="EA343" s="232">
        <f t="shared" si="5181"/>
        <v>0</v>
      </c>
      <c r="EB343" s="233">
        <f t="shared" si="5182"/>
        <v>0</v>
      </c>
      <c r="EC343" s="184"/>
      <c r="ED343" s="108"/>
      <c r="EE343" s="90">
        <f t="shared" si="5183"/>
        <v>0</v>
      </c>
      <c r="EF343" s="184"/>
      <c r="EG343" s="108"/>
      <c r="EH343" s="90">
        <f t="shared" si="5184"/>
        <v>0</v>
      </c>
      <c r="EI343" s="41">
        <f t="shared" si="5185"/>
        <v>0</v>
      </c>
      <c r="EJ343" s="42">
        <f t="shared" si="5186"/>
        <v>0</v>
      </c>
      <c r="EK343" s="43">
        <f t="shared" si="5187"/>
        <v>0</v>
      </c>
      <c r="EL343" s="50">
        <f t="shared" si="5188"/>
        <v>0</v>
      </c>
      <c r="EM343" s="45">
        <f t="shared" si="5189"/>
        <v>0</v>
      </c>
      <c r="EN343" s="51">
        <f t="shared" si="5190"/>
        <v>0</v>
      </c>
      <c r="EO343" s="50">
        <f t="shared" si="5191"/>
        <v>0</v>
      </c>
      <c r="EP343" s="45">
        <f t="shared" si="5192"/>
        <v>0</v>
      </c>
      <c r="EQ343" s="51">
        <f t="shared" si="5193"/>
        <v>0</v>
      </c>
      <c r="ER343" s="81">
        <f t="shared" si="5194"/>
        <v>0</v>
      </c>
      <c r="ES343" s="52">
        <f t="shared" si="5195"/>
        <v>0</v>
      </c>
      <c r="ET343" s="52">
        <f t="shared" si="5196"/>
        <v>0</v>
      </c>
      <c r="EU343" s="178">
        <f t="shared" si="5197"/>
        <v>0</v>
      </c>
      <c r="EV343" s="28">
        <f t="shared" si="5198"/>
        <v>0</v>
      </c>
      <c r="EW343" s="29">
        <f t="shared" si="5199"/>
        <v>0</v>
      </c>
      <c r="EX343" s="178">
        <f t="shared" si="5200"/>
        <v>0</v>
      </c>
      <c r="EY343" s="28">
        <f t="shared" si="5201"/>
        <v>0</v>
      </c>
      <c r="EZ343" s="29">
        <f t="shared" si="5202"/>
        <v>0</v>
      </c>
      <c r="FA343" s="178">
        <f t="shared" si="5203"/>
        <v>0</v>
      </c>
      <c r="FB343" s="28">
        <f t="shared" si="5204"/>
        <v>0</v>
      </c>
      <c r="FC343" s="29">
        <f t="shared" si="5205"/>
        <v>0</v>
      </c>
      <c r="FE343" s="84" t="s">
        <v>434</v>
      </c>
      <c r="FF343" s="176" t="s">
        <v>357</v>
      </c>
      <c r="FG343" s="176" t="s">
        <v>310</v>
      </c>
      <c r="FH343" s="84" t="s">
        <v>211</v>
      </c>
      <c r="FI343" s="243"/>
      <c r="FJ343" s="240"/>
      <c r="FK343" s="241">
        <f t="shared" si="5206"/>
        <v>0</v>
      </c>
      <c r="FL343" s="243"/>
      <c r="FM343" s="240"/>
      <c r="FN343" s="241">
        <f t="shared" si="5207"/>
        <v>0</v>
      </c>
      <c r="FO343" s="41">
        <f t="shared" si="5208"/>
        <v>0</v>
      </c>
      <c r="FP343" s="42">
        <f t="shared" si="5209"/>
        <v>0</v>
      </c>
      <c r="FQ343" s="43">
        <f t="shared" si="5210"/>
        <v>0</v>
      </c>
      <c r="FR343" s="243"/>
      <c r="FS343" s="240"/>
      <c r="FT343" s="241">
        <f t="shared" si="5211"/>
        <v>0</v>
      </c>
      <c r="FU343" s="243"/>
      <c r="FV343" s="240"/>
      <c r="FW343" s="241">
        <f t="shared" si="5212"/>
        <v>0</v>
      </c>
      <c r="FX343" s="41">
        <f t="shared" si="5213"/>
        <v>0</v>
      </c>
      <c r="FY343" s="42">
        <f t="shared" si="5214"/>
        <v>0</v>
      </c>
      <c r="FZ343" s="43">
        <f t="shared" si="5215"/>
        <v>0</v>
      </c>
      <c r="GA343" s="184"/>
      <c r="GB343" s="108"/>
      <c r="GC343" s="241">
        <f t="shared" si="5216"/>
        <v>0</v>
      </c>
      <c r="GD343" s="184"/>
      <c r="GE343" s="108"/>
      <c r="GF343" s="241">
        <f t="shared" si="5217"/>
        <v>0</v>
      </c>
      <c r="GG343" s="236">
        <f t="shared" si="5218"/>
        <v>0</v>
      </c>
      <c r="GH343" s="232">
        <f t="shared" si="5219"/>
        <v>0</v>
      </c>
      <c r="GI343" s="233">
        <f t="shared" si="5220"/>
        <v>0</v>
      </c>
      <c r="GJ343" s="449">
        <f t="shared" si="5221"/>
        <v>0</v>
      </c>
      <c r="GK343" s="450">
        <f t="shared" si="5222"/>
        <v>0</v>
      </c>
      <c r="GL343" s="451">
        <f t="shared" si="5223"/>
        <v>0</v>
      </c>
      <c r="GM343" s="449">
        <f t="shared" si="5224"/>
        <v>0</v>
      </c>
      <c r="GN343" s="450">
        <f t="shared" si="5225"/>
        <v>0</v>
      </c>
      <c r="GO343" s="451">
        <f t="shared" si="5226"/>
        <v>0</v>
      </c>
      <c r="GP343" s="252">
        <f t="shared" si="5227"/>
        <v>0</v>
      </c>
      <c r="GQ343" s="253">
        <f t="shared" si="5228"/>
        <v>0</v>
      </c>
      <c r="GR343" s="253">
        <f t="shared" si="5229"/>
        <v>0</v>
      </c>
      <c r="GS343" s="184"/>
      <c r="GT343" s="100"/>
      <c r="GU343" s="90">
        <f t="shared" si="5230"/>
        <v>0</v>
      </c>
      <c r="GV343" s="184"/>
      <c r="GW343" s="108"/>
      <c r="GX343" s="90">
        <f t="shared" si="5231"/>
        <v>0</v>
      </c>
      <c r="GY343" s="236">
        <f t="shared" si="5232"/>
        <v>0</v>
      </c>
      <c r="GZ343" s="232">
        <f t="shared" si="5233"/>
        <v>0</v>
      </c>
      <c r="HA343" s="233">
        <f t="shared" si="5234"/>
        <v>0</v>
      </c>
      <c r="HB343" s="184"/>
      <c r="HC343" s="100"/>
      <c r="HD343" s="90">
        <f t="shared" si="5235"/>
        <v>0</v>
      </c>
      <c r="HE343" s="184"/>
      <c r="HF343" s="108"/>
      <c r="HG343" s="90">
        <f t="shared" si="5236"/>
        <v>0</v>
      </c>
      <c r="HH343" s="236">
        <f t="shared" si="5237"/>
        <v>0</v>
      </c>
      <c r="HI343" s="232">
        <f t="shared" si="5238"/>
        <v>0</v>
      </c>
      <c r="HJ343" s="233">
        <f t="shared" si="5239"/>
        <v>0</v>
      </c>
      <c r="HK343" s="184"/>
      <c r="HL343" s="108"/>
      <c r="HM343" s="90">
        <f t="shared" si="5240"/>
        <v>0</v>
      </c>
      <c r="HN343" s="184"/>
      <c r="HO343" s="108"/>
      <c r="HP343" s="90">
        <f t="shared" si="5241"/>
        <v>0</v>
      </c>
      <c r="HQ343" s="236">
        <f t="shared" si="5242"/>
        <v>0</v>
      </c>
      <c r="HR343" s="232">
        <f t="shared" si="5243"/>
        <v>0</v>
      </c>
      <c r="HS343" s="233">
        <f t="shared" si="5244"/>
        <v>0</v>
      </c>
      <c r="HT343" s="50">
        <f t="shared" si="5245"/>
        <v>0</v>
      </c>
      <c r="HU343" s="45">
        <f t="shared" si="5246"/>
        <v>0</v>
      </c>
      <c r="HV343" s="51">
        <f t="shared" si="5247"/>
        <v>0</v>
      </c>
      <c r="HW343" s="50">
        <f t="shared" si="5248"/>
        <v>0</v>
      </c>
      <c r="HX343" s="45">
        <f t="shared" si="5249"/>
        <v>0</v>
      </c>
      <c r="HY343" s="51">
        <f t="shared" si="5250"/>
        <v>0</v>
      </c>
      <c r="HZ343" s="252">
        <f t="shared" si="5251"/>
        <v>0</v>
      </c>
      <c r="IA343" s="253">
        <f t="shared" si="5252"/>
        <v>0</v>
      </c>
      <c r="IB343" s="253">
        <f t="shared" si="5253"/>
        <v>0</v>
      </c>
      <c r="IC343" s="184"/>
      <c r="ID343" s="108"/>
      <c r="IE343" s="241">
        <f t="shared" si="5254"/>
        <v>0</v>
      </c>
      <c r="IF343" s="184"/>
      <c r="IG343" s="108"/>
      <c r="IH343" s="241">
        <f t="shared" si="5255"/>
        <v>0</v>
      </c>
      <c r="II343" s="236">
        <f t="shared" si="5256"/>
        <v>0</v>
      </c>
      <c r="IJ343" s="232">
        <f t="shared" si="5257"/>
        <v>0</v>
      </c>
      <c r="IK343" s="233">
        <f t="shared" si="5258"/>
        <v>0</v>
      </c>
      <c r="IL343" s="243"/>
      <c r="IM343" s="240"/>
      <c r="IN343" s="241">
        <f t="shared" si="5259"/>
        <v>0</v>
      </c>
      <c r="IO343" s="184"/>
      <c r="IP343" s="108"/>
      <c r="IQ343" s="241">
        <f t="shared" si="5260"/>
        <v>0</v>
      </c>
      <c r="IR343" s="236">
        <f t="shared" si="5261"/>
        <v>0</v>
      </c>
      <c r="IS343" s="232">
        <f t="shared" si="5262"/>
        <v>0</v>
      </c>
      <c r="IT343" s="233">
        <f t="shared" si="5263"/>
        <v>0</v>
      </c>
      <c r="IU343" s="243"/>
      <c r="IV343" s="240"/>
      <c r="IW343" s="241">
        <f t="shared" si="5264"/>
        <v>0</v>
      </c>
      <c r="IX343" s="184"/>
      <c r="IY343" s="108"/>
      <c r="IZ343" s="241">
        <f t="shared" si="5265"/>
        <v>0</v>
      </c>
      <c r="JA343" s="236">
        <f t="shared" si="5266"/>
        <v>0</v>
      </c>
      <c r="JB343" s="232">
        <f t="shared" si="5267"/>
        <v>0</v>
      </c>
      <c r="JC343" s="233">
        <f t="shared" si="5268"/>
        <v>0</v>
      </c>
      <c r="JD343" s="449">
        <f t="shared" si="5269"/>
        <v>0</v>
      </c>
      <c r="JE343" s="450">
        <f t="shared" si="5270"/>
        <v>0</v>
      </c>
      <c r="JF343" s="451">
        <f t="shared" si="5271"/>
        <v>0</v>
      </c>
      <c r="JG343" s="449">
        <f t="shared" si="5272"/>
        <v>0</v>
      </c>
      <c r="JH343" s="450">
        <f t="shared" si="5273"/>
        <v>0</v>
      </c>
      <c r="JI343" s="451">
        <f t="shared" si="5274"/>
        <v>0</v>
      </c>
      <c r="JJ343" s="252">
        <f t="shared" si="5275"/>
        <v>0</v>
      </c>
      <c r="JK343" s="253">
        <f t="shared" si="5276"/>
        <v>0</v>
      </c>
      <c r="JL343" s="253">
        <f t="shared" si="5277"/>
        <v>0</v>
      </c>
      <c r="JM343" s="184"/>
      <c r="JN343" s="108"/>
      <c r="JO343" s="90">
        <f t="shared" si="5278"/>
        <v>0</v>
      </c>
      <c r="JP343" s="184"/>
      <c r="JQ343" s="108"/>
      <c r="JR343" s="90">
        <f t="shared" si="5279"/>
        <v>0</v>
      </c>
      <c r="JS343" s="236">
        <f t="shared" si="5280"/>
        <v>0</v>
      </c>
      <c r="JT343" s="232">
        <f t="shared" si="5281"/>
        <v>0</v>
      </c>
      <c r="JU343" s="233">
        <f t="shared" si="5282"/>
        <v>0</v>
      </c>
      <c r="JV343" s="184"/>
      <c r="JW343" s="108"/>
      <c r="JX343" s="90">
        <f t="shared" si="5283"/>
        <v>0</v>
      </c>
      <c r="JY343" s="184"/>
      <c r="JZ343" s="108"/>
      <c r="KA343" s="90">
        <f t="shared" si="5284"/>
        <v>0</v>
      </c>
      <c r="KB343" s="236">
        <f t="shared" si="5285"/>
        <v>0</v>
      </c>
      <c r="KC343" s="232">
        <f t="shared" si="5286"/>
        <v>0</v>
      </c>
      <c r="KD343" s="233">
        <f t="shared" si="5287"/>
        <v>0</v>
      </c>
      <c r="KE343" s="184"/>
      <c r="KF343" s="108"/>
      <c r="KG343" s="90">
        <f t="shared" si="5288"/>
        <v>0</v>
      </c>
      <c r="KH343" s="184"/>
      <c r="KI343" s="108"/>
      <c r="KJ343" s="90">
        <f t="shared" si="5289"/>
        <v>0</v>
      </c>
      <c r="KK343" s="41">
        <f t="shared" si="5290"/>
        <v>0</v>
      </c>
      <c r="KL343" s="42">
        <f t="shared" si="5291"/>
        <v>0</v>
      </c>
      <c r="KM343" s="43">
        <f t="shared" si="5292"/>
        <v>0</v>
      </c>
      <c r="KN343" s="50">
        <f t="shared" si="5293"/>
        <v>0</v>
      </c>
      <c r="KO343" s="45">
        <f t="shared" si="5294"/>
        <v>0</v>
      </c>
      <c r="KP343" s="51">
        <f t="shared" si="5295"/>
        <v>0</v>
      </c>
      <c r="KQ343" s="50">
        <f t="shared" si="5296"/>
        <v>0</v>
      </c>
      <c r="KR343" s="45">
        <f t="shared" si="5297"/>
        <v>0</v>
      </c>
      <c r="KS343" s="51">
        <f t="shared" si="5298"/>
        <v>0</v>
      </c>
      <c r="KT343" s="81">
        <f t="shared" si="5299"/>
        <v>0</v>
      </c>
      <c r="KU343" s="52">
        <f t="shared" si="5300"/>
        <v>0</v>
      </c>
      <c r="KV343" s="52">
        <f t="shared" si="5301"/>
        <v>0</v>
      </c>
      <c r="KW343" s="178">
        <f t="shared" si="5302"/>
        <v>0</v>
      </c>
      <c r="KX343" s="28">
        <f t="shared" si="5303"/>
        <v>0</v>
      </c>
      <c r="KY343" s="29">
        <f t="shared" si="5304"/>
        <v>0</v>
      </c>
      <c r="KZ343" s="178">
        <f t="shared" si="5305"/>
        <v>0</v>
      </c>
      <c r="LA343" s="28">
        <f t="shared" si="5306"/>
        <v>0</v>
      </c>
      <c r="LB343" s="29">
        <f t="shared" si="5307"/>
        <v>0</v>
      </c>
      <c r="LC343" s="178">
        <f t="shared" si="5308"/>
        <v>0</v>
      </c>
      <c r="LD343" s="28">
        <f t="shared" si="5309"/>
        <v>0</v>
      </c>
      <c r="LE343" s="29">
        <f t="shared" si="5310"/>
        <v>0</v>
      </c>
    </row>
    <row r="344" spans="2:317" ht="20.25" hidden="1" customHeight="1" outlineLevel="3">
      <c r="B344" s="84" t="s">
        <v>434</v>
      </c>
      <c r="C344" s="176" t="s">
        <v>403</v>
      </c>
      <c r="D344" s="176" t="s">
        <v>261</v>
      </c>
      <c r="E344" s="176" t="s">
        <v>310</v>
      </c>
      <c r="F344" s="84" t="s">
        <v>211</v>
      </c>
      <c r="G344" s="243"/>
      <c r="H344" s="240"/>
      <c r="I344" s="241">
        <f t="shared" si="5101"/>
        <v>0</v>
      </c>
      <c r="J344" s="243"/>
      <c r="K344" s="240"/>
      <c r="L344" s="241">
        <f t="shared" si="5102"/>
        <v>0</v>
      </c>
      <c r="M344" s="41">
        <f t="shared" si="5103"/>
        <v>0</v>
      </c>
      <c r="N344" s="42">
        <f t="shared" si="5104"/>
        <v>0</v>
      </c>
      <c r="O344" s="43">
        <f t="shared" si="5105"/>
        <v>0</v>
      </c>
      <c r="P344" s="243"/>
      <c r="Q344" s="240"/>
      <c r="R344" s="241">
        <f t="shared" si="5106"/>
        <v>0</v>
      </c>
      <c r="S344" s="243"/>
      <c r="T344" s="240"/>
      <c r="U344" s="241">
        <f t="shared" si="5107"/>
        <v>0</v>
      </c>
      <c r="V344" s="41">
        <f t="shared" si="5108"/>
        <v>0</v>
      </c>
      <c r="W344" s="42">
        <f t="shared" si="5109"/>
        <v>0</v>
      </c>
      <c r="X344" s="43">
        <f t="shared" si="5110"/>
        <v>0</v>
      </c>
      <c r="Y344" s="389"/>
      <c r="Z344" s="108"/>
      <c r="AA344" s="241">
        <f t="shared" si="5111"/>
        <v>0</v>
      </c>
      <c r="AB344" s="243"/>
      <c r="AC344" s="240"/>
      <c r="AD344" s="241">
        <f t="shared" si="5112"/>
        <v>0</v>
      </c>
      <c r="AE344" s="236">
        <f t="shared" si="5113"/>
        <v>0</v>
      </c>
      <c r="AF344" s="232">
        <f t="shared" si="5114"/>
        <v>0</v>
      </c>
      <c r="AG344" s="233">
        <f t="shared" si="5115"/>
        <v>0</v>
      </c>
      <c r="AH344" s="449">
        <f t="shared" si="5116"/>
        <v>0</v>
      </c>
      <c r="AI344" s="450">
        <f t="shared" si="5117"/>
        <v>0</v>
      </c>
      <c r="AJ344" s="451">
        <f t="shared" si="5118"/>
        <v>0</v>
      </c>
      <c r="AK344" s="449">
        <f t="shared" si="5119"/>
        <v>0</v>
      </c>
      <c r="AL344" s="450">
        <f t="shared" si="5120"/>
        <v>0</v>
      </c>
      <c r="AM344" s="451">
        <f t="shared" si="5121"/>
        <v>0</v>
      </c>
      <c r="AN344" s="252">
        <f t="shared" si="5122"/>
        <v>0</v>
      </c>
      <c r="AO344" s="253">
        <f t="shared" si="5123"/>
        <v>0</v>
      </c>
      <c r="AP344" s="253">
        <f t="shared" si="5124"/>
        <v>0</v>
      </c>
      <c r="AQ344" s="184"/>
      <c r="AR344" s="100"/>
      <c r="AS344" s="90">
        <f t="shared" si="5125"/>
        <v>0</v>
      </c>
      <c r="AT344" s="184"/>
      <c r="AU344" s="100"/>
      <c r="AV344" s="90">
        <f t="shared" si="5126"/>
        <v>0</v>
      </c>
      <c r="AW344" s="236">
        <f t="shared" si="5127"/>
        <v>0</v>
      </c>
      <c r="AX344" s="232">
        <f t="shared" si="5128"/>
        <v>0</v>
      </c>
      <c r="AY344" s="233">
        <f t="shared" si="5129"/>
        <v>0</v>
      </c>
      <c r="AZ344" s="184"/>
      <c r="BA344" s="100"/>
      <c r="BB344" s="90">
        <f t="shared" si="5130"/>
        <v>0</v>
      </c>
      <c r="BC344" s="184"/>
      <c r="BD344" s="100"/>
      <c r="BE344" s="90">
        <f t="shared" si="5131"/>
        <v>0</v>
      </c>
      <c r="BF344" s="236">
        <f t="shared" si="5132"/>
        <v>0</v>
      </c>
      <c r="BG344" s="232">
        <f t="shared" si="5133"/>
        <v>0</v>
      </c>
      <c r="BH344" s="233">
        <f t="shared" si="5134"/>
        <v>0</v>
      </c>
      <c r="BI344" s="389"/>
      <c r="BJ344" s="108"/>
      <c r="BK344" s="90">
        <f t="shared" si="5135"/>
        <v>0</v>
      </c>
      <c r="BL344" s="389"/>
      <c r="BM344" s="108"/>
      <c r="BN344" s="90">
        <f t="shared" si="5136"/>
        <v>0</v>
      </c>
      <c r="BO344" s="236">
        <f t="shared" si="5137"/>
        <v>0</v>
      </c>
      <c r="BP344" s="232">
        <f t="shared" si="5138"/>
        <v>0</v>
      </c>
      <c r="BQ344" s="233">
        <f t="shared" si="5139"/>
        <v>0</v>
      </c>
      <c r="BR344" s="50">
        <f t="shared" si="5140"/>
        <v>0</v>
      </c>
      <c r="BS344" s="45">
        <f t="shared" si="5141"/>
        <v>0</v>
      </c>
      <c r="BT344" s="51">
        <f t="shared" si="5142"/>
        <v>0</v>
      </c>
      <c r="BU344" s="50">
        <f t="shared" si="5143"/>
        <v>0</v>
      </c>
      <c r="BV344" s="45">
        <f t="shared" si="5144"/>
        <v>0</v>
      </c>
      <c r="BW344" s="51">
        <f t="shared" si="5145"/>
        <v>0</v>
      </c>
      <c r="BX344" s="252">
        <f t="shared" si="5146"/>
        <v>0</v>
      </c>
      <c r="BY344" s="253">
        <f t="shared" si="5147"/>
        <v>0</v>
      </c>
      <c r="BZ344" s="253">
        <f t="shared" si="5148"/>
        <v>0</v>
      </c>
      <c r="CA344" s="243"/>
      <c r="CB344" s="240"/>
      <c r="CC344" s="241">
        <f t="shared" si="5149"/>
        <v>0</v>
      </c>
      <c r="CD344" s="243"/>
      <c r="CE344" s="240"/>
      <c r="CF344" s="241">
        <f t="shared" si="5150"/>
        <v>0</v>
      </c>
      <c r="CG344" s="236">
        <f t="shared" si="5151"/>
        <v>0</v>
      </c>
      <c r="CH344" s="232">
        <f t="shared" si="5152"/>
        <v>0</v>
      </c>
      <c r="CI344" s="233">
        <f t="shared" si="5153"/>
        <v>0</v>
      </c>
      <c r="CJ344" s="243"/>
      <c r="CK344" s="240"/>
      <c r="CL344" s="241">
        <f t="shared" si="5154"/>
        <v>0</v>
      </c>
      <c r="CM344" s="243"/>
      <c r="CN344" s="240"/>
      <c r="CO344" s="241">
        <f t="shared" si="5155"/>
        <v>0</v>
      </c>
      <c r="CP344" s="236">
        <f t="shared" si="5156"/>
        <v>0</v>
      </c>
      <c r="CQ344" s="232">
        <f t="shared" si="5157"/>
        <v>0</v>
      </c>
      <c r="CR344" s="233">
        <f t="shared" si="5158"/>
        <v>0</v>
      </c>
      <c r="CS344" s="243"/>
      <c r="CT344" s="240"/>
      <c r="CU344" s="241">
        <f t="shared" si="5159"/>
        <v>0</v>
      </c>
      <c r="CV344" s="243"/>
      <c r="CW344" s="240"/>
      <c r="CX344" s="241">
        <f t="shared" si="5160"/>
        <v>0</v>
      </c>
      <c r="CY344" s="236">
        <f t="shared" si="5161"/>
        <v>0</v>
      </c>
      <c r="CZ344" s="232">
        <f t="shared" si="5162"/>
        <v>0</v>
      </c>
      <c r="DA344" s="233">
        <f t="shared" si="5163"/>
        <v>0</v>
      </c>
      <c r="DB344" s="449">
        <f t="shared" si="5164"/>
        <v>0</v>
      </c>
      <c r="DC344" s="450">
        <f t="shared" si="5165"/>
        <v>0</v>
      </c>
      <c r="DD344" s="451">
        <f t="shared" si="5166"/>
        <v>0</v>
      </c>
      <c r="DE344" s="449">
        <f t="shared" si="5167"/>
        <v>0</v>
      </c>
      <c r="DF344" s="450">
        <f t="shared" si="5168"/>
        <v>0</v>
      </c>
      <c r="DG344" s="451">
        <f t="shared" si="5169"/>
        <v>0</v>
      </c>
      <c r="DH344" s="252">
        <f t="shared" si="5170"/>
        <v>0</v>
      </c>
      <c r="DI344" s="253">
        <f t="shared" si="5171"/>
        <v>0</v>
      </c>
      <c r="DJ344" s="253">
        <f t="shared" si="5172"/>
        <v>0</v>
      </c>
      <c r="DK344" s="184"/>
      <c r="DL344" s="100"/>
      <c r="DM344" s="90">
        <f t="shared" si="5173"/>
        <v>0</v>
      </c>
      <c r="DN344" s="184"/>
      <c r="DO344" s="100"/>
      <c r="DP344" s="90">
        <f t="shared" si="5174"/>
        <v>0</v>
      </c>
      <c r="DQ344" s="236">
        <f t="shared" si="5175"/>
        <v>0</v>
      </c>
      <c r="DR344" s="232">
        <f t="shared" si="5176"/>
        <v>0</v>
      </c>
      <c r="DS344" s="233">
        <f t="shared" si="5177"/>
        <v>0</v>
      </c>
      <c r="DT344" s="184"/>
      <c r="DU344" s="100"/>
      <c r="DV344" s="90">
        <f t="shared" si="5178"/>
        <v>0</v>
      </c>
      <c r="DW344" s="184"/>
      <c r="DX344" s="100"/>
      <c r="DY344" s="90">
        <f t="shared" si="5179"/>
        <v>0</v>
      </c>
      <c r="DZ344" s="236">
        <f t="shared" si="5180"/>
        <v>0</v>
      </c>
      <c r="EA344" s="232">
        <f t="shared" si="5181"/>
        <v>0</v>
      </c>
      <c r="EB344" s="233">
        <f t="shared" si="5182"/>
        <v>0</v>
      </c>
      <c r="EC344" s="184"/>
      <c r="ED344" s="100"/>
      <c r="EE344" s="90">
        <f t="shared" si="5183"/>
        <v>0</v>
      </c>
      <c r="EF344" s="184"/>
      <c r="EG344" s="100"/>
      <c r="EH344" s="90">
        <f t="shared" si="5184"/>
        <v>0</v>
      </c>
      <c r="EI344" s="41">
        <f t="shared" si="5185"/>
        <v>0</v>
      </c>
      <c r="EJ344" s="42">
        <f t="shared" si="5186"/>
        <v>0</v>
      </c>
      <c r="EK344" s="43">
        <f t="shared" si="5187"/>
        <v>0</v>
      </c>
      <c r="EL344" s="50">
        <f t="shared" si="5188"/>
        <v>0</v>
      </c>
      <c r="EM344" s="45">
        <f t="shared" si="5189"/>
        <v>0</v>
      </c>
      <c r="EN344" s="51">
        <f t="shared" si="5190"/>
        <v>0</v>
      </c>
      <c r="EO344" s="50">
        <f t="shared" si="5191"/>
        <v>0</v>
      </c>
      <c r="EP344" s="45">
        <f t="shared" si="5192"/>
        <v>0</v>
      </c>
      <c r="EQ344" s="51">
        <f t="shared" si="5193"/>
        <v>0</v>
      </c>
      <c r="ER344" s="81">
        <f t="shared" si="5194"/>
        <v>0</v>
      </c>
      <c r="ES344" s="52">
        <f t="shared" si="5195"/>
        <v>0</v>
      </c>
      <c r="ET344" s="52">
        <f t="shared" si="5196"/>
        <v>0</v>
      </c>
      <c r="EU344" s="27">
        <f t="shared" si="5197"/>
        <v>0</v>
      </c>
      <c r="EV344" s="28">
        <f t="shared" si="5198"/>
        <v>0</v>
      </c>
      <c r="EW344" s="29">
        <f t="shared" si="5199"/>
        <v>0</v>
      </c>
      <c r="EX344" s="27">
        <f t="shared" si="5200"/>
        <v>0</v>
      </c>
      <c r="EY344" s="28">
        <f t="shared" si="5201"/>
        <v>0</v>
      </c>
      <c r="EZ344" s="29">
        <f t="shared" si="5202"/>
        <v>0</v>
      </c>
      <c r="FA344" s="178">
        <f t="shared" si="5203"/>
        <v>0</v>
      </c>
      <c r="FB344" s="28">
        <f t="shared" si="5204"/>
        <v>0</v>
      </c>
      <c r="FC344" s="29">
        <f t="shared" si="5205"/>
        <v>0</v>
      </c>
      <c r="FE344" s="84"/>
      <c r="FF344" s="176"/>
      <c r="FG344" s="176"/>
      <c r="FH344" s="84"/>
      <c r="FI344" s="243"/>
      <c r="FJ344" s="240"/>
      <c r="FK344" s="241">
        <f t="shared" si="5206"/>
        <v>0</v>
      </c>
      <c r="FL344" s="243"/>
      <c r="FM344" s="240"/>
      <c r="FN344" s="241">
        <f t="shared" si="5207"/>
        <v>0</v>
      </c>
      <c r="FO344" s="41">
        <f t="shared" si="5208"/>
        <v>0</v>
      </c>
      <c r="FP344" s="42">
        <f t="shared" si="5209"/>
        <v>0</v>
      </c>
      <c r="FQ344" s="43">
        <f t="shared" si="5210"/>
        <v>0</v>
      </c>
      <c r="FR344" s="243"/>
      <c r="FS344" s="240"/>
      <c r="FT344" s="241">
        <f t="shared" si="5211"/>
        <v>0</v>
      </c>
      <c r="FU344" s="243"/>
      <c r="FV344" s="240"/>
      <c r="FW344" s="241">
        <f t="shared" si="5212"/>
        <v>0</v>
      </c>
      <c r="FX344" s="41">
        <f t="shared" si="5213"/>
        <v>0</v>
      </c>
      <c r="FY344" s="42">
        <f t="shared" si="5214"/>
        <v>0</v>
      </c>
      <c r="FZ344" s="43">
        <f t="shared" si="5215"/>
        <v>0</v>
      </c>
      <c r="GA344" s="389"/>
      <c r="GB344" s="108"/>
      <c r="GC344" s="241">
        <f t="shared" si="5216"/>
        <v>0</v>
      </c>
      <c r="GD344" s="243"/>
      <c r="GE344" s="240"/>
      <c r="GF344" s="241">
        <f t="shared" si="5217"/>
        <v>0</v>
      </c>
      <c r="GG344" s="236">
        <f t="shared" si="5218"/>
        <v>0</v>
      </c>
      <c r="GH344" s="232">
        <f t="shared" si="5219"/>
        <v>0</v>
      </c>
      <c r="GI344" s="233">
        <f t="shared" si="5220"/>
        <v>0</v>
      </c>
      <c r="GJ344" s="449">
        <f t="shared" si="5221"/>
        <v>0</v>
      </c>
      <c r="GK344" s="450">
        <f t="shared" si="5222"/>
        <v>0</v>
      </c>
      <c r="GL344" s="451">
        <f t="shared" si="5223"/>
        <v>0</v>
      </c>
      <c r="GM344" s="449">
        <f t="shared" si="5224"/>
        <v>0</v>
      </c>
      <c r="GN344" s="450">
        <f t="shared" si="5225"/>
        <v>0</v>
      </c>
      <c r="GO344" s="451">
        <f t="shared" si="5226"/>
        <v>0</v>
      </c>
      <c r="GP344" s="252">
        <f t="shared" si="5227"/>
        <v>0</v>
      </c>
      <c r="GQ344" s="253">
        <f t="shared" si="5228"/>
        <v>0</v>
      </c>
      <c r="GR344" s="253">
        <f t="shared" si="5229"/>
        <v>0</v>
      </c>
      <c r="GS344" s="184"/>
      <c r="GT344" s="100"/>
      <c r="GU344" s="90">
        <f t="shared" si="5230"/>
        <v>0</v>
      </c>
      <c r="GV344" s="184"/>
      <c r="GW344" s="100"/>
      <c r="GX344" s="90">
        <f t="shared" si="5231"/>
        <v>0</v>
      </c>
      <c r="GY344" s="236">
        <f t="shared" si="5232"/>
        <v>0</v>
      </c>
      <c r="GZ344" s="232">
        <f t="shared" si="5233"/>
        <v>0</v>
      </c>
      <c r="HA344" s="233">
        <f t="shared" si="5234"/>
        <v>0</v>
      </c>
      <c r="HB344" s="184"/>
      <c r="HC344" s="100"/>
      <c r="HD344" s="90">
        <f t="shared" si="5235"/>
        <v>0</v>
      </c>
      <c r="HE344" s="184"/>
      <c r="HF344" s="100"/>
      <c r="HG344" s="90">
        <f t="shared" si="5236"/>
        <v>0</v>
      </c>
      <c r="HH344" s="236">
        <f t="shared" si="5237"/>
        <v>0</v>
      </c>
      <c r="HI344" s="232">
        <f t="shared" si="5238"/>
        <v>0</v>
      </c>
      <c r="HJ344" s="233">
        <f t="shared" si="5239"/>
        <v>0</v>
      </c>
      <c r="HK344" s="389"/>
      <c r="HL344" s="108"/>
      <c r="HM344" s="90">
        <f t="shared" si="5240"/>
        <v>0</v>
      </c>
      <c r="HN344" s="389"/>
      <c r="HO344" s="108"/>
      <c r="HP344" s="90">
        <f t="shared" si="5241"/>
        <v>0</v>
      </c>
      <c r="HQ344" s="236">
        <f t="shared" si="5242"/>
        <v>0</v>
      </c>
      <c r="HR344" s="232">
        <f t="shared" si="5243"/>
        <v>0</v>
      </c>
      <c r="HS344" s="233">
        <f t="shared" si="5244"/>
        <v>0</v>
      </c>
      <c r="HT344" s="50">
        <f t="shared" si="5245"/>
        <v>0</v>
      </c>
      <c r="HU344" s="45">
        <f t="shared" si="5246"/>
        <v>0</v>
      </c>
      <c r="HV344" s="51">
        <f t="shared" si="5247"/>
        <v>0</v>
      </c>
      <c r="HW344" s="50">
        <f t="shared" si="5248"/>
        <v>0</v>
      </c>
      <c r="HX344" s="45">
        <f t="shared" si="5249"/>
        <v>0</v>
      </c>
      <c r="HY344" s="51">
        <f t="shared" si="5250"/>
        <v>0</v>
      </c>
      <c r="HZ344" s="252">
        <f t="shared" si="5251"/>
        <v>0</v>
      </c>
      <c r="IA344" s="253">
        <f t="shared" si="5252"/>
        <v>0</v>
      </c>
      <c r="IB344" s="253">
        <f t="shared" si="5253"/>
        <v>0</v>
      </c>
      <c r="IC344" s="243"/>
      <c r="ID344" s="240"/>
      <c r="IE344" s="241">
        <f t="shared" si="5254"/>
        <v>0</v>
      </c>
      <c r="IF344" s="243"/>
      <c r="IG344" s="240"/>
      <c r="IH344" s="241">
        <f t="shared" si="5255"/>
        <v>0</v>
      </c>
      <c r="II344" s="236">
        <f t="shared" si="5256"/>
        <v>0</v>
      </c>
      <c r="IJ344" s="232">
        <f t="shared" si="5257"/>
        <v>0</v>
      </c>
      <c r="IK344" s="233">
        <f t="shared" si="5258"/>
        <v>0</v>
      </c>
      <c r="IL344" s="243"/>
      <c r="IM344" s="240"/>
      <c r="IN344" s="241">
        <f t="shared" si="5259"/>
        <v>0</v>
      </c>
      <c r="IO344" s="243"/>
      <c r="IP344" s="240"/>
      <c r="IQ344" s="241">
        <f t="shared" si="5260"/>
        <v>0</v>
      </c>
      <c r="IR344" s="236">
        <f t="shared" si="5261"/>
        <v>0</v>
      </c>
      <c r="IS344" s="232">
        <f t="shared" si="5262"/>
        <v>0</v>
      </c>
      <c r="IT344" s="233">
        <f t="shared" si="5263"/>
        <v>0</v>
      </c>
      <c r="IU344" s="243"/>
      <c r="IV344" s="240"/>
      <c r="IW344" s="241">
        <f t="shared" si="5264"/>
        <v>0</v>
      </c>
      <c r="IX344" s="243"/>
      <c r="IY344" s="240"/>
      <c r="IZ344" s="241">
        <f t="shared" si="5265"/>
        <v>0</v>
      </c>
      <c r="JA344" s="236">
        <f t="shared" si="5266"/>
        <v>0</v>
      </c>
      <c r="JB344" s="232">
        <f t="shared" si="5267"/>
        <v>0</v>
      </c>
      <c r="JC344" s="233">
        <f t="shared" si="5268"/>
        <v>0</v>
      </c>
      <c r="JD344" s="449">
        <f t="shared" si="5269"/>
        <v>0</v>
      </c>
      <c r="JE344" s="450">
        <f t="shared" si="5270"/>
        <v>0</v>
      </c>
      <c r="JF344" s="451">
        <f t="shared" si="5271"/>
        <v>0</v>
      </c>
      <c r="JG344" s="449">
        <f t="shared" si="5272"/>
        <v>0</v>
      </c>
      <c r="JH344" s="450">
        <f t="shared" si="5273"/>
        <v>0</v>
      </c>
      <c r="JI344" s="451">
        <f t="shared" si="5274"/>
        <v>0</v>
      </c>
      <c r="JJ344" s="252">
        <f t="shared" si="5275"/>
        <v>0</v>
      </c>
      <c r="JK344" s="253">
        <f t="shared" si="5276"/>
        <v>0</v>
      </c>
      <c r="JL344" s="253">
        <f t="shared" si="5277"/>
        <v>0</v>
      </c>
      <c r="JM344" s="184"/>
      <c r="JN344" s="100"/>
      <c r="JO344" s="90">
        <f t="shared" si="5278"/>
        <v>0</v>
      </c>
      <c r="JP344" s="184"/>
      <c r="JQ344" s="100"/>
      <c r="JR344" s="90">
        <f t="shared" si="5279"/>
        <v>0</v>
      </c>
      <c r="JS344" s="236">
        <f t="shared" si="5280"/>
        <v>0</v>
      </c>
      <c r="JT344" s="232">
        <f t="shared" si="5281"/>
        <v>0</v>
      </c>
      <c r="JU344" s="233">
        <f t="shared" si="5282"/>
        <v>0</v>
      </c>
      <c r="JV344" s="184"/>
      <c r="JW344" s="100"/>
      <c r="JX344" s="90">
        <f t="shared" si="5283"/>
        <v>0</v>
      </c>
      <c r="JY344" s="184"/>
      <c r="JZ344" s="100"/>
      <c r="KA344" s="90">
        <f t="shared" si="5284"/>
        <v>0</v>
      </c>
      <c r="KB344" s="236">
        <f t="shared" si="5285"/>
        <v>0</v>
      </c>
      <c r="KC344" s="232">
        <f t="shared" si="5286"/>
        <v>0</v>
      </c>
      <c r="KD344" s="233">
        <f t="shared" si="5287"/>
        <v>0</v>
      </c>
      <c r="KE344" s="184"/>
      <c r="KF344" s="100"/>
      <c r="KG344" s="90">
        <f t="shared" si="5288"/>
        <v>0</v>
      </c>
      <c r="KH344" s="184"/>
      <c r="KI344" s="100"/>
      <c r="KJ344" s="90">
        <f t="shared" si="5289"/>
        <v>0</v>
      </c>
      <c r="KK344" s="41">
        <f t="shared" si="5290"/>
        <v>0</v>
      </c>
      <c r="KL344" s="42">
        <f t="shared" si="5291"/>
        <v>0</v>
      </c>
      <c r="KM344" s="43">
        <f t="shared" si="5292"/>
        <v>0</v>
      </c>
      <c r="KN344" s="50">
        <f t="shared" si="5293"/>
        <v>0</v>
      </c>
      <c r="KO344" s="45">
        <f t="shared" si="5294"/>
        <v>0</v>
      </c>
      <c r="KP344" s="51">
        <f t="shared" si="5295"/>
        <v>0</v>
      </c>
      <c r="KQ344" s="50">
        <f t="shared" si="5296"/>
        <v>0</v>
      </c>
      <c r="KR344" s="45">
        <f t="shared" si="5297"/>
        <v>0</v>
      </c>
      <c r="KS344" s="51">
        <f t="shared" si="5298"/>
        <v>0</v>
      </c>
      <c r="KT344" s="81">
        <f t="shared" si="5299"/>
        <v>0</v>
      </c>
      <c r="KU344" s="52">
        <f t="shared" si="5300"/>
        <v>0</v>
      </c>
      <c r="KV344" s="52">
        <f t="shared" si="5301"/>
        <v>0</v>
      </c>
      <c r="KW344" s="27">
        <f t="shared" si="5302"/>
        <v>0</v>
      </c>
      <c r="KX344" s="28">
        <f t="shared" si="5303"/>
        <v>0</v>
      </c>
      <c r="KY344" s="29">
        <f t="shared" si="5304"/>
        <v>0</v>
      </c>
      <c r="KZ344" s="27">
        <f t="shared" si="5305"/>
        <v>0</v>
      </c>
      <c r="LA344" s="28">
        <f t="shared" si="5306"/>
        <v>0</v>
      </c>
      <c r="LB344" s="29">
        <f t="shared" si="5307"/>
        <v>0</v>
      </c>
      <c r="LC344" s="178">
        <f t="shared" si="5308"/>
        <v>0</v>
      </c>
      <c r="LD344" s="28">
        <f t="shared" si="5309"/>
        <v>0</v>
      </c>
      <c r="LE344" s="29">
        <f t="shared" si="5310"/>
        <v>0</v>
      </c>
    </row>
    <row r="345" spans="2:317" ht="20.25" hidden="1" customHeight="1" outlineLevel="3">
      <c r="B345" s="84" t="s">
        <v>436</v>
      </c>
      <c r="C345" s="176" t="s">
        <v>437</v>
      </c>
      <c r="D345" s="176" t="s">
        <v>348</v>
      </c>
      <c r="E345" s="176" t="s">
        <v>310</v>
      </c>
      <c r="F345" s="84" t="s">
        <v>215</v>
      </c>
      <c r="G345" s="243"/>
      <c r="H345" s="240"/>
      <c r="I345" s="241">
        <f t="shared" si="5101"/>
        <v>0</v>
      </c>
      <c r="J345" s="243"/>
      <c r="K345" s="240"/>
      <c r="L345" s="241">
        <f t="shared" si="5102"/>
        <v>0</v>
      </c>
      <c r="M345" s="41">
        <f t="shared" si="5103"/>
        <v>0</v>
      </c>
      <c r="N345" s="42">
        <f t="shared" si="5104"/>
        <v>0</v>
      </c>
      <c r="O345" s="43">
        <f t="shared" si="5105"/>
        <v>0</v>
      </c>
      <c r="P345" s="243"/>
      <c r="Q345" s="240"/>
      <c r="R345" s="241">
        <f t="shared" si="5106"/>
        <v>0</v>
      </c>
      <c r="S345" s="599"/>
      <c r="T345" s="108"/>
      <c r="U345" s="241">
        <f t="shared" si="5107"/>
        <v>0</v>
      </c>
      <c r="V345" s="41">
        <f t="shared" si="5108"/>
        <v>0</v>
      </c>
      <c r="W345" s="42">
        <f t="shared" si="5109"/>
        <v>0</v>
      </c>
      <c r="X345" s="43">
        <f t="shared" si="5110"/>
        <v>0</v>
      </c>
      <c r="Y345" s="243"/>
      <c r="Z345" s="240"/>
      <c r="AA345" s="241">
        <f t="shared" si="5111"/>
        <v>0</v>
      </c>
      <c r="AB345" s="243"/>
      <c r="AC345" s="240"/>
      <c r="AD345" s="241">
        <f t="shared" si="5112"/>
        <v>0</v>
      </c>
      <c r="AE345" s="236">
        <f t="shared" si="5113"/>
        <v>0</v>
      </c>
      <c r="AF345" s="232">
        <f t="shared" si="5114"/>
        <v>0</v>
      </c>
      <c r="AG345" s="233">
        <f t="shared" si="5115"/>
        <v>0</v>
      </c>
      <c r="AH345" s="449">
        <f t="shared" si="5116"/>
        <v>0</v>
      </c>
      <c r="AI345" s="450">
        <f t="shared" si="5117"/>
        <v>0</v>
      </c>
      <c r="AJ345" s="451">
        <f t="shared" si="5118"/>
        <v>0</v>
      </c>
      <c r="AK345" s="449">
        <f t="shared" si="5119"/>
        <v>0</v>
      </c>
      <c r="AL345" s="450">
        <f t="shared" si="5120"/>
        <v>0</v>
      </c>
      <c r="AM345" s="451">
        <f t="shared" si="5121"/>
        <v>0</v>
      </c>
      <c r="AN345" s="252">
        <f t="shared" si="5122"/>
        <v>0</v>
      </c>
      <c r="AO345" s="253">
        <f t="shared" si="5123"/>
        <v>0</v>
      </c>
      <c r="AP345" s="253">
        <f t="shared" si="5124"/>
        <v>0</v>
      </c>
      <c r="AQ345" s="184"/>
      <c r="AR345" s="100"/>
      <c r="AS345" s="90">
        <f t="shared" si="5125"/>
        <v>0</v>
      </c>
      <c r="AT345" s="184"/>
      <c r="AU345" s="100"/>
      <c r="AV345" s="90">
        <f t="shared" si="5126"/>
        <v>0</v>
      </c>
      <c r="AW345" s="236">
        <f t="shared" si="5127"/>
        <v>0</v>
      </c>
      <c r="AX345" s="232">
        <f t="shared" si="5128"/>
        <v>0</v>
      </c>
      <c r="AY345" s="233">
        <f t="shared" si="5129"/>
        <v>0</v>
      </c>
      <c r="AZ345" s="184"/>
      <c r="BA345" s="100"/>
      <c r="BB345" s="90">
        <f t="shared" si="5130"/>
        <v>0</v>
      </c>
      <c r="BC345" s="184"/>
      <c r="BD345" s="100"/>
      <c r="BE345" s="90">
        <f t="shared" si="5131"/>
        <v>0</v>
      </c>
      <c r="BF345" s="236">
        <f t="shared" si="5132"/>
        <v>0</v>
      </c>
      <c r="BG345" s="232">
        <f t="shared" si="5133"/>
        <v>0</v>
      </c>
      <c r="BH345" s="233">
        <f t="shared" si="5134"/>
        <v>0</v>
      </c>
      <c r="BI345" s="184"/>
      <c r="BJ345" s="100"/>
      <c r="BK345" s="90">
        <f t="shared" si="5135"/>
        <v>0</v>
      </c>
      <c r="BL345" s="184"/>
      <c r="BM345" s="100"/>
      <c r="BN345" s="90">
        <f t="shared" si="5136"/>
        <v>0</v>
      </c>
      <c r="BO345" s="236">
        <f t="shared" si="5137"/>
        <v>0</v>
      </c>
      <c r="BP345" s="232">
        <f t="shared" si="5138"/>
        <v>0</v>
      </c>
      <c r="BQ345" s="233">
        <f t="shared" si="5139"/>
        <v>0</v>
      </c>
      <c r="BR345" s="50">
        <f t="shared" si="5140"/>
        <v>0</v>
      </c>
      <c r="BS345" s="45">
        <f t="shared" si="5141"/>
        <v>0</v>
      </c>
      <c r="BT345" s="51">
        <f t="shared" si="5142"/>
        <v>0</v>
      </c>
      <c r="BU345" s="50">
        <f t="shared" si="5143"/>
        <v>0</v>
      </c>
      <c r="BV345" s="45">
        <f t="shared" si="5144"/>
        <v>0</v>
      </c>
      <c r="BW345" s="51">
        <f t="shared" si="5145"/>
        <v>0</v>
      </c>
      <c r="BX345" s="252">
        <f t="shared" si="5146"/>
        <v>0</v>
      </c>
      <c r="BY345" s="253">
        <f t="shared" si="5147"/>
        <v>0</v>
      </c>
      <c r="BZ345" s="253">
        <f t="shared" si="5148"/>
        <v>0</v>
      </c>
      <c r="CA345" s="444">
        <v>0.2</v>
      </c>
      <c r="CB345" s="108">
        <v>1986</v>
      </c>
      <c r="CC345" s="241">
        <f t="shared" si="5149"/>
        <v>397.20000000000005</v>
      </c>
      <c r="CD345" s="444">
        <v>0.2</v>
      </c>
      <c r="CE345" s="108">
        <v>1986</v>
      </c>
      <c r="CF345" s="241">
        <f t="shared" si="5150"/>
        <v>397.20000000000005</v>
      </c>
      <c r="CG345" s="236">
        <f t="shared" si="5151"/>
        <v>0</v>
      </c>
      <c r="CH345" s="232">
        <f t="shared" si="5152"/>
        <v>0</v>
      </c>
      <c r="CI345" s="233">
        <f t="shared" si="5153"/>
        <v>0</v>
      </c>
      <c r="CJ345" s="599"/>
      <c r="CK345" s="108"/>
      <c r="CL345" s="241">
        <f t="shared" si="5154"/>
        <v>0</v>
      </c>
      <c r="CM345" s="444"/>
      <c r="CN345" s="108"/>
      <c r="CO345" s="241">
        <f t="shared" si="5155"/>
        <v>0</v>
      </c>
      <c r="CP345" s="236">
        <f t="shared" si="5156"/>
        <v>0</v>
      </c>
      <c r="CQ345" s="232">
        <f t="shared" si="5157"/>
        <v>0</v>
      </c>
      <c r="CR345" s="233">
        <f t="shared" si="5158"/>
        <v>0</v>
      </c>
      <c r="CS345" s="243"/>
      <c r="CT345" s="240"/>
      <c r="CU345" s="241">
        <f t="shared" si="5159"/>
        <v>0</v>
      </c>
      <c r="CV345" s="243"/>
      <c r="CW345" s="240"/>
      <c r="CX345" s="241">
        <f t="shared" si="5160"/>
        <v>0</v>
      </c>
      <c r="CY345" s="236">
        <f t="shared" si="5161"/>
        <v>0</v>
      </c>
      <c r="CZ345" s="232">
        <f t="shared" si="5162"/>
        <v>0</v>
      </c>
      <c r="DA345" s="233">
        <f t="shared" si="5163"/>
        <v>0</v>
      </c>
      <c r="DB345" s="449">
        <f t="shared" si="5164"/>
        <v>0.2</v>
      </c>
      <c r="DC345" s="450">
        <f t="shared" si="5165"/>
        <v>1986.0000000000002</v>
      </c>
      <c r="DD345" s="451">
        <f t="shared" si="5166"/>
        <v>397.20000000000005</v>
      </c>
      <c r="DE345" s="449">
        <f t="shared" si="5167"/>
        <v>0.2</v>
      </c>
      <c r="DF345" s="450">
        <f t="shared" si="5168"/>
        <v>1986.0000000000002</v>
      </c>
      <c r="DG345" s="451">
        <f t="shared" si="5169"/>
        <v>397.20000000000005</v>
      </c>
      <c r="DH345" s="252">
        <f t="shared" si="5170"/>
        <v>0</v>
      </c>
      <c r="DI345" s="253">
        <f t="shared" si="5171"/>
        <v>0</v>
      </c>
      <c r="DJ345" s="253">
        <f t="shared" si="5172"/>
        <v>0</v>
      </c>
      <c r="DK345" s="184"/>
      <c r="DL345" s="100"/>
      <c r="DM345" s="90">
        <f t="shared" si="5173"/>
        <v>0</v>
      </c>
      <c r="DN345" s="184"/>
      <c r="DO345" s="100"/>
      <c r="DP345" s="90">
        <f t="shared" si="5174"/>
        <v>0</v>
      </c>
      <c r="DQ345" s="236">
        <f t="shared" si="5175"/>
        <v>0</v>
      </c>
      <c r="DR345" s="232">
        <f t="shared" si="5176"/>
        <v>0</v>
      </c>
      <c r="DS345" s="233">
        <f t="shared" si="5177"/>
        <v>0</v>
      </c>
      <c r="DT345" s="184"/>
      <c r="DU345" s="100"/>
      <c r="DV345" s="90">
        <f t="shared" si="5178"/>
        <v>0</v>
      </c>
      <c r="DW345" s="184"/>
      <c r="DX345" s="100"/>
      <c r="DY345" s="90">
        <f t="shared" si="5179"/>
        <v>0</v>
      </c>
      <c r="DZ345" s="236">
        <f t="shared" si="5180"/>
        <v>0</v>
      </c>
      <c r="EA345" s="232">
        <f t="shared" si="5181"/>
        <v>0</v>
      </c>
      <c r="EB345" s="233">
        <f t="shared" si="5182"/>
        <v>0</v>
      </c>
      <c r="EC345" s="184"/>
      <c r="ED345" s="100"/>
      <c r="EE345" s="90">
        <f t="shared" si="5183"/>
        <v>0</v>
      </c>
      <c r="EF345" s="184"/>
      <c r="EG345" s="100"/>
      <c r="EH345" s="90">
        <f t="shared" si="5184"/>
        <v>0</v>
      </c>
      <c r="EI345" s="41">
        <f t="shared" si="5185"/>
        <v>0</v>
      </c>
      <c r="EJ345" s="42">
        <f t="shared" si="5186"/>
        <v>0</v>
      </c>
      <c r="EK345" s="43">
        <f t="shared" si="5187"/>
        <v>0</v>
      </c>
      <c r="EL345" s="50">
        <f t="shared" si="5188"/>
        <v>0</v>
      </c>
      <c r="EM345" s="45">
        <f t="shared" si="5189"/>
        <v>0</v>
      </c>
      <c r="EN345" s="51">
        <f t="shared" si="5190"/>
        <v>0</v>
      </c>
      <c r="EO345" s="50">
        <f t="shared" si="5191"/>
        <v>0</v>
      </c>
      <c r="EP345" s="45">
        <f t="shared" si="5192"/>
        <v>0</v>
      </c>
      <c r="EQ345" s="51">
        <f t="shared" si="5193"/>
        <v>0</v>
      </c>
      <c r="ER345" s="81">
        <f t="shared" si="5194"/>
        <v>0</v>
      </c>
      <c r="ES345" s="52">
        <f t="shared" si="5195"/>
        <v>0</v>
      </c>
      <c r="ET345" s="52">
        <f t="shared" si="5196"/>
        <v>0</v>
      </c>
      <c r="EU345" s="27">
        <f t="shared" si="5197"/>
        <v>0.2</v>
      </c>
      <c r="EV345" s="28">
        <f t="shared" si="5198"/>
        <v>1986.0000000000002</v>
      </c>
      <c r="EW345" s="29">
        <f t="shared" si="5199"/>
        <v>397.20000000000005</v>
      </c>
      <c r="EX345" s="27">
        <f t="shared" si="5200"/>
        <v>0.2</v>
      </c>
      <c r="EY345" s="28">
        <f t="shared" si="5201"/>
        <v>1986.0000000000002</v>
      </c>
      <c r="EZ345" s="29">
        <f t="shared" si="5202"/>
        <v>397.20000000000005</v>
      </c>
      <c r="FA345" s="178">
        <f t="shared" si="5203"/>
        <v>0</v>
      </c>
      <c r="FB345" s="28">
        <f t="shared" si="5204"/>
        <v>0</v>
      </c>
      <c r="FC345" s="29">
        <f t="shared" si="5205"/>
        <v>0</v>
      </c>
      <c r="FE345" s="84"/>
      <c r="FF345" s="176"/>
      <c r="FG345" s="176"/>
      <c r="FH345" s="84"/>
      <c r="FI345" s="243"/>
      <c r="FJ345" s="240"/>
      <c r="FK345" s="241">
        <f t="shared" si="5206"/>
        <v>0</v>
      </c>
      <c r="FL345" s="243"/>
      <c r="FM345" s="240"/>
      <c r="FN345" s="241">
        <f t="shared" si="5207"/>
        <v>0</v>
      </c>
      <c r="FO345" s="41">
        <f t="shared" si="5208"/>
        <v>0</v>
      </c>
      <c r="FP345" s="42">
        <f t="shared" si="5209"/>
        <v>0</v>
      </c>
      <c r="FQ345" s="43">
        <f t="shared" si="5210"/>
        <v>0</v>
      </c>
      <c r="FR345" s="243"/>
      <c r="FS345" s="240"/>
      <c r="FT345" s="241">
        <f t="shared" si="5211"/>
        <v>0</v>
      </c>
      <c r="FU345" s="599"/>
      <c r="FV345" s="108"/>
      <c r="FW345" s="241">
        <f t="shared" si="5212"/>
        <v>0</v>
      </c>
      <c r="FX345" s="41">
        <f t="shared" si="5213"/>
        <v>0</v>
      </c>
      <c r="FY345" s="42">
        <f t="shared" si="5214"/>
        <v>0</v>
      </c>
      <c r="FZ345" s="43">
        <f t="shared" si="5215"/>
        <v>0</v>
      </c>
      <c r="GA345" s="243"/>
      <c r="GB345" s="240"/>
      <c r="GC345" s="241">
        <f t="shared" si="5216"/>
        <v>0</v>
      </c>
      <c r="GD345" s="243"/>
      <c r="GE345" s="240"/>
      <c r="GF345" s="241">
        <f t="shared" si="5217"/>
        <v>0</v>
      </c>
      <c r="GG345" s="236">
        <f t="shared" si="5218"/>
        <v>0</v>
      </c>
      <c r="GH345" s="232">
        <f t="shared" si="5219"/>
        <v>0</v>
      </c>
      <c r="GI345" s="233">
        <f t="shared" si="5220"/>
        <v>0</v>
      </c>
      <c r="GJ345" s="449">
        <f t="shared" si="5221"/>
        <v>0</v>
      </c>
      <c r="GK345" s="450">
        <f t="shared" si="5222"/>
        <v>0</v>
      </c>
      <c r="GL345" s="451">
        <f t="shared" si="5223"/>
        <v>0</v>
      </c>
      <c r="GM345" s="449">
        <f t="shared" si="5224"/>
        <v>0</v>
      </c>
      <c r="GN345" s="450">
        <f t="shared" si="5225"/>
        <v>0</v>
      </c>
      <c r="GO345" s="451">
        <f t="shared" si="5226"/>
        <v>0</v>
      </c>
      <c r="GP345" s="252">
        <f t="shared" si="5227"/>
        <v>0</v>
      </c>
      <c r="GQ345" s="253">
        <f t="shared" si="5228"/>
        <v>0</v>
      </c>
      <c r="GR345" s="253">
        <f t="shared" si="5229"/>
        <v>0</v>
      </c>
      <c r="GS345" s="184"/>
      <c r="GT345" s="100"/>
      <c r="GU345" s="90">
        <f t="shared" si="5230"/>
        <v>0</v>
      </c>
      <c r="GV345" s="184"/>
      <c r="GW345" s="100"/>
      <c r="GX345" s="90">
        <f t="shared" si="5231"/>
        <v>0</v>
      </c>
      <c r="GY345" s="236">
        <f t="shared" si="5232"/>
        <v>0</v>
      </c>
      <c r="GZ345" s="232">
        <f t="shared" si="5233"/>
        <v>0</v>
      </c>
      <c r="HA345" s="233">
        <f t="shared" si="5234"/>
        <v>0</v>
      </c>
      <c r="HB345" s="184"/>
      <c r="HC345" s="100"/>
      <c r="HD345" s="90">
        <f t="shared" si="5235"/>
        <v>0</v>
      </c>
      <c r="HE345" s="184"/>
      <c r="HF345" s="100"/>
      <c r="HG345" s="90">
        <f t="shared" si="5236"/>
        <v>0</v>
      </c>
      <c r="HH345" s="236">
        <f t="shared" si="5237"/>
        <v>0</v>
      </c>
      <c r="HI345" s="232">
        <f t="shared" si="5238"/>
        <v>0</v>
      </c>
      <c r="HJ345" s="233">
        <f t="shared" si="5239"/>
        <v>0</v>
      </c>
      <c r="HK345" s="184"/>
      <c r="HL345" s="100"/>
      <c r="HM345" s="90">
        <f t="shared" si="5240"/>
        <v>0</v>
      </c>
      <c r="HN345" s="184"/>
      <c r="HO345" s="100"/>
      <c r="HP345" s="90">
        <f t="shared" si="5241"/>
        <v>0</v>
      </c>
      <c r="HQ345" s="236">
        <f t="shared" si="5242"/>
        <v>0</v>
      </c>
      <c r="HR345" s="232">
        <f t="shared" si="5243"/>
        <v>0</v>
      </c>
      <c r="HS345" s="233">
        <f t="shared" si="5244"/>
        <v>0</v>
      </c>
      <c r="HT345" s="50">
        <f t="shared" si="5245"/>
        <v>0</v>
      </c>
      <c r="HU345" s="45">
        <f t="shared" si="5246"/>
        <v>0</v>
      </c>
      <c r="HV345" s="51">
        <f t="shared" si="5247"/>
        <v>0</v>
      </c>
      <c r="HW345" s="50">
        <f t="shared" si="5248"/>
        <v>0</v>
      </c>
      <c r="HX345" s="45">
        <f t="shared" si="5249"/>
        <v>0</v>
      </c>
      <c r="HY345" s="51">
        <f t="shared" si="5250"/>
        <v>0</v>
      </c>
      <c r="HZ345" s="252">
        <f t="shared" si="5251"/>
        <v>0</v>
      </c>
      <c r="IA345" s="253">
        <f t="shared" si="5252"/>
        <v>0</v>
      </c>
      <c r="IB345" s="253">
        <f t="shared" si="5253"/>
        <v>0</v>
      </c>
      <c r="IC345" s="740"/>
      <c r="ID345" s="108"/>
      <c r="IE345" s="241">
        <f t="shared" si="5254"/>
        <v>0</v>
      </c>
      <c r="IF345" s="444">
        <v>0.2</v>
      </c>
      <c r="IG345" s="108">
        <v>1986</v>
      </c>
      <c r="IH345" s="241">
        <f t="shared" si="5255"/>
        <v>397.20000000000005</v>
      </c>
      <c r="II345" s="236">
        <f t="shared" si="5256"/>
        <v>-0.2</v>
      </c>
      <c r="IJ345" s="232">
        <f t="shared" si="5257"/>
        <v>-1986</v>
      </c>
      <c r="IK345" s="233">
        <f t="shared" si="5258"/>
        <v>-397.20000000000005</v>
      </c>
      <c r="IL345" s="599"/>
      <c r="IM345" s="108"/>
      <c r="IN345" s="241">
        <f t="shared" si="5259"/>
        <v>0</v>
      </c>
      <c r="IO345" s="444"/>
      <c r="IP345" s="108"/>
      <c r="IQ345" s="241">
        <f t="shared" si="5260"/>
        <v>0</v>
      </c>
      <c r="IR345" s="236">
        <f t="shared" si="5261"/>
        <v>0</v>
      </c>
      <c r="IS345" s="232">
        <f t="shared" si="5262"/>
        <v>0</v>
      </c>
      <c r="IT345" s="233">
        <f t="shared" si="5263"/>
        <v>0</v>
      </c>
      <c r="IU345" s="243"/>
      <c r="IV345" s="240"/>
      <c r="IW345" s="241">
        <f t="shared" si="5264"/>
        <v>0</v>
      </c>
      <c r="IX345" s="243"/>
      <c r="IY345" s="240"/>
      <c r="IZ345" s="241">
        <f t="shared" si="5265"/>
        <v>0</v>
      </c>
      <c r="JA345" s="236">
        <f t="shared" si="5266"/>
        <v>0</v>
      </c>
      <c r="JB345" s="232">
        <f t="shared" si="5267"/>
        <v>0</v>
      </c>
      <c r="JC345" s="233">
        <f t="shared" si="5268"/>
        <v>0</v>
      </c>
      <c r="JD345" s="449">
        <f t="shared" si="5269"/>
        <v>0</v>
      </c>
      <c r="JE345" s="450">
        <f t="shared" si="5270"/>
        <v>0</v>
      </c>
      <c r="JF345" s="451">
        <f t="shared" si="5271"/>
        <v>0</v>
      </c>
      <c r="JG345" s="449">
        <f t="shared" si="5272"/>
        <v>0.2</v>
      </c>
      <c r="JH345" s="450">
        <f t="shared" si="5273"/>
        <v>1986.0000000000002</v>
      </c>
      <c r="JI345" s="451">
        <f t="shared" si="5274"/>
        <v>397.20000000000005</v>
      </c>
      <c r="JJ345" s="252">
        <f t="shared" si="5275"/>
        <v>-0.2</v>
      </c>
      <c r="JK345" s="253">
        <f t="shared" si="5276"/>
        <v>-1986.0000000000002</v>
      </c>
      <c r="JL345" s="253">
        <f t="shared" si="5277"/>
        <v>-397.20000000000005</v>
      </c>
      <c r="JM345" s="184"/>
      <c r="JN345" s="100"/>
      <c r="JO345" s="90">
        <f t="shared" si="5278"/>
        <v>0</v>
      </c>
      <c r="JP345" s="184"/>
      <c r="JQ345" s="100"/>
      <c r="JR345" s="90">
        <f t="shared" si="5279"/>
        <v>0</v>
      </c>
      <c r="JS345" s="236">
        <f t="shared" si="5280"/>
        <v>0</v>
      </c>
      <c r="JT345" s="232">
        <f t="shared" si="5281"/>
        <v>0</v>
      </c>
      <c r="JU345" s="233">
        <f t="shared" si="5282"/>
        <v>0</v>
      </c>
      <c r="JV345" s="184"/>
      <c r="JW345" s="100"/>
      <c r="JX345" s="90">
        <f t="shared" si="5283"/>
        <v>0</v>
      </c>
      <c r="JY345" s="184"/>
      <c r="JZ345" s="100"/>
      <c r="KA345" s="90">
        <f t="shared" si="5284"/>
        <v>0</v>
      </c>
      <c r="KB345" s="236">
        <f t="shared" si="5285"/>
        <v>0</v>
      </c>
      <c r="KC345" s="232">
        <f t="shared" si="5286"/>
        <v>0</v>
      </c>
      <c r="KD345" s="233">
        <f t="shared" si="5287"/>
        <v>0</v>
      </c>
      <c r="KE345" s="184"/>
      <c r="KF345" s="100"/>
      <c r="KG345" s="90">
        <f t="shared" si="5288"/>
        <v>0</v>
      </c>
      <c r="KH345" s="184"/>
      <c r="KI345" s="100"/>
      <c r="KJ345" s="90">
        <f t="shared" si="5289"/>
        <v>0</v>
      </c>
      <c r="KK345" s="41">
        <f t="shared" si="5290"/>
        <v>0</v>
      </c>
      <c r="KL345" s="42">
        <f t="shared" si="5291"/>
        <v>0</v>
      </c>
      <c r="KM345" s="43">
        <f t="shared" si="5292"/>
        <v>0</v>
      </c>
      <c r="KN345" s="50">
        <f t="shared" si="5293"/>
        <v>0</v>
      </c>
      <c r="KO345" s="45">
        <f t="shared" si="5294"/>
        <v>0</v>
      </c>
      <c r="KP345" s="51">
        <f t="shared" si="5295"/>
        <v>0</v>
      </c>
      <c r="KQ345" s="50">
        <f t="shared" si="5296"/>
        <v>0</v>
      </c>
      <c r="KR345" s="45">
        <f t="shared" si="5297"/>
        <v>0</v>
      </c>
      <c r="KS345" s="51">
        <f t="shared" si="5298"/>
        <v>0</v>
      </c>
      <c r="KT345" s="81">
        <f t="shared" si="5299"/>
        <v>0</v>
      </c>
      <c r="KU345" s="52">
        <f t="shared" si="5300"/>
        <v>0</v>
      </c>
      <c r="KV345" s="52">
        <f t="shared" si="5301"/>
        <v>0</v>
      </c>
      <c r="KW345" s="27">
        <f t="shared" si="5302"/>
        <v>0</v>
      </c>
      <c r="KX345" s="28">
        <f t="shared" si="5303"/>
        <v>0</v>
      </c>
      <c r="KY345" s="29">
        <f t="shared" si="5304"/>
        <v>0</v>
      </c>
      <c r="KZ345" s="27">
        <f t="shared" si="5305"/>
        <v>0.2</v>
      </c>
      <c r="LA345" s="28">
        <f t="shared" si="5306"/>
        <v>1986.0000000000002</v>
      </c>
      <c r="LB345" s="29">
        <f t="shared" si="5307"/>
        <v>397.20000000000005</v>
      </c>
      <c r="LC345" s="178">
        <f t="shared" si="5308"/>
        <v>-0.2</v>
      </c>
      <c r="LD345" s="28">
        <f t="shared" si="5309"/>
        <v>-1986.0000000000002</v>
      </c>
      <c r="LE345" s="29">
        <f t="shared" si="5310"/>
        <v>-397.20000000000005</v>
      </c>
    </row>
    <row r="346" spans="2:317" ht="20.25" hidden="1" customHeight="1" outlineLevel="3">
      <c r="B346" s="84" t="s">
        <v>434</v>
      </c>
      <c r="C346" s="675" t="s">
        <v>355</v>
      </c>
      <c r="D346" s="176" t="s">
        <v>261</v>
      </c>
      <c r="E346" s="176" t="s">
        <v>262</v>
      </c>
      <c r="F346" s="84"/>
      <c r="G346" s="243"/>
      <c r="H346" s="240"/>
      <c r="I346" s="241">
        <f t="shared" si="5101"/>
        <v>0</v>
      </c>
      <c r="J346" s="243"/>
      <c r="K346" s="240"/>
      <c r="L346" s="241">
        <f t="shared" si="5102"/>
        <v>0</v>
      </c>
      <c r="M346" s="41">
        <f t="shared" si="5103"/>
        <v>0</v>
      </c>
      <c r="N346" s="42">
        <f t="shared" si="5104"/>
        <v>0</v>
      </c>
      <c r="O346" s="43">
        <f t="shared" si="5105"/>
        <v>0</v>
      </c>
      <c r="P346" s="294"/>
      <c r="Q346" s="295"/>
      <c r="R346" s="241">
        <f t="shared" si="5106"/>
        <v>0</v>
      </c>
      <c r="S346" s="294"/>
      <c r="T346" s="295"/>
      <c r="U346" s="241">
        <f t="shared" si="5107"/>
        <v>0</v>
      </c>
      <c r="V346" s="41">
        <f t="shared" si="5108"/>
        <v>0</v>
      </c>
      <c r="W346" s="42">
        <f t="shared" si="5109"/>
        <v>0</v>
      </c>
      <c r="X346" s="43">
        <f t="shared" si="5110"/>
        <v>0</v>
      </c>
      <c r="Y346" s="243"/>
      <c r="Z346" s="295"/>
      <c r="AA346" s="241">
        <f t="shared" si="5111"/>
        <v>0</v>
      </c>
      <c r="AB346" s="243"/>
      <c r="AC346" s="295"/>
      <c r="AD346" s="241">
        <f t="shared" si="5112"/>
        <v>0</v>
      </c>
      <c r="AE346" s="236">
        <f t="shared" si="5113"/>
        <v>0</v>
      </c>
      <c r="AF346" s="232">
        <f t="shared" si="5114"/>
        <v>0</v>
      </c>
      <c r="AG346" s="233">
        <f t="shared" si="5115"/>
        <v>0</v>
      </c>
      <c r="AH346" s="449">
        <f t="shared" si="5116"/>
        <v>0</v>
      </c>
      <c r="AI346" s="450">
        <f t="shared" si="5117"/>
        <v>0</v>
      </c>
      <c r="AJ346" s="451">
        <f t="shared" si="5118"/>
        <v>0</v>
      </c>
      <c r="AK346" s="449">
        <f t="shared" si="5119"/>
        <v>0</v>
      </c>
      <c r="AL346" s="450">
        <f t="shared" si="5120"/>
        <v>0</v>
      </c>
      <c r="AM346" s="451">
        <f t="shared" si="5121"/>
        <v>0</v>
      </c>
      <c r="AN346" s="252">
        <f t="shared" si="5122"/>
        <v>0</v>
      </c>
      <c r="AO346" s="253">
        <f t="shared" si="5123"/>
        <v>0</v>
      </c>
      <c r="AP346" s="253">
        <f t="shared" si="5124"/>
        <v>0</v>
      </c>
      <c r="AQ346" s="389"/>
      <c r="AR346" s="108"/>
      <c r="AS346" s="90">
        <f t="shared" si="5125"/>
        <v>0</v>
      </c>
      <c r="AT346" s="294"/>
      <c r="AU346" s="295"/>
      <c r="AV346" s="90">
        <f t="shared" si="5126"/>
        <v>0</v>
      </c>
      <c r="AW346" s="236">
        <f t="shared" si="5127"/>
        <v>0</v>
      </c>
      <c r="AX346" s="232">
        <f t="shared" si="5128"/>
        <v>0</v>
      </c>
      <c r="AY346" s="233">
        <f t="shared" si="5129"/>
        <v>0</v>
      </c>
      <c r="AZ346" s="184"/>
      <c r="BA346" s="100"/>
      <c r="BB346" s="90">
        <f t="shared" si="5130"/>
        <v>0</v>
      </c>
      <c r="BC346" s="184"/>
      <c r="BD346" s="100"/>
      <c r="BE346" s="90">
        <f t="shared" si="5131"/>
        <v>0</v>
      </c>
      <c r="BF346" s="236">
        <f t="shared" si="5132"/>
        <v>0</v>
      </c>
      <c r="BG346" s="232">
        <f t="shared" si="5133"/>
        <v>0</v>
      </c>
      <c r="BH346" s="233">
        <f t="shared" si="5134"/>
        <v>0</v>
      </c>
      <c r="BI346" s="243"/>
      <c r="BJ346" s="295"/>
      <c r="BK346" s="90">
        <f t="shared" si="5135"/>
        <v>0</v>
      </c>
      <c r="BL346" s="243"/>
      <c r="BM346" s="295"/>
      <c r="BN346" s="90">
        <f t="shared" si="5136"/>
        <v>0</v>
      </c>
      <c r="BO346" s="236">
        <f t="shared" si="5137"/>
        <v>0</v>
      </c>
      <c r="BP346" s="232">
        <f t="shared" si="5138"/>
        <v>0</v>
      </c>
      <c r="BQ346" s="233">
        <f t="shared" si="5139"/>
        <v>0</v>
      </c>
      <c r="BR346" s="50">
        <f t="shared" si="5140"/>
        <v>0</v>
      </c>
      <c r="BS346" s="45">
        <f t="shared" si="5141"/>
        <v>0</v>
      </c>
      <c r="BT346" s="51">
        <f t="shared" si="5142"/>
        <v>0</v>
      </c>
      <c r="BU346" s="50">
        <f t="shared" si="5143"/>
        <v>0</v>
      </c>
      <c r="BV346" s="45">
        <f t="shared" si="5144"/>
        <v>0</v>
      </c>
      <c r="BW346" s="51">
        <f t="shared" si="5145"/>
        <v>0</v>
      </c>
      <c r="BX346" s="252">
        <f t="shared" si="5146"/>
        <v>0</v>
      </c>
      <c r="BY346" s="253">
        <f t="shared" si="5147"/>
        <v>0</v>
      </c>
      <c r="BZ346" s="253">
        <f t="shared" si="5148"/>
        <v>0</v>
      </c>
      <c r="CA346" s="389">
        <v>2.5000000000000001E-2</v>
      </c>
      <c r="CB346" s="108">
        <v>1860</v>
      </c>
      <c r="CC346" s="241">
        <f t="shared" si="5149"/>
        <v>46.5</v>
      </c>
      <c r="CD346" s="767">
        <v>2.5000000000000001E-2</v>
      </c>
      <c r="CE346" s="108">
        <v>1860</v>
      </c>
      <c r="CF346" s="241">
        <f t="shared" si="5150"/>
        <v>46.5</v>
      </c>
      <c r="CG346" s="236">
        <f t="shared" si="5151"/>
        <v>0</v>
      </c>
      <c r="CH346" s="232">
        <f t="shared" si="5152"/>
        <v>0</v>
      </c>
      <c r="CI346" s="233">
        <f t="shared" si="5153"/>
        <v>0</v>
      </c>
      <c r="CJ346" s="243"/>
      <c r="CK346" s="240"/>
      <c r="CL346" s="241">
        <f t="shared" si="5154"/>
        <v>0</v>
      </c>
      <c r="CM346" s="243"/>
      <c r="CN346" s="240"/>
      <c r="CO346" s="241">
        <f t="shared" si="5155"/>
        <v>0</v>
      </c>
      <c r="CP346" s="236">
        <f t="shared" si="5156"/>
        <v>0</v>
      </c>
      <c r="CQ346" s="232">
        <f t="shared" si="5157"/>
        <v>0</v>
      </c>
      <c r="CR346" s="233">
        <f t="shared" si="5158"/>
        <v>0</v>
      </c>
      <c r="CS346" s="243"/>
      <c r="CT346" s="295"/>
      <c r="CU346" s="241">
        <f t="shared" si="5159"/>
        <v>0</v>
      </c>
      <c r="CV346" s="243"/>
      <c r="CW346" s="295"/>
      <c r="CX346" s="241">
        <f t="shared" si="5160"/>
        <v>0</v>
      </c>
      <c r="CY346" s="236">
        <f t="shared" si="5161"/>
        <v>0</v>
      </c>
      <c r="CZ346" s="232">
        <f t="shared" si="5162"/>
        <v>0</v>
      </c>
      <c r="DA346" s="233">
        <f t="shared" si="5163"/>
        <v>0</v>
      </c>
      <c r="DB346" s="449">
        <f t="shared" si="5164"/>
        <v>2.5000000000000001E-2</v>
      </c>
      <c r="DC346" s="450">
        <f t="shared" si="5165"/>
        <v>1860</v>
      </c>
      <c r="DD346" s="451">
        <f t="shared" si="5166"/>
        <v>46.5</v>
      </c>
      <c r="DE346" s="449">
        <f t="shared" si="5167"/>
        <v>2.5000000000000001E-2</v>
      </c>
      <c r="DF346" s="450">
        <f t="shared" si="5168"/>
        <v>1860</v>
      </c>
      <c r="DG346" s="451">
        <f t="shared" si="5169"/>
        <v>46.5</v>
      </c>
      <c r="DH346" s="252">
        <f t="shared" si="5170"/>
        <v>0</v>
      </c>
      <c r="DI346" s="253">
        <f t="shared" si="5171"/>
        <v>0</v>
      </c>
      <c r="DJ346" s="253">
        <f t="shared" si="5172"/>
        <v>0</v>
      </c>
      <c r="DK346" s="184"/>
      <c r="DL346" s="100"/>
      <c r="DM346" s="90">
        <f t="shared" si="5173"/>
        <v>0</v>
      </c>
      <c r="DN346" s="243"/>
      <c r="DO346" s="295"/>
      <c r="DP346" s="90">
        <f t="shared" si="5174"/>
        <v>0</v>
      </c>
      <c r="DQ346" s="236">
        <f t="shared" si="5175"/>
        <v>0</v>
      </c>
      <c r="DR346" s="232">
        <f t="shared" si="5176"/>
        <v>0</v>
      </c>
      <c r="DS346" s="233">
        <f t="shared" si="5177"/>
        <v>0</v>
      </c>
      <c r="DT346" s="184"/>
      <c r="DU346" s="100"/>
      <c r="DV346" s="90">
        <f t="shared" si="5178"/>
        <v>0</v>
      </c>
      <c r="DW346" s="184"/>
      <c r="DX346" s="100"/>
      <c r="DY346" s="90">
        <f t="shared" si="5179"/>
        <v>0</v>
      </c>
      <c r="DZ346" s="236">
        <f t="shared" si="5180"/>
        <v>0</v>
      </c>
      <c r="EA346" s="232">
        <f t="shared" si="5181"/>
        <v>0</v>
      </c>
      <c r="EB346" s="233">
        <f t="shared" si="5182"/>
        <v>0</v>
      </c>
      <c r="EC346" s="243"/>
      <c r="ED346" s="295"/>
      <c r="EE346" s="90">
        <f t="shared" si="5183"/>
        <v>0</v>
      </c>
      <c r="EF346" s="243"/>
      <c r="EG346" s="295"/>
      <c r="EH346" s="90">
        <f t="shared" si="5184"/>
        <v>0</v>
      </c>
      <c r="EI346" s="41">
        <f t="shared" si="5185"/>
        <v>0</v>
      </c>
      <c r="EJ346" s="42">
        <f t="shared" si="5186"/>
        <v>0</v>
      </c>
      <c r="EK346" s="43">
        <f t="shared" si="5187"/>
        <v>0</v>
      </c>
      <c r="EL346" s="50">
        <f t="shared" si="5188"/>
        <v>0</v>
      </c>
      <c r="EM346" s="45">
        <f t="shared" si="5189"/>
        <v>0</v>
      </c>
      <c r="EN346" s="51">
        <f t="shared" si="5190"/>
        <v>0</v>
      </c>
      <c r="EO346" s="50">
        <f t="shared" si="5191"/>
        <v>0</v>
      </c>
      <c r="EP346" s="45">
        <f t="shared" si="5192"/>
        <v>0</v>
      </c>
      <c r="EQ346" s="51">
        <f t="shared" si="5193"/>
        <v>0</v>
      </c>
      <c r="ER346" s="81">
        <f t="shared" si="5194"/>
        <v>0</v>
      </c>
      <c r="ES346" s="52">
        <f t="shared" si="5195"/>
        <v>0</v>
      </c>
      <c r="ET346" s="52">
        <f t="shared" si="5196"/>
        <v>0</v>
      </c>
      <c r="EU346" s="178">
        <f t="shared" si="5197"/>
        <v>2.5000000000000001E-2</v>
      </c>
      <c r="EV346" s="28">
        <f t="shared" si="5198"/>
        <v>1860</v>
      </c>
      <c r="EW346" s="29">
        <f t="shared" si="5199"/>
        <v>46.5</v>
      </c>
      <c r="EX346" s="178">
        <f t="shared" si="5200"/>
        <v>2.5000000000000001E-2</v>
      </c>
      <c r="EY346" s="28">
        <f t="shared" si="5201"/>
        <v>1860</v>
      </c>
      <c r="EZ346" s="29">
        <f t="shared" si="5202"/>
        <v>46.5</v>
      </c>
      <c r="FA346" s="178">
        <f t="shared" si="5203"/>
        <v>0</v>
      </c>
      <c r="FB346" s="28">
        <f t="shared" si="5204"/>
        <v>0</v>
      </c>
      <c r="FC346" s="29">
        <f t="shared" si="5205"/>
        <v>0</v>
      </c>
      <c r="FE346" s="84" t="s">
        <v>434</v>
      </c>
      <c r="FF346" s="176" t="s">
        <v>306</v>
      </c>
      <c r="FG346" s="176"/>
      <c r="FH346" s="84"/>
      <c r="FI346" s="243"/>
      <c r="FJ346" s="240"/>
      <c r="FK346" s="241">
        <f t="shared" si="5206"/>
        <v>0</v>
      </c>
      <c r="FL346" s="243"/>
      <c r="FM346" s="240"/>
      <c r="FN346" s="241">
        <f t="shared" si="5207"/>
        <v>0</v>
      </c>
      <c r="FO346" s="41">
        <f t="shared" si="5208"/>
        <v>0</v>
      </c>
      <c r="FP346" s="42">
        <f t="shared" si="5209"/>
        <v>0</v>
      </c>
      <c r="FQ346" s="43">
        <f t="shared" si="5210"/>
        <v>0</v>
      </c>
      <c r="FR346" s="294"/>
      <c r="FS346" s="295"/>
      <c r="FT346" s="241">
        <f t="shared" si="5211"/>
        <v>0</v>
      </c>
      <c r="FU346" s="294"/>
      <c r="FV346" s="295"/>
      <c r="FW346" s="241">
        <f t="shared" si="5212"/>
        <v>0</v>
      </c>
      <c r="FX346" s="41">
        <f t="shared" si="5213"/>
        <v>0</v>
      </c>
      <c r="FY346" s="42">
        <f t="shared" si="5214"/>
        <v>0</v>
      </c>
      <c r="FZ346" s="43">
        <f t="shared" si="5215"/>
        <v>0</v>
      </c>
      <c r="GA346" s="243"/>
      <c r="GB346" s="295"/>
      <c r="GC346" s="241">
        <f t="shared" si="5216"/>
        <v>0</v>
      </c>
      <c r="GD346" s="243"/>
      <c r="GE346" s="295"/>
      <c r="GF346" s="241">
        <f t="shared" si="5217"/>
        <v>0</v>
      </c>
      <c r="GG346" s="236">
        <f t="shared" si="5218"/>
        <v>0</v>
      </c>
      <c r="GH346" s="232">
        <f t="shared" si="5219"/>
        <v>0</v>
      </c>
      <c r="GI346" s="233">
        <f t="shared" si="5220"/>
        <v>0</v>
      </c>
      <c r="GJ346" s="449">
        <f t="shared" si="5221"/>
        <v>0</v>
      </c>
      <c r="GK346" s="450">
        <f t="shared" si="5222"/>
        <v>0</v>
      </c>
      <c r="GL346" s="451">
        <f t="shared" si="5223"/>
        <v>0</v>
      </c>
      <c r="GM346" s="449">
        <f t="shared" si="5224"/>
        <v>0</v>
      </c>
      <c r="GN346" s="450">
        <f t="shared" si="5225"/>
        <v>0</v>
      </c>
      <c r="GO346" s="451">
        <f t="shared" si="5226"/>
        <v>0</v>
      </c>
      <c r="GP346" s="252">
        <f t="shared" si="5227"/>
        <v>0</v>
      </c>
      <c r="GQ346" s="253">
        <f t="shared" si="5228"/>
        <v>0</v>
      </c>
      <c r="GR346" s="253">
        <f t="shared" si="5229"/>
        <v>0</v>
      </c>
      <c r="GS346" s="767"/>
      <c r="GT346" s="108"/>
      <c r="GU346" s="90">
        <f t="shared" si="5230"/>
        <v>0</v>
      </c>
      <c r="GV346" s="294"/>
      <c r="GW346" s="295"/>
      <c r="GX346" s="90">
        <f t="shared" si="5231"/>
        <v>0</v>
      </c>
      <c r="GY346" s="236">
        <f t="shared" si="5232"/>
        <v>0</v>
      </c>
      <c r="GZ346" s="232">
        <f t="shared" si="5233"/>
        <v>0</v>
      </c>
      <c r="HA346" s="233">
        <f t="shared" si="5234"/>
        <v>0</v>
      </c>
      <c r="HB346" s="184"/>
      <c r="HC346" s="100"/>
      <c r="HD346" s="90">
        <f t="shared" si="5235"/>
        <v>0</v>
      </c>
      <c r="HE346" s="184"/>
      <c r="HF346" s="100"/>
      <c r="HG346" s="90">
        <f t="shared" si="5236"/>
        <v>0</v>
      </c>
      <c r="HH346" s="236">
        <f t="shared" si="5237"/>
        <v>0</v>
      </c>
      <c r="HI346" s="232">
        <f t="shared" si="5238"/>
        <v>0</v>
      </c>
      <c r="HJ346" s="233">
        <f t="shared" si="5239"/>
        <v>0</v>
      </c>
      <c r="HK346" s="243"/>
      <c r="HL346" s="295"/>
      <c r="HM346" s="90">
        <f t="shared" si="5240"/>
        <v>0</v>
      </c>
      <c r="HN346" s="243"/>
      <c r="HO346" s="295"/>
      <c r="HP346" s="90">
        <f t="shared" si="5241"/>
        <v>0</v>
      </c>
      <c r="HQ346" s="236">
        <f t="shared" si="5242"/>
        <v>0</v>
      </c>
      <c r="HR346" s="232">
        <f t="shared" si="5243"/>
        <v>0</v>
      </c>
      <c r="HS346" s="233">
        <f t="shared" si="5244"/>
        <v>0</v>
      </c>
      <c r="HT346" s="50">
        <f t="shared" si="5245"/>
        <v>0</v>
      </c>
      <c r="HU346" s="45">
        <f t="shared" si="5246"/>
        <v>0</v>
      </c>
      <c r="HV346" s="51">
        <f t="shared" si="5247"/>
        <v>0</v>
      </c>
      <c r="HW346" s="50">
        <f t="shared" si="5248"/>
        <v>0</v>
      </c>
      <c r="HX346" s="45">
        <f t="shared" si="5249"/>
        <v>0</v>
      </c>
      <c r="HY346" s="51">
        <f t="shared" si="5250"/>
        <v>0</v>
      </c>
      <c r="HZ346" s="252">
        <f t="shared" si="5251"/>
        <v>0</v>
      </c>
      <c r="IA346" s="253">
        <f t="shared" si="5252"/>
        <v>0</v>
      </c>
      <c r="IB346" s="253">
        <f t="shared" si="5253"/>
        <v>0</v>
      </c>
      <c r="IC346" s="767">
        <v>2.5000000000000001E-2</v>
      </c>
      <c r="ID346" s="108">
        <v>1860</v>
      </c>
      <c r="IE346" s="241">
        <f t="shared" si="5254"/>
        <v>46.5</v>
      </c>
      <c r="IF346" s="767">
        <v>2.5000000000000001E-2</v>
      </c>
      <c r="IG346" s="108">
        <v>1860</v>
      </c>
      <c r="IH346" s="241">
        <f t="shared" si="5255"/>
        <v>46.5</v>
      </c>
      <c r="II346" s="236">
        <f t="shared" si="5256"/>
        <v>0</v>
      </c>
      <c r="IJ346" s="232">
        <f t="shared" si="5257"/>
        <v>0</v>
      </c>
      <c r="IK346" s="233">
        <f t="shared" si="5258"/>
        <v>0</v>
      </c>
      <c r="IL346" s="243"/>
      <c r="IM346" s="240"/>
      <c r="IN346" s="241">
        <f t="shared" si="5259"/>
        <v>0</v>
      </c>
      <c r="IO346" s="243"/>
      <c r="IP346" s="240"/>
      <c r="IQ346" s="241">
        <f t="shared" si="5260"/>
        <v>0</v>
      </c>
      <c r="IR346" s="236">
        <f t="shared" si="5261"/>
        <v>0</v>
      </c>
      <c r="IS346" s="232">
        <f t="shared" si="5262"/>
        <v>0</v>
      </c>
      <c r="IT346" s="233">
        <f t="shared" si="5263"/>
        <v>0</v>
      </c>
      <c r="IU346" s="243"/>
      <c r="IV346" s="295"/>
      <c r="IW346" s="241">
        <f t="shared" si="5264"/>
        <v>0</v>
      </c>
      <c r="IX346" s="243"/>
      <c r="IY346" s="295"/>
      <c r="IZ346" s="241">
        <f t="shared" si="5265"/>
        <v>0</v>
      </c>
      <c r="JA346" s="236">
        <f t="shared" si="5266"/>
        <v>0</v>
      </c>
      <c r="JB346" s="232">
        <f t="shared" si="5267"/>
        <v>0</v>
      </c>
      <c r="JC346" s="233">
        <f t="shared" si="5268"/>
        <v>0</v>
      </c>
      <c r="JD346" s="449">
        <f t="shared" si="5269"/>
        <v>2.5000000000000001E-2</v>
      </c>
      <c r="JE346" s="450">
        <f t="shared" si="5270"/>
        <v>1860</v>
      </c>
      <c r="JF346" s="451">
        <f t="shared" si="5271"/>
        <v>46.5</v>
      </c>
      <c r="JG346" s="449">
        <f t="shared" si="5272"/>
        <v>2.5000000000000001E-2</v>
      </c>
      <c r="JH346" s="450">
        <f t="shared" si="5273"/>
        <v>1860</v>
      </c>
      <c r="JI346" s="451">
        <f t="shared" si="5274"/>
        <v>46.5</v>
      </c>
      <c r="JJ346" s="252">
        <f t="shared" si="5275"/>
        <v>0</v>
      </c>
      <c r="JK346" s="253">
        <f t="shared" si="5276"/>
        <v>0</v>
      </c>
      <c r="JL346" s="253">
        <f t="shared" si="5277"/>
        <v>0</v>
      </c>
      <c r="JM346" s="184"/>
      <c r="JN346" s="100"/>
      <c r="JO346" s="90">
        <f t="shared" si="5278"/>
        <v>0</v>
      </c>
      <c r="JP346" s="243"/>
      <c r="JQ346" s="295"/>
      <c r="JR346" s="90">
        <f t="shared" si="5279"/>
        <v>0</v>
      </c>
      <c r="JS346" s="236">
        <f t="shared" si="5280"/>
        <v>0</v>
      </c>
      <c r="JT346" s="232">
        <f t="shared" si="5281"/>
        <v>0</v>
      </c>
      <c r="JU346" s="233">
        <f t="shared" si="5282"/>
        <v>0</v>
      </c>
      <c r="JV346" s="184"/>
      <c r="JW346" s="100"/>
      <c r="JX346" s="90">
        <f t="shared" si="5283"/>
        <v>0</v>
      </c>
      <c r="JY346" s="184"/>
      <c r="JZ346" s="100"/>
      <c r="KA346" s="90">
        <f t="shared" si="5284"/>
        <v>0</v>
      </c>
      <c r="KB346" s="236">
        <f t="shared" si="5285"/>
        <v>0</v>
      </c>
      <c r="KC346" s="232">
        <f t="shared" si="5286"/>
        <v>0</v>
      </c>
      <c r="KD346" s="233">
        <f t="shared" si="5287"/>
        <v>0</v>
      </c>
      <c r="KE346" s="243"/>
      <c r="KF346" s="295"/>
      <c r="KG346" s="90">
        <f t="shared" si="5288"/>
        <v>0</v>
      </c>
      <c r="KH346" s="243"/>
      <c r="KI346" s="295"/>
      <c r="KJ346" s="90">
        <f t="shared" si="5289"/>
        <v>0</v>
      </c>
      <c r="KK346" s="41">
        <f t="shared" si="5290"/>
        <v>0</v>
      </c>
      <c r="KL346" s="42">
        <f t="shared" si="5291"/>
        <v>0</v>
      </c>
      <c r="KM346" s="43">
        <f t="shared" si="5292"/>
        <v>0</v>
      </c>
      <c r="KN346" s="50">
        <f t="shared" si="5293"/>
        <v>0</v>
      </c>
      <c r="KO346" s="45">
        <f t="shared" si="5294"/>
        <v>0</v>
      </c>
      <c r="KP346" s="51">
        <f t="shared" si="5295"/>
        <v>0</v>
      </c>
      <c r="KQ346" s="50">
        <f t="shared" si="5296"/>
        <v>0</v>
      </c>
      <c r="KR346" s="45">
        <f t="shared" si="5297"/>
        <v>0</v>
      </c>
      <c r="KS346" s="51">
        <f t="shared" si="5298"/>
        <v>0</v>
      </c>
      <c r="KT346" s="81">
        <f t="shared" si="5299"/>
        <v>0</v>
      </c>
      <c r="KU346" s="52">
        <f t="shared" si="5300"/>
        <v>0</v>
      </c>
      <c r="KV346" s="52">
        <f t="shared" si="5301"/>
        <v>0</v>
      </c>
      <c r="KW346" s="178">
        <f t="shared" si="5302"/>
        <v>2.5000000000000001E-2</v>
      </c>
      <c r="KX346" s="28">
        <f t="shared" si="5303"/>
        <v>1860</v>
      </c>
      <c r="KY346" s="29">
        <f t="shared" si="5304"/>
        <v>46.5</v>
      </c>
      <c r="KZ346" s="178">
        <f t="shared" si="5305"/>
        <v>2.5000000000000001E-2</v>
      </c>
      <c r="LA346" s="28">
        <f t="shared" si="5306"/>
        <v>1860</v>
      </c>
      <c r="LB346" s="29">
        <f t="shared" si="5307"/>
        <v>46.5</v>
      </c>
      <c r="LC346" s="178">
        <f t="shared" si="5308"/>
        <v>0</v>
      </c>
      <c r="LD346" s="28">
        <f t="shared" si="5309"/>
        <v>0</v>
      </c>
      <c r="LE346" s="29">
        <f t="shared" si="5310"/>
        <v>0</v>
      </c>
    </row>
    <row r="347" spans="2:317" ht="20.25" hidden="1" customHeight="1" outlineLevel="3">
      <c r="B347" s="84" t="s">
        <v>434</v>
      </c>
      <c r="C347" s="176" t="s">
        <v>438</v>
      </c>
      <c r="D347" s="176" t="s">
        <v>261</v>
      </c>
      <c r="E347" s="176" t="s">
        <v>262</v>
      </c>
      <c r="F347" s="84" t="s">
        <v>186</v>
      </c>
      <c r="G347" s="243"/>
      <c r="H347" s="240"/>
      <c r="I347" s="241">
        <f t="shared" si="5101"/>
        <v>0</v>
      </c>
      <c r="J347" s="243"/>
      <c r="K347" s="240"/>
      <c r="L347" s="241">
        <f t="shared" si="5102"/>
        <v>0</v>
      </c>
      <c r="M347" s="41">
        <f t="shared" si="5103"/>
        <v>0</v>
      </c>
      <c r="N347" s="42">
        <f t="shared" si="5104"/>
        <v>0</v>
      </c>
      <c r="O347" s="43">
        <f t="shared" si="5105"/>
        <v>0</v>
      </c>
      <c r="P347" s="243"/>
      <c r="Q347" s="240"/>
      <c r="R347" s="241">
        <f t="shared" si="5106"/>
        <v>0</v>
      </c>
      <c r="S347" s="243"/>
      <c r="T347" s="240"/>
      <c r="U347" s="241">
        <f t="shared" si="5107"/>
        <v>0</v>
      </c>
      <c r="V347" s="41">
        <f t="shared" si="5108"/>
        <v>0</v>
      </c>
      <c r="W347" s="42">
        <f t="shared" si="5109"/>
        <v>0</v>
      </c>
      <c r="X347" s="43">
        <f t="shared" si="5110"/>
        <v>0</v>
      </c>
      <c r="Y347" s="243"/>
      <c r="Z347" s="240"/>
      <c r="AA347" s="241">
        <f t="shared" si="5111"/>
        <v>0</v>
      </c>
      <c r="AB347" s="243"/>
      <c r="AC347" s="240"/>
      <c r="AD347" s="241">
        <f t="shared" si="5112"/>
        <v>0</v>
      </c>
      <c r="AE347" s="236">
        <f t="shared" si="5113"/>
        <v>0</v>
      </c>
      <c r="AF347" s="232">
        <f t="shared" si="5114"/>
        <v>0</v>
      </c>
      <c r="AG347" s="233">
        <f t="shared" si="5115"/>
        <v>0</v>
      </c>
      <c r="AH347" s="449">
        <f t="shared" si="5116"/>
        <v>0</v>
      </c>
      <c r="AI347" s="450">
        <f t="shared" si="5117"/>
        <v>0</v>
      </c>
      <c r="AJ347" s="451">
        <f t="shared" si="5118"/>
        <v>0</v>
      </c>
      <c r="AK347" s="449">
        <f t="shared" si="5119"/>
        <v>0</v>
      </c>
      <c r="AL347" s="450">
        <f t="shared" si="5120"/>
        <v>0</v>
      </c>
      <c r="AM347" s="451">
        <f t="shared" si="5121"/>
        <v>0</v>
      </c>
      <c r="AN347" s="252">
        <f t="shared" si="5122"/>
        <v>0</v>
      </c>
      <c r="AO347" s="253">
        <f t="shared" si="5123"/>
        <v>0</v>
      </c>
      <c r="AP347" s="253">
        <f t="shared" si="5124"/>
        <v>0</v>
      </c>
      <c r="AQ347" s="184"/>
      <c r="AR347" s="100"/>
      <c r="AS347" s="90">
        <f t="shared" si="5125"/>
        <v>0</v>
      </c>
      <c r="AT347" s="184"/>
      <c r="AU347" s="100"/>
      <c r="AV347" s="90">
        <f t="shared" si="5126"/>
        <v>0</v>
      </c>
      <c r="AW347" s="236">
        <f t="shared" si="5127"/>
        <v>0</v>
      </c>
      <c r="AX347" s="232">
        <f t="shared" si="5128"/>
        <v>0</v>
      </c>
      <c r="AY347" s="233">
        <f t="shared" si="5129"/>
        <v>0</v>
      </c>
      <c r="AZ347" s="184"/>
      <c r="BA347" s="100"/>
      <c r="BB347" s="90">
        <f t="shared" si="5130"/>
        <v>0</v>
      </c>
      <c r="BC347" s="184"/>
      <c r="BD347" s="100"/>
      <c r="BE347" s="90">
        <f t="shared" si="5131"/>
        <v>0</v>
      </c>
      <c r="BF347" s="236">
        <f t="shared" si="5132"/>
        <v>0</v>
      </c>
      <c r="BG347" s="232">
        <f t="shared" si="5133"/>
        <v>0</v>
      </c>
      <c r="BH347" s="233">
        <f t="shared" si="5134"/>
        <v>0</v>
      </c>
      <c r="BI347" s="184"/>
      <c r="BJ347" s="100"/>
      <c r="BK347" s="90">
        <f t="shared" si="5135"/>
        <v>0</v>
      </c>
      <c r="BL347" s="184"/>
      <c r="BM347" s="100"/>
      <c r="BN347" s="90">
        <f t="shared" si="5136"/>
        <v>0</v>
      </c>
      <c r="BO347" s="236">
        <f t="shared" si="5137"/>
        <v>0</v>
      </c>
      <c r="BP347" s="232">
        <f t="shared" si="5138"/>
        <v>0</v>
      </c>
      <c r="BQ347" s="233">
        <f t="shared" si="5139"/>
        <v>0</v>
      </c>
      <c r="BR347" s="50">
        <f t="shared" si="5140"/>
        <v>0</v>
      </c>
      <c r="BS347" s="45">
        <f t="shared" si="5141"/>
        <v>0</v>
      </c>
      <c r="BT347" s="51">
        <f t="shared" si="5142"/>
        <v>0</v>
      </c>
      <c r="BU347" s="50">
        <f t="shared" si="5143"/>
        <v>0</v>
      </c>
      <c r="BV347" s="45">
        <f t="shared" si="5144"/>
        <v>0</v>
      </c>
      <c r="BW347" s="51">
        <f t="shared" si="5145"/>
        <v>0</v>
      </c>
      <c r="BX347" s="252">
        <f t="shared" si="5146"/>
        <v>0</v>
      </c>
      <c r="BY347" s="253">
        <f t="shared" si="5147"/>
        <v>0</v>
      </c>
      <c r="BZ347" s="253">
        <f t="shared" si="5148"/>
        <v>0</v>
      </c>
      <c r="CA347" s="243"/>
      <c r="CB347" s="240"/>
      <c r="CC347" s="241">
        <f t="shared" si="5149"/>
        <v>0</v>
      </c>
      <c r="CD347" s="243"/>
      <c r="CE347" s="240"/>
      <c r="CF347" s="241">
        <f t="shared" si="5150"/>
        <v>0</v>
      </c>
      <c r="CG347" s="236">
        <f t="shared" si="5151"/>
        <v>0</v>
      </c>
      <c r="CH347" s="232">
        <f t="shared" si="5152"/>
        <v>0</v>
      </c>
      <c r="CI347" s="233">
        <f t="shared" si="5153"/>
        <v>0</v>
      </c>
      <c r="CJ347" s="243"/>
      <c r="CK347" s="240"/>
      <c r="CL347" s="241">
        <f t="shared" si="5154"/>
        <v>0</v>
      </c>
      <c r="CM347" s="243"/>
      <c r="CN347" s="240"/>
      <c r="CO347" s="241">
        <f t="shared" si="5155"/>
        <v>0</v>
      </c>
      <c r="CP347" s="236">
        <f t="shared" si="5156"/>
        <v>0</v>
      </c>
      <c r="CQ347" s="232">
        <f t="shared" si="5157"/>
        <v>0</v>
      </c>
      <c r="CR347" s="233">
        <f t="shared" si="5158"/>
        <v>0</v>
      </c>
      <c r="CS347" s="243"/>
      <c r="CT347" s="240"/>
      <c r="CU347" s="241">
        <f t="shared" si="5159"/>
        <v>0</v>
      </c>
      <c r="CV347" s="243"/>
      <c r="CW347" s="240"/>
      <c r="CX347" s="241">
        <f t="shared" si="5160"/>
        <v>0</v>
      </c>
      <c r="CY347" s="236">
        <f t="shared" si="5161"/>
        <v>0</v>
      </c>
      <c r="CZ347" s="232">
        <f t="shared" si="5162"/>
        <v>0</v>
      </c>
      <c r="DA347" s="233">
        <f t="shared" si="5163"/>
        <v>0</v>
      </c>
      <c r="DB347" s="449">
        <f t="shared" si="5164"/>
        <v>0</v>
      </c>
      <c r="DC347" s="450">
        <f t="shared" si="5165"/>
        <v>0</v>
      </c>
      <c r="DD347" s="451">
        <f t="shared" si="5166"/>
        <v>0</v>
      </c>
      <c r="DE347" s="449">
        <f t="shared" si="5167"/>
        <v>0</v>
      </c>
      <c r="DF347" s="450">
        <f t="shared" si="5168"/>
        <v>0</v>
      </c>
      <c r="DG347" s="451">
        <f t="shared" si="5169"/>
        <v>0</v>
      </c>
      <c r="DH347" s="252">
        <f t="shared" si="5170"/>
        <v>0</v>
      </c>
      <c r="DI347" s="253">
        <f t="shared" si="5171"/>
        <v>0</v>
      </c>
      <c r="DJ347" s="253">
        <f t="shared" si="5172"/>
        <v>0</v>
      </c>
      <c r="DK347" s="184"/>
      <c r="DL347" s="100"/>
      <c r="DM347" s="90">
        <f t="shared" si="5173"/>
        <v>0</v>
      </c>
      <c r="DN347" s="184"/>
      <c r="DO347" s="100"/>
      <c r="DP347" s="90">
        <f t="shared" si="5174"/>
        <v>0</v>
      </c>
      <c r="DQ347" s="236">
        <f t="shared" si="5175"/>
        <v>0</v>
      </c>
      <c r="DR347" s="232">
        <f t="shared" si="5176"/>
        <v>0</v>
      </c>
      <c r="DS347" s="233">
        <f t="shared" si="5177"/>
        <v>0</v>
      </c>
      <c r="DT347" s="184"/>
      <c r="DU347" s="100"/>
      <c r="DV347" s="90">
        <f t="shared" si="5178"/>
        <v>0</v>
      </c>
      <c r="DW347" s="184"/>
      <c r="DX347" s="100"/>
      <c r="DY347" s="90">
        <f t="shared" si="5179"/>
        <v>0</v>
      </c>
      <c r="DZ347" s="236">
        <f t="shared" si="5180"/>
        <v>0</v>
      </c>
      <c r="EA347" s="232">
        <f t="shared" si="5181"/>
        <v>0</v>
      </c>
      <c r="EB347" s="233">
        <f t="shared" si="5182"/>
        <v>0</v>
      </c>
      <c r="EC347" s="184"/>
      <c r="ED347" s="100"/>
      <c r="EE347" s="90">
        <f t="shared" si="5183"/>
        <v>0</v>
      </c>
      <c r="EF347" s="184"/>
      <c r="EG347" s="100"/>
      <c r="EH347" s="90">
        <f t="shared" si="5184"/>
        <v>0</v>
      </c>
      <c r="EI347" s="41">
        <f t="shared" si="5185"/>
        <v>0</v>
      </c>
      <c r="EJ347" s="42">
        <f t="shared" si="5186"/>
        <v>0</v>
      </c>
      <c r="EK347" s="43">
        <f t="shared" si="5187"/>
        <v>0</v>
      </c>
      <c r="EL347" s="50">
        <f t="shared" si="5188"/>
        <v>0</v>
      </c>
      <c r="EM347" s="45">
        <f t="shared" si="5189"/>
        <v>0</v>
      </c>
      <c r="EN347" s="51">
        <f t="shared" si="5190"/>
        <v>0</v>
      </c>
      <c r="EO347" s="50">
        <f t="shared" si="5191"/>
        <v>0</v>
      </c>
      <c r="EP347" s="45">
        <f t="shared" si="5192"/>
        <v>0</v>
      </c>
      <c r="EQ347" s="51">
        <f t="shared" si="5193"/>
        <v>0</v>
      </c>
      <c r="ER347" s="81">
        <f t="shared" si="5194"/>
        <v>0</v>
      </c>
      <c r="ES347" s="52">
        <f t="shared" si="5195"/>
        <v>0</v>
      </c>
      <c r="ET347" s="52">
        <f t="shared" si="5196"/>
        <v>0</v>
      </c>
      <c r="EU347" s="27">
        <f t="shared" si="5197"/>
        <v>0</v>
      </c>
      <c r="EV347" s="28">
        <f t="shared" si="5198"/>
        <v>0</v>
      </c>
      <c r="EW347" s="29">
        <f t="shared" si="5199"/>
        <v>0</v>
      </c>
      <c r="EX347" s="27">
        <f t="shared" si="5200"/>
        <v>0</v>
      </c>
      <c r="EY347" s="28">
        <f t="shared" si="5201"/>
        <v>0</v>
      </c>
      <c r="EZ347" s="29">
        <f t="shared" si="5202"/>
        <v>0</v>
      </c>
      <c r="FA347" s="178">
        <f t="shared" si="5203"/>
        <v>0</v>
      </c>
      <c r="FB347" s="28">
        <f t="shared" si="5204"/>
        <v>0</v>
      </c>
      <c r="FC347" s="29">
        <f t="shared" si="5205"/>
        <v>0</v>
      </c>
      <c r="FE347" s="84"/>
      <c r="FF347" s="176"/>
      <c r="FG347" s="176"/>
      <c r="FH347" s="84"/>
      <c r="FI347" s="243"/>
      <c r="FJ347" s="240"/>
      <c r="FK347" s="241">
        <f t="shared" si="5206"/>
        <v>0</v>
      </c>
      <c r="FL347" s="243"/>
      <c r="FM347" s="240"/>
      <c r="FN347" s="241">
        <f t="shared" si="5207"/>
        <v>0</v>
      </c>
      <c r="FO347" s="41">
        <f t="shared" si="5208"/>
        <v>0</v>
      </c>
      <c r="FP347" s="42">
        <f t="shared" si="5209"/>
        <v>0</v>
      </c>
      <c r="FQ347" s="43">
        <f t="shared" si="5210"/>
        <v>0</v>
      </c>
      <c r="FR347" s="243"/>
      <c r="FS347" s="240"/>
      <c r="FT347" s="241">
        <f t="shared" si="5211"/>
        <v>0</v>
      </c>
      <c r="FU347" s="243"/>
      <c r="FV347" s="240"/>
      <c r="FW347" s="241">
        <f t="shared" si="5212"/>
        <v>0</v>
      </c>
      <c r="FX347" s="41">
        <f t="shared" si="5213"/>
        <v>0</v>
      </c>
      <c r="FY347" s="42">
        <f t="shared" si="5214"/>
        <v>0</v>
      </c>
      <c r="FZ347" s="43">
        <f t="shared" si="5215"/>
        <v>0</v>
      </c>
      <c r="GA347" s="243"/>
      <c r="GB347" s="240"/>
      <c r="GC347" s="241">
        <f t="shared" si="5216"/>
        <v>0</v>
      </c>
      <c r="GD347" s="243"/>
      <c r="GE347" s="240"/>
      <c r="GF347" s="241">
        <f t="shared" si="5217"/>
        <v>0</v>
      </c>
      <c r="GG347" s="236">
        <f t="shared" si="5218"/>
        <v>0</v>
      </c>
      <c r="GH347" s="232">
        <f t="shared" si="5219"/>
        <v>0</v>
      </c>
      <c r="GI347" s="233">
        <f t="shared" si="5220"/>
        <v>0</v>
      </c>
      <c r="GJ347" s="449">
        <f t="shared" si="5221"/>
        <v>0</v>
      </c>
      <c r="GK347" s="450">
        <f t="shared" si="5222"/>
        <v>0</v>
      </c>
      <c r="GL347" s="451">
        <f t="shared" si="5223"/>
        <v>0</v>
      </c>
      <c r="GM347" s="449">
        <f t="shared" si="5224"/>
        <v>0</v>
      </c>
      <c r="GN347" s="450">
        <f t="shared" si="5225"/>
        <v>0</v>
      </c>
      <c r="GO347" s="451">
        <f t="shared" si="5226"/>
        <v>0</v>
      </c>
      <c r="GP347" s="252">
        <f t="shared" si="5227"/>
        <v>0</v>
      </c>
      <c r="GQ347" s="253">
        <f t="shared" si="5228"/>
        <v>0</v>
      </c>
      <c r="GR347" s="253">
        <f t="shared" si="5229"/>
        <v>0</v>
      </c>
      <c r="GS347" s="184"/>
      <c r="GT347" s="100"/>
      <c r="GU347" s="90">
        <f t="shared" si="5230"/>
        <v>0</v>
      </c>
      <c r="GV347" s="184"/>
      <c r="GW347" s="100"/>
      <c r="GX347" s="90">
        <f t="shared" si="5231"/>
        <v>0</v>
      </c>
      <c r="GY347" s="236">
        <f t="shared" si="5232"/>
        <v>0</v>
      </c>
      <c r="GZ347" s="232">
        <f t="shared" si="5233"/>
        <v>0</v>
      </c>
      <c r="HA347" s="233">
        <f t="shared" si="5234"/>
        <v>0</v>
      </c>
      <c r="HB347" s="184"/>
      <c r="HC347" s="100"/>
      <c r="HD347" s="90">
        <f t="shared" si="5235"/>
        <v>0</v>
      </c>
      <c r="HE347" s="184"/>
      <c r="HF347" s="100"/>
      <c r="HG347" s="90">
        <f t="shared" si="5236"/>
        <v>0</v>
      </c>
      <c r="HH347" s="236">
        <f t="shared" si="5237"/>
        <v>0</v>
      </c>
      <c r="HI347" s="232">
        <f t="shared" si="5238"/>
        <v>0</v>
      </c>
      <c r="HJ347" s="233">
        <f t="shared" si="5239"/>
        <v>0</v>
      </c>
      <c r="HK347" s="184"/>
      <c r="HL347" s="100"/>
      <c r="HM347" s="90">
        <f t="shared" si="5240"/>
        <v>0</v>
      </c>
      <c r="HN347" s="184"/>
      <c r="HO347" s="100"/>
      <c r="HP347" s="90">
        <f t="shared" si="5241"/>
        <v>0</v>
      </c>
      <c r="HQ347" s="236">
        <f t="shared" si="5242"/>
        <v>0</v>
      </c>
      <c r="HR347" s="232">
        <f t="shared" si="5243"/>
        <v>0</v>
      </c>
      <c r="HS347" s="233">
        <f t="shared" si="5244"/>
        <v>0</v>
      </c>
      <c r="HT347" s="50">
        <f t="shared" si="5245"/>
        <v>0</v>
      </c>
      <c r="HU347" s="45">
        <f t="shared" si="5246"/>
        <v>0</v>
      </c>
      <c r="HV347" s="51">
        <f t="shared" si="5247"/>
        <v>0</v>
      </c>
      <c r="HW347" s="50">
        <f t="shared" si="5248"/>
        <v>0</v>
      </c>
      <c r="HX347" s="45">
        <f t="shared" si="5249"/>
        <v>0</v>
      </c>
      <c r="HY347" s="51">
        <f t="shared" si="5250"/>
        <v>0</v>
      </c>
      <c r="HZ347" s="252">
        <f t="shared" si="5251"/>
        <v>0</v>
      </c>
      <c r="IA347" s="253">
        <f t="shared" si="5252"/>
        <v>0</v>
      </c>
      <c r="IB347" s="253">
        <f t="shared" si="5253"/>
        <v>0</v>
      </c>
      <c r="IC347" s="243"/>
      <c r="ID347" s="240"/>
      <c r="IE347" s="241">
        <f t="shared" si="5254"/>
        <v>0</v>
      </c>
      <c r="IF347" s="243"/>
      <c r="IG347" s="240"/>
      <c r="IH347" s="241">
        <f t="shared" si="5255"/>
        <v>0</v>
      </c>
      <c r="II347" s="236">
        <f t="shared" si="5256"/>
        <v>0</v>
      </c>
      <c r="IJ347" s="232">
        <f t="shared" si="5257"/>
        <v>0</v>
      </c>
      <c r="IK347" s="233">
        <f t="shared" si="5258"/>
        <v>0</v>
      </c>
      <c r="IL347" s="243"/>
      <c r="IM347" s="240"/>
      <c r="IN347" s="241">
        <f t="shared" si="5259"/>
        <v>0</v>
      </c>
      <c r="IO347" s="243"/>
      <c r="IP347" s="240"/>
      <c r="IQ347" s="241">
        <f t="shared" si="5260"/>
        <v>0</v>
      </c>
      <c r="IR347" s="236">
        <f t="shared" si="5261"/>
        <v>0</v>
      </c>
      <c r="IS347" s="232">
        <f t="shared" si="5262"/>
        <v>0</v>
      </c>
      <c r="IT347" s="233">
        <f t="shared" si="5263"/>
        <v>0</v>
      </c>
      <c r="IU347" s="243"/>
      <c r="IV347" s="240"/>
      <c r="IW347" s="241">
        <f t="shared" si="5264"/>
        <v>0</v>
      </c>
      <c r="IX347" s="243"/>
      <c r="IY347" s="240"/>
      <c r="IZ347" s="241">
        <f t="shared" si="5265"/>
        <v>0</v>
      </c>
      <c r="JA347" s="236">
        <f t="shared" si="5266"/>
        <v>0</v>
      </c>
      <c r="JB347" s="232">
        <f t="shared" si="5267"/>
        <v>0</v>
      </c>
      <c r="JC347" s="233">
        <f t="shared" si="5268"/>
        <v>0</v>
      </c>
      <c r="JD347" s="449">
        <f t="shared" si="5269"/>
        <v>0</v>
      </c>
      <c r="JE347" s="450">
        <f t="shared" si="5270"/>
        <v>0</v>
      </c>
      <c r="JF347" s="451">
        <f t="shared" si="5271"/>
        <v>0</v>
      </c>
      <c r="JG347" s="449">
        <f t="shared" si="5272"/>
        <v>0</v>
      </c>
      <c r="JH347" s="450">
        <f t="shared" si="5273"/>
        <v>0</v>
      </c>
      <c r="JI347" s="451">
        <f t="shared" si="5274"/>
        <v>0</v>
      </c>
      <c r="JJ347" s="252">
        <f t="shared" si="5275"/>
        <v>0</v>
      </c>
      <c r="JK347" s="253">
        <f t="shared" si="5276"/>
        <v>0</v>
      </c>
      <c r="JL347" s="253">
        <f t="shared" si="5277"/>
        <v>0</v>
      </c>
      <c r="JM347" s="184"/>
      <c r="JN347" s="100"/>
      <c r="JO347" s="90">
        <f t="shared" si="5278"/>
        <v>0</v>
      </c>
      <c r="JP347" s="184"/>
      <c r="JQ347" s="100"/>
      <c r="JR347" s="90">
        <f t="shared" si="5279"/>
        <v>0</v>
      </c>
      <c r="JS347" s="236">
        <f t="shared" si="5280"/>
        <v>0</v>
      </c>
      <c r="JT347" s="232">
        <f t="shared" si="5281"/>
        <v>0</v>
      </c>
      <c r="JU347" s="233">
        <f t="shared" si="5282"/>
        <v>0</v>
      </c>
      <c r="JV347" s="184"/>
      <c r="JW347" s="100"/>
      <c r="JX347" s="90">
        <f t="shared" si="5283"/>
        <v>0</v>
      </c>
      <c r="JY347" s="184"/>
      <c r="JZ347" s="100"/>
      <c r="KA347" s="90">
        <f t="shared" si="5284"/>
        <v>0</v>
      </c>
      <c r="KB347" s="236">
        <f t="shared" si="5285"/>
        <v>0</v>
      </c>
      <c r="KC347" s="232">
        <f t="shared" si="5286"/>
        <v>0</v>
      </c>
      <c r="KD347" s="233">
        <f t="shared" si="5287"/>
        <v>0</v>
      </c>
      <c r="KE347" s="184"/>
      <c r="KF347" s="100"/>
      <c r="KG347" s="90">
        <f t="shared" si="5288"/>
        <v>0</v>
      </c>
      <c r="KH347" s="184"/>
      <c r="KI347" s="100"/>
      <c r="KJ347" s="90">
        <f t="shared" si="5289"/>
        <v>0</v>
      </c>
      <c r="KK347" s="41">
        <f t="shared" si="5290"/>
        <v>0</v>
      </c>
      <c r="KL347" s="42">
        <f t="shared" si="5291"/>
        <v>0</v>
      </c>
      <c r="KM347" s="43">
        <f t="shared" si="5292"/>
        <v>0</v>
      </c>
      <c r="KN347" s="50">
        <f t="shared" si="5293"/>
        <v>0</v>
      </c>
      <c r="KO347" s="45">
        <f t="shared" si="5294"/>
        <v>0</v>
      </c>
      <c r="KP347" s="51">
        <f t="shared" si="5295"/>
        <v>0</v>
      </c>
      <c r="KQ347" s="50">
        <f t="shared" si="5296"/>
        <v>0</v>
      </c>
      <c r="KR347" s="45">
        <f t="shared" si="5297"/>
        <v>0</v>
      </c>
      <c r="KS347" s="51">
        <f t="shared" si="5298"/>
        <v>0</v>
      </c>
      <c r="KT347" s="81">
        <f t="shared" si="5299"/>
        <v>0</v>
      </c>
      <c r="KU347" s="52">
        <f t="shared" si="5300"/>
        <v>0</v>
      </c>
      <c r="KV347" s="52">
        <f t="shared" si="5301"/>
        <v>0</v>
      </c>
      <c r="KW347" s="27">
        <f t="shared" si="5302"/>
        <v>0</v>
      </c>
      <c r="KX347" s="28">
        <f t="shared" si="5303"/>
        <v>0</v>
      </c>
      <c r="KY347" s="29">
        <f t="shared" si="5304"/>
        <v>0</v>
      </c>
      <c r="KZ347" s="27">
        <f t="shared" si="5305"/>
        <v>0</v>
      </c>
      <c r="LA347" s="28">
        <f t="shared" si="5306"/>
        <v>0</v>
      </c>
      <c r="LB347" s="29">
        <f t="shared" si="5307"/>
        <v>0</v>
      </c>
      <c r="LC347" s="178">
        <f t="shared" si="5308"/>
        <v>0</v>
      </c>
      <c r="LD347" s="28">
        <f t="shared" si="5309"/>
        <v>0</v>
      </c>
      <c r="LE347" s="29">
        <f t="shared" si="5310"/>
        <v>0</v>
      </c>
    </row>
    <row r="348" spans="2:317" s="129" customFormat="1" ht="20.25" hidden="1" customHeight="1" outlineLevel="2">
      <c r="B348" s="119" t="s">
        <v>439</v>
      </c>
      <c r="C348" s="120"/>
      <c r="D348" s="120"/>
      <c r="E348" s="120"/>
      <c r="F348" s="121"/>
      <c r="G348" s="412">
        <f>SUBTOTAL(9,G342:G347)</f>
        <v>0</v>
      </c>
      <c r="H348" s="420"/>
      <c r="I348" s="414">
        <f>SUBTOTAL(9,I342:I347)</f>
        <v>0</v>
      </c>
      <c r="J348" s="412">
        <f>SUBTOTAL(9,J342:J347)</f>
        <v>0</v>
      </c>
      <c r="K348" s="420"/>
      <c r="L348" s="414">
        <f>SUBTOTAL(9,L342:L347)</f>
        <v>0</v>
      </c>
      <c r="M348" s="91">
        <f>SUBTOTAL(9,M342:M347)</f>
        <v>0</v>
      </c>
      <c r="N348" s="92"/>
      <c r="O348" s="93">
        <f>SUBTOTAL(9,O342:O347)</f>
        <v>0</v>
      </c>
      <c r="P348" s="412">
        <f>SUBTOTAL(9,P342:P347)</f>
        <v>0</v>
      </c>
      <c r="Q348" s="420"/>
      <c r="R348" s="414">
        <f>SUBTOTAL(9,R342:R347)</f>
        <v>0</v>
      </c>
      <c r="S348" s="412">
        <f>SUBTOTAL(9,S342:S347)</f>
        <v>0</v>
      </c>
      <c r="T348" s="420"/>
      <c r="U348" s="414">
        <f>SUBTOTAL(9,U342:U347)</f>
        <v>0</v>
      </c>
      <c r="V348" s="91">
        <f>SUBTOTAL(9,V342:V347)</f>
        <v>0</v>
      </c>
      <c r="W348" s="92"/>
      <c r="X348" s="93">
        <f>SUBTOTAL(9,X342:X347)</f>
        <v>0</v>
      </c>
      <c r="Y348" s="412">
        <f>SUBTOTAL(9,Y342:Y347)</f>
        <v>0</v>
      </c>
      <c r="Z348" s="420"/>
      <c r="AA348" s="414">
        <f>SUBTOTAL(9,AA342:AA347)</f>
        <v>0</v>
      </c>
      <c r="AB348" s="412">
        <f>SUBTOTAL(9,AB342:AB347)</f>
        <v>0</v>
      </c>
      <c r="AC348" s="420"/>
      <c r="AD348" s="414">
        <f>SUBTOTAL(9,AD342:AD347)</f>
        <v>0</v>
      </c>
      <c r="AE348" s="255">
        <f>SUBTOTAL(9,AE342:AE347)</f>
        <v>0</v>
      </c>
      <c r="AF348" s="256"/>
      <c r="AG348" s="257">
        <f>SUBTOTAL(9,AG342:AG347)</f>
        <v>0</v>
      </c>
      <c r="AH348" s="452">
        <f>SUBTOTAL(9,AH342:AH347)</f>
        <v>0</v>
      </c>
      <c r="AI348" s="458" t="str">
        <f>IF(AJ348,AJ348/AH348,"")</f>
        <v/>
      </c>
      <c r="AJ348" s="454">
        <f>SUBTOTAL(9,AJ342:AJ347)</f>
        <v>0</v>
      </c>
      <c r="AK348" s="452">
        <f>SUBTOTAL(9,AK342:AK347)</f>
        <v>0</v>
      </c>
      <c r="AL348" s="458" t="str">
        <f>IF(AM348,AM348/AK348,"")</f>
        <v/>
      </c>
      <c r="AM348" s="455">
        <f>SUBTOTAL(9,AM342:AM347)</f>
        <v>0</v>
      </c>
      <c r="AN348" s="259">
        <f>SUBTOTAL(9,AN342:AN347)</f>
        <v>0</v>
      </c>
      <c r="AO348" s="258"/>
      <c r="AP348" s="258">
        <f>SUBTOTAL(9,AP342:AP347)</f>
        <v>0</v>
      </c>
      <c r="AQ348" s="91">
        <f>SUBTOTAL(9,AQ342:AQ347)</f>
        <v>0</v>
      </c>
      <c r="AR348" s="101"/>
      <c r="AS348" s="93">
        <f>SUBTOTAL(9,AS342:AS347)</f>
        <v>0</v>
      </c>
      <c r="AT348" s="91">
        <f>SUBTOTAL(9,AT342:AT347)</f>
        <v>0</v>
      </c>
      <c r="AU348" s="101"/>
      <c r="AV348" s="93">
        <f>SUBTOTAL(9,AV342:AV347)</f>
        <v>0</v>
      </c>
      <c r="AW348" s="255">
        <f>SUBTOTAL(9,AW342:AW347)</f>
        <v>0</v>
      </c>
      <c r="AX348" s="256"/>
      <c r="AY348" s="257">
        <f>SUBTOTAL(9,AY342:AY347)</f>
        <v>0</v>
      </c>
      <c r="AZ348" s="91">
        <f>SUBTOTAL(9,AZ342:AZ347)</f>
        <v>0</v>
      </c>
      <c r="BA348" s="101"/>
      <c r="BB348" s="93">
        <f>SUBTOTAL(9,BB342:BB347)</f>
        <v>0</v>
      </c>
      <c r="BC348" s="91">
        <f>SUBTOTAL(9,BC342:BC347)</f>
        <v>0</v>
      </c>
      <c r="BD348" s="101"/>
      <c r="BE348" s="93">
        <f>SUBTOTAL(9,BE342:BE347)</f>
        <v>0</v>
      </c>
      <c r="BF348" s="255">
        <f>SUBTOTAL(9,BF342:BF347)</f>
        <v>0</v>
      </c>
      <c r="BG348" s="256"/>
      <c r="BH348" s="257">
        <f>SUBTOTAL(9,BH342:BH347)</f>
        <v>0</v>
      </c>
      <c r="BI348" s="91">
        <f>SUBTOTAL(9,BI342:BI347)</f>
        <v>0</v>
      </c>
      <c r="BJ348" s="101"/>
      <c r="BK348" s="93">
        <f>SUBTOTAL(9,BK342:BK347)</f>
        <v>0</v>
      </c>
      <c r="BL348" s="91">
        <f>SUBTOTAL(9,BL342:BL347)</f>
        <v>0</v>
      </c>
      <c r="BM348" s="101"/>
      <c r="BN348" s="93">
        <f>SUBTOTAL(9,BN342:BN347)</f>
        <v>0</v>
      </c>
      <c r="BO348" s="255">
        <f>SUBTOTAL(9,BO342:BO347)</f>
        <v>0</v>
      </c>
      <c r="BP348" s="256"/>
      <c r="BQ348" s="257">
        <f>SUBTOTAL(9,BQ342:BQ347)</f>
        <v>0</v>
      </c>
      <c r="BR348" s="122">
        <f>SUBTOTAL(9,BR342:BR347)</f>
        <v>0</v>
      </c>
      <c r="BS348" s="130" t="str">
        <f>IF(BT348,BT348/BR348,"")</f>
        <v/>
      </c>
      <c r="BT348" s="124">
        <f>SUBTOTAL(9,BT342:BT347)</f>
        <v>0</v>
      </c>
      <c r="BU348" s="122">
        <f>SUBTOTAL(9,BU342:BU347)</f>
        <v>0</v>
      </c>
      <c r="BV348" s="130" t="str">
        <f>IF(BW348,BW348/BU348,"")</f>
        <v/>
      </c>
      <c r="BW348" s="496">
        <f>SUBTOTAL(9,BW342:BW347)</f>
        <v>0</v>
      </c>
      <c r="BX348" s="259">
        <f>SUBTOTAL(9,BX342:BX347)</f>
        <v>0</v>
      </c>
      <c r="BY348" s="258"/>
      <c r="BZ348" s="258">
        <f>SUBTOTAL(9,BZ342:BZ347)</f>
        <v>0</v>
      </c>
      <c r="CA348" s="412">
        <f>SUBTOTAL(9,CA342:CA347)</f>
        <v>0.22500000000000001</v>
      </c>
      <c r="CB348" s="420"/>
      <c r="CC348" s="414">
        <f>SUBTOTAL(9,CC342:CC347)</f>
        <v>443.70000000000005</v>
      </c>
      <c r="CD348" s="412">
        <f>SUBTOTAL(9,CD342:CD347)</f>
        <v>0.22500000000000001</v>
      </c>
      <c r="CE348" s="420"/>
      <c r="CF348" s="414">
        <f>SUBTOTAL(9,CF342:CF347)</f>
        <v>443.70000000000005</v>
      </c>
      <c r="CG348" s="255">
        <f>SUBTOTAL(9,CG342:CG347)</f>
        <v>0</v>
      </c>
      <c r="CH348" s="256"/>
      <c r="CI348" s="257">
        <f>SUBTOTAL(9,CI342:CI347)</f>
        <v>0</v>
      </c>
      <c r="CJ348" s="412">
        <f>SUBTOTAL(9,CJ342:CJ347)</f>
        <v>0</v>
      </c>
      <c r="CK348" s="420"/>
      <c r="CL348" s="414">
        <f>SUBTOTAL(9,CL342:CL347)</f>
        <v>0</v>
      </c>
      <c r="CM348" s="412">
        <f>SUBTOTAL(9,CM342:CM347)</f>
        <v>0</v>
      </c>
      <c r="CN348" s="420"/>
      <c r="CO348" s="414">
        <f>SUBTOTAL(9,CO342:CO347)</f>
        <v>0</v>
      </c>
      <c r="CP348" s="255">
        <f>SUBTOTAL(9,CP342:CP347)</f>
        <v>0</v>
      </c>
      <c r="CQ348" s="256"/>
      <c r="CR348" s="257">
        <f>SUBTOTAL(9,CR342:CR347)</f>
        <v>0</v>
      </c>
      <c r="CS348" s="412">
        <f>SUBTOTAL(9,CS342:CS347)</f>
        <v>0</v>
      </c>
      <c r="CT348" s="420"/>
      <c r="CU348" s="414">
        <f>SUBTOTAL(9,CU342:CU347)</f>
        <v>0</v>
      </c>
      <c r="CV348" s="412">
        <f>SUBTOTAL(9,CV342:CV347)</f>
        <v>0</v>
      </c>
      <c r="CW348" s="420"/>
      <c r="CX348" s="414">
        <f>SUBTOTAL(9,CX342:CX347)</f>
        <v>0</v>
      </c>
      <c r="CY348" s="255">
        <f>SUBTOTAL(9,CY342:CY347)</f>
        <v>0</v>
      </c>
      <c r="CZ348" s="256"/>
      <c r="DA348" s="257">
        <f>SUBTOTAL(9,DA342:DA347)</f>
        <v>0</v>
      </c>
      <c r="DB348" s="452">
        <f>SUBTOTAL(9,DB342:DB347)</f>
        <v>0.22500000000000001</v>
      </c>
      <c r="DC348" s="458">
        <f>IF(DD348,DD348/DB348,"")</f>
        <v>1972.0000000000002</v>
      </c>
      <c r="DD348" s="454">
        <f>SUBTOTAL(9,DD342:DD347)</f>
        <v>443.70000000000005</v>
      </c>
      <c r="DE348" s="452">
        <f>SUBTOTAL(9,DE342:DE347)</f>
        <v>0.22500000000000001</v>
      </c>
      <c r="DF348" s="458">
        <f>IF(DG348,DG348/DE348,"")</f>
        <v>1972.0000000000002</v>
      </c>
      <c r="DG348" s="455">
        <f>SUBTOTAL(9,DG342:DG347)</f>
        <v>443.70000000000005</v>
      </c>
      <c r="DH348" s="259">
        <f>SUBTOTAL(9,DH342:DH347)</f>
        <v>0</v>
      </c>
      <c r="DI348" s="258"/>
      <c r="DJ348" s="258">
        <f>SUBTOTAL(9,DJ342:DJ347)</f>
        <v>0</v>
      </c>
      <c r="DK348" s="91">
        <f>SUBTOTAL(9,DK342:DK347)</f>
        <v>0</v>
      </c>
      <c r="DL348" s="101"/>
      <c r="DM348" s="93">
        <f>SUBTOTAL(9,DM342:DM347)</f>
        <v>0</v>
      </c>
      <c r="DN348" s="91">
        <f>SUBTOTAL(9,DN342:DN347)</f>
        <v>0</v>
      </c>
      <c r="DO348" s="101"/>
      <c r="DP348" s="93">
        <f>SUBTOTAL(9,DP342:DP347)</f>
        <v>0</v>
      </c>
      <c r="DQ348" s="255">
        <f>SUBTOTAL(9,DQ342:DQ347)</f>
        <v>0</v>
      </c>
      <c r="DR348" s="256"/>
      <c r="DS348" s="257">
        <f>SUBTOTAL(9,DS342:DS347)</f>
        <v>0</v>
      </c>
      <c r="DT348" s="91">
        <f>SUBTOTAL(9,DT342:DT347)</f>
        <v>0</v>
      </c>
      <c r="DU348" s="101"/>
      <c r="DV348" s="93">
        <f>SUBTOTAL(9,DV342:DV347)</f>
        <v>0</v>
      </c>
      <c r="DW348" s="91">
        <f>SUBTOTAL(9,DW342:DW347)</f>
        <v>0</v>
      </c>
      <c r="DX348" s="101"/>
      <c r="DY348" s="93">
        <f>SUBTOTAL(9,DY342:DY347)</f>
        <v>0</v>
      </c>
      <c r="DZ348" s="255">
        <f>SUBTOTAL(9,DZ342:DZ347)</f>
        <v>0</v>
      </c>
      <c r="EA348" s="256"/>
      <c r="EB348" s="257">
        <f>SUBTOTAL(9,EB342:EB347)</f>
        <v>0</v>
      </c>
      <c r="EC348" s="91">
        <f>SUBTOTAL(9,EC342:EC347)</f>
        <v>0</v>
      </c>
      <c r="ED348" s="101"/>
      <c r="EE348" s="93">
        <f>SUBTOTAL(9,EE342:EE347)</f>
        <v>0</v>
      </c>
      <c r="EF348" s="91">
        <f>SUBTOTAL(9,EF342:EF347)</f>
        <v>0</v>
      </c>
      <c r="EG348" s="101"/>
      <c r="EH348" s="93">
        <f>SUBTOTAL(9,EH342:EH347)</f>
        <v>0</v>
      </c>
      <c r="EI348" s="91">
        <f>SUBTOTAL(9,EI342:EI347)</f>
        <v>0</v>
      </c>
      <c r="EJ348" s="92"/>
      <c r="EK348" s="93">
        <f>SUBTOTAL(9,EK342:EK347)</f>
        <v>0</v>
      </c>
      <c r="EL348" s="122">
        <f>SUBTOTAL(9,EL342:EL347)</f>
        <v>0</v>
      </c>
      <c r="EM348" s="130" t="str">
        <f>IF(EN348,EN348/EL348,"")</f>
        <v/>
      </c>
      <c r="EN348" s="124">
        <f>SUBTOTAL(9,EN342:EN347)</f>
        <v>0</v>
      </c>
      <c r="EO348" s="122">
        <f>SUBTOTAL(9,EO342:EO347)</f>
        <v>0</v>
      </c>
      <c r="EP348" s="130" t="str">
        <f>IF(EQ348,EQ348/EO348,"")</f>
        <v/>
      </c>
      <c r="EQ348" s="496">
        <f>SUBTOTAL(9,EQ342:EQ347)</f>
        <v>0</v>
      </c>
      <c r="ER348" s="125">
        <f>SUBTOTAL(9,ER342:ER347)</f>
        <v>0</v>
      </c>
      <c r="ES348" s="124"/>
      <c r="ET348" s="124">
        <f>SUBTOTAL(9,ET342:ET347)</f>
        <v>0</v>
      </c>
      <c r="EU348" s="126">
        <f>SUBTOTAL(9,EU342:EU347)</f>
        <v>0.22500000000000001</v>
      </c>
      <c r="EV348" s="127">
        <f>IF(EW348,EW348/EU348,"")</f>
        <v>1972.0000000000002</v>
      </c>
      <c r="EW348" s="128">
        <f>SUBTOTAL(9,EW342:EW347)</f>
        <v>443.70000000000005</v>
      </c>
      <c r="EX348" s="126">
        <f>SUBTOTAL(9,EX342:EX347)</f>
        <v>0.22500000000000001</v>
      </c>
      <c r="EY348" s="127">
        <f>IF(EZ348,EZ348/EX348,"")</f>
        <v>1972.0000000000002</v>
      </c>
      <c r="EZ348" s="128">
        <f>SUBTOTAL(9,EZ342:EZ347)</f>
        <v>443.70000000000005</v>
      </c>
      <c r="FA348" s="179">
        <f>SUBTOTAL(9,FA342:FA347)</f>
        <v>0</v>
      </c>
      <c r="FB348" s="127"/>
      <c r="FC348" s="128">
        <f>SUBTOTAL(9,FC342:FC347)</f>
        <v>0</v>
      </c>
      <c r="FE348" s="119" t="s">
        <v>439</v>
      </c>
      <c r="FF348" s="120"/>
      <c r="FG348" s="120"/>
      <c r="FH348" s="121"/>
      <c r="FI348" s="412">
        <f>SUBTOTAL(9,FI342:FI347)</f>
        <v>0</v>
      </c>
      <c r="FJ348" s="420"/>
      <c r="FK348" s="414">
        <f>SUBTOTAL(9,FK342:FK347)</f>
        <v>0</v>
      </c>
      <c r="FL348" s="412">
        <f>SUBTOTAL(9,FL342:FL347)</f>
        <v>0</v>
      </c>
      <c r="FM348" s="420"/>
      <c r="FN348" s="414">
        <f>SUBTOTAL(9,FN342:FN347)</f>
        <v>0</v>
      </c>
      <c r="FO348" s="91">
        <f>SUBTOTAL(9,FO342:FO347)</f>
        <v>0</v>
      </c>
      <c r="FP348" s="92"/>
      <c r="FQ348" s="93">
        <f>SUBTOTAL(9,FQ342:FQ347)</f>
        <v>0</v>
      </c>
      <c r="FR348" s="412">
        <f>SUBTOTAL(9,FR342:FR347)</f>
        <v>0</v>
      </c>
      <c r="FS348" s="420"/>
      <c r="FT348" s="414">
        <f>SUBTOTAL(9,FT342:FT347)</f>
        <v>0</v>
      </c>
      <c r="FU348" s="412">
        <f>SUBTOTAL(9,FU342:FU347)</f>
        <v>0</v>
      </c>
      <c r="FV348" s="420"/>
      <c r="FW348" s="414">
        <f>SUBTOTAL(9,FW342:FW347)</f>
        <v>0</v>
      </c>
      <c r="FX348" s="91">
        <f>SUBTOTAL(9,FX342:FX347)</f>
        <v>0</v>
      </c>
      <c r="FY348" s="92"/>
      <c r="FZ348" s="93">
        <f>SUBTOTAL(9,FZ342:FZ347)</f>
        <v>0</v>
      </c>
      <c r="GA348" s="412">
        <f>SUBTOTAL(9,GA342:GA347)</f>
        <v>0</v>
      </c>
      <c r="GB348" s="420"/>
      <c r="GC348" s="414">
        <f>SUBTOTAL(9,GC342:GC347)</f>
        <v>0</v>
      </c>
      <c r="GD348" s="412">
        <f>SUBTOTAL(9,GD342:GD347)</f>
        <v>0</v>
      </c>
      <c r="GE348" s="420"/>
      <c r="GF348" s="414">
        <f>SUBTOTAL(9,GF342:GF347)</f>
        <v>0</v>
      </c>
      <c r="GG348" s="255">
        <f>SUBTOTAL(9,GG342:GG347)</f>
        <v>0</v>
      </c>
      <c r="GH348" s="256"/>
      <c r="GI348" s="257">
        <f>SUBTOTAL(9,GI342:GI347)</f>
        <v>0</v>
      </c>
      <c r="GJ348" s="452">
        <f>SUBTOTAL(9,GJ342:GJ347)</f>
        <v>0</v>
      </c>
      <c r="GK348" s="458" t="str">
        <f>IF(GL348,GL348/GJ348,"")</f>
        <v/>
      </c>
      <c r="GL348" s="454">
        <f>SUBTOTAL(9,GL342:GL347)</f>
        <v>0</v>
      </c>
      <c r="GM348" s="452">
        <f>SUBTOTAL(9,GM342:GM347)</f>
        <v>0</v>
      </c>
      <c r="GN348" s="458" t="str">
        <f>IF(GO348,GO348/GM348,"")</f>
        <v/>
      </c>
      <c r="GO348" s="455">
        <f>SUBTOTAL(9,GO342:GO347)</f>
        <v>0</v>
      </c>
      <c r="GP348" s="259">
        <f>SUBTOTAL(9,GP342:GP347)</f>
        <v>0</v>
      </c>
      <c r="GQ348" s="258"/>
      <c r="GR348" s="258">
        <f>SUBTOTAL(9,GR342:GR347)</f>
        <v>0</v>
      </c>
      <c r="GS348" s="91">
        <f>SUBTOTAL(9,GS342:GS347)</f>
        <v>0</v>
      </c>
      <c r="GT348" s="101"/>
      <c r="GU348" s="93">
        <f>SUBTOTAL(9,GU342:GU347)</f>
        <v>0</v>
      </c>
      <c r="GV348" s="91">
        <f>SUBTOTAL(9,GV342:GV347)</f>
        <v>0</v>
      </c>
      <c r="GW348" s="101"/>
      <c r="GX348" s="93">
        <f>SUBTOTAL(9,GX342:GX347)</f>
        <v>0</v>
      </c>
      <c r="GY348" s="255">
        <f>SUBTOTAL(9,GY342:GY347)</f>
        <v>0</v>
      </c>
      <c r="GZ348" s="256"/>
      <c r="HA348" s="257">
        <f>SUBTOTAL(9,HA342:HA347)</f>
        <v>0</v>
      </c>
      <c r="HB348" s="91">
        <f>SUBTOTAL(9,HB342:HB347)</f>
        <v>0</v>
      </c>
      <c r="HC348" s="101"/>
      <c r="HD348" s="93">
        <f>SUBTOTAL(9,HD342:HD347)</f>
        <v>0</v>
      </c>
      <c r="HE348" s="91">
        <f>SUBTOTAL(9,HE342:HE347)</f>
        <v>0</v>
      </c>
      <c r="HF348" s="101"/>
      <c r="HG348" s="93">
        <f>SUBTOTAL(9,HG342:HG347)</f>
        <v>0</v>
      </c>
      <c r="HH348" s="255">
        <f>SUBTOTAL(9,HH342:HH347)</f>
        <v>0</v>
      </c>
      <c r="HI348" s="256"/>
      <c r="HJ348" s="257">
        <f>SUBTOTAL(9,HJ342:HJ347)</f>
        <v>0</v>
      </c>
      <c r="HK348" s="91">
        <f>SUBTOTAL(9,HK342:HK347)</f>
        <v>0</v>
      </c>
      <c r="HL348" s="101"/>
      <c r="HM348" s="93">
        <f>SUBTOTAL(9,HM342:HM347)</f>
        <v>0</v>
      </c>
      <c r="HN348" s="91">
        <f>SUBTOTAL(9,HN342:HN347)</f>
        <v>0</v>
      </c>
      <c r="HO348" s="101"/>
      <c r="HP348" s="93">
        <f>SUBTOTAL(9,HP342:HP347)</f>
        <v>0</v>
      </c>
      <c r="HQ348" s="255">
        <f>SUBTOTAL(9,HQ342:HQ347)</f>
        <v>0</v>
      </c>
      <c r="HR348" s="256"/>
      <c r="HS348" s="257">
        <f>SUBTOTAL(9,HS342:HS347)</f>
        <v>0</v>
      </c>
      <c r="HT348" s="122">
        <f>SUBTOTAL(9,HT342:HT347)</f>
        <v>0</v>
      </c>
      <c r="HU348" s="130" t="str">
        <f>IF(HV348,HV348/HT348,"")</f>
        <v/>
      </c>
      <c r="HV348" s="124">
        <f>SUBTOTAL(9,HV342:HV347)</f>
        <v>0</v>
      </c>
      <c r="HW348" s="122">
        <f>SUBTOTAL(9,HW342:HW347)</f>
        <v>0</v>
      </c>
      <c r="HX348" s="130" t="str">
        <f>IF(HY348,HY348/HW348,"")</f>
        <v/>
      </c>
      <c r="HY348" s="496">
        <f>SUBTOTAL(9,HY342:HY347)</f>
        <v>0</v>
      </c>
      <c r="HZ348" s="259">
        <f>SUBTOTAL(9,HZ342:HZ347)</f>
        <v>0</v>
      </c>
      <c r="IA348" s="258"/>
      <c r="IB348" s="258">
        <f>SUBTOTAL(9,IB342:IB347)</f>
        <v>0</v>
      </c>
      <c r="IC348" s="412">
        <f>SUBTOTAL(9,IC342:IC347)</f>
        <v>2.5000000000000001E-2</v>
      </c>
      <c r="ID348" s="420"/>
      <c r="IE348" s="414">
        <f>SUBTOTAL(9,IE342:IE347)</f>
        <v>46.5</v>
      </c>
      <c r="IF348" s="412">
        <f>SUBTOTAL(9,IF342:IF347)</f>
        <v>0.22500000000000001</v>
      </c>
      <c r="IG348" s="420"/>
      <c r="IH348" s="414">
        <f>SUBTOTAL(9,IH342:IH347)</f>
        <v>443.70000000000005</v>
      </c>
      <c r="II348" s="255">
        <f>SUBTOTAL(9,II342:II347)</f>
        <v>-0.2</v>
      </c>
      <c r="IJ348" s="256"/>
      <c r="IK348" s="257">
        <f>SUBTOTAL(9,IK342:IK347)</f>
        <v>-397.20000000000005</v>
      </c>
      <c r="IL348" s="412">
        <f>SUBTOTAL(9,IL342:IL347)</f>
        <v>0</v>
      </c>
      <c r="IM348" s="420"/>
      <c r="IN348" s="414">
        <f>SUBTOTAL(9,IN342:IN347)</f>
        <v>0</v>
      </c>
      <c r="IO348" s="412">
        <f>SUBTOTAL(9,IO342:IO347)</f>
        <v>0</v>
      </c>
      <c r="IP348" s="420"/>
      <c r="IQ348" s="414">
        <f>SUBTOTAL(9,IQ342:IQ347)</f>
        <v>0</v>
      </c>
      <c r="IR348" s="255">
        <f>SUBTOTAL(9,IR342:IR347)</f>
        <v>0</v>
      </c>
      <c r="IS348" s="256"/>
      <c r="IT348" s="257">
        <f>SUBTOTAL(9,IT342:IT347)</f>
        <v>0</v>
      </c>
      <c r="IU348" s="412">
        <f>SUBTOTAL(9,IU342:IU347)</f>
        <v>0</v>
      </c>
      <c r="IV348" s="420"/>
      <c r="IW348" s="414">
        <f>SUBTOTAL(9,IW342:IW347)</f>
        <v>0</v>
      </c>
      <c r="IX348" s="412">
        <f>SUBTOTAL(9,IX342:IX347)</f>
        <v>0</v>
      </c>
      <c r="IY348" s="420"/>
      <c r="IZ348" s="414">
        <f>SUBTOTAL(9,IZ342:IZ347)</f>
        <v>0</v>
      </c>
      <c r="JA348" s="255">
        <f>SUBTOTAL(9,JA342:JA347)</f>
        <v>0</v>
      </c>
      <c r="JB348" s="256"/>
      <c r="JC348" s="257">
        <f>SUBTOTAL(9,JC342:JC347)</f>
        <v>0</v>
      </c>
      <c r="JD348" s="452">
        <f>SUBTOTAL(9,JD342:JD347)</f>
        <v>2.5000000000000001E-2</v>
      </c>
      <c r="JE348" s="458">
        <f>IF(JF348,JF348/JD348,"")</f>
        <v>1860</v>
      </c>
      <c r="JF348" s="454">
        <f>SUBTOTAL(9,JF342:JF347)</f>
        <v>46.5</v>
      </c>
      <c r="JG348" s="452">
        <f>SUBTOTAL(9,JG342:JG347)</f>
        <v>0.22500000000000001</v>
      </c>
      <c r="JH348" s="458">
        <f>IF(JI348,JI348/JG348,"")</f>
        <v>1972.0000000000002</v>
      </c>
      <c r="JI348" s="455">
        <f>SUBTOTAL(9,JI342:JI347)</f>
        <v>443.70000000000005</v>
      </c>
      <c r="JJ348" s="259">
        <f>SUBTOTAL(9,JJ342:JJ347)</f>
        <v>-0.2</v>
      </c>
      <c r="JK348" s="258"/>
      <c r="JL348" s="258">
        <f>SUBTOTAL(9,JL342:JL347)</f>
        <v>-397.20000000000005</v>
      </c>
      <c r="JM348" s="91">
        <f>SUBTOTAL(9,JM342:JM347)</f>
        <v>0</v>
      </c>
      <c r="JN348" s="101"/>
      <c r="JO348" s="93">
        <f>SUBTOTAL(9,JO342:JO347)</f>
        <v>0</v>
      </c>
      <c r="JP348" s="91">
        <f>SUBTOTAL(9,JP342:JP347)</f>
        <v>0</v>
      </c>
      <c r="JQ348" s="101"/>
      <c r="JR348" s="93">
        <f>SUBTOTAL(9,JR342:JR347)</f>
        <v>0</v>
      </c>
      <c r="JS348" s="255">
        <f>SUBTOTAL(9,JS342:JS347)</f>
        <v>0</v>
      </c>
      <c r="JT348" s="256"/>
      <c r="JU348" s="257">
        <f>SUBTOTAL(9,JU342:JU347)</f>
        <v>0</v>
      </c>
      <c r="JV348" s="91">
        <f>SUBTOTAL(9,JV342:JV347)</f>
        <v>0</v>
      </c>
      <c r="JW348" s="101"/>
      <c r="JX348" s="93">
        <f>SUBTOTAL(9,JX342:JX347)</f>
        <v>0</v>
      </c>
      <c r="JY348" s="91">
        <f>SUBTOTAL(9,JY342:JY347)</f>
        <v>0</v>
      </c>
      <c r="JZ348" s="101"/>
      <c r="KA348" s="93">
        <f>SUBTOTAL(9,KA342:KA347)</f>
        <v>0</v>
      </c>
      <c r="KB348" s="255">
        <f>SUBTOTAL(9,KB342:KB347)</f>
        <v>0</v>
      </c>
      <c r="KC348" s="256"/>
      <c r="KD348" s="257">
        <f>SUBTOTAL(9,KD342:KD347)</f>
        <v>0</v>
      </c>
      <c r="KE348" s="91">
        <f>SUBTOTAL(9,KE342:KE347)</f>
        <v>0</v>
      </c>
      <c r="KF348" s="101"/>
      <c r="KG348" s="93">
        <f>SUBTOTAL(9,KG342:KG347)</f>
        <v>0</v>
      </c>
      <c r="KH348" s="91">
        <f>SUBTOTAL(9,KH342:KH347)</f>
        <v>0</v>
      </c>
      <c r="KI348" s="101"/>
      <c r="KJ348" s="93">
        <f>SUBTOTAL(9,KJ342:KJ347)</f>
        <v>0</v>
      </c>
      <c r="KK348" s="91">
        <f>SUBTOTAL(9,KK342:KK347)</f>
        <v>0</v>
      </c>
      <c r="KL348" s="92"/>
      <c r="KM348" s="93">
        <f>SUBTOTAL(9,KM342:KM347)</f>
        <v>0</v>
      </c>
      <c r="KN348" s="122">
        <f>SUBTOTAL(9,KN342:KN347)</f>
        <v>0</v>
      </c>
      <c r="KO348" s="130" t="str">
        <f>IF(KP348,KP348/KN348,"")</f>
        <v/>
      </c>
      <c r="KP348" s="124">
        <f>SUBTOTAL(9,KP342:KP347)</f>
        <v>0</v>
      </c>
      <c r="KQ348" s="122">
        <f>SUBTOTAL(9,KQ342:KQ347)</f>
        <v>0</v>
      </c>
      <c r="KR348" s="130" t="str">
        <f>IF(KS348,KS348/KQ348,"")</f>
        <v/>
      </c>
      <c r="KS348" s="496">
        <f>SUBTOTAL(9,KS342:KS347)</f>
        <v>0</v>
      </c>
      <c r="KT348" s="125">
        <f>SUBTOTAL(9,KT342:KT347)</f>
        <v>0</v>
      </c>
      <c r="KU348" s="124"/>
      <c r="KV348" s="124">
        <f>SUBTOTAL(9,KV342:KV347)</f>
        <v>0</v>
      </c>
      <c r="KW348" s="126">
        <f>SUBTOTAL(9,KW342:KW347)</f>
        <v>2.5000000000000001E-2</v>
      </c>
      <c r="KX348" s="127">
        <f>IF(KY348,KY348/KW348,"")</f>
        <v>1860</v>
      </c>
      <c r="KY348" s="128">
        <f>SUBTOTAL(9,KY342:KY347)</f>
        <v>46.5</v>
      </c>
      <c r="KZ348" s="126">
        <f>SUBTOTAL(9,KZ342:KZ347)</f>
        <v>0.22500000000000001</v>
      </c>
      <c r="LA348" s="127">
        <f>IF(LB348,LB348/KZ348,"")</f>
        <v>1972.0000000000002</v>
      </c>
      <c r="LB348" s="128">
        <f>SUBTOTAL(9,LB342:LB347)</f>
        <v>443.70000000000005</v>
      </c>
      <c r="LC348" s="179">
        <f>SUBTOTAL(9,LC342:LC347)</f>
        <v>-0.2</v>
      </c>
      <c r="LD348" s="127"/>
      <c r="LE348" s="128">
        <f>SUBTOTAL(9,LE342:LE347)</f>
        <v>-397.20000000000005</v>
      </c>
    </row>
    <row r="349" spans="2:317" ht="20.25" hidden="1" customHeight="1" outlineLevel="3">
      <c r="B349" s="84"/>
      <c r="C349" s="176"/>
      <c r="D349" s="176"/>
      <c r="E349" s="176"/>
      <c r="F349" s="84"/>
      <c r="G349" s="243"/>
      <c r="H349" s="240"/>
      <c r="I349" s="241"/>
      <c r="J349" s="243"/>
      <c r="K349" s="240"/>
      <c r="L349" s="241"/>
      <c r="M349" s="41"/>
      <c r="N349" s="42"/>
      <c r="O349" s="43"/>
      <c r="P349" s="243"/>
      <c r="Q349" s="240"/>
      <c r="R349" s="241"/>
      <c r="S349" s="243"/>
      <c r="T349" s="240"/>
      <c r="U349" s="241"/>
      <c r="V349" s="41"/>
      <c r="W349" s="42"/>
      <c r="X349" s="43"/>
      <c r="Y349" s="243"/>
      <c r="Z349" s="240"/>
      <c r="AA349" s="241"/>
      <c r="AB349" s="243"/>
      <c r="AC349" s="240"/>
      <c r="AD349" s="241"/>
      <c r="AE349" s="236"/>
      <c r="AF349" s="232"/>
      <c r="AG349" s="233"/>
      <c r="AH349" s="449"/>
      <c r="AI349" s="450"/>
      <c r="AJ349" s="451"/>
      <c r="AK349" s="449"/>
      <c r="AL349" s="450"/>
      <c r="AM349" s="451"/>
      <c r="AN349" s="252"/>
      <c r="AO349" s="253"/>
      <c r="AP349" s="253"/>
      <c r="AQ349" s="184"/>
      <c r="AR349" s="100"/>
      <c r="AS349" s="90"/>
      <c r="AT349" s="184"/>
      <c r="AU349" s="100"/>
      <c r="AV349" s="90"/>
      <c r="AW349" s="236"/>
      <c r="AX349" s="232"/>
      <c r="AY349" s="233"/>
      <c r="AZ349" s="184"/>
      <c r="BA349" s="100"/>
      <c r="BB349" s="90"/>
      <c r="BC349" s="184"/>
      <c r="BD349" s="100"/>
      <c r="BE349" s="90"/>
      <c r="BF349" s="236"/>
      <c r="BG349" s="232"/>
      <c r="BH349" s="233"/>
      <c r="BI349" s="184"/>
      <c r="BJ349" s="100"/>
      <c r="BK349" s="90"/>
      <c r="BL349" s="184"/>
      <c r="BM349" s="100"/>
      <c r="BN349" s="90"/>
      <c r="BO349" s="236"/>
      <c r="BP349" s="232"/>
      <c r="BQ349" s="233"/>
      <c r="BR349" s="50"/>
      <c r="BS349" s="45"/>
      <c r="BT349" s="51"/>
      <c r="BU349" s="50"/>
      <c r="BV349" s="45"/>
      <c r="BW349" s="51"/>
      <c r="BX349" s="252"/>
      <c r="BY349" s="253"/>
      <c r="BZ349" s="253"/>
      <c r="CA349" s="243"/>
      <c r="CB349" s="240"/>
      <c r="CC349" s="241"/>
      <c r="CD349" s="243"/>
      <c r="CE349" s="240"/>
      <c r="CF349" s="241"/>
      <c r="CG349" s="236"/>
      <c r="CH349" s="232"/>
      <c r="CI349" s="233"/>
      <c r="CJ349" s="243"/>
      <c r="CK349" s="240"/>
      <c r="CL349" s="241"/>
      <c r="CM349" s="243"/>
      <c r="CN349" s="240"/>
      <c r="CO349" s="241"/>
      <c r="CP349" s="236"/>
      <c r="CQ349" s="232"/>
      <c r="CR349" s="233"/>
      <c r="CS349" s="243"/>
      <c r="CT349" s="108"/>
      <c r="CU349" s="241"/>
      <c r="CV349" s="243"/>
      <c r="CW349" s="295"/>
      <c r="CX349" s="241"/>
      <c r="CY349" s="236"/>
      <c r="CZ349" s="232"/>
      <c r="DA349" s="233"/>
      <c r="DB349" s="449"/>
      <c r="DC349" s="450"/>
      <c r="DD349" s="451"/>
      <c r="DE349" s="449"/>
      <c r="DF349" s="450"/>
      <c r="DG349" s="451"/>
      <c r="DH349" s="252"/>
      <c r="DI349" s="253"/>
      <c r="DJ349" s="253"/>
      <c r="DK349" s="184"/>
      <c r="DL349" s="100"/>
      <c r="DM349" s="90"/>
      <c r="DN349" s="184"/>
      <c r="DO349" s="100"/>
      <c r="DP349" s="90"/>
      <c r="DQ349" s="236"/>
      <c r="DR349" s="232"/>
      <c r="DS349" s="233"/>
      <c r="DT349" s="184"/>
      <c r="DU349" s="100"/>
      <c r="DV349" s="90"/>
      <c r="DW349" s="184"/>
      <c r="DX349" s="100"/>
      <c r="DY349" s="90"/>
      <c r="DZ349" s="236"/>
      <c r="EA349" s="232"/>
      <c r="EB349" s="233"/>
      <c r="EC349" s="184"/>
      <c r="ED349" s="100"/>
      <c r="EE349" s="90"/>
      <c r="EF349" s="243"/>
      <c r="EG349" s="108"/>
      <c r="EH349" s="90"/>
      <c r="EI349" s="41"/>
      <c r="EJ349" s="42"/>
      <c r="EK349" s="43"/>
      <c r="EL349" s="50"/>
      <c r="EM349" s="45"/>
      <c r="EN349" s="51"/>
      <c r="EO349" s="50"/>
      <c r="EP349" s="45"/>
      <c r="EQ349" s="51"/>
      <c r="ER349" s="81"/>
      <c r="ES349" s="52"/>
      <c r="ET349" s="52"/>
      <c r="EU349" s="178"/>
      <c r="EV349" s="28"/>
      <c r="EW349" s="29"/>
      <c r="EX349" s="178"/>
      <c r="EY349" s="28"/>
      <c r="EZ349" s="29"/>
      <c r="FA349" s="27"/>
      <c r="FB349" s="28"/>
      <c r="FC349" s="29"/>
      <c r="FE349" s="84"/>
      <c r="FF349" s="176"/>
      <c r="FG349" s="176"/>
      <c r="FH349" s="84"/>
      <c r="FI349" s="243"/>
      <c r="FJ349" s="240"/>
      <c r="FK349" s="241"/>
      <c r="FL349" s="243"/>
      <c r="FM349" s="240"/>
      <c r="FN349" s="241"/>
      <c r="FO349" s="41"/>
      <c r="FP349" s="42"/>
      <c r="FQ349" s="43"/>
      <c r="FR349" s="243"/>
      <c r="FS349" s="240"/>
      <c r="FT349" s="241"/>
      <c r="FU349" s="243"/>
      <c r="FV349" s="240"/>
      <c r="FW349" s="241"/>
      <c r="FX349" s="41"/>
      <c r="FY349" s="42"/>
      <c r="FZ349" s="43"/>
      <c r="GA349" s="243"/>
      <c r="GB349" s="240"/>
      <c r="GC349" s="241"/>
      <c r="GD349" s="243"/>
      <c r="GE349" s="240"/>
      <c r="GF349" s="241"/>
      <c r="GG349" s="236"/>
      <c r="GH349" s="232"/>
      <c r="GI349" s="233"/>
      <c r="GJ349" s="449"/>
      <c r="GK349" s="450"/>
      <c r="GL349" s="451"/>
      <c r="GM349" s="449"/>
      <c r="GN349" s="450"/>
      <c r="GO349" s="451"/>
      <c r="GP349" s="252"/>
      <c r="GQ349" s="253"/>
      <c r="GR349" s="253"/>
      <c r="GS349" s="184"/>
      <c r="GT349" s="100"/>
      <c r="GU349" s="90"/>
      <c r="GV349" s="184"/>
      <c r="GW349" s="100"/>
      <c r="GX349" s="90"/>
      <c r="GY349" s="236"/>
      <c r="GZ349" s="232"/>
      <c r="HA349" s="233"/>
      <c r="HB349" s="184"/>
      <c r="HC349" s="100"/>
      <c r="HD349" s="90"/>
      <c r="HE349" s="184"/>
      <c r="HF349" s="100"/>
      <c r="HG349" s="90"/>
      <c r="HH349" s="236"/>
      <c r="HI349" s="232"/>
      <c r="HJ349" s="233"/>
      <c r="HK349" s="184"/>
      <c r="HL349" s="100"/>
      <c r="HM349" s="90"/>
      <c r="HN349" s="184"/>
      <c r="HO349" s="100"/>
      <c r="HP349" s="90"/>
      <c r="HQ349" s="236"/>
      <c r="HR349" s="232"/>
      <c r="HS349" s="233"/>
      <c r="HT349" s="50"/>
      <c r="HU349" s="45"/>
      <c r="HV349" s="51"/>
      <c r="HW349" s="50"/>
      <c r="HX349" s="45"/>
      <c r="HY349" s="51"/>
      <c r="HZ349" s="252"/>
      <c r="IA349" s="253"/>
      <c r="IB349" s="253"/>
      <c r="IC349" s="243"/>
      <c r="ID349" s="240"/>
      <c r="IE349" s="241"/>
      <c r="IF349" s="243"/>
      <c r="IG349" s="240"/>
      <c r="IH349" s="241"/>
      <c r="II349" s="236"/>
      <c r="IJ349" s="232"/>
      <c r="IK349" s="233"/>
      <c r="IL349" s="243"/>
      <c r="IM349" s="240"/>
      <c r="IN349" s="241"/>
      <c r="IO349" s="243"/>
      <c r="IP349" s="240"/>
      <c r="IQ349" s="241"/>
      <c r="IR349" s="236"/>
      <c r="IS349" s="232"/>
      <c r="IT349" s="233"/>
      <c r="IU349" s="243"/>
      <c r="IV349" s="108"/>
      <c r="IW349" s="241"/>
      <c r="IX349" s="243"/>
      <c r="IY349" s="295"/>
      <c r="IZ349" s="241"/>
      <c r="JA349" s="236"/>
      <c r="JB349" s="232"/>
      <c r="JC349" s="233"/>
      <c r="JD349" s="449"/>
      <c r="JE349" s="450"/>
      <c r="JF349" s="451"/>
      <c r="JG349" s="449"/>
      <c r="JH349" s="450"/>
      <c r="JI349" s="451"/>
      <c r="JJ349" s="252"/>
      <c r="JK349" s="253"/>
      <c r="JL349" s="253"/>
      <c r="JM349" s="184"/>
      <c r="JN349" s="100"/>
      <c r="JO349" s="90"/>
      <c r="JP349" s="184"/>
      <c r="JQ349" s="100"/>
      <c r="JR349" s="90"/>
      <c r="JS349" s="236"/>
      <c r="JT349" s="232"/>
      <c r="JU349" s="233"/>
      <c r="JV349" s="184"/>
      <c r="JW349" s="100"/>
      <c r="JX349" s="90"/>
      <c r="JY349" s="184"/>
      <c r="JZ349" s="100"/>
      <c r="KA349" s="90"/>
      <c r="KB349" s="236"/>
      <c r="KC349" s="232"/>
      <c r="KD349" s="233"/>
      <c r="KE349" s="184"/>
      <c r="KF349" s="100"/>
      <c r="KG349" s="90"/>
      <c r="KH349" s="243"/>
      <c r="KI349" s="108"/>
      <c r="KJ349" s="90"/>
      <c r="KK349" s="41"/>
      <c r="KL349" s="42"/>
      <c r="KM349" s="43"/>
      <c r="KN349" s="50"/>
      <c r="KO349" s="45"/>
      <c r="KP349" s="51"/>
      <c r="KQ349" s="50"/>
      <c r="KR349" s="45"/>
      <c r="KS349" s="51"/>
      <c r="KT349" s="81"/>
      <c r="KU349" s="52"/>
      <c r="KV349" s="52"/>
      <c r="KW349" s="178"/>
      <c r="KX349" s="28"/>
      <c r="KY349" s="29"/>
      <c r="KZ349" s="178"/>
      <c r="LA349" s="28"/>
      <c r="LB349" s="29"/>
      <c r="LC349" s="27"/>
      <c r="LD349" s="28"/>
      <c r="LE349" s="29"/>
    </row>
    <row r="350" spans="2:317" ht="20.25" hidden="1" customHeight="1" outlineLevel="3">
      <c r="B350" s="84" t="s">
        <v>440</v>
      </c>
      <c r="C350" s="176" t="s">
        <v>441</v>
      </c>
      <c r="D350" s="176" t="s">
        <v>442</v>
      </c>
      <c r="E350" s="176" t="s">
        <v>262</v>
      </c>
      <c r="F350" s="84" t="s">
        <v>186</v>
      </c>
      <c r="G350" s="243"/>
      <c r="H350" s="240"/>
      <c r="I350" s="241">
        <f t="shared" ref="I350:I365" si="5311">G350*H350</f>
        <v>0</v>
      </c>
      <c r="J350" s="243"/>
      <c r="K350" s="240"/>
      <c r="L350" s="241">
        <f t="shared" ref="L350:L365" si="5312">J350*K350</f>
        <v>0</v>
      </c>
      <c r="M350" s="41">
        <f t="shared" ref="M350:M365" si="5313">G350-J350</f>
        <v>0</v>
      </c>
      <c r="N350" s="42">
        <f t="shared" ref="N350:N365" si="5314">H350-K350</f>
        <v>0</v>
      </c>
      <c r="O350" s="43">
        <f t="shared" ref="O350:O365" si="5315">I350-L350</f>
        <v>0</v>
      </c>
      <c r="P350" s="243"/>
      <c r="Q350" s="240"/>
      <c r="R350" s="241">
        <f t="shared" ref="R350:R365" si="5316">P350*Q350</f>
        <v>0</v>
      </c>
      <c r="S350" s="243"/>
      <c r="T350" s="240"/>
      <c r="U350" s="241">
        <f t="shared" ref="U350:U365" si="5317">S350*T350</f>
        <v>0</v>
      </c>
      <c r="V350" s="41">
        <f t="shared" ref="V350:V365" si="5318">P350-S350</f>
        <v>0</v>
      </c>
      <c r="W350" s="42">
        <f t="shared" ref="W350:W365" si="5319">Q350-T350</f>
        <v>0</v>
      </c>
      <c r="X350" s="43">
        <f t="shared" ref="X350:X365" si="5320">R350-U350</f>
        <v>0</v>
      </c>
      <c r="Y350" s="243"/>
      <c r="Z350" s="240"/>
      <c r="AA350" s="241">
        <f t="shared" ref="AA350:AA365" si="5321">Y350*Z350</f>
        <v>0</v>
      </c>
      <c r="AB350" s="243"/>
      <c r="AC350" s="240"/>
      <c r="AD350" s="241">
        <f t="shared" ref="AD350:AD365" si="5322">AB350*AC350</f>
        <v>0</v>
      </c>
      <c r="AE350" s="236">
        <f t="shared" ref="AE350:AE365" si="5323">Y350-AB350</f>
        <v>0</v>
      </c>
      <c r="AF350" s="232">
        <f t="shared" ref="AF350:AF365" si="5324">Z350-AC350</f>
        <v>0</v>
      </c>
      <c r="AG350" s="233">
        <f t="shared" ref="AG350:AG365" si="5325">AA350-AD350</f>
        <v>0</v>
      </c>
      <c r="AH350" s="449">
        <f t="shared" ref="AH350:AH365" si="5326">G350+P350+Y350</f>
        <v>0</v>
      </c>
      <c r="AI350" s="450">
        <f t="shared" ref="AI350:AI365" si="5327">IF(AJ350,AJ350/AH350,0)</f>
        <v>0</v>
      </c>
      <c r="AJ350" s="451">
        <f t="shared" ref="AJ350:AJ365" si="5328">I350+R350+AA350</f>
        <v>0</v>
      </c>
      <c r="AK350" s="449">
        <f t="shared" ref="AK350:AK365" si="5329">J350+S350+AB350</f>
        <v>0</v>
      </c>
      <c r="AL350" s="450">
        <f t="shared" ref="AL350:AL365" si="5330">IF(AM350,AM350/AK350,0)</f>
        <v>0</v>
      </c>
      <c r="AM350" s="451">
        <f t="shared" ref="AM350:AM365" si="5331">L350+U350+AD350</f>
        <v>0</v>
      </c>
      <c r="AN350" s="252">
        <f t="shared" ref="AN350:AN365" si="5332">AH350-AK350</f>
        <v>0</v>
      </c>
      <c r="AO350" s="253">
        <f t="shared" ref="AO350:AO365" si="5333">AI350-AL350</f>
        <v>0</v>
      </c>
      <c r="AP350" s="253">
        <f t="shared" ref="AP350:AP365" si="5334">AJ350-AM350</f>
        <v>0</v>
      </c>
      <c r="AQ350" s="184"/>
      <c r="AR350" s="100"/>
      <c r="AS350" s="90">
        <f t="shared" ref="AS350:AS365" si="5335">AQ350*AR350</f>
        <v>0</v>
      </c>
      <c r="AT350" s="184"/>
      <c r="AU350" s="100"/>
      <c r="AV350" s="90">
        <f t="shared" ref="AV350:AV365" si="5336">AT350*AU350</f>
        <v>0</v>
      </c>
      <c r="AW350" s="236">
        <f t="shared" ref="AW350:AW365" si="5337">AQ350-AT350</f>
        <v>0</v>
      </c>
      <c r="AX350" s="232">
        <f t="shared" ref="AX350:AX365" si="5338">AR350-AU350</f>
        <v>0</v>
      </c>
      <c r="AY350" s="233">
        <f t="shared" ref="AY350:AY365" si="5339">AS350-AV350</f>
        <v>0</v>
      </c>
      <c r="AZ350" s="106"/>
      <c r="BA350" s="108"/>
      <c r="BB350" s="90">
        <f t="shared" ref="BB350:BB365" si="5340">AZ350*BA350</f>
        <v>0</v>
      </c>
      <c r="BC350" s="106"/>
      <c r="BD350" s="108"/>
      <c r="BE350" s="90">
        <f t="shared" ref="BE350:BE365" si="5341">BC350*BD350</f>
        <v>0</v>
      </c>
      <c r="BF350" s="236">
        <f t="shared" ref="BF350:BF365" si="5342">AZ350-BC350</f>
        <v>0</v>
      </c>
      <c r="BG350" s="232">
        <f t="shared" ref="BG350:BG365" si="5343">BA350-BD350</f>
        <v>0</v>
      </c>
      <c r="BH350" s="233">
        <f t="shared" ref="BH350:BH365" si="5344">BB350-BE350</f>
        <v>0</v>
      </c>
      <c r="BI350" s="184"/>
      <c r="BJ350" s="108"/>
      <c r="BK350" s="90">
        <f t="shared" ref="BK350:BK365" si="5345">BI350*BJ350</f>
        <v>0</v>
      </c>
      <c r="BL350" s="243"/>
      <c r="BM350" s="108"/>
      <c r="BN350" s="90">
        <f t="shared" ref="BN350:BN365" si="5346">BL350*BM350</f>
        <v>0</v>
      </c>
      <c r="BO350" s="236">
        <f t="shared" ref="BO350:BO365" si="5347">BI350-BL350</f>
        <v>0</v>
      </c>
      <c r="BP350" s="232">
        <f t="shared" ref="BP350:BP365" si="5348">BJ350-BM350</f>
        <v>0</v>
      </c>
      <c r="BQ350" s="233">
        <f t="shared" ref="BQ350:BQ365" si="5349">BK350-BN350</f>
        <v>0</v>
      </c>
      <c r="BR350" s="50">
        <f t="shared" ref="BR350:BR365" si="5350">AQ350+AZ350+BI350</f>
        <v>0</v>
      </c>
      <c r="BS350" s="45">
        <f t="shared" ref="BS350:BS365" si="5351">IF(BT350,BT350/BR350,0)</f>
        <v>0</v>
      </c>
      <c r="BT350" s="51">
        <f t="shared" ref="BT350:BT365" si="5352">AS350+BB350+BK350</f>
        <v>0</v>
      </c>
      <c r="BU350" s="50">
        <f t="shared" ref="BU350:BU365" si="5353">AT350+BC350+BL350</f>
        <v>0</v>
      </c>
      <c r="BV350" s="45">
        <f t="shared" ref="BV350:BV365" si="5354">IF(BW350,BW350/BU350,0)</f>
        <v>0</v>
      </c>
      <c r="BW350" s="51">
        <f t="shared" ref="BW350:BW365" si="5355">AV350+BE350+BN350</f>
        <v>0</v>
      </c>
      <c r="BX350" s="252">
        <f t="shared" ref="BX350:BX365" si="5356">BR350-BU350</f>
        <v>0</v>
      </c>
      <c r="BY350" s="253">
        <f t="shared" ref="BY350:BY365" si="5357">BS350-BV350</f>
        <v>0</v>
      </c>
      <c r="BZ350" s="253">
        <f t="shared" ref="BZ350:BZ365" si="5358">BT350-BW350</f>
        <v>0</v>
      </c>
      <c r="CA350" s="106"/>
      <c r="CB350" s="108"/>
      <c r="CC350" s="241">
        <f t="shared" ref="CC350:CC365" si="5359">CA350*CB350</f>
        <v>0</v>
      </c>
      <c r="CD350" s="106"/>
      <c r="CE350" s="108"/>
      <c r="CF350" s="241">
        <f t="shared" ref="CF350:CF365" si="5360">CD350*CE350</f>
        <v>0</v>
      </c>
      <c r="CG350" s="236">
        <f t="shared" ref="CG350:CG365" si="5361">CA350-CD350</f>
        <v>0</v>
      </c>
      <c r="CH350" s="232">
        <f t="shared" ref="CH350:CH365" si="5362">CB350-CE350</f>
        <v>0</v>
      </c>
      <c r="CI350" s="233">
        <f t="shared" ref="CI350:CI365" si="5363">CC350-CF350</f>
        <v>0</v>
      </c>
      <c r="CJ350" s="243"/>
      <c r="CK350" s="108"/>
      <c r="CL350" s="241">
        <f t="shared" ref="CL350:CL365" si="5364">CJ350*CK350</f>
        <v>0</v>
      </c>
      <c r="CM350" s="243"/>
      <c r="CN350" s="108"/>
      <c r="CO350" s="241">
        <f t="shared" ref="CO350:CO365" si="5365">CM350*CN350</f>
        <v>0</v>
      </c>
      <c r="CP350" s="236">
        <f t="shared" ref="CP350:CP365" si="5366">CJ350-CM350</f>
        <v>0</v>
      </c>
      <c r="CQ350" s="232">
        <f t="shared" ref="CQ350:CQ365" si="5367">CK350-CN350</f>
        <v>0</v>
      </c>
      <c r="CR350" s="233">
        <f t="shared" ref="CR350:CR365" si="5368">CL350-CO350</f>
        <v>0</v>
      </c>
      <c r="CS350" s="243"/>
      <c r="CT350" s="240"/>
      <c r="CU350" s="241">
        <f t="shared" ref="CU350:CU365" si="5369">CS350*CT350</f>
        <v>0</v>
      </c>
      <c r="CV350" s="243"/>
      <c r="CW350" s="240"/>
      <c r="CX350" s="241">
        <f t="shared" ref="CX350:CX365" si="5370">CV350*CW350</f>
        <v>0</v>
      </c>
      <c r="CY350" s="236">
        <f t="shared" ref="CY350:CY365" si="5371">CS350-CV350</f>
        <v>0</v>
      </c>
      <c r="CZ350" s="232">
        <f t="shared" ref="CZ350:CZ365" si="5372">CT350-CW350</f>
        <v>0</v>
      </c>
      <c r="DA350" s="233">
        <f t="shared" ref="DA350:DA365" si="5373">CU350-CX350</f>
        <v>0</v>
      </c>
      <c r="DB350" s="449">
        <f t="shared" ref="DB350:DB365" si="5374">CA350+CJ350+CS350</f>
        <v>0</v>
      </c>
      <c r="DC350" s="450">
        <f t="shared" ref="DC350:DC365" si="5375">IF(DD350,DD350/DB350,0)</f>
        <v>0</v>
      </c>
      <c r="DD350" s="451">
        <f t="shared" ref="DD350:DD365" si="5376">CC350+CL350+CU350</f>
        <v>0</v>
      </c>
      <c r="DE350" s="449">
        <f t="shared" ref="DE350:DE365" si="5377">CD350+CM350+CV350</f>
        <v>0</v>
      </c>
      <c r="DF350" s="450">
        <f t="shared" ref="DF350:DF365" si="5378">IF(DG350,DG350/DE350,0)</f>
        <v>0</v>
      </c>
      <c r="DG350" s="451">
        <f t="shared" ref="DG350:DG365" si="5379">CF350+CO350+CX350</f>
        <v>0</v>
      </c>
      <c r="DH350" s="252">
        <f t="shared" ref="DH350:DH365" si="5380">DB350-DE350</f>
        <v>0</v>
      </c>
      <c r="DI350" s="253">
        <f t="shared" ref="DI350:DI365" si="5381">DC350-DF350</f>
        <v>0</v>
      </c>
      <c r="DJ350" s="253">
        <f t="shared" ref="DJ350:DJ365" si="5382">DD350-DG350</f>
        <v>0</v>
      </c>
      <c r="DK350" s="184"/>
      <c r="DL350" s="100"/>
      <c r="DM350" s="90">
        <f t="shared" ref="DM350:DM365" si="5383">DK350*DL350</f>
        <v>0</v>
      </c>
      <c r="DN350" s="184"/>
      <c r="DO350" s="100"/>
      <c r="DP350" s="90">
        <f t="shared" ref="DP350:DP365" si="5384">DN350*DO350</f>
        <v>0</v>
      </c>
      <c r="DQ350" s="236">
        <f t="shared" ref="DQ350:DQ365" si="5385">DK350-DN350</f>
        <v>0</v>
      </c>
      <c r="DR350" s="232">
        <f t="shared" ref="DR350:DR365" si="5386">DL350-DO350</f>
        <v>0</v>
      </c>
      <c r="DS350" s="233">
        <f t="shared" ref="DS350:DS365" si="5387">DM350-DP350</f>
        <v>0</v>
      </c>
      <c r="DT350" s="106"/>
      <c r="DU350" s="108"/>
      <c r="DV350" s="90">
        <f t="shared" ref="DV350:DV365" si="5388">DT350*DU350</f>
        <v>0</v>
      </c>
      <c r="DW350" s="106"/>
      <c r="DX350" s="108"/>
      <c r="DY350" s="90">
        <f t="shared" ref="DY350:DY365" si="5389">DW350*DX350</f>
        <v>0</v>
      </c>
      <c r="DZ350" s="236">
        <f t="shared" ref="DZ350:DZ365" si="5390">DT350-DW350</f>
        <v>0</v>
      </c>
      <c r="EA350" s="232">
        <f t="shared" ref="EA350:EA365" si="5391">DU350-DX350</f>
        <v>0</v>
      </c>
      <c r="EB350" s="233">
        <f t="shared" ref="EB350:EB365" si="5392">DV350-DY350</f>
        <v>0</v>
      </c>
      <c r="EC350" s="184"/>
      <c r="ED350" s="100"/>
      <c r="EE350" s="90">
        <f t="shared" ref="EE350:EE365" si="5393">EC350*ED350</f>
        <v>0</v>
      </c>
      <c r="EF350" s="184"/>
      <c r="EG350" s="100"/>
      <c r="EH350" s="90">
        <f t="shared" ref="EH350:EH365" si="5394">EF350*EG350</f>
        <v>0</v>
      </c>
      <c r="EI350" s="41">
        <f t="shared" ref="EI350:EI365" si="5395">EC350-EF350</f>
        <v>0</v>
      </c>
      <c r="EJ350" s="42">
        <f t="shared" ref="EJ350:EJ365" si="5396">ED350-EG350</f>
        <v>0</v>
      </c>
      <c r="EK350" s="43">
        <f t="shared" ref="EK350:EK365" si="5397">EE350-EH350</f>
        <v>0</v>
      </c>
      <c r="EL350" s="50">
        <f t="shared" ref="EL350:EL365" si="5398">DK350+DT350+EC350</f>
        <v>0</v>
      </c>
      <c r="EM350" s="45">
        <f t="shared" ref="EM350:EM365" si="5399">IF(EN350,EN350/EL350,0)</f>
        <v>0</v>
      </c>
      <c r="EN350" s="51">
        <f t="shared" ref="EN350:EN365" si="5400">DM350+DV350+EE350</f>
        <v>0</v>
      </c>
      <c r="EO350" s="50">
        <f t="shared" ref="EO350:EO365" si="5401">DN350+DW350+EF350</f>
        <v>0</v>
      </c>
      <c r="EP350" s="45">
        <f t="shared" ref="EP350:EP365" si="5402">IF(EQ350,EQ350/EO350,0)</f>
        <v>0</v>
      </c>
      <c r="EQ350" s="51">
        <f t="shared" ref="EQ350:EQ365" si="5403">DP350+DY350+EH350</f>
        <v>0</v>
      </c>
      <c r="ER350" s="81">
        <f t="shared" ref="ER350:ER365" si="5404">EL350-EO350</f>
        <v>0</v>
      </c>
      <c r="ES350" s="52">
        <f t="shared" ref="ES350:ES365" si="5405">EM350-EP350</f>
        <v>0</v>
      </c>
      <c r="ET350" s="52">
        <f t="shared" ref="ET350:ET365" si="5406">EN350-EQ350</f>
        <v>0</v>
      </c>
      <c r="EU350" s="178">
        <f t="shared" ref="EU350:EU365" si="5407">AH350+BR350+DB350+EL350</f>
        <v>0</v>
      </c>
      <c r="EV350" s="28">
        <f t="shared" ref="EV350:EV365" si="5408">IF(EW350,EW350/EU350,0)</f>
        <v>0</v>
      </c>
      <c r="EW350" s="29">
        <f t="shared" ref="EW350:EW365" si="5409">AJ350+BT350+DD350+EN350</f>
        <v>0</v>
      </c>
      <c r="EX350" s="178">
        <f t="shared" ref="EX350:EX365" si="5410">AK350+BU350+DE350+EO350</f>
        <v>0</v>
      </c>
      <c r="EY350" s="28">
        <f t="shared" ref="EY350:EY365" si="5411">IF(EZ350,EZ350/EX350,0)</f>
        <v>0</v>
      </c>
      <c r="EZ350" s="29">
        <f t="shared" ref="EZ350:EZ365" si="5412">AM350+BW350+DG350+EQ350</f>
        <v>0</v>
      </c>
      <c r="FA350" s="27">
        <f t="shared" ref="FA350:FA365" si="5413">EU350-EX350</f>
        <v>0</v>
      </c>
      <c r="FB350" s="28">
        <f t="shared" ref="FB350:FB365" si="5414">EV350-EY350</f>
        <v>0</v>
      </c>
      <c r="FC350" s="29">
        <f t="shared" ref="FC350:FC365" si="5415">EW350-EZ350</f>
        <v>0</v>
      </c>
      <c r="FE350" s="84" t="s">
        <v>443</v>
      </c>
      <c r="FF350" s="176" t="s">
        <v>441</v>
      </c>
      <c r="FG350" s="176" t="s">
        <v>262</v>
      </c>
      <c r="FH350" s="84" t="s">
        <v>186</v>
      </c>
      <c r="FI350" s="243"/>
      <c r="FJ350" s="240"/>
      <c r="FK350" s="241">
        <f t="shared" ref="FK350:FK354" si="5416">FI350*FJ350</f>
        <v>0</v>
      </c>
      <c r="FL350" s="243"/>
      <c r="FM350" s="240"/>
      <c r="FN350" s="241">
        <f t="shared" ref="FN350:FN354" si="5417">FL350*FM350</f>
        <v>0</v>
      </c>
      <c r="FO350" s="41">
        <f t="shared" ref="FO350:FO354" si="5418">FI350-FL350</f>
        <v>0</v>
      </c>
      <c r="FP350" s="42">
        <f t="shared" ref="FP350:FP354" si="5419">FJ350-FM350</f>
        <v>0</v>
      </c>
      <c r="FQ350" s="43">
        <f t="shared" ref="FQ350:FQ354" si="5420">FK350-FN350</f>
        <v>0</v>
      </c>
      <c r="FR350" s="243"/>
      <c r="FS350" s="240"/>
      <c r="FT350" s="241">
        <f t="shared" ref="FT350:FT354" si="5421">FR350*FS350</f>
        <v>0</v>
      </c>
      <c r="FU350" s="243"/>
      <c r="FV350" s="240"/>
      <c r="FW350" s="241">
        <f t="shared" ref="FW350:FW354" si="5422">FU350*FV350</f>
        <v>0</v>
      </c>
      <c r="FX350" s="41">
        <f t="shared" ref="FX350:FX354" si="5423">FR350-FU350</f>
        <v>0</v>
      </c>
      <c r="FY350" s="42">
        <f t="shared" ref="FY350:FY354" si="5424">FS350-FV350</f>
        <v>0</v>
      </c>
      <c r="FZ350" s="43">
        <f t="shared" ref="FZ350:FZ354" si="5425">FT350-FW350</f>
        <v>0</v>
      </c>
      <c r="GA350" s="243"/>
      <c r="GB350" s="240"/>
      <c r="GC350" s="241">
        <f t="shared" ref="GC350:GC354" si="5426">GA350*GB350</f>
        <v>0</v>
      </c>
      <c r="GD350" s="243"/>
      <c r="GE350" s="240"/>
      <c r="GF350" s="241">
        <f t="shared" ref="GF350:GF354" si="5427">GD350*GE350</f>
        <v>0</v>
      </c>
      <c r="GG350" s="236">
        <f t="shared" ref="GG350:GG354" si="5428">GA350-GD350</f>
        <v>0</v>
      </c>
      <c r="GH350" s="232">
        <f t="shared" ref="GH350:GH354" si="5429">GB350-GE350</f>
        <v>0</v>
      </c>
      <c r="GI350" s="233">
        <f t="shared" ref="GI350:GI354" si="5430">GC350-GF350</f>
        <v>0</v>
      </c>
      <c r="GJ350" s="449">
        <f t="shared" ref="GJ350:GJ354" si="5431">FI350+FR350+GA350</f>
        <v>0</v>
      </c>
      <c r="GK350" s="450">
        <f t="shared" ref="GK350:GK354" si="5432">IF(GL350,GL350/GJ350,0)</f>
        <v>0</v>
      </c>
      <c r="GL350" s="451">
        <f t="shared" ref="GL350:GL354" si="5433">FK350+FT350+GC350</f>
        <v>0</v>
      </c>
      <c r="GM350" s="449">
        <f t="shared" ref="GM350:GM354" si="5434">FL350+FU350+GD350</f>
        <v>0</v>
      </c>
      <c r="GN350" s="450">
        <f t="shared" ref="GN350:GN354" si="5435">IF(GO350,GO350/GM350,0)</f>
        <v>0</v>
      </c>
      <c r="GO350" s="451">
        <f t="shared" ref="GO350:GO354" si="5436">FN350+FW350+GF350</f>
        <v>0</v>
      </c>
      <c r="GP350" s="252">
        <f t="shared" ref="GP350:GP354" si="5437">GJ350-GM350</f>
        <v>0</v>
      </c>
      <c r="GQ350" s="253">
        <f t="shared" ref="GQ350:GQ354" si="5438">GK350-GN350</f>
        <v>0</v>
      </c>
      <c r="GR350" s="253">
        <f t="shared" ref="GR350:GR354" si="5439">GL350-GO350</f>
        <v>0</v>
      </c>
      <c r="GS350" s="184"/>
      <c r="GT350" s="100"/>
      <c r="GU350" s="90">
        <f t="shared" ref="GU350:GU354" si="5440">GS350*GT350</f>
        <v>0</v>
      </c>
      <c r="GV350" s="184"/>
      <c r="GW350" s="100"/>
      <c r="GX350" s="90">
        <f t="shared" ref="GX350:GX354" si="5441">GV350*GW350</f>
        <v>0</v>
      </c>
      <c r="GY350" s="236">
        <f t="shared" ref="GY350:GY354" si="5442">GS350-GV350</f>
        <v>0</v>
      </c>
      <c r="GZ350" s="232">
        <f t="shared" ref="GZ350:GZ354" si="5443">GT350-GW350</f>
        <v>0</v>
      </c>
      <c r="HA350" s="233">
        <f t="shared" ref="HA350:HA354" si="5444">GU350-GX350</f>
        <v>0</v>
      </c>
      <c r="HB350" s="106"/>
      <c r="HC350" s="108"/>
      <c r="HD350" s="90">
        <f t="shared" ref="HD350:HD354" si="5445">HB350*HC350</f>
        <v>0</v>
      </c>
      <c r="HE350" s="106"/>
      <c r="HF350" s="108"/>
      <c r="HG350" s="90">
        <f t="shared" ref="HG350:HG354" si="5446">HE350*HF350</f>
        <v>0</v>
      </c>
      <c r="HH350" s="236">
        <f t="shared" ref="HH350:HH354" si="5447">HB350-HE350</f>
        <v>0</v>
      </c>
      <c r="HI350" s="232">
        <f t="shared" ref="HI350:HI354" si="5448">HC350-HF350</f>
        <v>0</v>
      </c>
      <c r="HJ350" s="233">
        <f t="shared" ref="HJ350:HJ354" si="5449">HD350-HG350</f>
        <v>0</v>
      </c>
      <c r="HK350" s="184"/>
      <c r="HL350" s="108"/>
      <c r="HM350" s="90">
        <f t="shared" ref="HM350:HM354" si="5450">HK350*HL350</f>
        <v>0</v>
      </c>
      <c r="HN350" s="243"/>
      <c r="HO350" s="108"/>
      <c r="HP350" s="90">
        <f t="shared" ref="HP350:HP354" si="5451">HN350*HO350</f>
        <v>0</v>
      </c>
      <c r="HQ350" s="236">
        <f t="shared" ref="HQ350:HQ354" si="5452">HK350-HN350</f>
        <v>0</v>
      </c>
      <c r="HR350" s="232">
        <f t="shared" ref="HR350:HR354" si="5453">HL350-HO350</f>
        <v>0</v>
      </c>
      <c r="HS350" s="233">
        <f t="shared" ref="HS350:HS354" si="5454">HM350-HP350</f>
        <v>0</v>
      </c>
      <c r="HT350" s="50">
        <f t="shared" ref="HT350:HT354" si="5455">GS350+HB350+HK350</f>
        <v>0</v>
      </c>
      <c r="HU350" s="45">
        <f t="shared" ref="HU350:HU354" si="5456">IF(HV350,HV350/HT350,0)</f>
        <v>0</v>
      </c>
      <c r="HV350" s="51">
        <f t="shared" ref="HV350:HV354" si="5457">GU350+HD350+HM350</f>
        <v>0</v>
      </c>
      <c r="HW350" s="50">
        <f t="shared" ref="HW350:HW354" si="5458">GV350+HE350+HN350</f>
        <v>0</v>
      </c>
      <c r="HX350" s="45">
        <f t="shared" ref="HX350:HX354" si="5459">IF(HY350,HY350/HW350,0)</f>
        <v>0</v>
      </c>
      <c r="HY350" s="51">
        <f t="shared" ref="HY350:HY354" si="5460">GX350+HG350+HP350</f>
        <v>0</v>
      </c>
      <c r="HZ350" s="252">
        <f t="shared" ref="HZ350:HZ354" si="5461">HT350-HW350</f>
        <v>0</v>
      </c>
      <c r="IA350" s="253">
        <f t="shared" ref="IA350:IA354" si="5462">HU350-HX350</f>
        <v>0</v>
      </c>
      <c r="IB350" s="253">
        <f t="shared" ref="IB350:IB354" si="5463">HV350-HY350</f>
        <v>0</v>
      </c>
      <c r="IC350" s="106"/>
      <c r="ID350" s="108"/>
      <c r="IE350" s="241">
        <f t="shared" ref="IE350:IE354" si="5464">IC350*ID350</f>
        <v>0</v>
      </c>
      <c r="IF350" s="106"/>
      <c r="IG350" s="108"/>
      <c r="IH350" s="241">
        <f t="shared" ref="IH350:IH354" si="5465">IF350*IG350</f>
        <v>0</v>
      </c>
      <c r="II350" s="236">
        <f t="shared" ref="II350:II354" si="5466">IC350-IF350</f>
        <v>0</v>
      </c>
      <c r="IJ350" s="232">
        <f t="shared" ref="IJ350:IJ354" si="5467">ID350-IG350</f>
        <v>0</v>
      </c>
      <c r="IK350" s="233">
        <f t="shared" ref="IK350:IK354" si="5468">IE350-IH350</f>
        <v>0</v>
      </c>
      <c r="IL350" s="243"/>
      <c r="IM350" s="108"/>
      <c r="IN350" s="241">
        <f t="shared" ref="IN350:IN354" si="5469">IL350*IM350</f>
        <v>0</v>
      </c>
      <c r="IO350" s="243"/>
      <c r="IP350" s="108"/>
      <c r="IQ350" s="241">
        <f t="shared" ref="IQ350:IQ354" si="5470">IO350*IP350</f>
        <v>0</v>
      </c>
      <c r="IR350" s="236">
        <f t="shared" ref="IR350:IR354" si="5471">IL350-IO350</f>
        <v>0</v>
      </c>
      <c r="IS350" s="232">
        <f t="shared" ref="IS350:IS354" si="5472">IM350-IP350</f>
        <v>0</v>
      </c>
      <c r="IT350" s="233">
        <f t="shared" ref="IT350:IT354" si="5473">IN350-IQ350</f>
        <v>0</v>
      </c>
      <c r="IU350" s="243"/>
      <c r="IV350" s="240"/>
      <c r="IW350" s="241">
        <f t="shared" ref="IW350:IW354" si="5474">IU350*IV350</f>
        <v>0</v>
      </c>
      <c r="IX350" s="243"/>
      <c r="IY350" s="240"/>
      <c r="IZ350" s="241">
        <f t="shared" ref="IZ350:IZ354" si="5475">IX350*IY350</f>
        <v>0</v>
      </c>
      <c r="JA350" s="236">
        <f t="shared" ref="JA350:JA354" si="5476">IU350-IX350</f>
        <v>0</v>
      </c>
      <c r="JB350" s="232">
        <f t="shared" ref="JB350:JB354" si="5477">IV350-IY350</f>
        <v>0</v>
      </c>
      <c r="JC350" s="233">
        <f t="shared" ref="JC350:JC354" si="5478">IW350-IZ350</f>
        <v>0</v>
      </c>
      <c r="JD350" s="449">
        <f t="shared" ref="JD350:JD354" si="5479">IC350+IL350+IU350</f>
        <v>0</v>
      </c>
      <c r="JE350" s="450">
        <f t="shared" ref="JE350:JE354" si="5480">IF(JF350,JF350/JD350,0)</f>
        <v>0</v>
      </c>
      <c r="JF350" s="451">
        <f t="shared" ref="JF350:JF354" si="5481">IE350+IN350+IW350</f>
        <v>0</v>
      </c>
      <c r="JG350" s="449">
        <f t="shared" ref="JG350:JG354" si="5482">IF350+IO350+IX350</f>
        <v>0</v>
      </c>
      <c r="JH350" s="450">
        <f t="shared" ref="JH350:JH354" si="5483">IF(JI350,JI350/JG350,0)</f>
        <v>0</v>
      </c>
      <c r="JI350" s="451">
        <f t="shared" ref="JI350:JI354" si="5484">IH350+IQ350+IZ350</f>
        <v>0</v>
      </c>
      <c r="JJ350" s="252">
        <f t="shared" ref="JJ350:JJ354" si="5485">JD350-JG350</f>
        <v>0</v>
      </c>
      <c r="JK350" s="253">
        <f t="shared" ref="JK350:JK354" si="5486">JE350-JH350</f>
        <v>0</v>
      </c>
      <c r="JL350" s="253">
        <f t="shared" ref="JL350:JL354" si="5487">JF350-JI350</f>
        <v>0</v>
      </c>
      <c r="JM350" s="184"/>
      <c r="JN350" s="100"/>
      <c r="JO350" s="90">
        <f t="shared" ref="JO350:JO354" si="5488">JM350*JN350</f>
        <v>0</v>
      </c>
      <c r="JP350" s="184"/>
      <c r="JQ350" s="100"/>
      <c r="JR350" s="90">
        <f t="shared" ref="JR350:JR354" si="5489">JP350*JQ350</f>
        <v>0</v>
      </c>
      <c r="JS350" s="236">
        <f t="shared" ref="JS350:JS354" si="5490">JM350-JP350</f>
        <v>0</v>
      </c>
      <c r="JT350" s="232">
        <f t="shared" ref="JT350:JT354" si="5491">JN350-JQ350</f>
        <v>0</v>
      </c>
      <c r="JU350" s="233">
        <f t="shared" ref="JU350:JU354" si="5492">JO350-JR350</f>
        <v>0</v>
      </c>
      <c r="JV350" s="106"/>
      <c r="JW350" s="108"/>
      <c r="JX350" s="90">
        <f t="shared" ref="JX350:JX354" si="5493">JV350*JW350</f>
        <v>0</v>
      </c>
      <c r="JY350" s="106"/>
      <c r="JZ350" s="108"/>
      <c r="KA350" s="90">
        <f t="shared" ref="KA350:KA354" si="5494">JY350*JZ350</f>
        <v>0</v>
      </c>
      <c r="KB350" s="236">
        <f t="shared" ref="KB350:KB354" si="5495">JV350-JY350</f>
        <v>0</v>
      </c>
      <c r="KC350" s="232">
        <f t="shared" ref="KC350:KC354" si="5496">JW350-JZ350</f>
        <v>0</v>
      </c>
      <c r="KD350" s="233">
        <f t="shared" ref="KD350:KD354" si="5497">JX350-KA350</f>
        <v>0</v>
      </c>
      <c r="KE350" s="184"/>
      <c r="KF350" s="100"/>
      <c r="KG350" s="90">
        <f t="shared" ref="KG350:KG354" si="5498">KE350*KF350</f>
        <v>0</v>
      </c>
      <c r="KH350" s="184"/>
      <c r="KI350" s="100"/>
      <c r="KJ350" s="90">
        <f t="shared" ref="KJ350:KJ354" si="5499">KH350*KI350</f>
        <v>0</v>
      </c>
      <c r="KK350" s="41">
        <f t="shared" ref="KK350:KK354" si="5500">KE350-KH350</f>
        <v>0</v>
      </c>
      <c r="KL350" s="42">
        <f t="shared" ref="KL350:KL354" si="5501">KF350-KI350</f>
        <v>0</v>
      </c>
      <c r="KM350" s="43">
        <f t="shared" ref="KM350:KM354" si="5502">KG350-KJ350</f>
        <v>0</v>
      </c>
      <c r="KN350" s="50">
        <f t="shared" ref="KN350:KN354" si="5503">JM350+JV350+KE350</f>
        <v>0</v>
      </c>
      <c r="KO350" s="45">
        <f t="shared" ref="KO350:KO354" si="5504">IF(KP350,KP350/KN350,0)</f>
        <v>0</v>
      </c>
      <c r="KP350" s="51">
        <f t="shared" ref="KP350:KP354" si="5505">JO350+JX350+KG350</f>
        <v>0</v>
      </c>
      <c r="KQ350" s="50">
        <f t="shared" ref="KQ350:KQ354" si="5506">JP350+JY350+KH350</f>
        <v>0</v>
      </c>
      <c r="KR350" s="45">
        <f t="shared" ref="KR350:KR354" si="5507">IF(KS350,KS350/KQ350,0)</f>
        <v>0</v>
      </c>
      <c r="KS350" s="51">
        <f t="shared" ref="KS350:KS354" si="5508">JR350+KA350+KJ350</f>
        <v>0</v>
      </c>
      <c r="KT350" s="81">
        <f t="shared" ref="KT350:KT354" si="5509">KN350-KQ350</f>
        <v>0</v>
      </c>
      <c r="KU350" s="52">
        <f t="shared" ref="KU350:KU354" si="5510">KO350-KR350</f>
        <v>0</v>
      </c>
      <c r="KV350" s="52">
        <f t="shared" ref="KV350:KV354" si="5511">KP350-KS350</f>
        <v>0</v>
      </c>
      <c r="KW350" s="178">
        <f t="shared" ref="KW350:KW354" si="5512">GJ350+HT350+JD350+KN350</f>
        <v>0</v>
      </c>
      <c r="KX350" s="28">
        <f t="shared" ref="KX350:KX354" si="5513">IF(KY350,KY350/KW350,0)</f>
        <v>0</v>
      </c>
      <c r="KY350" s="29">
        <f t="shared" ref="KY350:KY354" si="5514">GL350+HV350+JF350+KP350</f>
        <v>0</v>
      </c>
      <c r="KZ350" s="178">
        <f t="shared" ref="KZ350:KZ354" si="5515">GM350+HW350+JG350+KQ350</f>
        <v>0</v>
      </c>
      <c r="LA350" s="28">
        <f t="shared" ref="LA350:LA354" si="5516">IF(LB350,LB350/KZ350,0)</f>
        <v>0</v>
      </c>
      <c r="LB350" s="29">
        <f t="shared" ref="LB350:LB354" si="5517">GO350+HY350+JI350+KS350</f>
        <v>0</v>
      </c>
      <c r="LC350" s="27">
        <f t="shared" ref="LC350:LC354" si="5518">KW350-KZ350</f>
        <v>0</v>
      </c>
      <c r="LD350" s="28">
        <f t="shared" ref="LD350:LD354" si="5519">KX350-LA350</f>
        <v>0</v>
      </c>
      <c r="LE350" s="29">
        <f t="shared" ref="LE350:LE354" si="5520">KY350-LB350</f>
        <v>0</v>
      </c>
    </row>
    <row r="351" spans="2:317" ht="20.25" hidden="1" customHeight="1" outlineLevel="3">
      <c r="B351" s="84" t="s">
        <v>440</v>
      </c>
      <c r="C351" s="176" t="s">
        <v>444</v>
      </c>
      <c r="D351" s="176" t="s">
        <v>442</v>
      </c>
      <c r="E351" s="176" t="s">
        <v>262</v>
      </c>
      <c r="F351" s="84" t="s">
        <v>186</v>
      </c>
      <c r="G351" s="243"/>
      <c r="H351" s="240"/>
      <c r="I351" s="241">
        <f t="shared" si="5311"/>
        <v>0</v>
      </c>
      <c r="J351" s="243"/>
      <c r="K351" s="240"/>
      <c r="L351" s="241">
        <f t="shared" si="5312"/>
        <v>0</v>
      </c>
      <c r="M351" s="41">
        <f t="shared" si="5313"/>
        <v>0</v>
      </c>
      <c r="N351" s="42">
        <f t="shared" si="5314"/>
        <v>0</v>
      </c>
      <c r="O351" s="43">
        <f t="shared" si="5315"/>
        <v>0</v>
      </c>
      <c r="P351" s="243"/>
      <c r="Q351" s="240"/>
      <c r="R351" s="241">
        <f t="shared" si="5316"/>
        <v>0</v>
      </c>
      <c r="S351" s="243"/>
      <c r="T351" s="240"/>
      <c r="U351" s="241">
        <f t="shared" si="5317"/>
        <v>0</v>
      </c>
      <c r="V351" s="41">
        <f t="shared" si="5318"/>
        <v>0</v>
      </c>
      <c r="W351" s="42">
        <f t="shared" si="5319"/>
        <v>0</v>
      </c>
      <c r="X351" s="43">
        <f t="shared" si="5320"/>
        <v>0</v>
      </c>
      <c r="Y351" s="243"/>
      <c r="Z351" s="240"/>
      <c r="AA351" s="241">
        <f t="shared" si="5321"/>
        <v>0</v>
      </c>
      <c r="AB351" s="243"/>
      <c r="AC351" s="240"/>
      <c r="AD351" s="241">
        <f t="shared" si="5322"/>
        <v>0</v>
      </c>
      <c r="AE351" s="236">
        <f t="shared" si="5323"/>
        <v>0</v>
      </c>
      <c r="AF351" s="232">
        <f t="shared" si="5324"/>
        <v>0</v>
      </c>
      <c r="AG351" s="233">
        <f t="shared" si="5325"/>
        <v>0</v>
      </c>
      <c r="AH351" s="449">
        <f t="shared" si="5326"/>
        <v>0</v>
      </c>
      <c r="AI351" s="450">
        <f t="shared" si="5327"/>
        <v>0</v>
      </c>
      <c r="AJ351" s="451">
        <f t="shared" si="5328"/>
        <v>0</v>
      </c>
      <c r="AK351" s="449">
        <f t="shared" si="5329"/>
        <v>0</v>
      </c>
      <c r="AL351" s="450">
        <f t="shared" si="5330"/>
        <v>0</v>
      </c>
      <c r="AM351" s="451">
        <f t="shared" si="5331"/>
        <v>0</v>
      </c>
      <c r="AN351" s="252">
        <f t="shared" si="5332"/>
        <v>0</v>
      </c>
      <c r="AO351" s="253">
        <f t="shared" si="5333"/>
        <v>0</v>
      </c>
      <c r="AP351" s="253">
        <f t="shared" si="5334"/>
        <v>0</v>
      </c>
      <c r="AQ351" s="243"/>
      <c r="AR351" s="108"/>
      <c r="AS351" s="90">
        <f t="shared" si="5335"/>
        <v>0</v>
      </c>
      <c r="AT351" s="184"/>
      <c r="AU351" s="108"/>
      <c r="AV351" s="90">
        <f t="shared" si="5336"/>
        <v>0</v>
      </c>
      <c r="AW351" s="236">
        <f t="shared" si="5337"/>
        <v>0</v>
      </c>
      <c r="AX351" s="232">
        <f t="shared" si="5338"/>
        <v>0</v>
      </c>
      <c r="AY351" s="233">
        <f t="shared" si="5339"/>
        <v>0</v>
      </c>
      <c r="AZ351" s="184"/>
      <c r="BA351" s="100"/>
      <c r="BB351" s="90">
        <f t="shared" si="5340"/>
        <v>0</v>
      </c>
      <c r="BC351" s="184"/>
      <c r="BD351" s="100"/>
      <c r="BE351" s="90">
        <f t="shared" si="5341"/>
        <v>0</v>
      </c>
      <c r="BF351" s="236">
        <f t="shared" si="5342"/>
        <v>0</v>
      </c>
      <c r="BG351" s="232">
        <f t="shared" si="5343"/>
        <v>0</v>
      </c>
      <c r="BH351" s="233">
        <f t="shared" si="5344"/>
        <v>0</v>
      </c>
      <c r="BI351" s="184"/>
      <c r="BJ351" s="100"/>
      <c r="BK351" s="90">
        <f t="shared" si="5345"/>
        <v>0</v>
      </c>
      <c r="BL351" s="184"/>
      <c r="BM351" s="100"/>
      <c r="BN351" s="90">
        <f t="shared" si="5346"/>
        <v>0</v>
      </c>
      <c r="BO351" s="236">
        <f t="shared" si="5347"/>
        <v>0</v>
      </c>
      <c r="BP351" s="232">
        <f t="shared" si="5348"/>
        <v>0</v>
      </c>
      <c r="BQ351" s="233">
        <f t="shared" si="5349"/>
        <v>0</v>
      </c>
      <c r="BR351" s="50">
        <f t="shared" si="5350"/>
        <v>0</v>
      </c>
      <c r="BS351" s="45">
        <f t="shared" si="5351"/>
        <v>0</v>
      </c>
      <c r="BT351" s="51">
        <f t="shared" si="5352"/>
        <v>0</v>
      </c>
      <c r="BU351" s="50">
        <f t="shared" si="5353"/>
        <v>0</v>
      </c>
      <c r="BV351" s="45">
        <f t="shared" si="5354"/>
        <v>0</v>
      </c>
      <c r="BW351" s="51">
        <f t="shared" si="5355"/>
        <v>0</v>
      </c>
      <c r="BX351" s="252">
        <f t="shared" si="5356"/>
        <v>0</v>
      </c>
      <c r="BY351" s="253">
        <f t="shared" si="5357"/>
        <v>0</v>
      </c>
      <c r="BZ351" s="253">
        <f t="shared" si="5358"/>
        <v>0</v>
      </c>
      <c r="CA351" s="243"/>
      <c r="CB351" s="108"/>
      <c r="CC351" s="241">
        <f t="shared" si="5359"/>
        <v>0</v>
      </c>
      <c r="CD351" s="184"/>
      <c r="CE351" s="108"/>
      <c r="CF351" s="241">
        <f t="shared" si="5360"/>
        <v>0</v>
      </c>
      <c r="CG351" s="236">
        <f t="shared" si="5361"/>
        <v>0</v>
      </c>
      <c r="CH351" s="232">
        <f t="shared" si="5362"/>
        <v>0</v>
      </c>
      <c r="CI351" s="233">
        <f t="shared" si="5363"/>
        <v>0</v>
      </c>
      <c r="CJ351" s="243"/>
      <c r="CK351" s="108"/>
      <c r="CL351" s="241">
        <f t="shared" si="5364"/>
        <v>0</v>
      </c>
      <c r="CM351" s="243"/>
      <c r="CN351" s="108"/>
      <c r="CO351" s="241">
        <f t="shared" si="5365"/>
        <v>0</v>
      </c>
      <c r="CP351" s="236">
        <f t="shared" si="5366"/>
        <v>0</v>
      </c>
      <c r="CQ351" s="232">
        <f t="shared" si="5367"/>
        <v>0</v>
      </c>
      <c r="CR351" s="233">
        <f t="shared" si="5368"/>
        <v>0</v>
      </c>
      <c r="CS351" s="243"/>
      <c r="CT351" s="240"/>
      <c r="CU351" s="241">
        <f t="shared" si="5369"/>
        <v>0</v>
      </c>
      <c r="CV351" s="243"/>
      <c r="CW351" s="240"/>
      <c r="CX351" s="241">
        <f t="shared" si="5370"/>
        <v>0</v>
      </c>
      <c r="CY351" s="236">
        <f t="shared" si="5371"/>
        <v>0</v>
      </c>
      <c r="CZ351" s="232">
        <f t="shared" si="5372"/>
        <v>0</v>
      </c>
      <c r="DA351" s="233">
        <f t="shared" si="5373"/>
        <v>0</v>
      </c>
      <c r="DB351" s="449">
        <f t="shared" si="5374"/>
        <v>0</v>
      </c>
      <c r="DC351" s="450">
        <f t="shared" si="5375"/>
        <v>0</v>
      </c>
      <c r="DD351" s="451">
        <f t="shared" si="5376"/>
        <v>0</v>
      </c>
      <c r="DE351" s="449">
        <f t="shared" si="5377"/>
        <v>0</v>
      </c>
      <c r="DF351" s="450">
        <f t="shared" si="5378"/>
        <v>0</v>
      </c>
      <c r="DG351" s="451">
        <f t="shared" si="5379"/>
        <v>0</v>
      </c>
      <c r="DH351" s="252">
        <f t="shared" si="5380"/>
        <v>0</v>
      </c>
      <c r="DI351" s="253">
        <f t="shared" si="5381"/>
        <v>0</v>
      </c>
      <c r="DJ351" s="253">
        <f t="shared" si="5382"/>
        <v>0</v>
      </c>
      <c r="DK351" s="184"/>
      <c r="DL351" s="100"/>
      <c r="DM351" s="90">
        <f t="shared" si="5383"/>
        <v>0</v>
      </c>
      <c r="DN351" s="184"/>
      <c r="DO351" s="100"/>
      <c r="DP351" s="90">
        <f t="shared" si="5384"/>
        <v>0</v>
      </c>
      <c r="DQ351" s="236">
        <f t="shared" si="5385"/>
        <v>0</v>
      </c>
      <c r="DR351" s="232">
        <f t="shared" si="5386"/>
        <v>0</v>
      </c>
      <c r="DS351" s="233">
        <f t="shared" si="5387"/>
        <v>0</v>
      </c>
      <c r="DT351" s="184"/>
      <c r="DU351" s="100"/>
      <c r="DV351" s="90">
        <f t="shared" si="5388"/>
        <v>0</v>
      </c>
      <c r="DW351" s="184"/>
      <c r="DX351" s="100"/>
      <c r="DY351" s="90">
        <f t="shared" si="5389"/>
        <v>0</v>
      </c>
      <c r="DZ351" s="236">
        <f t="shared" si="5390"/>
        <v>0</v>
      </c>
      <c r="EA351" s="232">
        <f t="shared" si="5391"/>
        <v>0</v>
      </c>
      <c r="EB351" s="233">
        <f t="shared" si="5392"/>
        <v>0</v>
      </c>
      <c r="EC351" s="184"/>
      <c r="ED351" s="100"/>
      <c r="EE351" s="90">
        <f t="shared" si="5393"/>
        <v>0</v>
      </c>
      <c r="EF351" s="184"/>
      <c r="EG351" s="100"/>
      <c r="EH351" s="90">
        <f t="shared" si="5394"/>
        <v>0</v>
      </c>
      <c r="EI351" s="41">
        <f t="shared" si="5395"/>
        <v>0</v>
      </c>
      <c r="EJ351" s="42">
        <f t="shared" si="5396"/>
        <v>0</v>
      </c>
      <c r="EK351" s="43">
        <f t="shared" si="5397"/>
        <v>0</v>
      </c>
      <c r="EL351" s="50">
        <f t="shared" si="5398"/>
        <v>0</v>
      </c>
      <c r="EM351" s="45">
        <f t="shared" si="5399"/>
        <v>0</v>
      </c>
      <c r="EN351" s="51">
        <f t="shared" si="5400"/>
        <v>0</v>
      </c>
      <c r="EO351" s="50">
        <f t="shared" si="5401"/>
        <v>0</v>
      </c>
      <c r="EP351" s="45">
        <f t="shared" si="5402"/>
        <v>0</v>
      </c>
      <c r="EQ351" s="51">
        <f t="shared" si="5403"/>
        <v>0</v>
      </c>
      <c r="ER351" s="81">
        <f t="shared" si="5404"/>
        <v>0</v>
      </c>
      <c r="ES351" s="52">
        <f t="shared" si="5405"/>
        <v>0</v>
      </c>
      <c r="ET351" s="52">
        <f t="shared" si="5406"/>
        <v>0</v>
      </c>
      <c r="EU351" s="178">
        <f t="shared" si="5407"/>
        <v>0</v>
      </c>
      <c r="EV351" s="28">
        <f t="shared" si="5408"/>
        <v>0</v>
      </c>
      <c r="EW351" s="29">
        <f t="shared" si="5409"/>
        <v>0</v>
      </c>
      <c r="EX351" s="178">
        <f t="shared" si="5410"/>
        <v>0</v>
      </c>
      <c r="EY351" s="28">
        <f t="shared" si="5411"/>
        <v>0</v>
      </c>
      <c r="EZ351" s="29">
        <f t="shared" si="5412"/>
        <v>0</v>
      </c>
      <c r="FA351" s="27">
        <f t="shared" si="5413"/>
        <v>0</v>
      </c>
      <c r="FB351" s="28">
        <f t="shared" si="5414"/>
        <v>0</v>
      </c>
      <c r="FC351" s="29">
        <f t="shared" si="5415"/>
        <v>0</v>
      </c>
      <c r="FE351" s="84" t="s">
        <v>443</v>
      </c>
      <c r="FF351" s="176" t="s">
        <v>444</v>
      </c>
      <c r="FG351" s="176" t="s">
        <v>262</v>
      </c>
      <c r="FH351" s="84" t="s">
        <v>186</v>
      </c>
      <c r="FI351" s="243"/>
      <c r="FJ351" s="240"/>
      <c r="FK351" s="241">
        <f t="shared" si="5416"/>
        <v>0</v>
      </c>
      <c r="FL351" s="243"/>
      <c r="FM351" s="240"/>
      <c r="FN351" s="241">
        <f t="shared" si="5417"/>
        <v>0</v>
      </c>
      <c r="FO351" s="41">
        <f t="shared" si="5418"/>
        <v>0</v>
      </c>
      <c r="FP351" s="42">
        <f t="shared" si="5419"/>
        <v>0</v>
      </c>
      <c r="FQ351" s="43">
        <f t="shared" si="5420"/>
        <v>0</v>
      </c>
      <c r="FR351" s="243"/>
      <c r="FS351" s="240"/>
      <c r="FT351" s="241">
        <f t="shared" si="5421"/>
        <v>0</v>
      </c>
      <c r="FU351" s="243"/>
      <c r="FV351" s="240"/>
      <c r="FW351" s="241">
        <f t="shared" si="5422"/>
        <v>0</v>
      </c>
      <c r="FX351" s="41">
        <f t="shared" si="5423"/>
        <v>0</v>
      </c>
      <c r="FY351" s="42">
        <f t="shared" si="5424"/>
        <v>0</v>
      </c>
      <c r="FZ351" s="43">
        <f t="shared" si="5425"/>
        <v>0</v>
      </c>
      <c r="GA351" s="243"/>
      <c r="GB351" s="240"/>
      <c r="GC351" s="241">
        <f t="shared" si="5426"/>
        <v>0</v>
      </c>
      <c r="GD351" s="243"/>
      <c r="GE351" s="240"/>
      <c r="GF351" s="241">
        <f t="shared" si="5427"/>
        <v>0</v>
      </c>
      <c r="GG351" s="236">
        <f t="shared" si="5428"/>
        <v>0</v>
      </c>
      <c r="GH351" s="232">
        <f t="shared" si="5429"/>
        <v>0</v>
      </c>
      <c r="GI351" s="233">
        <f t="shared" si="5430"/>
        <v>0</v>
      </c>
      <c r="GJ351" s="449">
        <f t="shared" si="5431"/>
        <v>0</v>
      </c>
      <c r="GK351" s="450">
        <f t="shared" si="5432"/>
        <v>0</v>
      </c>
      <c r="GL351" s="451">
        <f t="shared" si="5433"/>
        <v>0</v>
      </c>
      <c r="GM351" s="449">
        <f t="shared" si="5434"/>
        <v>0</v>
      </c>
      <c r="GN351" s="450">
        <f t="shared" si="5435"/>
        <v>0</v>
      </c>
      <c r="GO351" s="451">
        <f t="shared" si="5436"/>
        <v>0</v>
      </c>
      <c r="GP351" s="252">
        <f t="shared" si="5437"/>
        <v>0</v>
      </c>
      <c r="GQ351" s="253">
        <f t="shared" si="5438"/>
        <v>0</v>
      </c>
      <c r="GR351" s="253">
        <f t="shared" si="5439"/>
        <v>0</v>
      </c>
      <c r="GS351" s="243"/>
      <c r="GT351" s="108"/>
      <c r="GU351" s="90">
        <f t="shared" si="5440"/>
        <v>0</v>
      </c>
      <c r="GV351" s="184"/>
      <c r="GW351" s="108"/>
      <c r="GX351" s="90">
        <f t="shared" si="5441"/>
        <v>0</v>
      </c>
      <c r="GY351" s="236">
        <f t="shared" si="5442"/>
        <v>0</v>
      </c>
      <c r="GZ351" s="232">
        <f t="shared" si="5443"/>
        <v>0</v>
      </c>
      <c r="HA351" s="233">
        <f t="shared" si="5444"/>
        <v>0</v>
      </c>
      <c r="HB351" s="184"/>
      <c r="HC351" s="100"/>
      <c r="HD351" s="90">
        <f t="shared" si="5445"/>
        <v>0</v>
      </c>
      <c r="HE351" s="184"/>
      <c r="HF351" s="100"/>
      <c r="HG351" s="90">
        <f t="shared" si="5446"/>
        <v>0</v>
      </c>
      <c r="HH351" s="236">
        <f t="shared" si="5447"/>
        <v>0</v>
      </c>
      <c r="HI351" s="232">
        <f t="shared" si="5448"/>
        <v>0</v>
      </c>
      <c r="HJ351" s="233">
        <f t="shared" si="5449"/>
        <v>0</v>
      </c>
      <c r="HK351" s="184"/>
      <c r="HL351" s="100"/>
      <c r="HM351" s="90">
        <f t="shared" si="5450"/>
        <v>0</v>
      </c>
      <c r="HN351" s="184"/>
      <c r="HO351" s="100"/>
      <c r="HP351" s="90">
        <f t="shared" si="5451"/>
        <v>0</v>
      </c>
      <c r="HQ351" s="236">
        <f t="shared" si="5452"/>
        <v>0</v>
      </c>
      <c r="HR351" s="232">
        <f t="shared" si="5453"/>
        <v>0</v>
      </c>
      <c r="HS351" s="233">
        <f t="shared" si="5454"/>
        <v>0</v>
      </c>
      <c r="HT351" s="50">
        <f t="shared" si="5455"/>
        <v>0</v>
      </c>
      <c r="HU351" s="45">
        <f t="shared" si="5456"/>
        <v>0</v>
      </c>
      <c r="HV351" s="51">
        <f t="shared" si="5457"/>
        <v>0</v>
      </c>
      <c r="HW351" s="50">
        <f t="shared" si="5458"/>
        <v>0</v>
      </c>
      <c r="HX351" s="45">
        <f t="shared" si="5459"/>
        <v>0</v>
      </c>
      <c r="HY351" s="51">
        <f t="shared" si="5460"/>
        <v>0</v>
      </c>
      <c r="HZ351" s="252">
        <f t="shared" si="5461"/>
        <v>0</v>
      </c>
      <c r="IA351" s="253">
        <f t="shared" si="5462"/>
        <v>0</v>
      </c>
      <c r="IB351" s="253">
        <f t="shared" si="5463"/>
        <v>0</v>
      </c>
      <c r="IC351" s="243"/>
      <c r="ID351" s="108"/>
      <c r="IE351" s="241">
        <f t="shared" si="5464"/>
        <v>0</v>
      </c>
      <c r="IF351" s="184"/>
      <c r="IG351" s="108"/>
      <c r="IH351" s="241">
        <f t="shared" si="5465"/>
        <v>0</v>
      </c>
      <c r="II351" s="236">
        <f t="shared" si="5466"/>
        <v>0</v>
      </c>
      <c r="IJ351" s="232">
        <f t="shared" si="5467"/>
        <v>0</v>
      </c>
      <c r="IK351" s="233">
        <f t="shared" si="5468"/>
        <v>0</v>
      </c>
      <c r="IL351" s="243"/>
      <c r="IM351" s="108"/>
      <c r="IN351" s="241">
        <f t="shared" si="5469"/>
        <v>0</v>
      </c>
      <c r="IO351" s="243"/>
      <c r="IP351" s="108"/>
      <c r="IQ351" s="241">
        <f t="shared" si="5470"/>
        <v>0</v>
      </c>
      <c r="IR351" s="236">
        <f t="shared" si="5471"/>
        <v>0</v>
      </c>
      <c r="IS351" s="232">
        <f t="shared" si="5472"/>
        <v>0</v>
      </c>
      <c r="IT351" s="233">
        <f t="shared" si="5473"/>
        <v>0</v>
      </c>
      <c r="IU351" s="243"/>
      <c r="IV351" s="240"/>
      <c r="IW351" s="241">
        <f t="shared" si="5474"/>
        <v>0</v>
      </c>
      <c r="IX351" s="243"/>
      <c r="IY351" s="240"/>
      <c r="IZ351" s="241">
        <f t="shared" si="5475"/>
        <v>0</v>
      </c>
      <c r="JA351" s="236">
        <f t="shared" si="5476"/>
        <v>0</v>
      </c>
      <c r="JB351" s="232">
        <f t="shared" si="5477"/>
        <v>0</v>
      </c>
      <c r="JC351" s="233">
        <f t="shared" si="5478"/>
        <v>0</v>
      </c>
      <c r="JD351" s="449">
        <f t="shared" si="5479"/>
        <v>0</v>
      </c>
      <c r="JE351" s="450">
        <f t="shared" si="5480"/>
        <v>0</v>
      </c>
      <c r="JF351" s="451">
        <f t="shared" si="5481"/>
        <v>0</v>
      </c>
      <c r="JG351" s="449">
        <f t="shared" si="5482"/>
        <v>0</v>
      </c>
      <c r="JH351" s="450">
        <f t="shared" si="5483"/>
        <v>0</v>
      </c>
      <c r="JI351" s="451">
        <f t="shared" si="5484"/>
        <v>0</v>
      </c>
      <c r="JJ351" s="252">
        <f t="shared" si="5485"/>
        <v>0</v>
      </c>
      <c r="JK351" s="253">
        <f t="shared" si="5486"/>
        <v>0</v>
      </c>
      <c r="JL351" s="253">
        <f t="shared" si="5487"/>
        <v>0</v>
      </c>
      <c r="JM351" s="184"/>
      <c r="JN351" s="100"/>
      <c r="JO351" s="90">
        <f t="shared" si="5488"/>
        <v>0</v>
      </c>
      <c r="JP351" s="184"/>
      <c r="JQ351" s="100"/>
      <c r="JR351" s="90">
        <f t="shared" si="5489"/>
        <v>0</v>
      </c>
      <c r="JS351" s="236">
        <f t="shared" si="5490"/>
        <v>0</v>
      </c>
      <c r="JT351" s="232">
        <f t="shared" si="5491"/>
        <v>0</v>
      </c>
      <c r="JU351" s="233">
        <f t="shared" si="5492"/>
        <v>0</v>
      </c>
      <c r="JV351" s="184"/>
      <c r="JW351" s="100"/>
      <c r="JX351" s="90">
        <f t="shared" si="5493"/>
        <v>0</v>
      </c>
      <c r="JY351" s="184"/>
      <c r="JZ351" s="100"/>
      <c r="KA351" s="90">
        <f t="shared" si="5494"/>
        <v>0</v>
      </c>
      <c r="KB351" s="236">
        <f t="shared" si="5495"/>
        <v>0</v>
      </c>
      <c r="KC351" s="232">
        <f t="shared" si="5496"/>
        <v>0</v>
      </c>
      <c r="KD351" s="233">
        <f t="shared" si="5497"/>
        <v>0</v>
      </c>
      <c r="KE351" s="184"/>
      <c r="KF351" s="100"/>
      <c r="KG351" s="90">
        <f t="shared" si="5498"/>
        <v>0</v>
      </c>
      <c r="KH351" s="184"/>
      <c r="KI351" s="100"/>
      <c r="KJ351" s="90">
        <f t="shared" si="5499"/>
        <v>0</v>
      </c>
      <c r="KK351" s="41">
        <f t="shared" si="5500"/>
        <v>0</v>
      </c>
      <c r="KL351" s="42">
        <f t="shared" si="5501"/>
        <v>0</v>
      </c>
      <c r="KM351" s="43">
        <f t="shared" si="5502"/>
        <v>0</v>
      </c>
      <c r="KN351" s="50">
        <f t="shared" si="5503"/>
        <v>0</v>
      </c>
      <c r="KO351" s="45">
        <f t="shared" si="5504"/>
        <v>0</v>
      </c>
      <c r="KP351" s="51">
        <f t="shared" si="5505"/>
        <v>0</v>
      </c>
      <c r="KQ351" s="50">
        <f t="shared" si="5506"/>
        <v>0</v>
      </c>
      <c r="KR351" s="45">
        <f t="shared" si="5507"/>
        <v>0</v>
      </c>
      <c r="KS351" s="51">
        <f t="shared" si="5508"/>
        <v>0</v>
      </c>
      <c r="KT351" s="81">
        <f t="shared" si="5509"/>
        <v>0</v>
      </c>
      <c r="KU351" s="52">
        <f t="shared" si="5510"/>
        <v>0</v>
      </c>
      <c r="KV351" s="52">
        <f t="shared" si="5511"/>
        <v>0</v>
      </c>
      <c r="KW351" s="178">
        <f t="shared" si="5512"/>
        <v>0</v>
      </c>
      <c r="KX351" s="28">
        <f t="shared" si="5513"/>
        <v>0</v>
      </c>
      <c r="KY351" s="29">
        <f t="shared" si="5514"/>
        <v>0</v>
      </c>
      <c r="KZ351" s="178">
        <f t="shared" si="5515"/>
        <v>0</v>
      </c>
      <c r="LA351" s="28">
        <f t="shared" si="5516"/>
        <v>0</v>
      </c>
      <c r="LB351" s="29">
        <f t="shared" si="5517"/>
        <v>0</v>
      </c>
      <c r="LC351" s="27">
        <f t="shared" si="5518"/>
        <v>0</v>
      </c>
      <c r="LD351" s="28">
        <f t="shared" si="5519"/>
        <v>0</v>
      </c>
      <c r="LE351" s="29">
        <f t="shared" si="5520"/>
        <v>0</v>
      </c>
    </row>
    <row r="352" spans="2:317" ht="20.25" hidden="1" customHeight="1" outlineLevel="3">
      <c r="B352" s="84" t="s">
        <v>440</v>
      </c>
      <c r="C352" s="176" t="s">
        <v>438</v>
      </c>
      <c r="D352" s="176" t="s">
        <v>442</v>
      </c>
      <c r="E352" s="176" t="s">
        <v>262</v>
      </c>
      <c r="F352" s="84" t="s">
        <v>186</v>
      </c>
      <c r="G352" s="243"/>
      <c r="H352" s="295"/>
      <c r="I352" s="241">
        <f t="shared" si="5311"/>
        <v>0</v>
      </c>
      <c r="J352" s="243"/>
      <c r="K352" s="295"/>
      <c r="L352" s="241">
        <f t="shared" si="5312"/>
        <v>0</v>
      </c>
      <c r="M352" s="41">
        <f t="shared" si="5313"/>
        <v>0</v>
      </c>
      <c r="N352" s="42">
        <f t="shared" si="5314"/>
        <v>0</v>
      </c>
      <c r="O352" s="43">
        <f t="shared" si="5315"/>
        <v>0</v>
      </c>
      <c r="P352" s="243"/>
      <c r="Q352" s="295"/>
      <c r="R352" s="241">
        <f t="shared" si="5316"/>
        <v>0</v>
      </c>
      <c r="S352" s="243"/>
      <c r="T352" s="295"/>
      <c r="U352" s="241">
        <f t="shared" si="5317"/>
        <v>0</v>
      </c>
      <c r="V352" s="41">
        <f t="shared" si="5318"/>
        <v>0</v>
      </c>
      <c r="W352" s="42">
        <f t="shared" si="5319"/>
        <v>0</v>
      </c>
      <c r="X352" s="43">
        <f t="shared" si="5320"/>
        <v>0</v>
      </c>
      <c r="Y352" s="243"/>
      <c r="Z352" s="295"/>
      <c r="AA352" s="241">
        <f t="shared" si="5321"/>
        <v>0</v>
      </c>
      <c r="AB352" s="243"/>
      <c r="AC352" s="295"/>
      <c r="AD352" s="241">
        <f t="shared" si="5322"/>
        <v>0</v>
      </c>
      <c r="AE352" s="236">
        <f t="shared" si="5323"/>
        <v>0</v>
      </c>
      <c r="AF352" s="232">
        <f t="shared" si="5324"/>
        <v>0</v>
      </c>
      <c r="AG352" s="233">
        <f t="shared" si="5325"/>
        <v>0</v>
      </c>
      <c r="AH352" s="449">
        <f t="shared" si="5326"/>
        <v>0</v>
      </c>
      <c r="AI352" s="450">
        <f t="shared" si="5327"/>
        <v>0</v>
      </c>
      <c r="AJ352" s="451">
        <f t="shared" si="5328"/>
        <v>0</v>
      </c>
      <c r="AK352" s="449">
        <f t="shared" si="5329"/>
        <v>0</v>
      </c>
      <c r="AL352" s="450">
        <f t="shared" si="5330"/>
        <v>0</v>
      </c>
      <c r="AM352" s="451">
        <f t="shared" si="5331"/>
        <v>0</v>
      </c>
      <c r="AN352" s="252">
        <f t="shared" si="5332"/>
        <v>0</v>
      </c>
      <c r="AO352" s="253">
        <f t="shared" si="5333"/>
        <v>0</v>
      </c>
      <c r="AP352" s="253">
        <f t="shared" si="5334"/>
        <v>0</v>
      </c>
      <c r="AQ352" s="243"/>
      <c r="AR352" s="295"/>
      <c r="AS352" s="90">
        <f t="shared" si="5335"/>
        <v>0</v>
      </c>
      <c r="AT352" s="243"/>
      <c r="AU352" s="295"/>
      <c r="AV352" s="90">
        <f t="shared" si="5336"/>
        <v>0</v>
      </c>
      <c r="AW352" s="236">
        <f t="shared" si="5337"/>
        <v>0</v>
      </c>
      <c r="AX352" s="232">
        <f t="shared" si="5338"/>
        <v>0</v>
      </c>
      <c r="AY352" s="233">
        <f t="shared" si="5339"/>
        <v>0</v>
      </c>
      <c r="AZ352" s="184"/>
      <c r="BA352" s="100"/>
      <c r="BB352" s="90">
        <f t="shared" si="5340"/>
        <v>0</v>
      </c>
      <c r="BC352" s="243"/>
      <c r="BD352" s="295"/>
      <c r="BE352" s="90">
        <f t="shared" si="5341"/>
        <v>0</v>
      </c>
      <c r="BF352" s="236">
        <f t="shared" si="5342"/>
        <v>0</v>
      </c>
      <c r="BG352" s="232">
        <f t="shared" si="5343"/>
        <v>0</v>
      </c>
      <c r="BH352" s="233">
        <f t="shared" si="5344"/>
        <v>0</v>
      </c>
      <c r="BI352" s="184"/>
      <c r="BJ352" s="108"/>
      <c r="BK352" s="90">
        <f t="shared" si="5345"/>
        <v>0</v>
      </c>
      <c r="BL352" s="243"/>
      <c r="BM352" s="295"/>
      <c r="BN352" s="90">
        <f t="shared" si="5346"/>
        <v>0</v>
      </c>
      <c r="BO352" s="236">
        <f t="shared" si="5347"/>
        <v>0</v>
      </c>
      <c r="BP352" s="232">
        <f t="shared" si="5348"/>
        <v>0</v>
      </c>
      <c r="BQ352" s="233">
        <f t="shared" si="5349"/>
        <v>0</v>
      </c>
      <c r="BR352" s="50">
        <f t="shared" si="5350"/>
        <v>0</v>
      </c>
      <c r="BS352" s="45">
        <f t="shared" si="5351"/>
        <v>0</v>
      </c>
      <c r="BT352" s="51">
        <f t="shared" si="5352"/>
        <v>0</v>
      </c>
      <c r="BU352" s="50">
        <f t="shared" si="5353"/>
        <v>0</v>
      </c>
      <c r="BV352" s="45">
        <f t="shared" si="5354"/>
        <v>0</v>
      </c>
      <c r="BW352" s="51">
        <f t="shared" si="5355"/>
        <v>0</v>
      </c>
      <c r="BX352" s="252">
        <f t="shared" si="5356"/>
        <v>0</v>
      </c>
      <c r="BY352" s="253">
        <f t="shared" si="5357"/>
        <v>0</v>
      </c>
      <c r="BZ352" s="253">
        <f t="shared" si="5358"/>
        <v>0</v>
      </c>
      <c r="CA352" s="243"/>
      <c r="CB352" s="240"/>
      <c r="CC352" s="241">
        <f t="shared" si="5359"/>
        <v>0</v>
      </c>
      <c r="CD352" s="243"/>
      <c r="CE352" s="295"/>
      <c r="CF352" s="241">
        <f t="shared" si="5360"/>
        <v>0</v>
      </c>
      <c r="CG352" s="236">
        <f t="shared" si="5361"/>
        <v>0</v>
      </c>
      <c r="CH352" s="232">
        <f t="shared" si="5362"/>
        <v>0</v>
      </c>
      <c r="CI352" s="233">
        <f t="shared" si="5363"/>
        <v>0</v>
      </c>
      <c r="CJ352" s="243"/>
      <c r="CK352" s="240"/>
      <c r="CL352" s="241">
        <f t="shared" si="5364"/>
        <v>0</v>
      </c>
      <c r="CM352" s="243"/>
      <c r="CN352" s="240"/>
      <c r="CO352" s="241">
        <f t="shared" si="5365"/>
        <v>0</v>
      </c>
      <c r="CP352" s="236">
        <f t="shared" si="5366"/>
        <v>0</v>
      </c>
      <c r="CQ352" s="232">
        <f t="shared" si="5367"/>
        <v>0</v>
      </c>
      <c r="CR352" s="233">
        <f t="shared" si="5368"/>
        <v>0</v>
      </c>
      <c r="CS352" s="243"/>
      <c r="CT352" s="240"/>
      <c r="CU352" s="241">
        <f t="shared" si="5369"/>
        <v>0</v>
      </c>
      <c r="CV352" s="243"/>
      <c r="CW352" s="295"/>
      <c r="CX352" s="241">
        <f t="shared" si="5370"/>
        <v>0</v>
      </c>
      <c r="CY352" s="236">
        <f t="shared" si="5371"/>
        <v>0</v>
      </c>
      <c r="CZ352" s="232">
        <f t="shared" si="5372"/>
        <v>0</v>
      </c>
      <c r="DA352" s="233">
        <f t="shared" si="5373"/>
        <v>0</v>
      </c>
      <c r="DB352" s="449">
        <f t="shared" si="5374"/>
        <v>0</v>
      </c>
      <c r="DC352" s="450">
        <f t="shared" si="5375"/>
        <v>0</v>
      </c>
      <c r="DD352" s="451">
        <f t="shared" si="5376"/>
        <v>0</v>
      </c>
      <c r="DE352" s="449">
        <f t="shared" si="5377"/>
        <v>0</v>
      </c>
      <c r="DF352" s="450">
        <f t="shared" si="5378"/>
        <v>0</v>
      </c>
      <c r="DG352" s="451">
        <f t="shared" si="5379"/>
        <v>0</v>
      </c>
      <c r="DH352" s="252">
        <f t="shared" si="5380"/>
        <v>0</v>
      </c>
      <c r="DI352" s="253">
        <f t="shared" si="5381"/>
        <v>0</v>
      </c>
      <c r="DJ352" s="253">
        <f t="shared" si="5382"/>
        <v>0</v>
      </c>
      <c r="DK352" s="184"/>
      <c r="DL352" s="100"/>
      <c r="DM352" s="90">
        <f t="shared" si="5383"/>
        <v>0</v>
      </c>
      <c r="DN352" s="184"/>
      <c r="DO352" s="100"/>
      <c r="DP352" s="90">
        <f t="shared" si="5384"/>
        <v>0</v>
      </c>
      <c r="DQ352" s="236">
        <f t="shared" si="5385"/>
        <v>0</v>
      </c>
      <c r="DR352" s="232">
        <f t="shared" si="5386"/>
        <v>0</v>
      </c>
      <c r="DS352" s="233">
        <f t="shared" si="5387"/>
        <v>0</v>
      </c>
      <c r="DT352" s="184"/>
      <c r="DU352" s="100"/>
      <c r="DV352" s="90">
        <f t="shared" si="5388"/>
        <v>0</v>
      </c>
      <c r="DW352" s="243"/>
      <c r="DX352" s="295"/>
      <c r="DY352" s="90">
        <f t="shared" si="5389"/>
        <v>0</v>
      </c>
      <c r="DZ352" s="236">
        <f t="shared" si="5390"/>
        <v>0</v>
      </c>
      <c r="EA352" s="232">
        <f t="shared" si="5391"/>
        <v>0</v>
      </c>
      <c r="EB352" s="233">
        <f t="shared" si="5392"/>
        <v>0</v>
      </c>
      <c r="EC352" s="184"/>
      <c r="ED352" s="100"/>
      <c r="EE352" s="90">
        <f t="shared" si="5393"/>
        <v>0</v>
      </c>
      <c r="EF352" s="184"/>
      <c r="EG352" s="100"/>
      <c r="EH352" s="90">
        <f t="shared" si="5394"/>
        <v>0</v>
      </c>
      <c r="EI352" s="41">
        <f t="shared" si="5395"/>
        <v>0</v>
      </c>
      <c r="EJ352" s="42">
        <f t="shared" si="5396"/>
        <v>0</v>
      </c>
      <c r="EK352" s="43">
        <f t="shared" si="5397"/>
        <v>0</v>
      </c>
      <c r="EL352" s="50">
        <f t="shared" si="5398"/>
        <v>0</v>
      </c>
      <c r="EM352" s="45">
        <f t="shared" si="5399"/>
        <v>0</v>
      </c>
      <c r="EN352" s="51">
        <f t="shared" si="5400"/>
        <v>0</v>
      </c>
      <c r="EO352" s="50">
        <f t="shared" si="5401"/>
        <v>0</v>
      </c>
      <c r="EP352" s="45">
        <f t="shared" si="5402"/>
        <v>0</v>
      </c>
      <c r="EQ352" s="51">
        <f t="shared" si="5403"/>
        <v>0</v>
      </c>
      <c r="ER352" s="81">
        <f t="shared" si="5404"/>
        <v>0</v>
      </c>
      <c r="ES352" s="52">
        <f t="shared" si="5405"/>
        <v>0</v>
      </c>
      <c r="ET352" s="52">
        <f t="shared" si="5406"/>
        <v>0</v>
      </c>
      <c r="EU352" s="178">
        <f t="shared" si="5407"/>
        <v>0</v>
      </c>
      <c r="EV352" s="28">
        <f t="shared" si="5408"/>
        <v>0</v>
      </c>
      <c r="EW352" s="29">
        <f t="shared" si="5409"/>
        <v>0</v>
      </c>
      <c r="EX352" s="178">
        <f t="shared" si="5410"/>
        <v>0</v>
      </c>
      <c r="EY352" s="28">
        <f t="shared" si="5411"/>
        <v>0</v>
      </c>
      <c r="EZ352" s="29">
        <f t="shared" si="5412"/>
        <v>0</v>
      </c>
      <c r="FA352" s="27">
        <f t="shared" si="5413"/>
        <v>0</v>
      </c>
      <c r="FB352" s="28">
        <f t="shared" si="5414"/>
        <v>0</v>
      </c>
      <c r="FC352" s="29">
        <f t="shared" si="5415"/>
        <v>0</v>
      </c>
      <c r="FE352" s="84" t="s">
        <v>443</v>
      </c>
      <c r="FF352" s="176" t="s">
        <v>445</v>
      </c>
      <c r="FG352" s="176" t="s">
        <v>262</v>
      </c>
      <c r="FH352" s="84" t="s">
        <v>211</v>
      </c>
      <c r="FI352" s="243"/>
      <c r="FJ352" s="295"/>
      <c r="FK352" s="241">
        <f t="shared" si="5416"/>
        <v>0</v>
      </c>
      <c r="FL352" s="243"/>
      <c r="FM352" s="295"/>
      <c r="FN352" s="241">
        <f t="shared" si="5417"/>
        <v>0</v>
      </c>
      <c r="FO352" s="41">
        <f t="shared" si="5418"/>
        <v>0</v>
      </c>
      <c r="FP352" s="42">
        <f t="shared" si="5419"/>
        <v>0</v>
      </c>
      <c r="FQ352" s="43">
        <f t="shared" si="5420"/>
        <v>0</v>
      </c>
      <c r="FR352" s="243"/>
      <c r="FS352" s="295"/>
      <c r="FT352" s="241">
        <f t="shared" si="5421"/>
        <v>0</v>
      </c>
      <c r="FU352" s="243"/>
      <c r="FV352" s="295"/>
      <c r="FW352" s="241">
        <f t="shared" si="5422"/>
        <v>0</v>
      </c>
      <c r="FX352" s="41">
        <f t="shared" si="5423"/>
        <v>0</v>
      </c>
      <c r="FY352" s="42">
        <f t="shared" si="5424"/>
        <v>0</v>
      </c>
      <c r="FZ352" s="43">
        <f t="shared" si="5425"/>
        <v>0</v>
      </c>
      <c r="GA352" s="243"/>
      <c r="GB352" s="295"/>
      <c r="GC352" s="241">
        <f t="shared" si="5426"/>
        <v>0</v>
      </c>
      <c r="GD352" s="243"/>
      <c r="GE352" s="295"/>
      <c r="GF352" s="241">
        <f t="shared" si="5427"/>
        <v>0</v>
      </c>
      <c r="GG352" s="236">
        <f t="shared" si="5428"/>
        <v>0</v>
      </c>
      <c r="GH352" s="232">
        <f t="shared" si="5429"/>
        <v>0</v>
      </c>
      <c r="GI352" s="233">
        <f t="shared" si="5430"/>
        <v>0</v>
      </c>
      <c r="GJ352" s="449">
        <f t="shared" si="5431"/>
        <v>0</v>
      </c>
      <c r="GK352" s="450">
        <f t="shared" si="5432"/>
        <v>0</v>
      </c>
      <c r="GL352" s="451">
        <f t="shared" si="5433"/>
        <v>0</v>
      </c>
      <c r="GM352" s="449">
        <f t="shared" si="5434"/>
        <v>0</v>
      </c>
      <c r="GN352" s="450">
        <f t="shared" si="5435"/>
        <v>0</v>
      </c>
      <c r="GO352" s="451">
        <f t="shared" si="5436"/>
        <v>0</v>
      </c>
      <c r="GP352" s="252">
        <f t="shared" si="5437"/>
        <v>0</v>
      </c>
      <c r="GQ352" s="253">
        <f t="shared" si="5438"/>
        <v>0</v>
      </c>
      <c r="GR352" s="253">
        <f t="shared" si="5439"/>
        <v>0</v>
      </c>
      <c r="GS352" s="243"/>
      <c r="GT352" s="295"/>
      <c r="GU352" s="90">
        <f t="shared" si="5440"/>
        <v>0</v>
      </c>
      <c r="GV352" s="243"/>
      <c r="GW352" s="295"/>
      <c r="GX352" s="90">
        <f t="shared" si="5441"/>
        <v>0</v>
      </c>
      <c r="GY352" s="236">
        <f t="shared" si="5442"/>
        <v>0</v>
      </c>
      <c r="GZ352" s="232">
        <f t="shared" si="5443"/>
        <v>0</v>
      </c>
      <c r="HA352" s="233">
        <f t="shared" si="5444"/>
        <v>0</v>
      </c>
      <c r="HB352" s="184"/>
      <c r="HC352" s="100"/>
      <c r="HD352" s="90">
        <f t="shared" si="5445"/>
        <v>0</v>
      </c>
      <c r="HE352" s="243"/>
      <c r="HF352" s="295"/>
      <c r="HG352" s="90">
        <f t="shared" si="5446"/>
        <v>0</v>
      </c>
      <c r="HH352" s="236">
        <f t="shared" si="5447"/>
        <v>0</v>
      </c>
      <c r="HI352" s="232">
        <f t="shared" si="5448"/>
        <v>0</v>
      </c>
      <c r="HJ352" s="233">
        <f t="shared" si="5449"/>
        <v>0</v>
      </c>
      <c r="HK352" s="184"/>
      <c r="HL352" s="108"/>
      <c r="HM352" s="90">
        <f t="shared" si="5450"/>
        <v>0</v>
      </c>
      <c r="HN352" s="243"/>
      <c r="HO352" s="295"/>
      <c r="HP352" s="90">
        <f t="shared" si="5451"/>
        <v>0</v>
      </c>
      <c r="HQ352" s="236">
        <f t="shared" si="5452"/>
        <v>0</v>
      </c>
      <c r="HR352" s="232">
        <f t="shared" si="5453"/>
        <v>0</v>
      </c>
      <c r="HS352" s="233">
        <f t="shared" si="5454"/>
        <v>0</v>
      </c>
      <c r="HT352" s="50">
        <f t="shared" si="5455"/>
        <v>0</v>
      </c>
      <c r="HU352" s="45">
        <f t="shared" si="5456"/>
        <v>0</v>
      </c>
      <c r="HV352" s="51">
        <f t="shared" si="5457"/>
        <v>0</v>
      </c>
      <c r="HW352" s="50">
        <f t="shared" si="5458"/>
        <v>0</v>
      </c>
      <c r="HX352" s="45">
        <f t="shared" si="5459"/>
        <v>0</v>
      </c>
      <c r="HY352" s="51">
        <f t="shared" si="5460"/>
        <v>0</v>
      </c>
      <c r="HZ352" s="252">
        <f t="shared" si="5461"/>
        <v>0</v>
      </c>
      <c r="IA352" s="253">
        <f t="shared" si="5462"/>
        <v>0</v>
      </c>
      <c r="IB352" s="253">
        <f t="shared" si="5463"/>
        <v>0</v>
      </c>
      <c r="IC352" s="243"/>
      <c r="ID352" s="240"/>
      <c r="IE352" s="241">
        <f t="shared" si="5464"/>
        <v>0</v>
      </c>
      <c r="IF352" s="243"/>
      <c r="IG352" s="295"/>
      <c r="IH352" s="241">
        <f t="shared" si="5465"/>
        <v>0</v>
      </c>
      <c r="II352" s="236">
        <f t="shared" si="5466"/>
        <v>0</v>
      </c>
      <c r="IJ352" s="232">
        <f t="shared" si="5467"/>
        <v>0</v>
      </c>
      <c r="IK352" s="233">
        <f t="shared" si="5468"/>
        <v>0</v>
      </c>
      <c r="IL352" s="243"/>
      <c r="IM352" s="240"/>
      <c r="IN352" s="241">
        <f t="shared" si="5469"/>
        <v>0</v>
      </c>
      <c r="IO352" s="243"/>
      <c r="IP352" s="240"/>
      <c r="IQ352" s="241">
        <f t="shared" si="5470"/>
        <v>0</v>
      </c>
      <c r="IR352" s="236">
        <f t="shared" si="5471"/>
        <v>0</v>
      </c>
      <c r="IS352" s="232">
        <f t="shared" si="5472"/>
        <v>0</v>
      </c>
      <c r="IT352" s="233">
        <f t="shared" si="5473"/>
        <v>0</v>
      </c>
      <c r="IU352" s="243"/>
      <c r="IV352" s="240"/>
      <c r="IW352" s="241">
        <f t="shared" si="5474"/>
        <v>0</v>
      </c>
      <c r="IX352" s="243"/>
      <c r="IY352" s="295"/>
      <c r="IZ352" s="241">
        <f t="shared" si="5475"/>
        <v>0</v>
      </c>
      <c r="JA352" s="236">
        <f t="shared" si="5476"/>
        <v>0</v>
      </c>
      <c r="JB352" s="232">
        <f t="shared" si="5477"/>
        <v>0</v>
      </c>
      <c r="JC352" s="233">
        <f t="shared" si="5478"/>
        <v>0</v>
      </c>
      <c r="JD352" s="449">
        <f t="shared" si="5479"/>
        <v>0</v>
      </c>
      <c r="JE352" s="450">
        <f t="shared" si="5480"/>
        <v>0</v>
      </c>
      <c r="JF352" s="451">
        <f t="shared" si="5481"/>
        <v>0</v>
      </c>
      <c r="JG352" s="449">
        <f t="shared" si="5482"/>
        <v>0</v>
      </c>
      <c r="JH352" s="450">
        <f t="shared" si="5483"/>
        <v>0</v>
      </c>
      <c r="JI352" s="451">
        <f t="shared" si="5484"/>
        <v>0</v>
      </c>
      <c r="JJ352" s="252">
        <f t="shared" si="5485"/>
        <v>0</v>
      </c>
      <c r="JK352" s="253">
        <f t="shared" si="5486"/>
        <v>0</v>
      </c>
      <c r="JL352" s="253">
        <f t="shared" si="5487"/>
        <v>0</v>
      </c>
      <c r="JM352" s="184"/>
      <c r="JN352" s="100"/>
      <c r="JO352" s="90">
        <f t="shared" si="5488"/>
        <v>0</v>
      </c>
      <c r="JP352" s="184"/>
      <c r="JQ352" s="100"/>
      <c r="JR352" s="90">
        <f t="shared" si="5489"/>
        <v>0</v>
      </c>
      <c r="JS352" s="236">
        <f t="shared" si="5490"/>
        <v>0</v>
      </c>
      <c r="JT352" s="232">
        <f t="shared" si="5491"/>
        <v>0</v>
      </c>
      <c r="JU352" s="233">
        <f t="shared" si="5492"/>
        <v>0</v>
      </c>
      <c r="JV352" s="184"/>
      <c r="JW352" s="100"/>
      <c r="JX352" s="90">
        <f t="shared" si="5493"/>
        <v>0</v>
      </c>
      <c r="JY352" s="243"/>
      <c r="JZ352" s="295"/>
      <c r="KA352" s="90">
        <f t="shared" si="5494"/>
        <v>0</v>
      </c>
      <c r="KB352" s="236">
        <f t="shared" si="5495"/>
        <v>0</v>
      </c>
      <c r="KC352" s="232">
        <f t="shared" si="5496"/>
        <v>0</v>
      </c>
      <c r="KD352" s="233">
        <f t="shared" si="5497"/>
        <v>0</v>
      </c>
      <c r="KE352" s="184"/>
      <c r="KF352" s="100"/>
      <c r="KG352" s="90">
        <f t="shared" si="5498"/>
        <v>0</v>
      </c>
      <c r="KH352" s="184"/>
      <c r="KI352" s="100"/>
      <c r="KJ352" s="90">
        <f t="shared" si="5499"/>
        <v>0</v>
      </c>
      <c r="KK352" s="41">
        <f t="shared" si="5500"/>
        <v>0</v>
      </c>
      <c r="KL352" s="42">
        <f t="shared" si="5501"/>
        <v>0</v>
      </c>
      <c r="KM352" s="43">
        <f t="shared" si="5502"/>
        <v>0</v>
      </c>
      <c r="KN352" s="50">
        <f t="shared" si="5503"/>
        <v>0</v>
      </c>
      <c r="KO352" s="45">
        <f t="shared" si="5504"/>
        <v>0</v>
      </c>
      <c r="KP352" s="51">
        <f t="shared" si="5505"/>
        <v>0</v>
      </c>
      <c r="KQ352" s="50">
        <f t="shared" si="5506"/>
        <v>0</v>
      </c>
      <c r="KR352" s="45">
        <f t="shared" si="5507"/>
        <v>0</v>
      </c>
      <c r="KS352" s="51">
        <f t="shared" si="5508"/>
        <v>0</v>
      </c>
      <c r="KT352" s="81">
        <f t="shared" si="5509"/>
        <v>0</v>
      </c>
      <c r="KU352" s="52">
        <f t="shared" si="5510"/>
        <v>0</v>
      </c>
      <c r="KV352" s="52">
        <f t="shared" si="5511"/>
        <v>0</v>
      </c>
      <c r="KW352" s="178">
        <f t="shared" si="5512"/>
        <v>0</v>
      </c>
      <c r="KX352" s="28">
        <f t="shared" si="5513"/>
        <v>0</v>
      </c>
      <c r="KY352" s="29">
        <f t="shared" si="5514"/>
        <v>0</v>
      </c>
      <c r="KZ352" s="178">
        <f t="shared" si="5515"/>
        <v>0</v>
      </c>
      <c r="LA352" s="28">
        <f t="shared" si="5516"/>
        <v>0</v>
      </c>
      <c r="LB352" s="29">
        <f t="shared" si="5517"/>
        <v>0</v>
      </c>
      <c r="LC352" s="27">
        <f t="shared" si="5518"/>
        <v>0</v>
      </c>
      <c r="LD352" s="28">
        <f t="shared" si="5519"/>
        <v>0</v>
      </c>
      <c r="LE352" s="29">
        <f t="shared" si="5520"/>
        <v>0</v>
      </c>
    </row>
    <row r="353" spans="2:317" ht="20.25" hidden="1" customHeight="1" outlineLevel="3">
      <c r="B353" s="84" t="s">
        <v>446</v>
      </c>
      <c r="C353" s="176" t="s">
        <v>444</v>
      </c>
      <c r="D353" s="176" t="s">
        <v>442</v>
      </c>
      <c r="E353" s="176" t="s">
        <v>262</v>
      </c>
      <c r="F353" s="84" t="s">
        <v>186</v>
      </c>
      <c r="G353" s="243"/>
      <c r="H353" s="240"/>
      <c r="I353" s="241">
        <f t="shared" si="5311"/>
        <v>0</v>
      </c>
      <c r="J353" s="243"/>
      <c r="K353" s="240"/>
      <c r="L353" s="241">
        <f t="shared" si="5312"/>
        <v>0</v>
      </c>
      <c r="M353" s="41">
        <f t="shared" si="5313"/>
        <v>0</v>
      </c>
      <c r="N353" s="42">
        <f t="shared" si="5314"/>
        <v>0</v>
      </c>
      <c r="O353" s="43">
        <f t="shared" si="5315"/>
        <v>0</v>
      </c>
      <c r="P353" s="243"/>
      <c r="Q353" s="240"/>
      <c r="R353" s="241">
        <f t="shared" si="5316"/>
        <v>0</v>
      </c>
      <c r="S353" s="243"/>
      <c r="T353" s="240"/>
      <c r="U353" s="241">
        <f t="shared" si="5317"/>
        <v>0</v>
      </c>
      <c r="V353" s="41">
        <f t="shared" si="5318"/>
        <v>0</v>
      </c>
      <c r="W353" s="42">
        <f t="shared" si="5319"/>
        <v>0</v>
      </c>
      <c r="X353" s="43">
        <f t="shared" si="5320"/>
        <v>0</v>
      </c>
      <c r="Y353" s="243"/>
      <c r="Z353" s="295"/>
      <c r="AA353" s="241">
        <f t="shared" si="5321"/>
        <v>0</v>
      </c>
      <c r="AB353" s="243"/>
      <c r="AC353" s="295"/>
      <c r="AD353" s="241">
        <f t="shared" si="5322"/>
        <v>0</v>
      </c>
      <c r="AE353" s="236">
        <f t="shared" si="5323"/>
        <v>0</v>
      </c>
      <c r="AF353" s="232">
        <f t="shared" si="5324"/>
        <v>0</v>
      </c>
      <c r="AG353" s="233">
        <f t="shared" si="5325"/>
        <v>0</v>
      </c>
      <c r="AH353" s="449">
        <f t="shared" si="5326"/>
        <v>0</v>
      </c>
      <c r="AI353" s="450">
        <f t="shared" si="5327"/>
        <v>0</v>
      </c>
      <c r="AJ353" s="451">
        <f t="shared" si="5328"/>
        <v>0</v>
      </c>
      <c r="AK353" s="449">
        <f t="shared" si="5329"/>
        <v>0</v>
      </c>
      <c r="AL353" s="450">
        <f t="shared" si="5330"/>
        <v>0</v>
      </c>
      <c r="AM353" s="451">
        <f t="shared" si="5331"/>
        <v>0</v>
      </c>
      <c r="AN353" s="252">
        <f t="shared" si="5332"/>
        <v>0</v>
      </c>
      <c r="AO353" s="253">
        <f t="shared" si="5333"/>
        <v>0</v>
      </c>
      <c r="AP353" s="253">
        <f t="shared" si="5334"/>
        <v>0</v>
      </c>
      <c r="AQ353" s="243"/>
      <c r="AR353" s="108"/>
      <c r="AS353" s="90">
        <f t="shared" si="5335"/>
        <v>0</v>
      </c>
      <c r="AT353" s="243"/>
      <c r="AU353" s="108"/>
      <c r="AV353" s="90">
        <f t="shared" si="5336"/>
        <v>0</v>
      </c>
      <c r="AW353" s="236">
        <f t="shared" si="5337"/>
        <v>0</v>
      </c>
      <c r="AX353" s="232">
        <f t="shared" si="5338"/>
        <v>0</v>
      </c>
      <c r="AY353" s="233">
        <f t="shared" si="5339"/>
        <v>0</v>
      </c>
      <c r="AZ353" s="243"/>
      <c r="BA353" s="108"/>
      <c r="BB353" s="90">
        <f t="shared" si="5340"/>
        <v>0</v>
      </c>
      <c r="BC353" s="243"/>
      <c r="BD353" s="108"/>
      <c r="BE353" s="90">
        <f t="shared" si="5341"/>
        <v>0</v>
      </c>
      <c r="BF353" s="236">
        <f t="shared" si="5342"/>
        <v>0</v>
      </c>
      <c r="BG353" s="232">
        <f t="shared" si="5343"/>
        <v>0</v>
      </c>
      <c r="BH353" s="233">
        <f t="shared" si="5344"/>
        <v>0</v>
      </c>
      <c r="BI353" s="243"/>
      <c r="BJ353" s="295"/>
      <c r="BK353" s="90">
        <f t="shared" si="5345"/>
        <v>0</v>
      </c>
      <c r="BL353" s="243"/>
      <c r="BM353" s="295"/>
      <c r="BN353" s="90">
        <f t="shared" si="5346"/>
        <v>0</v>
      </c>
      <c r="BO353" s="236">
        <f t="shared" si="5347"/>
        <v>0</v>
      </c>
      <c r="BP353" s="232">
        <f t="shared" si="5348"/>
        <v>0</v>
      </c>
      <c r="BQ353" s="233">
        <f t="shared" si="5349"/>
        <v>0</v>
      </c>
      <c r="BR353" s="50">
        <f t="shared" si="5350"/>
        <v>0</v>
      </c>
      <c r="BS353" s="45">
        <f t="shared" si="5351"/>
        <v>0</v>
      </c>
      <c r="BT353" s="51">
        <f t="shared" si="5352"/>
        <v>0</v>
      </c>
      <c r="BU353" s="50">
        <f t="shared" si="5353"/>
        <v>0</v>
      </c>
      <c r="BV353" s="45">
        <f t="shared" si="5354"/>
        <v>0</v>
      </c>
      <c r="BW353" s="51">
        <f t="shared" si="5355"/>
        <v>0</v>
      </c>
      <c r="BX353" s="252">
        <f t="shared" si="5356"/>
        <v>0</v>
      </c>
      <c r="BY353" s="253">
        <f t="shared" si="5357"/>
        <v>0</v>
      </c>
      <c r="BZ353" s="253">
        <f t="shared" si="5358"/>
        <v>0</v>
      </c>
      <c r="CA353" s="243"/>
      <c r="CB353" s="240"/>
      <c r="CC353" s="241">
        <f t="shared" si="5359"/>
        <v>0</v>
      </c>
      <c r="CD353" s="243"/>
      <c r="CE353" s="240"/>
      <c r="CF353" s="241">
        <f t="shared" si="5360"/>
        <v>0</v>
      </c>
      <c r="CG353" s="236">
        <f t="shared" si="5361"/>
        <v>0</v>
      </c>
      <c r="CH353" s="232">
        <f t="shared" si="5362"/>
        <v>0</v>
      </c>
      <c r="CI353" s="233">
        <f t="shared" si="5363"/>
        <v>0</v>
      </c>
      <c r="CJ353" s="243"/>
      <c r="CK353" s="240"/>
      <c r="CL353" s="241">
        <f t="shared" si="5364"/>
        <v>0</v>
      </c>
      <c r="CM353" s="243"/>
      <c r="CN353" s="240"/>
      <c r="CO353" s="241">
        <f t="shared" si="5365"/>
        <v>0</v>
      </c>
      <c r="CP353" s="236">
        <f t="shared" si="5366"/>
        <v>0</v>
      </c>
      <c r="CQ353" s="232">
        <f t="shared" si="5367"/>
        <v>0</v>
      </c>
      <c r="CR353" s="233">
        <f t="shared" si="5368"/>
        <v>0</v>
      </c>
      <c r="CS353" s="243"/>
      <c r="CT353" s="240"/>
      <c r="CU353" s="241">
        <f t="shared" si="5369"/>
        <v>0</v>
      </c>
      <c r="CV353" s="243"/>
      <c r="CW353" s="240"/>
      <c r="CX353" s="241">
        <f t="shared" si="5370"/>
        <v>0</v>
      </c>
      <c r="CY353" s="236">
        <f t="shared" si="5371"/>
        <v>0</v>
      </c>
      <c r="CZ353" s="232">
        <f t="shared" si="5372"/>
        <v>0</v>
      </c>
      <c r="DA353" s="233">
        <f t="shared" si="5373"/>
        <v>0</v>
      </c>
      <c r="DB353" s="449">
        <f t="shared" si="5374"/>
        <v>0</v>
      </c>
      <c r="DC353" s="450">
        <f t="shared" si="5375"/>
        <v>0</v>
      </c>
      <c r="DD353" s="451">
        <f t="shared" si="5376"/>
        <v>0</v>
      </c>
      <c r="DE353" s="449">
        <f t="shared" si="5377"/>
        <v>0</v>
      </c>
      <c r="DF353" s="450">
        <f t="shared" si="5378"/>
        <v>0</v>
      </c>
      <c r="DG353" s="451">
        <f t="shared" si="5379"/>
        <v>0</v>
      </c>
      <c r="DH353" s="252">
        <f t="shared" si="5380"/>
        <v>0</v>
      </c>
      <c r="DI353" s="253">
        <f t="shared" si="5381"/>
        <v>0</v>
      </c>
      <c r="DJ353" s="253">
        <f t="shared" si="5382"/>
        <v>0</v>
      </c>
      <c r="DK353" s="184"/>
      <c r="DL353" s="100"/>
      <c r="DM353" s="90">
        <f t="shared" si="5383"/>
        <v>0</v>
      </c>
      <c r="DN353" s="184"/>
      <c r="DO353" s="100"/>
      <c r="DP353" s="90">
        <f t="shared" si="5384"/>
        <v>0</v>
      </c>
      <c r="DQ353" s="236">
        <f t="shared" si="5385"/>
        <v>0</v>
      </c>
      <c r="DR353" s="232">
        <f t="shared" si="5386"/>
        <v>0</v>
      </c>
      <c r="DS353" s="233">
        <f t="shared" si="5387"/>
        <v>0</v>
      </c>
      <c r="DT353" s="184"/>
      <c r="DU353" s="100"/>
      <c r="DV353" s="90">
        <f t="shared" si="5388"/>
        <v>0</v>
      </c>
      <c r="DW353" s="184"/>
      <c r="DX353" s="100"/>
      <c r="DY353" s="90">
        <f t="shared" si="5389"/>
        <v>0</v>
      </c>
      <c r="DZ353" s="236">
        <f t="shared" si="5390"/>
        <v>0</v>
      </c>
      <c r="EA353" s="232">
        <f t="shared" si="5391"/>
        <v>0</v>
      </c>
      <c r="EB353" s="233">
        <f t="shared" si="5392"/>
        <v>0</v>
      </c>
      <c r="EC353" s="184"/>
      <c r="ED353" s="100"/>
      <c r="EE353" s="90">
        <f t="shared" si="5393"/>
        <v>0</v>
      </c>
      <c r="EF353" s="184"/>
      <c r="EG353" s="100"/>
      <c r="EH353" s="90">
        <f t="shared" si="5394"/>
        <v>0</v>
      </c>
      <c r="EI353" s="41">
        <f t="shared" si="5395"/>
        <v>0</v>
      </c>
      <c r="EJ353" s="42">
        <f t="shared" si="5396"/>
        <v>0</v>
      </c>
      <c r="EK353" s="43">
        <f t="shared" si="5397"/>
        <v>0</v>
      </c>
      <c r="EL353" s="50">
        <f t="shared" si="5398"/>
        <v>0</v>
      </c>
      <c r="EM353" s="45">
        <f t="shared" si="5399"/>
        <v>0</v>
      </c>
      <c r="EN353" s="51">
        <f t="shared" si="5400"/>
        <v>0</v>
      </c>
      <c r="EO353" s="50">
        <f t="shared" si="5401"/>
        <v>0</v>
      </c>
      <c r="EP353" s="45">
        <f t="shared" si="5402"/>
        <v>0</v>
      </c>
      <c r="EQ353" s="51">
        <f t="shared" si="5403"/>
        <v>0</v>
      </c>
      <c r="ER353" s="81">
        <f t="shared" si="5404"/>
        <v>0</v>
      </c>
      <c r="ES353" s="52">
        <f t="shared" si="5405"/>
        <v>0</v>
      </c>
      <c r="ET353" s="52">
        <f t="shared" si="5406"/>
        <v>0</v>
      </c>
      <c r="EU353" s="178">
        <f t="shared" si="5407"/>
        <v>0</v>
      </c>
      <c r="EV353" s="28">
        <f t="shared" si="5408"/>
        <v>0</v>
      </c>
      <c r="EW353" s="29">
        <f t="shared" si="5409"/>
        <v>0</v>
      </c>
      <c r="EX353" s="178">
        <f t="shared" si="5410"/>
        <v>0</v>
      </c>
      <c r="EY353" s="28">
        <f t="shared" si="5411"/>
        <v>0</v>
      </c>
      <c r="EZ353" s="29">
        <f t="shared" si="5412"/>
        <v>0</v>
      </c>
      <c r="FA353" s="27">
        <f t="shared" si="5413"/>
        <v>0</v>
      </c>
      <c r="FB353" s="28">
        <f t="shared" si="5414"/>
        <v>0</v>
      </c>
      <c r="FC353" s="29">
        <f t="shared" si="5415"/>
        <v>0</v>
      </c>
      <c r="FE353" s="84" t="s">
        <v>447</v>
      </c>
      <c r="FF353" s="176" t="s">
        <v>444</v>
      </c>
      <c r="FG353" s="176" t="s">
        <v>262</v>
      </c>
      <c r="FH353" s="84" t="s">
        <v>186</v>
      </c>
      <c r="FI353" s="243"/>
      <c r="FJ353" s="240"/>
      <c r="FK353" s="241">
        <f t="shared" si="5416"/>
        <v>0</v>
      </c>
      <c r="FL353" s="243"/>
      <c r="FM353" s="240"/>
      <c r="FN353" s="241">
        <f t="shared" si="5417"/>
        <v>0</v>
      </c>
      <c r="FO353" s="41">
        <f t="shared" si="5418"/>
        <v>0</v>
      </c>
      <c r="FP353" s="42">
        <f t="shared" si="5419"/>
        <v>0</v>
      </c>
      <c r="FQ353" s="43">
        <f t="shared" si="5420"/>
        <v>0</v>
      </c>
      <c r="FR353" s="243"/>
      <c r="FS353" s="240"/>
      <c r="FT353" s="241">
        <f t="shared" si="5421"/>
        <v>0</v>
      </c>
      <c r="FU353" s="243"/>
      <c r="FV353" s="240"/>
      <c r="FW353" s="241">
        <f t="shared" si="5422"/>
        <v>0</v>
      </c>
      <c r="FX353" s="41">
        <f t="shared" si="5423"/>
        <v>0</v>
      </c>
      <c r="FY353" s="42">
        <f t="shared" si="5424"/>
        <v>0</v>
      </c>
      <c r="FZ353" s="43">
        <f t="shared" si="5425"/>
        <v>0</v>
      </c>
      <c r="GA353" s="243"/>
      <c r="GB353" s="295"/>
      <c r="GC353" s="241">
        <f t="shared" si="5426"/>
        <v>0</v>
      </c>
      <c r="GD353" s="243"/>
      <c r="GE353" s="295"/>
      <c r="GF353" s="241">
        <f t="shared" si="5427"/>
        <v>0</v>
      </c>
      <c r="GG353" s="236">
        <f t="shared" si="5428"/>
        <v>0</v>
      </c>
      <c r="GH353" s="232">
        <f t="shared" si="5429"/>
        <v>0</v>
      </c>
      <c r="GI353" s="233">
        <f t="shared" si="5430"/>
        <v>0</v>
      </c>
      <c r="GJ353" s="449">
        <f t="shared" si="5431"/>
        <v>0</v>
      </c>
      <c r="GK353" s="450">
        <f t="shared" si="5432"/>
        <v>0</v>
      </c>
      <c r="GL353" s="451">
        <f t="shared" si="5433"/>
        <v>0</v>
      </c>
      <c r="GM353" s="449">
        <f t="shared" si="5434"/>
        <v>0</v>
      </c>
      <c r="GN353" s="450">
        <f t="shared" si="5435"/>
        <v>0</v>
      </c>
      <c r="GO353" s="451">
        <f t="shared" si="5436"/>
        <v>0</v>
      </c>
      <c r="GP353" s="252">
        <f t="shared" si="5437"/>
        <v>0</v>
      </c>
      <c r="GQ353" s="253">
        <f t="shared" si="5438"/>
        <v>0</v>
      </c>
      <c r="GR353" s="253">
        <f t="shared" si="5439"/>
        <v>0</v>
      </c>
      <c r="GS353" s="243"/>
      <c r="GT353" s="108"/>
      <c r="GU353" s="90">
        <f t="shared" si="5440"/>
        <v>0</v>
      </c>
      <c r="GV353" s="243"/>
      <c r="GW353" s="108"/>
      <c r="GX353" s="90">
        <f t="shared" si="5441"/>
        <v>0</v>
      </c>
      <c r="GY353" s="236">
        <f t="shared" si="5442"/>
        <v>0</v>
      </c>
      <c r="GZ353" s="232">
        <f t="shared" si="5443"/>
        <v>0</v>
      </c>
      <c r="HA353" s="233">
        <f t="shared" si="5444"/>
        <v>0</v>
      </c>
      <c r="HB353" s="243"/>
      <c r="HC353" s="108"/>
      <c r="HD353" s="90">
        <f t="shared" si="5445"/>
        <v>0</v>
      </c>
      <c r="HE353" s="243"/>
      <c r="HF353" s="108"/>
      <c r="HG353" s="90">
        <f t="shared" si="5446"/>
        <v>0</v>
      </c>
      <c r="HH353" s="236">
        <f t="shared" si="5447"/>
        <v>0</v>
      </c>
      <c r="HI353" s="232">
        <f t="shared" si="5448"/>
        <v>0</v>
      </c>
      <c r="HJ353" s="233">
        <f t="shared" si="5449"/>
        <v>0</v>
      </c>
      <c r="HK353" s="243"/>
      <c r="HL353" s="295"/>
      <c r="HM353" s="90">
        <f t="shared" si="5450"/>
        <v>0</v>
      </c>
      <c r="HN353" s="243"/>
      <c r="HO353" s="295"/>
      <c r="HP353" s="90">
        <f t="shared" si="5451"/>
        <v>0</v>
      </c>
      <c r="HQ353" s="236">
        <f t="shared" si="5452"/>
        <v>0</v>
      </c>
      <c r="HR353" s="232">
        <f t="shared" si="5453"/>
        <v>0</v>
      </c>
      <c r="HS353" s="233">
        <f t="shared" si="5454"/>
        <v>0</v>
      </c>
      <c r="HT353" s="50">
        <f t="shared" si="5455"/>
        <v>0</v>
      </c>
      <c r="HU353" s="45">
        <f t="shared" si="5456"/>
        <v>0</v>
      </c>
      <c r="HV353" s="51">
        <f t="shared" si="5457"/>
        <v>0</v>
      </c>
      <c r="HW353" s="50">
        <f t="shared" si="5458"/>
        <v>0</v>
      </c>
      <c r="HX353" s="45">
        <f t="shared" si="5459"/>
        <v>0</v>
      </c>
      <c r="HY353" s="51">
        <f t="shared" si="5460"/>
        <v>0</v>
      </c>
      <c r="HZ353" s="252">
        <f t="shared" si="5461"/>
        <v>0</v>
      </c>
      <c r="IA353" s="253">
        <f t="shared" si="5462"/>
        <v>0</v>
      </c>
      <c r="IB353" s="253">
        <f t="shared" si="5463"/>
        <v>0</v>
      </c>
      <c r="IC353" s="243"/>
      <c r="ID353" s="240"/>
      <c r="IE353" s="241">
        <f t="shared" si="5464"/>
        <v>0</v>
      </c>
      <c r="IF353" s="243"/>
      <c r="IG353" s="240"/>
      <c r="IH353" s="241">
        <f t="shared" si="5465"/>
        <v>0</v>
      </c>
      <c r="II353" s="236">
        <f t="shared" si="5466"/>
        <v>0</v>
      </c>
      <c r="IJ353" s="232">
        <f t="shared" si="5467"/>
        <v>0</v>
      </c>
      <c r="IK353" s="233">
        <f t="shared" si="5468"/>
        <v>0</v>
      </c>
      <c r="IL353" s="243"/>
      <c r="IM353" s="240"/>
      <c r="IN353" s="241">
        <f t="shared" si="5469"/>
        <v>0</v>
      </c>
      <c r="IO353" s="243"/>
      <c r="IP353" s="240"/>
      <c r="IQ353" s="241">
        <f t="shared" si="5470"/>
        <v>0</v>
      </c>
      <c r="IR353" s="236">
        <f t="shared" si="5471"/>
        <v>0</v>
      </c>
      <c r="IS353" s="232">
        <f t="shared" si="5472"/>
        <v>0</v>
      </c>
      <c r="IT353" s="233">
        <f t="shared" si="5473"/>
        <v>0</v>
      </c>
      <c r="IU353" s="243"/>
      <c r="IV353" s="240"/>
      <c r="IW353" s="241">
        <f t="shared" si="5474"/>
        <v>0</v>
      </c>
      <c r="IX353" s="243"/>
      <c r="IY353" s="240"/>
      <c r="IZ353" s="241">
        <f t="shared" si="5475"/>
        <v>0</v>
      </c>
      <c r="JA353" s="236">
        <f t="shared" si="5476"/>
        <v>0</v>
      </c>
      <c r="JB353" s="232">
        <f t="shared" si="5477"/>
        <v>0</v>
      </c>
      <c r="JC353" s="233">
        <f t="shared" si="5478"/>
        <v>0</v>
      </c>
      <c r="JD353" s="449">
        <f t="shared" si="5479"/>
        <v>0</v>
      </c>
      <c r="JE353" s="450">
        <f t="shared" si="5480"/>
        <v>0</v>
      </c>
      <c r="JF353" s="451">
        <f t="shared" si="5481"/>
        <v>0</v>
      </c>
      <c r="JG353" s="449">
        <f t="shared" si="5482"/>
        <v>0</v>
      </c>
      <c r="JH353" s="450">
        <f t="shared" si="5483"/>
        <v>0</v>
      </c>
      <c r="JI353" s="451">
        <f t="shared" si="5484"/>
        <v>0</v>
      </c>
      <c r="JJ353" s="252">
        <f t="shared" si="5485"/>
        <v>0</v>
      </c>
      <c r="JK353" s="253">
        <f t="shared" si="5486"/>
        <v>0</v>
      </c>
      <c r="JL353" s="253">
        <f t="shared" si="5487"/>
        <v>0</v>
      </c>
      <c r="JM353" s="184"/>
      <c r="JN353" s="100"/>
      <c r="JO353" s="90">
        <f t="shared" si="5488"/>
        <v>0</v>
      </c>
      <c r="JP353" s="184"/>
      <c r="JQ353" s="100"/>
      <c r="JR353" s="90">
        <f t="shared" si="5489"/>
        <v>0</v>
      </c>
      <c r="JS353" s="236">
        <f t="shared" si="5490"/>
        <v>0</v>
      </c>
      <c r="JT353" s="232">
        <f t="shared" si="5491"/>
        <v>0</v>
      </c>
      <c r="JU353" s="233">
        <f t="shared" si="5492"/>
        <v>0</v>
      </c>
      <c r="JV353" s="184"/>
      <c r="JW353" s="100"/>
      <c r="JX353" s="90">
        <f t="shared" si="5493"/>
        <v>0</v>
      </c>
      <c r="JY353" s="184"/>
      <c r="JZ353" s="100"/>
      <c r="KA353" s="90">
        <f t="shared" si="5494"/>
        <v>0</v>
      </c>
      <c r="KB353" s="236">
        <f t="shared" si="5495"/>
        <v>0</v>
      </c>
      <c r="KC353" s="232">
        <f t="shared" si="5496"/>
        <v>0</v>
      </c>
      <c r="KD353" s="233">
        <f t="shared" si="5497"/>
        <v>0</v>
      </c>
      <c r="KE353" s="184"/>
      <c r="KF353" s="100"/>
      <c r="KG353" s="90">
        <f t="shared" si="5498"/>
        <v>0</v>
      </c>
      <c r="KH353" s="184"/>
      <c r="KI353" s="100"/>
      <c r="KJ353" s="90">
        <f t="shared" si="5499"/>
        <v>0</v>
      </c>
      <c r="KK353" s="41">
        <f t="shared" si="5500"/>
        <v>0</v>
      </c>
      <c r="KL353" s="42">
        <f t="shared" si="5501"/>
        <v>0</v>
      </c>
      <c r="KM353" s="43">
        <f t="shared" si="5502"/>
        <v>0</v>
      </c>
      <c r="KN353" s="50">
        <f t="shared" si="5503"/>
        <v>0</v>
      </c>
      <c r="KO353" s="45">
        <f t="shared" si="5504"/>
        <v>0</v>
      </c>
      <c r="KP353" s="51">
        <f t="shared" si="5505"/>
        <v>0</v>
      </c>
      <c r="KQ353" s="50">
        <f t="shared" si="5506"/>
        <v>0</v>
      </c>
      <c r="KR353" s="45">
        <f t="shared" si="5507"/>
        <v>0</v>
      </c>
      <c r="KS353" s="51">
        <f t="shared" si="5508"/>
        <v>0</v>
      </c>
      <c r="KT353" s="81">
        <f t="shared" si="5509"/>
        <v>0</v>
      </c>
      <c r="KU353" s="52">
        <f t="shared" si="5510"/>
        <v>0</v>
      </c>
      <c r="KV353" s="52">
        <f t="shared" si="5511"/>
        <v>0</v>
      </c>
      <c r="KW353" s="178">
        <f t="shared" si="5512"/>
        <v>0</v>
      </c>
      <c r="KX353" s="28">
        <f t="shared" si="5513"/>
        <v>0</v>
      </c>
      <c r="KY353" s="29">
        <f t="shared" si="5514"/>
        <v>0</v>
      </c>
      <c r="KZ353" s="178">
        <f t="shared" si="5515"/>
        <v>0</v>
      </c>
      <c r="LA353" s="28">
        <f t="shared" si="5516"/>
        <v>0</v>
      </c>
      <c r="LB353" s="29">
        <f t="shared" si="5517"/>
        <v>0</v>
      </c>
      <c r="LC353" s="27">
        <f t="shared" si="5518"/>
        <v>0</v>
      </c>
      <c r="LD353" s="28">
        <f t="shared" si="5519"/>
        <v>0</v>
      </c>
      <c r="LE353" s="29">
        <f t="shared" si="5520"/>
        <v>0</v>
      </c>
    </row>
    <row r="354" spans="2:317" ht="20.25" hidden="1" customHeight="1" outlineLevel="3">
      <c r="B354" s="84" t="s">
        <v>446</v>
      </c>
      <c r="C354" s="176" t="s">
        <v>448</v>
      </c>
      <c r="D354" s="176" t="s">
        <v>442</v>
      </c>
      <c r="E354" s="176" t="s">
        <v>262</v>
      </c>
      <c r="F354" s="84" t="s">
        <v>186</v>
      </c>
      <c r="G354" s="243"/>
      <c r="H354" s="295"/>
      <c r="I354" s="241">
        <f t="shared" si="5311"/>
        <v>0</v>
      </c>
      <c r="J354" s="243"/>
      <c r="K354" s="295"/>
      <c r="L354" s="241">
        <f t="shared" si="5312"/>
        <v>0</v>
      </c>
      <c r="M354" s="41">
        <f t="shared" si="5313"/>
        <v>0</v>
      </c>
      <c r="N354" s="42">
        <f t="shared" si="5314"/>
        <v>0</v>
      </c>
      <c r="O354" s="43">
        <f t="shared" si="5315"/>
        <v>0</v>
      </c>
      <c r="P354" s="243"/>
      <c r="Q354" s="240"/>
      <c r="R354" s="241">
        <f t="shared" si="5316"/>
        <v>0</v>
      </c>
      <c r="S354" s="243"/>
      <c r="T354" s="240"/>
      <c r="U354" s="241">
        <f t="shared" si="5317"/>
        <v>0</v>
      </c>
      <c r="V354" s="41">
        <f t="shared" si="5318"/>
        <v>0</v>
      </c>
      <c r="W354" s="42">
        <f t="shared" si="5319"/>
        <v>0</v>
      </c>
      <c r="X354" s="43">
        <f t="shared" si="5320"/>
        <v>0</v>
      </c>
      <c r="Y354" s="243"/>
      <c r="Z354" s="240"/>
      <c r="AA354" s="241">
        <f t="shared" si="5321"/>
        <v>0</v>
      </c>
      <c r="AB354" s="243"/>
      <c r="AC354" s="240"/>
      <c r="AD354" s="241">
        <f t="shared" si="5322"/>
        <v>0</v>
      </c>
      <c r="AE354" s="236">
        <f t="shared" si="5323"/>
        <v>0</v>
      </c>
      <c r="AF354" s="232">
        <f t="shared" si="5324"/>
        <v>0</v>
      </c>
      <c r="AG354" s="233">
        <f t="shared" si="5325"/>
        <v>0</v>
      </c>
      <c r="AH354" s="449">
        <f t="shared" si="5326"/>
        <v>0</v>
      </c>
      <c r="AI354" s="450">
        <f t="shared" si="5327"/>
        <v>0</v>
      </c>
      <c r="AJ354" s="451">
        <f t="shared" si="5328"/>
        <v>0</v>
      </c>
      <c r="AK354" s="449">
        <f t="shared" si="5329"/>
        <v>0</v>
      </c>
      <c r="AL354" s="450">
        <f t="shared" si="5330"/>
        <v>0</v>
      </c>
      <c r="AM354" s="451">
        <f t="shared" si="5331"/>
        <v>0</v>
      </c>
      <c r="AN354" s="252">
        <f t="shared" si="5332"/>
        <v>0</v>
      </c>
      <c r="AO354" s="253">
        <f t="shared" si="5333"/>
        <v>0</v>
      </c>
      <c r="AP354" s="253">
        <f t="shared" si="5334"/>
        <v>0</v>
      </c>
      <c r="AQ354" s="184"/>
      <c r="AR354" s="100"/>
      <c r="AS354" s="90">
        <f t="shared" si="5335"/>
        <v>0</v>
      </c>
      <c r="AT354" s="184"/>
      <c r="AU354" s="100"/>
      <c r="AV354" s="90">
        <f t="shared" si="5336"/>
        <v>0</v>
      </c>
      <c r="AW354" s="236">
        <f t="shared" si="5337"/>
        <v>0</v>
      </c>
      <c r="AX354" s="232">
        <f t="shared" si="5338"/>
        <v>0</v>
      </c>
      <c r="AY354" s="233">
        <f t="shared" si="5339"/>
        <v>0</v>
      </c>
      <c r="AZ354" s="184"/>
      <c r="BA354" s="108"/>
      <c r="BB354" s="90">
        <f t="shared" si="5340"/>
        <v>0</v>
      </c>
      <c r="BC354" s="243"/>
      <c r="BD354" s="108"/>
      <c r="BE354" s="90">
        <f t="shared" si="5341"/>
        <v>0</v>
      </c>
      <c r="BF354" s="236">
        <f t="shared" si="5342"/>
        <v>0</v>
      </c>
      <c r="BG354" s="232">
        <f t="shared" si="5343"/>
        <v>0</v>
      </c>
      <c r="BH354" s="233">
        <f t="shared" si="5344"/>
        <v>0</v>
      </c>
      <c r="BI354" s="184"/>
      <c r="BJ354" s="100"/>
      <c r="BK354" s="90">
        <f t="shared" si="5345"/>
        <v>0</v>
      </c>
      <c r="BL354" s="243"/>
      <c r="BM354" s="295"/>
      <c r="BN354" s="90">
        <f t="shared" si="5346"/>
        <v>0</v>
      </c>
      <c r="BO354" s="236">
        <f t="shared" si="5347"/>
        <v>0</v>
      </c>
      <c r="BP354" s="232">
        <f t="shared" si="5348"/>
        <v>0</v>
      </c>
      <c r="BQ354" s="233">
        <f t="shared" si="5349"/>
        <v>0</v>
      </c>
      <c r="BR354" s="50">
        <f t="shared" si="5350"/>
        <v>0</v>
      </c>
      <c r="BS354" s="45">
        <f t="shared" si="5351"/>
        <v>0</v>
      </c>
      <c r="BT354" s="51">
        <f t="shared" si="5352"/>
        <v>0</v>
      </c>
      <c r="BU354" s="50">
        <f t="shared" si="5353"/>
        <v>0</v>
      </c>
      <c r="BV354" s="45">
        <f t="shared" si="5354"/>
        <v>0</v>
      </c>
      <c r="BW354" s="51">
        <f t="shared" si="5355"/>
        <v>0</v>
      </c>
      <c r="BX354" s="252">
        <f t="shared" si="5356"/>
        <v>0</v>
      </c>
      <c r="BY354" s="253">
        <f t="shared" si="5357"/>
        <v>0</v>
      </c>
      <c r="BZ354" s="253">
        <f t="shared" si="5358"/>
        <v>0</v>
      </c>
      <c r="CA354" s="243"/>
      <c r="CB354" s="240"/>
      <c r="CC354" s="241">
        <f t="shared" si="5359"/>
        <v>0</v>
      </c>
      <c r="CD354" s="243"/>
      <c r="CE354" s="295"/>
      <c r="CF354" s="241">
        <f t="shared" si="5360"/>
        <v>0</v>
      </c>
      <c r="CG354" s="236">
        <f t="shared" si="5361"/>
        <v>0</v>
      </c>
      <c r="CH354" s="232">
        <f t="shared" si="5362"/>
        <v>0</v>
      </c>
      <c r="CI354" s="233">
        <f t="shared" si="5363"/>
        <v>0</v>
      </c>
      <c r="CJ354" s="243"/>
      <c r="CK354" s="240"/>
      <c r="CL354" s="241">
        <f t="shared" si="5364"/>
        <v>0</v>
      </c>
      <c r="CM354" s="243"/>
      <c r="CN354" s="240"/>
      <c r="CO354" s="241">
        <f t="shared" si="5365"/>
        <v>0</v>
      </c>
      <c r="CP354" s="236">
        <f t="shared" si="5366"/>
        <v>0</v>
      </c>
      <c r="CQ354" s="232">
        <f t="shared" si="5367"/>
        <v>0</v>
      </c>
      <c r="CR354" s="233">
        <f t="shared" si="5368"/>
        <v>0</v>
      </c>
      <c r="CS354" s="243"/>
      <c r="CT354" s="240"/>
      <c r="CU354" s="241">
        <f t="shared" si="5369"/>
        <v>0</v>
      </c>
      <c r="CV354" s="243"/>
      <c r="CW354" s="240"/>
      <c r="CX354" s="241">
        <f t="shared" si="5370"/>
        <v>0</v>
      </c>
      <c r="CY354" s="236">
        <f t="shared" si="5371"/>
        <v>0</v>
      </c>
      <c r="CZ354" s="232">
        <f t="shared" si="5372"/>
        <v>0</v>
      </c>
      <c r="DA354" s="233">
        <f t="shared" si="5373"/>
        <v>0</v>
      </c>
      <c r="DB354" s="449">
        <f t="shared" si="5374"/>
        <v>0</v>
      </c>
      <c r="DC354" s="450">
        <f t="shared" si="5375"/>
        <v>0</v>
      </c>
      <c r="DD354" s="451">
        <f t="shared" si="5376"/>
        <v>0</v>
      </c>
      <c r="DE354" s="449">
        <f t="shared" si="5377"/>
        <v>0</v>
      </c>
      <c r="DF354" s="450">
        <f t="shared" si="5378"/>
        <v>0</v>
      </c>
      <c r="DG354" s="451">
        <f t="shared" si="5379"/>
        <v>0</v>
      </c>
      <c r="DH354" s="252">
        <f t="shared" si="5380"/>
        <v>0</v>
      </c>
      <c r="DI354" s="253">
        <f t="shared" si="5381"/>
        <v>0</v>
      </c>
      <c r="DJ354" s="253">
        <f t="shared" si="5382"/>
        <v>0</v>
      </c>
      <c r="DK354" s="184"/>
      <c r="DL354" s="100"/>
      <c r="DM354" s="90">
        <f t="shared" si="5383"/>
        <v>0</v>
      </c>
      <c r="DN354" s="184"/>
      <c r="DO354" s="100"/>
      <c r="DP354" s="90">
        <f t="shared" si="5384"/>
        <v>0</v>
      </c>
      <c r="DQ354" s="236">
        <f t="shared" si="5385"/>
        <v>0</v>
      </c>
      <c r="DR354" s="232">
        <f t="shared" si="5386"/>
        <v>0</v>
      </c>
      <c r="DS354" s="233">
        <f t="shared" si="5387"/>
        <v>0</v>
      </c>
      <c r="DT354" s="184"/>
      <c r="DU354" s="100"/>
      <c r="DV354" s="90">
        <f t="shared" si="5388"/>
        <v>0</v>
      </c>
      <c r="DW354" s="184"/>
      <c r="DX354" s="100"/>
      <c r="DY354" s="90">
        <f t="shared" si="5389"/>
        <v>0</v>
      </c>
      <c r="DZ354" s="236">
        <f t="shared" si="5390"/>
        <v>0</v>
      </c>
      <c r="EA354" s="232">
        <f t="shared" si="5391"/>
        <v>0</v>
      </c>
      <c r="EB354" s="233">
        <f t="shared" si="5392"/>
        <v>0</v>
      </c>
      <c r="EC354" s="184"/>
      <c r="ED354" s="100"/>
      <c r="EE354" s="90">
        <f t="shared" si="5393"/>
        <v>0</v>
      </c>
      <c r="EF354" s="184"/>
      <c r="EG354" s="100"/>
      <c r="EH354" s="90">
        <f t="shared" si="5394"/>
        <v>0</v>
      </c>
      <c r="EI354" s="41">
        <f t="shared" si="5395"/>
        <v>0</v>
      </c>
      <c r="EJ354" s="42">
        <f t="shared" si="5396"/>
        <v>0</v>
      </c>
      <c r="EK354" s="43">
        <f t="shared" si="5397"/>
        <v>0</v>
      </c>
      <c r="EL354" s="50">
        <f t="shared" si="5398"/>
        <v>0</v>
      </c>
      <c r="EM354" s="45">
        <f t="shared" si="5399"/>
        <v>0</v>
      </c>
      <c r="EN354" s="51">
        <f t="shared" si="5400"/>
        <v>0</v>
      </c>
      <c r="EO354" s="50">
        <f t="shared" si="5401"/>
        <v>0</v>
      </c>
      <c r="EP354" s="45">
        <f t="shared" si="5402"/>
        <v>0</v>
      </c>
      <c r="EQ354" s="51">
        <f t="shared" si="5403"/>
        <v>0</v>
      </c>
      <c r="ER354" s="81">
        <f t="shared" si="5404"/>
        <v>0</v>
      </c>
      <c r="ES354" s="52">
        <f t="shared" si="5405"/>
        <v>0</v>
      </c>
      <c r="ET354" s="52">
        <f t="shared" si="5406"/>
        <v>0</v>
      </c>
      <c r="EU354" s="178">
        <f t="shared" si="5407"/>
        <v>0</v>
      </c>
      <c r="EV354" s="28">
        <f t="shared" si="5408"/>
        <v>0</v>
      </c>
      <c r="EW354" s="29">
        <f t="shared" si="5409"/>
        <v>0</v>
      </c>
      <c r="EX354" s="178">
        <f t="shared" si="5410"/>
        <v>0</v>
      </c>
      <c r="EY354" s="28">
        <f t="shared" si="5411"/>
        <v>0</v>
      </c>
      <c r="EZ354" s="29">
        <f t="shared" si="5412"/>
        <v>0</v>
      </c>
      <c r="FA354" s="27">
        <f t="shared" si="5413"/>
        <v>0</v>
      </c>
      <c r="FB354" s="28">
        <f t="shared" si="5414"/>
        <v>0</v>
      </c>
      <c r="FC354" s="29">
        <f t="shared" si="5415"/>
        <v>0</v>
      </c>
      <c r="FE354" s="84" t="s">
        <v>447</v>
      </c>
      <c r="FF354" s="176" t="s">
        <v>441</v>
      </c>
      <c r="FG354" s="176" t="s">
        <v>262</v>
      </c>
      <c r="FH354" s="84" t="s">
        <v>186</v>
      </c>
      <c r="FI354" s="243"/>
      <c r="FJ354" s="295"/>
      <c r="FK354" s="241">
        <f t="shared" si="5416"/>
        <v>0</v>
      </c>
      <c r="FL354" s="243"/>
      <c r="FM354" s="295"/>
      <c r="FN354" s="241">
        <f t="shared" si="5417"/>
        <v>0</v>
      </c>
      <c r="FO354" s="41">
        <f t="shared" si="5418"/>
        <v>0</v>
      </c>
      <c r="FP354" s="42">
        <f t="shared" si="5419"/>
        <v>0</v>
      </c>
      <c r="FQ354" s="43">
        <f t="shared" si="5420"/>
        <v>0</v>
      </c>
      <c r="FR354" s="243"/>
      <c r="FS354" s="240"/>
      <c r="FT354" s="241">
        <f t="shared" si="5421"/>
        <v>0</v>
      </c>
      <c r="FU354" s="243"/>
      <c r="FV354" s="240"/>
      <c r="FW354" s="241">
        <f t="shared" si="5422"/>
        <v>0</v>
      </c>
      <c r="FX354" s="41">
        <f t="shared" si="5423"/>
        <v>0</v>
      </c>
      <c r="FY354" s="42">
        <f t="shared" si="5424"/>
        <v>0</v>
      </c>
      <c r="FZ354" s="43">
        <f t="shared" si="5425"/>
        <v>0</v>
      </c>
      <c r="GA354" s="243"/>
      <c r="GB354" s="240"/>
      <c r="GC354" s="241">
        <f t="shared" si="5426"/>
        <v>0</v>
      </c>
      <c r="GD354" s="243"/>
      <c r="GE354" s="240"/>
      <c r="GF354" s="241">
        <f t="shared" si="5427"/>
        <v>0</v>
      </c>
      <c r="GG354" s="236">
        <f t="shared" si="5428"/>
        <v>0</v>
      </c>
      <c r="GH354" s="232">
        <f t="shared" si="5429"/>
        <v>0</v>
      </c>
      <c r="GI354" s="233">
        <f t="shared" si="5430"/>
        <v>0</v>
      </c>
      <c r="GJ354" s="449">
        <f t="shared" si="5431"/>
        <v>0</v>
      </c>
      <c r="GK354" s="450">
        <f t="shared" si="5432"/>
        <v>0</v>
      </c>
      <c r="GL354" s="451">
        <f t="shared" si="5433"/>
        <v>0</v>
      </c>
      <c r="GM354" s="449">
        <f t="shared" si="5434"/>
        <v>0</v>
      </c>
      <c r="GN354" s="450">
        <f t="shared" si="5435"/>
        <v>0</v>
      </c>
      <c r="GO354" s="451">
        <f t="shared" si="5436"/>
        <v>0</v>
      </c>
      <c r="GP354" s="252">
        <f t="shared" si="5437"/>
        <v>0</v>
      </c>
      <c r="GQ354" s="253">
        <f t="shared" si="5438"/>
        <v>0</v>
      </c>
      <c r="GR354" s="253">
        <f t="shared" si="5439"/>
        <v>0</v>
      </c>
      <c r="GS354" s="184"/>
      <c r="GT354" s="100"/>
      <c r="GU354" s="90">
        <f t="shared" si="5440"/>
        <v>0</v>
      </c>
      <c r="GV354" s="184"/>
      <c r="GW354" s="100"/>
      <c r="GX354" s="90">
        <f t="shared" si="5441"/>
        <v>0</v>
      </c>
      <c r="GY354" s="236">
        <f t="shared" si="5442"/>
        <v>0</v>
      </c>
      <c r="GZ354" s="232">
        <f t="shared" si="5443"/>
        <v>0</v>
      </c>
      <c r="HA354" s="233">
        <f t="shared" si="5444"/>
        <v>0</v>
      </c>
      <c r="HB354" s="184"/>
      <c r="HC354" s="108"/>
      <c r="HD354" s="90">
        <f t="shared" si="5445"/>
        <v>0</v>
      </c>
      <c r="HE354" s="243"/>
      <c r="HF354" s="108"/>
      <c r="HG354" s="90">
        <f t="shared" si="5446"/>
        <v>0</v>
      </c>
      <c r="HH354" s="236">
        <f t="shared" si="5447"/>
        <v>0</v>
      </c>
      <c r="HI354" s="232">
        <f t="shared" si="5448"/>
        <v>0</v>
      </c>
      <c r="HJ354" s="233">
        <f t="shared" si="5449"/>
        <v>0</v>
      </c>
      <c r="HK354" s="184"/>
      <c r="HL354" s="100"/>
      <c r="HM354" s="90">
        <f t="shared" si="5450"/>
        <v>0</v>
      </c>
      <c r="HN354" s="243"/>
      <c r="HO354" s="295"/>
      <c r="HP354" s="90">
        <f t="shared" si="5451"/>
        <v>0</v>
      </c>
      <c r="HQ354" s="236">
        <f t="shared" si="5452"/>
        <v>0</v>
      </c>
      <c r="HR354" s="232">
        <f t="shared" si="5453"/>
        <v>0</v>
      </c>
      <c r="HS354" s="233">
        <f t="shared" si="5454"/>
        <v>0</v>
      </c>
      <c r="HT354" s="50">
        <f t="shared" si="5455"/>
        <v>0</v>
      </c>
      <c r="HU354" s="45">
        <f t="shared" si="5456"/>
        <v>0</v>
      </c>
      <c r="HV354" s="51">
        <f t="shared" si="5457"/>
        <v>0</v>
      </c>
      <c r="HW354" s="50">
        <f t="shared" si="5458"/>
        <v>0</v>
      </c>
      <c r="HX354" s="45">
        <f t="shared" si="5459"/>
        <v>0</v>
      </c>
      <c r="HY354" s="51">
        <f t="shared" si="5460"/>
        <v>0</v>
      </c>
      <c r="HZ354" s="252">
        <f t="shared" si="5461"/>
        <v>0</v>
      </c>
      <c r="IA354" s="253">
        <f t="shared" si="5462"/>
        <v>0</v>
      </c>
      <c r="IB354" s="253">
        <f t="shared" si="5463"/>
        <v>0</v>
      </c>
      <c r="IC354" s="243"/>
      <c r="ID354" s="240"/>
      <c r="IE354" s="241">
        <f t="shared" si="5464"/>
        <v>0</v>
      </c>
      <c r="IF354" s="243"/>
      <c r="IG354" s="295"/>
      <c r="IH354" s="241">
        <f t="shared" si="5465"/>
        <v>0</v>
      </c>
      <c r="II354" s="236">
        <f t="shared" si="5466"/>
        <v>0</v>
      </c>
      <c r="IJ354" s="232">
        <f t="shared" si="5467"/>
        <v>0</v>
      </c>
      <c r="IK354" s="233">
        <f t="shared" si="5468"/>
        <v>0</v>
      </c>
      <c r="IL354" s="243"/>
      <c r="IM354" s="240"/>
      <c r="IN354" s="241">
        <f t="shared" si="5469"/>
        <v>0</v>
      </c>
      <c r="IO354" s="243"/>
      <c r="IP354" s="240"/>
      <c r="IQ354" s="241">
        <f t="shared" si="5470"/>
        <v>0</v>
      </c>
      <c r="IR354" s="236">
        <f t="shared" si="5471"/>
        <v>0</v>
      </c>
      <c r="IS354" s="232">
        <f t="shared" si="5472"/>
        <v>0</v>
      </c>
      <c r="IT354" s="233">
        <f t="shared" si="5473"/>
        <v>0</v>
      </c>
      <c r="IU354" s="243"/>
      <c r="IV354" s="240"/>
      <c r="IW354" s="241">
        <f t="shared" si="5474"/>
        <v>0</v>
      </c>
      <c r="IX354" s="243"/>
      <c r="IY354" s="240"/>
      <c r="IZ354" s="241">
        <f t="shared" si="5475"/>
        <v>0</v>
      </c>
      <c r="JA354" s="236">
        <f t="shared" si="5476"/>
        <v>0</v>
      </c>
      <c r="JB354" s="232">
        <f t="shared" si="5477"/>
        <v>0</v>
      </c>
      <c r="JC354" s="233">
        <f t="shared" si="5478"/>
        <v>0</v>
      </c>
      <c r="JD354" s="449">
        <f t="shared" si="5479"/>
        <v>0</v>
      </c>
      <c r="JE354" s="450">
        <f t="shared" si="5480"/>
        <v>0</v>
      </c>
      <c r="JF354" s="451">
        <f t="shared" si="5481"/>
        <v>0</v>
      </c>
      <c r="JG354" s="449">
        <f t="shared" si="5482"/>
        <v>0</v>
      </c>
      <c r="JH354" s="450">
        <f t="shared" si="5483"/>
        <v>0</v>
      </c>
      <c r="JI354" s="451">
        <f t="shared" si="5484"/>
        <v>0</v>
      </c>
      <c r="JJ354" s="252">
        <f t="shared" si="5485"/>
        <v>0</v>
      </c>
      <c r="JK354" s="253">
        <f t="shared" si="5486"/>
        <v>0</v>
      </c>
      <c r="JL354" s="253">
        <f t="shared" si="5487"/>
        <v>0</v>
      </c>
      <c r="JM354" s="184"/>
      <c r="JN354" s="100"/>
      <c r="JO354" s="90">
        <f t="shared" si="5488"/>
        <v>0</v>
      </c>
      <c r="JP354" s="184"/>
      <c r="JQ354" s="100"/>
      <c r="JR354" s="90">
        <f t="shared" si="5489"/>
        <v>0</v>
      </c>
      <c r="JS354" s="236">
        <f t="shared" si="5490"/>
        <v>0</v>
      </c>
      <c r="JT354" s="232">
        <f t="shared" si="5491"/>
        <v>0</v>
      </c>
      <c r="JU354" s="233">
        <f t="shared" si="5492"/>
        <v>0</v>
      </c>
      <c r="JV354" s="184"/>
      <c r="JW354" s="100"/>
      <c r="JX354" s="90">
        <f t="shared" si="5493"/>
        <v>0</v>
      </c>
      <c r="JY354" s="184"/>
      <c r="JZ354" s="100"/>
      <c r="KA354" s="90">
        <f t="shared" si="5494"/>
        <v>0</v>
      </c>
      <c r="KB354" s="236">
        <f t="shared" si="5495"/>
        <v>0</v>
      </c>
      <c r="KC354" s="232">
        <f t="shared" si="5496"/>
        <v>0</v>
      </c>
      <c r="KD354" s="233">
        <f t="shared" si="5497"/>
        <v>0</v>
      </c>
      <c r="KE354" s="184"/>
      <c r="KF354" s="100"/>
      <c r="KG354" s="90">
        <f t="shared" si="5498"/>
        <v>0</v>
      </c>
      <c r="KH354" s="184"/>
      <c r="KI354" s="100"/>
      <c r="KJ354" s="90">
        <f t="shared" si="5499"/>
        <v>0</v>
      </c>
      <c r="KK354" s="41">
        <f t="shared" si="5500"/>
        <v>0</v>
      </c>
      <c r="KL354" s="42">
        <f t="shared" si="5501"/>
        <v>0</v>
      </c>
      <c r="KM354" s="43">
        <f t="shared" si="5502"/>
        <v>0</v>
      </c>
      <c r="KN354" s="50">
        <f t="shared" si="5503"/>
        <v>0</v>
      </c>
      <c r="KO354" s="45">
        <f t="shared" si="5504"/>
        <v>0</v>
      </c>
      <c r="KP354" s="51">
        <f t="shared" si="5505"/>
        <v>0</v>
      </c>
      <c r="KQ354" s="50">
        <f t="shared" si="5506"/>
        <v>0</v>
      </c>
      <c r="KR354" s="45">
        <f t="shared" si="5507"/>
        <v>0</v>
      </c>
      <c r="KS354" s="51">
        <f t="shared" si="5508"/>
        <v>0</v>
      </c>
      <c r="KT354" s="81">
        <f t="shared" si="5509"/>
        <v>0</v>
      </c>
      <c r="KU354" s="52">
        <f t="shared" si="5510"/>
        <v>0</v>
      </c>
      <c r="KV354" s="52">
        <f t="shared" si="5511"/>
        <v>0</v>
      </c>
      <c r="KW354" s="178">
        <f t="shared" si="5512"/>
        <v>0</v>
      </c>
      <c r="KX354" s="28">
        <f t="shared" si="5513"/>
        <v>0</v>
      </c>
      <c r="KY354" s="29">
        <f t="shared" si="5514"/>
        <v>0</v>
      </c>
      <c r="KZ354" s="178">
        <f t="shared" si="5515"/>
        <v>0</v>
      </c>
      <c r="LA354" s="28">
        <f t="shared" si="5516"/>
        <v>0</v>
      </c>
      <c r="LB354" s="29">
        <f t="shared" si="5517"/>
        <v>0</v>
      </c>
      <c r="LC354" s="27">
        <f t="shared" si="5518"/>
        <v>0</v>
      </c>
      <c r="LD354" s="28">
        <f t="shared" si="5519"/>
        <v>0</v>
      </c>
      <c r="LE354" s="29">
        <f t="shared" si="5520"/>
        <v>0</v>
      </c>
    </row>
    <row r="355" spans="2:317" ht="20.25" hidden="1" customHeight="1" outlineLevel="3">
      <c r="B355" s="84" t="s">
        <v>440</v>
      </c>
      <c r="C355" s="176" t="s">
        <v>449</v>
      </c>
      <c r="D355" s="176" t="s">
        <v>442</v>
      </c>
      <c r="E355" s="176" t="s">
        <v>262</v>
      </c>
      <c r="F355" s="84" t="s">
        <v>186</v>
      </c>
      <c r="G355" s="243"/>
      <c r="H355" s="240"/>
      <c r="I355" s="241">
        <f t="shared" si="5311"/>
        <v>0</v>
      </c>
      <c r="J355" s="243"/>
      <c r="K355" s="240"/>
      <c r="L355" s="241">
        <f t="shared" si="5312"/>
        <v>0</v>
      </c>
      <c r="M355" s="41">
        <f t="shared" si="5313"/>
        <v>0</v>
      </c>
      <c r="N355" s="42">
        <f t="shared" si="5314"/>
        <v>0</v>
      </c>
      <c r="O355" s="43">
        <f t="shared" si="5315"/>
        <v>0</v>
      </c>
      <c r="P355" s="243"/>
      <c r="Q355" s="240"/>
      <c r="R355" s="241">
        <f t="shared" si="5316"/>
        <v>0</v>
      </c>
      <c r="S355" s="243"/>
      <c r="T355" s="240"/>
      <c r="U355" s="241">
        <f t="shared" si="5317"/>
        <v>0</v>
      </c>
      <c r="V355" s="41">
        <f t="shared" si="5318"/>
        <v>0</v>
      </c>
      <c r="W355" s="42">
        <f t="shared" si="5319"/>
        <v>0</v>
      </c>
      <c r="X355" s="43">
        <f t="shared" si="5320"/>
        <v>0</v>
      </c>
      <c r="Y355" s="243"/>
      <c r="Z355" s="240"/>
      <c r="AA355" s="241">
        <f t="shared" si="5321"/>
        <v>0</v>
      </c>
      <c r="AB355" s="243"/>
      <c r="AC355" s="240"/>
      <c r="AD355" s="241">
        <f t="shared" si="5322"/>
        <v>0</v>
      </c>
      <c r="AE355" s="236">
        <f t="shared" si="5323"/>
        <v>0</v>
      </c>
      <c r="AF355" s="232">
        <f t="shared" si="5324"/>
        <v>0</v>
      </c>
      <c r="AG355" s="233">
        <f t="shared" si="5325"/>
        <v>0</v>
      </c>
      <c r="AH355" s="449">
        <f t="shared" si="5326"/>
        <v>0</v>
      </c>
      <c r="AI355" s="450">
        <f t="shared" si="5327"/>
        <v>0</v>
      </c>
      <c r="AJ355" s="451">
        <f t="shared" si="5328"/>
        <v>0</v>
      </c>
      <c r="AK355" s="449">
        <f t="shared" si="5329"/>
        <v>0</v>
      </c>
      <c r="AL355" s="450">
        <f t="shared" si="5330"/>
        <v>0</v>
      </c>
      <c r="AM355" s="451">
        <f t="shared" si="5331"/>
        <v>0</v>
      </c>
      <c r="AN355" s="252">
        <f t="shared" si="5332"/>
        <v>0</v>
      </c>
      <c r="AO355" s="253">
        <f t="shared" si="5333"/>
        <v>0</v>
      </c>
      <c r="AP355" s="253">
        <f t="shared" si="5334"/>
        <v>0</v>
      </c>
      <c r="AQ355" s="184"/>
      <c r="AR355" s="100"/>
      <c r="AS355" s="90">
        <f t="shared" si="5335"/>
        <v>0</v>
      </c>
      <c r="AT355" s="184"/>
      <c r="AU355" s="100"/>
      <c r="AV355" s="90">
        <f t="shared" si="5336"/>
        <v>0</v>
      </c>
      <c r="AW355" s="236">
        <f t="shared" si="5337"/>
        <v>0</v>
      </c>
      <c r="AX355" s="232">
        <f t="shared" si="5338"/>
        <v>0</v>
      </c>
      <c r="AY355" s="233">
        <f t="shared" si="5339"/>
        <v>0</v>
      </c>
      <c r="AZ355" s="184"/>
      <c r="BA355" s="100"/>
      <c r="BB355" s="90">
        <f t="shared" si="5340"/>
        <v>0</v>
      </c>
      <c r="BC355" s="184"/>
      <c r="BD355" s="100"/>
      <c r="BE355" s="90">
        <f t="shared" si="5341"/>
        <v>0</v>
      </c>
      <c r="BF355" s="236">
        <f t="shared" si="5342"/>
        <v>0</v>
      </c>
      <c r="BG355" s="232">
        <f t="shared" si="5343"/>
        <v>0</v>
      </c>
      <c r="BH355" s="233">
        <f t="shared" si="5344"/>
        <v>0</v>
      </c>
      <c r="BI355" s="184"/>
      <c r="BJ355" s="100"/>
      <c r="BK355" s="90">
        <f t="shared" si="5345"/>
        <v>0</v>
      </c>
      <c r="BL355" s="184"/>
      <c r="BM355" s="100"/>
      <c r="BN355" s="90">
        <f t="shared" si="5346"/>
        <v>0</v>
      </c>
      <c r="BO355" s="236">
        <f t="shared" si="5347"/>
        <v>0</v>
      </c>
      <c r="BP355" s="232">
        <f t="shared" si="5348"/>
        <v>0</v>
      </c>
      <c r="BQ355" s="233">
        <f t="shared" si="5349"/>
        <v>0</v>
      </c>
      <c r="BR355" s="50">
        <f t="shared" si="5350"/>
        <v>0</v>
      </c>
      <c r="BS355" s="45">
        <f t="shared" si="5351"/>
        <v>0</v>
      </c>
      <c r="BT355" s="51">
        <f t="shared" si="5352"/>
        <v>0</v>
      </c>
      <c r="BU355" s="50">
        <f t="shared" si="5353"/>
        <v>0</v>
      </c>
      <c r="BV355" s="45">
        <f t="shared" si="5354"/>
        <v>0</v>
      </c>
      <c r="BW355" s="51">
        <f t="shared" si="5355"/>
        <v>0</v>
      </c>
      <c r="BX355" s="252">
        <f t="shared" si="5356"/>
        <v>0</v>
      </c>
      <c r="BY355" s="253">
        <f t="shared" si="5357"/>
        <v>0</v>
      </c>
      <c r="BZ355" s="253">
        <f t="shared" si="5358"/>
        <v>0</v>
      </c>
      <c r="CA355" s="243"/>
      <c r="CB355" s="240"/>
      <c r="CC355" s="241">
        <f t="shared" si="5359"/>
        <v>0</v>
      </c>
      <c r="CD355" s="243"/>
      <c r="CE355" s="240"/>
      <c r="CF355" s="241">
        <f t="shared" si="5360"/>
        <v>0</v>
      </c>
      <c r="CG355" s="236">
        <f t="shared" si="5361"/>
        <v>0</v>
      </c>
      <c r="CH355" s="232">
        <f t="shared" si="5362"/>
        <v>0</v>
      </c>
      <c r="CI355" s="233">
        <f t="shared" si="5363"/>
        <v>0</v>
      </c>
      <c r="CJ355" s="243"/>
      <c r="CK355" s="240"/>
      <c r="CL355" s="241">
        <f t="shared" si="5364"/>
        <v>0</v>
      </c>
      <c r="CM355" s="243"/>
      <c r="CN355" s="240"/>
      <c r="CO355" s="241">
        <f t="shared" si="5365"/>
        <v>0</v>
      </c>
      <c r="CP355" s="236">
        <f t="shared" si="5366"/>
        <v>0</v>
      </c>
      <c r="CQ355" s="232">
        <f t="shared" si="5367"/>
        <v>0</v>
      </c>
      <c r="CR355" s="233">
        <f t="shared" si="5368"/>
        <v>0</v>
      </c>
      <c r="CS355" s="243"/>
      <c r="CT355" s="240"/>
      <c r="CU355" s="241">
        <f t="shared" si="5369"/>
        <v>0</v>
      </c>
      <c r="CV355" s="243"/>
      <c r="CW355" s="240"/>
      <c r="CX355" s="241">
        <f t="shared" si="5370"/>
        <v>0</v>
      </c>
      <c r="CY355" s="236">
        <f t="shared" si="5371"/>
        <v>0</v>
      </c>
      <c r="CZ355" s="232">
        <f t="shared" si="5372"/>
        <v>0</v>
      </c>
      <c r="DA355" s="233">
        <f t="shared" si="5373"/>
        <v>0</v>
      </c>
      <c r="DB355" s="449">
        <f t="shared" si="5374"/>
        <v>0</v>
      </c>
      <c r="DC355" s="450">
        <f t="shared" si="5375"/>
        <v>0</v>
      </c>
      <c r="DD355" s="451">
        <f t="shared" si="5376"/>
        <v>0</v>
      </c>
      <c r="DE355" s="449">
        <f t="shared" si="5377"/>
        <v>0</v>
      </c>
      <c r="DF355" s="450">
        <f t="shared" si="5378"/>
        <v>0</v>
      </c>
      <c r="DG355" s="451">
        <f t="shared" si="5379"/>
        <v>0</v>
      </c>
      <c r="DH355" s="252">
        <f t="shared" si="5380"/>
        <v>0</v>
      </c>
      <c r="DI355" s="253">
        <f t="shared" si="5381"/>
        <v>0</v>
      </c>
      <c r="DJ355" s="253">
        <f t="shared" si="5382"/>
        <v>0</v>
      </c>
      <c r="DK355" s="184"/>
      <c r="DL355" s="100"/>
      <c r="DM355" s="90">
        <f t="shared" si="5383"/>
        <v>0</v>
      </c>
      <c r="DN355" s="184"/>
      <c r="DO355" s="100"/>
      <c r="DP355" s="90">
        <f t="shared" si="5384"/>
        <v>0</v>
      </c>
      <c r="DQ355" s="236">
        <f t="shared" si="5385"/>
        <v>0</v>
      </c>
      <c r="DR355" s="232">
        <f t="shared" si="5386"/>
        <v>0</v>
      </c>
      <c r="DS355" s="233">
        <f t="shared" si="5387"/>
        <v>0</v>
      </c>
      <c r="DT355" s="184"/>
      <c r="DU355" s="100"/>
      <c r="DV355" s="90">
        <f t="shared" si="5388"/>
        <v>0</v>
      </c>
      <c r="DW355" s="184"/>
      <c r="DX355" s="100"/>
      <c r="DY355" s="90">
        <f t="shared" si="5389"/>
        <v>0</v>
      </c>
      <c r="DZ355" s="236">
        <f t="shared" si="5390"/>
        <v>0</v>
      </c>
      <c r="EA355" s="232">
        <f t="shared" si="5391"/>
        <v>0</v>
      </c>
      <c r="EB355" s="233">
        <f t="shared" si="5392"/>
        <v>0</v>
      </c>
      <c r="EC355" s="184"/>
      <c r="ED355" s="100"/>
      <c r="EE355" s="90">
        <f t="shared" si="5393"/>
        <v>0</v>
      </c>
      <c r="EF355" s="184"/>
      <c r="EG355" s="100"/>
      <c r="EH355" s="90">
        <f t="shared" si="5394"/>
        <v>0</v>
      </c>
      <c r="EI355" s="41">
        <f t="shared" si="5395"/>
        <v>0</v>
      </c>
      <c r="EJ355" s="42">
        <f t="shared" si="5396"/>
        <v>0</v>
      </c>
      <c r="EK355" s="43">
        <f t="shared" si="5397"/>
        <v>0</v>
      </c>
      <c r="EL355" s="50">
        <f t="shared" si="5398"/>
        <v>0</v>
      </c>
      <c r="EM355" s="45">
        <f t="shared" si="5399"/>
        <v>0</v>
      </c>
      <c r="EN355" s="51">
        <f t="shared" si="5400"/>
        <v>0</v>
      </c>
      <c r="EO355" s="50">
        <f t="shared" si="5401"/>
        <v>0</v>
      </c>
      <c r="EP355" s="45">
        <f t="shared" si="5402"/>
        <v>0</v>
      </c>
      <c r="EQ355" s="51">
        <f t="shared" si="5403"/>
        <v>0</v>
      </c>
      <c r="ER355" s="81">
        <f t="shared" si="5404"/>
        <v>0</v>
      </c>
      <c r="ES355" s="52">
        <f t="shared" si="5405"/>
        <v>0</v>
      </c>
      <c r="ET355" s="52">
        <f t="shared" si="5406"/>
        <v>0</v>
      </c>
      <c r="EU355" s="27">
        <f t="shared" si="5407"/>
        <v>0</v>
      </c>
      <c r="EV355" s="28">
        <f t="shared" si="5408"/>
        <v>0</v>
      </c>
      <c r="EW355" s="29">
        <f t="shared" si="5409"/>
        <v>0</v>
      </c>
      <c r="EX355" s="27">
        <f t="shared" si="5410"/>
        <v>0</v>
      </c>
      <c r="EY355" s="28">
        <f t="shared" si="5411"/>
        <v>0</v>
      </c>
      <c r="EZ355" s="29">
        <f t="shared" si="5412"/>
        <v>0</v>
      </c>
      <c r="FA355" s="178">
        <f t="shared" si="5413"/>
        <v>0</v>
      </c>
      <c r="FB355" s="28">
        <f t="shared" si="5414"/>
        <v>0</v>
      </c>
      <c r="FC355" s="29">
        <f t="shared" si="5415"/>
        <v>0</v>
      </c>
      <c r="FE355" s="84" t="s">
        <v>440</v>
      </c>
      <c r="FF355" s="176" t="s">
        <v>449</v>
      </c>
      <c r="FG355" s="176" t="s">
        <v>262</v>
      </c>
      <c r="FH355" s="84" t="s">
        <v>186</v>
      </c>
      <c r="FI355" s="243"/>
      <c r="FJ355" s="240"/>
      <c r="FK355" s="241">
        <f t="shared" ref="FK355:FK365" si="5521">FI355*FJ355</f>
        <v>0</v>
      </c>
      <c r="FL355" s="243"/>
      <c r="FM355" s="240"/>
      <c r="FN355" s="241">
        <f t="shared" ref="FN355:FN365" si="5522">FL355*FM355</f>
        <v>0</v>
      </c>
      <c r="FO355" s="41">
        <f t="shared" ref="FO355:FO365" si="5523">FI355-FL355</f>
        <v>0</v>
      </c>
      <c r="FP355" s="42">
        <f t="shared" ref="FP355:FP365" si="5524">FJ355-FM355</f>
        <v>0</v>
      </c>
      <c r="FQ355" s="43">
        <f t="shared" ref="FQ355:FQ365" si="5525">FK355-FN355</f>
        <v>0</v>
      </c>
      <c r="FR355" s="243"/>
      <c r="FS355" s="240"/>
      <c r="FT355" s="241">
        <f t="shared" ref="FT355:FT365" si="5526">FR355*FS355</f>
        <v>0</v>
      </c>
      <c r="FU355" s="243"/>
      <c r="FV355" s="240"/>
      <c r="FW355" s="241">
        <f t="shared" ref="FW355:FW365" si="5527">FU355*FV355</f>
        <v>0</v>
      </c>
      <c r="FX355" s="41">
        <f t="shared" ref="FX355:FX365" si="5528">FR355-FU355</f>
        <v>0</v>
      </c>
      <c r="FY355" s="42">
        <f t="shared" ref="FY355:FY365" si="5529">FS355-FV355</f>
        <v>0</v>
      </c>
      <c r="FZ355" s="43">
        <f t="shared" ref="FZ355:FZ365" si="5530">FT355-FW355</f>
        <v>0</v>
      </c>
      <c r="GA355" s="243"/>
      <c r="GB355" s="240"/>
      <c r="GC355" s="241">
        <f t="shared" ref="GC355:GC365" si="5531">GA355*GB355</f>
        <v>0</v>
      </c>
      <c r="GD355" s="243"/>
      <c r="GE355" s="240"/>
      <c r="GF355" s="241">
        <f t="shared" ref="GF355:GF365" si="5532">GD355*GE355</f>
        <v>0</v>
      </c>
      <c r="GG355" s="236">
        <f t="shared" ref="GG355:GG365" si="5533">GA355-GD355</f>
        <v>0</v>
      </c>
      <c r="GH355" s="232">
        <f t="shared" ref="GH355:GH365" si="5534">GB355-GE355</f>
        <v>0</v>
      </c>
      <c r="GI355" s="233">
        <f t="shared" ref="GI355:GI365" si="5535">GC355-GF355</f>
        <v>0</v>
      </c>
      <c r="GJ355" s="449">
        <f t="shared" ref="GJ355:GJ365" si="5536">FI355+FR355+GA355</f>
        <v>0</v>
      </c>
      <c r="GK355" s="450">
        <f t="shared" ref="GK355:GK365" si="5537">IF(GL355,GL355/GJ355,0)</f>
        <v>0</v>
      </c>
      <c r="GL355" s="451">
        <f t="shared" ref="GL355:GL365" si="5538">FK355+FT355+GC355</f>
        <v>0</v>
      </c>
      <c r="GM355" s="449">
        <f t="shared" ref="GM355:GM365" si="5539">FL355+FU355+GD355</f>
        <v>0</v>
      </c>
      <c r="GN355" s="450">
        <f t="shared" ref="GN355:GN365" si="5540">IF(GO355,GO355/GM355,0)</f>
        <v>0</v>
      </c>
      <c r="GO355" s="451">
        <f t="shared" ref="GO355:GO365" si="5541">FN355+FW355+GF355</f>
        <v>0</v>
      </c>
      <c r="GP355" s="252">
        <f t="shared" ref="GP355:GP365" si="5542">GJ355-GM355</f>
        <v>0</v>
      </c>
      <c r="GQ355" s="253">
        <f t="shared" ref="GQ355:GQ365" si="5543">GK355-GN355</f>
        <v>0</v>
      </c>
      <c r="GR355" s="253">
        <f t="shared" ref="GR355:GR365" si="5544">GL355-GO355</f>
        <v>0</v>
      </c>
      <c r="GS355" s="184"/>
      <c r="GT355" s="100"/>
      <c r="GU355" s="90">
        <f t="shared" ref="GU355:GU365" si="5545">GS355*GT355</f>
        <v>0</v>
      </c>
      <c r="GV355" s="184"/>
      <c r="GW355" s="100"/>
      <c r="GX355" s="90">
        <f t="shared" ref="GX355:GX365" si="5546">GV355*GW355</f>
        <v>0</v>
      </c>
      <c r="GY355" s="236">
        <f t="shared" ref="GY355:GY365" si="5547">GS355-GV355</f>
        <v>0</v>
      </c>
      <c r="GZ355" s="232">
        <f t="shared" ref="GZ355:GZ365" si="5548">GT355-GW355</f>
        <v>0</v>
      </c>
      <c r="HA355" s="233">
        <f t="shared" ref="HA355:HA365" si="5549">GU355-GX355</f>
        <v>0</v>
      </c>
      <c r="HB355" s="184"/>
      <c r="HC355" s="100"/>
      <c r="HD355" s="90">
        <f t="shared" ref="HD355:HD365" si="5550">HB355*HC355</f>
        <v>0</v>
      </c>
      <c r="HE355" s="184"/>
      <c r="HF355" s="100"/>
      <c r="HG355" s="90">
        <f t="shared" ref="HG355:HG365" si="5551">HE355*HF355</f>
        <v>0</v>
      </c>
      <c r="HH355" s="236">
        <f t="shared" ref="HH355:HH365" si="5552">HB355-HE355</f>
        <v>0</v>
      </c>
      <c r="HI355" s="232">
        <f t="shared" ref="HI355:HI365" si="5553">HC355-HF355</f>
        <v>0</v>
      </c>
      <c r="HJ355" s="233">
        <f t="shared" ref="HJ355:HJ365" si="5554">HD355-HG355</f>
        <v>0</v>
      </c>
      <c r="HK355" s="184"/>
      <c r="HL355" s="100"/>
      <c r="HM355" s="90">
        <f t="shared" ref="HM355:HM365" si="5555">HK355*HL355</f>
        <v>0</v>
      </c>
      <c r="HN355" s="184"/>
      <c r="HO355" s="100"/>
      <c r="HP355" s="90">
        <f t="shared" ref="HP355:HP365" si="5556">HN355*HO355</f>
        <v>0</v>
      </c>
      <c r="HQ355" s="236">
        <f t="shared" ref="HQ355:HQ365" si="5557">HK355-HN355</f>
        <v>0</v>
      </c>
      <c r="HR355" s="232">
        <f t="shared" ref="HR355:HR365" si="5558">HL355-HO355</f>
        <v>0</v>
      </c>
      <c r="HS355" s="233">
        <f t="shared" ref="HS355:HS365" si="5559">HM355-HP355</f>
        <v>0</v>
      </c>
      <c r="HT355" s="50">
        <f t="shared" ref="HT355:HT365" si="5560">GS355+HB355+HK355</f>
        <v>0</v>
      </c>
      <c r="HU355" s="45">
        <f t="shared" ref="HU355:HU365" si="5561">IF(HV355,HV355/HT355,0)</f>
        <v>0</v>
      </c>
      <c r="HV355" s="51">
        <f t="shared" ref="HV355:HV365" si="5562">GU355+HD355+HM355</f>
        <v>0</v>
      </c>
      <c r="HW355" s="50">
        <f t="shared" ref="HW355:HW365" si="5563">GV355+HE355+HN355</f>
        <v>0</v>
      </c>
      <c r="HX355" s="45">
        <f t="shared" ref="HX355:HX365" si="5564">IF(HY355,HY355/HW355,0)</f>
        <v>0</v>
      </c>
      <c r="HY355" s="51">
        <f t="shared" ref="HY355:HY365" si="5565">GX355+HG355+HP355</f>
        <v>0</v>
      </c>
      <c r="HZ355" s="252">
        <f t="shared" ref="HZ355:HZ365" si="5566">HT355-HW355</f>
        <v>0</v>
      </c>
      <c r="IA355" s="253">
        <f t="shared" ref="IA355:IA365" si="5567">HU355-HX355</f>
        <v>0</v>
      </c>
      <c r="IB355" s="253">
        <f t="shared" ref="IB355:IB365" si="5568">HV355-HY355</f>
        <v>0</v>
      </c>
      <c r="IC355" s="243"/>
      <c r="ID355" s="240"/>
      <c r="IE355" s="241">
        <f t="shared" ref="IE355:IE365" si="5569">IC355*ID355</f>
        <v>0</v>
      </c>
      <c r="IF355" s="243"/>
      <c r="IG355" s="240"/>
      <c r="IH355" s="241">
        <f t="shared" ref="IH355:IH365" si="5570">IF355*IG355</f>
        <v>0</v>
      </c>
      <c r="II355" s="236">
        <f t="shared" ref="II355:II365" si="5571">IC355-IF355</f>
        <v>0</v>
      </c>
      <c r="IJ355" s="232">
        <f t="shared" ref="IJ355:IJ365" si="5572">ID355-IG355</f>
        <v>0</v>
      </c>
      <c r="IK355" s="233">
        <f t="shared" ref="IK355:IK365" si="5573">IE355-IH355</f>
        <v>0</v>
      </c>
      <c r="IL355" s="243"/>
      <c r="IM355" s="240"/>
      <c r="IN355" s="241">
        <f t="shared" ref="IN355:IN365" si="5574">IL355*IM355</f>
        <v>0</v>
      </c>
      <c r="IO355" s="243"/>
      <c r="IP355" s="240"/>
      <c r="IQ355" s="241">
        <f t="shared" ref="IQ355:IQ365" si="5575">IO355*IP355</f>
        <v>0</v>
      </c>
      <c r="IR355" s="236">
        <f t="shared" ref="IR355:IR365" si="5576">IL355-IO355</f>
        <v>0</v>
      </c>
      <c r="IS355" s="232">
        <f t="shared" ref="IS355:IS365" si="5577">IM355-IP355</f>
        <v>0</v>
      </c>
      <c r="IT355" s="233">
        <f t="shared" ref="IT355:IT365" si="5578">IN355-IQ355</f>
        <v>0</v>
      </c>
      <c r="IU355" s="243"/>
      <c r="IV355" s="240"/>
      <c r="IW355" s="241">
        <f t="shared" ref="IW355:IW365" si="5579">IU355*IV355</f>
        <v>0</v>
      </c>
      <c r="IX355" s="243"/>
      <c r="IY355" s="240"/>
      <c r="IZ355" s="241">
        <f t="shared" ref="IZ355:IZ365" si="5580">IX355*IY355</f>
        <v>0</v>
      </c>
      <c r="JA355" s="236">
        <f t="shared" ref="JA355:JA365" si="5581">IU355-IX355</f>
        <v>0</v>
      </c>
      <c r="JB355" s="232">
        <f t="shared" ref="JB355:JB365" si="5582">IV355-IY355</f>
        <v>0</v>
      </c>
      <c r="JC355" s="233">
        <f t="shared" ref="JC355:JC365" si="5583">IW355-IZ355</f>
        <v>0</v>
      </c>
      <c r="JD355" s="449">
        <f t="shared" ref="JD355:JD365" si="5584">IC355+IL355+IU355</f>
        <v>0</v>
      </c>
      <c r="JE355" s="450">
        <f t="shared" ref="JE355:JE365" si="5585">IF(JF355,JF355/JD355,0)</f>
        <v>0</v>
      </c>
      <c r="JF355" s="451">
        <f t="shared" ref="JF355:JF365" si="5586">IE355+IN355+IW355</f>
        <v>0</v>
      </c>
      <c r="JG355" s="449">
        <f t="shared" ref="JG355:JG365" si="5587">IF355+IO355+IX355</f>
        <v>0</v>
      </c>
      <c r="JH355" s="450">
        <f t="shared" ref="JH355:JH365" si="5588">IF(JI355,JI355/JG355,0)</f>
        <v>0</v>
      </c>
      <c r="JI355" s="451">
        <f t="shared" ref="JI355:JI365" si="5589">IH355+IQ355+IZ355</f>
        <v>0</v>
      </c>
      <c r="JJ355" s="252">
        <f t="shared" ref="JJ355:JJ365" si="5590">JD355-JG355</f>
        <v>0</v>
      </c>
      <c r="JK355" s="253">
        <f t="shared" ref="JK355:JK365" si="5591">JE355-JH355</f>
        <v>0</v>
      </c>
      <c r="JL355" s="253">
        <f t="shared" ref="JL355:JL365" si="5592">JF355-JI355</f>
        <v>0</v>
      </c>
      <c r="JM355" s="184"/>
      <c r="JN355" s="100"/>
      <c r="JO355" s="90">
        <f t="shared" ref="JO355:JO365" si="5593">JM355*JN355</f>
        <v>0</v>
      </c>
      <c r="JP355" s="184"/>
      <c r="JQ355" s="100"/>
      <c r="JR355" s="90">
        <f t="shared" ref="JR355:JR365" si="5594">JP355*JQ355</f>
        <v>0</v>
      </c>
      <c r="JS355" s="236">
        <f t="shared" ref="JS355:JS365" si="5595">JM355-JP355</f>
        <v>0</v>
      </c>
      <c r="JT355" s="232">
        <f t="shared" ref="JT355:JT365" si="5596">JN355-JQ355</f>
        <v>0</v>
      </c>
      <c r="JU355" s="233">
        <f t="shared" ref="JU355:JU365" si="5597">JO355-JR355</f>
        <v>0</v>
      </c>
      <c r="JV355" s="184"/>
      <c r="JW355" s="100"/>
      <c r="JX355" s="90">
        <f t="shared" ref="JX355:JX365" si="5598">JV355*JW355</f>
        <v>0</v>
      </c>
      <c r="JY355" s="184"/>
      <c r="JZ355" s="100"/>
      <c r="KA355" s="90">
        <f t="shared" ref="KA355:KA365" si="5599">JY355*JZ355</f>
        <v>0</v>
      </c>
      <c r="KB355" s="236">
        <f t="shared" ref="KB355:KB365" si="5600">JV355-JY355</f>
        <v>0</v>
      </c>
      <c r="KC355" s="232">
        <f t="shared" ref="KC355:KC365" si="5601">JW355-JZ355</f>
        <v>0</v>
      </c>
      <c r="KD355" s="233">
        <f t="shared" ref="KD355:KD365" si="5602">JX355-KA355</f>
        <v>0</v>
      </c>
      <c r="KE355" s="184"/>
      <c r="KF355" s="100"/>
      <c r="KG355" s="90">
        <f t="shared" ref="KG355:KG365" si="5603">KE355*KF355</f>
        <v>0</v>
      </c>
      <c r="KH355" s="184"/>
      <c r="KI355" s="100"/>
      <c r="KJ355" s="90">
        <f t="shared" ref="KJ355:KJ365" si="5604">KH355*KI355</f>
        <v>0</v>
      </c>
      <c r="KK355" s="41">
        <f t="shared" ref="KK355:KK365" si="5605">KE355-KH355</f>
        <v>0</v>
      </c>
      <c r="KL355" s="42">
        <f t="shared" ref="KL355:KL365" si="5606">KF355-KI355</f>
        <v>0</v>
      </c>
      <c r="KM355" s="43">
        <f t="shared" ref="KM355:KM365" si="5607">KG355-KJ355</f>
        <v>0</v>
      </c>
      <c r="KN355" s="50">
        <f t="shared" ref="KN355:KN365" si="5608">JM355+JV355+KE355</f>
        <v>0</v>
      </c>
      <c r="KO355" s="45">
        <f t="shared" ref="KO355:KO365" si="5609">IF(KP355,KP355/KN355,0)</f>
        <v>0</v>
      </c>
      <c r="KP355" s="51">
        <f t="shared" ref="KP355:KP365" si="5610">JO355+JX355+KG355</f>
        <v>0</v>
      </c>
      <c r="KQ355" s="50">
        <f t="shared" ref="KQ355:KQ365" si="5611">JP355+JY355+KH355</f>
        <v>0</v>
      </c>
      <c r="KR355" s="45">
        <f t="shared" ref="KR355:KR365" si="5612">IF(KS355,KS355/KQ355,0)</f>
        <v>0</v>
      </c>
      <c r="KS355" s="51">
        <f t="shared" ref="KS355:KS365" si="5613">JR355+KA355+KJ355</f>
        <v>0</v>
      </c>
      <c r="KT355" s="81">
        <f t="shared" ref="KT355:KT365" si="5614">KN355-KQ355</f>
        <v>0</v>
      </c>
      <c r="KU355" s="52">
        <f t="shared" ref="KU355:KU365" si="5615">KO355-KR355</f>
        <v>0</v>
      </c>
      <c r="KV355" s="52">
        <f t="shared" ref="KV355:KV365" si="5616">KP355-KS355</f>
        <v>0</v>
      </c>
      <c r="KW355" s="27">
        <f t="shared" ref="KW355:KW365" si="5617">GJ355+HT355+JD355+KN355</f>
        <v>0</v>
      </c>
      <c r="KX355" s="28">
        <f t="shared" ref="KX355:KX365" si="5618">IF(KY355,KY355/KW355,0)</f>
        <v>0</v>
      </c>
      <c r="KY355" s="29">
        <f t="shared" ref="KY355:KY365" si="5619">GL355+HV355+JF355+KP355</f>
        <v>0</v>
      </c>
      <c r="KZ355" s="27">
        <f t="shared" ref="KZ355:KZ365" si="5620">GM355+HW355+JG355+KQ355</f>
        <v>0</v>
      </c>
      <c r="LA355" s="28">
        <f t="shared" ref="LA355:LA365" si="5621">IF(LB355,LB355/KZ355,0)</f>
        <v>0</v>
      </c>
      <c r="LB355" s="29">
        <f t="shared" ref="LB355:LB365" si="5622">GO355+HY355+JI355+KS355</f>
        <v>0</v>
      </c>
      <c r="LC355" s="178">
        <f t="shared" ref="LC355:LC365" si="5623">KW355-KZ355</f>
        <v>0</v>
      </c>
      <c r="LD355" s="28">
        <f t="shared" ref="LD355:LD365" si="5624">KX355-LA355</f>
        <v>0</v>
      </c>
      <c r="LE355" s="29">
        <f t="shared" ref="LE355:LE365" si="5625">KY355-LB355</f>
        <v>0</v>
      </c>
    </row>
    <row r="356" spans="2:317" ht="20.25" hidden="1" customHeight="1" outlineLevel="3">
      <c r="B356" s="84" t="s">
        <v>446</v>
      </c>
      <c r="C356" s="176" t="s">
        <v>449</v>
      </c>
      <c r="D356" s="176" t="s">
        <v>442</v>
      </c>
      <c r="E356" s="176" t="s">
        <v>262</v>
      </c>
      <c r="F356" s="84" t="s">
        <v>186</v>
      </c>
      <c r="G356" s="243"/>
      <c r="H356" s="240"/>
      <c r="I356" s="241">
        <f t="shared" si="5311"/>
        <v>0</v>
      </c>
      <c r="J356" s="243"/>
      <c r="K356" s="240"/>
      <c r="L356" s="241">
        <f t="shared" si="5312"/>
        <v>0</v>
      </c>
      <c r="M356" s="41">
        <f t="shared" si="5313"/>
        <v>0</v>
      </c>
      <c r="N356" s="42">
        <f t="shared" si="5314"/>
        <v>0</v>
      </c>
      <c r="O356" s="43">
        <f t="shared" si="5315"/>
        <v>0</v>
      </c>
      <c r="P356" s="243"/>
      <c r="Q356" s="240"/>
      <c r="R356" s="241">
        <f t="shared" si="5316"/>
        <v>0</v>
      </c>
      <c r="S356" s="243"/>
      <c r="T356" s="240"/>
      <c r="U356" s="241">
        <f t="shared" si="5317"/>
        <v>0</v>
      </c>
      <c r="V356" s="41">
        <f t="shared" si="5318"/>
        <v>0</v>
      </c>
      <c r="W356" s="42">
        <f t="shared" si="5319"/>
        <v>0</v>
      </c>
      <c r="X356" s="43">
        <f t="shared" si="5320"/>
        <v>0</v>
      </c>
      <c r="Y356" s="243"/>
      <c r="Z356" s="240"/>
      <c r="AA356" s="241">
        <f t="shared" si="5321"/>
        <v>0</v>
      </c>
      <c r="AB356" s="243"/>
      <c r="AC356" s="240"/>
      <c r="AD356" s="241">
        <f t="shared" si="5322"/>
        <v>0</v>
      </c>
      <c r="AE356" s="236">
        <f t="shared" si="5323"/>
        <v>0</v>
      </c>
      <c r="AF356" s="232">
        <f t="shared" si="5324"/>
        <v>0</v>
      </c>
      <c r="AG356" s="233">
        <f t="shared" si="5325"/>
        <v>0</v>
      </c>
      <c r="AH356" s="449">
        <f t="shared" si="5326"/>
        <v>0</v>
      </c>
      <c r="AI356" s="450">
        <f t="shared" si="5327"/>
        <v>0</v>
      </c>
      <c r="AJ356" s="451">
        <f t="shared" si="5328"/>
        <v>0</v>
      </c>
      <c r="AK356" s="449">
        <f t="shared" si="5329"/>
        <v>0</v>
      </c>
      <c r="AL356" s="450">
        <f t="shared" si="5330"/>
        <v>0</v>
      </c>
      <c r="AM356" s="451">
        <f t="shared" si="5331"/>
        <v>0</v>
      </c>
      <c r="AN356" s="252">
        <f t="shared" si="5332"/>
        <v>0</v>
      </c>
      <c r="AO356" s="253">
        <f t="shared" si="5333"/>
        <v>0</v>
      </c>
      <c r="AP356" s="253">
        <f t="shared" si="5334"/>
        <v>0</v>
      </c>
      <c r="AQ356" s="184"/>
      <c r="AR356" s="100"/>
      <c r="AS356" s="90">
        <f t="shared" si="5335"/>
        <v>0</v>
      </c>
      <c r="AT356" s="184"/>
      <c r="AU356" s="100"/>
      <c r="AV356" s="90">
        <f t="shared" si="5336"/>
        <v>0</v>
      </c>
      <c r="AW356" s="236">
        <f t="shared" si="5337"/>
        <v>0</v>
      </c>
      <c r="AX356" s="232">
        <f t="shared" si="5338"/>
        <v>0</v>
      </c>
      <c r="AY356" s="233">
        <f t="shared" si="5339"/>
        <v>0</v>
      </c>
      <c r="AZ356" s="184"/>
      <c r="BA356" s="100"/>
      <c r="BB356" s="90">
        <f t="shared" si="5340"/>
        <v>0</v>
      </c>
      <c r="BC356" s="184"/>
      <c r="BD356" s="100"/>
      <c r="BE356" s="90">
        <f t="shared" si="5341"/>
        <v>0</v>
      </c>
      <c r="BF356" s="236">
        <f t="shared" si="5342"/>
        <v>0</v>
      </c>
      <c r="BG356" s="232">
        <f t="shared" si="5343"/>
        <v>0</v>
      </c>
      <c r="BH356" s="233">
        <f t="shared" si="5344"/>
        <v>0</v>
      </c>
      <c r="BI356" s="184"/>
      <c r="BJ356" s="100"/>
      <c r="BK356" s="90">
        <f t="shared" si="5345"/>
        <v>0</v>
      </c>
      <c r="BL356" s="184"/>
      <c r="BM356" s="100"/>
      <c r="BN356" s="90">
        <f t="shared" si="5346"/>
        <v>0</v>
      </c>
      <c r="BO356" s="236">
        <f t="shared" si="5347"/>
        <v>0</v>
      </c>
      <c r="BP356" s="232">
        <f t="shared" si="5348"/>
        <v>0</v>
      </c>
      <c r="BQ356" s="233">
        <f t="shared" si="5349"/>
        <v>0</v>
      </c>
      <c r="BR356" s="50">
        <f t="shared" si="5350"/>
        <v>0</v>
      </c>
      <c r="BS356" s="45">
        <f t="shared" si="5351"/>
        <v>0</v>
      </c>
      <c r="BT356" s="51">
        <f t="shared" si="5352"/>
        <v>0</v>
      </c>
      <c r="BU356" s="50">
        <f t="shared" si="5353"/>
        <v>0</v>
      </c>
      <c r="BV356" s="45">
        <f t="shared" si="5354"/>
        <v>0</v>
      </c>
      <c r="BW356" s="51">
        <f t="shared" si="5355"/>
        <v>0</v>
      </c>
      <c r="BX356" s="252">
        <f t="shared" si="5356"/>
        <v>0</v>
      </c>
      <c r="BY356" s="253">
        <f t="shared" si="5357"/>
        <v>0</v>
      </c>
      <c r="BZ356" s="253">
        <f t="shared" si="5358"/>
        <v>0</v>
      </c>
      <c r="CA356" s="243"/>
      <c r="CB356" s="240"/>
      <c r="CC356" s="241">
        <f t="shared" si="5359"/>
        <v>0</v>
      </c>
      <c r="CD356" s="243"/>
      <c r="CE356" s="240"/>
      <c r="CF356" s="241">
        <f t="shared" si="5360"/>
        <v>0</v>
      </c>
      <c r="CG356" s="236">
        <f t="shared" si="5361"/>
        <v>0</v>
      </c>
      <c r="CH356" s="232">
        <f t="shared" si="5362"/>
        <v>0</v>
      </c>
      <c r="CI356" s="233">
        <f t="shared" si="5363"/>
        <v>0</v>
      </c>
      <c r="CJ356" s="243"/>
      <c r="CK356" s="240"/>
      <c r="CL356" s="241">
        <f t="shared" si="5364"/>
        <v>0</v>
      </c>
      <c r="CM356" s="243"/>
      <c r="CN356" s="240"/>
      <c r="CO356" s="241">
        <f t="shared" si="5365"/>
        <v>0</v>
      </c>
      <c r="CP356" s="236">
        <f t="shared" si="5366"/>
        <v>0</v>
      </c>
      <c r="CQ356" s="232">
        <f t="shared" si="5367"/>
        <v>0</v>
      </c>
      <c r="CR356" s="233">
        <f t="shared" si="5368"/>
        <v>0</v>
      </c>
      <c r="CS356" s="243"/>
      <c r="CT356" s="240"/>
      <c r="CU356" s="241">
        <f t="shared" si="5369"/>
        <v>0</v>
      </c>
      <c r="CV356" s="243"/>
      <c r="CW356" s="240"/>
      <c r="CX356" s="241">
        <f t="shared" si="5370"/>
        <v>0</v>
      </c>
      <c r="CY356" s="236">
        <f t="shared" si="5371"/>
        <v>0</v>
      </c>
      <c r="CZ356" s="232">
        <f t="shared" si="5372"/>
        <v>0</v>
      </c>
      <c r="DA356" s="233">
        <f t="shared" si="5373"/>
        <v>0</v>
      </c>
      <c r="DB356" s="449">
        <f t="shared" si="5374"/>
        <v>0</v>
      </c>
      <c r="DC356" s="450">
        <f t="shared" si="5375"/>
        <v>0</v>
      </c>
      <c r="DD356" s="451">
        <f t="shared" si="5376"/>
        <v>0</v>
      </c>
      <c r="DE356" s="449">
        <f t="shared" si="5377"/>
        <v>0</v>
      </c>
      <c r="DF356" s="450">
        <f t="shared" si="5378"/>
        <v>0</v>
      </c>
      <c r="DG356" s="451">
        <f t="shared" si="5379"/>
        <v>0</v>
      </c>
      <c r="DH356" s="252">
        <f t="shared" si="5380"/>
        <v>0</v>
      </c>
      <c r="DI356" s="253">
        <f t="shared" si="5381"/>
        <v>0</v>
      </c>
      <c r="DJ356" s="253">
        <f t="shared" si="5382"/>
        <v>0</v>
      </c>
      <c r="DK356" s="184"/>
      <c r="DL356" s="100"/>
      <c r="DM356" s="90">
        <f t="shared" si="5383"/>
        <v>0</v>
      </c>
      <c r="DN356" s="184"/>
      <c r="DO356" s="100"/>
      <c r="DP356" s="90">
        <f t="shared" si="5384"/>
        <v>0</v>
      </c>
      <c r="DQ356" s="236">
        <f t="shared" si="5385"/>
        <v>0</v>
      </c>
      <c r="DR356" s="232">
        <f t="shared" si="5386"/>
        <v>0</v>
      </c>
      <c r="DS356" s="233">
        <f t="shared" si="5387"/>
        <v>0</v>
      </c>
      <c r="DT356" s="184"/>
      <c r="DU356" s="100"/>
      <c r="DV356" s="90">
        <f t="shared" si="5388"/>
        <v>0</v>
      </c>
      <c r="DW356" s="184"/>
      <c r="DX356" s="100"/>
      <c r="DY356" s="90">
        <f t="shared" si="5389"/>
        <v>0</v>
      </c>
      <c r="DZ356" s="236">
        <f t="shared" si="5390"/>
        <v>0</v>
      </c>
      <c r="EA356" s="232">
        <f t="shared" si="5391"/>
        <v>0</v>
      </c>
      <c r="EB356" s="233">
        <f t="shared" si="5392"/>
        <v>0</v>
      </c>
      <c r="EC356" s="184"/>
      <c r="ED356" s="100"/>
      <c r="EE356" s="90">
        <f t="shared" si="5393"/>
        <v>0</v>
      </c>
      <c r="EF356" s="184"/>
      <c r="EG356" s="100"/>
      <c r="EH356" s="90">
        <f t="shared" si="5394"/>
        <v>0</v>
      </c>
      <c r="EI356" s="41">
        <f t="shared" si="5395"/>
        <v>0</v>
      </c>
      <c r="EJ356" s="42">
        <f t="shared" si="5396"/>
        <v>0</v>
      </c>
      <c r="EK356" s="43">
        <f t="shared" si="5397"/>
        <v>0</v>
      </c>
      <c r="EL356" s="50">
        <f t="shared" si="5398"/>
        <v>0</v>
      </c>
      <c r="EM356" s="45">
        <f t="shared" si="5399"/>
        <v>0</v>
      </c>
      <c r="EN356" s="51">
        <f t="shared" si="5400"/>
        <v>0</v>
      </c>
      <c r="EO356" s="50">
        <f t="shared" si="5401"/>
        <v>0</v>
      </c>
      <c r="EP356" s="45">
        <f t="shared" si="5402"/>
        <v>0</v>
      </c>
      <c r="EQ356" s="51">
        <f t="shared" si="5403"/>
        <v>0</v>
      </c>
      <c r="ER356" s="81">
        <f t="shared" si="5404"/>
        <v>0</v>
      </c>
      <c r="ES356" s="52">
        <f t="shared" si="5405"/>
        <v>0</v>
      </c>
      <c r="ET356" s="52">
        <f t="shared" si="5406"/>
        <v>0</v>
      </c>
      <c r="EU356" s="27">
        <f t="shared" si="5407"/>
        <v>0</v>
      </c>
      <c r="EV356" s="28">
        <f t="shared" si="5408"/>
        <v>0</v>
      </c>
      <c r="EW356" s="29">
        <f t="shared" si="5409"/>
        <v>0</v>
      </c>
      <c r="EX356" s="27">
        <f t="shared" si="5410"/>
        <v>0</v>
      </c>
      <c r="EY356" s="28">
        <f t="shared" si="5411"/>
        <v>0</v>
      </c>
      <c r="EZ356" s="29">
        <f t="shared" si="5412"/>
        <v>0</v>
      </c>
      <c r="FA356" s="178">
        <f t="shared" si="5413"/>
        <v>0</v>
      </c>
      <c r="FB356" s="28">
        <f t="shared" si="5414"/>
        <v>0</v>
      </c>
      <c r="FC356" s="29">
        <f t="shared" si="5415"/>
        <v>0</v>
      </c>
      <c r="FE356" s="84" t="s">
        <v>446</v>
      </c>
      <c r="FF356" s="176" t="s">
        <v>449</v>
      </c>
      <c r="FG356" s="176" t="s">
        <v>262</v>
      </c>
      <c r="FH356" s="84" t="s">
        <v>186</v>
      </c>
      <c r="FI356" s="243"/>
      <c r="FJ356" s="240"/>
      <c r="FK356" s="241">
        <f t="shared" si="5521"/>
        <v>0</v>
      </c>
      <c r="FL356" s="243"/>
      <c r="FM356" s="240"/>
      <c r="FN356" s="241">
        <f t="shared" si="5522"/>
        <v>0</v>
      </c>
      <c r="FO356" s="41">
        <f t="shared" si="5523"/>
        <v>0</v>
      </c>
      <c r="FP356" s="42">
        <f t="shared" si="5524"/>
        <v>0</v>
      </c>
      <c r="FQ356" s="43">
        <f t="shared" si="5525"/>
        <v>0</v>
      </c>
      <c r="FR356" s="243"/>
      <c r="FS356" s="240"/>
      <c r="FT356" s="241">
        <f t="shared" si="5526"/>
        <v>0</v>
      </c>
      <c r="FU356" s="243"/>
      <c r="FV356" s="240"/>
      <c r="FW356" s="241">
        <f t="shared" si="5527"/>
        <v>0</v>
      </c>
      <c r="FX356" s="41">
        <f t="shared" si="5528"/>
        <v>0</v>
      </c>
      <c r="FY356" s="42">
        <f t="shared" si="5529"/>
        <v>0</v>
      </c>
      <c r="FZ356" s="43">
        <f t="shared" si="5530"/>
        <v>0</v>
      </c>
      <c r="GA356" s="243"/>
      <c r="GB356" s="240"/>
      <c r="GC356" s="241">
        <f t="shared" si="5531"/>
        <v>0</v>
      </c>
      <c r="GD356" s="243"/>
      <c r="GE356" s="240"/>
      <c r="GF356" s="241">
        <f t="shared" si="5532"/>
        <v>0</v>
      </c>
      <c r="GG356" s="236">
        <f t="shared" si="5533"/>
        <v>0</v>
      </c>
      <c r="GH356" s="232">
        <f t="shared" si="5534"/>
        <v>0</v>
      </c>
      <c r="GI356" s="233">
        <f t="shared" si="5535"/>
        <v>0</v>
      </c>
      <c r="GJ356" s="449">
        <f t="shared" si="5536"/>
        <v>0</v>
      </c>
      <c r="GK356" s="450">
        <f t="shared" si="5537"/>
        <v>0</v>
      </c>
      <c r="GL356" s="451">
        <f t="shared" si="5538"/>
        <v>0</v>
      </c>
      <c r="GM356" s="449">
        <f t="shared" si="5539"/>
        <v>0</v>
      </c>
      <c r="GN356" s="450">
        <f t="shared" si="5540"/>
        <v>0</v>
      </c>
      <c r="GO356" s="451">
        <f t="shared" si="5541"/>
        <v>0</v>
      </c>
      <c r="GP356" s="252">
        <f t="shared" si="5542"/>
        <v>0</v>
      </c>
      <c r="GQ356" s="253">
        <f t="shared" si="5543"/>
        <v>0</v>
      </c>
      <c r="GR356" s="253">
        <f t="shared" si="5544"/>
        <v>0</v>
      </c>
      <c r="GS356" s="184"/>
      <c r="GT356" s="100"/>
      <c r="GU356" s="90">
        <f t="shared" si="5545"/>
        <v>0</v>
      </c>
      <c r="GV356" s="184"/>
      <c r="GW356" s="100"/>
      <c r="GX356" s="90">
        <f t="shared" si="5546"/>
        <v>0</v>
      </c>
      <c r="GY356" s="236">
        <f t="shared" si="5547"/>
        <v>0</v>
      </c>
      <c r="GZ356" s="232">
        <f t="shared" si="5548"/>
        <v>0</v>
      </c>
      <c r="HA356" s="233">
        <f t="shared" si="5549"/>
        <v>0</v>
      </c>
      <c r="HB356" s="184"/>
      <c r="HC356" s="100"/>
      <c r="HD356" s="90">
        <f t="shared" si="5550"/>
        <v>0</v>
      </c>
      <c r="HE356" s="184"/>
      <c r="HF356" s="100"/>
      <c r="HG356" s="90">
        <f t="shared" si="5551"/>
        <v>0</v>
      </c>
      <c r="HH356" s="236">
        <f t="shared" si="5552"/>
        <v>0</v>
      </c>
      <c r="HI356" s="232">
        <f t="shared" si="5553"/>
        <v>0</v>
      </c>
      <c r="HJ356" s="233">
        <f t="shared" si="5554"/>
        <v>0</v>
      </c>
      <c r="HK356" s="184"/>
      <c r="HL356" s="100"/>
      <c r="HM356" s="90">
        <f t="shared" si="5555"/>
        <v>0</v>
      </c>
      <c r="HN356" s="184"/>
      <c r="HO356" s="100"/>
      <c r="HP356" s="90">
        <f t="shared" si="5556"/>
        <v>0</v>
      </c>
      <c r="HQ356" s="236">
        <f t="shared" si="5557"/>
        <v>0</v>
      </c>
      <c r="HR356" s="232">
        <f t="shared" si="5558"/>
        <v>0</v>
      </c>
      <c r="HS356" s="233">
        <f t="shared" si="5559"/>
        <v>0</v>
      </c>
      <c r="HT356" s="50">
        <f t="shared" si="5560"/>
        <v>0</v>
      </c>
      <c r="HU356" s="45">
        <f t="shared" si="5561"/>
        <v>0</v>
      </c>
      <c r="HV356" s="51">
        <f t="shared" si="5562"/>
        <v>0</v>
      </c>
      <c r="HW356" s="50">
        <f t="shared" si="5563"/>
        <v>0</v>
      </c>
      <c r="HX356" s="45">
        <f t="shared" si="5564"/>
        <v>0</v>
      </c>
      <c r="HY356" s="51">
        <f t="shared" si="5565"/>
        <v>0</v>
      </c>
      <c r="HZ356" s="252">
        <f t="shared" si="5566"/>
        <v>0</v>
      </c>
      <c r="IA356" s="253">
        <f t="shared" si="5567"/>
        <v>0</v>
      </c>
      <c r="IB356" s="253">
        <f t="shared" si="5568"/>
        <v>0</v>
      </c>
      <c r="IC356" s="243"/>
      <c r="ID356" s="240"/>
      <c r="IE356" s="241">
        <f t="shared" si="5569"/>
        <v>0</v>
      </c>
      <c r="IF356" s="243"/>
      <c r="IG356" s="240"/>
      <c r="IH356" s="241">
        <f t="shared" si="5570"/>
        <v>0</v>
      </c>
      <c r="II356" s="236">
        <f t="shared" si="5571"/>
        <v>0</v>
      </c>
      <c r="IJ356" s="232">
        <f t="shared" si="5572"/>
        <v>0</v>
      </c>
      <c r="IK356" s="233">
        <f t="shared" si="5573"/>
        <v>0</v>
      </c>
      <c r="IL356" s="243"/>
      <c r="IM356" s="240"/>
      <c r="IN356" s="241">
        <f t="shared" si="5574"/>
        <v>0</v>
      </c>
      <c r="IO356" s="243"/>
      <c r="IP356" s="240"/>
      <c r="IQ356" s="241">
        <f t="shared" si="5575"/>
        <v>0</v>
      </c>
      <c r="IR356" s="236">
        <f t="shared" si="5576"/>
        <v>0</v>
      </c>
      <c r="IS356" s="232">
        <f t="shared" si="5577"/>
        <v>0</v>
      </c>
      <c r="IT356" s="233">
        <f t="shared" si="5578"/>
        <v>0</v>
      </c>
      <c r="IU356" s="243"/>
      <c r="IV356" s="240"/>
      <c r="IW356" s="241">
        <f t="shared" si="5579"/>
        <v>0</v>
      </c>
      <c r="IX356" s="243"/>
      <c r="IY356" s="240"/>
      <c r="IZ356" s="241">
        <f t="shared" si="5580"/>
        <v>0</v>
      </c>
      <c r="JA356" s="236">
        <f t="shared" si="5581"/>
        <v>0</v>
      </c>
      <c r="JB356" s="232">
        <f t="shared" si="5582"/>
        <v>0</v>
      </c>
      <c r="JC356" s="233">
        <f t="shared" si="5583"/>
        <v>0</v>
      </c>
      <c r="JD356" s="449">
        <f t="shared" si="5584"/>
        <v>0</v>
      </c>
      <c r="JE356" s="450">
        <f t="shared" si="5585"/>
        <v>0</v>
      </c>
      <c r="JF356" s="451">
        <f t="shared" si="5586"/>
        <v>0</v>
      </c>
      <c r="JG356" s="449">
        <f t="shared" si="5587"/>
        <v>0</v>
      </c>
      <c r="JH356" s="450">
        <f t="shared" si="5588"/>
        <v>0</v>
      </c>
      <c r="JI356" s="451">
        <f t="shared" si="5589"/>
        <v>0</v>
      </c>
      <c r="JJ356" s="252">
        <f t="shared" si="5590"/>
        <v>0</v>
      </c>
      <c r="JK356" s="253">
        <f t="shared" si="5591"/>
        <v>0</v>
      </c>
      <c r="JL356" s="253">
        <f t="shared" si="5592"/>
        <v>0</v>
      </c>
      <c r="JM356" s="184"/>
      <c r="JN356" s="100"/>
      <c r="JO356" s="90">
        <f t="shared" si="5593"/>
        <v>0</v>
      </c>
      <c r="JP356" s="184"/>
      <c r="JQ356" s="100"/>
      <c r="JR356" s="90">
        <f t="shared" si="5594"/>
        <v>0</v>
      </c>
      <c r="JS356" s="236">
        <f t="shared" si="5595"/>
        <v>0</v>
      </c>
      <c r="JT356" s="232">
        <f t="shared" si="5596"/>
        <v>0</v>
      </c>
      <c r="JU356" s="233">
        <f t="shared" si="5597"/>
        <v>0</v>
      </c>
      <c r="JV356" s="184"/>
      <c r="JW356" s="100"/>
      <c r="JX356" s="90">
        <f t="shared" si="5598"/>
        <v>0</v>
      </c>
      <c r="JY356" s="184"/>
      <c r="JZ356" s="100"/>
      <c r="KA356" s="90">
        <f t="shared" si="5599"/>
        <v>0</v>
      </c>
      <c r="KB356" s="236">
        <f t="shared" si="5600"/>
        <v>0</v>
      </c>
      <c r="KC356" s="232">
        <f t="shared" si="5601"/>
        <v>0</v>
      </c>
      <c r="KD356" s="233">
        <f t="shared" si="5602"/>
        <v>0</v>
      </c>
      <c r="KE356" s="184"/>
      <c r="KF356" s="100"/>
      <c r="KG356" s="90">
        <f t="shared" si="5603"/>
        <v>0</v>
      </c>
      <c r="KH356" s="184"/>
      <c r="KI356" s="100"/>
      <c r="KJ356" s="90">
        <f t="shared" si="5604"/>
        <v>0</v>
      </c>
      <c r="KK356" s="41">
        <f t="shared" si="5605"/>
        <v>0</v>
      </c>
      <c r="KL356" s="42">
        <f t="shared" si="5606"/>
        <v>0</v>
      </c>
      <c r="KM356" s="43">
        <f t="shared" si="5607"/>
        <v>0</v>
      </c>
      <c r="KN356" s="50">
        <f t="shared" si="5608"/>
        <v>0</v>
      </c>
      <c r="KO356" s="45">
        <f t="shared" si="5609"/>
        <v>0</v>
      </c>
      <c r="KP356" s="51">
        <f t="shared" si="5610"/>
        <v>0</v>
      </c>
      <c r="KQ356" s="50">
        <f t="shared" si="5611"/>
        <v>0</v>
      </c>
      <c r="KR356" s="45">
        <f t="shared" si="5612"/>
        <v>0</v>
      </c>
      <c r="KS356" s="51">
        <f t="shared" si="5613"/>
        <v>0</v>
      </c>
      <c r="KT356" s="81">
        <f t="shared" si="5614"/>
        <v>0</v>
      </c>
      <c r="KU356" s="52">
        <f t="shared" si="5615"/>
        <v>0</v>
      </c>
      <c r="KV356" s="52">
        <f t="shared" si="5616"/>
        <v>0</v>
      </c>
      <c r="KW356" s="27">
        <f t="shared" si="5617"/>
        <v>0</v>
      </c>
      <c r="KX356" s="28">
        <f t="shared" si="5618"/>
        <v>0</v>
      </c>
      <c r="KY356" s="29">
        <f t="shared" si="5619"/>
        <v>0</v>
      </c>
      <c r="KZ356" s="27">
        <f t="shared" si="5620"/>
        <v>0</v>
      </c>
      <c r="LA356" s="28">
        <f t="shared" si="5621"/>
        <v>0</v>
      </c>
      <c r="LB356" s="29">
        <f t="shared" si="5622"/>
        <v>0</v>
      </c>
      <c r="LC356" s="178">
        <f t="shared" si="5623"/>
        <v>0</v>
      </c>
      <c r="LD356" s="28">
        <f t="shared" si="5624"/>
        <v>0</v>
      </c>
      <c r="LE356" s="29">
        <f t="shared" si="5625"/>
        <v>0</v>
      </c>
    </row>
    <row r="357" spans="2:317" ht="20.25" hidden="1" customHeight="1" outlineLevel="3">
      <c r="B357" s="84" t="s">
        <v>446</v>
      </c>
      <c r="C357" s="176" t="s">
        <v>449</v>
      </c>
      <c r="D357" s="176" t="s">
        <v>442</v>
      </c>
      <c r="E357" s="176" t="s">
        <v>262</v>
      </c>
      <c r="F357" s="84" t="s">
        <v>186</v>
      </c>
      <c r="G357" s="243"/>
      <c r="H357" s="240"/>
      <c r="I357" s="241">
        <f t="shared" si="5311"/>
        <v>0</v>
      </c>
      <c r="J357" s="243"/>
      <c r="K357" s="240"/>
      <c r="L357" s="241">
        <f t="shared" si="5312"/>
        <v>0</v>
      </c>
      <c r="M357" s="41">
        <f t="shared" si="5313"/>
        <v>0</v>
      </c>
      <c r="N357" s="42">
        <f t="shared" si="5314"/>
        <v>0</v>
      </c>
      <c r="O357" s="43">
        <f t="shared" si="5315"/>
        <v>0</v>
      </c>
      <c r="P357" s="243"/>
      <c r="Q357" s="240"/>
      <c r="R357" s="241">
        <f t="shared" si="5316"/>
        <v>0</v>
      </c>
      <c r="S357" s="243"/>
      <c r="T357" s="240"/>
      <c r="U357" s="241">
        <f t="shared" si="5317"/>
        <v>0</v>
      </c>
      <c r="V357" s="41">
        <f t="shared" si="5318"/>
        <v>0</v>
      </c>
      <c r="W357" s="42">
        <f t="shared" si="5319"/>
        <v>0</v>
      </c>
      <c r="X357" s="43">
        <f t="shared" si="5320"/>
        <v>0</v>
      </c>
      <c r="Y357" s="243"/>
      <c r="Z357" s="240"/>
      <c r="AA357" s="241">
        <f t="shared" si="5321"/>
        <v>0</v>
      </c>
      <c r="AB357" s="243"/>
      <c r="AC357" s="240"/>
      <c r="AD357" s="241">
        <f t="shared" si="5322"/>
        <v>0</v>
      </c>
      <c r="AE357" s="236">
        <f t="shared" si="5323"/>
        <v>0</v>
      </c>
      <c r="AF357" s="232">
        <f t="shared" si="5324"/>
        <v>0</v>
      </c>
      <c r="AG357" s="233">
        <f t="shared" si="5325"/>
        <v>0</v>
      </c>
      <c r="AH357" s="449">
        <f t="shared" si="5326"/>
        <v>0</v>
      </c>
      <c r="AI357" s="450">
        <f t="shared" si="5327"/>
        <v>0</v>
      </c>
      <c r="AJ357" s="451">
        <f t="shared" si="5328"/>
        <v>0</v>
      </c>
      <c r="AK357" s="449">
        <f t="shared" si="5329"/>
        <v>0</v>
      </c>
      <c r="AL357" s="450">
        <f t="shared" si="5330"/>
        <v>0</v>
      </c>
      <c r="AM357" s="451">
        <f t="shared" si="5331"/>
        <v>0</v>
      </c>
      <c r="AN357" s="252">
        <f t="shared" si="5332"/>
        <v>0</v>
      </c>
      <c r="AO357" s="253">
        <f t="shared" si="5333"/>
        <v>0</v>
      </c>
      <c r="AP357" s="253">
        <f t="shared" si="5334"/>
        <v>0</v>
      </c>
      <c r="AQ357" s="184"/>
      <c r="AR357" s="100"/>
      <c r="AS357" s="90">
        <f t="shared" si="5335"/>
        <v>0</v>
      </c>
      <c r="AT357" s="184"/>
      <c r="AU357" s="100"/>
      <c r="AV357" s="90">
        <f t="shared" si="5336"/>
        <v>0</v>
      </c>
      <c r="AW357" s="236">
        <f t="shared" si="5337"/>
        <v>0</v>
      </c>
      <c r="AX357" s="232">
        <f t="shared" si="5338"/>
        <v>0</v>
      </c>
      <c r="AY357" s="233">
        <f t="shared" si="5339"/>
        <v>0</v>
      </c>
      <c r="AZ357" s="184"/>
      <c r="BA357" s="100"/>
      <c r="BB357" s="90">
        <f t="shared" si="5340"/>
        <v>0</v>
      </c>
      <c r="BC357" s="184"/>
      <c r="BD357" s="100"/>
      <c r="BE357" s="90">
        <f t="shared" si="5341"/>
        <v>0</v>
      </c>
      <c r="BF357" s="236">
        <f t="shared" si="5342"/>
        <v>0</v>
      </c>
      <c r="BG357" s="232">
        <f t="shared" si="5343"/>
        <v>0</v>
      </c>
      <c r="BH357" s="233">
        <f t="shared" si="5344"/>
        <v>0</v>
      </c>
      <c r="BI357" s="184"/>
      <c r="BJ357" s="100"/>
      <c r="BK357" s="90">
        <f t="shared" si="5345"/>
        <v>0</v>
      </c>
      <c r="BL357" s="184"/>
      <c r="BM357" s="100"/>
      <c r="BN357" s="90">
        <f t="shared" si="5346"/>
        <v>0</v>
      </c>
      <c r="BO357" s="236">
        <f t="shared" si="5347"/>
        <v>0</v>
      </c>
      <c r="BP357" s="232">
        <f t="shared" si="5348"/>
        <v>0</v>
      </c>
      <c r="BQ357" s="233">
        <f t="shared" si="5349"/>
        <v>0</v>
      </c>
      <c r="BR357" s="50">
        <f t="shared" si="5350"/>
        <v>0</v>
      </c>
      <c r="BS357" s="45">
        <f t="shared" si="5351"/>
        <v>0</v>
      </c>
      <c r="BT357" s="51">
        <f t="shared" si="5352"/>
        <v>0</v>
      </c>
      <c r="BU357" s="50">
        <f t="shared" si="5353"/>
        <v>0</v>
      </c>
      <c r="BV357" s="45">
        <f t="shared" si="5354"/>
        <v>0</v>
      </c>
      <c r="BW357" s="51">
        <f t="shared" si="5355"/>
        <v>0</v>
      </c>
      <c r="BX357" s="252">
        <f t="shared" si="5356"/>
        <v>0</v>
      </c>
      <c r="BY357" s="253">
        <f t="shared" si="5357"/>
        <v>0</v>
      </c>
      <c r="BZ357" s="253">
        <f t="shared" si="5358"/>
        <v>0</v>
      </c>
      <c r="CA357" s="243"/>
      <c r="CB357" s="240"/>
      <c r="CC357" s="241">
        <f t="shared" si="5359"/>
        <v>0</v>
      </c>
      <c r="CD357" s="243"/>
      <c r="CE357" s="240"/>
      <c r="CF357" s="241">
        <f t="shared" si="5360"/>
        <v>0</v>
      </c>
      <c r="CG357" s="236">
        <f t="shared" si="5361"/>
        <v>0</v>
      </c>
      <c r="CH357" s="232">
        <f t="shared" si="5362"/>
        <v>0</v>
      </c>
      <c r="CI357" s="233">
        <f t="shared" si="5363"/>
        <v>0</v>
      </c>
      <c r="CJ357" s="243"/>
      <c r="CK357" s="240"/>
      <c r="CL357" s="241">
        <f t="shared" si="5364"/>
        <v>0</v>
      </c>
      <c r="CM357" s="243"/>
      <c r="CN357" s="240"/>
      <c r="CO357" s="241">
        <f t="shared" si="5365"/>
        <v>0</v>
      </c>
      <c r="CP357" s="236">
        <f t="shared" si="5366"/>
        <v>0</v>
      </c>
      <c r="CQ357" s="232">
        <f t="shared" si="5367"/>
        <v>0</v>
      </c>
      <c r="CR357" s="233">
        <f t="shared" si="5368"/>
        <v>0</v>
      </c>
      <c r="CS357" s="243"/>
      <c r="CT357" s="240"/>
      <c r="CU357" s="241">
        <f t="shared" si="5369"/>
        <v>0</v>
      </c>
      <c r="CV357" s="243"/>
      <c r="CW357" s="240"/>
      <c r="CX357" s="241">
        <f t="shared" si="5370"/>
        <v>0</v>
      </c>
      <c r="CY357" s="236">
        <f t="shared" si="5371"/>
        <v>0</v>
      </c>
      <c r="CZ357" s="232">
        <f t="shared" si="5372"/>
        <v>0</v>
      </c>
      <c r="DA357" s="233">
        <f t="shared" si="5373"/>
        <v>0</v>
      </c>
      <c r="DB357" s="449">
        <f t="shared" si="5374"/>
        <v>0</v>
      </c>
      <c r="DC357" s="450">
        <f t="shared" si="5375"/>
        <v>0</v>
      </c>
      <c r="DD357" s="451">
        <f t="shared" si="5376"/>
        <v>0</v>
      </c>
      <c r="DE357" s="449">
        <f t="shared" si="5377"/>
        <v>0</v>
      </c>
      <c r="DF357" s="450">
        <f t="shared" si="5378"/>
        <v>0</v>
      </c>
      <c r="DG357" s="451">
        <f t="shared" si="5379"/>
        <v>0</v>
      </c>
      <c r="DH357" s="252">
        <f t="shared" si="5380"/>
        <v>0</v>
      </c>
      <c r="DI357" s="253">
        <f t="shared" si="5381"/>
        <v>0</v>
      </c>
      <c r="DJ357" s="253">
        <f t="shared" si="5382"/>
        <v>0</v>
      </c>
      <c r="DK357" s="184"/>
      <c r="DL357" s="100"/>
      <c r="DM357" s="90">
        <f t="shared" si="5383"/>
        <v>0</v>
      </c>
      <c r="DN357" s="184"/>
      <c r="DO357" s="100"/>
      <c r="DP357" s="90">
        <f t="shared" si="5384"/>
        <v>0</v>
      </c>
      <c r="DQ357" s="236">
        <f t="shared" si="5385"/>
        <v>0</v>
      </c>
      <c r="DR357" s="232">
        <f t="shared" si="5386"/>
        <v>0</v>
      </c>
      <c r="DS357" s="233">
        <f t="shared" si="5387"/>
        <v>0</v>
      </c>
      <c r="DT357" s="184"/>
      <c r="DU357" s="100"/>
      <c r="DV357" s="90">
        <f t="shared" si="5388"/>
        <v>0</v>
      </c>
      <c r="DW357" s="184"/>
      <c r="DX357" s="100"/>
      <c r="DY357" s="90">
        <f t="shared" si="5389"/>
        <v>0</v>
      </c>
      <c r="DZ357" s="236">
        <f t="shared" si="5390"/>
        <v>0</v>
      </c>
      <c r="EA357" s="232">
        <f t="shared" si="5391"/>
        <v>0</v>
      </c>
      <c r="EB357" s="233">
        <f t="shared" si="5392"/>
        <v>0</v>
      </c>
      <c r="EC357" s="184"/>
      <c r="ED357" s="100"/>
      <c r="EE357" s="90">
        <f t="shared" si="5393"/>
        <v>0</v>
      </c>
      <c r="EF357" s="184"/>
      <c r="EG357" s="100"/>
      <c r="EH357" s="90">
        <f t="shared" si="5394"/>
        <v>0</v>
      </c>
      <c r="EI357" s="41">
        <f t="shared" si="5395"/>
        <v>0</v>
      </c>
      <c r="EJ357" s="42">
        <f t="shared" si="5396"/>
        <v>0</v>
      </c>
      <c r="EK357" s="43">
        <f t="shared" si="5397"/>
        <v>0</v>
      </c>
      <c r="EL357" s="50">
        <f t="shared" si="5398"/>
        <v>0</v>
      </c>
      <c r="EM357" s="45">
        <f t="shared" si="5399"/>
        <v>0</v>
      </c>
      <c r="EN357" s="51">
        <f t="shared" si="5400"/>
        <v>0</v>
      </c>
      <c r="EO357" s="50">
        <f t="shared" si="5401"/>
        <v>0</v>
      </c>
      <c r="EP357" s="45">
        <f t="shared" si="5402"/>
        <v>0</v>
      </c>
      <c r="EQ357" s="51">
        <f t="shared" si="5403"/>
        <v>0</v>
      </c>
      <c r="ER357" s="81">
        <f t="shared" si="5404"/>
        <v>0</v>
      </c>
      <c r="ES357" s="52">
        <f t="shared" si="5405"/>
        <v>0</v>
      </c>
      <c r="ET357" s="52">
        <f t="shared" si="5406"/>
        <v>0</v>
      </c>
      <c r="EU357" s="27">
        <f t="shared" si="5407"/>
        <v>0</v>
      </c>
      <c r="EV357" s="28">
        <f t="shared" si="5408"/>
        <v>0</v>
      </c>
      <c r="EW357" s="29">
        <f t="shared" si="5409"/>
        <v>0</v>
      </c>
      <c r="EX357" s="27">
        <f t="shared" si="5410"/>
        <v>0</v>
      </c>
      <c r="EY357" s="28">
        <f t="shared" si="5411"/>
        <v>0</v>
      </c>
      <c r="EZ357" s="29">
        <f t="shared" si="5412"/>
        <v>0</v>
      </c>
      <c r="FA357" s="178">
        <f t="shared" si="5413"/>
        <v>0</v>
      </c>
      <c r="FB357" s="28">
        <f t="shared" si="5414"/>
        <v>0</v>
      </c>
      <c r="FC357" s="29">
        <f t="shared" si="5415"/>
        <v>0</v>
      </c>
      <c r="FE357" s="84"/>
      <c r="FF357" s="176"/>
      <c r="FG357" s="176"/>
      <c r="FH357" s="84"/>
      <c r="FI357" s="243"/>
      <c r="FJ357" s="240"/>
      <c r="FK357" s="241">
        <f t="shared" si="5521"/>
        <v>0</v>
      </c>
      <c r="FL357" s="243"/>
      <c r="FM357" s="240"/>
      <c r="FN357" s="241">
        <f t="shared" si="5522"/>
        <v>0</v>
      </c>
      <c r="FO357" s="41">
        <f t="shared" si="5523"/>
        <v>0</v>
      </c>
      <c r="FP357" s="42">
        <f t="shared" si="5524"/>
        <v>0</v>
      </c>
      <c r="FQ357" s="43">
        <f t="shared" si="5525"/>
        <v>0</v>
      </c>
      <c r="FR357" s="243"/>
      <c r="FS357" s="240"/>
      <c r="FT357" s="241">
        <f t="shared" si="5526"/>
        <v>0</v>
      </c>
      <c r="FU357" s="243"/>
      <c r="FV357" s="240"/>
      <c r="FW357" s="241">
        <f t="shared" si="5527"/>
        <v>0</v>
      </c>
      <c r="FX357" s="41">
        <f t="shared" si="5528"/>
        <v>0</v>
      </c>
      <c r="FY357" s="42">
        <f t="shared" si="5529"/>
        <v>0</v>
      </c>
      <c r="FZ357" s="43">
        <f t="shared" si="5530"/>
        <v>0</v>
      </c>
      <c r="GA357" s="243"/>
      <c r="GB357" s="240"/>
      <c r="GC357" s="241">
        <f t="shared" si="5531"/>
        <v>0</v>
      </c>
      <c r="GD357" s="243"/>
      <c r="GE357" s="240"/>
      <c r="GF357" s="241">
        <f t="shared" si="5532"/>
        <v>0</v>
      </c>
      <c r="GG357" s="236">
        <f t="shared" si="5533"/>
        <v>0</v>
      </c>
      <c r="GH357" s="232">
        <f t="shared" si="5534"/>
        <v>0</v>
      </c>
      <c r="GI357" s="233">
        <f t="shared" si="5535"/>
        <v>0</v>
      </c>
      <c r="GJ357" s="449">
        <f t="shared" si="5536"/>
        <v>0</v>
      </c>
      <c r="GK357" s="450">
        <f t="shared" si="5537"/>
        <v>0</v>
      </c>
      <c r="GL357" s="451">
        <f t="shared" si="5538"/>
        <v>0</v>
      </c>
      <c r="GM357" s="449">
        <f t="shared" si="5539"/>
        <v>0</v>
      </c>
      <c r="GN357" s="450">
        <f t="shared" si="5540"/>
        <v>0</v>
      </c>
      <c r="GO357" s="451">
        <f t="shared" si="5541"/>
        <v>0</v>
      </c>
      <c r="GP357" s="252">
        <f t="shared" si="5542"/>
        <v>0</v>
      </c>
      <c r="GQ357" s="253">
        <f t="shared" si="5543"/>
        <v>0</v>
      </c>
      <c r="GR357" s="253">
        <f t="shared" si="5544"/>
        <v>0</v>
      </c>
      <c r="GS357" s="184"/>
      <c r="GT357" s="100"/>
      <c r="GU357" s="90">
        <f t="shared" si="5545"/>
        <v>0</v>
      </c>
      <c r="GV357" s="184"/>
      <c r="GW357" s="100"/>
      <c r="GX357" s="90">
        <f t="shared" si="5546"/>
        <v>0</v>
      </c>
      <c r="GY357" s="236">
        <f t="shared" si="5547"/>
        <v>0</v>
      </c>
      <c r="GZ357" s="232">
        <f t="shared" si="5548"/>
        <v>0</v>
      </c>
      <c r="HA357" s="233">
        <f t="shared" si="5549"/>
        <v>0</v>
      </c>
      <c r="HB357" s="184"/>
      <c r="HC357" s="100"/>
      <c r="HD357" s="90">
        <f t="shared" si="5550"/>
        <v>0</v>
      </c>
      <c r="HE357" s="184"/>
      <c r="HF357" s="100"/>
      <c r="HG357" s="90">
        <f t="shared" si="5551"/>
        <v>0</v>
      </c>
      <c r="HH357" s="236">
        <f t="shared" si="5552"/>
        <v>0</v>
      </c>
      <c r="HI357" s="232">
        <f t="shared" si="5553"/>
        <v>0</v>
      </c>
      <c r="HJ357" s="233">
        <f t="shared" si="5554"/>
        <v>0</v>
      </c>
      <c r="HK357" s="184"/>
      <c r="HL357" s="100"/>
      <c r="HM357" s="90">
        <f t="shared" si="5555"/>
        <v>0</v>
      </c>
      <c r="HN357" s="184"/>
      <c r="HO357" s="100"/>
      <c r="HP357" s="90">
        <f t="shared" si="5556"/>
        <v>0</v>
      </c>
      <c r="HQ357" s="236">
        <f t="shared" si="5557"/>
        <v>0</v>
      </c>
      <c r="HR357" s="232">
        <f t="shared" si="5558"/>
        <v>0</v>
      </c>
      <c r="HS357" s="233">
        <f t="shared" si="5559"/>
        <v>0</v>
      </c>
      <c r="HT357" s="50">
        <f t="shared" si="5560"/>
        <v>0</v>
      </c>
      <c r="HU357" s="45">
        <f t="shared" si="5561"/>
        <v>0</v>
      </c>
      <c r="HV357" s="51">
        <f t="shared" si="5562"/>
        <v>0</v>
      </c>
      <c r="HW357" s="50">
        <f t="shared" si="5563"/>
        <v>0</v>
      </c>
      <c r="HX357" s="45">
        <f t="shared" si="5564"/>
        <v>0</v>
      </c>
      <c r="HY357" s="51">
        <f t="shared" si="5565"/>
        <v>0</v>
      </c>
      <c r="HZ357" s="252">
        <f t="shared" si="5566"/>
        <v>0</v>
      </c>
      <c r="IA357" s="253">
        <f t="shared" si="5567"/>
        <v>0</v>
      </c>
      <c r="IB357" s="253">
        <f t="shared" si="5568"/>
        <v>0</v>
      </c>
      <c r="IC357" s="243"/>
      <c r="ID357" s="240"/>
      <c r="IE357" s="241">
        <f t="shared" si="5569"/>
        <v>0</v>
      </c>
      <c r="IF357" s="243"/>
      <c r="IG357" s="240"/>
      <c r="IH357" s="241">
        <f t="shared" si="5570"/>
        <v>0</v>
      </c>
      <c r="II357" s="236">
        <f t="shared" si="5571"/>
        <v>0</v>
      </c>
      <c r="IJ357" s="232">
        <f t="shared" si="5572"/>
        <v>0</v>
      </c>
      <c r="IK357" s="233">
        <f t="shared" si="5573"/>
        <v>0</v>
      </c>
      <c r="IL357" s="243"/>
      <c r="IM357" s="240"/>
      <c r="IN357" s="241">
        <f t="shared" si="5574"/>
        <v>0</v>
      </c>
      <c r="IO357" s="243"/>
      <c r="IP357" s="240"/>
      <c r="IQ357" s="241">
        <f t="shared" si="5575"/>
        <v>0</v>
      </c>
      <c r="IR357" s="236">
        <f t="shared" si="5576"/>
        <v>0</v>
      </c>
      <c r="IS357" s="232">
        <f t="shared" si="5577"/>
        <v>0</v>
      </c>
      <c r="IT357" s="233">
        <f t="shared" si="5578"/>
        <v>0</v>
      </c>
      <c r="IU357" s="243"/>
      <c r="IV357" s="240"/>
      <c r="IW357" s="241">
        <f t="shared" si="5579"/>
        <v>0</v>
      </c>
      <c r="IX357" s="243"/>
      <c r="IY357" s="240"/>
      <c r="IZ357" s="241">
        <f t="shared" si="5580"/>
        <v>0</v>
      </c>
      <c r="JA357" s="236">
        <f t="shared" si="5581"/>
        <v>0</v>
      </c>
      <c r="JB357" s="232">
        <f t="shared" si="5582"/>
        <v>0</v>
      </c>
      <c r="JC357" s="233">
        <f t="shared" si="5583"/>
        <v>0</v>
      </c>
      <c r="JD357" s="449">
        <f t="shared" si="5584"/>
        <v>0</v>
      </c>
      <c r="JE357" s="450">
        <f t="shared" si="5585"/>
        <v>0</v>
      </c>
      <c r="JF357" s="451">
        <f t="shared" si="5586"/>
        <v>0</v>
      </c>
      <c r="JG357" s="449">
        <f t="shared" si="5587"/>
        <v>0</v>
      </c>
      <c r="JH357" s="450">
        <f t="shared" si="5588"/>
        <v>0</v>
      </c>
      <c r="JI357" s="451">
        <f t="shared" si="5589"/>
        <v>0</v>
      </c>
      <c r="JJ357" s="252">
        <f t="shared" si="5590"/>
        <v>0</v>
      </c>
      <c r="JK357" s="253">
        <f t="shared" si="5591"/>
        <v>0</v>
      </c>
      <c r="JL357" s="253">
        <f t="shared" si="5592"/>
        <v>0</v>
      </c>
      <c r="JM357" s="184"/>
      <c r="JN357" s="100"/>
      <c r="JO357" s="90">
        <f t="shared" si="5593"/>
        <v>0</v>
      </c>
      <c r="JP357" s="184"/>
      <c r="JQ357" s="100"/>
      <c r="JR357" s="90">
        <f t="shared" si="5594"/>
        <v>0</v>
      </c>
      <c r="JS357" s="236">
        <f t="shared" si="5595"/>
        <v>0</v>
      </c>
      <c r="JT357" s="232">
        <f t="shared" si="5596"/>
        <v>0</v>
      </c>
      <c r="JU357" s="233">
        <f t="shared" si="5597"/>
        <v>0</v>
      </c>
      <c r="JV357" s="184"/>
      <c r="JW357" s="100"/>
      <c r="JX357" s="90">
        <f t="shared" si="5598"/>
        <v>0</v>
      </c>
      <c r="JY357" s="184"/>
      <c r="JZ357" s="100"/>
      <c r="KA357" s="90">
        <f t="shared" si="5599"/>
        <v>0</v>
      </c>
      <c r="KB357" s="236">
        <f t="shared" si="5600"/>
        <v>0</v>
      </c>
      <c r="KC357" s="232">
        <f t="shared" si="5601"/>
        <v>0</v>
      </c>
      <c r="KD357" s="233">
        <f t="shared" si="5602"/>
        <v>0</v>
      </c>
      <c r="KE357" s="184"/>
      <c r="KF357" s="100"/>
      <c r="KG357" s="90">
        <f t="shared" si="5603"/>
        <v>0</v>
      </c>
      <c r="KH357" s="184"/>
      <c r="KI357" s="100"/>
      <c r="KJ357" s="90">
        <f t="shared" si="5604"/>
        <v>0</v>
      </c>
      <c r="KK357" s="41">
        <f t="shared" si="5605"/>
        <v>0</v>
      </c>
      <c r="KL357" s="42">
        <f t="shared" si="5606"/>
        <v>0</v>
      </c>
      <c r="KM357" s="43">
        <f t="shared" si="5607"/>
        <v>0</v>
      </c>
      <c r="KN357" s="50">
        <f t="shared" si="5608"/>
        <v>0</v>
      </c>
      <c r="KO357" s="45">
        <f t="shared" si="5609"/>
        <v>0</v>
      </c>
      <c r="KP357" s="51">
        <f t="shared" si="5610"/>
        <v>0</v>
      </c>
      <c r="KQ357" s="50">
        <f t="shared" si="5611"/>
        <v>0</v>
      </c>
      <c r="KR357" s="45">
        <f t="shared" si="5612"/>
        <v>0</v>
      </c>
      <c r="KS357" s="51">
        <f t="shared" si="5613"/>
        <v>0</v>
      </c>
      <c r="KT357" s="81">
        <f t="shared" si="5614"/>
        <v>0</v>
      </c>
      <c r="KU357" s="52">
        <f t="shared" si="5615"/>
        <v>0</v>
      </c>
      <c r="KV357" s="52">
        <f t="shared" si="5616"/>
        <v>0</v>
      </c>
      <c r="KW357" s="27">
        <f t="shared" si="5617"/>
        <v>0</v>
      </c>
      <c r="KX357" s="28">
        <f t="shared" si="5618"/>
        <v>0</v>
      </c>
      <c r="KY357" s="29">
        <f t="shared" si="5619"/>
        <v>0</v>
      </c>
      <c r="KZ357" s="27">
        <f t="shared" si="5620"/>
        <v>0</v>
      </c>
      <c r="LA357" s="28">
        <f t="shared" si="5621"/>
        <v>0</v>
      </c>
      <c r="LB357" s="29">
        <f t="shared" si="5622"/>
        <v>0</v>
      </c>
      <c r="LC357" s="178">
        <f t="shared" si="5623"/>
        <v>0</v>
      </c>
      <c r="LD357" s="28">
        <f t="shared" si="5624"/>
        <v>0</v>
      </c>
      <c r="LE357" s="29">
        <f t="shared" si="5625"/>
        <v>0</v>
      </c>
    </row>
    <row r="358" spans="2:317" ht="20.25" hidden="1" customHeight="1" outlineLevel="3">
      <c r="B358" s="84" t="s">
        <v>446</v>
      </c>
      <c r="C358" s="176" t="s">
        <v>438</v>
      </c>
      <c r="D358" s="176" t="s">
        <v>442</v>
      </c>
      <c r="E358" s="176" t="s">
        <v>262</v>
      </c>
      <c r="F358" s="84" t="s">
        <v>186</v>
      </c>
      <c r="G358" s="243"/>
      <c r="H358" s="240"/>
      <c r="I358" s="241">
        <f t="shared" si="5311"/>
        <v>0</v>
      </c>
      <c r="J358" s="243"/>
      <c r="K358" s="240"/>
      <c r="L358" s="241">
        <f t="shared" si="5312"/>
        <v>0</v>
      </c>
      <c r="M358" s="41">
        <f t="shared" si="5313"/>
        <v>0</v>
      </c>
      <c r="N358" s="42">
        <f t="shared" si="5314"/>
        <v>0</v>
      </c>
      <c r="O358" s="43">
        <f t="shared" si="5315"/>
        <v>0</v>
      </c>
      <c r="P358" s="243"/>
      <c r="Q358" s="240"/>
      <c r="R358" s="241">
        <f t="shared" si="5316"/>
        <v>0</v>
      </c>
      <c r="S358" s="243"/>
      <c r="T358" s="240"/>
      <c r="U358" s="241">
        <f t="shared" si="5317"/>
        <v>0</v>
      </c>
      <c r="V358" s="41">
        <f t="shared" si="5318"/>
        <v>0</v>
      </c>
      <c r="W358" s="42">
        <f t="shared" si="5319"/>
        <v>0</v>
      </c>
      <c r="X358" s="43">
        <f t="shared" si="5320"/>
        <v>0</v>
      </c>
      <c r="Y358" s="243"/>
      <c r="Z358" s="240"/>
      <c r="AA358" s="241">
        <f t="shared" si="5321"/>
        <v>0</v>
      </c>
      <c r="AB358" s="243"/>
      <c r="AC358" s="240"/>
      <c r="AD358" s="241">
        <f t="shared" si="5322"/>
        <v>0</v>
      </c>
      <c r="AE358" s="236">
        <f t="shared" si="5323"/>
        <v>0</v>
      </c>
      <c r="AF358" s="232">
        <f t="shared" si="5324"/>
        <v>0</v>
      </c>
      <c r="AG358" s="233">
        <f t="shared" si="5325"/>
        <v>0</v>
      </c>
      <c r="AH358" s="449">
        <f t="shared" si="5326"/>
        <v>0</v>
      </c>
      <c r="AI358" s="450">
        <f t="shared" si="5327"/>
        <v>0</v>
      </c>
      <c r="AJ358" s="451">
        <f t="shared" si="5328"/>
        <v>0</v>
      </c>
      <c r="AK358" s="449">
        <f t="shared" si="5329"/>
        <v>0</v>
      </c>
      <c r="AL358" s="450">
        <f t="shared" si="5330"/>
        <v>0</v>
      </c>
      <c r="AM358" s="451">
        <f t="shared" si="5331"/>
        <v>0</v>
      </c>
      <c r="AN358" s="252">
        <f t="shared" si="5332"/>
        <v>0</v>
      </c>
      <c r="AO358" s="253">
        <f t="shared" si="5333"/>
        <v>0</v>
      </c>
      <c r="AP358" s="253">
        <f t="shared" si="5334"/>
        <v>0</v>
      </c>
      <c r="AQ358" s="184"/>
      <c r="AR358" s="100"/>
      <c r="AS358" s="90">
        <f t="shared" si="5335"/>
        <v>0</v>
      </c>
      <c r="AT358" s="184"/>
      <c r="AU358" s="100"/>
      <c r="AV358" s="90">
        <f t="shared" si="5336"/>
        <v>0</v>
      </c>
      <c r="AW358" s="236">
        <f t="shared" si="5337"/>
        <v>0</v>
      </c>
      <c r="AX358" s="232">
        <f t="shared" si="5338"/>
        <v>0</v>
      </c>
      <c r="AY358" s="233">
        <f t="shared" si="5339"/>
        <v>0</v>
      </c>
      <c r="AZ358" s="184"/>
      <c r="BA358" s="100"/>
      <c r="BB358" s="90">
        <f t="shared" si="5340"/>
        <v>0</v>
      </c>
      <c r="BC358" s="184"/>
      <c r="BD358" s="100"/>
      <c r="BE358" s="90">
        <f t="shared" si="5341"/>
        <v>0</v>
      </c>
      <c r="BF358" s="236">
        <f t="shared" si="5342"/>
        <v>0</v>
      </c>
      <c r="BG358" s="232">
        <f t="shared" si="5343"/>
        <v>0</v>
      </c>
      <c r="BH358" s="233">
        <f t="shared" si="5344"/>
        <v>0</v>
      </c>
      <c r="BI358" s="184"/>
      <c r="BJ358" s="100"/>
      <c r="BK358" s="90">
        <f t="shared" si="5345"/>
        <v>0</v>
      </c>
      <c r="BL358" s="184"/>
      <c r="BM358" s="100"/>
      <c r="BN358" s="90">
        <f t="shared" si="5346"/>
        <v>0</v>
      </c>
      <c r="BO358" s="236">
        <f t="shared" si="5347"/>
        <v>0</v>
      </c>
      <c r="BP358" s="232">
        <f t="shared" si="5348"/>
        <v>0</v>
      </c>
      <c r="BQ358" s="233">
        <f t="shared" si="5349"/>
        <v>0</v>
      </c>
      <c r="BR358" s="50">
        <f t="shared" si="5350"/>
        <v>0</v>
      </c>
      <c r="BS358" s="45">
        <f t="shared" si="5351"/>
        <v>0</v>
      </c>
      <c r="BT358" s="51">
        <f t="shared" si="5352"/>
        <v>0</v>
      </c>
      <c r="BU358" s="50">
        <f t="shared" si="5353"/>
        <v>0</v>
      </c>
      <c r="BV358" s="45">
        <f t="shared" si="5354"/>
        <v>0</v>
      </c>
      <c r="BW358" s="51">
        <f t="shared" si="5355"/>
        <v>0</v>
      </c>
      <c r="BX358" s="252">
        <f t="shared" si="5356"/>
        <v>0</v>
      </c>
      <c r="BY358" s="253">
        <f t="shared" si="5357"/>
        <v>0</v>
      </c>
      <c r="BZ358" s="253">
        <f t="shared" si="5358"/>
        <v>0</v>
      </c>
      <c r="CA358" s="243"/>
      <c r="CB358" s="240"/>
      <c r="CC358" s="241">
        <f t="shared" si="5359"/>
        <v>0</v>
      </c>
      <c r="CD358" s="243"/>
      <c r="CE358" s="240"/>
      <c r="CF358" s="241">
        <f t="shared" si="5360"/>
        <v>0</v>
      </c>
      <c r="CG358" s="236">
        <f t="shared" si="5361"/>
        <v>0</v>
      </c>
      <c r="CH358" s="232">
        <f t="shared" si="5362"/>
        <v>0</v>
      </c>
      <c r="CI358" s="233">
        <f t="shared" si="5363"/>
        <v>0</v>
      </c>
      <c r="CJ358" s="243"/>
      <c r="CK358" s="240"/>
      <c r="CL358" s="241">
        <f t="shared" si="5364"/>
        <v>0</v>
      </c>
      <c r="CM358" s="243"/>
      <c r="CN358" s="240"/>
      <c r="CO358" s="241">
        <f t="shared" si="5365"/>
        <v>0</v>
      </c>
      <c r="CP358" s="236">
        <f t="shared" si="5366"/>
        <v>0</v>
      </c>
      <c r="CQ358" s="232">
        <f t="shared" si="5367"/>
        <v>0</v>
      </c>
      <c r="CR358" s="233">
        <f t="shared" si="5368"/>
        <v>0</v>
      </c>
      <c r="CS358" s="243"/>
      <c r="CT358" s="240"/>
      <c r="CU358" s="241">
        <f t="shared" si="5369"/>
        <v>0</v>
      </c>
      <c r="CV358" s="243"/>
      <c r="CW358" s="240"/>
      <c r="CX358" s="241">
        <f t="shared" si="5370"/>
        <v>0</v>
      </c>
      <c r="CY358" s="236">
        <f t="shared" si="5371"/>
        <v>0</v>
      </c>
      <c r="CZ358" s="232">
        <f t="shared" si="5372"/>
        <v>0</v>
      </c>
      <c r="DA358" s="233">
        <f t="shared" si="5373"/>
        <v>0</v>
      </c>
      <c r="DB358" s="449">
        <f t="shared" si="5374"/>
        <v>0</v>
      </c>
      <c r="DC358" s="450">
        <f t="shared" si="5375"/>
        <v>0</v>
      </c>
      <c r="DD358" s="451">
        <f t="shared" si="5376"/>
        <v>0</v>
      </c>
      <c r="DE358" s="449">
        <f t="shared" si="5377"/>
        <v>0</v>
      </c>
      <c r="DF358" s="450">
        <f t="shared" si="5378"/>
        <v>0</v>
      </c>
      <c r="DG358" s="451">
        <f t="shared" si="5379"/>
        <v>0</v>
      </c>
      <c r="DH358" s="252">
        <f t="shared" si="5380"/>
        <v>0</v>
      </c>
      <c r="DI358" s="253">
        <f t="shared" si="5381"/>
        <v>0</v>
      </c>
      <c r="DJ358" s="253">
        <f t="shared" si="5382"/>
        <v>0</v>
      </c>
      <c r="DK358" s="184"/>
      <c r="DL358" s="100"/>
      <c r="DM358" s="90">
        <f t="shared" si="5383"/>
        <v>0</v>
      </c>
      <c r="DN358" s="184"/>
      <c r="DO358" s="100"/>
      <c r="DP358" s="90">
        <f t="shared" si="5384"/>
        <v>0</v>
      </c>
      <c r="DQ358" s="236">
        <f t="shared" si="5385"/>
        <v>0</v>
      </c>
      <c r="DR358" s="232">
        <f t="shared" si="5386"/>
        <v>0</v>
      </c>
      <c r="DS358" s="233">
        <f t="shared" si="5387"/>
        <v>0</v>
      </c>
      <c r="DT358" s="184"/>
      <c r="DU358" s="100"/>
      <c r="DV358" s="90">
        <f t="shared" si="5388"/>
        <v>0</v>
      </c>
      <c r="DW358" s="184"/>
      <c r="DX358" s="100"/>
      <c r="DY358" s="90">
        <f t="shared" si="5389"/>
        <v>0</v>
      </c>
      <c r="DZ358" s="236">
        <f t="shared" si="5390"/>
        <v>0</v>
      </c>
      <c r="EA358" s="232">
        <f t="shared" si="5391"/>
        <v>0</v>
      </c>
      <c r="EB358" s="233">
        <f t="shared" si="5392"/>
        <v>0</v>
      </c>
      <c r="EC358" s="184"/>
      <c r="ED358" s="100"/>
      <c r="EE358" s="90">
        <f t="shared" si="5393"/>
        <v>0</v>
      </c>
      <c r="EF358" s="184"/>
      <c r="EG358" s="100"/>
      <c r="EH358" s="90">
        <f t="shared" si="5394"/>
        <v>0</v>
      </c>
      <c r="EI358" s="41">
        <f t="shared" si="5395"/>
        <v>0</v>
      </c>
      <c r="EJ358" s="42">
        <f t="shared" si="5396"/>
        <v>0</v>
      </c>
      <c r="EK358" s="43">
        <f t="shared" si="5397"/>
        <v>0</v>
      </c>
      <c r="EL358" s="50">
        <f t="shared" si="5398"/>
        <v>0</v>
      </c>
      <c r="EM358" s="45">
        <f t="shared" si="5399"/>
        <v>0</v>
      </c>
      <c r="EN358" s="51">
        <f t="shared" si="5400"/>
        <v>0</v>
      </c>
      <c r="EO358" s="50">
        <f t="shared" si="5401"/>
        <v>0</v>
      </c>
      <c r="EP358" s="45">
        <f t="shared" si="5402"/>
        <v>0</v>
      </c>
      <c r="EQ358" s="51">
        <f t="shared" si="5403"/>
        <v>0</v>
      </c>
      <c r="ER358" s="81">
        <f t="shared" si="5404"/>
        <v>0</v>
      </c>
      <c r="ES358" s="52">
        <f t="shared" si="5405"/>
        <v>0</v>
      </c>
      <c r="ET358" s="52">
        <f t="shared" si="5406"/>
        <v>0</v>
      </c>
      <c r="EU358" s="27">
        <f t="shared" si="5407"/>
        <v>0</v>
      </c>
      <c r="EV358" s="28">
        <f t="shared" si="5408"/>
        <v>0</v>
      </c>
      <c r="EW358" s="29">
        <f t="shared" si="5409"/>
        <v>0</v>
      </c>
      <c r="EX358" s="27">
        <f t="shared" si="5410"/>
        <v>0</v>
      </c>
      <c r="EY358" s="28">
        <f t="shared" si="5411"/>
        <v>0</v>
      </c>
      <c r="EZ358" s="29">
        <f t="shared" si="5412"/>
        <v>0</v>
      </c>
      <c r="FA358" s="178">
        <f t="shared" si="5413"/>
        <v>0</v>
      </c>
      <c r="FB358" s="28">
        <f t="shared" si="5414"/>
        <v>0</v>
      </c>
      <c r="FC358" s="29">
        <f t="shared" si="5415"/>
        <v>0</v>
      </c>
      <c r="FE358" s="84"/>
      <c r="FF358" s="176"/>
      <c r="FG358" s="176"/>
      <c r="FH358" s="84"/>
      <c r="FI358" s="243"/>
      <c r="FJ358" s="240"/>
      <c r="FK358" s="241">
        <f t="shared" si="5521"/>
        <v>0</v>
      </c>
      <c r="FL358" s="243"/>
      <c r="FM358" s="240"/>
      <c r="FN358" s="241">
        <f t="shared" si="5522"/>
        <v>0</v>
      </c>
      <c r="FO358" s="41">
        <f t="shared" si="5523"/>
        <v>0</v>
      </c>
      <c r="FP358" s="42">
        <f t="shared" si="5524"/>
        <v>0</v>
      </c>
      <c r="FQ358" s="43">
        <f t="shared" si="5525"/>
        <v>0</v>
      </c>
      <c r="FR358" s="243"/>
      <c r="FS358" s="240"/>
      <c r="FT358" s="241">
        <f t="shared" si="5526"/>
        <v>0</v>
      </c>
      <c r="FU358" s="243"/>
      <c r="FV358" s="240"/>
      <c r="FW358" s="241">
        <f t="shared" si="5527"/>
        <v>0</v>
      </c>
      <c r="FX358" s="41">
        <f t="shared" si="5528"/>
        <v>0</v>
      </c>
      <c r="FY358" s="42">
        <f t="shared" si="5529"/>
        <v>0</v>
      </c>
      <c r="FZ358" s="43">
        <f t="shared" si="5530"/>
        <v>0</v>
      </c>
      <c r="GA358" s="243"/>
      <c r="GB358" s="240"/>
      <c r="GC358" s="241">
        <f t="shared" si="5531"/>
        <v>0</v>
      </c>
      <c r="GD358" s="243"/>
      <c r="GE358" s="240"/>
      <c r="GF358" s="241">
        <f t="shared" si="5532"/>
        <v>0</v>
      </c>
      <c r="GG358" s="236">
        <f t="shared" si="5533"/>
        <v>0</v>
      </c>
      <c r="GH358" s="232">
        <f t="shared" si="5534"/>
        <v>0</v>
      </c>
      <c r="GI358" s="233">
        <f t="shared" si="5535"/>
        <v>0</v>
      </c>
      <c r="GJ358" s="449">
        <f t="shared" si="5536"/>
        <v>0</v>
      </c>
      <c r="GK358" s="450">
        <f t="shared" si="5537"/>
        <v>0</v>
      </c>
      <c r="GL358" s="451">
        <f t="shared" si="5538"/>
        <v>0</v>
      </c>
      <c r="GM358" s="449">
        <f t="shared" si="5539"/>
        <v>0</v>
      </c>
      <c r="GN358" s="450">
        <f t="shared" si="5540"/>
        <v>0</v>
      </c>
      <c r="GO358" s="451">
        <f t="shared" si="5541"/>
        <v>0</v>
      </c>
      <c r="GP358" s="252">
        <f t="shared" si="5542"/>
        <v>0</v>
      </c>
      <c r="GQ358" s="253">
        <f t="shared" si="5543"/>
        <v>0</v>
      </c>
      <c r="GR358" s="253">
        <f t="shared" si="5544"/>
        <v>0</v>
      </c>
      <c r="GS358" s="184"/>
      <c r="GT358" s="100"/>
      <c r="GU358" s="90">
        <f t="shared" si="5545"/>
        <v>0</v>
      </c>
      <c r="GV358" s="184"/>
      <c r="GW358" s="100"/>
      <c r="GX358" s="90">
        <f t="shared" si="5546"/>
        <v>0</v>
      </c>
      <c r="GY358" s="236">
        <f t="shared" si="5547"/>
        <v>0</v>
      </c>
      <c r="GZ358" s="232">
        <f t="shared" si="5548"/>
        <v>0</v>
      </c>
      <c r="HA358" s="233">
        <f t="shared" si="5549"/>
        <v>0</v>
      </c>
      <c r="HB358" s="184"/>
      <c r="HC358" s="100"/>
      <c r="HD358" s="90">
        <f t="shared" si="5550"/>
        <v>0</v>
      </c>
      <c r="HE358" s="184"/>
      <c r="HF358" s="100"/>
      <c r="HG358" s="90">
        <f t="shared" si="5551"/>
        <v>0</v>
      </c>
      <c r="HH358" s="236">
        <f t="shared" si="5552"/>
        <v>0</v>
      </c>
      <c r="HI358" s="232">
        <f t="shared" si="5553"/>
        <v>0</v>
      </c>
      <c r="HJ358" s="233">
        <f t="shared" si="5554"/>
        <v>0</v>
      </c>
      <c r="HK358" s="184"/>
      <c r="HL358" s="100"/>
      <c r="HM358" s="90">
        <f t="shared" si="5555"/>
        <v>0</v>
      </c>
      <c r="HN358" s="184"/>
      <c r="HO358" s="100"/>
      <c r="HP358" s="90">
        <f t="shared" si="5556"/>
        <v>0</v>
      </c>
      <c r="HQ358" s="236">
        <f t="shared" si="5557"/>
        <v>0</v>
      </c>
      <c r="HR358" s="232">
        <f t="shared" si="5558"/>
        <v>0</v>
      </c>
      <c r="HS358" s="233">
        <f t="shared" si="5559"/>
        <v>0</v>
      </c>
      <c r="HT358" s="50">
        <f t="shared" si="5560"/>
        <v>0</v>
      </c>
      <c r="HU358" s="45">
        <f t="shared" si="5561"/>
        <v>0</v>
      </c>
      <c r="HV358" s="51">
        <f t="shared" si="5562"/>
        <v>0</v>
      </c>
      <c r="HW358" s="50">
        <f t="shared" si="5563"/>
        <v>0</v>
      </c>
      <c r="HX358" s="45">
        <f t="shared" si="5564"/>
        <v>0</v>
      </c>
      <c r="HY358" s="51">
        <f t="shared" si="5565"/>
        <v>0</v>
      </c>
      <c r="HZ358" s="252">
        <f t="shared" si="5566"/>
        <v>0</v>
      </c>
      <c r="IA358" s="253">
        <f t="shared" si="5567"/>
        <v>0</v>
      </c>
      <c r="IB358" s="253">
        <f t="shared" si="5568"/>
        <v>0</v>
      </c>
      <c r="IC358" s="243"/>
      <c r="ID358" s="240"/>
      <c r="IE358" s="241">
        <f t="shared" si="5569"/>
        <v>0</v>
      </c>
      <c r="IF358" s="243"/>
      <c r="IG358" s="240"/>
      <c r="IH358" s="241">
        <f t="shared" si="5570"/>
        <v>0</v>
      </c>
      <c r="II358" s="236">
        <f t="shared" si="5571"/>
        <v>0</v>
      </c>
      <c r="IJ358" s="232">
        <f t="shared" si="5572"/>
        <v>0</v>
      </c>
      <c r="IK358" s="233">
        <f t="shared" si="5573"/>
        <v>0</v>
      </c>
      <c r="IL358" s="243"/>
      <c r="IM358" s="240"/>
      <c r="IN358" s="241">
        <f t="shared" si="5574"/>
        <v>0</v>
      </c>
      <c r="IO358" s="243"/>
      <c r="IP358" s="240"/>
      <c r="IQ358" s="241">
        <f t="shared" si="5575"/>
        <v>0</v>
      </c>
      <c r="IR358" s="236">
        <f t="shared" si="5576"/>
        <v>0</v>
      </c>
      <c r="IS358" s="232">
        <f t="shared" si="5577"/>
        <v>0</v>
      </c>
      <c r="IT358" s="233">
        <f t="shared" si="5578"/>
        <v>0</v>
      </c>
      <c r="IU358" s="243"/>
      <c r="IV358" s="240"/>
      <c r="IW358" s="241">
        <f t="shared" si="5579"/>
        <v>0</v>
      </c>
      <c r="IX358" s="243"/>
      <c r="IY358" s="240"/>
      <c r="IZ358" s="241">
        <f t="shared" si="5580"/>
        <v>0</v>
      </c>
      <c r="JA358" s="236">
        <f t="shared" si="5581"/>
        <v>0</v>
      </c>
      <c r="JB358" s="232">
        <f t="shared" si="5582"/>
        <v>0</v>
      </c>
      <c r="JC358" s="233">
        <f t="shared" si="5583"/>
        <v>0</v>
      </c>
      <c r="JD358" s="449">
        <f t="shared" si="5584"/>
        <v>0</v>
      </c>
      <c r="JE358" s="450">
        <f t="shared" si="5585"/>
        <v>0</v>
      </c>
      <c r="JF358" s="451">
        <f t="shared" si="5586"/>
        <v>0</v>
      </c>
      <c r="JG358" s="449">
        <f t="shared" si="5587"/>
        <v>0</v>
      </c>
      <c r="JH358" s="450">
        <f t="shared" si="5588"/>
        <v>0</v>
      </c>
      <c r="JI358" s="451">
        <f t="shared" si="5589"/>
        <v>0</v>
      </c>
      <c r="JJ358" s="252">
        <f t="shared" si="5590"/>
        <v>0</v>
      </c>
      <c r="JK358" s="253">
        <f t="shared" si="5591"/>
        <v>0</v>
      </c>
      <c r="JL358" s="253">
        <f t="shared" si="5592"/>
        <v>0</v>
      </c>
      <c r="JM358" s="184"/>
      <c r="JN358" s="100"/>
      <c r="JO358" s="90">
        <f t="shared" si="5593"/>
        <v>0</v>
      </c>
      <c r="JP358" s="184"/>
      <c r="JQ358" s="100"/>
      <c r="JR358" s="90">
        <f t="shared" si="5594"/>
        <v>0</v>
      </c>
      <c r="JS358" s="236">
        <f t="shared" si="5595"/>
        <v>0</v>
      </c>
      <c r="JT358" s="232">
        <f t="shared" si="5596"/>
        <v>0</v>
      </c>
      <c r="JU358" s="233">
        <f t="shared" si="5597"/>
        <v>0</v>
      </c>
      <c r="JV358" s="184"/>
      <c r="JW358" s="100"/>
      <c r="JX358" s="90">
        <f t="shared" si="5598"/>
        <v>0</v>
      </c>
      <c r="JY358" s="184"/>
      <c r="JZ358" s="100"/>
      <c r="KA358" s="90">
        <f t="shared" si="5599"/>
        <v>0</v>
      </c>
      <c r="KB358" s="236">
        <f t="shared" si="5600"/>
        <v>0</v>
      </c>
      <c r="KC358" s="232">
        <f t="shared" si="5601"/>
        <v>0</v>
      </c>
      <c r="KD358" s="233">
        <f t="shared" si="5602"/>
        <v>0</v>
      </c>
      <c r="KE358" s="184"/>
      <c r="KF358" s="100"/>
      <c r="KG358" s="90">
        <f t="shared" si="5603"/>
        <v>0</v>
      </c>
      <c r="KH358" s="184"/>
      <c r="KI358" s="100"/>
      <c r="KJ358" s="90">
        <f t="shared" si="5604"/>
        <v>0</v>
      </c>
      <c r="KK358" s="41">
        <f t="shared" si="5605"/>
        <v>0</v>
      </c>
      <c r="KL358" s="42">
        <f t="shared" si="5606"/>
        <v>0</v>
      </c>
      <c r="KM358" s="43">
        <f t="shared" si="5607"/>
        <v>0</v>
      </c>
      <c r="KN358" s="50">
        <f t="shared" si="5608"/>
        <v>0</v>
      </c>
      <c r="KO358" s="45">
        <f t="shared" si="5609"/>
        <v>0</v>
      </c>
      <c r="KP358" s="51">
        <f t="shared" si="5610"/>
        <v>0</v>
      </c>
      <c r="KQ358" s="50">
        <f t="shared" si="5611"/>
        <v>0</v>
      </c>
      <c r="KR358" s="45">
        <f t="shared" si="5612"/>
        <v>0</v>
      </c>
      <c r="KS358" s="51">
        <f t="shared" si="5613"/>
        <v>0</v>
      </c>
      <c r="KT358" s="81">
        <f t="shared" si="5614"/>
        <v>0</v>
      </c>
      <c r="KU358" s="52">
        <f t="shared" si="5615"/>
        <v>0</v>
      </c>
      <c r="KV358" s="52">
        <f t="shared" si="5616"/>
        <v>0</v>
      </c>
      <c r="KW358" s="27">
        <f t="shared" si="5617"/>
        <v>0</v>
      </c>
      <c r="KX358" s="28">
        <f t="shared" si="5618"/>
        <v>0</v>
      </c>
      <c r="KY358" s="29">
        <f t="shared" si="5619"/>
        <v>0</v>
      </c>
      <c r="KZ358" s="27">
        <f t="shared" si="5620"/>
        <v>0</v>
      </c>
      <c r="LA358" s="28">
        <f t="shared" si="5621"/>
        <v>0</v>
      </c>
      <c r="LB358" s="29">
        <f t="shared" si="5622"/>
        <v>0</v>
      </c>
      <c r="LC358" s="178">
        <f t="shared" si="5623"/>
        <v>0</v>
      </c>
      <c r="LD358" s="28">
        <f t="shared" si="5624"/>
        <v>0</v>
      </c>
      <c r="LE358" s="29">
        <f t="shared" si="5625"/>
        <v>0</v>
      </c>
    </row>
    <row r="359" spans="2:317" ht="20.25" hidden="1" customHeight="1" outlineLevel="3">
      <c r="B359" s="84"/>
      <c r="C359" s="176"/>
      <c r="D359" s="176"/>
      <c r="E359" s="176"/>
      <c r="F359" s="84"/>
      <c r="G359" s="243"/>
      <c r="H359" s="240"/>
      <c r="I359" s="241">
        <f t="shared" si="5311"/>
        <v>0</v>
      </c>
      <c r="J359" s="243"/>
      <c r="K359" s="240"/>
      <c r="L359" s="241">
        <f t="shared" si="5312"/>
        <v>0</v>
      </c>
      <c r="M359" s="41">
        <f t="shared" si="5313"/>
        <v>0</v>
      </c>
      <c r="N359" s="42">
        <f t="shared" si="5314"/>
        <v>0</v>
      </c>
      <c r="O359" s="43">
        <f t="shared" si="5315"/>
        <v>0</v>
      </c>
      <c r="P359" s="243"/>
      <c r="Q359" s="240"/>
      <c r="R359" s="241">
        <f t="shared" si="5316"/>
        <v>0</v>
      </c>
      <c r="S359" s="243"/>
      <c r="T359" s="240"/>
      <c r="U359" s="241">
        <f t="shared" si="5317"/>
        <v>0</v>
      </c>
      <c r="V359" s="41">
        <f t="shared" si="5318"/>
        <v>0</v>
      </c>
      <c r="W359" s="42">
        <f t="shared" si="5319"/>
        <v>0</v>
      </c>
      <c r="X359" s="43">
        <f t="shared" si="5320"/>
        <v>0</v>
      </c>
      <c r="Y359" s="243"/>
      <c r="Z359" s="240"/>
      <c r="AA359" s="241">
        <f t="shared" si="5321"/>
        <v>0</v>
      </c>
      <c r="AB359" s="243"/>
      <c r="AC359" s="240"/>
      <c r="AD359" s="241">
        <f t="shared" si="5322"/>
        <v>0</v>
      </c>
      <c r="AE359" s="236">
        <f t="shared" si="5323"/>
        <v>0</v>
      </c>
      <c r="AF359" s="232">
        <f t="shared" si="5324"/>
        <v>0</v>
      </c>
      <c r="AG359" s="233">
        <f t="shared" si="5325"/>
        <v>0</v>
      </c>
      <c r="AH359" s="449">
        <f t="shared" si="5326"/>
        <v>0</v>
      </c>
      <c r="AI359" s="450">
        <f t="shared" si="5327"/>
        <v>0</v>
      </c>
      <c r="AJ359" s="451">
        <f t="shared" si="5328"/>
        <v>0</v>
      </c>
      <c r="AK359" s="449">
        <f t="shared" si="5329"/>
        <v>0</v>
      </c>
      <c r="AL359" s="450">
        <f t="shared" si="5330"/>
        <v>0</v>
      </c>
      <c r="AM359" s="451">
        <f t="shared" si="5331"/>
        <v>0</v>
      </c>
      <c r="AN359" s="252">
        <f t="shared" si="5332"/>
        <v>0</v>
      </c>
      <c r="AO359" s="253">
        <f t="shared" si="5333"/>
        <v>0</v>
      </c>
      <c r="AP359" s="253">
        <f t="shared" si="5334"/>
        <v>0</v>
      </c>
      <c r="AQ359" s="184"/>
      <c r="AR359" s="100"/>
      <c r="AS359" s="90">
        <f t="shared" si="5335"/>
        <v>0</v>
      </c>
      <c r="AT359" s="184"/>
      <c r="AU359" s="100"/>
      <c r="AV359" s="90">
        <f t="shared" si="5336"/>
        <v>0</v>
      </c>
      <c r="AW359" s="236">
        <f t="shared" si="5337"/>
        <v>0</v>
      </c>
      <c r="AX359" s="232">
        <f t="shared" si="5338"/>
        <v>0</v>
      </c>
      <c r="AY359" s="233">
        <f t="shared" si="5339"/>
        <v>0</v>
      </c>
      <c r="AZ359" s="184"/>
      <c r="BA359" s="100"/>
      <c r="BB359" s="90">
        <f t="shared" si="5340"/>
        <v>0</v>
      </c>
      <c r="BC359" s="184"/>
      <c r="BD359" s="100"/>
      <c r="BE359" s="90">
        <f t="shared" si="5341"/>
        <v>0</v>
      </c>
      <c r="BF359" s="236">
        <f t="shared" si="5342"/>
        <v>0</v>
      </c>
      <c r="BG359" s="232">
        <f t="shared" si="5343"/>
        <v>0</v>
      </c>
      <c r="BH359" s="233">
        <f t="shared" si="5344"/>
        <v>0</v>
      </c>
      <c r="BI359" s="184"/>
      <c r="BJ359" s="100"/>
      <c r="BK359" s="90">
        <f t="shared" si="5345"/>
        <v>0</v>
      </c>
      <c r="BL359" s="184"/>
      <c r="BM359" s="100"/>
      <c r="BN359" s="90">
        <f t="shared" si="5346"/>
        <v>0</v>
      </c>
      <c r="BO359" s="236">
        <f t="shared" si="5347"/>
        <v>0</v>
      </c>
      <c r="BP359" s="232">
        <f t="shared" si="5348"/>
        <v>0</v>
      </c>
      <c r="BQ359" s="233">
        <f t="shared" si="5349"/>
        <v>0</v>
      </c>
      <c r="BR359" s="50">
        <f t="shared" si="5350"/>
        <v>0</v>
      </c>
      <c r="BS359" s="45">
        <f t="shared" si="5351"/>
        <v>0</v>
      </c>
      <c r="BT359" s="51">
        <f t="shared" si="5352"/>
        <v>0</v>
      </c>
      <c r="BU359" s="50">
        <f t="shared" si="5353"/>
        <v>0</v>
      </c>
      <c r="BV359" s="45">
        <f t="shared" si="5354"/>
        <v>0</v>
      </c>
      <c r="BW359" s="51">
        <f t="shared" si="5355"/>
        <v>0</v>
      </c>
      <c r="BX359" s="252">
        <f t="shared" si="5356"/>
        <v>0</v>
      </c>
      <c r="BY359" s="253">
        <f t="shared" si="5357"/>
        <v>0</v>
      </c>
      <c r="BZ359" s="253">
        <f t="shared" si="5358"/>
        <v>0</v>
      </c>
      <c r="CA359" s="243"/>
      <c r="CB359" s="240"/>
      <c r="CC359" s="241">
        <f t="shared" si="5359"/>
        <v>0</v>
      </c>
      <c r="CD359" s="243"/>
      <c r="CE359" s="240"/>
      <c r="CF359" s="241">
        <f t="shared" si="5360"/>
        <v>0</v>
      </c>
      <c r="CG359" s="236">
        <f t="shared" si="5361"/>
        <v>0</v>
      </c>
      <c r="CH359" s="232">
        <f t="shared" si="5362"/>
        <v>0</v>
      </c>
      <c r="CI359" s="233">
        <f t="shared" si="5363"/>
        <v>0</v>
      </c>
      <c r="CJ359" s="243"/>
      <c r="CK359" s="240"/>
      <c r="CL359" s="241">
        <f t="shared" si="5364"/>
        <v>0</v>
      </c>
      <c r="CM359" s="243"/>
      <c r="CN359" s="240"/>
      <c r="CO359" s="241">
        <f t="shared" si="5365"/>
        <v>0</v>
      </c>
      <c r="CP359" s="236">
        <f t="shared" si="5366"/>
        <v>0</v>
      </c>
      <c r="CQ359" s="232">
        <f t="shared" si="5367"/>
        <v>0</v>
      </c>
      <c r="CR359" s="233">
        <f t="shared" si="5368"/>
        <v>0</v>
      </c>
      <c r="CS359" s="243"/>
      <c r="CT359" s="240"/>
      <c r="CU359" s="241">
        <f t="shared" si="5369"/>
        <v>0</v>
      </c>
      <c r="CV359" s="243"/>
      <c r="CW359" s="240"/>
      <c r="CX359" s="241">
        <f t="shared" si="5370"/>
        <v>0</v>
      </c>
      <c r="CY359" s="236">
        <f t="shared" si="5371"/>
        <v>0</v>
      </c>
      <c r="CZ359" s="232">
        <f t="shared" si="5372"/>
        <v>0</v>
      </c>
      <c r="DA359" s="233">
        <f t="shared" si="5373"/>
        <v>0</v>
      </c>
      <c r="DB359" s="449">
        <f t="shared" si="5374"/>
        <v>0</v>
      </c>
      <c r="DC359" s="450">
        <f t="shared" si="5375"/>
        <v>0</v>
      </c>
      <c r="DD359" s="451">
        <f t="shared" si="5376"/>
        <v>0</v>
      </c>
      <c r="DE359" s="449">
        <f t="shared" si="5377"/>
        <v>0</v>
      </c>
      <c r="DF359" s="450">
        <f t="shared" si="5378"/>
        <v>0</v>
      </c>
      <c r="DG359" s="451">
        <f t="shared" si="5379"/>
        <v>0</v>
      </c>
      <c r="DH359" s="252">
        <f t="shared" si="5380"/>
        <v>0</v>
      </c>
      <c r="DI359" s="253">
        <f t="shared" si="5381"/>
        <v>0</v>
      </c>
      <c r="DJ359" s="253">
        <f t="shared" si="5382"/>
        <v>0</v>
      </c>
      <c r="DK359" s="184"/>
      <c r="DL359" s="100"/>
      <c r="DM359" s="90">
        <f t="shared" si="5383"/>
        <v>0</v>
      </c>
      <c r="DN359" s="184"/>
      <c r="DO359" s="100"/>
      <c r="DP359" s="90">
        <f t="shared" si="5384"/>
        <v>0</v>
      </c>
      <c r="DQ359" s="236">
        <f t="shared" si="5385"/>
        <v>0</v>
      </c>
      <c r="DR359" s="232">
        <f t="shared" si="5386"/>
        <v>0</v>
      </c>
      <c r="DS359" s="233">
        <f t="shared" si="5387"/>
        <v>0</v>
      </c>
      <c r="DT359" s="184"/>
      <c r="DU359" s="100"/>
      <c r="DV359" s="90">
        <f t="shared" si="5388"/>
        <v>0</v>
      </c>
      <c r="DW359" s="184"/>
      <c r="DX359" s="100"/>
      <c r="DY359" s="90">
        <f t="shared" si="5389"/>
        <v>0</v>
      </c>
      <c r="DZ359" s="236">
        <f t="shared" si="5390"/>
        <v>0</v>
      </c>
      <c r="EA359" s="232">
        <f t="shared" si="5391"/>
        <v>0</v>
      </c>
      <c r="EB359" s="233">
        <f t="shared" si="5392"/>
        <v>0</v>
      </c>
      <c r="EC359" s="184"/>
      <c r="ED359" s="100"/>
      <c r="EE359" s="90">
        <f t="shared" si="5393"/>
        <v>0</v>
      </c>
      <c r="EF359" s="184"/>
      <c r="EG359" s="100"/>
      <c r="EH359" s="90">
        <f t="shared" si="5394"/>
        <v>0</v>
      </c>
      <c r="EI359" s="41">
        <f t="shared" si="5395"/>
        <v>0</v>
      </c>
      <c r="EJ359" s="42">
        <f t="shared" si="5396"/>
        <v>0</v>
      </c>
      <c r="EK359" s="43">
        <f t="shared" si="5397"/>
        <v>0</v>
      </c>
      <c r="EL359" s="50">
        <f t="shared" si="5398"/>
        <v>0</v>
      </c>
      <c r="EM359" s="45">
        <f t="shared" si="5399"/>
        <v>0</v>
      </c>
      <c r="EN359" s="51">
        <f t="shared" si="5400"/>
        <v>0</v>
      </c>
      <c r="EO359" s="50">
        <f t="shared" si="5401"/>
        <v>0</v>
      </c>
      <c r="EP359" s="45">
        <f t="shared" si="5402"/>
        <v>0</v>
      </c>
      <c r="EQ359" s="51">
        <f t="shared" si="5403"/>
        <v>0</v>
      </c>
      <c r="ER359" s="81">
        <f t="shared" si="5404"/>
        <v>0</v>
      </c>
      <c r="ES359" s="52">
        <f t="shared" si="5405"/>
        <v>0</v>
      </c>
      <c r="ET359" s="52">
        <f t="shared" si="5406"/>
        <v>0</v>
      </c>
      <c r="EU359" s="27">
        <f t="shared" si="5407"/>
        <v>0</v>
      </c>
      <c r="EV359" s="28">
        <f t="shared" si="5408"/>
        <v>0</v>
      </c>
      <c r="EW359" s="29">
        <f t="shared" si="5409"/>
        <v>0</v>
      </c>
      <c r="EX359" s="27">
        <f t="shared" si="5410"/>
        <v>0</v>
      </c>
      <c r="EY359" s="28">
        <f t="shared" si="5411"/>
        <v>0</v>
      </c>
      <c r="EZ359" s="29">
        <f t="shared" si="5412"/>
        <v>0</v>
      </c>
      <c r="FA359" s="178">
        <f t="shared" si="5413"/>
        <v>0</v>
      </c>
      <c r="FB359" s="28">
        <f t="shared" si="5414"/>
        <v>0</v>
      </c>
      <c r="FC359" s="29">
        <f t="shared" si="5415"/>
        <v>0</v>
      </c>
      <c r="FE359" s="84"/>
      <c r="FF359" s="176"/>
      <c r="FG359" s="176"/>
      <c r="FH359" s="84"/>
      <c r="FI359" s="243"/>
      <c r="FJ359" s="240"/>
      <c r="FK359" s="241">
        <f t="shared" si="5521"/>
        <v>0</v>
      </c>
      <c r="FL359" s="243"/>
      <c r="FM359" s="240"/>
      <c r="FN359" s="241">
        <f t="shared" si="5522"/>
        <v>0</v>
      </c>
      <c r="FO359" s="41">
        <f t="shared" si="5523"/>
        <v>0</v>
      </c>
      <c r="FP359" s="42">
        <f t="shared" si="5524"/>
        <v>0</v>
      </c>
      <c r="FQ359" s="43">
        <f t="shared" si="5525"/>
        <v>0</v>
      </c>
      <c r="FR359" s="243"/>
      <c r="FS359" s="240"/>
      <c r="FT359" s="241">
        <f t="shared" si="5526"/>
        <v>0</v>
      </c>
      <c r="FU359" s="243"/>
      <c r="FV359" s="240"/>
      <c r="FW359" s="241">
        <f t="shared" si="5527"/>
        <v>0</v>
      </c>
      <c r="FX359" s="41">
        <f t="shared" si="5528"/>
        <v>0</v>
      </c>
      <c r="FY359" s="42">
        <f t="shared" si="5529"/>
        <v>0</v>
      </c>
      <c r="FZ359" s="43">
        <f t="shared" si="5530"/>
        <v>0</v>
      </c>
      <c r="GA359" s="243"/>
      <c r="GB359" s="240"/>
      <c r="GC359" s="241">
        <f t="shared" si="5531"/>
        <v>0</v>
      </c>
      <c r="GD359" s="243"/>
      <c r="GE359" s="240"/>
      <c r="GF359" s="241">
        <f t="shared" si="5532"/>
        <v>0</v>
      </c>
      <c r="GG359" s="236">
        <f t="shared" si="5533"/>
        <v>0</v>
      </c>
      <c r="GH359" s="232">
        <f t="shared" si="5534"/>
        <v>0</v>
      </c>
      <c r="GI359" s="233">
        <f t="shared" si="5535"/>
        <v>0</v>
      </c>
      <c r="GJ359" s="449">
        <f t="shared" si="5536"/>
        <v>0</v>
      </c>
      <c r="GK359" s="450">
        <f t="shared" si="5537"/>
        <v>0</v>
      </c>
      <c r="GL359" s="451">
        <f t="shared" si="5538"/>
        <v>0</v>
      </c>
      <c r="GM359" s="449">
        <f t="shared" si="5539"/>
        <v>0</v>
      </c>
      <c r="GN359" s="450">
        <f t="shared" si="5540"/>
        <v>0</v>
      </c>
      <c r="GO359" s="451">
        <f t="shared" si="5541"/>
        <v>0</v>
      </c>
      <c r="GP359" s="252">
        <f t="shared" si="5542"/>
        <v>0</v>
      </c>
      <c r="GQ359" s="253">
        <f t="shared" si="5543"/>
        <v>0</v>
      </c>
      <c r="GR359" s="253">
        <f t="shared" si="5544"/>
        <v>0</v>
      </c>
      <c r="GS359" s="184"/>
      <c r="GT359" s="100"/>
      <c r="GU359" s="90">
        <f t="shared" si="5545"/>
        <v>0</v>
      </c>
      <c r="GV359" s="184"/>
      <c r="GW359" s="100"/>
      <c r="GX359" s="90">
        <f t="shared" si="5546"/>
        <v>0</v>
      </c>
      <c r="GY359" s="236">
        <f t="shared" si="5547"/>
        <v>0</v>
      </c>
      <c r="GZ359" s="232">
        <f t="shared" si="5548"/>
        <v>0</v>
      </c>
      <c r="HA359" s="233">
        <f t="shared" si="5549"/>
        <v>0</v>
      </c>
      <c r="HB359" s="184"/>
      <c r="HC359" s="100"/>
      <c r="HD359" s="90">
        <f t="shared" si="5550"/>
        <v>0</v>
      </c>
      <c r="HE359" s="184"/>
      <c r="HF359" s="100"/>
      <c r="HG359" s="90">
        <f t="shared" si="5551"/>
        <v>0</v>
      </c>
      <c r="HH359" s="236">
        <f t="shared" si="5552"/>
        <v>0</v>
      </c>
      <c r="HI359" s="232">
        <f t="shared" si="5553"/>
        <v>0</v>
      </c>
      <c r="HJ359" s="233">
        <f t="shared" si="5554"/>
        <v>0</v>
      </c>
      <c r="HK359" s="184"/>
      <c r="HL359" s="100"/>
      <c r="HM359" s="90">
        <f t="shared" si="5555"/>
        <v>0</v>
      </c>
      <c r="HN359" s="184"/>
      <c r="HO359" s="100"/>
      <c r="HP359" s="90">
        <f t="shared" si="5556"/>
        <v>0</v>
      </c>
      <c r="HQ359" s="236">
        <f t="shared" si="5557"/>
        <v>0</v>
      </c>
      <c r="HR359" s="232">
        <f t="shared" si="5558"/>
        <v>0</v>
      </c>
      <c r="HS359" s="233">
        <f t="shared" si="5559"/>
        <v>0</v>
      </c>
      <c r="HT359" s="50">
        <f t="shared" si="5560"/>
        <v>0</v>
      </c>
      <c r="HU359" s="45">
        <f t="shared" si="5561"/>
        <v>0</v>
      </c>
      <c r="HV359" s="51">
        <f t="shared" si="5562"/>
        <v>0</v>
      </c>
      <c r="HW359" s="50">
        <f t="shared" si="5563"/>
        <v>0</v>
      </c>
      <c r="HX359" s="45">
        <f t="shared" si="5564"/>
        <v>0</v>
      </c>
      <c r="HY359" s="51">
        <f t="shared" si="5565"/>
        <v>0</v>
      </c>
      <c r="HZ359" s="252">
        <f t="shared" si="5566"/>
        <v>0</v>
      </c>
      <c r="IA359" s="253">
        <f t="shared" si="5567"/>
        <v>0</v>
      </c>
      <c r="IB359" s="253">
        <f t="shared" si="5568"/>
        <v>0</v>
      </c>
      <c r="IC359" s="243"/>
      <c r="ID359" s="240"/>
      <c r="IE359" s="241">
        <f t="shared" si="5569"/>
        <v>0</v>
      </c>
      <c r="IF359" s="243"/>
      <c r="IG359" s="240"/>
      <c r="IH359" s="241">
        <f t="shared" si="5570"/>
        <v>0</v>
      </c>
      <c r="II359" s="236">
        <f t="shared" si="5571"/>
        <v>0</v>
      </c>
      <c r="IJ359" s="232">
        <f t="shared" si="5572"/>
        <v>0</v>
      </c>
      <c r="IK359" s="233">
        <f t="shared" si="5573"/>
        <v>0</v>
      </c>
      <c r="IL359" s="243"/>
      <c r="IM359" s="240"/>
      <c r="IN359" s="241">
        <f t="shared" si="5574"/>
        <v>0</v>
      </c>
      <c r="IO359" s="243"/>
      <c r="IP359" s="240"/>
      <c r="IQ359" s="241">
        <f t="shared" si="5575"/>
        <v>0</v>
      </c>
      <c r="IR359" s="236">
        <f t="shared" si="5576"/>
        <v>0</v>
      </c>
      <c r="IS359" s="232">
        <f t="shared" si="5577"/>
        <v>0</v>
      </c>
      <c r="IT359" s="233">
        <f t="shared" si="5578"/>
        <v>0</v>
      </c>
      <c r="IU359" s="243"/>
      <c r="IV359" s="240"/>
      <c r="IW359" s="241">
        <f t="shared" si="5579"/>
        <v>0</v>
      </c>
      <c r="IX359" s="243"/>
      <c r="IY359" s="240"/>
      <c r="IZ359" s="241">
        <f t="shared" si="5580"/>
        <v>0</v>
      </c>
      <c r="JA359" s="236">
        <f t="shared" si="5581"/>
        <v>0</v>
      </c>
      <c r="JB359" s="232">
        <f t="shared" si="5582"/>
        <v>0</v>
      </c>
      <c r="JC359" s="233">
        <f t="shared" si="5583"/>
        <v>0</v>
      </c>
      <c r="JD359" s="449">
        <f t="shared" si="5584"/>
        <v>0</v>
      </c>
      <c r="JE359" s="450">
        <f t="shared" si="5585"/>
        <v>0</v>
      </c>
      <c r="JF359" s="451">
        <f t="shared" si="5586"/>
        <v>0</v>
      </c>
      <c r="JG359" s="449">
        <f t="shared" si="5587"/>
        <v>0</v>
      </c>
      <c r="JH359" s="450">
        <f t="shared" si="5588"/>
        <v>0</v>
      </c>
      <c r="JI359" s="451">
        <f t="shared" si="5589"/>
        <v>0</v>
      </c>
      <c r="JJ359" s="252">
        <f t="shared" si="5590"/>
        <v>0</v>
      </c>
      <c r="JK359" s="253">
        <f t="shared" si="5591"/>
        <v>0</v>
      </c>
      <c r="JL359" s="253">
        <f t="shared" si="5592"/>
        <v>0</v>
      </c>
      <c r="JM359" s="184"/>
      <c r="JN359" s="100"/>
      <c r="JO359" s="90">
        <f t="shared" si="5593"/>
        <v>0</v>
      </c>
      <c r="JP359" s="184"/>
      <c r="JQ359" s="100"/>
      <c r="JR359" s="90">
        <f t="shared" si="5594"/>
        <v>0</v>
      </c>
      <c r="JS359" s="236">
        <f t="shared" si="5595"/>
        <v>0</v>
      </c>
      <c r="JT359" s="232">
        <f t="shared" si="5596"/>
        <v>0</v>
      </c>
      <c r="JU359" s="233">
        <f t="shared" si="5597"/>
        <v>0</v>
      </c>
      <c r="JV359" s="184"/>
      <c r="JW359" s="100"/>
      <c r="JX359" s="90">
        <f t="shared" si="5598"/>
        <v>0</v>
      </c>
      <c r="JY359" s="184"/>
      <c r="JZ359" s="100"/>
      <c r="KA359" s="90">
        <f t="shared" si="5599"/>
        <v>0</v>
      </c>
      <c r="KB359" s="236">
        <f t="shared" si="5600"/>
        <v>0</v>
      </c>
      <c r="KC359" s="232">
        <f t="shared" si="5601"/>
        <v>0</v>
      </c>
      <c r="KD359" s="233">
        <f t="shared" si="5602"/>
        <v>0</v>
      </c>
      <c r="KE359" s="184"/>
      <c r="KF359" s="100"/>
      <c r="KG359" s="90">
        <f t="shared" si="5603"/>
        <v>0</v>
      </c>
      <c r="KH359" s="184"/>
      <c r="KI359" s="100"/>
      <c r="KJ359" s="90">
        <f t="shared" si="5604"/>
        <v>0</v>
      </c>
      <c r="KK359" s="41">
        <f t="shared" si="5605"/>
        <v>0</v>
      </c>
      <c r="KL359" s="42">
        <f t="shared" si="5606"/>
        <v>0</v>
      </c>
      <c r="KM359" s="43">
        <f t="shared" si="5607"/>
        <v>0</v>
      </c>
      <c r="KN359" s="50">
        <f t="shared" si="5608"/>
        <v>0</v>
      </c>
      <c r="KO359" s="45">
        <f t="shared" si="5609"/>
        <v>0</v>
      </c>
      <c r="KP359" s="51">
        <f t="shared" si="5610"/>
        <v>0</v>
      </c>
      <c r="KQ359" s="50">
        <f t="shared" si="5611"/>
        <v>0</v>
      </c>
      <c r="KR359" s="45">
        <f t="shared" si="5612"/>
        <v>0</v>
      </c>
      <c r="KS359" s="51">
        <f t="shared" si="5613"/>
        <v>0</v>
      </c>
      <c r="KT359" s="81">
        <f t="shared" si="5614"/>
        <v>0</v>
      </c>
      <c r="KU359" s="52">
        <f t="shared" si="5615"/>
        <v>0</v>
      </c>
      <c r="KV359" s="52">
        <f t="shared" si="5616"/>
        <v>0</v>
      </c>
      <c r="KW359" s="27">
        <f t="shared" si="5617"/>
        <v>0</v>
      </c>
      <c r="KX359" s="28">
        <f t="shared" si="5618"/>
        <v>0</v>
      </c>
      <c r="KY359" s="29">
        <f t="shared" si="5619"/>
        <v>0</v>
      </c>
      <c r="KZ359" s="27">
        <f t="shared" si="5620"/>
        <v>0</v>
      </c>
      <c r="LA359" s="28">
        <f t="shared" si="5621"/>
        <v>0</v>
      </c>
      <c r="LB359" s="29">
        <f t="shared" si="5622"/>
        <v>0</v>
      </c>
      <c r="LC359" s="178">
        <f t="shared" si="5623"/>
        <v>0</v>
      </c>
      <c r="LD359" s="28">
        <f t="shared" si="5624"/>
        <v>0</v>
      </c>
      <c r="LE359" s="29">
        <f t="shared" si="5625"/>
        <v>0</v>
      </c>
    </row>
    <row r="360" spans="2:317" ht="20.25" hidden="1" customHeight="1" outlineLevel="3">
      <c r="B360" s="84"/>
      <c r="C360" s="176"/>
      <c r="D360" s="176"/>
      <c r="E360" s="176"/>
      <c r="F360" s="84"/>
      <c r="G360" s="243"/>
      <c r="H360" s="240"/>
      <c r="I360" s="241">
        <f t="shared" si="5311"/>
        <v>0</v>
      </c>
      <c r="J360" s="243"/>
      <c r="K360" s="240"/>
      <c r="L360" s="241">
        <f t="shared" si="5312"/>
        <v>0</v>
      </c>
      <c r="M360" s="41">
        <f t="shared" si="5313"/>
        <v>0</v>
      </c>
      <c r="N360" s="42">
        <f t="shared" si="5314"/>
        <v>0</v>
      </c>
      <c r="O360" s="43">
        <f t="shared" si="5315"/>
        <v>0</v>
      </c>
      <c r="P360" s="243"/>
      <c r="Q360" s="240"/>
      <c r="R360" s="241">
        <f t="shared" si="5316"/>
        <v>0</v>
      </c>
      <c r="S360" s="243"/>
      <c r="T360" s="240"/>
      <c r="U360" s="241">
        <f t="shared" si="5317"/>
        <v>0</v>
      </c>
      <c r="V360" s="41">
        <f t="shared" si="5318"/>
        <v>0</v>
      </c>
      <c r="W360" s="42">
        <f t="shared" si="5319"/>
        <v>0</v>
      </c>
      <c r="X360" s="43">
        <f t="shared" si="5320"/>
        <v>0</v>
      </c>
      <c r="Y360" s="243"/>
      <c r="Z360" s="240"/>
      <c r="AA360" s="241">
        <f t="shared" si="5321"/>
        <v>0</v>
      </c>
      <c r="AB360" s="243"/>
      <c r="AC360" s="240"/>
      <c r="AD360" s="241">
        <f t="shared" si="5322"/>
        <v>0</v>
      </c>
      <c r="AE360" s="236">
        <f t="shared" si="5323"/>
        <v>0</v>
      </c>
      <c r="AF360" s="232">
        <f t="shared" si="5324"/>
        <v>0</v>
      </c>
      <c r="AG360" s="233">
        <f t="shared" si="5325"/>
        <v>0</v>
      </c>
      <c r="AH360" s="449">
        <f t="shared" si="5326"/>
        <v>0</v>
      </c>
      <c r="AI360" s="450">
        <f t="shared" si="5327"/>
        <v>0</v>
      </c>
      <c r="AJ360" s="451">
        <f t="shared" si="5328"/>
        <v>0</v>
      </c>
      <c r="AK360" s="449">
        <f t="shared" si="5329"/>
        <v>0</v>
      </c>
      <c r="AL360" s="450">
        <f t="shared" si="5330"/>
        <v>0</v>
      </c>
      <c r="AM360" s="451">
        <f t="shared" si="5331"/>
        <v>0</v>
      </c>
      <c r="AN360" s="252">
        <f t="shared" si="5332"/>
        <v>0</v>
      </c>
      <c r="AO360" s="253">
        <f t="shared" si="5333"/>
        <v>0</v>
      </c>
      <c r="AP360" s="253">
        <f t="shared" si="5334"/>
        <v>0</v>
      </c>
      <c r="AQ360" s="184"/>
      <c r="AR360" s="100"/>
      <c r="AS360" s="90">
        <f t="shared" si="5335"/>
        <v>0</v>
      </c>
      <c r="AT360" s="184"/>
      <c r="AU360" s="100"/>
      <c r="AV360" s="90">
        <f t="shared" si="5336"/>
        <v>0</v>
      </c>
      <c r="AW360" s="236">
        <f t="shared" si="5337"/>
        <v>0</v>
      </c>
      <c r="AX360" s="232">
        <f t="shared" si="5338"/>
        <v>0</v>
      </c>
      <c r="AY360" s="233">
        <f t="shared" si="5339"/>
        <v>0</v>
      </c>
      <c r="AZ360" s="184"/>
      <c r="BA360" s="100"/>
      <c r="BB360" s="90">
        <f t="shared" si="5340"/>
        <v>0</v>
      </c>
      <c r="BC360" s="184"/>
      <c r="BD360" s="100"/>
      <c r="BE360" s="90">
        <f t="shared" si="5341"/>
        <v>0</v>
      </c>
      <c r="BF360" s="236">
        <f t="shared" si="5342"/>
        <v>0</v>
      </c>
      <c r="BG360" s="232">
        <f t="shared" si="5343"/>
        <v>0</v>
      </c>
      <c r="BH360" s="233">
        <f t="shared" si="5344"/>
        <v>0</v>
      </c>
      <c r="BI360" s="184"/>
      <c r="BJ360" s="100"/>
      <c r="BK360" s="90">
        <f t="shared" si="5345"/>
        <v>0</v>
      </c>
      <c r="BL360" s="184"/>
      <c r="BM360" s="100"/>
      <c r="BN360" s="90">
        <f t="shared" si="5346"/>
        <v>0</v>
      </c>
      <c r="BO360" s="236">
        <f t="shared" si="5347"/>
        <v>0</v>
      </c>
      <c r="BP360" s="232">
        <f t="shared" si="5348"/>
        <v>0</v>
      </c>
      <c r="BQ360" s="233">
        <f t="shared" si="5349"/>
        <v>0</v>
      </c>
      <c r="BR360" s="50">
        <f t="shared" si="5350"/>
        <v>0</v>
      </c>
      <c r="BS360" s="45">
        <f t="shared" si="5351"/>
        <v>0</v>
      </c>
      <c r="BT360" s="51">
        <f t="shared" si="5352"/>
        <v>0</v>
      </c>
      <c r="BU360" s="50">
        <f t="shared" si="5353"/>
        <v>0</v>
      </c>
      <c r="BV360" s="45">
        <f t="shared" si="5354"/>
        <v>0</v>
      </c>
      <c r="BW360" s="51">
        <f t="shared" si="5355"/>
        <v>0</v>
      </c>
      <c r="BX360" s="252">
        <f t="shared" si="5356"/>
        <v>0</v>
      </c>
      <c r="BY360" s="253">
        <f t="shared" si="5357"/>
        <v>0</v>
      </c>
      <c r="BZ360" s="253">
        <f t="shared" si="5358"/>
        <v>0</v>
      </c>
      <c r="CA360" s="243"/>
      <c r="CB360" s="240"/>
      <c r="CC360" s="241">
        <f t="shared" si="5359"/>
        <v>0</v>
      </c>
      <c r="CD360" s="243"/>
      <c r="CE360" s="240"/>
      <c r="CF360" s="241">
        <f t="shared" si="5360"/>
        <v>0</v>
      </c>
      <c r="CG360" s="236">
        <f t="shared" si="5361"/>
        <v>0</v>
      </c>
      <c r="CH360" s="232">
        <f t="shared" si="5362"/>
        <v>0</v>
      </c>
      <c r="CI360" s="233">
        <f t="shared" si="5363"/>
        <v>0</v>
      </c>
      <c r="CJ360" s="243"/>
      <c r="CK360" s="240"/>
      <c r="CL360" s="241">
        <f t="shared" si="5364"/>
        <v>0</v>
      </c>
      <c r="CM360" s="243"/>
      <c r="CN360" s="240"/>
      <c r="CO360" s="241">
        <f t="shared" si="5365"/>
        <v>0</v>
      </c>
      <c r="CP360" s="236">
        <f t="shared" si="5366"/>
        <v>0</v>
      </c>
      <c r="CQ360" s="232">
        <f t="shared" si="5367"/>
        <v>0</v>
      </c>
      <c r="CR360" s="233">
        <f t="shared" si="5368"/>
        <v>0</v>
      </c>
      <c r="CS360" s="243"/>
      <c r="CT360" s="240"/>
      <c r="CU360" s="241">
        <f t="shared" si="5369"/>
        <v>0</v>
      </c>
      <c r="CV360" s="243"/>
      <c r="CW360" s="240"/>
      <c r="CX360" s="241">
        <f t="shared" si="5370"/>
        <v>0</v>
      </c>
      <c r="CY360" s="236">
        <f t="shared" si="5371"/>
        <v>0</v>
      </c>
      <c r="CZ360" s="232">
        <f t="shared" si="5372"/>
        <v>0</v>
      </c>
      <c r="DA360" s="233">
        <f t="shared" si="5373"/>
        <v>0</v>
      </c>
      <c r="DB360" s="449">
        <f t="shared" si="5374"/>
        <v>0</v>
      </c>
      <c r="DC360" s="450">
        <f t="shared" si="5375"/>
        <v>0</v>
      </c>
      <c r="DD360" s="451">
        <f t="shared" si="5376"/>
        <v>0</v>
      </c>
      <c r="DE360" s="449">
        <f t="shared" si="5377"/>
        <v>0</v>
      </c>
      <c r="DF360" s="450">
        <f t="shared" si="5378"/>
        <v>0</v>
      </c>
      <c r="DG360" s="451">
        <f t="shared" si="5379"/>
        <v>0</v>
      </c>
      <c r="DH360" s="252">
        <f t="shared" si="5380"/>
        <v>0</v>
      </c>
      <c r="DI360" s="253">
        <f t="shared" si="5381"/>
        <v>0</v>
      </c>
      <c r="DJ360" s="253">
        <f t="shared" si="5382"/>
        <v>0</v>
      </c>
      <c r="DK360" s="184"/>
      <c r="DL360" s="100"/>
      <c r="DM360" s="90">
        <f t="shared" si="5383"/>
        <v>0</v>
      </c>
      <c r="DN360" s="184"/>
      <c r="DO360" s="100"/>
      <c r="DP360" s="90">
        <f t="shared" si="5384"/>
        <v>0</v>
      </c>
      <c r="DQ360" s="236">
        <f t="shared" si="5385"/>
        <v>0</v>
      </c>
      <c r="DR360" s="232">
        <f t="shared" si="5386"/>
        <v>0</v>
      </c>
      <c r="DS360" s="233">
        <f t="shared" si="5387"/>
        <v>0</v>
      </c>
      <c r="DT360" s="184"/>
      <c r="DU360" s="100"/>
      <c r="DV360" s="90">
        <f t="shared" si="5388"/>
        <v>0</v>
      </c>
      <c r="DW360" s="184"/>
      <c r="DX360" s="100"/>
      <c r="DY360" s="90">
        <f t="shared" si="5389"/>
        <v>0</v>
      </c>
      <c r="DZ360" s="236">
        <f t="shared" si="5390"/>
        <v>0</v>
      </c>
      <c r="EA360" s="232">
        <f t="shared" si="5391"/>
        <v>0</v>
      </c>
      <c r="EB360" s="233">
        <f t="shared" si="5392"/>
        <v>0</v>
      </c>
      <c r="EC360" s="184"/>
      <c r="ED360" s="100"/>
      <c r="EE360" s="90">
        <f t="shared" si="5393"/>
        <v>0</v>
      </c>
      <c r="EF360" s="184"/>
      <c r="EG360" s="100"/>
      <c r="EH360" s="90">
        <f t="shared" si="5394"/>
        <v>0</v>
      </c>
      <c r="EI360" s="41">
        <f t="shared" si="5395"/>
        <v>0</v>
      </c>
      <c r="EJ360" s="42">
        <f t="shared" si="5396"/>
        <v>0</v>
      </c>
      <c r="EK360" s="43">
        <f t="shared" si="5397"/>
        <v>0</v>
      </c>
      <c r="EL360" s="50">
        <f t="shared" si="5398"/>
        <v>0</v>
      </c>
      <c r="EM360" s="45">
        <f t="shared" si="5399"/>
        <v>0</v>
      </c>
      <c r="EN360" s="51">
        <f t="shared" si="5400"/>
        <v>0</v>
      </c>
      <c r="EO360" s="50">
        <f t="shared" si="5401"/>
        <v>0</v>
      </c>
      <c r="EP360" s="45">
        <f t="shared" si="5402"/>
        <v>0</v>
      </c>
      <c r="EQ360" s="51">
        <f t="shared" si="5403"/>
        <v>0</v>
      </c>
      <c r="ER360" s="81">
        <f t="shared" si="5404"/>
        <v>0</v>
      </c>
      <c r="ES360" s="52">
        <f t="shared" si="5405"/>
        <v>0</v>
      </c>
      <c r="ET360" s="52">
        <f t="shared" si="5406"/>
        <v>0</v>
      </c>
      <c r="EU360" s="27">
        <f t="shared" si="5407"/>
        <v>0</v>
      </c>
      <c r="EV360" s="28">
        <f t="shared" si="5408"/>
        <v>0</v>
      </c>
      <c r="EW360" s="29">
        <f t="shared" si="5409"/>
        <v>0</v>
      </c>
      <c r="EX360" s="27">
        <f t="shared" si="5410"/>
        <v>0</v>
      </c>
      <c r="EY360" s="28">
        <f t="shared" si="5411"/>
        <v>0</v>
      </c>
      <c r="EZ360" s="29">
        <f t="shared" si="5412"/>
        <v>0</v>
      </c>
      <c r="FA360" s="178">
        <f t="shared" si="5413"/>
        <v>0</v>
      </c>
      <c r="FB360" s="28">
        <f t="shared" si="5414"/>
        <v>0</v>
      </c>
      <c r="FC360" s="29">
        <f t="shared" si="5415"/>
        <v>0</v>
      </c>
      <c r="FE360" s="84"/>
      <c r="FF360" s="176"/>
      <c r="FG360" s="176"/>
      <c r="FH360" s="84"/>
      <c r="FI360" s="243"/>
      <c r="FJ360" s="240"/>
      <c r="FK360" s="241">
        <f t="shared" si="5521"/>
        <v>0</v>
      </c>
      <c r="FL360" s="243"/>
      <c r="FM360" s="240"/>
      <c r="FN360" s="241">
        <f t="shared" si="5522"/>
        <v>0</v>
      </c>
      <c r="FO360" s="41">
        <f t="shared" si="5523"/>
        <v>0</v>
      </c>
      <c r="FP360" s="42">
        <f t="shared" si="5524"/>
        <v>0</v>
      </c>
      <c r="FQ360" s="43">
        <f t="shared" si="5525"/>
        <v>0</v>
      </c>
      <c r="FR360" s="243"/>
      <c r="FS360" s="240"/>
      <c r="FT360" s="241">
        <f t="shared" si="5526"/>
        <v>0</v>
      </c>
      <c r="FU360" s="243"/>
      <c r="FV360" s="240"/>
      <c r="FW360" s="241">
        <f t="shared" si="5527"/>
        <v>0</v>
      </c>
      <c r="FX360" s="41">
        <f t="shared" si="5528"/>
        <v>0</v>
      </c>
      <c r="FY360" s="42">
        <f t="shared" si="5529"/>
        <v>0</v>
      </c>
      <c r="FZ360" s="43">
        <f t="shared" si="5530"/>
        <v>0</v>
      </c>
      <c r="GA360" s="243"/>
      <c r="GB360" s="240"/>
      <c r="GC360" s="241">
        <f t="shared" si="5531"/>
        <v>0</v>
      </c>
      <c r="GD360" s="243"/>
      <c r="GE360" s="240"/>
      <c r="GF360" s="241">
        <f t="shared" si="5532"/>
        <v>0</v>
      </c>
      <c r="GG360" s="236">
        <f t="shared" si="5533"/>
        <v>0</v>
      </c>
      <c r="GH360" s="232">
        <f t="shared" si="5534"/>
        <v>0</v>
      </c>
      <c r="GI360" s="233">
        <f t="shared" si="5535"/>
        <v>0</v>
      </c>
      <c r="GJ360" s="449">
        <f t="shared" si="5536"/>
        <v>0</v>
      </c>
      <c r="GK360" s="450">
        <f t="shared" si="5537"/>
        <v>0</v>
      </c>
      <c r="GL360" s="451">
        <f t="shared" si="5538"/>
        <v>0</v>
      </c>
      <c r="GM360" s="449">
        <f t="shared" si="5539"/>
        <v>0</v>
      </c>
      <c r="GN360" s="450">
        <f t="shared" si="5540"/>
        <v>0</v>
      </c>
      <c r="GO360" s="451">
        <f t="shared" si="5541"/>
        <v>0</v>
      </c>
      <c r="GP360" s="252">
        <f t="shared" si="5542"/>
        <v>0</v>
      </c>
      <c r="GQ360" s="253">
        <f t="shared" si="5543"/>
        <v>0</v>
      </c>
      <c r="GR360" s="253">
        <f t="shared" si="5544"/>
        <v>0</v>
      </c>
      <c r="GS360" s="184"/>
      <c r="GT360" s="100"/>
      <c r="GU360" s="90">
        <f t="shared" si="5545"/>
        <v>0</v>
      </c>
      <c r="GV360" s="184"/>
      <c r="GW360" s="100"/>
      <c r="GX360" s="90">
        <f t="shared" si="5546"/>
        <v>0</v>
      </c>
      <c r="GY360" s="236">
        <f t="shared" si="5547"/>
        <v>0</v>
      </c>
      <c r="GZ360" s="232">
        <f t="shared" si="5548"/>
        <v>0</v>
      </c>
      <c r="HA360" s="233">
        <f t="shared" si="5549"/>
        <v>0</v>
      </c>
      <c r="HB360" s="184"/>
      <c r="HC360" s="100"/>
      <c r="HD360" s="90">
        <f t="shared" si="5550"/>
        <v>0</v>
      </c>
      <c r="HE360" s="184"/>
      <c r="HF360" s="100"/>
      <c r="HG360" s="90">
        <f t="shared" si="5551"/>
        <v>0</v>
      </c>
      <c r="HH360" s="236">
        <f t="shared" si="5552"/>
        <v>0</v>
      </c>
      <c r="HI360" s="232">
        <f t="shared" si="5553"/>
        <v>0</v>
      </c>
      <c r="HJ360" s="233">
        <f t="shared" si="5554"/>
        <v>0</v>
      </c>
      <c r="HK360" s="184"/>
      <c r="HL360" s="100"/>
      <c r="HM360" s="90">
        <f t="shared" si="5555"/>
        <v>0</v>
      </c>
      <c r="HN360" s="184"/>
      <c r="HO360" s="100"/>
      <c r="HP360" s="90">
        <f t="shared" si="5556"/>
        <v>0</v>
      </c>
      <c r="HQ360" s="236">
        <f t="shared" si="5557"/>
        <v>0</v>
      </c>
      <c r="HR360" s="232">
        <f t="shared" si="5558"/>
        <v>0</v>
      </c>
      <c r="HS360" s="233">
        <f t="shared" si="5559"/>
        <v>0</v>
      </c>
      <c r="HT360" s="50">
        <f t="shared" si="5560"/>
        <v>0</v>
      </c>
      <c r="HU360" s="45">
        <f t="shared" si="5561"/>
        <v>0</v>
      </c>
      <c r="HV360" s="51">
        <f t="shared" si="5562"/>
        <v>0</v>
      </c>
      <c r="HW360" s="50">
        <f t="shared" si="5563"/>
        <v>0</v>
      </c>
      <c r="HX360" s="45">
        <f t="shared" si="5564"/>
        <v>0</v>
      </c>
      <c r="HY360" s="51">
        <f t="shared" si="5565"/>
        <v>0</v>
      </c>
      <c r="HZ360" s="252">
        <f t="shared" si="5566"/>
        <v>0</v>
      </c>
      <c r="IA360" s="253">
        <f t="shared" si="5567"/>
        <v>0</v>
      </c>
      <c r="IB360" s="253">
        <f t="shared" si="5568"/>
        <v>0</v>
      </c>
      <c r="IC360" s="243"/>
      <c r="ID360" s="240"/>
      <c r="IE360" s="241">
        <f t="shared" si="5569"/>
        <v>0</v>
      </c>
      <c r="IF360" s="243"/>
      <c r="IG360" s="240"/>
      <c r="IH360" s="241">
        <f t="shared" si="5570"/>
        <v>0</v>
      </c>
      <c r="II360" s="236">
        <f t="shared" si="5571"/>
        <v>0</v>
      </c>
      <c r="IJ360" s="232">
        <f t="shared" si="5572"/>
        <v>0</v>
      </c>
      <c r="IK360" s="233">
        <f t="shared" si="5573"/>
        <v>0</v>
      </c>
      <c r="IL360" s="243"/>
      <c r="IM360" s="240"/>
      <c r="IN360" s="241">
        <f t="shared" si="5574"/>
        <v>0</v>
      </c>
      <c r="IO360" s="243"/>
      <c r="IP360" s="240"/>
      <c r="IQ360" s="241">
        <f t="shared" si="5575"/>
        <v>0</v>
      </c>
      <c r="IR360" s="236">
        <f t="shared" si="5576"/>
        <v>0</v>
      </c>
      <c r="IS360" s="232">
        <f t="shared" si="5577"/>
        <v>0</v>
      </c>
      <c r="IT360" s="233">
        <f t="shared" si="5578"/>
        <v>0</v>
      </c>
      <c r="IU360" s="243"/>
      <c r="IV360" s="240"/>
      <c r="IW360" s="241">
        <f t="shared" si="5579"/>
        <v>0</v>
      </c>
      <c r="IX360" s="243"/>
      <c r="IY360" s="240"/>
      <c r="IZ360" s="241">
        <f t="shared" si="5580"/>
        <v>0</v>
      </c>
      <c r="JA360" s="236">
        <f t="shared" si="5581"/>
        <v>0</v>
      </c>
      <c r="JB360" s="232">
        <f t="shared" si="5582"/>
        <v>0</v>
      </c>
      <c r="JC360" s="233">
        <f t="shared" si="5583"/>
        <v>0</v>
      </c>
      <c r="JD360" s="449">
        <f t="shared" si="5584"/>
        <v>0</v>
      </c>
      <c r="JE360" s="450">
        <f t="shared" si="5585"/>
        <v>0</v>
      </c>
      <c r="JF360" s="451">
        <f t="shared" si="5586"/>
        <v>0</v>
      </c>
      <c r="JG360" s="449">
        <f t="shared" si="5587"/>
        <v>0</v>
      </c>
      <c r="JH360" s="450">
        <f t="shared" si="5588"/>
        <v>0</v>
      </c>
      <c r="JI360" s="451">
        <f t="shared" si="5589"/>
        <v>0</v>
      </c>
      <c r="JJ360" s="252">
        <f t="shared" si="5590"/>
        <v>0</v>
      </c>
      <c r="JK360" s="253">
        <f t="shared" si="5591"/>
        <v>0</v>
      </c>
      <c r="JL360" s="253">
        <f t="shared" si="5592"/>
        <v>0</v>
      </c>
      <c r="JM360" s="184"/>
      <c r="JN360" s="100"/>
      <c r="JO360" s="90">
        <f t="shared" si="5593"/>
        <v>0</v>
      </c>
      <c r="JP360" s="184"/>
      <c r="JQ360" s="100"/>
      <c r="JR360" s="90">
        <f t="shared" si="5594"/>
        <v>0</v>
      </c>
      <c r="JS360" s="236">
        <f t="shared" si="5595"/>
        <v>0</v>
      </c>
      <c r="JT360" s="232">
        <f t="shared" si="5596"/>
        <v>0</v>
      </c>
      <c r="JU360" s="233">
        <f t="shared" si="5597"/>
        <v>0</v>
      </c>
      <c r="JV360" s="184"/>
      <c r="JW360" s="100"/>
      <c r="JX360" s="90">
        <f t="shared" si="5598"/>
        <v>0</v>
      </c>
      <c r="JY360" s="184"/>
      <c r="JZ360" s="100"/>
      <c r="KA360" s="90">
        <f t="shared" si="5599"/>
        <v>0</v>
      </c>
      <c r="KB360" s="236">
        <f t="shared" si="5600"/>
        <v>0</v>
      </c>
      <c r="KC360" s="232">
        <f t="shared" si="5601"/>
        <v>0</v>
      </c>
      <c r="KD360" s="233">
        <f t="shared" si="5602"/>
        <v>0</v>
      </c>
      <c r="KE360" s="184"/>
      <c r="KF360" s="100"/>
      <c r="KG360" s="90">
        <f t="shared" si="5603"/>
        <v>0</v>
      </c>
      <c r="KH360" s="184"/>
      <c r="KI360" s="100"/>
      <c r="KJ360" s="90">
        <f t="shared" si="5604"/>
        <v>0</v>
      </c>
      <c r="KK360" s="41">
        <f t="shared" si="5605"/>
        <v>0</v>
      </c>
      <c r="KL360" s="42">
        <f t="shared" si="5606"/>
        <v>0</v>
      </c>
      <c r="KM360" s="43">
        <f t="shared" si="5607"/>
        <v>0</v>
      </c>
      <c r="KN360" s="50">
        <f t="shared" si="5608"/>
        <v>0</v>
      </c>
      <c r="KO360" s="45">
        <f t="shared" si="5609"/>
        <v>0</v>
      </c>
      <c r="KP360" s="51">
        <f t="shared" si="5610"/>
        <v>0</v>
      </c>
      <c r="KQ360" s="50">
        <f t="shared" si="5611"/>
        <v>0</v>
      </c>
      <c r="KR360" s="45">
        <f t="shared" si="5612"/>
        <v>0</v>
      </c>
      <c r="KS360" s="51">
        <f t="shared" si="5613"/>
        <v>0</v>
      </c>
      <c r="KT360" s="81">
        <f t="shared" si="5614"/>
        <v>0</v>
      </c>
      <c r="KU360" s="52">
        <f t="shared" si="5615"/>
        <v>0</v>
      </c>
      <c r="KV360" s="52">
        <f t="shared" si="5616"/>
        <v>0</v>
      </c>
      <c r="KW360" s="27">
        <f t="shared" si="5617"/>
        <v>0</v>
      </c>
      <c r="KX360" s="28">
        <f t="shared" si="5618"/>
        <v>0</v>
      </c>
      <c r="KY360" s="29">
        <f t="shared" si="5619"/>
        <v>0</v>
      </c>
      <c r="KZ360" s="27">
        <f t="shared" si="5620"/>
        <v>0</v>
      </c>
      <c r="LA360" s="28">
        <f t="shared" si="5621"/>
        <v>0</v>
      </c>
      <c r="LB360" s="29">
        <f t="shared" si="5622"/>
        <v>0</v>
      </c>
      <c r="LC360" s="178">
        <f t="shared" si="5623"/>
        <v>0</v>
      </c>
      <c r="LD360" s="28">
        <f t="shared" si="5624"/>
        <v>0</v>
      </c>
      <c r="LE360" s="29">
        <f t="shared" si="5625"/>
        <v>0</v>
      </c>
    </row>
    <row r="361" spans="2:317" ht="20.25" hidden="1" customHeight="1" outlineLevel="3">
      <c r="B361" s="84"/>
      <c r="C361" s="176"/>
      <c r="D361" s="176"/>
      <c r="E361" s="176"/>
      <c r="F361" s="84"/>
      <c r="G361" s="243"/>
      <c r="H361" s="240"/>
      <c r="I361" s="241">
        <f t="shared" si="5311"/>
        <v>0</v>
      </c>
      <c r="J361" s="243"/>
      <c r="K361" s="240"/>
      <c r="L361" s="241">
        <f t="shared" si="5312"/>
        <v>0</v>
      </c>
      <c r="M361" s="41">
        <f t="shared" si="5313"/>
        <v>0</v>
      </c>
      <c r="N361" s="42">
        <f t="shared" si="5314"/>
        <v>0</v>
      </c>
      <c r="O361" s="43">
        <f t="shared" si="5315"/>
        <v>0</v>
      </c>
      <c r="P361" s="243"/>
      <c r="Q361" s="240"/>
      <c r="R361" s="241">
        <f t="shared" si="5316"/>
        <v>0</v>
      </c>
      <c r="S361" s="243"/>
      <c r="T361" s="240"/>
      <c r="U361" s="241">
        <f t="shared" si="5317"/>
        <v>0</v>
      </c>
      <c r="V361" s="41">
        <f t="shared" si="5318"/>
        <v>0</v>
      </c>
      <c r="W361" s="42">
        <f t="shared" si="5319"/>
        <v>0</v>
      </c>
      <c r="X361" s="43">
        <f t="shared" si="5320"/>
        <v>0</v>
      </c>
      <c r="Y361" s="243"/>
      <c r="Z361" s="240"/>
      <c r="AA361" s="241">
        <f t="shared" si="5321"/>
        <v>0</v>
      </c>
      <c r="AB361" s="243"/>
      <c r="AC361" s="240"/>
      <c r="AD361" s="241">
        <f t="shared" si="5322"/>
        <v>0</v>
      </c>
      <c r="AE361" s="236">
        <f t="shared" si="5323"/>
        <v>0</v>
      </c>
      <c r="AF361" s="232">
        <f t="shared" si="5324"/>
        <v>0</v>
      </c>
      <c r="AG361" s="233">
        <f t="shared" si="5325"/>
        <v>0</v>
      </c>
      <c r="AH361" s="449">
        <f t="shared" si="5326"/>
        <v>0</v>
      </c>
      <c r="AI361" s="450">
        <f t="shared" si="5327"/>
        <v>0</v>
      </c>
      <c r="AJ361" s="451">
        <f t="shared" si="5328"/>
        <v>0</v>
      </c>
      <c r="AK361" s="449">
        <f t="shared" si="5329"/>
        <v>0</v>
      </c>
      <c r="AL361" s="450">
        <f t="shared" si="5330"/>
        <v>0</v>
      </c>
      <c r="AM361" s="451">
        <f t="shared" si="5331"/>
        <v>0</v>
      </c>
      <c r="AN361" s="252">
        <f t="shared" si="5332"/>
        <v>0</v>
      </c>
      <c r="AO361" s="253">
        <f t="shared" si="5333"/>
        <v>0</v>
      </c>
      <c r="AP361" s="253">
        <f t="shared" si="5334"/>
        <v>0</v>
      </c>
      <c r="AQ361" s="184"/>
      <c r="AR361" s="100"/>
      <c r="AS361" s="90">
        <f t="shared" si="5335"/>
        <v>0</v>
      </c>
      <c r="AT361" s="184"/>
      <c r="AU361" s="100"/>
      <c r="AV361" s="90">
        <f t="shared" si="5336"/>
        <v>0</v>
      </c>
      <c r="AW361" s="236">
        <f t="shared" si="5337"/>
        <v>0</v>
      </c>
      <c r="AX361" s="232">
        <f t="shared" si="5338"/>
        <v>0</v>
      </c>
      <c r="AY361" s="233">
        <f t="shared" si="5339"/>
        <v>0</v>
      </c>
      <c r="AZ361" s="184"/>
      <c r="BA361" s="100"/>
      <c r="BB361" s="90">
        <f t="shared" si="5340"/>
        <v>0</v>
      </c>
      <c r="BC361" s="184"/>
      <c r="BD361" s="100"/>
      <c r="BE361" s="90">
        <f t="shared" si="5341"/>
        <v>0</v>
      </c>
      <c r="BF361" s="236">
        <f t="shared" si="5342"/>
        <v>0</v>
      </c>
      <c r="BG361" s="232">
        <f t="shared" si="5343"/>
        <v>0</v>
      </c>
      <c r="BH361" s="233">
        <f t="shared" si="5344"/>
        <v>0</v>
      </c>
      <c r="BI361" s="184"/>
      <c r="BJ361" s="100"/>
      <c r="BK361" s="90">
        <f t="shared" si="5345"/>
        <v>0</v>
      </c>
      <c r="BL361" s="184"/>
      <c r="BM361" s="100"/>
      <c r="BN361" s="90">
        <f t="shared" si="5346"/>
        <v>0</v>
      </c>
      <c r="BO361" s="236">
        <f t="shared" si="5347"/>
        <v>0</v>
      </c>
      <c r="BP361" s="232">
        <f t="shared" si="5348"/>
        <v>0</v>
      </c>
      <c r="BQ361" s="233">
        <f t="shared" si="5349"/>
        <v>0</v>
      </c>
      <c r="BR361" s="50">
        <f t="shared" si="5350"/>
        <v>0</v>
      </c>
      <c r="BS361" s="45">
        <f t="shared" si="5351"/>
        <v>0</v>
      </c>
      <c r="BT361" s="51">
        <f t="shared" si="5352"/>
        <v>0</v>
      </c>
      <c r="BU361" s="50">
        <f t="shared" si="5353"/>
        <v>0</v>
      </c>
      <c r="BV361" s="45">
        <f t="shared" si="5354"/>
        <v>0</v>
      </c>
      <c r="BW361" s="51">
        <f t="shared" si="5355"/>
        <v>0</v>
      </c>
      <c r="BX361" s="252">
        <f t="shared" si="5356"/>
        <v>0</v>
      </c>
      <c r="BY361" s="253">
        <f t="shared" si="5357"/>
        <v>0</v>
      </c>
      <c r="BZ361" s="253">
        <f t="shared" si="5358"/>
        <v>0</v>
      </c>
      <c r="CA361" s="243"/>
      <c r="CB361" s="240"/>
      <c r="CC361" s="241">
        <f t="shared" si="5359"/>
        <v>0</v>
      </c>
      <c r="CD361" s="243"/>
      <c r="CE361" s="240"/>
      <c r="CF361" s="241">
        <f t="shared" si="5360"/>
        <v>0</v>
      </c>
      <c r="CG361" s="236">
        <f t="shared" si="5361"/>
        <v>0</v>
      </c>
      <c r="CH361" s="232">
        <f t="shared" si="5362"/>
        <v>0</v>
      </c>
      <c r="CI361" s="233">
        <f t="shared" si="5363"/>
        <v>0</v>
      </c>
      <c r="CJ361" s="243"/>
      <c r="CK361" s="240"/>
      <c r="CL361" s="241">
        <f t="shared" si="5364"/>
        <v>0</v>
      </c>
      <c r="CM361" s="243"/>
      <c r="CN361" s="240"/>
      <c r="CO361" s="241">
        <f t="shared" si="5365"/>
        <v>0</v>
      </c>
      <c r="CP361" s="236">
        <f t="shared" si="5366"/>
        <v>0</v>
      </c>
      <c r="CQ361" s="232">
        <f t="shared" si="5367"/>
        <v>0</v>
      </c>
      <c r="CR361" s="233">
        <f t="shared" si="5368"/>
        <v>0</v>
      </c>
      <c r="CS361" s="243"/>
      <c r="CT361" s="240"/>
      <c r="CU361" s="241">
        <f t="shared" si="5369"/>
        <v>0</v>
      </c>
      <c r="CV361" s="243"/>
      <c r="CW361" s="240"/>
      <c r="CX361" s="241">
        <f t="shared" si="5370"/>
        <v>0</v>
      </c>
      <c r="CY361" s="236">
        <f t="shared" si="5371"/>
        <v>0</v>
      </c>
      <c r="CZ361" s="232">
        <f t="shared" si="5372"/>
        <v>0</v>
      </c>
      <c r="DA361" s="233">
        <f t="shared" si="5373"/>
        <v>0</v>
      </c>
      <c r="DB361" s="449">
        <f t="shared" si="5374"/>
        <v>0</v>
      </c>
      <c r="DC361" s="450">
        <f t="shared" si="5375"/>
        <v>0</v>
      </c>
      <c r="DD361" s="451">
        <f t="shared" si="5376"/>
        <v>0</v>
      </c>
      <c r="DE361" s="449">
        <f t="shared" si="5377"/>
        <v>0</v>
      </c>
      <c r="DF361" s="450">
        <f t="shared" si="5378"/>
        <v>0</v>
      </c>
      <c r="DG361" s="451">
        <f t="shared" si="5379"/>
        <v>0</v>
      </c>
      <c r="DH361" s="252">
        <f t="shared" si="5380"/>
        <v>0</v>
      </c>
      <c r="DI361" s="253">
        <f t="shared" si="5381"/>
        <v>0</v>
      </c>
      <c r="DJ361" s="253">
        <f t="shared" si="5382"/>
        <v>0</v>
      </c>
      <c r="DK361" s="184"/>
      <c r="DL361" s="100"/>
      <c r="DM361" s="90">
        <f t="shared" si="5383"/>
        <v>0</v>
      </c>
      <c r="DN361" s="184"/>
      <c r="DO361" s="100"/>
      <c r="DP361" s="90">
        <f t="shared" si="5384"/>
        <v>0</v>
      </c>
      <c r="DQ361" s="236">
        <f t="shared" si="5385"/>
        <v>0</v>
      </c>
      <c r="DR361" s="232">
        <f t="shared" si="5386"/>
        <v>0</v>
      </c>
      <c r="DS361" s="233">
        <f t="shared" si="5387"/>
        <v>0</v>
      </c>
      <c r="DT361" s="184"/>
      <c r="DU361" s="100"/>
      <c r="DV361" s="90">
        <f t="shared" si="5388"/>
        <v>0</v>
      </c>
      <c r="DW361" s="184"/>
      <c r="DX361" s="100"/>
      <c r="DY361" s="90">
        <f t="shared" si="5389"/>
        <v>0</v>
      </c>
      <c r="DZ361" s="236">
        <f t="shared" si="5390"/>
        <v>0</v>
      </c>
      <c r="EA361" s="232">
        <f t="shared" si="5391"/>
        <v>0</v>
      </c>
      <c r="EB361" s="233">
        <f t="shared" si="5392"/>
        <v>0</v>
      </c>
      <c r="EC361" s="184"/>
      <c r="ED361" s="100"/>
      <c r="EE361" s="90">
        <f t="shared" si="5393"/>
        <v>0</v>
      </c>
      <c r="EF361" s="184"/>
      <c r="EG361" s="100"/>
      <c r="EH361" s="90">
        <f t="shared" si="5394"/>
        <v>0</v>
      </c>
      <c r="EI361" s="41">
        <f t="shared" si="5395"/>
        <v>0</v>
      </c>
      <c r="EJ361" s="42">
        <f t="shared" si="5396"/>
        <v>0</v>
      </c>
      <c r="EK361" s="43">
        <f t="shared" si="5397"/>
        <v>0</v>
      </c>
      <c r="EL361" s="50">
        <f t="shared" si="5398"/>
        <v>0</v>
      </c>
      <c r="EM361" s="45">
        <f t="shared" si="5399"/>
        <v>0</v>
      </c>
      <c r="EN361" s="51">
        <f t="shared" si="5400"/>
        <v>0</v>
      </c>
      <c r="EO361" s="50">
        <f t="shared" si="5401"/>
        <v>0</v>
      </c>
      <c r="EP361" s="45">
        <f t="shared" si="5402"/>
        <v>0</v>
      </c>
      <c r="EQ361" s="51">
        <f t="shared" si="5403"/>
        <v>0</v>
      </c>
      <c r="ER361" s="81">
        <f t="shared" si="5404"/>
        <v>0</v>
      </c>
      <c r="ES361" s="52">
        <f t="shared" si="5405"/>
        <v>0</v>
      </c>
      <c r="ET361" s="52">
        <f t="shared" si="5406"/>
        <v>0</v>
      </c>
      <c r="EU361" s="27">
        <f t="shared" si="5407"/>
        <v>0</v>
      </c>
      <c r="EV361" s="28">
        <f t="shared" si="5408"/>
        <v>0</v>
      </c>
      <c r="EW361" s="29">
        <f t="shared" si="5409"/>
        <v>0</v>
      </c>
      <c r="EX361" s="27">
        <f t="shared" si="5410"/>
        <v>0</v>
      </c>
      <c r="EY361" s="28">
        <f t="shared" si="5411"/>
        <v>0</v>
      </c>
      <c r="EZ361" s="29">
        <f t="shared" si="5412"/>
        <v>0</v>
      </c>
      <c r="FA361" s="178">
        <f t="shared" si="5413"/>
        <v>0</v>
      </c>
      <c r="FB361" s="28">
        <f t="shared" si="5414"/>
        <v>0</v>
      </c>
      <c r="FC361" s="29">
        <f t="shared" si="5415"/>
        <v>0</v>
      </c>
      <c r="FE361" s="84"/>
      <c r="FF361" s="176"/>
      <c r="FG361" s="176"/>
      <c r="FH361" s="84"/>
      <c r="FI361" s="243"/>
      <c r="FJ361" s="240"/>
      <c r="FK361" s="241">
        <f t="shared" si="5521"/>
        <v>0</v>
      </c>
      <c r="FL361" s="243"/>
      <c r="FM361" s="240"/>
      <c r="FN361" s="241">
        <f t="shared" si="5522"/>
        <v>0</v>
      </c>
      <c r="FO361" s="41">
        <f t="shared" si="5523"/>
        <v>0</v>
      </c>
      <c r="FP361" s="42">
        <f t="shared" si="5524"/>
        <v>0</v>
      </c>
      <c r="FQ361" s="43">
        <f t="shared" si="5525"/>
        <v>0</v>
      </c>
      <c r="FR361" s="243"/>
      <c r="FS361" s="240"/>
      <c r="FT361" s="241">
        <f t="shared" si="5526"/>
        <v>0</v>
      </c>
      <c r="FU361" s="243"/>
      <c r="FV361" s="240"/>
      <c r="FW361" s="241">
        <f t="shared" si="5527"/>
        <v>0</v>
      </c>
      <c r="FX361" s="41">
        <f t="shared" si="5528"/>
        <v>0</v>
      </c>
      <c r="FY361" s="42">
        <f t="shared" si="5529"/>
        <v>0</v>
      </c>
      <c r="FZ361" s="43">
        <f t="shared" si="5530"/>
        <v>0</v>
      </c>
      <c r="GA361" s="243"/>
      <c r="GB361" s="240"/>
      <c r="GC361" s="241">
        <f t="shared" si="5531"/>
        <v>0</v>
      </c>
      <c r="GD361" s="243"/>
      <c r="GE361" s="240"/>
      <c r="GF361" s="241">
        <f t="shared" si="5532"/>
        <v>0</v>
      </c>
      <c r="GG361" s="236">
        <f t="shared" si="5533"/>
        <v>0</v>
      </c>
      <c r="GH361" s="232">
        <f t="shared" si="5534"/>
        <v>0</v>
      </c>
      <c r="GI361" s="233">
        <f t="shared" si="5535"/>
        <v>0</v>
      </c>
      <c r="GJ361" s="449">
        <f t="shared" si="5536"/>
        <v>0</v>
      </c>
      <c r="GK361" s="450">
        <f t="shared" si="5537"/>
        <v>0</v>
      </c>
      <c r="GL361" s="451">
        <f t="shared" si="5538"/>
        <v>0</v>
      </c>
      <c r="GM361" s="449">
        <f t="shared" si="5539"/>
        <v>0</v>
      </c>
      <c r="GN361" s="450">
        <f t="shared" si="5540"/>
        <v>0</v>
      </c>
      <c r="GO361" s="451">
        <f t="shared" si="5541"/>
        <v>0</v>
      </c>
      <c r="GP361" s="252">
        <f t="shared" si="5542"/>
        <v>0</v>
      </c>
      <c r="GQ361" s="253">
        <f t="shared" si="5543"/>
        <v>0</v>
      </c>
      <c r="GR361" s="253">
        <f t="shared" si="5544"/>
        <v>0</v>
      </c>
      <c r="GS361" s="184"/>
      <c r="GT361" s="100"/>
      <c r="GU361" s="90">
        <f t="shared" si="5545"/>
        <v>0</v>
      </c>
      <c r="GV361" s="184"/>
      <c r="GW361" s="100"/>
      <c r="GX361" s="90">
        <f t="shared" si="5546"/>
        <v>0</v>
      </c>
      <c r="GY361" s="236">
        <f t="shared" si="5547"/>
        <v>0</v>
      </c>
      <c r="GZ361" s="232">
        <f t="shared" si="5548"/>
        <v>0</v>
      </c>
      <c r="HA361" s="233">
        <f t="shared" si="5549"/>
        <v>0</v>
      </c>
      <c r="HB361" s="184"/>
      <c r="HC361" s="100"/>
      <c r="HD361" s="90">
        <f t="shared" si="5550"/>
        <v>0</v>
      </c>
      <c r="HE361" s="184"/>
      <c r="HF361" s="100"/>
      <c r="HG361" s="90">
        <f t="shared" si="5551"/>
        <v>0</v>
      </c>
      <c r="HH361" s="236">
        <f t="shared" si="5552"/>
        <v>0</v>
      </c>
      <c r="HI361" s="232">
        <f t="shared" si="5553"/>
        <v>0</v>
      </c>
      <c r="HJ361" s="233">
        <f t="shared" si="5554"/>
        <v>0</v>
      </c>
      <c r="HK361" s="184"/>
      <c r="HL361" s="100"/>
      <c r="HM361" s="90">
        <f t="shared" si="5555"/>
        <v>0</v>
      </c>
      <c r="HN361" s="184"/>
      <c r="HO361" s="100"/>
      <c r="HP361" s="90">
        <f t="shared" si="5556"/>
        <v>0</v>
      </c>
      <c r="HQ361" s="236">
        <f t="shared" si="5557"/>
        <v>0</v>
      </c>
      <c r="HR361" s="232">
        <f t="shared" si="5558"/>
        <v>0</v>
      </c>
      <c r="HS361" s="233">
        <f t="shared" si="5559"/>
        <v>0</v>
      </c>
      <c r="HT361" s="50">
        <f t="shared" si="5560"/>
        <v>0</v>
      </c>
      <c r="HU361" s="45">
        <f t="shared" si="5561"/>
        <v>0</v>
      </c>
      <c r="HV361" s="51">
        <f t="shared" si="5562"/>
        <v>0</v>
      </c>
      <c r="HW361" s="50">
        <f t="shared" si="5563"/>
        <v>0</v>
      </c>
      <c r="HX361" s="45">
        <f t="shared" si="5564"/>
        <v>0</v>
      </c>
      <c r="HY361" s="51">
        <f t="shared" si="5565"/>
        <v>0</v>
      </c>
      <c r="HZ361" s="252">
        <f t="shared" si="5566"/>
        <v>0</v>
      </c>
      <c r="IA361" s="253">
        <f t="shared" si="5567"/>
        <v>0</v>
      </c>
      <c r="IB361" s="253">
        <f t="shared" si="5568"/>
        <v>0</v>
      </c>
      <c r="IC361" s="243"/>
      <c r="ID361" s="240"/>
      <c r="IE361" s="241">
        <f t="shared" si="5569"/>
        <v>0</v>
      </c>
      <c r="IF361" s="243"/>
      <c r="IG361" s="240"/>
      <c r="IH361" s="241">
        <f t="shared" si="5570"/>
        <v>0</v>
      </c>
      <c r="II361" s="236">
        <f t="shared" si="5571"/>
        <v>0</v>
      </c>
      <c r="IJ361" s="232">
        <f t="shared" si="5572"/>
        <v>0</v>
      </c>
      <c r="IK361" s="233">
        <f t="shared" si="5573"/>
        <v>0</v>
      </c>
      <c r="IL361" s="243"/>
      <c r="IM361" s="240"/>
      <c r="IN361" s="241">
        <f t="shared" si="5574"/>
        <v>0</v>
      </c>
      <c r="IO361" s="243"/>
      <c r="IP361" s="240"/>
      <c r="IQ361" s="241">
        <f t="shared" si="5575"/>
        <v>0</v>
      </c>
      <c r="IR361" s="236">
        <f t="shared" si="5576"/>
        <v>0</v>
      </c>
      <c r="IS361" s="232">
        <f t="shared" si="5577"/>
        <v>0</v>
      </c>
      <c r="IT361" s="233">
        <f t="shared" si="5578"/>
        <v>0</v>
      </c>
      <c r="IU361" s="243"/>
      <c r="IV361" s="240"/>
      <c r="IW361" s="241">
        <f t="shared" si="5579"/>
        <v>0</v>
      </c>
      <c r="IX361" s="243"/>
      <c r="IY361" s="240"/>
      <c r="IZ361" s="241">
        <f t="shared" si="5580"/>
        <v>0</v>
      </c>
      <c r="JA361" s="236">
        <f t="shared" si="5581"/>
        <v>0</v>
      </c>
      <c r="JB361" s="232">
        <f t="shared" si="5582"/>
        <v>0</v>
      </c>
      <c r="JC361" s="233">
        <f t="shared" si="5583"/>
        <v>0</v>
      </c>
      <c r="JD361" s="449">
        <f t="shared" si="5584"/>
        <v>0</v>
      </c>
      <c r="JE361" s="450">
        <f t="shared" si="5585"/>
        <v>0</v>
      </c>
      <c r="JF361" s="451">
        <f t="shared" si="5586"/>
        <v>0</v>
      </c>
      <c r="JG361" s="449">
        <f t="shared" si="5587"/>
        <v>0</v>
      </c>
      <c r="JH361" s="450">
        <f t="shared" si="5588"/>
        <v>0</v>
      </c>
      <c r="JI361" s="451">
        <f t="shared" si="5589"/>
        <v>0</v>
      </c>
      <c r="JJ361" s="252">
        <f t="shared" si="5590"/>
        <v>0</v>
      </c>
      <c r="JK361" s="253">
        <f t="shared" si="5591"/>
        <v>0</v>
      </c>
      <c r="JL361" s="253">
        <f t="shared" si="5592"/>
        <v>0</v>
      </c>
      <c r="JM361" s="184"/>
      <c r="JN361" s="100"/>
      <c r="JO361" s="90">
        <f t="shared" si="5593"/>
        <v>0</v>
      </c>
      <c r="JP361" s="184"/>
      <c r="JQ361" s="100"/>
      <c r="JR361" s="90">
        <f t="shared" si="5594"/>
        <v>0</v>
      </c>
      <c r="JS361" s="236">
        <f t="shared" si="5595"/>
        <v>0</v>
      </c>
      <c r="JT361" s="232">
        <f t="shared" si="5596"/>
        <v>0</v>
      </c>
      <c r="JU361" s="233">
        <f t="shared" si="5597"/>
        <v>0</v>
      </c>
      <c r="JV361" s="184"/>
      <c r="JW361" s="100"/>
      <c r="JX361" s="90">
        <f t="shared" si="5598"/>
        <v>0</v>
      </c>
      <c r="JY361" s="184"/>
      <c r="JZ361" s="100"/>
      <c r="KA361" s="90">
        <f t="shared" si="5599"/>
        <v>0</v>
      </c>
      <c r="KB361" s="236">
        <f t="shared" si="5600"/>
        <v>0</v>
      </c>
      <c r="KC361" s="232">
        <f t="shared" si="5601"/>
        <v>0</v>
      </c>
      <c r="KD361" s="233">
        <f t="shared" si="5602"/>
        <v>0</v>
      </c>
      <c r="KE361" s="184"/>
      <c r="KF361" s="100"/>
      <c r="KG361" s="90">
        <f t="shared" si="5603"/>
        <v>0</v>
      </c>
      <c r="KH361" s="184"/>
      <c r="KI361" s="100"/>
      <c r="KJ361" s="90">
        <f t="shared" si="5604"/>
        <v>0</v>
      </c>
      <c r="KK361" s="41">
        <f t="shared" si="5605"/>
        <v>0</v>
      </c>
      <c r="KL361" s="42">
        <f t="shared" si="5606"/>
        <v>0</v>
      </c>
      <c r="KM361" s="43">
        <f t="shared" si="5607"/>
        <v>0</v>
      </c>
      <c r="KN361" s="50">
        <f t="shared" si="5608"/>
        <v>0</v>
      </c>
      <c r="KO361" s="45">
        <f t="shared" si="5609"/>
        <v>0</v>
      </c>
      <c r="KP361" s="51">
        <f t="shared" si="5610"/>
        <v>0</v>
      </c>
      <c r="KQ361" s="50">
        <f t="shared" si="5611"/>
        <v>0</v>
      </c>
      <c r="KR361" s="45">
        <f t="shared" si="5612"/>
        <v>0</v>
      </c>
      <c r="KS361" s="51">
        <f t="shared" si="5613"/>
        <v>0</v>
      </c>
      <c r="KT361" s="81">
        <f t="shared" si="5614"/>
        <v>0</v>
      </c>
      <c r="KU361" s="52">
        <f t="shared" si="5615"/>
        <v>0</v>
      </c>
      <c r="KV361" s="52">
        <f t="shared" si="5616"/>
        <v>0</v>
      </c>
      <c r="KW361" s="27">
        <f t="shared" si="5617"/>
        <v>0</v>
      </c>
      <c r="KX361" s="28">
        <f t="shared" si="5618"/>
        <v>0</v>
      </c>
      <c r="KY361" s="29">
        <f t="shared" si="5619"/>
        <v>0</v>
      </c>
      <c r="KZ361" s="27">
        <f t="shared" si="5620"/>
        <v>0</v>
      </c>
      <c r="LA361" s="28">
        <f t="shared" si="5621"/>
        <v>0</v>
      </c>
      <c r="LB361" s="29">
        <f t="shared" si="5622"/>
        <v>0</v>
      </c>
      <c r="LC361" s="178">
        <f t="shared" si="5623"/>
        <v>0</v>
      </c>
      <c r="LD361" s="28">
        <f t="shared" si="5624"/>
        <v>0</v>
      </c>
      <c r="LE361" s="29">
        <f t="shared" si="5625"/>
        <v>0</v>
      </c>
    </row>
    <row r="362" spans="2:317" ht="20.25" hidden="1" customHeight="1" outlineLevel="3">
      <c r="B362" s="84"/>
      <c r="C362" s="176"/>
      <c r="D362" s="176"/>
      <c r="E362" s="176"/>
      <c r="F362" s="84"/>
      <c r="G362" s="243"/>
      <c r="H362" s="240"/>
      <c r="I362" s="241">
        <f t="shared" si="5311"/>
        <v>0</v>
      </c>
      <c r="J362" s="243"/>
      <c r="K362" s="240"/>
      <c r="L362" s="241">
        <f t="shared" si="5312"/>
        <v>0</v>
      </c>
      <c r="M362" s="41">
        <f t="shared" si="5313"/>
        <v>0</v>
      </c>
      <c r="N362" s="42">
        <f t="shared" si="5314"/>
        <v>0</v>
      </c>
      <c r="O362" s="43">
        <f t="shared" si="5315"/>
        <v>0</v>
      </c>
      <c r="P362" s="243"/>
      <c r="Q362" s="240"/>
      <c r="R362" s="241">
        <f t="shared" si="5316"/>
        <v>0</v>
      </c>
      <c r="S362" s="243"/>
      <c r="T362" s="240"/>
      <c r="U362" s="241">
        <f t="shared" si="5317"/>
        <v>0</v>
      </c>
      <c r="V362" s="41">
        <f t="shared" si="5318"/>
        <v>0</v>
      </c>
      <c r="W362" s="42">
        <f t="shared" si="5319"/>
        <v>0</v>
      </c>
      <c r="X362" s="43">
        <f t="shared" si="5320"/>
        <v>0</v>
      </c>
      <c r="Y362" s="243"/>
      <c r="Z362" s="240"/>
      <c r="AA362" s="241">
        <f t="shared" si="5321"/>
        <v>0</v>
      </c>
      <c r="AB362" s="243"/>
      <c r="AC362" s="240"/>
      <c r="AD362" s="241">
        <f t="shared" si="5322"/>
        <v>0</v>
      </c>
      <c r="AE362" s="236">
        <f t="shared" si="5323"/>
        <v>0</v>
      </c>
      <c r="AF362" s="232">
        <f t="shared" si="5324"/>
        <v>0</v>
      </c>
      <c r="AG362" s="233">
        <f t="shared" si="5325"/>
        <v>0</v>
      </c>
      <c r="AH362" s="449">
        <f t="shared" si="5326"/>
        <v>0</v>
      </c>
      <c r="AI362" s="450">
        <f t="shared" si="5327"/>
        <v>0</v>
      </c>
      <c r="AJ362" s="451">
        <f t="shared" si="5328"/>
        <v>0</v>
      </c>
      <c r="AK362" s="449">
        <f t="shared" si="5329"/>
        <v>0</v>
      </c>
      <c r="AL362" s="450">
        <f t="shared" si="5330"/>
        <v>0</v>
      </c>
      <c r="AM362" s="451">
        <f t="shared" si="5331"/>
        <v>0</v>
      </c>
      <c r="AN362" s="252">
        <f t="shared" si="5332"/>
        <v>0</v>
      </c>
      <c r="AO362" s="253">
        <f t="shared" si="5333"/>
        <v>0</v>
      </c>
      <c r="AP362" s="253">
        <f t="shared" si="5334"/>
        <v>0</v>
      </c>
      <c r="AQ362" s="184"/>
      <c r="AR362" s="100"/>
      <c r="AS362" s="90">
        <f t="shared" si="5335"/>
        <v>0</v>
      </c>
      <c r="AT362" s="184"/>
      <c r="AU362" s="100"/>
      <c r="AV362" s="90">
        <f t="shared" si="5336"/>
        <v>0</v>
      </c>
      <c r="AW362" s="236">
        <f t="shared" si="5337"/>
        <v>0</v>
      </c>
      <c r="AX362" s="232">
        <f t="shared" si="5338"/>
        <v>0</v>
      </c>
      <c r="AY362" s="233">
        <f t="shared" si="5339"/>
        <v>0</v>
      </c>
      <c r="AZ362" s="184"/>
      <c r="BA362" s="100"/>
      <c r="BB362" s="90">
        <f t="shared" si="5340"/>
        <v>0</v>
      </c>
      <c r="BC362" s="184"/>
      <c r="BD362" s="100"/>
      <c r="BE362" s="90">
        <f t="shared" si="5341"/>
        <v>0</v>
      </c>
      <c r="BF362" s="236">
        <f t="shared" si="5342"/>
        <v>0</v>
      </c>
      <c r="BG362" s="232">
        <f t="shared" si="5343"/>
        <v>0</v>
      </c>
      <c r="BH362" s="233">
        <f t="shared" si="5344"/>
        <v>0</v>
      </c>
      <c r="BI362" s="184"/>
      <c r="BJ362" s="100"/>
      <c r="BK362" s="90">
        <f t="shared" si="5345"/>
        <v>0</v>
      </c>
      <c r="BL362" s="184"/>
      <c r="BM362" s="100"/>
      <c r="BN362" s="90">
        <f t="shared" si="5346"/>
        <v>0</v>
      </c>
      <c r="BO362" s="236">
        <f t="shared" si="5347"/>
        <v>0</v>
      </c>
      <c r="BP362" s="232">
        <f t="shared" si="5348"/>
        <v>0</v>
      </c>
      <c r="BQ362" s="233">
        <f t="shared" si="5349"/>
        <v>0</v>
      </c>
      <c r="BR362" s="50">
        <f t="shared" si="5350"/>
        <v>0</v>
      </c>
      <c r="BS362" s="45">
        <f t="shared" si="5351"/>
        <v>0</v>
      </c>
      <c r="BT362" s="51">
        <f t="shared" si="5352"/>
        <v>0</v>
      </c>
      <c r="BU362" s="50">
        <f t="shared" si="5353"/>
        <v>0</v>
      </c>
      <c r="BV362" s="45">
        <f t="shared" si="5354"/>
        <v>0</v>
      </c>
      <c r="BW362" s="51">
        <f t="shared" si="5355"/>
        <v>0</v>
      </c>
      <c r="BX362" s="252">
        <f t="shared" si="5356"/>
        <v>0</v>
      </c>
      <c r="BY362" s="253">
        <f t="shared" si="5357"/>
        <v>0</v>
      </c>
      <c r="BZ362" s="253">
        <f t="shared" si="5358"/>
        <v>0</v>
      </c>
      <c r="CA362" s="243"/>
      <c r="CB362" s="240"/>
      <c r="CC362" s="241">
        <f t="shared" si="5359"/>
        <v>0</v>
      </c>
      <c r="CD362" s="243"/>
      <c r="CE362" s="240"/>
      <c r="CF362" s="241">
        <f t="shared" si="5360"/>
        <v>0</v>
      </c>
      <c r="CG362" s="236">
        <f t="shared" si="5361"/>
        <v>0</v>
      </c>
      <c r="CH362" s="232">
        <f t="shared" si="5362"/>
        <v>0</v>
      </c>
      <c r="CI362" s="233">
        <f t="shared" si="5363"/>
        <v>0</v>
      </c>
      <c r="CJ362" s="243"/>
      <c r="CK362" s="240"/>
      <c r="CL362" s="241">
        <f t="shared" si="5364"/>
        <v>0</v>
      </c>
      <c r="CM362" s="243"/>
      <c r="CN362" s="240"/>
      <c r="CO362" s="241">
        <f t="shared" si="5365"/>
        <v>0</v>
      </c>
      <c r="CP362" s="236">
        <f t="shared" si="5366"/>
        <v>0</v>
      </c>
      <c r="CQ362" s="232">
        <f t="shared" si="5367"/>
        <v>0</v>
      </c>
      <c r="CR362" s="233">
        <f t="shared" si="5368"/>
        <v>0</v>
      </c>
      <c r="CS362" s="243"/>
      <c r="CT362" s="240"/>
      <c r="CU362" s="241">
        <f t="shared" si="5369"/>
        <v>0</v>
      </c>
      <c r="CV362" s="243"/>
      <c r="CW362" s="240"/>
      <c r="CX362" s="241">
        <f t="shared" si="5370"/>
        <v>0</v>
      </c>
      <c r="CY362" s="236">
        <f t="shared" si="5371"/>
        <v>0</v>
      </c>
      <c r="CZ362" s="232">
        <f t="shared" si="5372"/>
        <v>0</v>
      </c>
      <c r="DA362" s="233">
        <f t="shared" si="5373"/>
        <v>0</v>
      </c>
      <c r="DB362" s="449">
        <f t="shared" si="5374"/>
        <v>0</v>
      </c>
      <c r="DC362" s="450">
        <f t="shared" si="5375"/>
        <v>0</v>
      </c>
      <c r="DD362" s="451">
        <f t="shared" si="5376"/>
        <v>0</v>
      </c>
      <c r="DE362" s="449">
        <f t="shared" si="5377"/>
        <v>0</v>
      </c>
      <c r="DF362" s="450">
        <f t="shared" si="5378"/>
        <v>0</v>
      </c>
      <c r="DG362" s="451">
        <f t="shared" si="5379"/>
        <v>0</v>
      </c>
      <c r="DH362" s="252">
        <f t="shared" si="5380"/>
        <v>0</v>
      </c>
      <c r="DI362" s="253">
        <f t="shared" si="5381"/>
        <v>0</v>
      </c>
      <c r="DJ362" s="253">
        <f t="shared" si="5382"/>
        <v>0</v>
      </c>
      <c r="DK362" s="184"/>
      <c r="DL362" s="100"/>
      <c r="DM362" s="90">
        <f t="shared" si="5383"/>
        <v>0</v>
      </c>
      <c r="DN362" s="184"/>
      <c r="DO362" s="100"/>
      <c r="DP362" s="90">
        <f t="shared" si="5384"/>
        <v>0</v>
      </c>
      <c r="DQ362" s="236">
        <f t="shared" si="5385"/>
        <v>0</v>
      </c>
      <c r="DR362" s="232">
        <f t="shared" si="5386"/>
        <v>0</v>
      </c>
      <c r="DS362" s="233">
        <f t="shared" si="5387"/>
        <v>0</v>
      </c>
      <c r="DT362" s="184"/>
      <c r="DU362" s="100"/>
      <c r="DV362" s="90">
        <f t="shared" si="5388"/>
        <v>0</v>
      </c>
      <c r="DW362" s="184"/>
      <c r="DX362" s="100"/>
      <c r="DY362" s="90">
        <f t="shared" si="5389"/>
        <v>0</v>
      </c>
      <c r="DZ362" s="236">
        <f t="shared" si="5390"/>
        <v>0</v>
      </c>
      <c r="EA362" s="232">
        <f t="shared" si="5391"/>
        <v>0</v>
      </c>
      <c r="EB362" s="233">
        <f t="shared" si="5392"/>
        <v>0</v>
      </c>
      <c r="EC362" s="184"/>
      <c r="ED362" s="100"/>
      <c r="EE362" s="90">
        <f t="shared" si="5393"/>
        <v>0</v>
      </c>
      <c r="EF362" s="184"/>
      <c r="EG362" s="100"/>
      <c r="EH362" s="90">
        <f t="shared" si="5394"/>
        <v>0</v>
      </c>
      <c r="EI362" s="41">
        <f t="shared" si="5395"/>
        <v>0</v>
      </c>
      <c r="EJ362" s="42">
        <f t="shared" si="5396"/>
        <v>0</v>
      </c>
      <c r="EK362" s="43">
        <f t="shared" si="5397"/>
        <v>0</v>
      </c>
      <c r="EL362" s="50">
        <f t="shared" si="5398"/>
        <v>0</v>
      </c>
      <c r="EM362" s="45">
        <f t="shared" si="5399"/>
        <v>0</v>
      </c>
      <c r="EN362" s="51">
        <f t="shared" si="5400"/>
        <v>0</v>
      </c>
      <c r="EO362" s="50">
        <f t="shared" si="5401"/>
        <v>0</v>
      </c>
      <c r="EP362" s="45">
        <f t="shared" si="5402"/>
        <v>0</v>
      </c>
      <c r="EQ362" s="51">
        <f t="shared" si="5403"/>
        <v>0</v>
      </c>
      <c r="ER362" s="81">
        <f t="shared" si="5404"/>
        <v>0</v>
      </c>
      <c r="ES362" s="52">
        <f t="shared" si="5405"/>
        <v>0</v>
      </c>
      <c r="ET362" s="52">
        <f t="shared" si="5406"/>
        <v>0</v>
      </c>
      <c r="EU362" s="27">
        <f t="shared" si="5407"/>
        <v>0</v>
      </c>
      <c r="EV362" s="28">
        <f t="shared" si="5408"/>
        <v>0</v>
      </c>
      <c r="EW362" s="29">
        <f t="shared" si="5409"/>
        <v>0</v>
      </c>
      <c r="EX362" s="27">
        <f t="shared" si="5410"/>
        <v>0</v>
      </c>
      <c r="EY362" s="28">
        <f t="shared" si="5411"/>
        <v>0</v>
      </c>
      <c r="EZ362" s="29">
        <f t="shared" si="5412"/>
        <v>0</v>
      </c>
      <c r="FA362" s="178">
        <f t="shared" si="5413"/>
        <v>0</v>
      </c>
      <c r="FB362" s="28">
        <f t="shared" si="5414"/>
        <v>0</v>
      </c>
      <c r="FC362" s="29">
        <f t="shared" si="5415"/>
        <v>0</v>
      </c>
      <c r="FE362" s="84"/>
      <c r="FF362" s="176"/>
      <c r="FG362" s="176"/>
      <c r="FH362" s="84"/>
      <c r="FI362" s="243"/>
      <c r="FJ362" s="240"/>
      <c r="FK362" s="241">
        <f t="shared" si="5521"/>
        <v>0</v>
      </c>
      <c r="FL362" s="243"/>
      <c r="FM362" s="240"/>
      <c r="FN362" s="241">
        <f t="shared" si="5522"/>
        <v>0</v>
      </c>
      <c r="FO362" s="41">
        <f t="shared" si="5523"/>
        <v>0</v>
      </c>
      <c r="FP362" s="42">
        <f t="shared" si="5524"/>
        <v>0</v>
      </c>
      <c r="FQ362" s="43">
        <f t="shared" si="5525"/>
        <v>0</v>
      </c>
      <c r="FR362" s="243"/>
      <c r="FS362" s="240"/>
      <c r="FT362" s="241">
        <f t="shared" si="5526"/>
        <v>0</v>
      </c>
      <c r="FU362" s="243"/>
      <c r="FV362" s="240"/>
      <c r="FW362" s="241">
        <f t="shared" si="5527"/>
        <v>0</v>
      </c>
      <c r="FX362" s="41">
        <f t="shared" si="5528"/>
        <v>0</v>
      </c>
      <c r="FY362" s="42">
        <f t="shared" si="5529"/>
        <v>0</v>
      </c>
      <c r="FZ362" s="43">
        <f t="shared" si="5530"/>
        <v>0</v>
      </c>
      <c r="GA362" s="243"/>
      <c r="GB362" s="240"/>
      <c r="GC362" s="241">
        <f t="shared" si="5531"/>
        <v>0</v>
      </c>
      <c r="GD362" s="243"/>
      <c r="GE362" s="240"/>
      <c r="GF362" s="241">
        <f t="shared" si="5532"/>
        <v>0</v>
      </c>
      <c r="GG362" s="236">
        <f t="shared" si="5533"/>
        <v>0</v>
      </c>
      <c r="GH362" s="232">
        <f t="shared" si="5534"/>
        <v>0</v>
      </c>
      <c r="GI362" s="233">
        <f t="shared" si="5535"/>
        <v>0</v>
      </c>
      <c r="GJ362" s="449">
        <f t="shared" si="5536"/>
        <v>0</v>
      </c>
      <c r="GK362" s="450">
        <f t="shared" si="5537"/>
        <v>0</v>
      </c>
      <c r="GL362" s="451">
        <f t="shared" si="5538"/>
        <v>0</v>
      </c>
      <c r="GM362" s="449">
        <f t="shared" si="5539"/>
        <v>0</v>
      </c>
      <c r="GN362" s="450">
        <f t="shared" si="5540"/>
        <v>0</v>
      </c>
      <c r="GO362" s="451">
        <f t="shared" si="5541"/>
        <v>0</v>
      </c>
      <c r="GP362" s="252">
        <f t="shared" si="5542"/>
        <v>0</v>
      </c>
      <c r="GQ362" s="253">
        <f t="shared" si="5543"/>
        <v>0</v>
      </c>
      <c r="GR362" s="253">
        <f t="shared" si="5544"/>
        <v>0</v>
      </c>
      <c r="GS362" s="184"/>
      <c r="GT362" s="100"/>
      <c r="GU362" s="90">
        <f t="shared" si="5545"/>
        <v>0</v>
      </c>
      <c r="GV362" s="184"/>
      <c r="GW362" s="100"/>
      <c r="GX362" s="90">
        <f t="shared" si="5546"/>
        <v>0</v>
      </c>
      <c r="GY362" s="236">
        <f t="shared" si="5547"/>
        <v>0</v>
      </c>
      <c r="GZ362" s="232">
        <f t="shared" si="5548"/>
        <v>0</v>
      </c>
      <c r="HA362" s="233">
        <f t="shared" si="5549"/>
        <v>0</v>
      </c>
      <c r="HB362" s="184"/>
      <c r="HC362" s="100"/>
      <c r="HD362" s="90">
        <f t="shared" si="5550"/>
        <v>0</v>
      </c>
      <c r="HE362" s="184"/>
      <c r="HF362" s="100"/>
      <c r="HG362" s="90">
        <f t="shared" si="5551"/>
        <v>0</v>
      </c>
      <c r="HH362" s="236">
        <f t="shared" si="5552"/>
        <v>0</v>
      </c>
      <c r="HI362" s="232">
        <f t="shared" si="5553"/>
        <v>0</v>
      </c>
      <c r="HJ362" s="233">
        <f t="shared" si="5554"/>
        <v>0</v>
      </c>
      <c r="HK362" s="184"/>
      <c r="HL362" s="100"/>
      <c r="HM362" s="90">
        <f t="shared" si="5555"/>
        <v>0</v>
      </c>
      <c r="HN362" s="184"/>
      <c r="HO362" s="100"/>
      <c r="HP362" s="90">
        <f t="shared" si="5556"/>
        <v>0</v>
      </c>
      <c r="HQ362" s="236">
        <f t="shared" si="5557"/>
        <v>0</v>
      </c>
      <c r="HR362" s="232">
        <f t="shared" si="5558"/>
        <v>0</v>
      </c>
      <c r="HS362" s="233">
        <f t="shared" si="5559"/>
        <v>0</v>
      </c>
      <c r="HT362" s="50">
        <f t="shared" si="5560"/>
        <v>0</v>
      </c>
      <c r="HU362" s="45">
        <f t="shared" si="5561"/>
        <v>0</v>
      </c>
      <c r="HV362" s="51">
        <f t="shared" si="5562"/>
        <v>0</v>
      </c>
      <c r="HW362" s="50">
        <f t="shared" si="5563"/>
        <v>0</v>
      </c>
      <c r="HX362" s="45">
        <f t="shared" si="5564"/>
        <v>0</v>
      </c>
      <c r="HY362" s="51">
        <f t="shared" si="5565"/>
        <v>0</v>
      </c>
      <c r="HZ362" s="252">
        <f t="shared" si="5566"/>
        <v>0</v>
      </c>
      <c r="IA362" s="253">
        <f t="shared" si="5567"/>
        <v>0</v>
      </c>
      <c r="IB362" s="253">
        <f t="shared" si="5568"/>
        <v>0</v>
      </c>
      <c r="IC362" s="243"/>
      <c r="ID362" s="240"/>
      <c r="IE362" s="241">
        <f t="shared" si="5569"/>
        <v>0</v>
      </c>
      <c r="IF362" s="243"/>
      <c r="IG362" s="240"/>
      <c r="IH362" s="241">
        <f t="shared" si="5570"/>
        <v>0</v>
      </c>
      <c r="II362" s="236">
        <f t="shared" si="5571"/>
        <v>0</v>
      </c>
      <c r="IJ362" s="232">
        <f t="shared" si="5572"/>
        <v>0</v>
      </c>
      <c r="IK362" s="233">
        <f t="shared" si="5573"/>
        <v>0</v>
      </c>
      <c r="IL362" s="243"/>
      <c r="IM362" s="240"/>
      <c r="IN362" s="241">
        <f t="shared" si="5574"/>
        <v>0</v>
      </c>
      <c r="IO362" s="243"/>
      <c r="IP362" s="240"/>
      <c r="IQ362" s="241">
        <f t="shared" si="5575"/>
        <v>0</v>
      </c>
      <c r="IR362" s="236">
        <f t="shared" si="5576"/>
        <v>0</v>
      </c>
      <c r="IS362" s="232">
        <f t="shared" si="5577"/>
        <v>0</v>
      </c>
      <c r="IT362" s="233">
        <f t="shared" si="5578"/>
        <v>0</v>
      </c>
      <c r="IU362" s="243"/>
      <c r="IV362" s="240"/>
      <c r="IW362" s="241">
        <f t="shared" si="5579"/>
        <v>0</v>
      </c>
      <c r="IX362" s="243"/>
      <c r="IY362" s="240"/>
      <c r="IZ362" s="241">
        <f t="shared" si="5580"/>
        <v>0</v>
      </c>
      <c r="JA362" s="236">
        <f t="shared" si="5581"/>
        <v>0</v>
      </c>
      <c r="JB362" s="232">
        <f t="shared" si="5582"/>
        <v>0</v>
      </c>
      <c r="JC362" s="233">
        <f t="shared" si="5583"/>
        <v>0</v>
      </c>
      <c r="JD362" s="449">
        <f t="shared" si="5584"/>
        <v>0</v>
      </c>
      <c r="JE362" s="450">
        <f t="shared" si="5585"/>
        <v>0</v>
      </c>
      <c r="JF362" s="451">
        <f t="shared" si="5586"/>
        <v>0</v>
      </c>
      <c r="JG362" s="449">
        <f t="shared" si="5587"/>
        <v>0</v>
      </c>
      <c r="JH362" s="450">
        <f t="shared" si="5588"/>
        <v>0</v>
      </c>
      <c r="JI362" s="451">
        <f t="shared" si="5589"/>
        <v>0</v>
      </c>
      <c r="JJ362" s="252">
        <f t="shared" si="5590"/>
        <v>0</v>
      </c>
      <c r="JK362" s="253">
        <f t="shared" si="5591"/>
        <v>0</v>
      </c>
      <c r="JL362" s="253">
        <f t="shared" si="5592"/>
        <v>0</v>
      </c>
      <c r="JM362" s="184"/>
      <c r="JN362" s="100"/>
      <c r="JO362" s="90">
        <f t="shared" si="5593"/>
        <v>0</v>
      </c>
      <c r="JP362" s="184"/>
      <c r="JQ362" s="100"/>
      <c r="JR362" s="90">
        <f t="shared" si="5594"/>
        <v>0</v>
      </c>
      <c r="JS362" s="236">
        <f t="shared" si="5595"/>
        <v>0</v>
      </c>
      <c r="JT362" s="232">
        <f t="shared" si="5596"/>
        <v>0</v>
      </c>
      <c r="JU362" s="233">
        <f t="shared" si="5597"/>
        <v>0</v>
      </c>
      <c r="JV362" s="184"/>
      <c r="JW362" s="100"/>
      <c r="JX362" s="90">
        <f t="shared" si="5598"/>
        <v>0</v>
      </c>
      <c r="JY362" s="184"/>
      <c r="JZ362" s="100"/>
      <c r="KA362" s="90">
        <f t="shared" si="5599"/>
        <v>0</v>
      </c>
      <c r="KB362" s="236">
        <f t="shared" si="5600"/>
        <v>0</v>
      </c>
      <c r="KC362" s="232">
        <f t="shared" si="5601"/>
        <v>0</v>
      </c>
      <c r="KD362" s="233">
        <f t="shared" si="5602"/>
        <v>0</v>
      </c>
      <c r="KE362" s="184"/>
      <c r="KF362" s="100"/>
      <c r="KG362" s="90">
        <f t="shared" si="5603"/>
        <v>0</v>
      </c>
      <c r="KH362" s="184"/>
      <c r="KI362" s="100"/>
      <c r="KJ362" s="90">
        <f t="shared" si="5604"/>
        <v>0</v>
      </c>
      <c r="KK362" s="41">
        <f t="shared" si="5605"/>
        <v>0</v>
      </c>
      <c r="KL362" s="42">
        <f t="shared" si="5606"/>
        <v>0</v>
      </c>
      <c r="KM362" s="43">
        <f t="shared" si="5607"/>
        <v>0</v>
      </c>
      <c r="KN362" s="50">
        <f t="shared" si="5608"/>
        <v>0</v>
      </c>
      <c r="KO362" s="45">
        <f t="shared" si="5609"/>
        <v>0</v>
      </c>
      <c r="KP362" s="51">
        <f t="shared" si="5610"/>
        <v>0</v>
      </c>
      <c r="KQ362" s="50">
        <f t="shared" si="5611"/>
        <v>0</v>
      </c>
      <c r="KR362" s="45">
        <f t="shared" si="5612"/>
        <v>0</v>
      </c>
      <c r="KS362" s="51">
        <f t="shared" si="5613"/>
        <v>0</v>
      </c>
      <c r="KT362" s="81">
        <f t="shared" si="5614"/>
        <v>0</v>
      </c>
      <c r="KU362" s="52">
        <f t="shared" si="5615"/>
        <v>0</v>
      </c>
      <c r="KV362" s="52">
        <f t="shared" si="5616"/>
        <v>0</v>
      </c>
      <c r="KW362" s="27">
        <f t="shared" si="5617"/>
        <v>0</v>
      </c>
      <c r="KX362" s="28">
        <f t="shared" si="5618"/>
        <v>0</v>
      </c>
      <c r="KY362" s="29">
        <f t="shared" si="5619"/>
        <v>0</v>
      </c>
      <c r="KZ362" s="27">
        <f t="shared" si="5620"/>
        <v>0</v>
      </c>
      <c r="LA362" s="28">
        <f t="shared" si="5621"/>
        <v>0</v>
      </c>
      <c r="LB362" s="29">
        <f t="shared" si="5622"/>
        <v>0</v>
      </c>
      <c r="LC362" s="178">
        <f t="shared" si="5623"/>
        <v>0</v>
      </c>
      <c r="LD362" s="28">
        <f t="shared" si="5624"/>
        <v>0</v>
      </c>
      <c r="LE362" s="29">
        <f t="shared" si="5625"/>
        <v>0</v>
      </c>
    </row>
    <row r="363" spans="2:317" ht="20.25" hidden="1" customHeight="1" outlineLevel="3">
      <c r="B363" s="84"/>
      <c r="C363" s="176"/>
      <c r="D363" s="176"/>
      <c r="E363" s="176"/>
      <c r="F363" s="84"/>
      <c r="G363" s="243"/>
      <c r="H363" s="240"/>
      <c r="I363" s="241">
        <f t="shared" si="5311"/>
        <v>0</v>
      </c>
      <c r="J363" s="243"/>
      <c r="K363" s="240"/>
      <c r="L363" s="241">
        <f t="shared" si="5312"/>
        <v>0</v>
      </c>
      <c r="M363" s="41">
        <f t="shared" si="5313"/>
        <v>0</v>
      </c>
      <c r="N363" s="42">
        <f t="shared" si="5314"/>
        <v>0</v>
      </c>
      <c r="O363" s="43">
        <f t="shared" si="5315"/>
        <v>0</v>
      </c>
      <c r="P363" s="243"/>
      <c r="Q363" s="240"/>
      <c r="R363" s="241">
        <f t="shared" si="5316"/>
        <v>0</v>
      </c>
      <c r="S363" s="243"/>
      <c r="T363" s="240"/>
      <c r="U363" s="241">
        <f t="shared" si="5317"/>
        <v>0</v>
      </c>
      <c r="V363" s="41">
        <f t="shared" si="5318"/>
        <v>0</v>
      </c>
      <c r="W363" s="42">
        <f t="shared" si="5319"/>
        <v>0</v>
      </c>
      <c r="X363" s="43">
        <f t="shared" si="5320"/>
        <v>0</v>
      </c>
      <c r="Y363" s="243"/>
      <c r="Z363" s="240"/>
      <c r="AA363" s="241">
        <f t="shared" si="5321"/>
        <v>0</v>
      </c>
      <c r="AB363" s="243"/>
      <c r="AC363" s="240"/>
      <c r="AD363" s="241">
        <f t="shared" si="5322"/>
        <v>0</v>
      </c>
      <c r="AE363" s="236">
        <f t="shared" si="5323"/>
        <v>0</v>
      </c>
      <c r="AF363" s="232">
        <f t="shared" si="5324"/>
        <v>0</v>
      </c>
      <c r="AG363" s="233">
        <f t="shared" si="5325"/>
        <v>0</v>
      </c>
      <c r="AH363" s="449">
        <f t="shared" si="5326"/>
        <v>0</v>
      </c>
      <c r="AI363" s="450">
        <f t="shared" si="5327"/>
        <v>0</v>
      </c>
      <c r="AJ363" s="451">
        <f t="shared" si="5328"/>
        <v>0</v>
      </c>
      <c r="AK363" s="449">
        <f t="shared" si="5329"/>
        <v>0</v>
      </c>
      <c r="AL363" s="450">
        <f t="shared" si="5330"/>
        <v>0</v>
      </c>
      <c r="AM363" s="451">
        <f t="shared" si="5331"/>
        <v>0</v>
      </c>
      <c r="AN363" s="252">
        <f t="shared" si="5332"/>
        <v>0</v>
      </c>
      <c r="AO363" s="253">
        <f t="shared" si="5333"/>
        <v>0</v>
      </c>
      <c r="AP363" s="253">
        <f t="shared" si="5334"/>
        <v>0</v>
      </c>
      <c r="AQ363" s="184"/>
      <c r="AR363" s="100"/>
      <c r="AS363" s="90">
        <f t="shared" si="5335"/>
        <v>0</v>
      </c>
      <c r="AT363" s="184"/>
      <c r="AU363" s="100"/>
      <c r="AV363" s="90">
        <f t="shared" si="5336"/>
        <v>0</v>
      </c>
      <c r="AW363" s="236">
        <f t="shared" si="5337"/>
        <v>0</v>
      </c>
      <c r="AX363" s="232">
        <f t="shared" si="5338"/>
        <v>0</v>
      </c>
      <c r="AY363" s="233">
        <f t="shared" si="5339"/>
        <v>0</v>
      </c>
      <c r="AZ363" s="184"/>
      <c r="BA363" s="100"/>
      <c r="BB363" s="90">
        <f t="shared" si="5340"/>
        <v>0</v>
      </c>
      <c r="BC363" s="184"/>
      <c r="BD363" s="100"/>
      <c r="BE363" s="90">
        <f t="shared" si="5341"/>
        <v>0</v>
      </c>
      <c r="BF363" s="236">
        <f t="shared" si="5342"/>
        <v>0</v>
      </c>
      <c r="BG363" s="232">
        <f t="shared" si="5343"/>
        <v>0</v>
      </c>
      <c r="BH363" s="233">
        <f t="shared" si="5344"/>
        <v>0</v>
      </c>
      <c r="BI363" s="184"/>
      <c r="BJ363" s="100"/>
      <c r="BK363" s="90">
        <f t="shared" si="5345"/>
        <v>0</v>
      </c>
      <c r="BL363" s="184"/>
      <c r="BM363" s="100"/>
      <c r="BN363" s="90">
        <f t="shared" si="5346"/>
        <v>0</v>
      </c>
      <c r="BO363" s="236">
        <f t="shared" si="5347"/>
        <v>0</v>
      </c>
      <c r="BP363" s="232">
        <f t="shared" si="5348"/>
        <v>0</v>
      </c>
      <c r="BQ363" s="233">
        <f t="shared" si="5349"/>
        <v>0</v>
      </c>
      <c r="BR363" s="50">
        <f t="shared" si="5350"/>
        <v>0</v>
      </c>
      <c r="BS363" s="45">
        <f t="shared" si="5351"/>
        <v>0</v>
      </c>
      <c r="BT363" s="51">
        <f t="shared" si="5352"/>
        <v>0</v>
      </c>
      <c r="BU363" s="50">
        <f t="shared" si="5353"/>
        <v>0</v>
      </c>
      <c r="BV363" s="45">
        <f t="shared" si="5354"/>
        <v>0</v>
      </c>
      <c r="BW363" s="51">
        <f t="shared" si="5355"/>
        <v>0</v>
      </c>
      <c r="BX363" s="252">
        <f t="shared" si="5356"/>
        <v>0</v>
      </c>
      <c r="BY363" s="253">
        <f t="shared" si="5357"/>
        <v>0</v>
      </c>
      <c r="BZ363" s="253">
        <f t="shared" si="5358"/>
        <v>0</v>
      </c>
      <c r="CA363" s="243"/>
      <c r="CB363" s="240"/>
      <c r="CC363" s="241">
        <f t="shared" si="5359"/>
        <v>0</v>
      </c>
      <c r="CD363" s="243"/>
      <c r="CE363" s="240"/>
      <c r="CF363" s="241">
        <f t="shared" si="5360"/>
        <v>0</v>
      </c>
      <c r="CG363" s="236">
        <f t="shared" si="5361"/>
        <v>0</v>
      </c>
      <c r="CH363" s="232">
        <f t="shared" si="5362"/>
        <v>0</v>
      </c>
      <c r="CI363" s="233">
        <f t="shared" si="5363"/>
        <v>0</v>
      </c>
      <c r="CJ363" s="243"/>
      <c r="CK363" s="240"/>
      <c r="CL363" s="241">
        <f t="shared" si="5364"/>
        <v>0</v>
      </c>
      <c r="CM363" s="243"/>
      <c r="CN363" s="240"/>
      <c r="CO363" s="241">
        <f t="shared" si="5365"/>
        <v>0</v>
      </c>
      <c r="CP363" s="236">
        <f t="shared" si="5366"/>
        <v>0</v>
      </c>
      <c r="CQ363" s="232">
        <f t="shared" si="5367"/>
        <v>0</v>
      </c>
      <c r="CR363" s="233">
        <f t="shared" si="5368"/>
        <v>0</v>
      </c>
      <c r="CS363" s="243"/>
      <c r="CT363" s="240"/>
      <c r="CU363" s="241">
        <f t="shared" si="5369"/>
        <v>0</v>
      </c>
      <c r="CV363" s="243"/>
      <c r="CW363" s="240"/>
      <c r="CX363" s="241">
        <f t="shared" si="5370"/>
        <v>0</v>
      </c>
      <c r="CY363" s="236">
        <f t="shared" si="5371"/>
        <v>0</v>
      </c>
      <c r="CZ363" s="232">
        <f t="shared" si="5372"/>
        <v>0</v>
      </c>
      <c r="DA363" s="233">
        <f t="shared" si="5373"/>
        <v>0</v>
      </c>
      <c r="DB363" s="449">
        <f t="shared" si="5374"/>
        <v>0</v>
      </c>
      <c r="DC363" s="450">
        <f t="shared" si="5375"/>
        <v>0</v>
      </c>
      <c r="DD363" s="451">
        <f t="shared" si="5376"/>
        <v>0</v>
      </c>
      <c r="DE363" s="449">
        <f t="shared" si="5377"/>
        <v>0</v>
      </c>
      <c r="DF363" s="450">
        <f t="shared" si="5378"/>
        <v>0</v>
      </c>
      <c r="DG363" s="451">
        <f t="shared" si="5379"/>
        <v>0</v>
      </c>
      <c r="DH363" s="252">
        <f t="shared" si="5380"/>
        <v>0</v>
      </c>
      <c r="DI363" s="253">
        <f t="shared" si="5381"/>
        <v>0</v>
      </c>
      <c r="DJ363" s="253">
        <f t="shared" si="5382"/>
        <v>0</v>
      </c>
      <c r="DK363" s="184"/>
      <c r="DL363" s="100"/>
      <c r="DM363" s="90">
        <f t="shared" si="5383"/>
        <v>0</v>
      </c>
      <c r="DN363" s="184"/>
      <c r="DO363" s="100"/>
      <c r="DP363" s="90">
        <f t="shared" si="5384"/>
        <v>0</v>
      </c>
      <c r="DQ363" s="236">
        <f t="shared" si="5385"/>
        <v>0</v>
      </c>
      <c r="DR363" s="232">
        <f t="shared" si="5386"/>
        <v>0</v>
      </c>
      <c r="DS363" s="233">
        <f t="shared" si="5387"/>
        <v>0</v>
      </c>
      <c r="DT363" s="184"/>
      <c r="DU363" s="100"/>
      <c r="DV363" s="90">
        <f t="shared" si="5388"/>
        <v>0</v>
      </c>
      <c r="DW363" s="184"/>
      <c r="DX363" s="100"/>
      <c r="DY363" s="90">
        <f t="shared" si="5389"/>
        <v>0</v>
      </c>
      <c r="DZ363" s="236">
        <f t="shared" si="5390"/>
        <v>0</v>
      </c>
      <c r="EA363" s="232">
        <f t="shared" si="5391"/>
        <v>0</v>
      </c>
      <c r="EB363" s="233">
        <f t="shared" si="5392"/>
        <v>0</v>
      </c>
      <c r="EC363" s="184"/>
      <c r="ED363" s="100"/>
      <c r="EE363" s="90">
        <f t="shared" si="5393"/>
        <v>0</v>
      </c>
      <c r="EF363" s="184"/>
      <c r="EG363" s="100"/>
      <c r="EH363" s="90">
        <f t="shared" si="5394"/>
        <v>0</v>
      </c>
      <c r="EI363" s="41">
        <f t="shared" si="5395"/>
        <v>0</v>
      </c>
      <c r="EJ363" s="42">
        <f t="shared" si="5396"/>
        <v>0</v>
      </c>
      <c r="EK363" s="43">
        <f t="shared" si="5397"/>
        <v>0</v>
      </c>
      <c r="EL363" s="50">
        <f t="shared" si="5398"/>
        <v>0</v>
      </c>
      <c r="EM363" s="45">
        <f t="shared" si="5399"/>
        <v>0</v>
      </c>
      <c r="EN363" s="51">
        <f t="shared" si="5400"/>
        <v>0</v>
      </c>
      <c r="EO363" s="50">
        <f t="shared" si="5401"/>
        <v>0</v>
      </c>
      <c r="EP363" s="45">
        <f t="shared" si="5402"/>
        <v>0</v>
      </c>
      <c r="EQ363" s="51">
        <f t="shared" si="5403"/>
        <v>0</v>
      </c>
      <c r="ER363" s="81">
        <f t="shared" si="5404"/>
        <v>0</v>
      </c>
      <c r="ES363" s="52">
        <f t="shared" si="5405"/>
        <v>0</v>
      </c>
      <c r="ET363" s="52">
        <f t="shared" si="5406"/>
        <v>0</v>
      </c>
      <c r="EU363" s="27">
        <f t="shared" si="5407"/>
        <v>0</v>
      </c>
      <c r="EV363" s="28">
        <f t="shared" si="5408"/>
        <v>0</v>
      </c>
      <c r="EW363" s="29">
        <f t="shared" si="5409"/>
        <v>0</v>
      </c>
      <c r="EX363" s="27">
        <f t="shared" si="5410"/>
        <v>0</v>
      </c>
      <c r="EY363" s="28">
        <f t="shared" si="5411"/>
        <v>0</v>
      </c>
      <c r="EZ363" s="29">
        <f t="shared" si="5412"/>
        <v>0</v>
      </c>
      <c r="FA363" s="178">
        <f t="shared" si="5413"/>
        <v>0</v>
      </c>
      <c r="FB363" s="28">
        <f t="shared" si="5414"/>
        <v>0</v>
      </c>
      <c r="FC363" s="29">
        <f t="shared" si="5415"/>
        <v>0</v>
      </c>
      <c r="FE363" s="84"/>
      <c r="FF363" s="176"/>
      <c r="FG363" s="176"/>
      <c r="FH363" s="84"/>
      <c r="FI363" s="243"/>
      <c r="FJ363" s="240"/>
      <c r="FK363" s="241">
        <f t="shared" si="5521"/>
        <v>0</v>
      </c>
      <c r="FL363" s="243"/>
      <c r="FM363" s="240"/>
      <c r="FN363" s="241">
        <f t="shared" si="5522"/>
        <v>0</v>
      </c>
      <c r="FO363" s="41">
        <f t="shared" si="5523"/>
        <v>0</v>
      </c>
      <c r="FP363" s="42">
        <f t="shared" si="5524"/>
        <v>0</v>
      </c>
      <c r="FQ363" s="43">
        <f t="shared" si="5525"/>
        <v>0</v>
      </c>
      <c r="FR363" s="243"/>
      <c r="FS363" s="240"/>
      <c r="FT363" s="241">
        <f t="shared" si="5526"/>
        <v>0</v>
      </c>
      <c r="FU363" s="243"/>
      <c r="FV363" s="240"/>
      <c r="FW363" s="241">
        <f t="shared" si="5527"/>
        <v>0</v>
      </c>
      <c r="FX363" s="41">
        <f t="shared" si="5528"/>
        <v>0</v>
      </c>
      <c r="FY363" s="42">
        <f t="shared" si="5529"/>
        <v>0</v>
      </c>
      <c r="FZ363" s="43">
        <f t="shared" si="5530"/>
        <v>0</v>
      </c>
      <c r="GA363" s="243"/>
      <c r="GB363" s="240"/>
      <c r="GC363" s="241">
        <f t="shared" si="5531"/>
        <v>0</v>
      </c>
      <c r="GD363" s="243"/>
      <c r="GE363" s="240"/>
      <c r="GF363" s="241">
        <f t="shared" si="5532"/>
        <v>0</v>
      </c>
      <c r="GG363" s="236">
        <f t="shared" si="5533"/>
        <v>0</v>
      </c>
      <c r="GH363" s="232">
        <f t="shared" si="5534"/>
        <v>0</v>
      </c>
      <c r="GI363" s="233">
        <f t="shared" si="5535"/>
        <v>0</v>
      </c>
      <c r="GJ363" s="449">
        <f t="shared" si="5536"/>
        <v>0</v>
      </c>
      <c r="GK363" s="450">
        <f t="shared" si="5537"/>
        <v>0</v>
      </c>
      <c r="GL363" s="451">
        <f t="shared" si="5538"/>
        <v>0</v>
      </c>
      <c r="GM363" s="449">
        <f t="shared" si="5539"/>
        <v>0</v>
      </c>
      <c r="GN363" s="450">
        <f t="shared" si="5540"/>
        <v>0</v>
      </c>
      <c r="GO363" s="451">
        <f t="shared" si="5541"/>
        <v>0</v>
      </c>
      <c r="GP363" s="252">
        <f t="shared" si="5542"/>
        <v>0</v>
      </c>
      <c r="GQ363" s="253">
        <f t="shared" si="5543"/>
        <v>0</v>
      </c>
      <c r="GR363" s="253">
        <f t="shared" si="5544"/>
        <v>0</v>
      </c>
      <c r="GS363" s="184"/>
      <c r="GT363" s="100"/>
      <c r="GU363" s="90">
        <f t="shared" si="5545"/>
        <v>0</v>
      </c>
      <c r="GV363" s="184"/>
      <c r="GW363" s="100"/>
      <c r="GX363" s="90">
        <f t="shared" si="5546"/>
        <v>0</v>
      </c>
      <c r="GY363" s="236">
        <f t="shared" si="5547"/>
        <v>0</v>
      </c>
      <c r="GZ363" s="232">
        <f t="shared" si="5548"/>
        <v>0</v>
      </c>
      <c r="HA363" s="233">
        <f t="shared" si="5549"/>
        <v>0</v>
      </c>
      <c r="HB363" s="184"/>
      <c r="HC363" s="100"/>
      <c r="HD363" s="90">
        <f t="shared" si="5550"/>
        <v>0</v>
      </c>
      <c r="HE363" s="184"/>
      <c r="HF363" s="100"/>
      <c r="HG363" s="90">
        <f t="shared" si="5551"/>
        <v>0</v>
      </c>
      <c r="HH363" s="236">
        <f t="shared" si="5552"/>
        <v>0</v>
      </c>
      <c r="HI363" s="232">
        <f t="shared" si="5553"/>
        <v>0</v>
      </c>
      <c r="HJ363" s="233">
        <f t="shared" si="5554"/>
        <v>0</v>
      </c>
      <c r="HK363" s="184"/>
      <c r="HL363" s="100"/>
      <c r="HM363" s="90">
        <f t="shared" si="5555"/>
        <v>0</v>
      </c>
      <c r="HN363" s="184"/>
      <c r="HO363" s="100"/>
      <c r="HP363" s="90">
        <f t="shared" si="5556"/>
        <v>0</v>
      </c>
      <c r="HQ363" s="236">
        <f t="shared" si="5557"/>
        <v>0</v>
      </c>
      <c r="HR363" s="232">
        <f t="shared" si="5558"/>
        <v>0</v>
      </c>
      <c r="HS363" s="233">
        <f t="shared" si="5559"/>
        <v>0</v>
      </c>
      <c r="HT363" s="50">
        <f t="shared" si="5560"/>
        <v>0</v>
      </c>
      <c r="HU363" s="45">
        <f t="shared" si="5561"/>
        <v>0</v>
      </c>
      <c r="HV363" s="51">
        <f t="shared" si="5562"/>
        <v>0</v>
      </c>
      <c r="HW363" s="50">
        <f t="shared" si="5563"/>
        <v>0</v>
      </c>
      <c r="HX363" s="45">
        <f t="shared" si="5564"/>
        <v>0</v>
      </c>
      <c r="HY363" s="51">
        <f t="shared" si="5565"/>
        <v>0</v>
      </c>
      <c r="HZ363" s="252">
        <f t="shared" si="5566"/>
        <v>0</v>
      </c>
      <c r="IA363" s="253">
        <f t="shared" si="5567"/>
        <v>0</v>
      </c>
      <c r="IB363" s="253">
        <f t="shared" si="5568"/>
        <v>0</v>
      </c>
      <c r="IC363" s="243"/>
      <c r="ID363" s="240"/>
      <c r="IE363" s="241">
        <f t="shared" si="5569"/>
        <v>0</v>
      </c>
      <c r="IF363" s="243"/>
      <c r="IG363" s="240"/>
      <c r="IH363" s="241">
        <f t="shared" si="5570"/>
        <v>0</v>
      </c>
      <c r="II363" s="236">
        <f t="shared" si="5571"/>
        <v>0</v>
      </c>
      <c r="IJ363" s="232">
        <f t="shared" si="5572"/>
        <v>0</v>
      </c>
      <c r="IK363" s="233">
        <f t="shared" si="5573"/>
        <v>0</v>
      </c>
      <c r="IL363" s="243"/>
      <c r="IM363" s="240"/>
      <c r="IN363" s="241">
        <f t="shared" si="5574"/>
        <v>0</v>
      </c>
      <c r="IO363" s="243"/>
      <c r="IP363" s="240"/>
      <c r="IQ363" s="241">
        <f t="shared" si="5575"/>
        <v>0</v>
      </c>
      <c r="IR363" s="236">
        <f t="shared" si="5576"/>
        <v>0</v>
      </c>
      <c r="IS363" s="232">
        <f t="shared" si="5577"/>
        <v>0</v>
      </c>
      <c r="IT363" s="233">
        <f t="shared" si="5578"/>
        <v>0</v>
      </c>
      <c r="IU363" s="243"/>
      <c r="IV363" s="240"/>
      <c r="IW363" s="241">
        <f t="shared" si="5579"/>
        <v>0</v>
      </c>
      <c r="IX363" s="243"/>
      <c r="IY363" s="240"/>
      <c r="IZ363" s="241">
        <f t="shared" si="5580"/>
        <v>0</v>
      </c>
      <c r="JA363" s="236">
        <f t="shared" si="5581"/>
        <v>0</v>
      </c>
      <c r="JB363" s="232">
        <f t="shared" si="5582"/>
        <v>0</v>
      </c>
      <c r="JC363" s="233">
        <f t="shared" si="5583"/>
        <v>0</v>
      </c>
      <c r="JD363" s="449">
        <f t="shared" si="5584"/>
        <v>0</v>
      </c>
      <c r="JE363" s="450">
        <f t="shared" si="5585"/>
        <v>0</v>
      </c>
      <c r="JF363" s="451">
        <f t="shared" si="5586"/>
        <v>0</v>
      </c>
      <c r="JG363" s="449">
        <f t="shared" si="5587"/>
        <v>0</v>
      </c>
      <c r="JH363" s="450">
        <f t="shared" si="5588"/>
        <v>0</v>
      </c>
      <c r="JI363" s="451">
        <f t="shared" si="5589"/>
        <v>0</v>
      </c>
      <c r="JJ363" s="252">
        <f t="shared" si="5590"/>
        <v>0</v>
      </c>
      <c r="JK363" s="253">
        <f t="shared" si="5591"/>
        <v>0</v>
      </c>
      <c r="JL363" s="253">
        <f t="shared" si="5592"/>
        <v>0</v>
      </c>
      <c r="JM363" s="184"/>
      <c r="JN363" s="100"/>
      <c r="JO363" s="90">
        <f t="shared" si="5593"/>
        <v>0</v>
      </c>
      <c r="JP363" s="184"/>
      <c r="JQ363" s="100"/>
      <c r="JR363" s="90">
        <f t="shared" si="5594"/>
        <v>0</v>
      </c>
      <c r="JS363" s="236">
        <f t="shared" si="5595"/>
        <v>0</v>
      </c>
      <c r="JT363" s="232">
        <f t="shared" si="5596"/>
        <v>0</v>
      </c>
      <c r="JU363" s="233">
        <f t="shared" si="5597"/>
        <v>0</v>
      </c>
      <c r="JV363" s="184"/>
      <c r="JW363" s="100"/>
      <c r="JX363" s="90">
        <f t="shared" si="5598"/>
        <v>0</v>
      </c>
      <c r="JY363" s="184"/>
      <c r="JZ363" s="100"/>
      <c r="KA363" s="90">
        <f t="shared" si="5599"/>
        <v>0</v>
      </c>
      <c r="KB363" s="236">
        <f t="shared" si="5600"/>
        <v>0</v>
      </c>
      <c r="KC363" s="232">
        <f t="shared" si="5601"/>
        <v>0</v>
      </c>
      <c r="KD363" s="233">
        <f t="shared" si="5602"/>
        <v>0</v>
      </c>
      <c r="KE363" s="184"/>
      <c r="KF363" s="100"/>
      <c r="KG363" s="90">
        <f t="shared" si="5603"/>
        <v>0</v>
      </c>
      <c r="KH363" s="184"/>
      <c r="KI363" s="100"/>
      <c r="KJ363" s="90">
        <f t="shared" si="5604"/>
        <v>0</v>
      </c>
      <c r="KK363" s="41">
        <f t="shared" si="5605"/>
        <v>0</v>
      </c>
      <c r="KL363" s="42">
        <f t="shared" si="5606"/>
        <v>0</v>
      </c>
      <c r="KM363" s="43">
        <f t="shared" si="5607"/>
        <v>0</v>
      </c>
      <c r="KN363" s="50">
        <f t="shared" si="5608"/>
        <v>0</v>
      </c>
      <c r="KO363" s="45">
        <f t="shared" si="5609"/>
        <v>0</v>
      </c>
      <c r="KP363" s="51">
        <f t="shared" si="5610"/>
        <v>0</v>
      </c>
      <c r="KQ363" s="50">
        <f t="shared" si="5611"/>
        <v>0</v>
      </c>
      <c r="KR363" s="45">
        <f t="shared" si="5612"/>
        <v>0</v>
      </c>
      <c r="KS363" s="51">
        <f t="shared" si="5613"/>
        <v>0</v>
      </c>
      <c r="KT363" s="81">
        <f t="shared" si="5614"/>
        <v>0</v>
      </c>
      <c r="KU363" s="52">
        <f t="shared" si="5615"/>
        <v>0</v>
      </c>
      <c r="KV363" s="52">
        <f t="shared" si="5616"/>
        <v>0</v>
      </c>
      <c r="KW363" s="27">
        <f t="shared" si="5617"/>
        <v>0</v>
      </c>
      <c r="KX363" s="28">
        <f t="shared" si="5618"/>
        <v>0</v>
      </c>
      <c r="KY363" s="29">
        <f t="shared" si="5619"/>
        <v>0</v>
      </c>
      <c r="KZ363" s="27">
        <f t="shared" si="5620"/>
        <v>0</v>
      </c>
      <c r="LA363" s="28">
        <f t="shared" si="5621"/>
        <v>0</v>
      </c>
      <c r="LB363" s="29">
        <f t="shared" si="5622"/>
        <v>0</v>
      </c>
      <c r="LC363" s="178">
        <f t="shared" si="5623"/>
        <v>0</v>
      </c>
      <c r="LD363" s="28">
        <f t="shared" si="5624"/>
        <v>0</v>
      </c>
      <c r="LE363" s="29">
        <f t="shared" si="5625"/>
        <v>0</v>
      </c>
    </row>
    <row r="364" spans="2:317" ht="20.25" hidden="1" customHeight="1" outlineLevel="3">
      <c r="B364" s="84"/>
      <c r="C364" s="176"/>
      <c r="D364" s="176"/>
      <c r="E364" s="176"/>
      <c r="F364" s="84"/>
      <c r="G364" s="243"/>
      <c r="H364" s="240"/>
      <c r="I364" s="241">
        <f t="shared" si="5311"/>
        <v>0</v>
      </c>
      <c r="J364" s="243"/>
      <c r="K364" s="240"/>
      <c r="L364" s="241">
        <f t="shared" si="5312"/>
        <v>0</v>
      </c>
      <c r="M364" s="41">
        <f t="shared" si="5313"/>
        <v>0</v>
      </c>
      <c r="N364" s="42">
        <f t="shared" si="5314"/>
        <v>0</v>
      </c>
      <c r="O364" s="43">
        <f t="shared" si="5315"/>
        <v>0</v>
      </c>
      <c r="P364" s="243"/>
      <c r="Q364" s="240"/>
      <c r="R364" s="241">
        <f t="shared" si="5316"/>
        <v>0</v>
      </c>
      <c r="S364" s="243"/>
      <c r="T364" s="240"/>
      <c r="U364" s="241">
        <f t="shared" si="5317"/>
        <v>0</v>
      </c>
      <c r="V364" s="41">
        <f t="shared" si="5318"/>
        <v>0</v>
      </c>
      <c r="W364" s="42">
        <f t="shared" si="5319"/>
        <v>0</v>
      </c>
      <c r="X364" s="43">
        <f t="shared" si="5320"/>
        <v>0</v>
      </c>
      <c r="Y364" s="243"/>
      <c r="Z364" s="240"/>
      <c r="AA364" s="241">
        <f t="shared" si="5321"/>
        <v>0</v>
      </c>
      <c r="AB364" s="243"/>
      <c r="AC364" s="240"/>
      <c r="AD364" s="241">
        <f t="shared" si="5322"/>
        <v>0</v>
      </c>
      <c r="AE364" s="236">
        <f t="shared" si="5323"/>
        <v>0</v>
      </c>
      <c r="AF364" s="232">
        <f t="shared" si="5324"/>
        <v>0</v>
      </c>
      <c r="AG364" s="233">
        <f t="shared" si="5325"/>
        <v>0</v>
      </c>
      <c r="AH364" s="449">
        <f t="shared" si="5326"/>
        <v>0</v>
      </c>
      <c r="AI364" s="450">
        <f t="shared" si="5327"/>
        <v>0</v>
      </c>
      <c r="AJ364" s="451">
        <f t="shared" si="5328"/>
        <v>0</v>
      </c>
      <c r="AK364" s="449">
        <f t="shared" si="5329"/>
        <v>0</v>
      </c>
      <c r="AL364" s="450">
        <f t="shared" si="5330"/>
        <v>0</v>
      </c>
      <c r="AM364" s="451">
        <f t="shared" si="5331"/>
        <v>0</v>
      </c>
      <c r="AN364" s="252">
        <f t="shared" si="5332"/>
        <v>0</v>
      </c>
      <c r="AO364" s="253">
        <f t="shared" si="5333"/>
        <v>0</v>
      </c>
      <c r="AP364" s="253">
        <f t="shared" si="5334"/>
        <v>0</v>
      </c>
      <c r="AQ364" s="184"/>
      <c r="AR364" s="100"/>
      <c r="AS364" s="90">
        <f t="shared" si="5335"/>
        <v>0</v>
      </c>
      <c r="AT364" s="184"/>
      <c r="AU364" s="100"/>
      <c r="AV364" s="90">
        <f t="shared" si="5336"/>
        <v>0</v>
      </c>
      <c r="AW364" s="236">
        <f t="shared" si="5337"/>
        <v>0</v>
      </c>
      <c r="AX364" s="232">
        <f t="shared" si="5338"/>
        <v>0</v>
      </c>
      <c r="AY364" s="233">
        <f t="shared" si="5339"/>
        <v>0</v>
      </c>
      <c r="AZ364" s="184"/>
      <c r="BA364" s="100"/>
      <c r="BB364" s="90">
        <f t="shared" si="5340"/>
        <v>0</v>
      </c>
      <c r="BC364" s="184"/>
      <c r="BD364" s="100"/>
      <c r="BE364" s="90">
        <f t="shared" si="5341"/>
        <v>0</v>
      </c>
      <c r="BF364" s="236">
        <f t="shared" si="5342"/>
        <v>0</v>
      </c>
      <c r="BG364" s="232">
        <f t="shared" si="5343"/>
        <v>0</v>
      </c>
      <c r="BH364" s="233">
        <f t="shared" si="5344"/>
        <v>0</v>
      </c>
      <c r="BI364" s="184"/>
      <c r="BJ364" s="100"/>
      <c r="BK364" s="90">
        <f t="shared" si="5345"/>
        <v>0</v>
      </c>
      <c r="BL364" s="184"/>
      <c r="BM364" s="100"/>
      <c r="BN364" s="90">
        <f t="shared" si="5346"/>
        <v>0</v>
      </c>
      <c r="BO364" s="236">
        <f t="shared" si="5347"/>
        <v>0</v>
      </c>
      <c r="BP364" s="232">
        <f t="shared" si="5348"/>
        <v>0</v>
      </c>
      <c r="BQ364" s="233">
        <f t="shared" si="5349"/>
        <v>0</v>
      </c>
      <c r="BR364" s="50">
        <f t="shared" si="5350"/>
        <v>0</v>
      </c>
      <c r="BS364" s="45">
        <f t="shared" si="5351"/>
        <v>0</v>
      </c>
      <c r="BT364" s="51">
        <f t="shared" si="5352"/>
        <v>0</v>
      </c>
      <c r="BU364" s="50">
        <f t="shared" si="5353"/>
        <v>0</v>
      </c>
      <c r="BV364" s="45">
        <f t="shared" si="5354"/>
        <v>0</v>
      </c>
      <c r="BW364" s="51">
        <f t="shared" si="5355"/>
        <v>0</v>
      </c>
      <c r="BX364" s="252">
        <f t="shared" si="5356"/>
        <v>0</v>
      </c>
      <c r="BY364" s="253">
        <f t="shared" si="5357"/>
        <v>0</v>
      </c>
      <c r="BZ364" s="253">
        <f t="shared" si="5358"/>
        <v>0</v>
      </c>
      <c r="CA364" s="243"/>
      <c r="CB364" s="240"/>
      <c r="CC364" s="241">
        <f t="shared" si="5359"/>
        <v>0</v>
      </c>
      <c r="CD364" s="243"/>
      <c r="CE364" s="240"/>
      <c r="CF364" s="241">
        <f t="shared" si="5360"/>
        <v>0</v>
      </c>
      <c r="CG364" s="236">
        <f t="shared" si="5361"/>
        <v>0</v>
      </c>
      <c r="CH364" s="232">
        <f t="shared" si="5362"/>
        <v>0</v>
      </c>
      <c r="CI364" s="233">
        <f t="shared" si="5363"/>
        <v>0</v>
      </c>
      <c r="CJ364" s="243"/>
      <c r="CK364" s="240"/>
      <c r="CL364" s="241">
        <f t="shared" si="5364"/>
        <v>0</v>
      </c>
      <c r="CM364" s="243"/>
      <c r="CN364" s="240"/>
      <c r="CO364" s="241">
        <f t="shared" si="5365"/>
        <v>0</v>
      </c>
      <c r="CP364" s="236">
        <f t="shared" si="5366"/>
        <v>0</v>
      </c>
      <c r="CQ364" s="232">
        <f t="shared" si="5367"/>
        <v>0</v>
      </c>
      <c r="CR364" s="233">
        <f t="shared" si="5368"/>
        <v>0</v>
      </c>
      <c r="CS364" s="243"/>
      <c r="CT364" s="240"/>
      <c r="CU364" s="241">
        <f t="shared" si="5369"/>
        <v>0</v>
      </c>
      <c r="CV364" s="243"/>
      <c r="CW364" s="240"/>
      <c r="CX364" s="241">
        <f t="shared" si="5370"/>
        <v>0</v>
      </c>
      <c r="CY364" s="236">
        <f t="shared" si="5371"/>
        <v>0</v>
      </c>
      <c r="CZ364" s="232">
        <f t="shared" si="5372"/>
        <v>0</v>
      </c>
      <c r="DA364" s="233">
        <f t="shared" si="5373"/>
        <v>0</v>
      </c>
      <c r="DB364" s="449">
        <f t="shared" si="5374"/>
        <v>0</v>
      </c>
      <c r="DC364" s="450">
        <f t="shared" si="5375"/>
        <v>0</v>
      </c>
      <c r="DD364" s="451">
        <f t="shared" si="5376"/>
        <v>0</v>
      </c>
      <c r="DE364" s="449">
        <f t="shared" si="5377"/>
        <v>0</v>
      </c>
      <c r="DF364" s="450">
        <f t="shared" si="5378"/>
        <v>0</v>
      </c>
      <c r="DG364" s="451">
        <f t="shared" si="5379"/>
        <v>0</v>
      </c>
      <c r="DH364" s="252">
        <f t="shared" si="5380"/>
        <v>0</v>
      </c>
      <c r="DI364" s="253">
        <f t="shared" si="5381"/>
        <v>0</v>
      </c>
      <c r="DJ364" s="253">
        <f t="shared" si="5382"/>
        <v>0</v>
      </c>
      <c r="DK364" s="184"/>
      <c r="DL364" s="100"/>
      <c r="DM364" s="90">
        <f t="shared" si="5383"/>
        <v>0</v>
      </c>
      <c r="DN364" s="184"/>
      <c r="DO364" s="100"/>
      <c r="DP364" s="90">
        <f t="shared" si="5384"/>
        <v>0</v>
      </c>
      <c r="DQ364" s="236">
        <f t="shared" si="5385"/>
        <v>0</v>
      </c>
      <c r="DR364" s="232">
        <f t="shared" si="5386"/>
        <v>0</v>
      </c>
      <c r="DS364" s="233">
        <f t="shared" si="5387"/>
        <v>0</v>
      </c>
      <c r="DT364" s="184"/>
      <c r="DU364" s="100"/>
      <c r="DV364" s="90">
        <f t="shared" si="5388"/>
        <v>0</v>
      </c>
      <c r="DW364" s="184"/>
      <c r="DX364" s="100"/>
      <c r="DY364" s="90">
        <f t="shared" si="5389"/>
        <v>0</v>
      </c>
      <c r="DZ364" s="236">
        <f t="shared" si="5390"/>
        <v>0</v>
      </c>
      <c r="EA364" s="232">
        <f t="shared" si="5391"/>
        <v>0</v>
      </c>
      <c r="EB364" s="233">
        <f t="shared" si="5392"/>
        <v>0</v>
      </c>
      <c r="EC364" s="184"/>
      <c r="ED364" s="100"/>
      <c r="EE364" s="90">
        <f t="shared" si="5393"/>
        <v>0</v>
      </c>
      <c r="EF364" s="184"/>
      <c r="EG364" s="100"/>
      <c r="EH364" s="90">
        <f t="shared" si="5394"/>
        <v>0</v>
      </c>
      <c r="EI364" s="41">
        <f t="shared" si="5395"/>
        <v>0</v>
      </c>
      <c r="EJ364" s="42">
        <f t="shared" si="5396"/>
        <v>0</v>
      </c>
      <c r="EK364" s="43">
        <f t="shared" si="5397"/>
        <v>0</v>
      </c>
      <c r="EL364" s="50">
        <f t="shared" si="5398"/>
        <v>0</v>
      </c>
      <c r="EM364" s="45">
        <f t="shared" si="5399"/>
        <v>0</v>
      </c>
      <c r="EN364" s="51">
        <f t="shared" si="5400"/>
        <v>0</v>
      </c>
      <c r="EO364" s="50">
        <f t="shared" si="5401"/>
        <v>0</v>
      </c>
      <c r="EP364" s="45">
        <f t="shared" si="5402"/>
        <v>0</v>
      </c>
      <c r="EQ364" s="51">
        <f t="shared" si="5403"/>
        <v>0</v>
      </c>
      <c r="ER364" s="81">
        <f t="shared" si="5404"/>
        <v>0</v>
      </c>
      <c r="ES364" s="52">
        <f t="shared" si="5405"/>
        <v>0</v>
      </c>
      <c r="ET364" s="52">
        <f t="shared" si="5406"/>
        <v>0</v>
      </c>
      <c r="EU364" s="27">
        <f t="shared" si="5407"/>
        <v>0</v>
      </c>
      <c r="EV364" s="28">
        <f t="shared" si="5408"/>
        <v>0</v>
      </c>
      <c r="EW364" s="29">
        <f t="shared" si="5409"/>
        <v>0</v>
      </c>
      <c r="EX364" s="27">
        <f t="shared" si="5410"/>
        <v>0</v>
      </c>
      <c r="EY364" s="28">
        <f t="shared" si="5411"/>
        <v>0</v>
      </c>
      <c r="EZ364" s="29">
        <f t="shared" si="5412"/>
        <v>0</v>
      </c>
      <c r="FA364" s="178">
        <f t="shared" si="5413"/>
        <v>0</v>
      </c>
      <c r="FB364" s="28">
        <f t="shared" si="5414"/>
        <v>0</v>
      </c>
      <c r="FC364" s="29">
        <f t="shared" si="5415"/>
        <v>0</v>
      </c>
      <c r="FE364" s="84"/>
      <c r="FF364" s="176"/>
      <c r="FG364" s="176"/>
      <c r="FH364" s="84"/>
      <c r="FI364" s="243"/>
      <c r="FJ364" s="240"/>
      <c r="FK364" s="241">
        <f t="shared" si="5521"/>
        <v>0</v>
      </c>
      <c r="FL364" s="243"/>
      <c r="FM364" s="240"/>
      <c r="FN364" s="241">
        <f t="shared" si="5522"/>
        <v>0</v>
      </c>
      <c r="FO364" s="41">
        <f t="shared" si="5523"/>
        <v>0</v>
      </c>
      <c r="FP364" s="42">
        <f t="shared" si="5524"/>
        <v>0</v>
      </c>
      <c r="FQ364" s="43">
        <f t="shared" si="5525"/>
        <v>0</v>
      </c>
      <c r="FR364" s="243"/>
      <c r="FS364" s="240"/>
      <c r="FT364" s="241">
        <f t="shared" si="5526"/>
        <v>0</v>
      </c>
      <c r="FU364" s="243"/>
      <c r="FV364" s="240"/>
      <c r="FW364" s="241">
        <f t="shared" si="5527"/>
        <v>0</v>
      </c>
      <c r="FX364" s="41">
        <f t="shared" si="5528"/>
        <v>0</v>
      </c>
      <c r="FY364" s="42">
        <f t="shared" si="5529"/>
        <v>0</v>
      </c>
      <c r="FZ364" s="43">
        <f t="shared" si="5530"/>
        <v>0</v>
      </c>
      <c r="GA364" s="243"/>
      <c r="GB364" s="240"/>
      <c r="GC364" s="241">
        <f t="shared" si="5531"/>
        <v>0</v>
      </c>
      <c r="GD364" s="243"/>
      <c r="GE364" s="240"/>
      <c r="GF364" s="241">
        <f t="shared" si="5532"/>
        <v>0</v>
      </c>
      <c r="GG364" s="236">
        <f t="shared" si="5533"/>
        <v>0</v>
      </c>
      <c r="GH364" s="232">
        <f t="shared" si="5534"/>
        <v>0</v>
      </c>
      <c r="GI364" s="233">
        <f t="shared" si="5535"/>
        <v>0</v>
      </c>
      <c r="GJ364" s="449">
        <f t="shared" si="5536"/>
        <v>0</v>
      </c>
      <c r="GK364" s="450">
        <f t="shared" si="5537"/>
        <v>0</v>
      </c>
      <c r="GL364" s="451">
        <f t="shared" si="5538"/>
        <v>0</v>
      </c>
      <c r="GM364" s="449">
        <f t="shared" si="5539"/>
        <v>0</v>
      </c>
      <c r="GN364" s="450">
        <f t="shared" si="5540"/>
        <v>0</v>
      </c>
      <c r="GO364" s="451">
        <f t="shared" si="5541"/>
        <v>0</v>
      </c>
      <c r="GP364" s="252">
        <f t="shared" si="5542"/>
        <v>0</v>
      </c>
      <c r="GQ364" s="253">
        <f t="shared" si="5543"/>
        <v>0</v>
      </c>
      <c r="GR364" s="253">
        <f t="shared" si="5544"/>
        <v>0</v>
      </c>
      <c r="GS364" s="184"/>
      <c r="GT364" s="100"/>
      <c r="GU364" s="90">
        <f t="shared" si="5545"/>
        <v>0</v>
      </c>
      <c r="GV364" s="184"/>
      <c r="GW364" s="100"/>
      <c r="GX364" s="90">
        <f t="shared" si="5546"/>
        <v>0</v>
      </c>
      <c r="GY364" s="236">
        <f t="shared" si="5547"/>
        <v>0</v>
      </c>
      <c r="GZ364" s="232">
        <f t="shared" si="5548"/>
        <v>0</v>
      </c>
      <c r="HA364" s="233">
        <f t="shared" si="5549"/>
        <v>0</v>
      </c>
      <c r="HB364" s="184"/>
      <c r="HC364" s="100"/>
      <c r="HD364" s="90">
        <f t="shared" si="5550"/>
        <v>0</v>
      </c>
      <c r="HE364" s="184"/>
      <c r="HF364" s="100"/>
      <c r="HG364" s="90">
        <f t="shared" si="5551"/>
        <v>0</v>
      </c>
      <c r="HH364" s="236">
        <f t="shared" si="5552"/>
        <v>0</v>
      </c>
      <c r="HI364" s="232">
        <f t="shared" si="5553"/>
        <v>0</v>
      </c>
      <c r="HJ364" s="233">
        <f t="shared" si="5554"/>
        <v>0</v>
      </c>
      <c r="HK364" s="184"/>
      <c r="HL364" s="100"/>
      <c r="HM364" s="90">
        <f t="shared" si="5555"/>
        <v>0</v>
      </c>
      <c r="HN364" s="184"/>
      <c r="HO364" s="100"/>
      <c r="HP364" s="90">
        <f t="shared" si="5556"/>
        <v>0</v>
      </c>
      <c r="HQ364" s="236">
        <f t="shared" si="5557"/>
        <v>0</v>
      </c>
      <c r="HR364" s="232">
        <f t="shared" si="5558"/>
        <v>0</v>
      </c>
      <c r="HS364" s="233">
        <f t="shared" si="5559"/>
        <v>0</v>
      </c>
      <c r="HT364" s="50">
        <f t="shared" si="5560"/>
        <v>0</v>
      </c>
      <c r="HU364" s="45">
        <f t="shared" si="5561"/>
        <v>0</v>
      </c>
      <c r="HV364" s="51">
        <f t="shared" si="5562"/>
        <v>0</v>
      </c>
      <c r="HW364" s="50">
        <f t="shared" si="5563"/>
        <v>0</v>
      </c>
      <c r="HX364" s="45">
        <f t="shared" si="5564"/>
        <v>0</v>
      </c>
      <c r="HY364" s="51">
        <f t="shared" si="5565"/>
        <v>0</v>
      </c>
      <c r="HZ364" s="252">
        <f t="shared" si="5566"/>
        <v>0</v>
      </c>
      <c r="IA364" s="253">
        <f t="shared" si="5567"/>
        <v>0</v>
      </c>
      <c r="IB364" s="253">
        <f t="shared" si="5568"/>
        <v>0</v>
      </c>
      <c r="IC364" s="243"/>
      <c r="ID364" s="240"/>
      <c r="IE364" s="241">
        <f t="shared" si="5569"/>
        <v>0</v>
      </c>
      <c r="IF364" s="243"/>
      <c r="IG364" s="240"/>
      <c r="IH364" s="241">
        <f t="shared" si="5570"/>
        <v>0</v>
      </c>
      <c r="II364" s="236">
        <f t="shared" si="5571"/>
        <v>0</v>
      </c>
      <c r="IJ364" s="232">
        <f t="shared" si="5572"/>
        <v>0</v>
      </c>
      <c r="IK364" s="233">
        <f t="shared" si="5573"/>
        <v>0</v>
      </c>
      <c r="IL364" s="243"/>
      <c r="IM364" s="240"/>
      <c r="IN364" s="241">
        <f t="shared" si="5574"/>
        <v>0</v>
      </c>
      <c r="IO364" s="243"/>
      <c r="IP364" s="240"/>
      <c r="IQ364" s="241">
        <f t="shared" si="5575"/>
        <v>0</v>
      </c>
      <c r="IR364" s="236">
        <f t="shared" si="5576"/>
        <v>0</v>
      </c>
      <c r="IS364" s="232">
        <f t="shared" si="5577"/>
        <v>0</v>
      </c>
      <c r="IT364" s="233">
        <f t="shared" si="5578"/>
        <v>0</v>
      </c>
      <c r="IU364" s="243"/>
      <c r="IV364" s="240"/>
      <c r="IW364" s="241">
        <f t="shared" si="5579"/>
        <v>0</v>
      </c>
      <c r="IX364" s="243"/>
      <c r="IY364" s="240"/>
      <c r="IZ364" s="241">
        <f t="shared" si="5580"/>
        <v>0</v>
      </c>
      <c r="JA364" s="236">
        <f t="shared" si="5581"/>
        <v>0</v>
      </c>
      <c r="JB364" s="232">
        <f t="shared" si="5582"/>
        <v>0</v>
      </c>
      <c r="JC364" s="233">
        <f t="shared" si="5583"/>
        <v>0</v>
      </c>
      <c r="JD364" s="449">
        <f t="shared" si="5584"/>
        <v>0</v>
      </c>
      <c r="JE364" s="450">
        <f t="shared" si="5585"/>
        <v>0</v>
      </c>
      <c r="JF364" s="451">
        <f t="shared" si="5586"/>
        <v>0</v>
      </c>
      <c r="JG364" s="449">
        <f t="shared" si="5587"/>
        <v>0</v>
      </c>
      <c r="JH364" s="450">
        <f t="shared" si="5588"/>
        <v>0</v>
      </c>
      <c r="JI364" s="451">
        <f t="shared" si="5589"/>
        <v>0</v>
      </c>
      <c r="JJ364" s="252">
        <f t="shared" si="5590"/>
        <v>0</v>
      </c>
      <c r="JK364" s="253">
        <f t="shared" si="5591"/>
        <v>0</v>
      </c>
      <c r="JL364" s="253">
        <f t="shared" si="5592"/>
        <v>0</v>
      </c>
      <c r="JM364" s="184"/>
      <c r="JN364" s="100"/>
      <c r="JO364" s="90">
        <f t="shared" si="5593"/>
        <v>0</v>
      </c>
      <c r="JP364" s="184"/>
      <c r="JQ364" s="100"/>
      <c r="JR364" s="90">
        <f t="shared" si="5594"/>
        <v>0</v>
      </c>
      <c r="JS364" s="236">
        <f t="shared" si="5595"/>
        <v>0</v>
      </c>
      <c r="JT364" s="232">
        <f t="shared" si="5596"/>
        <v>0</v>
      </c>
      <c r="JU364" s="233">
        <f t="shared" si="5597"/>
        <v>0</v>
      </c>
      <c r="JV364" s="184"/>
      <c r="JW364" s="100"/>
      <c r="JX364" s="90">
        <f t="shared" si="5598"/>
        <v>0</v>
      </c>
      <c r="JY364" s="184"/>
      <c r="JZ364" s="100"/>
      <c r="KA364" s="90">
        <f t="shared" si="5599"/>
        <v>0</v>
      </c>
      <c r="KB364" s="236">
        <f t="shared" si="5600"/>
        <v>0</v>
      </c>
      <c r="KC364" s="232">
        <f t="shared" si="5601"/>
        <v>0</v>
      </c>
      <c r="KD364" s="233">
        <f t="shared" si="5602"/>
        <v>0</v>
      </c>
      <c r="KE364" s="184"/>
      <c r="KF364" s="100"/>
      <c r="KG364" s="90">
        <f t="shared" si="5603"/>
        <v>0</v>
      </c>
      <c r="KH364" s="184"/>
      <c r="KI364" s="100"/>
      <c r="KJ364" s="90">
        <f t="shared" si="5604"/>
        <v>0</v>
      </c>
      <c r="KK364" s="41">
        <f t="shared" si="5605"/>
        <v>0</v>
      </c>
      <c r="KL364" s="42">
        <f t="shared" si="5606"/>
        <v>0</v>
      </c>
      <c r="KM364" s="43">
        <f t="shared" si="5607"/>
        <v>0</v>
      </c>
      <c r="KN364" s="50">
        <f t="shared" si="5608"/>
        <v>0</v>
      </c>
      <c r="KO364" s="45">
        <f t="shared" si="5609"/>
        <v>0</v>
      </c>
      <c r="KP364" s="51">
        <f t="shared" si="5610"/>
        <v>0</v>
      </c>
      <c r="KQ364" s="50">
        <f t="shared" si="5611"/>
        <v>0</v>
      </c>
      <c r="KR364" s="45">
        <f t="shared" si="5612"/>
        <v>0</v>
      </c>
      <c r="KS364" s="51">
        <f t="shared" si="5613"/>
        <v>0</v>
      </c>
      <c r="KT364" s="81">
        <f t="shared" si="5614"/>
        <v>0</v>
      </c>
      <c r="KU364" s="52">
        <f t="shared" si="5615"/>
        <v>0</v>
      </c>
      <c r="KV364" s="52">
        <f t="shared" si="5616"/>
        <v>0</v>
      </c>
      <c r="KW364" s="27">
        <f t="shared" si="5617"/>
        <v>0</v>
      </c>
      <c r="KX364" s="28">
        <f t="shared" si="5618"/>
        <v>0</v>
      </c>
      <c r="KY364" s="29">
        <f t="shared" si="5619"/>
        <v>0</v>
      </c>
      <c r="KZ364" s="27">
        <f t="shared" si="5620"/>
        <v>0</v>
      </c>
      <c r="LA364" s="28">
        <f t="shared" si="5621"/>
        <v>0</v>
      </c>
      <c r="LB364" s="29">
        <f t="shared" si="5622"/>
        <v>0</v>
      </c>
      <c r="LC364" s="178">
        <f t="shared" si="5623"/>
        <v>0</v>
      </c>
      <c r="LD364" s="28">
        <f t="shared" si="5624"/>
        <v>0</v>
      </c>
      <c r="LE364" s="29">
        <f t="shared" si="5625"/>
        <v>0</v>
      </c>
    </row>
    <row r="365" spans="2:317" ht="20.25" hidden="1" customHeight="1" outlineLevel="3">
      <c r="B365" s="84"/>
      <c r="C365" s="176"/>
      <c r="D365" s="176"/>
      <c r="E365" s="176"/>
      <c r="F365" s="84"/>
      <c r="G365" s="243"/>
      <c r="H365" s="240"/>
      <c r="I365" s="241">
        <f t="shared" si="5311"/>
        <v>0</v>
      </c>
      <c r="J365" s="243"/>
      <c r="K365" s="240"/>
      <c r="L365" s="241">
        <f t="shared" si="5312"/>
        <v>0</v>
      </c>
      <c r="M365" s="41">
        <f t="shared" si="5313"/>
        <v>0</v>
      </c>
      <c r="N365" s="42">
        <f t="shared" si="5314"/>
        <v>0</v>
      </c>
      <c r="O365" s="43">
        <f t="shared" si="5315"/>
        <v>0</v>
      </c>
      <c r="P365" s="243"/>
      <c r="Q365" s="240"/>
      <c r="R365" s="241">
        <f t="shared" si="5316"/>
        <v>0</v>
      </c>
      <c r="S365" s="243"/>
      <c r="T365" s="240"/>
      <c r="U365" s="241">
        <f t="shared" si="5317"/>
        <v>0</v>
      </c>
      <c r="V365" s="41">
        <f t="shared" si="5318"/>
        <v>0</v>
      </c>
      <c r="W365" s="42">
        <f t="shared" si="5319"/>
        <v>0</v>
      </c>
      <c r="X365" s="43">
        <f t="shared" si="5320"/>
        <v>0</v>
      </c>
      <c r="Y365" s="243"/>
      <c r="Z365" s="240"/>
      <c r="AA365" s="241">
        <f t="shared" si="5321"/>
        <v>0</v>
      </c>
      <c r="AB365" s="243"/>
      <c r="AC365" s="240"/>
      <c r="AD365" s="241">
        <f t="shared" si="5322"/>
        <v>0</v>
      </c>
      <c r="AE365" s="236">
        <f t="shared" si="5323"/>
        <v>0</v>
      </c>
      <c r="AF365" s="232">
        <f t="shared" si="5324"/>
        <v>0</v>
      </c>
      <c r="AG365" s="233">
        <f t="shared" si="5325"/>
        <v>0</v>
      </c>
      <c r="AH365" s="449">
        <f t="shared" si="5326"/>
        <v>0</v>
      </c>
      <c r="AI365" s="450">
        <f t="shared" si="5327"/>
        <v>0</v>
      </c>
      <c r="AJ365" s="451">
        <f t="shared" si="5328"/>
        <v>0</v>
      </c>
      <c r="AK365" s="449">
        <f t="shared" si="5329"/>
        <v>0</v>
      </c>
      <c r="AL365" s="450">
        <f t="shared" si="5330"/>
        <v>0</v>
      </c>
      <c r="AM365" s="451">
        <f t="shared" si="5331"/>
        <v>0</v>
      </c>
      <c r="AN365" s="252">
        <f t="shared" si="5332"/>
        <v>0</v>
      </c>
      <c r="AO365" s="253">
        <f t="shared" si="5333"/>
        <v>0</v>
      </c>
      <c r="AP365" s="253">
        <f t="shared" si="5334"/>
        <v>0</v>
      </c>
      <c r="AQ365" s="184"/>
      <c r="AR365" s="100"/>
      <c r="AS365" s="90">
        <f t="shared" si="5335"/>
        <v>0</v>
      </c>
      <c r="AT365" s="184"/>
      <c r="AU365" s="100"/>
      <c r="AV365" s="90">
        <f t="shared" si="5336"/>
        <v>0</v>
      </c>
      <c r="AW365" s="236">
        <f t="shared" si="5337"/>
        <v>0</v>
      </c>
      <c r="AX365" s="232">
        <f t="shared" si="5338"/>
        <v>0</v>
      </c>
      <c r="AY365" s="233">
        <f t="shared" si="5339"/>
        <v>0</v>
      </c>
      <c r="AZ365" s="184"/>
      <c r="BA365" s="100"/>
      <c r="BB365" s="90">
        <f t="shared" si="5340"/>
        <v>0</v>
      </c>
      <c r="BC365" s="184"/>
      <c r="BD365" s="100"/>
      <c r="BE365" s="90">
        <f t="shared" si="5341"/>
        <v>0</v>
      </c>
      <c r="BF365" s="236">
        <f t="shared" si="5342"/>
        <v>0</v>
      </c>
      <c r="BG365" s="232">
        <f t="shared" si="5343"/>
        <v>0</v>
      </c>
      <c r="BH365" s="233">
        <f t="shared" si="5344"/>
        <v>0</v>
      </c>
      <c r="BI365" s="184"/>
      <c r="BJ365" s="100"/>
      <c r="BK365" s="90">
        <f t="shared" si="5345"/>
        <v>0</v>
      </c>
      <c r="BL365" s="184"/>
      <c r="BM365" s="100"/>
      <c r="BN365" s="90">
        <f t="shared" si="5346"/>
        <v>0</v>
      </c>
      <c r="BO365" s="236">
        <f t="shared" si="5347"/>
        <v>0</v>
      </c>
      <c r="BP365" s="232">
        <f t="shared" si="5348"/>
        <v>0</v>
      </c>
      <c r="BQ365" s="233">
        <f t="shared" si="5349"/>
        <v>0</v>
      </c>
      <c r="BR365" s="50">
        <f t="shared" si="5350"/>
        <v>0</v>
      </c>
      <c r="BS365" s="45">
        <f t="shared" si="5351"/>
        <v>0</v>
      </c>
      <c r="BT365" s="51">
        <f t="shared" si="5352"/>
        <v>0</v>
      </c>
      <c r="BU365" s="50">
        <f t="shared" si="5353"/>
        <v>0</v>
      </c>
      <c r="BV365" s="45">
        <f t="shared" si="5354"/>
        <v>0</v>
      </c>
      <c r="BW365" s="51">
        <f t="shared" si="5355"/>
        <v>0</v>
      </c>
      <c r="BX365" s="252">
        <f t="shared" si="5356"/>
        <v>0</v>
      </c>
      <c r="BY365" s="253">
        <f t="shared" si="5357"/>
        <v>0</v>
      </c>
      <c r="BZ365" s="253">
        <f t="shared" si="5358"/>
        <v>0</v>
      </c>
      <c r="CA365" s="243"/>
      <c r="CB365" s="240"/>
      <c r="CC365" s="241">
        <f t="shared" si="5359"/>
        <v>0</v>
      </c>
      <c r="CD365" s="243"/>
      <c r="CE365" s="240"/>
      <c r="CF365" s="241">
        <f t="shared" si="5360"/>
        <v>0</v>
      </c>
      <c r="CG365" s="236">
        <f t="shared" si="5361"/>
        <v>0</v>
      </c>
      <c r="CH365" s="232">
        <f t="shared" si="5362"/>
        <v>0</v>
      </c>
      <c r="CI365" s="233">
        <f t="shared" si="5363"/>
        <v>0</v>
      </c>
      <c r="CJ365" s="243"/>
      <c r="CK365" s="240"/>
      <c r="CL365" s="241">
        <f t="shared" si="5364"/>
        <v>0</v>
      </c>
      <c r="CM365" s="243"/>
      <c r="CN365" s="240"/>
      <c r="CO365" s="241">
        <f t="shared" si="5365"/>
        <v>0</v>
      </c>
      <c r="CP365" s="236">
        <f t="shared" si="5366"/>
        <v>0</v>
      </c>
      <c r="CQ365" s="232">
        <f t="shared" si="5367"/>
        <v>0</v>
      </c>
      <c r="CR365" s="233">
        <f t="shared" si="5368"/>
        <v>0</v>
      </c>
      <c r="CS365" s="243"/>
      <c r="CT365" s="240"/>
      <c r="CU365" s="241">
        <f t="shared" si="5369"/>
        <v>0</v>
      </c>
      <c r="CV365" s="243"/>
      <c r="CW365" s="240"/>
      <c r="CX365" s="241">
        <f t="shared" si="5370"/>
        <v>0</v>
      </c>
      <c r="CY365" s="236">
        <f t="shared" si="5371"/>
        <v>0</v>
      </c>
      <c r="CZ365" s="232">
        <f t="shared" si="5372"/>
        <v>0</v>
      </c>
      <c r="DA365" s="233">
        <f t="shared" si="5373"/>
        <v>0</v>
      </c>
      <c r="DB365" s="449">
        <f t="shared" si="5374"/>
        <v>0</v>
      </c>
      <c r="DC365" s="450">
        <f t="shared" si="5375"/>
        <v>0</v>
      </c>
      <c r="DD365" s="451">
        <f t="shared" si="5376"/>
        <v>0</v>
      </c>
      <c r="DE365" s="449">
        <f t="shared" si="5377"/>
        <v>0</v>
      </c>
      <c r="DF365" s="450">
        <f t="shared" si="5378"/>
        <v>0</v>
      </c>
      <c r="DG365" s="451">
        <f t="shared" si="5379"/>
        <v>0</v>
      </c>
      <c r="DH365" s="252">
        <f t="shared" si="5380"/>
        <v>0</v>
      </c>
      <c r="DI365" s="253">
        <f t="shared" si="5381"/>
        <v>0</v>
      </c>
      <c r="DJ365" s="253">
        <f t="shared" si="5382"/>
        <v>0</v>
      </c>
      <c r="DK365" s="184"/>
      <c r="DL365" s="100"/>
      <c r="DM365" s="90">
        <f t="shared" si="5383"/>
        <v>0</v>
      </c>
      <c r="DN365" s="184"/>
      <c r="DO365" s="100"/>
      <c r="DP365" s="90">
        <f t="shared" si="5384"/>
        <v>0</v>
      </c>
      <c r="DQ365" s="236">
        <f t="shared" si="5385"/>
        <v>0</v>
      </c>
      <c r="DR365" s="232">
        <f t="shared" si="5386"/>
        <v>0</v>
      </c>
      <c r="DS365" s="233">
        <f t="shared" si="5387"/>
        <v>0</v>
      </c>
      <c r="DT365" s="184"/>
      <c r="DU365" s="100"/>
      <c r="DV365" s="90">
        <f t="shared" si="5388"/>
        <v>0</v>
      </c>
      <c r="DW365" s="184"/>
      <c r="DX365" s="100"/>
      <c r="DY365" s="90">
        <f t="shared" si="5389"/>
        <v>0</v>
      </c>
      <c r="DZ365" s="236">
        <f t="shared" si="5390"/>
        <v>0</v>
      </c>
      <c r="EA365" s="232">
        <f t="shared" si="5391"/>
        <v>0</v>
      </c>
      <c r="EB365" s="233">
        <f t="shared" si="5392"/>
        <v>0</v>
      </c>
      <c r="EC365" s="184"/>
      <c r="ED365" s="100"/>
      <c r="EE365" s="90">
        <f t="shared" si="5393"/>
        <v>0</v>
      </c>
      <c r="EF365" s="184"/>
      <c r="EG365" s="100"/>
      <c r="EH365" s="90">
        <f t="shared" si="5394"/>
        <v>0</v>
      </c>
      <c r="EI365" s="41">
        <f t="shared" si="5395"/>
        <v>0</v>
      </c>
      <c r="EJ365" s="42">
        <f t="shared" si="5396"/>
        <v>0</v>
      </c>
      <c r="EK365" s="43">
        <f t="shared" si="5397"/>
        <v>0</v>
      </c>
      <c r="EL365" s="50">
        <f t="shared" si="5398"/>
        <v>0</v>
      </c>
      <c r="EM365" s="45">
        <f t="shared" si="5399"/>
        <v>0</v>
      </c>
      <c r="EN365" s="51">
        <f t="shared" si="5400"/>
        <v>0</v>
      </c>
      <c r="EO365" s="50">
        <f t="shared" si="5401"/>
        <v>0</v>
      </c>
      <c r="EP365" s="45">
        <f t="shared" si="5402"/>
        <v>0</v>
      </c>
      <c r="EQ365" s="51">
        <f t="shared" si="5403"/>
        <v>0</v>
      </c>
      <c r="ER365" s="81">
        <f t="shared" si="5404"/>
        <v>0</v>
      </c>
      <c r="ES365" s="52">
        <f t="shared" si="5405"/>
        <v>0</v>
      </c>
      <c r="ET365" s="52">
        <f t="shared" si="5406"/>
        <v>0</v>
      </c>
      <c r="EU365" s="27">
        <f t="shared" si="5407"/>
        <v>0</v>
      </c>
      <c r="EV365" s="28">
        <f t="shared" si="5408"/>
        <v>0</v>
      </c>
      <c r="EW365" s="29">
        <f t="shared" si="5409"/>
        <v>0</v>
      </c>
      <c r="EX365" s="27">
        <f t="shared" si="5410"/>
        <v>0</v>
      </c>
      <c r="EY365" s="28">
        <f t="shared" si="5411"/>
        <v>0</v>
      </c>
      <c r="EZ365" s="29">
        <f t="shared" si="5412"/>
        <v>0</v>
      </c>
      <c r="FA365" s="178">
        <f t="shared" si="5413"/>
        <v>0</v>
      </c>
      <c r="FB365" s="28">
        <f t="shared" si="5414"/>
        <v>0</v>
      </c>
      <c r="FC365" s="29">
        <f t="shared" si="5415"/>
        <v>0</v>
      </c>
      <c r="FE365" s="84"/>
      <c r="FF365" s="176"/>
      <c r="FG365" s="176"/>
      <c r="FH365" s="84"/>
      <c r="FI365" s="243"/>
      <c r="FJ365" s="240"/>
      <c r="FK365" s="241">
        <f t="shared" si="5521"/>
        <v>0</v>
      </c>
      <c r="FL365" s="243"/>
      <c r="FM365" s="240"/>
      <c r="FN365" s="241">
        <f t="shared" si="5522"/>
        <v>0</v>
      </c>
      <c r="FO365" s="41">
        <f t="shared" si="5523"/>
        <v>0</v>
      </c>
      <c r="FP365" s="42">
        <f t="shared" si="5524"/>
        <v>0</v>
      </c>
      <c r="FQ365" s="43">
        <f t="shared" si="5525"/>
        <v>0</v>
      </c>
      <c r="FR365" s="243"/>
      <c r="FS365" s="240"/>
      <c r="FT365" s="241">
        <f t="shared" si="5526"/>
        <v>0</v>
      </c>
      <c r="FU365" s="243"/>
      <c r="FV365" s="240"/>
      <c r="FW365" s="241">
        <f t="shared" si="5527"/>
        <v>0</v>
      </c>
      <c r="FX365" s="41">
        <f t="shared" si="5528"/>
        <v>0</v>
      </c>
      <c r="FY365" s="42">
        <f t="shared" si="5529"/>
        <v>0</v>
      </c>
      <c r="FZ365" s="43">
        <f t="shared" si="5530"/>
        <v>0</v>
      </c>
      <c r="GA365" s="243"/>
      <c r="GB365" s="240"/>
      <c r="GC365" s="241">
        <f t="shared" si="5531"/>
        <v>0</v>
      </c>
      <c r="GD365" s="243"/>
      <c r="GE365" s="240"/>
      <c r="GF365" s="241">
        <f t="shared" si="5532"/>
        <v>0</v>
      </c>
      <c r="GG365" s="236">
        <f t="shared" si="5533"/>
        <v>0</v>
      </c>
      <c r="GH365" s="232">
        <f t="shared" si="5534"/>
        <v>0</v>
      </c>
      <c r="GI365" s="233">
        <f t="shared" si="5535"/>
        <v>0</v>
      </c>
      <c r="GJ365" s="449">
        <f t="shared" si="5536"/>
        <v>0</v>
      </c>
      <c r="GK365" s="450">
        <f t="shared" si="5537"/>
        <v>0</v>
      </c>
      <c r="GL365" s="451">
        <f t="shared" si="5538"/>
        <v>0</v>
      </c>
      <c r="GM365" s="449">
        <f t="shared" si="5539"/>
        <v>0</v>
      </c>
      <c r="GN365" s="450">
        <f t="shared" si="5540"/>
        <v>0</v>
      </c>
      <c r="GO365" s="451">
        <f t="shared" si="5541"/>
        <v>0</v>
      </c>
      <c r="GP365" s="252">
        <f t="shared" si="5542"/>
        <v>0</v>
      </c>
      <c r="GQ365" s="253">
        <f t="shared" si="5543"/>
        <v>0</v>
      </c>
      <c r="GR365" s="253">
        <f t="shared" si="5544"/>
        <v>0</v>
      </c>
      <c r="GS365" s="184"/>
      <c r="GT365" s="100"/>
      <c r="GU365" s="90">
        <f t="shared" si="5545"/>
        <v>0</v>
      </c>
      <c r="GV365" s="184"/>
      <c r="GW365" s="100"/>
      <c r="GX365" s="90">
        <f t="shared" si="5546"/>
        <v>0</v>
      </c>
      <c r="GY365" s="236">
        <f t="shared" si="5547"/>
        <v>0</v>
      </c>
      <c r="GZ365" s="232">
        <f t="shared" si="5548"/>
        <v>0</v>
      </c>
      <c r="HA365" s="233">
        <f t="shared" si="5549"/>
        <v>0</v>
      </c>
      <c r="HB365" s="184"/>
      <c r="HC365" s="100"/>
      <c r="HD365" s="90">
        <f t="shared" si="5550"/>
        <v>0</v>
      </c>
      <c r="HE365" s="184"/>
      <c r="HF365" s="100"/>
      <c r="HG365" s="90">
        <f t="shared" si="5551"/>
        <v>0</v>
      </c>
      <c r="HH365" s="236">
        <f t="shared" si="5552"/>
        <v>0</v>
      </c>
      <c r="HI365" s="232">
        <f t="shared" si="5553"/>
        <v>0</v>
      </c>
      <c r="HJ365" s="233">
        <f t="shared" si="5554"/>
        <v>0</v>
      </c>
      <c r="HK365" s="184"/>
      <c r="HL365" s="100"/>
      <c r="HM365" s="90">
        <f t="shared" si="5555"/>
        <v>0</v>
      </c>
      <c r="HN365" s="184"/>
      <c r="HO365" s="100"/>
      <c r="HP365" s="90">
        <f t="shared" si="5556"/>
        <v>0</v>
      </c>
      <c r="HQ365" s="236">
        <f t="shared" si="5557"/>
        <v>0</v>
      </c>
      <c r="HR365" s="232">
        <f t="shared" si="5558"/>
        <v>0</v>
      </c>
      <c r="HS365" s="233">
        <f t="shared" si="5559"/>
        <v>0</v>
      </c>
      <c r="HT365" s="50">
        <f t="shared" si="5560"/>
        <v>0</v>
      </c>
      <c r="HU365" s="45">
        <f t="shared" si="5561"/>
        <v>0</v>
      </c>
      <c r="HV365" s="51">
        <f t="shared" si="5562"/>
        <v>0</v>
      </c>
      <c r="HW365" s="50">
        <f t="shared" si="5563"/>
        <v>0</v>
      </c>
      <c r="HX365" s="45">
        <f t="shared" si="5564"/>
        <v>0</v>
      </c>
      <c r="HY365" s="51">
        <f t="shared" si="5565"/>
        <v>0</v>
      </c>
      <c r="HZ365" s="252">
        <f t="shared" si="5566"/>
        <v>0</v>
      </c>
      <c r="IA365" s="253">
        <f t="shared" si="5567"/>
        <v>0</v>
      </c>
      <c r="IB365" s="253">
        <f t="shared" si="5568"/>
        <v>0</v>
      </c>
      <c r="IC365" s="243"/>
      <c r="ID365" s="240"/>
      <c r="IE365" s="241">
        <f t="shared" si="5569"/>
        <v>0</v>
      </c>
      <c r="IF365" s="243"/>
      <c r="IG365" s="240"/>
      <c r="IH365" s="241">
        <f t="shared" si="5570"/>
        <v>0</v>
      </c>
      <c r="II365" s="236">
        <f t="shared" si="5571"/>
        <v>0</v>
      </c>
      <c r="IJ365" s="232">
        <f t="shared" si="5572"/>
        <v>0</v>
      </c>
      <c r="IK365" s="233">
        <f t="shared" si="5573"/>
        <v>0</v>
      </c>
      <c r="IL365" s="243"/>
      <c r="IM365" s="240"/>
      <c r="IN365" s="241">
        <f t="shared" si="5574"/>
        <v>0</v>
      </c>
      <c r="IO365" s="243"/>
      <c r="IP365" s="240"/>
      <c r="IQ365" s="241">
        <f t="shared" si="5575"/>
        <v>0</v>
      </c>
      <c r="IR365" s="236">
        <f t="shared" si="5576"/>
        <v>0</v>
      </c>
      <c r="IS365" s="232">
        <f t="shared" si="5577"/>
        <v>0</v>
      </c>
      <c r="IT365" s="233">
        <f t="shared" si="5578"/>
        <v>0</v>
      </c>
      <c r="IU365" s="243"/>
      <c r="IV365" s="240"/>
      <c r="IW365" s="241">
        <f t="shared" si="5579"/>
        <v>0</v>
      </c>
      <c r="IX365" s="243"/>
      <c r="IY365" s="240"/>
      <c r="IZ365" s="241">
        <f t="shared" si="5580"/>
        <v>0</v>
      </c>
      <c r="JA365" s="236">
        <f t="shared" si="5581"/>
        <v>0</v>
      </c>
      <c r="JB365" s="232">
        <f t="shared" si="5582"/>
        <v>0</v>
      </c>
      <c r="JC365" s="233">
        <f t="shared" si="5583"/>
        <v>0</v>
      </c>
      <c r="JD365" s="449">
        <f t="shared" si="5584"/>
        <v>0</v>
      </c>
      <c r="JE365" s="450">
        <f t="shared" si="5585"/>
        <v>0</v>
      </c>
      <c r="JF365" s="451">
        <f t="shared" si="5586"/>
        <v>0</v>
      </c>
      <c r="JG365" s="449">
        <f t="shared" si="5587"/>
        <v>0</v>
      </c>
      <c r="JH365" s="450">
        <f t="shared" si="5588"/>
        <v>0</v>
      </c>
      <c r="JI365" s="451">
        <f t="shared" si="5589"/>
        <v>0</v>
      </c>
      <c r="JJ365" s="252">
        <f t="shared" si="5590"/>
        <v>0</v>
      </c>
      <c r="JK365" s="253">
        <f t="shared" si="5591"/>
        <v>0</v>
      </c>
      <c r="JL365" s="253">
        <f t="shared" si="5592"/>
        <v>0</v>
      </c>
      <c r="JM365" s="184"/>
      <c r="JN365" s="100"/>
      <c r="JO365" s="90">
        <f t="shared" si="5593"/>
        <v>0</v>
      </c>
      <c r="JP365" s="184"/>
      <c r="JQ365" s="100"/>
      <c r="JR365" s="90">
        <f t="shared" si="5594"/>
        <v>0</v>
      </c>
      <c r="JS365" s="236">
        <f t="shared" si="5595"/>
        <v>0</v>
      </c>
      <c r="JT365" s="232">
        <f t="shared" si="5596"/>
        <v>0</v>
      </c>
      <c r="JU365" s="233">
        <f t="shared" si="5597"/>
        <v>0</v>
      </c>
      <c r="JV365" s="184"/>
      <c r="JW365" s="100"/>
      <c r="JX365" s="90">
        <f t="shared" si="5598"/>
        <v>0</v>
      </c>
      <c r="JY365" s="184"/>
      <c r="JZ365" s="100"/>
      <c r="KA365" s="90">
        <f t="shared" si="5599"/>
        <v>0</v>
      </c>
      <c r="KB365" s="236">
        <f t="shared" si="5600"/>
        <v>0</v>
      </c>
      <c r="KC365" s="232">
        <f t="shared" si="5601"/>
        <v>0</v>
      </c>
      <c r="KD365" s="233">
        <f t="shared" si="5602"/>
        <v>0</v>
      </c>
      <c r="KE365" s="184"/>
      <c r="KF365" s="100"/>
      <c r="KG365" s="90">
        <f t="shared" si="5603"/>
        <v>0</v>
      </c>
      <c r="KH365" s="184"/>
      <c r="KI365" s="100"/>
      <c r="KJ365" s="90">
        <f t="shared" si="5604"/>
        <v>0</v>
      </c>
      <c r="KK365" s="41">
        <f t="shared" si="5605"/>
        <v>0</v>
      </c>
      <c r="KL365" s="42">
        <f t="shared" si="5606"/>
        <v>0</v>
      </c>
      <c r="KM365" s="43">
        <f t="shared" si="5607"/>
        <v>0</v>
      </c>
      <c r="KN365" s="50">
        <f t="shared" si="5608"/>
        <v>0</v>
      </c>
      <c r="KO365" s="45">
        <f t="shared" si="5609"/>
        <v>0</v>
      </c>
      <c r="KP365" s="51">
        <f t="shared" si="5610"/>
        <v>0</v>
      </c>
      <c r="KQ365" s="50">
        <f t="shared" si="5611"/>
        <v>0</v>
      </c>
      <c r="KR365" s="45">
        <f t="shared" si="5612"/>
        <v>0</v>
      </c>
      <c r="KS365" s="51">
        <f t="shared" si="5613"/>
        <v>0</v>
      </c>
      <c r="KT365" s="81">
        <f t="shared" si="5614"/>
        <v>0</v>
      </c>
      <c r="KU365" s="52">
        <f t="shared" si="5615"/>
        <v>0</v>
      </c>
      <c r="KV365" s="52">
        <f t="shared" si="5616"/>
        <v>0</v>
      </c>
      <c r="KW365" s="27">
        <f t="shared" si="5617"/>
        <v>0</v>
      </c>
      <c r="KX365" s="28">
        <f t="shared" si="5618"/>
        <v>0</v>
      </c>
      <c r="KY365" s="29">
        <f t="shared" si="5619"/>
        <v>0</v>
      </c>
      <c r="KZ365" s="27">
        <f t="shared" si="5620"/>
        <v>0</v>
      </c>
      <c r="LA365" s="28">
        <f t="shared" si="5621"/>
        <v>0</v>
      </c>
      <c r="LB365" s="29">
        <f t="shared" si="5622"/>
        <v>0</v>
      </c>
      <c r="LC365" s="178">
        <f t="shared" si="5623"/>
        <v>0</v>
      </c>
      <c r="LD365" s="28">
        <f t="shared" si="5624"/>
        <v>0</v>
      </c>
      <c r="LE365" s="29">
        <f t="shared" si="5625"/>
        <v>0</v>
      </c>
    </row>
    <row r="366" spans="2:317" s="129" customFormat="1" ht="20.25" hidden="1" customHeight="1" outlineLevel="2">
      <c r="B366" s="119" t="s">
        <v>450</v>
      </c>
      <c r="C366" s="120"/>
      <c r="D366" s="120"/>
      <c r="E366" s="120"/>
      <c r="F366" s="121"/>
      <c r="G366" s="412">
        <f>SUBTOTAL(9,G349:G365)</f>
        <v>0</v>
      </c>
      <c r="H366" s="420"/>
      <c r="I366" s="414">
        <f>SUBTOTAL(9,I349:I365)</f>
        <v>0</v>
      </c>
      <c r="J366" s="412">
        <f>SUBTOTAL(9,J349:J365)</f>
        <v>0</v>
      </c>
      <c r="K366" s="420"/>
      <c r="L366" s="414">
        <f>SUBTOTAL(9,L349:L365)</f>
        <v>0</v>
      </c>
      <c r="M366" s="91">
        <f>SUBTOTAL(9,M349:M365)</f>
        <v>0</v>
      </c>
      <c r="N366" s="92"/>
      <c r="O366" s="93">
        <f>SUBTOTAL(9,O349:O365)</f>
        <v>0</v>
      </c>
      <c r="P366" s="412">
        <f>SUBTOTAL(9,P349:P365)</f>
        <v>0</v>
      </c>
      <c r="Q366" s="420"/>
      <c r="R366" s="414">
        <f>SUBTOTAL(9,R349:R365)</f>
        <v>0</v>
      </c>
      <c r="S366" s="412">
        <f>SUBTOTAL(9,S349:S365)</f>
        <v>0</v>
      </c>
      <c r="T366" s="420"/>
      <c r="U366" s="414">
        <f>SUBTOTAL(9,U349:U365)</f>
        <v>0</v>
      </c>
      <c r="V366" s="91">
        <f>SUBTOTAL(9,V349:V365)</f>
        <v>0</v>
      </c>
      <c r="W366" s="92"/>
      <c r="X366" s="93">
        <f>SUBTOTAL(9,X349:X365)</f>
        <v>0</v>
      </c>
      <c r="Y366" s="412">
        <f>SUBTOTAL(9,Y349:Y365)</f>
        <v>0</v>
      </c>
      <c r="Z366" s="420"/>
      <c r="AA366" s="414">
        <f>SUBTOTAL(9,AA349:AA365)</f>
        <v>0</v>
      </c>
      <c r="AB366" s="412">
        <f>SUBTOTAL(9,AB349:AB365)</f>
        <v>0</v>
      </c>
      <c r="AC366" s="420"/>
      <c r="AD366" s="414">
        <f>SUBTOTAL(9,AD349:AD365)</f>
        <v>0</v>
      </c>
      <c r="AE366" s="255">
        <f>SUBTOTAL(9,AE349:AE365)</f>
        <v>0</v>
      </c>
      <c r="AF366" s="256"/>
      <c r="AG366" s="257">
        <f>SUBTOTAL(9,AG349:AG365)</f>
        <v>0</v>
      </c>
      <c r="AH366" s="452">
        <f>SUBTOTAL(9,AH349:AH365)</f>
        <v>0</v>
      </c>
      <c r="AI366" s="458" t="str">
        <f>IF(AJ366,AJ366/AH366,"")</f>
        <v/>
      </c>
      <c r="AJ366" s="454">
        <f>SUBTOTAL(9,AJ349:AJ365)</f>
        <v>0</v>
      </c>
      <c r="AK366" s="452">
        <f>SUBTOTAL(9,AK349:AK365)</f>
        <v>0</v>
      </c>
      <c r="AL366" s="458" t="str">
        <f>IF(AM366,AM366/AK366,"")</f>
        <v/>
      </c>
      <c r="AM366" s="455">
        <f>SUBTOTAL(9,AM349:AM365)</f>
        <v>0</v>
      </c>
      <c r="AN366" s="259">
        <f>SUBTOTAL(9,AN349:AN365)</f>
        <v>0</v>
      </c>
      <c r="AO366" s="258"/>
      <c r="AP366" s="258">
        <f>SUBTOTAL(9,AP349:AP365)</f>
        <v>0</v>
      </c>
      <c r="AQ366" s="91">
        <f>SUBTOTAL(9,AQ349:AQ365)</f>
        <v>0</v>
      </c>
      <c r="AR366" s="101"/>
      <c r="AS366" s="93">
        <f>SUBTOTAL(9,AS349:AS365)</f>
        <v>0</v>
      </c>
      <c r="AT366" s="91">
        <f>SUBTOTAL(9,AT349:AT365)</f>
        <v>0</v>
      </c>
      <c r="AU366" s="101"/>
      <c r="AV366" s="93">
        <f>SUBTOTAL(9,AV349:AV365)</f>
        <v>0</v>
      </c>
      <c r="AW366" s="255">
        <f>SUBTOTAL(9,AW349:AW365)</f>
        <v>0</v>
      </c>
      <c r="AX366" s="256"/>
      <c r="AY366" s="257">
        <f>SUBTOTAL(9,AY349:AY365)</f>
        <v>0</v>
      </c>
      <c r="AZ366" s="91">
        <f>SUBTOTAL(9,AZ349:AZ365)</f>
        <v>0</v>
      </c>
      <c r="BA366" s="101"/>
      <c r="BB366" s="93">
        <f>SUBTOTAL(9,BB349:BB365)</f>
        <v>0</v>
      </c>
      <c r="BC366" s="91">
        <f>SUBTOTAL(9,BC349:BC365)</f>
        <v>0</v>
      </c>
      <c r="BD366" s="101"/>
      <c r="BE366" s="93">
        <f>SUBTOTAL(9,BE349:BE365)</f>
        <v>0</v>
      </c>
      <c r="BF366" s="255">
        <f>SUBTOTAL(9,BF349:BF365)</f>
        <v>0</v>
      </c>
      <c r="BG366" s="256"/>
      <c r="BH366" s="257">
        <f>SUBTOTAL(9,BH349:BH365)</f>
        <v>0</v>
      </c>
      <c r="BI366" s="91">
        <f>SUBTOTAL(9,BI349:BI365)</f>
        <v>0</v>
      </c>
      <c r="BJ366" s="101"/>
      <c r="BK366" s="93">
        <f>SUBTOTAL(9,BK349:BK365)</f>
        <v>0</v>
      </c>
      <c r="BL366" s="91">
        <f>SUBTOTAL(9,BL349:BL365)</f>
        <v>0</v>
      </c>
      <c r="BM366" s="101"/>
      <c r="BN366" s="93">
        <f>SUBTOTAL(9,BN349:BN365)</f>
        <v>0</v>
      </c>
      <c r="BO366" s="255">
        <f>SUBTOTAL(9,BO349:BO365)</f>
        <v>0</v>
      </c>
      <c r="BP366" s="256"/>
      <c r="BQ366" s="257">
        <f>SUBTOTAL(9,BQ349:BQ365)</f>
        <v>0</v>
      </c>
      <c r="BR366" s="122">
        <f>SUBTOTAL(9,BR349:BR365)</f>
        <v>0</v>
      </c>
      <c r="BS366" s="130" t="str">
        <f>IF(BT366,BT366/BR366,"")</f>
        <v/>
      </c>
      <c r="BT366" s="124">
        <f>SUBTOTAL(9,BT349:BT365)</f>
        <v>0</v>
      </c>
      <c r="BU366" s="122">
        <f>SUBTOTAL(9,BU349:BU365)</f>
        <v>0</v>
      </c>
      <c r="BV366" s="130" t="str">
        <f>IF(BW366,BW366/BU366,"")</f>
        <v/>
      </c>
      <c r="BW366" s="496">
        <f>SUBTOTAL(9,BW349:BW365)</f>
        <v>0</v>
      </c>
      <c r="BX366" s="259">
        <f>SUBTOTAL(9,BX349:BX365)</f>
        <v>0</v>
      </c>
      <c r="BY366" s="258"/>
      <c r="BZ366" s="258">
        <f>SUBTOTAL(9,BZ349:BZ365)</f>
        <v>0</v>
      </c>
      <c r="CA366" s="412">
        <f>SUBTOTAL(9,CA349:CA365)</f>
        <v>0</v>
      </c>
      <c r="CB366" s="420"/>
      <c r="CC366" s="414">
        <f>SUBTOTAL(9,CC349:CC365)</f>
        <v>0</v>
      </c>
      <c r="CD366" s="412">
        <f>SUBTOTAL(9,CD349:CD365)</f>
        <v>0</v>
      </c>
      <c r="CE366" s="420"/>
      <c r="CF366" s="414">
        <f>SUBTOTAL(9,CF349:CF365)</f>
        <v>0</v>
      </c>
      <c r="CG366" s="255">
        <f>SUBTOTAL(9,CG349:CG365)</f>
        <v>0</v>
      </c>
      <c r="CH366" s="256"/>
      <c r="CI366" s="257">
        <f>SUBTOTAL(9,CI349:CI365)</f>
        <v>0</v>
      </c>
      <c r="CJ366" s="412">
        <f>SUBTOTAL(9,CJ349:CJ365)</f>
        <v>0</v>
      </c>
      <c r="CK366" s="420"/>
      <c r="CL366" s="414">
        <f>SUBTOTAL(9,CL349:CL365)</f>
        <v>0</v>
      </c>
      <c r="CM366" s="412">
        <f>SUBTOTAL(9,CM349:CM365)</f>
        <v>0</v>
      </c>
      <c r="CN366" s="420"/>
      <c r="CO366" s="414">
        <f>SUBTOTAL(9,CO349:CO365)</f>
        <v>0</v>
      </c>
      <c r="CP366" s="255">
        <f>SUBTOTAL(9,CP349:CP365)</f>
        <v>0</v>
      </c>
      <c r="CQ366" s="256"/>
      <c r="CR366" s="257">
        <f>SUBTOTAL(9,CR349:CR365)</f>
        <v>0</v>
      </c>
      <c r="CS366" s="412">
        <f>SUBTOTAL(9,CS349:CS365)</f>
        <v>0</v>
      </c>
      <c r="CT366" s="420"/>
      <c r="CU366" s="414">
        <f>SUBTOTAL(9,CU349:CU365)</f>
        <v>0</v>
      </c>
      <c r="CV366" s="412">
        <f>SUBTOTAL(9,CV349:CV365)</f>
        <v>0</v>
      </c>
      <c r="CW366" s="420"/>
      <c r="CX366" s="414">
        <f>SUBTOTAL(9,CX349:CX365)</f>
        <v>0</v>
      </c>
      <c r="CY366" s="255">
        <f>SUBTOTAL(9,CY349:CY365)</f>
        <v>0</v>
      </c>
      <c r="CZ366" s="256"/>
      <c r="DA366" s="257">
        <f>SUBTOTAL(9,DA349:DA365)</f>
        <v>0</v>
      </c>
      <c r="DB366" s="452">
        <f>SUBTOTAL(9,DB349:DB365)</f>
        <v>0</v>
      </c>
      <c r="DC366" s="458" t="str">
        <f>IF(DD366,DD366/DB366,"")</f>
        <v/>
      </c>
      <c r="DD366" s="454">
        <f>SUBTOTAL(9,DD349:DD365)</f>
        <v>0</v>
      </c>
      <c r="DE366" s="452">
        <f>SUBTOTAL(9,DE349:DE365)</f>
        <v>0</v>
      </c>
      <c r="DF366" s="458" t="str">
        <f>IF(DG366,DG366/DE366,"")</f>
        <v/>
      </c>
      <c r="DG366" s="455">
        <f>SUBTOTAL(9,DG349:DG365)</f>
        <v>0</v>
      </c>
      <c r="DH366" s="259">
        <f>SUBTOTAL(9,DH349:DH365)</f>
        <v>0</v>
      </c>
      <c r="DI366" s="258"/>
      <c r="DJ366" s="258">
        <f>SUBTOTAL(9,DJ349:DJ365)</f>
        <v>0</v>
      </c>
      <c r="DK366" s="91">
        <f>SUBTOTAL(9,DK349:DK365)</f>
        <v>0</v>
      </c>
      <c r="DL366" s="101"/>
      <c r="DM366" s="93">
        <f>SUBTOTAL(9,DM349:DM365)</f>
        <v>0</v>
      </c>
      <c r="DN366" s="91">
        <f>SUBTOTAL(9,DN349:DN365)</f>
        <v>0</v>
      </c>
      <c r="DO366" s="101"/>
      <c r="DP366" s="93">
        <f>SUBTOTAL(9,DP349:DP365)</f>
        <v>0</v>
      </c>
      <c r="DQ366" s="255">
        <f>SUBTOTAL(9,DQ349:DQ365)</f>
        <v>0</v>
      </c>
      <c r="DR366" s="256"/>
      <c r="DS366" s="257">
        <f>SUBTOTAL(9,DS349:DS365)</f>
        <v>0</v>
      </c>
      <c r="DT366" s="91">
        <f>SUBTOTAL(9,DT349:DT365)</f>
        <v>0</v>
      </c>
      <c r="DU366" s="101"/>
      <c r="DV366" s="93">
        <f>SUBTOTAL(9,DV349:DV365)</f>
        <v>0</v>
      </c>
      <c r="DW366" s="91">
        <f>SUBTOTAL(9,DW349:DW365)</f>
        <v>0</v>
      </c>
      <c r="DX366" s="101"/>
      <c r="DY366" s="93">
        <f>SUBTOTAL(9,DY349:DY365)</f>
        <v>0</v>
      </c>
      <c r="DZ366" s="255">
        <f>SUBTOTAL(9,DZ349:DZ365)</f>
        <v>0</v>
      </c>
      <c r="EA366" s="256"/>
      <c r="EB366" s="257">
        <f>SUBTOTAL(9,EB349:EB365)</f>
        <v>0</v>
      </c>
      <c r="EC366" s="91">
        <f>SUBTOTAL(9,EC349:EC365)</f>
        <v>0</v>
      </c>
      <c r="ED366" s="101"/>
      <c r="EE366" s="93">
        <f>SUBTOTAL(9,EE349:EE365)</f>
        <v>0</v>
      </c>
      <c r="EF366" s="91">
        <f>SUBTOTAL(9,EF349:EF365)</f>
        <v>0</v>
      </c>
      <c r="EG366" s="101"/>
      <c r="EH366" s="93">
        <f>SUBTOTAL(9,EH349:EH365)</f>
        <v>0</v>
      </c>
      <c r="EI366" s="91">
        <f>SUBTOTAL(9,EI349:EI365)</f>
        <v>0</v>
      </c>
      <c r="EJ366" s="92"/>
      <c r="EK366" s="93">
        <f>SUBTOTAL(9,EK349:EK365)</f>
        <v>0</v>
      </c>
      <c r="EL366" s="122">
        <f>SUBTOTAL(9,EL349:EL365)</f>
        <v>0</v>
      </c>
      <c r="EM366" s="130" t="str">
        <f>IF(EN366,EN366/EL366,"")</f>
        <v/>
      </c>
      <c r="EN366" s="124">
        <f>SUBTOTAL(9,EN349:EN365)</f>
        <v>0</v>
      </c>
      <c r="EO366" s="122">
        <f>SUBTOTAL(9,EO349:EO365)</f>
        <v>0</v>
      </c>
      <c r="EP366" s="130" t="str">
        <f>IF(EQ366,EQ366/EO366,"")</f>
        <v/>
      </c>
      <c r="EQ366" s="496">
        <f>SUBTOTAL(9,EQ349:EQ365)</f>
        <v>0</v>
      </c>
      <c r="ER366" s="125">
        <f>SUBTOTAL(9,ER349:ER365)</f>
        <v>0</v>
      </c>
      <c r="ES366" s="124"/>
      <c r="ET366" s="124">
        <f>SUBTOTAL(9,ET349:ET365)</f>
        <v>0</v>
      </c>
      <c r="EU366" s="126">
        <f>SUBTOTAL(9,EU349:EU365)</f>
        <v>0</v>
      </c>
      <c r="EV366" s="127" t="str">
        <f>IF(EW366,EW366/EU366,"")</f>
        <v/>
      </c>
      <c r="EW366" s="128">
        <f>SUBTOTAL(9,EW349:EW365)</f>
        <v>0</v>
      </c>
      <c r="EX366" s="126">
        <f>SUBTOTAL(9,EX349:EX365)</f>
        <v>0</v>
      </c>
      <c r="EY366" s="127" t="str">
        <f>IF(EZ366,EZ366/EX366,"")</f>
        <v/>
      </c>
      <c r="EZ366" s="128">
        <f>SUBTOTAL(9,EZ349:EZ365)</f>
        <v>0</v>
      </c>
      <c r="FA366" s="179">
        <f>SUBTOTAL(9,FA349:FA365)</f>
        <v>0</v>
      </c>
      <c r="FB366" s="127"/>
      <c r="FC366" s="128">
        <f>SUBTOTAL(9,FC349:FC365)</f>
        <v>0</v>
      </c>
      <c r="FE366" s="119" t="s">
        <v>451</v>
      </c>
      <c r="FF366" s="120"/>
      <c r="FG366" s="120"/>
      <c r="FH366" s="121"/>
      <c r="FI366" s="412">
        <f>SUBTOTAL(9,FI349:FI365)</f>
        <v>0</v>
      </c>
      <c r="FJ366" s="420"/>
      <c r="FK366" s="414">
        <f>SUBTOTAL(9,FK349:FK365)</f>
        <v>0</v>
      </c>
      <c r="FL366" s="412">
        <f>SUBTOTAL(9,FL349:FL365)</f>
        <v>0</v>
      </c>
      <c r="FM366" s="420"/>
      <c r="FN366" s="414">
        <f>SUBTOTAL(9,FN349:FN365)</f>
        <v>0</v>
      </c>
      <c r="FO366" s="91">
        <f>SUBTOTAL(9,FO349:FO365)</f>
        <v>0</v>
      </c>
      <c r="FP366" s="92"/>
      <c r="FQ366" s="93">
        <f>SUBTOTAL(9,FQ349:FQ365)</f>
        <v>0</v>
      </c>
      <c r="FR366" s="412">
        <f>SUBTOTAL(9,FR349:FR365)</f>
        <v>0</v>
      </c>
      <c r="FS366" s="420"/>
      <c r="FT366" s="414">
        <f>SUBTOTAL(9,FT349:FT365)</f>
        <v>0</v>
      </c>
      <c r="FU366" s="412">
        <f>SUBTOTAL(9,FU349:FU365)</f>
        <v>0</v>
      </c>
      <c r="FV366" s="420"/>
      <c r="FW366" s="414">
        <f>SUBTOTAL(9,FW349:FW365)</f>
        <v>0</v>
      </c>
      <c r="FX366" s="91">
        <f>SUBTOTAL(9,FX349:FX365)</f>
        <v>0</v>
      </c>
      <c r="FY366" s="92"/>
      <c r="FZ366" s="93">
        <f>SUBTOTAL(9,FZ349:FZ365)</f>
        <v>0</v>
      </c>
      <c r="GA366" s="412">
        <f>SUBTOTAL(9,GA349:GA365)</f>
        <v>0</v>
      </c>
      <c r="GB366" s="420"/>
      <c r="GC366" s="414">
        <f>SUBTOTAL(9,GC349:GC365)</f>
        <v>0</v>
      </c>
      <c r="GD366" s="412">
        <f>SUBTOTAL(9,GD349:GD365)</f>
        <v>0</v>
      </c>
      <c r="GE366" s="420"/>
      <c r="GF366" s="414">
        <f>SUBTOTAL(9,GF349:GF365)</f>
        <v>0</v>
      </c>
      <c r="GG366" s="255">
        <f>SUBTOTAL(9,GG349:GG365)</f>
        <v>0</v>
      </c>
      <c r="GH366" s="256"/>
      <c r="GI366" s="257">
        <f>SUBTOTAL(9,GI349:GI365)</f>
        <v>0</v>
      </c>
      <c r="GJ366" s="452">
        <f>SUBTOTAL(9,GJ349:GJ365)</f>
        <v>0</v>
      </c>
      <c r="GK366" s="458" t="str">
        <f>IF(GL366,GL366/GJ366,"")</f>
        <v/>
      </c>
      <c r="GL366" s="454">
        <f>SUBTOTAL(9,GL349:GL365)</f>
        <v>0</v>
      </c>
      <c r="GM366" s="452">
        <f>SUBTOTAL(9,GM349:GM365)</f>
        <v>0</v>
      </c>
      <c r="GN366" s="458" t="str">
        <f>IF(GO366,GO366/GM366,"")</f>
        <v/>
      </c>
      <c r="GO366" s="455">
        <f>SUBTOTAL(9,GO349:GO365)</f>
        <v>0</v>
      </c>
      <c r="GP366" s="259">
        <f>SUBTOTAL(9,GP349:GP365)</f>
        <v>0</v>
      </c>
      <c r="GQ366" s="258"/>
      <c r="GR366" s="258">
        <f>SUBTOTAL(9,GR349:GR365)</f>
        <v>0</v>
      </c>
      <c r="GS366" s="91">
        <f>SUBTOTAL(9,GS349:GS365)</f>
        <v>0</v>
      </c>
      <c r="GT366" s="101"/>
      <c r="GU366" s="93">
        <f>SUBTOTAL(9,GU349:GU365)</f>
        <v>0</v>
      </c>
      <c r="GV366" s="91">
        <f>SUBTOTAL(9,GV349:GV365)</f>
        <v>0</v>
      </c>
      <c r="GW366" s="101"/>
      <c r="GX366" s="93">
        <f>SUBTOTAL(9,GX349:GX365)</f>
        <v>0</v>
      </c>
      <c r="GY366" s="255">
        <f>SUBTOTAL(9,GY349:GY365)</f>
        <v>0</v>
      </c>
      <c r="GZ366" s="256"/>
      <c r="HA366" s="257">
        <f>SUBTOTAL(9,HA349:HA365)</f>
        <v>0</v>
      </c>
      <c r="HB366" s="91">
        <f>SUBTOTAL(9,HB349:HB365)</f>
        <v>0</v>
      </c>
      <c r="HC366" s="101"/>
      <c r="HD366" s="93">
        <f>SUBTOTAL(9,HD349:HD365)</f>
        <v>0</v>
      </c>
      <c r="HE366" s="91">
        <f>SUBTOTAL(9,HE349:HE365)</f>
        <v>0</v>
      </c>
      <c r="HF366" s="101"/>
      <c r="HG366" s="93">
        <f>SUBTOTAL(9,HG349:HG365)</f>
        <v>0</v>
      </c>
      <c r="HH366" s="255">
        <f>SUBTOTAL(9,HH349:HH365)</f>
        <v>0</v>
      </c>
      <c r="HI366" s="256"/>
      <c r="HJ366" s="257">
        <f>SUBTOTAL(9,HJ349:HJ365)</f>
        <v>0</v>
      </c>
      <c r="HK366" s="91">
        <f>SUBTOTAL(9,HK349:HK365)</f>
        <v>0</v>
      </c>
      <c r="HL366" s="101"/>
      <c r="HM366" s="93">
        <f>SUBTOTAL(9,HM349:HM365)</f>
        <v>0</v>
      </c>
      <c r="HN366" s="91">
        <f>SUBTOTAL(9,HN349:HN365)</f>
        <v>0</v>
      </c>
      <c r="HO366" s="101"/>
      <c r="HP366" s="93">
        <f>SUBTOTAL(9,HP349:HP365)</f>
        <v>0</v>
      </c>
      <c r="HQ366" s="255">
        <f>SUBTOTAL(9,HQ349:HQ365)</f>
        <v>0</v>
      </c>
      <c r="HR366" s="256"/>
      <c r="HS366" s="257">
        <f>SUBTOTAL(9,HS349:HS365)</f>
        <v>0</v>
      </c>
      <c r="HT366" s="122">
        <f>SUBTOTAL(9,HT349:HT365)</f>
        <v>0</v>
      </c>
      <c r="HU366" s="130" t="str">
        <f>IF(HV366,HV366/HT366,"")</f>
        <v/>
      </c>
      <c r="HV366" s="124">
        <f>SUBTOTAL(9,HV349:HV365)</f>
        <v>0</v>
      </c>
      <c r="HW366" s="122">
        <f>SUBTOTAL(9,HW349:HW365)</f>
        <v>0</v>
      </c>
      <c r="HX366" s="130" t="str">
        <f>IF(HY366,HY366/HW366,"")</f>
        <v/>
      </c>
      <c r="HY366" s="496">
        <f>SUBTOTAL(9,HY349:HY365)</f>
        <v>0</v>
      </c>
      <c r="HZ366" s="259">
        <f>SUBTOTAL(9,HZ349:HZ365)</f>
        <v>0</v>
      </c>
      <c r="IA366" s="258"/>
      <c r="IB366" s="258">
        <f>SUBTOTAL(9,IB349:IB365)</f>
        <v>0</v>
      </c>
      <c r="IC366" s="412">
        <f>SUBTOTAL(9,IC349:IC365)</f>
        <v>0</v>
      </c>
      <c r="ID366" s="420"/>
      <c r="IE366" s="414">
        <f>SUBTOTAL(9,IE349:IE365)</f>
        <v>0</v>
      </c>
      <c r="IF366" s="412">
        <f>SUBTOTAL(9,IF349:IF365)</f>
        <v>0</v>
      </c>
      <c r="IG366" s="420"/>
      <c r="IH366" s="414">
        <f>SUBTOTAL(9,IH349:IH365)</f>
        <v>0</v>
      </c>
      <c r="II366" s="255">
        <f>SUBTOTAL(9,II349:II365)</f>
        <v>0</v>
      </c>
      <c r="IJ366" s="256"/>
      <c r="IK366" s="257">
        <f>SUBTOTAL(9,IK349:IK365)</f>
        <v>0</v>
      </c>
      <c r="IL366" s="412">
        <f>SUBTOTAL(9,IL349:IL365)</f>
        <v>0</v>
      </c>
      <c r="IM366" s="420"/>
      <c r="IN366" s="414">
        <f>SUBTOTAL(9,IN349:IN365)</f>
        <v>0</v>
      </c>
      <c r="IO366" s="412">
        <f>SUBTOTAL(9,IO349:IO365)</f>
        <v>0</v>
      </c>
      <c r="IP366" s="420"/>
      <c r="IQ366" s="414">
        <f>SUBTOTAL(9,IQ349:IQ365)</f>
        <v>0</v>
      </c>
      <c r="IR366" s="255">
        <f>SUBTOTAL(9,IR349:IR365)</f>
        <v>0</v>
      </c>
      <c r="IS366" s="256"/>
      <c r="IT366" s="257">
        <f>SUBTOTAL(9,IT349:IT365)</f>
        <v>0</v>
      </c>
      <c r="IU366" s="412">
        <f>SUBTOTAL(9,IU349:IU365)</f>
        <v>0</v>
      </c>
      <c r="IV366" s="420"/>
      <c r="IW366" s="414">
        <f>SUBTOTAL(9,IW349:IW365)</f>
        <v>0</v>
      </c>
      <c r="IX366" s="412">
        <f>SUBTOTAL(9,IX349:IX365)</f>
        <v>0</v>
      </c>
      <c r="IY366" s="420"/>
      <c r="IZ366" s="414">
        <f>SUBTOTAL(9,IZ349:IZ365)</f>
        <v>0</v>
      </c>
      <c r="JA366" s="255">
        <f>SUBTOTAL(9,JA349:JA365)</f>
        <v>0</v>
      </c>
      <c r="JB366" s="256"/>
      <c r="JC366" s="257">
        <f>SUBTOTAL(9,JC349:JC365)</f>
        <v>0</v>
      </c>
      <c r="JD366" s="452">
        <f>SUBTOTAL(9,JD349:JD365)</f>
        <v>0</v>
      </c>
      <c r="JE366" s="458" t="str">
        <f>IF(JF366,JF366/JD366,"")</f>
        <v/>
      </c>
      <c r="JF366" s="454">
        <f>SUBTOTAL(9,JF349:JF365)</f>
        <v>0</v>
      </c>
      <c r="JG366" s="452">
        <f>SUBTOTAL(9,JG349:JG365)</f>
        <v>0</v>
      </c>
      <c r="JH366" s="458" t="str">
        <f>IF(JI366,JI366/JG366,"")</f>
        <v/>
      </c>
      <c r="JI366" s="455">
        <f>SUBTOTAL(9,JI349:JI365)</f>
        <v>0</v>
      </c>
      <c r="JJ366" s="259">
        <f>SUBTOTAL(9,JJ349:JJ365)</f>
        <v>0</v>
      </c>
      <c r="JK366" s="258"/>
      <c r="JL366" s="258">
        <f>SUBTOTAL(9,JL349:JL365)</f>
        <v>0</v>
      </c>
      <c r="JM366" s="91">
        <f>SUBTOTAL(9,JM349:JM365)</f>
        <v>0</v>
      </c>
      <c r="JN366" s="101"/>
      <c r="JO366" s="93">
        <f>SUBTOTAL(9,JO349:JO365)</f>
        <v>0</v>
      </c>
      <c r="JP366" s="91">
        <f>SUBTOTAL(9,JP349:JP365)</f>
        <v>0</v>
      </c>
      <c r="JQ366" s="101"/>
      <c r="JR366" s="93">
        <f>SUBTOTAL(9,JR349:JR365)</f>
        <v>0</v>
      </c>
      <c r="JS366" s="255">
        <f>SUBTOTAL(9,JS349:JS365)</f>
        <v>0</v>
      </c>
      <c r="JT366" s="256"/>
      <c r="JU366" s="257">
        <f>SUBTOTAL(9,JU349:JU365)</f>
        <v>0</v>
      </c>
      <c r="JV366" s="91">
        <f>SUBTOTAL(9,JV349:JV365)</f>
        <v>0</v>
      </c>
      <c r="JW366" s="101"/>
      <c r="JX366" s="93">
        <f>SUBTOTAL(9,JX349:JX365)</f>
        <v>0</v>
      </c>
      <c r="JY366" s="91">
        <f>SUBTOTAL(9,JY349:JY365)</f>
        <v>0</v>
      </c>
      <c r="JZ366" s="101"/>
      <c r="KA366" s="93">
        <f>SUBTOTAL(9,KA349:KA365)</f>
        <v>0</v>
      </c>
      <c r="KB366" s="255">
        <f>SUBTOTAL(9,KB349:KB365)</f>
        <v>0</v>
      </c>
      <c r="KC366" s="256"/>
      <c r="KD366" s="257">
        <f>SUBTOTAL(9,KD349:KD365)</f>
        <v>0</v>
      </c>
      <c r="KE366" s="91">
        <f>SUBTOTAL(9,KE349:KE365)</f>
        <v>0</v>
      </c>
      <c r="KF366" s="101"/>
      <c r="KG366" s="93">
        <f>SUBTOTAL(9,KG349:KG365)</f>
        <v>0</v>
      </c>
      <c r="KH366" s="91">
        <f>SUBTOTAL(9,KH349:KH365)</f>
        <v>0</v>
      </c>
      <c r="KI366" s="101"/>
      <c r="KJ366" s="93">
        <f>SUBTOTAL(9,KJ349:KJ365)</f>
        <v>0</v>
      </c>
      <c r="KK366" s="91">
        <f>SUBTOTAL(9,KK349:KK365)</f>
        <v>0</v>
      </c>
      <c r="KL366" s="92"/>
      <c r="KM366" s="93">
        <f>SUBTOTAL(9,KM349:KM365)</f>
        <v>0</v>
      </c>
      <c r="KN366" s="122">
        <f>SUBTOTAL(9,KN349:KN365)</f>
        <v>0</v>
      </c>
      <c r="KO366" s="130" t="str">
        <f>IF(KP366,KP366/KN366,"")</f>
        <v/>
      </c>
      <c r="KP366" s="124">
        <f>SUBTOTAL(9,KP349:KP365)</f>
        <v>0</v>
      </c>
      <c r="KQ366" s="122">
        <f>SUBTOTAL(9,KQ349:KQ365)</f>
        <v>0</v>
      </c>
      <c r="KR366" s="130" t="str">
        <f>IF(KS366,KS366/KQ366,"")</f>
        <v/>
      </c>
      <c r="KS366" s="496">
        <f>SUBTOTAL(9,KS349:KS365)</f>
        <v>0</v>
      </c>
      <c r="KT366" s="125">
        <f>SUBTOTAL(9,KT349:KT365)</f>
        <v>0</v>
      </c>
      <c r="KU366" s="124"/>
      <c r="KV366" s="124">
        <f>SUBTOTAL(9,KV349:KV365)</f>
        <v>0</v>
      </c>
      <c r="KW366" s="126">
        <f>SUBTOTAL(9,KW349:KW365)</f>
        <v>0</v>
      </c>
      <c r="KX366" s="127" t="str">
        <f>IF(KY366,KY366/KW366,"")</f>
        <v/>
      </c>
      <c r="KY366" s="128">
        <f>SUBTOTAL(9,KY349:KY365)</f>
        <v>0</v>
      </c>
      <c r="KZ366" s="126">
        <f>SUBTOTAL(9,KZ349:KZ365)</f>
        <v>0</v>
      </c>
      <c r="LA366" s="127" t="str">
        <f>IF(LB366,LB366/KZ366,"")</f>
        <v/>
      </c>
      <c r="LB366" s="128">
        <f>SUBTOTAL(9,LB349:LB365)</f>
        <v>0</v>
      </c>
      <c r="LC366" s="179">
        <f>SUBTOTAL(9,LC349:LC365)</f>
        <v>0</v>
      </c>
      <c r="LD366" s="127"/>
      <c r="LE366" s="128">
        <f>SUBTOTAL(9,LE349:LE365)</f>
        <v>0</v>
      </c>
    </row>
    <row r="367" spans="2:317" ht="20.25" hidden="1" customHeight="1" outlineLevel="3">
      <c r="B367" s="803" t="s">
        <v>452</v>
      </c>
      <c r="C367" s="176" t="s">
        <v>453</v>
      </c>
      <c r="D367" s="176" t="s">
        <v>261</v>
      </c>
      <c r="E367" s="176" t="s">
        <v>262</v>
      </c>
      <c r="F367" s="84" t="s">
        <v>211</v>
      </c>
      <c r="G367" s="243"/>
      <c r="H367" s="240"/>
      <c r="I367" s="241">
        <f>G367*H367</f>
        <v>0</v>
      </c>
      <c r="J367" s="243"/>
      <c r="K367" s="240"/>
      <c r="L367" s="241">
        <f>J367*K367</f>
        <v>0</v>
      </c>
      <c r="M367" s="41">
        <f t="shared" ref="M367:M376" si="5626">G367-J367</f>
        <v>0</v>
      </c>
      <c r="N367" s="42">
        <f t="shared" ref="N367:N376" si="5627">H367-K367</f>
        <v>0</v>
      </c>
      <c r="O367" s="43">
        <f t="shared" ref="O367:O376" si="5628">I367-L367</f>
        <v>0</v>
      </c>
      <c r="P367" s="243"/>
      <c r="Q367" s="295"/>
      <c r="R367" s="241">
        <f>P367*Q367</f>
        <v>0</v>
      </c>
      <c r="S367" s="243"/>
      <c r="T367" s="295"/>
      <c r="U367" s="241">
        <f>S367*T367</f>
        <v>0</v>
      </c>
      <c r="V367" s="41">
        <f t="shared" ref="V367:V376" si="5629">P367-S367</f>
        <v>0</v>
      </c>
      <c r="W367" s="42">
        <f t="shared" ref="W367:W376" si="5630">Q367-T367</f>
        <v>0</v>
      </c>
      <c r="X367" s="43">
        <f t="shared" ref="X367:X376" si="5631">R367-U367</f>
        <v>0</v>
      </c>
      <c r="Y367" s="243"/>
      <c r="Z367" s="295"/>
      <c r="AA367" s="241">
        <f>Y367*Z367</f>
        <v>0</v>
      </c>
      <c r="AB367" s="243">
        <v>2.5000000000000001E-2</v>
      </c>
      <c r="AC367" s="295">
        <v>2400</v>
      </c>
      <c r="AD367" s="241">
        <f>AB367*AC367</f>
        <v>60</v>
      </c>
      <c r="AE367" s="236">
        <f t="shared" ref="AE367:AE376" si="5632">Y367-AB367</f>
        <v>-2.5000000000000001E-2</v>
      </c>
      <c r="AF367" s="232">
        <f t="shared" ref="AF367:AF376" si="5633">Z367-AC367</f>
        <v>-2400</v>
      </c>
      <c r="AG367" s="233">
        <f t="shared" ref="AG367:AG376" si="5634">AA367-AD367</f>
        <v>-60</v>
      </c>
      <c r="AH367" s="449">
        <f t="shared" ref="AH367:AH376" si="5635">G367+P367+Y367</f>
        <v>0</v>
      </c>
      <c r="AI367" s="450">
        <f t="shared" ref="AI367:AI376" si="5636">IF(AJ367,AJ367/AH367,0)</f>
        <v>0</v>
      </c>
      <c r="AJ367" s="451">
        <f t="shared" ref="AJ367:AJ376" si="5637">I367+R367+AA367</f>
        <v>0</v>
      </c>
      <c r="AK367" s="449">
        <f t="shared" ref="AK367:AK376" si="5638">J367+S367+AB367</f>
        <v>2.5000000000000001E-2</v>
      </c>
      <c r="AL367" s="450">
        <f t="shared" ref="AL367:AL376" si="5639">IF(AM367,AM367/AK367,0)</f>
        <v>2400</v>
      </c>
      <c r="AM367" s="451">
        <f t="shared" ref="AM367:AM376" si="5640">L367+U367+AD367</f>
        <v>60</v>
      </c>
      <c r="AN367" s="252">
        <f t="shared" ref="AN367:AN376" si="5641">AH367-AK367</f>
        <v>-2.5000000000000001E-2</v>
      </c>
      <c r="AO367" s="253">
        <f t="shared" ref="AO367:AO376" si="5642">AI367-AL367</f>
        <v>-2400</v>
      </c>
      <c r="AP367" s="253">
        <f t="shared" ref="AP367:AP376" si="5643">AJ367-AM367</f>
        <v>-60</v>
      </c>
      <c r="AQ367" s="184"/>
      <c r="AR367" s="100"/>
      <c r="AS367" s="90">
        <f>AQ367*AR367</f>
        <v>0</v>
      </c>
      <c r="AT367" s="184"/>
      <c r="AU367" s="100"/>
      <c r="AV367" s="90">
        <f>AT367*AU367</f>
        <v>0</v>
      </c>
      <c r="AW367" s="236">
        <f t="shared" ref="AW367:AW376" si="5644">AQ367-AT367</f>
        <v>0</v>
      </c>
      <c r="AX367" s="232">
        <f t="shared" ref="AX367:AX376" si="5645">AR367-AU367</f>
        <v>0</v>
      </c>
      <c r="AY367" s="233">
        <f t="shared" ref="AY367:AY376" si="5646">AS367-AV367</f>
        <v>0</v>
      </c>
      <c r="AZ367" s="88"/>
      <c r="BA367" s="307"/>
      <c r="BB367" s="90">
        <f>AZ367*BA367</f>
        <v>0</v>
      </c>
      <c r="BC367" s="88"/>
      <c r="BD367" s="307"/>
      <c r="BE367" s="90">
        <f>BC367*BD367</f>
        <v>0</v>
      </c>
      <c r="BF367" s="236">
        <f t="shared" ref="BF367:BF376" si="5647">AZ367-BC367</f>
        <v>0</v>
      </c>
      <c r="BG367" s="232">
        <f t="shared" ref="BG367:BG376" si="5648">BA367-BD367</f>
        <v>0</v>
      </c>
      <c r="BH367" s="233">
        <f t="shared" ref="BH367:BH376" si="5649">BB367-BE367</f>
        <v>0</v>
      </c>
      <c r="BI367" s="184"/>
      <c r="BJ367" s="100"/>
      <c r="BK367" s="90">
        <f>BI367*BJ367</f>
        <v>0</v>
      </c>
      <c r="BL367" s="184"/>
      <c r="BM367" s="100"/>
      <c r="BN367" s="90">
        <f>BL367*BM367</f>
        <v>0</v>
      </c>
      <c r="BO367" s="236">
        <f t="shared" ref="BO367:BO376" si="5650">BI367-BL367</f>
        <v>0</v>
      </c>
      <c r="BP367" s="232">
        <f t="shared" ref="BP367:BP376" si="5651">BJ367-BM367</f>
        <v>0</v>
      </c>
      <c r="BQ367" s="233">
        <f t="shared" ref="BQ367:BQ376" si="5652">BK367-BN367</f>
        <v>0</v>
      </c>
      <c r="BR367" s="50">
        <f t="shared" ref="BR367:BR376" si="5653">AQ367+AZ367+BI367</f>
        <v>0</v>
      </c>
      <c r="BS367" s="45">
        <f t="shared" ref="BS367:BS376" si="5654">IF(BT367,BT367/BR367,0)</f>
        <v>0</v>
      </c>
      <c r="BT367" s="51">
        <f t="shared" ref="BT367:BT376" si="5655">AS367+BB367+BK367</f>
        <v>0</v>
      </c>
      <c r="BU367" s="50">
        <f t="shared" ref="BU367:BU376" si="5656">AT367+BC367+BL367</f>
        <v>0</v>
      </c>
      <c r="BV367" s="45">
        <f t="shared" ref="BV367:BV376" si="5657">IF(BW367,BW367/BU367,0)</f>
        <v>0</v>
      </c>
      <c r="BW367" s="51">
        <f t="shared" ref="BW367:BW376" si="5658">AV367+BE367+BN367</f>
        <v>0</v>
      </c>
      <c r="BX367" s="252">
        <f t="shared" ref="BX367:BX376" si="5659">BR367-BU367</f>
        <v>0</v>
      </c>
      <c r="BY367" s="253">
        <f t="shared" ref="BY367:BY376" si="5660">BS367-BV367</f>
        <v>0</v>
      </c>
      <c r="BZ367" s="253">
        <f t="shared" ref="BZ367:BZ376" si="5661">BT367-BW367</f>
        <v>0</v>
      </c>
      <c r="CA367" s="239"/>
      <c r="CB367" s="301"/>
      <c r="CC367" s="241">
        <f>CA367*CB367</f>
        <v>0</v>
      </c>
      <c r="CD367" s="239"/>
      <c r="CE367" s="301"/>
      <c r="CF367" s="241">
        <f>CD367*CE367</f>
        <v>0</v>
      </c>
      <c r="CG367" s="236">
        <f t="shared" ref="CG367:CG376" si="5662">CA367-CD367</f>
        <v>0</v>
      </c>
      <c r="CH367" s="232">
        <f t="shared" ref="CH367:CH376" si="5663">CB367-CE367</f>
        <v>0</v>
      </c>
      <c r="CI367" s="233">
        <f t="shared" ref="CI367:CI376" si="5664">CC367-CF367</f>
        <v>0</v>
      </c>
      <c r="CJ367" s="243"/>
      <c r="CK367" s="240"/>
      <c r="CL367" s="241">
        <f>CJ367*CK367</f>
        <v>0</v>
      </c>
      <c r="CM367" s="243"/>
      <c r="CN367" s="240"/>
      <c r="CO367" s="241">
        <f>CM367*CN367</f>
        <v>0</v>
      </c>
      <c r="CP367" s="236">
        <f t="shared" ref="CP367:CP376" si="5665">CJ367-CM367</f>
        <v>0</v>
      </c>
      <c r="CQ367" s="232">
        <f t="shared" ref="CQ367:CQ376" si="5666">CK367-CN367</f>
        <v>0</v>
      </c>
      <c r="CR367" s="233">
        <f t="shared" ref="CR367:CR376" si="5667">CL367-CO367</f>
        <v>0</v>
      </c>
      <c r="CS367" s="239"/>
      <c r="CT367" s="301"/>
      <c r="CU367" s="241">
        <f>CS367*CT367</f>
        <v>0</v>
      </c>
      <c r="CV367" s="239"/>
      <c r="CW367" s="301"/>
      <c r="CX367" s="241">
        <f>CV367*CW367</f>
        <v>0</v>
      </c>
      <c r="CY367" s="236">
        <f t="shared" ref="CY367:CY376" si="5668">CS367-CV367</f>
        <v>0</v>
      </c>
      <c r="CZ367" s="232">
        <f t="shared" ref="CZ367:CZ376" si="5669">CT367-CW367</f>
        <v>0</v>
      </c>
      <c r="DA367" s="233">
        <f t="shared" ref="DA367:DA376" si="5670">CU367-CX367</f>
        <v>0</v>
      </c>
      <c r="DB367" s="449">
        <f t="shared" ref="DB367:DB376" si="5671">CA367+CJ367+CS367</f>
        <v>0</v>
      </c>
      <c r="DC367" s="450">
        <f t="shared" ref="DC367:DC376" si="5672">IF(DD367,DD367/DB367,0)</f>
        <v>0</v>
      </c>
      <c r="DD367" s="451">
        <f t="shared" ref="DD367:DD376" si="5673">CC367+CL367+CU367</f>
        <v>0</v>
      </c>
      <c r="DE367" s="449">
        <f t="shared" ref="DE367:DE376" si="5674">CD367+CM367+CV367</f>
        <v>0</v>
      </c>
      <c r="DF367" s="450">
        <f t="shared" ref="DF367:DF376" si="5675">IF(DG367,DG367/DE367,0)</f>
        <v>0</v>
      </c>
      <c r="DG367" s="451">
        <f t="shared" ref="DG367:DG376" si="5676">CF367+CO367+CX367</f>
        <v>0</v>
      </c>
      <c r="DH367" s="252">
        <f t="shared" ref="DH367:DH376" si="5677">DB367-DE367</f>
        <v>0</v>
      </c>
      <c r="DI367" s="253">
        <f t="shared" ref="DI367:DI376" si="5678">DC367-DF367</f>
        <v>0</v>
      </c>
      <c r="DJ367" s="253">
        <f t="shared" ref="DJ367:DJ376" si="5679">DD367-DG367</f>
        <v>0</v>
      </c>
      <c r="DK367" s="184"/>
      <c r="DL367" s="100"/>
      <c r="DM367" s="90">
        <f>DK367*DL367</f>
        <v>0</v>
      </c>
      <c r="DN367" s="184"/>
      <c r="DO367" s="100"/>
      <c r="DP367" s="90">
        <f>DN367*DO367</f>
        <v>0</v>
      </c>
      <c r="DQ367" s="236">
        <f t="shared" ref="DQ367:DQ376" si="5680">DK367-DN367</f>
        <v>0</v>
      </c>
      <c r="DR367" s="232">
        <f t="shared" ref="DR367:DR376" si="5681">DL367-DO367</f>
        <v>0</v>
      </c>
      <c r="DS367" s="233">
        <f t="shared" ref="DS367:DS376" si="5682">DM367-DP367</f>
        <v>0</v>
      </c>
      <c r="DT367" s="88"/>
      <c r="DU367" s="307"/>
      <c r="DV367" s="90">
        <f>DT367*DU367</f>
        <v>0</v>
      </c>
      <c r="DW367" s="88"/>
      <c r="DX367" s="307"/>
      <c r="DY367" s="90">
        <f>DW367*DX367</f>
        <v>0</v>
      </c>
      <c r="DZ367" s="236">
        <f t="shared" ref="DZ367:DZ376" si="5683">DT367-DW367</f>
        <v>0</v>
      </c>
      <c r="EA367" s="232">
        <f t="shared" ref="EA367:EA376" si="5684">DU367-DX367</f>
        <v>0</v>
      </c>
      <c r="EB367" s="233">
        <f t="shared" ref="EB367:EB376" si="5685">DV367-DY367</f>
        <v>0</v>
      </c>
      <c r="EC367" s="184"/>
      <c r="ED367" s="100"/>
      <c r="EE367" s="90">
        <f>EC367*ED367</f>
        <v>0</v>
      </c>
      <c r="EF367" s="184"/>
      <c r="EG367" s="100"/>
      <c r="EH367" s="90">
        <f>EF367*EG367</f>
        <v>0</v>
      </c>
      <c r="EI367" s="41">
        <f t="shared" ref="EI367:EI376" si="5686">EC367-EF367</f>
        <v>0</v>
      </c>
      <c r="EJ367" s="42">
        <f t="shared" ref="EJ367:EJ376" si="5687">ED367-EG367</f>
        <v>0</v>
      </c>
      <c r="EK367" s="43">
        <f t="shared" ref="EK367:EK376" si="5688">EE367-EH367</f>
        <v>0</v>
      </c>
      <c r="EL367" s="50">
        <f t="shared" ref="EL367:EL376" si="5689">DK367+DT367+EC367</f>
        <v>0</v>
      </c>
      <c r="EM367" s="45">
        <f t="shared" ref="EM367:EM376" si="5690">IF(EN367,EN367/EL367,0)</f>
        <v>0</v>
      </c>
      <c r="EN367" s="51">
        <f t="shared" ref="EN367:EN376" si="5691">DM367+DV367+EE367</f>
        <v>0</v>
      </c>
      <c r="EO367" s="50">
        <f t="shared" ref="EO367:EO376" si="5692">DN367+DW367+EF367</f>
        <v>0</v>
      </c>
      <c r="EP367" s="45">
        <f t="shared" ref="EP367:EP376" si="5693">IF(EQ367,EQ367/EO367,0)</f>
        <v>0</v>
      </c>
      <c r="EQ367" s="51">
        <f t="shared" ref="EQ367:EQ376" si="5694">DP367+DY367+EH367</f>
        <v>0</v>
      </c>
      <c r="ER367" s="81">
        <f t="shared" ref="ER367:ER376" si="5695">EL367-EO367</f>
        <v>0</v>
      </c>
      <c r="ES367" s="52">
        <f t="shared" ref="ES367:ES376" si="5696">EM367-EP367</f>
        <v>0</v>
      </c>
      <c r="ET367" s="52">
        <f t="shared" ref="ET367:ET376" si="5697">EN367-EQ367</f>
        <v>0</v>
      </c>
      <c r="EU367" s="27">
        <f t="shared" ref="EU367:EU376" si="5698">AH367+BR367+DB367+EL367</f>
        <v>0</v>
      </c>
      <c r="EV367" s="28">
        <f t="shared" ref="EV367:EV376" si="5699">IF(EW367,EW367/EU367,0)</f>
        <v>0</v>
      </c>
      <c r="EW367" s="29">
        <f t="shared" ref="EW367:EW376" si="5700">AJ367+BT367+DD367+EN367</f>
        <v>0</v>
      </c>
      <c r="EX367" s="27">
        <f t="shared" ref="EX367:EX376" si="5701">AK367+BU367+DE367+EO367</f>
        <v>2.5000000000000001E-2</v>
      </c>
      <c r="EY367" s="28">
        <f t="shared" ref="EY367:EY376" si="5702">IF(EZ367,EZ367/EX367,0)</f>
        <v>2400</v>
      </c>
      <c r="EZ367" s="29">
        <f t="shared" ref="EZ367:EZ376" si="5703">AM367+BW367+DG367+EQ367</f>
        <v>60</v>
      </c>
      <c r="FA367" s="178">
        <f t="shared" ref="FA367:FA376" si="5704">EU367-EX367</f>
        <v>-2.5000000000000001E-2</v>
      </c>
      <c r="FB367" s="28">
        <f t="shared" ref="FB367:FB376" si="5705">EV367-EY367</f>
        <v>-2400</v>
      </c>
      <c r="FC367" s="29">
        <f t="shared" ref="FC367:FC376" si="5706">EW367-EZ367</f>
        <v>-60</v>
      </c>
      <c r="FE367" s="84"/>
      <c r="FF367" s="176"/>
      <c r="FG367" s="176"/>
      <c r="FH367" s="84"/>
      <c r="FI367" s="243"/>
      <c r="FJ367" s="240"/>
      <c r="FK367" s="241">
        <f>FI367*FJ367</f>
        <v>0</v>
      </c>
      <c r="FL367" s="243"/>
      <c r="FM367" s="240"/>
      <c r="FN367" s="241">
        <f>FL367*FM367</f>
        <v>0</v>
      </c>
      <c r="FO367" s="41">
        <f t="shared" ref="FO367:FO376" si="5707">FI367-FL367</f>
        <v>0</v>
      </c>
      <c r="FP367" s="42">
        <f t="shared" ref="FP367:FP376" si="5708">FJ367-FM367</f>
        <v>0</v>
      </c>
      <c r="FQ367" s="43">
        <f t="shared" ref="FQ367:FQ376" si="5709">FK367-FN367</f>
        <v>0</v>
      </c>
      <c r="FR367" s="243"/>
      <c r="FS367" s="295"/>
      <c r="FT367" s="241">
        <f>FR367*FS367</f>
        <v>0</v>
      </c>
      <c r="FU367" s="243"/>
      <c r="FV367" s="295"/>
      <c r="FW367" s="241">
        <f>FU367*FV367</f>
        <v>0</v>
      </c>
      <c r="FX367" s="41">
        <f t="shared" ref="FX367:FX376" si="5710">FR367-FU367</f>
        <v>0</v>
      </c>
      <c r="FY367" s="42">
        <f t="shared" ref="FY367:FY376" si="5711">FS367-FV367</f>
        <v>0</v>
      </c>
      <c r="FZ367" s="43">
        <f t="shared" ref="FZ367:FZ376" si="5712">FT367-FW367</f>
        <v>0</v>
      </c>
      <c r="GA367" s="239"/>
      <c r="GB367" s="301"/>
      <c r="GC367" s="241">
        <f>GA367*GB367</f>
        <v>0</v>
      </c>
      <c r="GD367" s="239"/>
      <c r="GE367" s="301"/>
      <c r="GF367" s="241">
        <f>GD367*GE367</f>
        <v>0</v>
      </c>
      <c r="GG367" s="236">
        <f t="shared" ref="GG367:GG376" si="5713">GA367-GD367</f>
        <v>0</v>
      </c>
      <c r="GH367" s="232">
        <f t="shared" ref="GH367:GH376" si="5714">GB367-GE367</f>
        <v>0</v>
      </c>
      <c r="GI367" s="233">
        <f t="shared" ref="GI367:GI376" si="5715">GC367-GF367</f>
        <v>0</v>
      </c>
      <c r="GJ367" s="449">
        <f t="shared" ref="GJ367:GJ376" si="5716">FI367+FR367+GA367</f>
        <v>0</v>
      </c>
      <c r="GK367" s="450">
        <f t="shared" ref="GK367:GK376" si="5717">IF(GL367,GL367/GJ367,0)</f>
        <v>0</v>
      </c>
      <c r="GL367" s="451">
        <f t="shared" ref="GL367:GL376" si="5718">FK367+FT367+GC367</f>
        <v>0</v>
      </c>
      <c r="GM367" s="449">
        <f t="shared" ref="GM367:GM376" si="5719">FL367+FU367+GD367</f>
        <v>0</v>
      </c>
      <c r="GN367" s="450">
        <f t="shared" ref="GN367:GN376" si="5720">IF(GO367,GO367/GM367,0)</f>
        <v>0</v>
      </c>
      <c r="GO367" s="451">
        <f t="shared" ref="GO367:GO376" si="5721">FN367+FW367+GF367</f>
        <v>0</v>
      </c>
      <c r="GP367" s="252">
        <f t="shared" ref="GP367:GP376" si="5722">GJ367-GM367</f>
        <v>0</v>
      </c>
      <c r="GQ367" s="253">
        <f t="shared" ref="GQ367:GQ376" si="5723">GK367-GN367</f>
        <v>0</v>
      </c>
      <c r="GR367" s="253">
        <f t="shared" ref="GR367:GR376" si="5724">GL367-GO367</f>
        <v>0</v>
      </c>
      <c r="GS367" s="184"/>
      <c r="GT367" s="100"/>
      <c r="GU367" s="90">
        <f>GS367*GT367</f>
        <v>0</v>
      </c>
      <c r="GV367" s="184"/>
      <c r="GW367" s="100"/>
      <c r="GX367" s="90">
        <f>GV367*GW367</f>
        <v>0</v>
      </c>
      <c r="GY367" s="236">
        <f t="shared" ref="GY367:GY376" si="5725">GS367-GV367</f>
        <v>0</v>
      </c>
      <c r="GZ367" s="232">
        <f t="shared" ref="GZ367:GZ376" si="5726">GT367-GW367</f>
        <v>0</v>
      </c>
      <c r="HA367" s="233">
        <f t="shared" ref="HA367:HA376" si="5727">GU367-GX367</f>
        <v>0</v>
      </c>
      <c r="HB367" s="88"/>
      <c r="HC367" s="307"/>
      <c r="HD367" s="90">
        <f>HB367*HC367</f>
        <v>0</v>
      </c>
      <c r="HE367" s="88"/>
      <c r="HF367" s="307"/>
      <c r="HG367" s="90">
        <f>HE367*HF367</f>
        <v>0</v>
      </c>
      <c r="HH367" s="236">
        <f t="shared" ref="HH367:HH376" si="5728">HB367-HE367</f>
        <v>0</v>
      </c>
      <c r="HI367" s="232">
        <f t="shared" ref="HI367:HI376" si="5729">HC367-HF367</f>
        <v>0</v>
      </c>
      <c r="HJ367" s="233">
        <f t="shared" ref="HJ367:HJ376" si="5730">HD367-HG367</f>
        <v>0</v>
      </c>
      <c r="HK367" s="184"/>
      <c r="HL367" s="100"/>
      <c r="HM367" s="90">
        <f>HK367*HL367</f>
        <v>0</v>
      </c>
      <c r="HN367" s="184"/>
      <c r="HO367" s="100"/>
      <c r="HP367" s="90">
        <f>HN367*HO367</f>
        <v>0</v>
      </c>
      <c r="HQ367" s="236">
        <f t="shared" ref="HQ367:HQ376" si="5731">HK367-HN367</f>
        <v>0</v>
      </c>
      <c r="HR367" s="232">
        <f t="shared" ref="HR367:HR376" si="5732">HL367-HO367</f>
        <v>0</v>
      </c>
      <c r="HS367" s="233">
        <f t="shared" ref="HS367:HS376" si="5733">HM367-HP367</f>
        <v>0</v>
      </c>
      <c r="HT367" s="50">
        <f t="shared" ref="HT367:HT376" si="5734">GS367+HB367+HK367</f>
        <v>0</v>
      </c>
      <c r="HU367" s="45">
        <f t="shared" ref="HU367:HU376" si="5735">IF(HV367,HV367/HT367,0)</f>
        <v>0</v>
      </c>
      <c r="HV367" s="51">
        <f t="shared" ref="HV367:HV376" si="5736">GU367+HD367+HM367</f>
        <v>0</v>
      </c>
      <c r="HW367" s="50">
        <f t="shared" ref="HW367:HW376" si="5737">GV367+HE367+HN367</f>
        <v>0</v>
      </c>
      <c r="HX367" s="45">
        <f t="shared" ref="HX367:HX376" si="5738">IF(HY367,HY367/HW367,0)</f>
        <v>0</v>
      </c>
      <c r="HY367" s="51">
        <f t="shared" ref="HY367:HY376" si="5739">GX367+HG367+HP367</f>
        <v>0</v>
      </c>
      <c r="HZ367" s="252">
        <f t="shared" ref="HZ367:HZ376" si="5740">HT367-HW367</f>
        <v>0</v>
      </c>
      <c r="IA367" s="253">
        <f t="shared" ref="IA367:IA376" si="5741">HU367-HX367</f>
        <v>0</v>
      </c>
      <c r="IB367" s="253">
        <f t="shared" ref="IB367:IB376" si="5742">HV367-HY367</f>
        <v>0</v>
      </c>
      <c r="IC367" s="239"/>
      <c r="ID367" s="301"/>
      <c r="IE367" s="241">
        <f>IC367*ID367</f>
        <v>0</v>
      </c>
      <c r="IF367" s="239"/>
      <c r="IG367" s="301"/>
      <c r="IH367" s="241">
        <f>IF367*IG367</f>
        <v>0</v>
      </c>
      <c r="II367" s="236">
        <f t="shared" ref="II367:II376" si="5743">IC367-IF367</f>
        <v>0</v>
      </c>
      <c r="IJ367" s="232">
        <f t="shared" ref="IJ367:IJ376" si="5744">ID367-IG367</f>
        <v>0</v>
      </c>
      <c r="IK367" s="233">
        <f t="shared" ref="IK367:IK376" si="5745">IE367-IH367</f>
        <v>0</v>
      </c>
      <c r="IL367" s="243"/>
      <c r="IM367" s="240"/>
      <c r="IN367" s="241">
        <f>IL367*IM367</f>
        <v>0</v>
      </c>
      <c r="IO367" s="243"/>
      <c r="IP367" s="240"/>
      <c r="IQ367" s="241">
        <f>IO367*IP367</f>
        <v>0</v>
      </c>
      <c r="IR367" s="236">
        <f t="shared" ref="IR367:IR376" si="5746">IL367-IO367</f>
        <v>0</v>
      </c>
      <c r="IS367" s="232">
        <f t="shared" ref="IS367:IS376" si="5747">IM367-IP367</f>
        <v>0</v>
      </c>
      <c r="IT367" s="233">
        <f t="shared" ref="IT367:IT376" si="5748">IN367-IQ367</f>
        <v>0</v>
      </c>
      <c r="IU367" s="239"/>
      <c r="IV367" s="301"/>
      <c r="IW367" s="241">
        <f>IU367*IV367</f>
        <v>0</v>
      </c>
      <c r="IX367" s="239"/>
      <c r="IY367" s="301"/>
      <c r="IZ367" s="241">
        <f>IX367*IY367</f>
        <v>0</v>
      </c>
      <c r="JA367" s="236">
        <f t="shared" ref="JA367:JA376" si="5749">IU367-IX367</f>
        <v>0</v>
      </c>
      <c r="JB367" s="232">
        <f t="shared" ref="JB367:JB376" si="5750">IV367-IY367</f>
        <v>0</v>
      </c>
      <c r="JC367" s="233">
        <f t="shared" ref="JC367:JC376" si="5751">IW367-IZ367</f>
        <v>0</v>
      </c>
      <c r="JD367" s="449">
        <f t="shared" ref="JD367:JD376" si="5752">IC367+IL367+IU367</f>
        <v>0</v>
      </c>
      <c r="JE367" s="450">
        <f t="shared" ref="JE367:JE376" si="5753">IF(JF367,JF367/JD367,0)</f>
        <v>0</v>
      </c>
      <c r="JF367" s="451">
        <f t="shared" ref="JF367:JF376" si="5754">IE367+IN367+IW367</f>
        <v>0</v>
      </c>
      <c r="JG367" s="449">
        <f t="shared" ref="JG367:JG376" si="5755">IF367+IO367+IX367</f>
        <v>0</v>
      </c>
      <c r="JH367" s="450">
        <f t="shared" ref="JH367:JH376" si="5756">IF(JI367,JI367/JG367,0)</f>
        <v>0</v>
      </c>
      <c r="JI367" s="451">
        <f t="shared" ref="JI367:JI376" si="5757">IH367+IQ367+IZ367</f>
        <v>0</v>
      </c>
      <c r="JJ367" s="252">
        <f t="shared" ref="JJ367:JJ376" si="5758">JD367-JG367</f>
        <v>0</v>
      </c>
      <c r="JK367" s="253">
        <f t="shared" ref="JK367:JK376" si="5759">JE367-JH367</f>
        <v>0</v>
      </c>
      <c r="JL367" s="253">
        <f t="shared" ref="JL367:JL376" si="5760">JF367-JI367</f>
        <v>0</v>
      </c>
      <c r="JM367" s="184"/>
      <c r="JN367" s="100"/>
      <c r="JO367" s="90">
        <f>JM367*JN367</f>
        <v>0</v>
      </c>
      <c r="JP367" s="184"/>
      <c r="JQ367" s="100"/>
      <c r="JR367" s="90">
        <f>JP367*JQ367</f>
        <v>0</v>
      </c>
      <c r="JS367" s="236">
        <f t="shared" ref="JS367:JS376" si="5761">JM367-JP367</f>
        <v>0</v>
      </c>
      <c r="JT367" s="232">
        <f t="shared" ref="JT367:JT376" si="5762">JN367-JQ367</f>
        <v>0</v>
      </c>
      <c r="JU367" s="233">
        <f t="shared" ref="JU367:JU376" si="5763">JO367-JR367</f>
        <v>0</v>
      </c>
      <c r="JV367" s="88"/>
      <c r="JW367" s="307"/>
      <c r="JX367" s="90">
        <f>JV367*JW367</f>
        <v>0</v>
      </c>
      <c r="JY367" s="88"/>
      <c r="JZ367" s="307"/>
      <c r="KA367" s="90">
        <f>JY367*JZ367</f>
        <v>0</v>
      </c>
      <c r="KB367" s="236">
        <f t="shared" ref="KB367:KB376" si="5764">JV367-JY367</f>
        <v>0</v>
      </c>
      <c r="KC367" s="232">
        <f t="shared" ref="KC367:KC376" si="5765">JW367-JZ367</f>
        <v>0</v>
      </c>
      <c r="KD367" s="233">
        <f t="shared" ref="KD367:KD376" si="5766">JX367-KA367</f>
        <v>0</v>
      </c>
      <c r="KE367" s="184"/>
      <c r="KF367" s="100"/>
      <c r="KG367" s="90">
        <f>KE367*KF367</f>
        <v>0</v>
      </c>
      <c r="KH367" s="184"/>
      <c r="KI367" s="100"/>
      <c r="KJ367" s="90">
        <f>KH367*KI367</f>
        <v>0</v>
      </c>
      <c r="KK367" s="41">
        <f t="shared" ref="KK367:KK376" si="5767">KE367-KH367</f>
        <v>0</v>
      </c>
      <c r="KL367" s="42">
        <f t="shared" ref="KL367:KL376" si="5768">KF367-KI367</f>
        <v>0</v>
      </c>
      <c r="KM367" s="43">
        <f t="shared" ref="KM367:KM376" si="5769">KG367-KJ367</f>
        <v>0</v>
      </c>
      <c r="KN367" s="50">
        <f t="shared" ref="KN367:KN376" si="5770">JM367+JV367+KE367</f>
        <v>0</v>
      </c>
      <c r="KO367" s="45">
        <f t="shared" ref="KO367:KO376" si="5771">IF(KP367,KP367/KN367,0)</f>
        <v>0</v>
      </c>
      <c r="KP367" s="51">
        <f t="shared" ref="KP367:KP376" si="5772">JO367+JX367+KG367</f>
        <v>0</v>
      </c>
      <c r="KQ367" s="50">
        <f t="shared" ref="KQ367:KQ376" si="5773">JP367+JY367+KH367</f>
        <v>0</v>
      </c>
      <c r="KR367" s="45">
        <f t="shared" ref="KR367:KR376" si="5774">IF(KS367,KS367/KQ367,0)</f>
        <v>0</v>
      </c>
      <c r="KS367" s="51">
        <f t="shared" ref="KS367:KS376" si="5775">JR367+KA367+KJ367</f>
        <v>0</v>
      </c>
      <c r="KT367" s="81">
        <f t="shared" ref="KT367:KT376" si="5776">KN367-KQ367</f>
        <v>0</v>
      </c>
      <c r="KU367" s="52">
        <f t="shared" ref="KU367:KU376" si="5777">KO367-KR367</f>
        <v>0</v>
      </c>
      <c r="KV367" s="52">
        <f t="shared" ref="KV367:KV376" si="5778">KP367-KS367</f>
        <v>0</v>
      </c>
      <c r="KW367" s="27">
        <f t="shared" ref="KW367:KW376" si="5779">GJ367+HT367+JD367+KN367</f>
        <v>0</v>
      </c>
      <c r="KX367" s="28">
        <f t="shared" ref="KX367:KX376" si="5780">IF(KY367,KY367/KW367,0)</f>
        <v>0</v>
      </c>
      <c r="KY367" s="29">
        <f t="shared" ref="KY367:KY376" si="5781">GL367+HV367+JF367+KP367</f>
        <v>0</v>
      </c>
      <c r="KZ367" s="27">
        <f t="shared" ref="KZ367:KZ376" si="5782">GM367+HW367+JG367+KQ367</f>
        <v>0</v>
      </c>
      <c r="LA367" s="28">
        <f t="shared" ref="LA367:LA376" si="5783">IF(LB367,LB367/KZ367,0)</f>
        <v>0</v>
      </c>
      <c r="LB367" s="29">
        <f t="shared" ref="LB367:LB376" si="5784">GO367+HY367+JI367+KS367</f>
        <v>0</v>
      </c>
      <c r="LC367" s="178">
        <f t="shared" ref="LC367:LC376" si="5785">KW367-KZ367</f>
        <v>0</v>
      </c>
      <c r="LD367" s="28">
        <f t="shared" ref="LD367:LD376" si="5786">KX367-LA367</f>
        <v>0</v>
      </c>
      <c r="LE367" s="29">
        <f t="shared" ref="LE367:LE376" si="5787">KY367-LB367</f>
        <v>0</v>
      </c>
    </row>
    <row r="368" spans="2:317" ht="20.25" hidden="1" customHeight="1" outlineLevel="3">
      <c r="B368" s="84"/>
      <c r="C368" s="176"/>
      <c r="D368" s="176" t="s">
        <v>442</v>
      </c>
      <c r="E368" s="176" t="s">
        <v>262</v>
      </c>
      <c r="F368" s="84" t="s">
        <v>186</v>
      </c>
      <c r="G368" s="243"/>
      <c r="H368" s="240"/>
      <c r="I368" s="241">
        <f t="shared" ref="I368:I376" si="5788">G368*H368</f>
        <v>0</v>
      </c>
      <c r="J368" s="243"/>
      <c r="K368" s="240"/>
      <c r="L368" s="241">
        <f t="shared" ref="L368:L376" si="5789">J368*K368</f>
        <v>0</v>
      </c>
      <c r="M368" s="41">
        <f t="shared" si="5626"/>
        <v>0</v>
      </c>
      <c r="N368" s="42">
        <f t="shared" si="5627"/>
        <v>0</v>
      </c>
      <c r="O368" s="43">
        <f t="shared" si="5628"/>
        <v>0</v>
      </c>
      <c r="P368" s="243"/>
      <c r="Q368" s="240"/>
      <c r="R368" s="241">
        <f t="shared" ref="R368:R376" si="5790">P368*Q368</f>
        <v>0</v>
      </c>
      <c r="S368" s="243"/>
      <c r="T368" s="240"/>
      <c r="U368" s="241">
        <f t="shared" ref="U368:U376" si="5791">S368*T368</f>
        <v>0</v>
      </c>
      <c r="V368" s="41">
        <f t="shared" si="5629"/>
        <v>0</v>
      </c>
      <c r="W368" s="42">
        <f t="shared" si="5630"/>
        <v>0</v>
      </c>
      <c r="X368" s="43">
        <f t="shared" si="5631"/>
        <v>0</v>
      </c>
      <c r="Y368" s="243"/>
      <c r="Z368" s="295"/>
      <c r="AA368" s="241">
        <f t="shared" ref="AA368:AA376" si="5792">Y368*Z368</f>
        <v>0</v>
      </c>
      <c r="AB368" s="243"/>
      <c r="AC368" s="295"/>
      <c r="AD368" s="241">
        <f t="shared" ref="AD368:AD376" si="5793">AB368*AC368</f>
        <v>0</v>
      </c>
      <c r="AE368" s="236">
        <f t="shared" si="5632"/>
        <v>0</v>
      </c>
      <c r="AF368" s="232">
        <f t="shared" si="5633"/>
        <v>0</v>
      </c>
      <c r="AG368" s="233">
        <f t="shared" si="5634"/>
        <v>0</v>
      </c>
      <c r="AH368" s="449">
        <f t="shared" si="5635"/>
        <v>0</v>
      </c>
      <c r="AI368" s="450">
        <f t="shared" si="5636"/>
        <v>0</v>
      </c>
      <c r="AJ368" s="451">
        <f t="shared" si="5637"/>
        <v>0</v>
      </c>
      <c r="AK368" s="449">
        <f t="shared" si="5638"/>
        <v>0</v>
      </c>
      <c r="AL368" s="450">
        <f t="shared" si="5639"/>
        <v>0</v>
      </c>
      <c r="AM368" s="451">
        <f t="shared" si="5640"/>
        <v>0</v>
      </c>
      <c r="AN368" s="252">
        <f t="shared" si="5641"/>
        <v>0</v>
      </c>
      <c r="AO368" s="253">
        <f t="shared" si="5642"/>
        <v>0</v>
      </c>
      <c r="AP368" s="253">
        <f t="shared" si="5643"/>
        <v>0</v>
      </c>
      <c r="AQ368" s="184"/>
      <c r="AR368" s="100"/>
      <c r="AS368" s="90">
        <f t="shared" ref="AS368:AS376" si="5794">AQ368*AR368</f>
        <v>0</v>
      </c>
      <c r="AT368" s="184"/>
      <c r="AU368" s="100"/>
      <c r="AV368" s="90">
        <f t="shared" ref="AV368:AV376" si="5795">AT368*AU368</f>
        <v>0</v>
      </c>
      <c r="AW368" s="236">
        <f t="shared" si="5644"/>
        <v>0</v>
      </c>
      <c r="AX368" s="232">
        <f t="shared" si="5645"/>
        <v>0</v>
      </c>
      <c r="AY368" s="233">
        <f t="shared" si="5646"/>
        <v>0</v>
      </c>
      <c r="AZ368" s="184"/>
      <c r="BA368" s="108"/>
      <c r="BB368" s="90">
        <f t="shared" ref="BB368:BB376" si="5796">AZ368*BA368</f>
        <v>0</v>
      </c>
      <c r="BC368" s="243"/>
      <c r="BD368" s="108"/>
      <c r="BE368" s="90">
        <f t="shared" ref="BE368:BE376" si="5797">BC368*BD368</f>
        <v>0</v>
      </c>
      <c r="BF368" s="236">
        <f t="shared" si="5647"/>
        <v>0</v>
      </c>
      <c r="BG368" s="232">
        <f t="shared" si="5648"/>
        <v>0</v>
      </c>
      <c r="BH368" s="233">
        <f t="shared" si="5649"/>
        <v>0</v>
      </c>
      <c r="BI368" s="184"/>
      <c r="BJ368" s="100"/>
      <c r="BK368" s="90">
        <f t="shared" ref="BK368:BK376" si="5798">BI368*BJ368</f>
        <v>0</v>
      </c>
      <c r="BL368" s="184"/>
      <c r="BM368" s="100"/>
      <c r="BN368" s="90">
        <f t="shared" ref="BN368:BN376" si="5799">BL368*BM368</f>
        <v>0</v>
      </c>
      <c r="BO368" s="236">
        <f t="shared" si="5650"/>
        <v>0</v>
      </c>
      <c r="BP368" s="232">
        <f t="shared" si="5651"/>
        <v>0</v>
      </c>
      <c r="BQ368" s="233">
        <f t="shared" si="5652"/>
        <v>0</v>
      </c>
      <c r="BR368" s="50">
        <f t="shared" si="5653"/>
        <v>0</v>
      </c>
      <c r="BS368" s="45">
        <f t="shared" si="5654"/>
        <v>0</v>
      </c>
      <c r="BT368" s="51">
        <f t="shared" si="5655"/>
        <v>0</v>
      </c>
      <c r="BU368" s="50">
        <f t="shared" si="5656"/>
        <v>0</v>
      </c>
      <c r="BV368" s="45">
        <f t="shared" si="5657"/>
        <v>0</v>
      </c>
      <c r="BW368" s="51">
        <f t="shared" si="5658"/>
        <v>0</v>
      </c>
      <c r="BX368" s="252">
        <f t="shared" si="5659"/>
        <v>0</v>
      </c>
      <c r="BY368" s="253">
        <f t="shared" si="5660"/>
        <v>0</v>
      </c>
      <c r="BZ368" s="253">
        <f t="shared" si="5661"/>
        <v>0</v>
      </c>
      <c r="CA368" s="243"/>
      <c r="CB368" s="240"/>
      <c r="CC368" s="241">
        <f t="shared" ref="CC368:CC376" si="5800">CA368*CB368</f>
        <v>0</v>
      </c>
      <c r="CD368" s="243"/>
      <c r="CE368" s="240"/>
      <c r="CF368" s="241">
        <f t="shared" ref="CF368:CF376" si="5801">CD368*CE368</f>
        <v>0</v>
      </c>
      <c r="CG368" s="236">
        <f t="shared" si="5662"/>
        <v>0</v>
      </c>
      <c r="CH368" s="232">
        <f t="shared" si="5663"/>
        <v>0</v>
      </c>
      <c r="CI368" s="233">
        <f t="shared" si="5664"/>
        <v>0</v>
      </c>
      <c r="CJ368" s="243"/>
      <c r="CK368" s="240"/>
      <c r="CL368" s="241">
        <f t="shared" ref="CL368:CL376" si="5802">CJ368*CK368</f>
        <v>0</v>
      </c>
      <c r="CM368" s="243"/>
      <c r="CN368" s="240"/>
      <c r="CO368" s="241">
        <f t="shared" ref="CO368:CO376" si="5803">CM368*CN368</f>
        <v>0</v>
      </c>
      <c r="CP368" s="236">
        <f t="shared" si="5665"/>
        <v>0</v>
      </c>
      <c r="CQ368" s="232">
        <f t="shared" si="5666"/>
        <v>0</v>
      </c>
      <c r="CR368" s="233">
        <f t="shared" si="5667"/>
        <v>0</v>
      </c>
      <c r="CS368" s="243"/>
      <c r="CT368" s="240"/>
      <c r="CU368" s="241">
        <f t="shared" ref="CU368:CU376" si="5804">CS368*CT368</f>
        <v>0</v>
      </c>
      <c r="CV368" s="243"/>
      <c r="CW368" s="240"/>
      <c r="CX368" s="241">
        <f t="shared" ref="CX368:CX376" si="5805">CV368*CW368</f>
        <v>0</v>
      </c>
      <c r="CY368" s="236">
        <f t="shared" si="5668"/>
        <v>0</v>
      </c>
      <c r="CZ368" s="232">
        <f t="shared" si="5669"/>
        <v>0</v>
      </c>
      <c r="DA368" s="233">
        <f t="shared" si="5670"/>
        <v>0</v>
      </c>
      <c r="DB368" s="449">
        <f t="shared" si="5671"/>
        <v>0</v>
      </c>
      <c r="DC368" s="450">
        <f t="shared" si="5672"/>
        <v>0</v>
      </c>
      <c r="DD368" s="451">
        <f t="shared" si="5673"/>
        <v>0</v>
      </c>
      <c r="DE368" s="449">
        <f t="shared" si="5674"/>
        <v>0</v>
      </c>
      <c r="DF368" s="450">
        <f t="shared" si="5675"/>
        <v>0</v>
      </c>
      <c r="DG368" s="451">
        <f t="shared" si="5676"/>
        <v>0</v>
      </c>
      <c r="DH368" s="252">
        <f t="shared" si="5677"/>
        <v>0</v>
      </c>
      <c r="DI368" s="253">
        <f t="shared" si="5678"/>
        <v>0</v>
      </c>
      <c r="DJ368" s="253">
        <f t="shared" si="5679"/>
        <v>0</v>
      </c>
      <c r="DK368" s="184"/>
      <c r="DL368" s="100"/>
      <c r="DM368" s="90">
        <f t="shared" ref="DM368:DM376" si="5806">DK368*DL368</f>
        <v>0</v>
      </c>
      <c r="DN368" s="184"/>
      <c r="DO368" s="100"/>
      <c r="DP368" s="90">
        <f t="shared" ref="DP368:DP376" si="5807">DN368*DO368</f>
        <v>0</v>
      </c>
      <c r="DQ368" s="236">
        <f t="shared" si="5680"/>
        <v>0</v>
      </c>
      <c r="DR368" s="232">
        <f t="shared" si="5681"/>
        <v>0</v>
      </c>
      <c r="DS368" s="233">
        <f t="shared" si="5682"/>
        <v>0</v>
      </c>
      <c r="DT368" s="184"/>
      <c r="DU368" s="100"/>
      <c r="DV368" s="90">
        <f t="shared" ref="DV368:DV376" si="5808">DT368*DU368</f>
        <v>0</v>
      </c>
      <c r="DW368" s="184"/>
      <c r="DX368" s="100"/>
      <c r="DY368" s="90">
        <f t="shared" ref="DY368:DY376" si="5809">DW368*DX368</f>
        <v>0</v>
      </c>
      <c r="DZ368" s="236">
        <f t="shared" si="5683"/>
        <v>0</v>
      </c>
      <c r="EA368" s="232">
        <f t="shared" si="5684"/>
        <v>0</v>
      </c>
      <c r="EB368" s="233">
        <f t="shared" si="5685"/>
        <v>0</v>
      </c>
      <c r="EC368" s="184"/>
      <c r="ED368" s="100"/>
      <c r="EE368" s="90">
        <f t="shared" ref="EE368:EE376" si="5810">EC368*ED368</f>
        <v>0</v>
      </c>
      <c r="EF368" s="184"/>
      <c r="EG368" s="100"/>
      <c r="EH368" s="90">
        <f t="shared" ref="EH368:EH376" si="5811">EF368*EG368</f>
        <v>0</v>
      </c>
      <c r="EI368" s="41">
        <f t="shared" si="5686"/>
        <v>0</v>
      </c>
      <c r="EJ368" s="42">
        <f t="shared" si="5687"/>
        <v>0</v>
      </c>
      <c r="EK368" s="43">
        <f t="shared" si="5688"/>
        <v>0</v>
      </c>
      <c r="EL368" s="50">
        <f t="shared" si="5689"/>
        <v>0</v>
      </c>
      <c r="EM368" s="45">
        <f t="shared" si="5690"/>
        <v>0</v>
      </c>
      <c r="EN368" s="51">
        <f t="shared" si="5691"/>
        <v>0</v>
      </c>
      <c r="EO368" s="50">
        <f t="shared" si="5692"/>
        <v>0</v>
      </c>
      <c r="EP368" s="45">
        <f t="shared" si="5693"/>
        <v>0</v>
      </c>
      <c r="EQ368" s="51">
        <f t="shared" si="5694"/>
        <v>0</v>
      </c>
      <c r="ER368" s="81">
        <f t="shared" si="5695"/>
        <v>0</v>
      </c>
      <c r="ES368" s="52">
        <f t="shared" si="5696"/>
        <v>0</v>
      </c>
      <c r="ET368" s="52">
        <f t="shared" si="5697"/>
        <v>0</v>
      </c>
      <c r="EU368" s="178">
        <f t="shared" si="5698"/>
        <v>0</v>
      </c>
      <c r="EV368" s="28">
        <f t="shared" si="5699"/>
        <v>0</v>
      </c>
      <c r="EW368" s="29">
        <f t="shared" si="5700"/>
        <v>0</v>
      </c>
      <c r="EX368" s="178">
        <f t="shared" si="5701"/>
        <v>0</v>
      </c>
      <c r="EY368" s="28">
        <f t="shared" si="5702"/>
        <v>0</v>
      </c>
      <c r="EZ368" s="29">
        <f t="shared" si="5703"/>
        <v>0</v>
      </c>
      <c r="FA368" s="27">
        <f t="shared" si="5704"/>
        <v>0</v>
      </c>
      <c r="FB368" s="28">
        <f t="shared" si="5705"/>
        <v>0</v>
      </c>
      <c r="FC368" s="29">
        <f t="shared" si="5706"/>
        <v>0</v>
      </c>
      <c r="FE368" s="84" t="s">
        <v>454</v>
      </c>
      <c r="FF368" s="176" t="s">
        <v>441</v>
      </c>
      <c r="FG368" s="176" t="s">
        <v>262</v>
      </c>
      <c r="FH368" s="84" t="s">
        <v>186</v>
      </c>
      <c r="FI368" s="243"/>
      <c r="FJ368" s="240"/>
      <c r="FK368" s="241">
        <f t="shared" ref="FK368:FK369" si="5812">FI368*FJ368</f>
        <v>0</v>
      </c>
      <c r="FL368" s="243"/>
      <c r="FM368" s="240"/>
      <c r="FN368" s="241">
        <f t="shared" ref="FN368:FN369" si="5813">FL368*FM368</f>
        <v>0</v>
      </c>
      <c r="FO368" s="41">
        <f t="shared" si="5707"/>
        <v>0</v>
      </c>
      <c r="FP368" s="42">
        <f t="shared" si="5708"/>
        <v>0</v>
      </c>
      <c r="FQ368" s="43">
        <f t="shared" si="5709"/>
        <v>0</v>
      </c>
      <c r="FR368" s="243"/>
      <c r="FS368" s="240"/>
      <c r="FT368" s="241">
        <f t="shared" ref="FT368:FT369" si="5814">FR368*FS368</f>
        <v>0</v>
      </c>
      <c r="FU368" s="243"/>
      <c r="FV368" s="240"/>
      <c r="FW368" s="241">
        <f t="shared" ref="FW368:FW369" si="5815">FU368*FV368</f>
        <v>0</v>
      </c>
      <c r="FX368" s="41">
        <f t="shared" si="5710"/>
        <v>0</v>
      </c>
      <c r="FY368" s="42">
        <f t="shared" si="5711"/>
        <v>0</v>
      </c>
      <c r="FZ368" s="43">
        <f t="shared" si="5712"/>
        <v>0</v>
      </c>
      <c r="GA368" s="243"/>
      <c r="GB368" s="295"/>
      <c r="GC368" s="241">
        <f t="shared" ref="GC368:GC369" si="5816">GA368*GB368</f>
        <v>0</v>
      </c>
      <c r="GD368" s="243"/>
      <c r="GE368" s="295"/>
      <c r="GF368" s="241">
        <f t="shared" ref="GF368:GF369" si="5817">GD368*GE368</f>
        <v>0</v>
      </c>
      <c r="GG368" s="236">
        <f t="shared" si="5713"/>
        <v>0</v>
      </c>
      <c r="GH368" s="232">
        <f t="shared" si="5714"/>
        <v>0</v>
      </c>
      <c r="GI368" s="233">
        <f t="shared" si="5715"/>
        <v>0</v>
      </c>
      <c r="GJ368" s="449">
        <f t="shared" si="5716"/>
        <v>0</v>
      </c>
      <c r="GK368" s="450">
        <f t="shared" si="5717"/>
        <v>0</v>
      </c>
      <c r="GL368" s="451">
        <f t="shared" si="5718"/>
        <v>0</v>
      </c>
      <c r="GM368" s="449">
        <f t="shared" si="5719"/>
        <v>0</v>
      </c>
      <c r="GN368" s="450">
        <f t="shared" si="5720"/>
        <v>0</v>
      </c>
      <c r="GO368" s="451">
        <f t="shared" si="5721"/>
        <v>0</v>
      </c>
      <c r="GP368" s="252">
        <f t="shared" si="5722"/>
        <v>0</v>
      </c>
      <c r="GQ368" s="253">
        <f t="shared" si="5723"/>
        <v>0</v>
      </c>
      <c r="GR368" s="253">
        <f t="shared" si="5724"/>
        <v>0</v>
      </c>
      <c r="GS368" s="184"/>
      <c r="GT368" s="100"/>
      <c r="GU368" s="90">
        <f t="shared" ref="GU368:GU369" si="5818">GS368*GT368</f>
        <v>0</v>
      </c>
      <c r="GV368" s="184"/>
      <c r="GW368" s="100"/>
      <c r="GX368" s="90">
        <f t="shared" ref="GX368:GX369" si="5819">GV368*GW368</f>
        <v>0</v>
      </c>
      <c r="GY368" s="236">
        <f t="shared" si="5725"/>
        <v>0</v>
      </c>
      <c r="GZ368" s="232">
        <f t="shared" si="5726"/>
        <v>0</v>
      </c>
      <c r="HA368" s="233">
        <f t="shared" si="5727"/>
        <v>0</v>
      </c>
      <c r="HB368" s="184"/>
      <c r="HC368" s="108"/>
      <c r="HD368" s="90">
        <f t="shared" ref="HD368:HD369" si="5820">HB368*HC368</f>
        <v>0</v>
      </c>
      <c r="HE368" s="243"/>
      <c r="HF368" s="108"/>
      <c r="HG368" s="90">
        <f t="shared" ref="HG368:HG369" si="5821">HE368*HF368</f>
        <v>0</v>
      </c>
      <c r="HH368" s="236">
        <f t="shared" si="5728"/>
        <v>0</v>
      </c>
      <c r="HI368" s="232">
        <f t="shared" si="5729"/>
        <v>0</v>
      </c>
      <c r="HJ368" s="233">
        <f t="shared" si="5730"/>
        <v>0</v>
      </c>
      <c r="HK368" s="184"/>
      <c r="HL368" s="100"/>
      <c r="HM368" s="90">
        <f t="shared" ref="HM368:HM369" si="5822">HK368*HL368</f>
        <v>0</v>
      </c>
      <c r="HN368" s="184"/>
      <c r="HO368" s="100"/>
      <c r="HP368" s="90">
        <f t="shared" ref="HP368:HP369" si="5823">HN368*HO368</f>
        <v>0</v>
      </c>
      <c r="HQ368" s="236">
        <f t="shared" si="5731"/>
        <v>0</v>
      </c>
      <c r="HR368" s="232">
        <f t="shared" si="5732"/>
        <v>0</v>
      </c>
      <c r="HS368" s="233">
        <f t="shared" si="5733"/>
        <v>0</v>
      </c>
      <c r="HT368" s="50">
        <f t="shared" si="5734"/>
        <v>0</v>
      </c>
      <c r="HU368" s="45">
        <f t="shared" si="5735"/>
        <v>0</v>
      </c>
      <c r="HV368" s="51">
        <f t="shared" si="5736"/>
        <v>0</v>
      </c>
      <c r="HW368" s="50">
        <f t="shared" si="5737"/>
        <v>0</v>
      </c>
      <c r="HX368" s="45">
        <f t="shared" si="5738"/>
        <v>0</v>
      </c>
      <c r="HY368" s="51">
        <f t="shared" si="5739"/>
        <v>0</v>
      </c>
      <c r="HZ368" s="252">
        <f t="shared" si="5740"/>
        <v>0</v>
      </c>
      <c r="IA368" s="253">
        <f t="shared" si="5741"/>
        <v>0</v>
      </c>
      <c r="IB368" s="253">
        <f t="shared" si="5742"/>
        <v>0</v>
      </c>
      <c r="IC368" s="243"/>
      <c r="ID368" s="240"/>
      <c r="IE368" s="241">
        <f t="shared" ref="IE368:IE369" si="5824">IC368*ID368</f>
        <v>0</v>
      </c>
      <c r="IF368" s="243"/>
      <c r="IG368" s="240"/>
      <c r="IH368" s="241">
        <f t="shared" ref="IH368:IH369" si="5825">IF368*IG368</f>
        <v>0</v>
      </c>
      <c r="II368" s="236">
        <f t="shared" si="5743"/>
        <v>0</v>
      </c>
      <c r="IJ368" s="232">
        <f t="shared" si="5744"/>
        <v>0</v>
      </c>
      <c r="IK368" s="233">
        <f t="shared" si="5745"/>
        <v>0</v>
      </c>
      <c r="IL368" s="243"/>
      <c r="IM368" s="240"/>
      <c r="IN368" s="241">
        <f t="shared" ref="IN368:IN369" si="5826">IL368*IM368</f>
        <v>0</v>
      </c>
      <c r="IO368" s="243"/>
      <c r="IP368" s="240"/>
      <c r="IQ368" s="241">
        <f t="shared" ref="IQ368:IQ369" si="5827">IO368*IP368</f>
        <v>0</v>
      </c>
      <c r="IR368" s="236">
        <f t="shared" si="5746"/>
        <v>0</v>
      </c>
      <c r="IS368" s="232">
        <f t="shared" si="5747"/>
        <v>0</v>
      </c>
      <c r="IT368" s="233">
        <f t="shared" si="5748"/>
        <v>0</v>
      </c>
      <c r="IU368" s="243"/>
      <c r="IV368" s="240"/>
      <c r="IW368" s="241">
        <f t="shared" ref="IW368:IW369" si="5828">IU368*IV368</f>
        <v>0</v>
      </c>
      <c r="IX368" s="243"/>
      <c r="IY368" s="240"/>
      <c r="IZ368" s="241">
        <f t="shared" ref="IZ368:IZ369" si="5829">IX368*IY368</f>
        <v>0</v>
      </c>
      <c r="JA368" s="236">
        <f t="shared" si="5749"/>
        <v>0</v>
      </c>
      <c r="JB368" s="232">
        <f t="shared" si="5750"/>
        <v>0</v>
      </c>
      <c r="JC368" s="233">
        <f t="shared" si="5751"/>
        <v>0</v>
      </c>
      <c r="JD368" s="449">
        <f t="shared" si="5752"/>
        <v>0</v>
      </c>
      <c r="JE368" s="450">
        <f t="shared" si="5753"/>
        <v>0</v>
      </c>
      <c r="JF368" s="451">
        <f t="shared" si="5754"/>
        <v>0</v>
      </c>
      <c r="JG368" s="449">
        <f t="shared" si="5755"/>
        <v>0</v>
      </c>
      <c r="JH368" s="450">
        <f t="shared" si="5756"/>
        <v>0</v>
      </c>
      <c r="JI368" s="451">
        <f t="shared" si="5757"/>
        <v>0</v>
      </c>
      <c r="JJ368" s="252">
        <f t="shared" si="5758"/>
        <v>0</v>
      </c>
      <c r="JK368" s="253">
        <f t="shared" si="5759"/>
        <v>0</v>
      </c>
      <c r="JL368" s="253">
        <f t="shared" si="5760"/>
        <v>0</v>
      </c>
      <c r="JM368" s="184"/>
      <c r="JN368" s="100"/>
      <c r="JO368" s="90">
        <f t="shared" ref="JO368:JO369" si="5830">JM368*JN368</f>
        <v>0</v>
      </c>
      <c r="JP368" s="184"/>
      <c r="JQ368" s="100"/>
      <c r="JR368" s="90">
        <f t="shared" ref="JR368:JR369" si="5831">JP368*JQ368</f>
        <v>0</v>
      </c>
      <c r="JS368" s="236">
        <f t="shared" si="5761"/>
        <v>0</v>
      </c>
      <c r="JT368" s="232">
        <f t="shared" si="5762"/>
        <v>0</v>
      </c>
      <c r="JU368" s="233">
        <f t="shared" si="5763"/>
        <v>0</v>
      </c>
      <c r="JV368" s="184"/>
      <c r="JW368" s="100"/>
      <c r="JX368" s="90">
        <f t="shared" ref="JX368:JX369" si="5832">JV368*JW368</f>
        <v>0</v>
      </c>
      <c r="JY368" s="184"/>
      <c r="JZ368" s="100"/>
      <c r="KA368" s="90">
        <f t="shared" ref="KA368:KA369" si="5833">JY368*JZ368</f>
        <v>0</v>
      </c>
      <c r="KB368" s="236">
        <f t="shared" si="5764"/>
        <v>0</v>
      </c>
      <c r="KC368" s="232">
        <f t="shared" si="5765"/>
        <v>0</v>
      </c>
      <c r="KD368" s="233">
        <f t="shared" si="5766"/>
        <v>0</v>
      </c>
      <c r="KE368" s="184"/>
      <c r="KF368" s="100"/>
      <c r="KG368" s="90">
        <f t="shared" ref="KG368:KG369" si="5834">KE368*KF368</f>
        <v>0</v>
      </c>
      <c r="KH368" s="184"/>
      <c r="KI368" s="100"/>
      <c r="KJ368" s="90">
        <f t="shared" ref="KJ368:KJ369" si="5835">KH368*KI368</f>
        <v>0</v>
      </c>
      <c r="KK368" s="41">
        <f t="shared" si="5767"/>
        <v>0</v>
      </c>
      <c r="KL368" s="42">
        <f t="shared" si="5768"/>
        <v>0</v>
      </c>
      <c r="KM368" s="43">
        <f t="shared" si="5769"/>
        <v>0</v>
      </c>
      <c r="KN368" s="50">
        <f t="shared" si="5770"/>
        <v>0</v>
      </c>
      <c r="KO368" s="45">
        <f t="shared" si="5771"/>
        <v>0</v>
      </c>
      <c r="KP368" s="51">
        <f t="shared" si="5772"/>
        <v>0</v>
      </c>
      <c r="KQ368" s="50">
        <f t="shared" si="5773"/>
        <v>0</v>
      </c>
      <c r="KR368" s="45">
        <f t="shared" si="5774"/>
        <v>0</v>
      </c>
      <c r="KS368" s="51">
        <f t="shared" si="5775"/>
        <v>0</v>
      </c>
      <c r="KT368" s="81">
        <f t="shared" si="5776"/>
        <v>0</v>
      </c>
      <c r="KU368" s="52">
        <f t="shared" si="5777"/>
        <v>0</v>
      </c>
      <c r="KV368" s="52">
        <f t="shared" si="5778"/>
        <v>0</v>
      </c>
      <c r="KW368" s="178">
        <f t="shared" si="5779"/>
        <v>0</v>
      </c>
      <c r="KX368" s="28">
        <f t="shared" si="5780"/>
        <v>0</v>
      </c>
      <c r="KY368" s="29">
        <f t="shared" si="5781"/>
        <v>0</v>
      </c>
      <c r="KZ368" s="178">
        <f t="shared" si="5782"/>
        <v>0</v>
      </c>
      <c r="LA368" s="28">
        <f t="shared" si="5783"/>
        <v>0</v>
      </c>
      <c r="LB368" s="29">
        <f t="shared" si="5784"/>
        <v>0</v>
      </c>
      <c r="LC368" s="27">
        <f t="shared" si="5785"/>
        <v>0</v>
      </c>
      <c r="LD368" s="28">
        <f t="shared" si="5786"/>
        <v>0</v>
      </c>
      <c r="LE368" s="29">
        <f t="shared" si="5787"/>
        <v>0</v>
      </c>
    </row>
    <row r="369" spans="2:317" ht="20.25" hidden="1" customHeight="1" outlineLevel="3">
      <c r="B369" s="84"/>
      <c r="C369" s="176"/>
      <c r="D369" s="176" t="s">
        <v>442</v>
      </c>
      <c r="E369" s="176" t="s">
        <v>262</v>
      </c>
      <c r="F369" s="84" t="s">
        <v>186</v>
      </c>
      <c r="G369" s="243"/>
      <c r="H369" s="240"/>
      <c r="I369" s="241">
        <f t="shared" si="5788"/>
        <v>0</v>
      </c>
      <c r="J369" s="243"/>
      <c r="K369" s="240"/>
      <c r="L369" s="241">
        <f t="shared" si="5789"/>
        <v>0</v>
      </c>
      <c r="M369" s="41">
        <f t="shared" si="5626"/>
        <v>0</v>
      </c>
      <c r="N369" s="42">
        <f t="shared" si="5627"/>
        <v>0</v>
      </c>
      <c r="O369" s="43">
        <f t="shared" si="5628"/>
        <v>0</v>
      </c>
      <c r="P369" s="243"/>
      <c r="Q369" s="295"/>
      <c r="R369" s="241">
        <f t="shared" si="5790"/>
        <v>0</v>
      </c>
      <c r="S369" s="243"/>
      <c r="T369" s="295"/>
      <c r="U369" s="241">
        <f t="shared" si="5791"/>
        <v>0</v>
      </c>
      <c r="V369" s="41">
        <f t="shared" si="5629"/>
        <v>0</v>
      </c>
      <c r="W369" s="42">
        <f t="shared" si="5630"/>
        <v>0</v>
      </c>
      <c r="X369" s="43">
        <f t="shared" si="5631"/>
        <v>0</v>
      </c>
      <c r="Y369" s="243"/>
      <c r="Z369" s="295"/>
      <c r="AA369" s="241">
        <f t="shared" si="5792"/>
        <v>0</v>
      </c>
      <c r="AB369" s="243"/>
      <c r="AC369" s="295"/>
      <c r="AD369" s="241">
        <f t="shared" si="5793"/>
        <v>0</v>
      </c>
      <c r="AE369" s="236">
        <f t="shared" si="5632"/>
        <v>0</v>
      </c>
      <c r="AF369" s="232">
        <f t="shared" si="5633"/>
        <v>0</v>
      </c>
      <c r="AG369" s="233">
        <f t="shared" si="5634"/>
        <v>0</v>
      </c>
      <c r="AH369" s="449">
        <f t="shared" si="5635"/>
        <v>0</v>
      </c>
      <c r="AI369" s="450">
        <f t="shared" si="5636"/>
        <v>0</v>
      </c>
      <c r="AJ369" s="451">
        <f t="shared" si="5637"/>
        <v>0</v>
      </c>
      <c r="AK369" s="449">
        <f t="shared" si="5638"/>
        <v>0</v>
      </c>
      <c r="AL369" s="450">
        <f t="shared" si="5639"/>
        <v>0</v>
      </c>
      <c r="AM369" s="451">
        <f t="shared" si="5640"/>
        <v>0</v>
      </c>
      <c r="AN369" s="252">
        <f t="shared" si="5641"/>
        <v>0</v>
      </c>
      <c r="AO369" s="253">
        <f t="shared" si="5642"/>
        <v>0</v>
      </c>
      <c r="AP369" s="253">
        <f t="shared" si="5643"/>
        <v>0</v>
      </c>
      <c r="AQ369" s="243"/>
      <c r="AR369" s="295"/>
      <c r="AS369" s="90">
        <f t="shared" si="5794"/>
        <v>0</v>
      </c>
      <c r="AT369" s="184"/>
      <c r="AU369" s="100"/>
      <c r="AV369" s="90">
        <f t="shared" si="5795"/>
        <v>0</v>
      </c>
      <c r="AW369" s="236">
        <f t="shared" si="5644"/>
        <v>0</v>
      </c>
      <c r="AX369" s="232">
        <f t="shared" si="5645"/>
        <v>0</v>
      </c>
      <c r="AY369" s="233">
        <f t="shared" si="5646"/>
        <v>0</v>
      </c>
      <c r="AZ369" s="243"/>
      <c r="BA369" s="295"/>
      <c r="BB369" s="90">
        <f t="shared" si="5796"/>
        <v>0</v>
      </c>
      <c r="BC369" s="243"/>
      <c r="BD369" s="295"/>
      <c r="BE369" s="90">
        <f t="shared" si="5797"/>
        <v>0</v>
      </c>
      <c r="BF369" s="236">
        <f t="shared" si="5647"/>
        <v>0</v>
      </c>
      <c r="BG369" s="232">
        <f t="shared" si="5648"/>
        <v>0</v>
      </c>
      <c r="BH369" s="233">
        <f t="shared" si="5649"/>
        <v>0</v>
      </c>
      <c r="BI369" s="184"/>
      <c r="BJ369" s="100"/>
      <c r="BK369" s="90">
        <f t="shared" si="5798"/>
        <v>0</v>
      </c>
      <c r="BL369" s="184"/>
      <c r="BM369" s="100"/>
      <c r="BN369" s="90">
        <f t="shared" si="5799"/>
        <v>0</v>
      </c>
      <c r="BO369" s="236">
        <f t="shared" si="5650"/>
        <v>0</v>
      </c>
      <c r="BP369" s="232">
        <f t="shared" si="5651"/>
        <v>0</v>
      </c>
      <c r="BQ369" s="233">
        <f t="shared" si="5652"/>
        <v>0</v>
      </c>
      <c r="BR369" s="50">
        <f t="shared" si="5653"/>
        <v>0</v>
      </c>
      <c r="BS369" s="45">
        <f t="shared" si="5654"/>
        <v>0</v>
      </c>
      <c r="BT369" s="51">
        <f t="shared" si="5655"/>
        <v>0</v>
      </c>
      <c r="BU369" s="50">
        <f t="shared" si="5656"/>
        <v>0</v>
      </c>
      <c r="BV369" s="45">
        <f t="shared" si="5657"/>
        <v>0</v>
      </c>
      <c r="BW369" s="51">
        <f t="shared" si="5658"/>
        <v>0</v>
      </c>
      <c r="BX369" s="252">
        <f t="shared" si="5659"/>
        <v>0</v>
      </c>
      <c r="BY369" s="253">
        <f t="shared" si="5660"/>
        <v>0</v>
      </c>
      <c r="BZ369" s="253">
        <f t="shared" si="5661"/>
        <v>0</v>
      </c>
      <c r="CA369" s="243"/>
      <c r="CB369" s="240"/>
      <c r="CC369" s="241">
        <f t="shared" si="5800"/>
        <v>0</v>
      </c>
      <c r="CD369" s="243"/>
      <c r="CE369" s="240"/>
      <c r="CF369" s="241">
        <f t="shared" si="5801"/>
        <v>0</v>
      </c>
      <c r="CG369" s="236">
        <f t="shared" si="5662"/>
        <v>0</v>
      </c>
      <c r="CH369" s="232">
        <f t="shared" si="5663"/>
        <v>0</v>
      </c>
      <c r="CI369" s="233">
        <f t="shared" si="5664"/>
        <v>0</v>
      </c>
      <c r="CJ369" s="243"/>
      <c r="CK369" s="240"/>
      <c r="CL369" s="241">
        <f t="shared" si="5802"/>
        <v>0</v>
      </c>
      <c r="CM369" s="243"/>
      <c r="CN369" s="240"/>
      <c r="CO369" s="241">
        <f t="shared" si="5803"/>
        <v>0</v>
      </c>
      <c r="CP369" s="236">
        <f t="shared" si="5665"/>
        <v>0</v>
      </c>
      <c r="CQ369" s="232">
        <f t="shared" si="5666"/>
        <v>0</v>
      </c>
      <c r="CR369" s="233">
        <f t="shared" si="5667"/>
        <v>0</v>
      </c>
      <c r="CS369" s="243"/>
      <c r="CT369" s="240"/>
      <c r="CU369" s="241">
        <f t="shared" si="5804"/>
        <v>0</v>
      </c>
      <c r="CV369" s="243"/>
      <c r="CW369" s="240"/>
      <c r="CX369" s="241">
        <f t="shared" si="5805"/>
        <v>0</v>
      </c>
      <c r="CY369" s="236">
        <f t="shared" si="5668"/>
        <v>0</v>
      </c>
      <c r="CZ369" s="232">
        <f t="shared" si="5669"/>
        <v>0</v>
      </c>
      <c r="DA369" s="233">
        <f t="shared" si="5670"/>
        <v>0</v>
      </c>
      <c r="DB369" s="449">
        <f t="shared" si="5671"/>
        <v>0</v>
      </c>
      <c r="DC369" s="450">
        <f t="shared" si="5672"/>
        <v>0</v>
      </c>
      <c r="DD369" s="451">
        <f t="shared" si="5673"/>
        <v>0</v>
      </c>
      <c r="DE369" s="449">
        <f t="shared" si="5674"/>
        <v>0</v>
      </c>
      <c r="DF369" s="450">
        <f t="shared" si="5675"/>
        <v>0</v>
      </c>
      <c r="DG369" s="451">
        <f t="shared" si="5676"/>
        <v>0</v>
      </c>
      <c r="DH369" s="252">
        <f t="shared" si="5677"/>
        <v>0</v>
      </c>
      <c r="DI369" s="253">
        <f t="shared" si="5678"/>
        <v>0</v>
      </c>
      <c r="DJ369" s="253">
        <f t="shared" si="5679"/>
        <v>0</v>
      </c>
      <c r="DK369" s="184"/>
      <c r="DL369" s="100"/>
      <c r="DM369" s="90">
        <f t="shared" si="5806"/>
        <v>0</v>
      </c>
      <c r="DN369" s="184"/>
      <c r="DO369" s="100"/>
      <c r="DP369" s="90">
        <f t="shared" si="5807"/>
        <v>0</v>
      </c>
      <c r="DQ369" s="236">
        <f t="shared" si="5680"/>
        <v>0</v>
      </c>
      <c r="DR369" s="232">
        <f t="shared" si="5681"/>
        <v>0</v>
      </c>
      <c r="DS369" s="233">
        <f t="shared" si="5682"/>
        <v>0</v>
      </c>
      <c r="DT369" s="184"/>
      <c r="DU369" s="100"/>
      <c r="DV369" s="90">
        <f t="shared" si="5808"/>
        <v>0</v>
      </c>
      <c r="DW369" s="184"/>
      <c r="DX369" s="100"/>
      <c r="DY369" s="90">
        <f t="shared" si="5809"/>
        <v>0</v>
      </c>
      <c r="DZ369" s="236">
        <f t="shared" si="5683"/>
        <v>0</v>
      </c>
      <c r="EA369" s="232">
        <f t="shared" si="5684"/>
        <v>0</v>
      </c>
      <c r="EB369" s="233">
        <f t="shared" si="5685"/>
        <v>0</v>
      </c>
      <c r="EC369" s="184"/>
      <c r="ED369" s="100"/>
      <c r="EE369" s="90">
        <f t="shared" si="5810"/>
        <v>0</v>
      </c>
      <c r="EF369" s="184"/>
      <c r="EG369" s="100"/>
      <c r="EH369" s="90">
        <f t="shared" si="5811"/>
        <v>0</v>
      </c>
      <c r="EI369" s="41">
        <f t="shared" si="5686"/>
        <v>0</v>
      </c>
      <c r="EJ369" s="42">
        <f t="shared" si="5687"/>
        <v>0</v>
      </c>
      <c r="EK369" s="43">
        <f t="shared" si="5688"/>
        <v>0</v>
      </c>
      <c r="EL369" s="50">
        <f t="shared" si="5689"/>
        <v>0</v>
      </c>
      <c r="EM369" s="45">
        <f t="shared" si="5690"/>
        <v>0</v>
      </c>
      <c r="EN369" s="51">
        <f t="shared" si="5691"/>
        <v>0</v>
      </c>
      <c r="EO369" s="50">
        <f t="shared" si="5692"/>
        <v>0</v>
      </c>
      <c r="EP369" s="45">
        <f t="shared" si="5693"/>
        <v>0</v>
      </c>
      <c r="EQ369" s="51">
        <f t="shared" si="5694"/>
        <v>0</v>
      </c>
      <c r="ER369" s="81">
        <f t="shared" si="5695"/>
        <v>0</v>
      </c>
      <c r="ES369" s="52">
        <f t="shared" si="5696"/>
        <v>0</v>
      </c>
      <c r="ET369" s="52">
        <f t="shared" si="5697"/>
        <v>0</v>
      </c>
      <c r="EU369" s="178">
        <f t="shared" si="5698"/>
        <v>0</v>
      </c>
      <c r="EV369" s="28">
        <f t="shared" si="5699"/>
        <v>0</v>
      </c>
      <c r="EW369" s="29">
        <f t="shared" si="5700"/>
        <v>0</v>
      </c>
      <c r="EX369" s="178">
        <f t="shared" si="5701"/>
        <v>0</v>
      </c>
      <c r="EY369" s="28">
        <f t="shared" si="5702"/>
        <v>0</v>
      </c>
      <c r="EZ369" s="29">
        <f t="shared" si="5703"/>
        <v>0</v>
      </c>
      <c r="FA369" s="27">
        <f t="shared" si="5704"/>
        <v>0</v>
      </c>
      <c r="FB369" s="28">
        <f t="shared" si="5705"/>
        <v>0</v>
      </c>
      <c r="FC369" s="29">
        <f t="shared" si="5706"/>
        <v>0</v>
      </c>
      <c r="FE369" s="84" t="s">
        <v>454</v>
      </c>
      <c r="FF369" s="176" t="s">
        <v>444</v>
      </c>
      <c r="FG369" s="176" t="s">
        <v>262</v>
      </c>
      <c r="FH369" s="84" t="s">
        <v>186</v>
      </c>
      <c r="FI369" s="243"/>
      <c r="FJ369" s="240"/>
      <c r="FK369" s="241">
        <f t="shared" si="5812"/>
        <v>0</v>
      </c>
      <c r="FL369" s="243"/>
      <c r="FM369" s="240"/>
      <c r="FN369" s="241">
        <f t="shared" si="5813"/>
        <v>0</v>
      </c>
      <c r="FO369" s="41">
        <f t="shared" si="5707"/>
        <v>0</v>
      </c>
      <c r="FP369" s="42">
        <f t="shared" si="5708"/>
        <v>0</v>
      </c>
      <c r="FQ369" s="43">
        <f t="shared" si="5709"/>
        <v>0</v>
      </c>
      <c r="FR369" s="243"/>
      <c r="FS369" s="295"/>
      <c r="FT369" s="241">
        <f t="shared" si="5814"/>
        <v>0</v>
      </c>
      <c r="FU369" s="243"/>
      <c r="FV369" s="295"/>
      <c r="FW369" s="241">
        <f t="shared" si="5815"/>
        <v>0</v>
      </c>
      <c r="FX369" s="41">
        <f t="shared" si="5710"/>
        <v>0</v>
      </c>
      <c r="FY369" s="42">
        <f t="shared" si="5711"/>
        <v>0</v>
      </c>
      <c r="FZ369" s="43">
        <f t="shared" si="5712"/>
        <v>0</v>
      </c>
      <c r="GA369" s="243"/>
      <c r="GB369" s="295"/>
      <c r="GC369" s="241">
        <f t="shared" si="5816"/>
        <v>0</v>
      </c>
      <c r="GD369" s="243"/>
      <c r="GE369" s="295"/>
      <c r="GF369" s="241">
        <f t="shared" si="5817"/>
        <v>0</v>
      </c>
      <c r="GG369" s="236">
        <f t="shared" si="5713"/>
        <v>0</v>
      </c>
      <c r="GH369" s="232">
        <f t="shared" si="5714"/>
        <v>0</v>
      </c>
      <c r="GI369" s="233">
        <f t="shared" si="5715"/>
        <v>0</v>
      </c>
      <c r="GJ369" s="449">
        <f t="shared" si="5716"/>
        <v>0</v>
      </c>
      <c r="GK369" s="450">
        <f t="shared" si="5717"/>
        <v>0</v>
      </c>
      <c r="GL369" s="451">
        <f t="shared" si="5718"/>
        <v>0</v>
      </c>
      <c r="GM369" s="449">
        <f t="shared" si="5719"/>
        <v>0</v>
      </c>
      <c r="GN369" s="450">
        <f t="shared" si="5720"/>
        <v>0</v>
      </c>
      <c r="GO369" s="451">
        <f t="shared" si="5721"/>
        <v>0</v>
      </c>
      <c r="GP369" s="252">
        <f t="shared" si="5722"/>
        <v>0</v>
      </c>
      <c r="GQ369" s="253">
        <f t="shared" si="5723"/>
        <v>0</v>
      </c>
      <c r="GR369" s="253">
        <f t="shared" si="5724"/>
        <v>0</v>
      </c>
      <c r="GS369" s="243"/>
      <c r="GT369" s="295"/>
      <c r="GU369" s="90">
        <f t="shared" si="5818"/>
        <v>0</v>
      </c>
      <c r="GV369" s="184"/>
      <c r="GW369" s="100"/>
      <c r="GX369" s="90">
        <f t="shared" si="5819"/>
        <v>0</v>
      </c>
      <c r="GY369" s="236">
        <f t="shared" si="5725"/>
        <v>0</v>
      </c>
      <c r="GZ369" s="232">
        <f t="shared" si="5726"/>
        <v>0</v>
      </c>
      <c r="HA369" s="233">
        <f t="shared" si="5727"/>
        <v>0</v>
      </c>
      <c r="HB369" s="243"/>
      <c r="HC369" s="295"/>
      <c r="HD369" s="90">
        <f t="shared" si="5820"/>
        <v>0</v>
      </c>
      <c r="HE369" s="243"/>
      <c r="HF369" s="295"/>
      <c r="HG369" s="90">
        <f t="shared" si="5821"/>
        <v>0</v>
      </c>
      <c r="HH369" s="236">
        <f t="shared" si="5728"/>
        <v>0</v>
      </c>
      <c r="HI369" s="232">
        <f t="shared" si="5729"/>
        <v>0</v>
      </c>
      <c r="HJ369" s="233">
        <f t="shared" si="5730"/>
        <v>0</v>
      </c>
      <c r="HK369" s="184"/>
      <c r="HL369" s="100"/>
      <c r="HM369" s="90">
        <f t="shared" si="5822"/>
        <v>0</v>
      </c>
      <c r="HN369" s="184"/>
      <c r="HO369" s="100"/>
      <c r="HP369" s="90">
        <f t="shared" si="5823"/>
        <v>0</v>
      </c>
      <c r="HQ369" s="236">
        <f t="shared" si="5731"/>
        <v>0</v>
      </c>
      <c r="HR369" s="232">
        <f t="shared" si="5732"/>
        <v>0</v>
      </c>
      <c r="HS369" s="233">
        <f t="shared" si="5733"/>
        <v>0</v>
      </c>
      <c r="HT369" s="50">
        <f t="shared" si="5734"/>
        <v>0</v>
      </c>
      <c r="HU369" s="45">
        <f t="shared" si="5735"/>
        <v>0</v>
      </c>
      <c r="HV369" s="51">
        <f t="shared" si="5736"/>
        <v>0</v>
      </c>
      <c r="HW369" s="50">
        <f t="shared" si="5737"/>
        <v>0</v>
      </c>
      <c r="HX369" s="45">
        <f t="shared" si="5738"/>
        <v>0</v>
      </c>
      <c r="HY369" s="51">
        <f t="shared" si="5739"/>
        <v>0</v>
      </c>
      <c r="HZ369" s="252">
        <f t="shared" si="5740"/>
        <v>0</v>
      </c>
      <c r="IA369" s="253">
        <f t="shared" si="5741"/>
        <v>0</v>
      </c>
      <c r="IB369" s="253">
        <f t="shared" si="5742"/>
        <v>0</v>
      </c>
      <c r="IC369" s="243"/>
      <c r="ID369" s="240"/>
      <c r="IE369" s="241">
        <f t="shared" si="5824"/>
        <v>0</v>
      </c>
      <c r="IF369" s="243"/>
      <c r="IG369" s="240"/>
      <c r="IH369" s="241">
        <f t="shared" si="5825"/>
        <v>0</v>
      </c>
      <c r="II369" s="236">
        <f t="shared" si="5743"/>
        <v>0</v>
      </c>
      <c r="IJ369" s="232">
        <f t="shared" si="5744"/>
        <v>0</v>
      </c>
      <c r="IK369" s="233">
        <f t="shared" si="5745"/>
        <v>0</v>
      </c>
      <c r="IL369" s="243"/>
      <c r="IM369" s="240"/>
      <c r="IN369" s="241">
        <f t="shared" si="5826"/>
        <v>0</v>
      </c>
      <c r="IO369" s="243"/>
      <c r="IP369" s="240"/>
      <c r="IQ369" s="241">
        <f t="shared" si="5827"/>
        <v>0</v>
      </c>
      <c r="IR369" s="236">
        <f t="shared" si="5746"/>
        <v>0</v>
      </c>
      <c r="IS369" s="232">
        <f t="shared" si="5747"/>
        <v>0</v>
      </c>
      <c r="IT369" s="233">
        <f t="shared" si="5748"/>
        <v>0</v>
      </c>
      <c r="IU369" s="243"/>
      <c r="IV369" s="240"/>
      <c r="IW369" s="241">
        <f t="shared" si="5828"/>
        <v>0</v>
      </c>
      <c r="IX369" s="243"/>
      <c r="IY369" s="240"/>
      <c r="IZ369" s="241">
        <f t="shared" si="5829"/>
        <v>0</v>
      </c>
      <c r="JA369" s="236">
        <f t="shared" si="5749"/>
        <v>0</v>
      </c>
      <c r="JB369" s="232">
        <f t="shared" si="5750"/>
        <v>0</v>
      </c>
      <c r="JC369" s="233">
        <f t="shared" si="5751"/>
        <v>0</v>
      </c>
      <c r="JD369" s="449">
        <f t="shared" si="5752"/>
        <v>0</v>
      </c>
      <c r="JE369" s="450">
        <f t="shared" si="5753"/>
        <v>0</v>
      </c>
      <c r="JF369" s="451">
        <f t="shared" si="5754"/>
        <v>0</v>
      </c>
      <c r="JG369" s="449">
        <f t="shared" si="5755"/>
        <v>0</v>
      </c>
      <c r="JH369" s="450">
        <f t="shared" si="5756"/>
        <v>0</v>
      </c>
      <c r="JI369" s="451">
        <f t="shared" si="5757"/>
        <v>0</v>
      </c>
      <c r="JJ369" s="252">
        <f t="shared" si="5758"/>
        <v>0</v>
      </c>
      <c r="JK369" s="253">
        <f t="shared" si="5759"/>
        <v>0</v>
      </c>
      <c r="JL369" s="253">
        <f t="shared" si="5760"/>
        <v>0</v>
      </c>
      <c r="JM369" s="184"/>
      <c r="JN369" s="100"/>
      <c r="JO369" s="90">
        <f t="shared" si="5830"/>
        <v>0</v>
      </c>
      <c r="JP369" s="184"/>
      <c r="JQ369" s="100"/>
      <c r="JR369" s="90">
        <f t="shared" si="5831"/>
        <v>0</v>
      </c>
      <c r="JS369" s="236">
        <f t="shared" si="5761"/>
        <v>0</v>
      </c>
      <c r="JT369" s="232">
        <f t="shared" si="5762"/>
        <v>0</v>
      </c>
      <c r="JU369" s="233">
        <f t="shared" si="5763"/>
        <v>0</v>
      </c>
      <c r="JV369" s="184"/>
      <c r="JW369" s="100"/>
      <c r="JX369" s="90">
        <f t="shared" si="5832"/>
        <v>0</v>
      </c>
      <c r="JY369" s="184"/>
      <c r="JZ369" s="100"/>
      <c r="KA369" s="90">
        <f t="shared" si="5833"/>
        <v>0</v>
      </c>
      <c r="KB369" s="236">
        <f t="shared" si="5764"/>
        <v>0</v>
      </c>
      <c r="KC369" s="232">
        <f t="shared" si="5765"/>
        <v>0</v>
      </c>
      <c r="KD369" s="233">
        <f t="shared" si="5766"/>
        <v>0</v>
      </c>
      <c r="KE369" s="184"/>
      <c r="KF369" s="100"/>
      <c r="KG369" s="90">
        <f t="shared" si="5834"/>
        <v>0</v>
      </c>
      <c r="KH369" s="184"/>
      <c r="KI369" s="100"/>
      <c r="KJ369" s="90">
        <f t="shared" si="5835"/>
        <v>0</v>
      </c>
      <c r="KK369" s="41">
        <f t="shared" si="5767"/>
        <v>0</v>
      </c>
      <c r="KL369" s="42">
        <f t="shared" si="5768"/>
        <v>0</v>
      </c>
      <c r="KM369" s="43">
        <f t="shared" si="5769"/>
        <v>0</v>
      </c>
      <c r="KN369" s="50">
        <f t="shared" si="5770"/>
        <v>0</v>
      </c>
      <c r="KO369" s="45">
        <f t="shared" si="5771"/>
        <v>0</v>
      </c>
      <c r="KP369" s="51">
        <f t="shared" si="5772"/>
        <v>0</v>
      </c>
      <c r="KQ369" s="50">
        <f t="shared" si="5773"/>
        <v>0</v>
      </c>
      <c r="KR369" s="45">
        <f t="shared" si="5774"/>
        <v>0</v>
      </c>
      <c r="KS369" s="51">
        <f t="shared" si="5775"/>
        <v>0</v>
      </c>
      <c r="KT369" s="81">
        <f t="shared" si="5776"/>
        <v>0</v>
      </c>
      <c r="KU369" s="52">
        <f t="shared" si="5777"/>
        <v>0</v>
      </c>
      <c r="KV369" s="52">
        <f t="shared" si="5778"/>
        <v>0</v>
      </c>
      <c r="KW369" s="178">
        <f t="shared" si="5779"/>
        <v>0</v>
      </c>
      <c r="KX369" s="28">
        <f t="shared" si="5780"/>
        <v>0</v>
      </c>
      <c r="KY369" s="29">
        <f t="shared" si="5781"/>
        <v>0</v>
      </c>
      <c r="KZ369" s="178">
        <f t="shared" si="5782"/>
        <v>0</v>
      </c>
      <c r="LA369" s="28">
        <f t="shared" si="5783"/>
        <v>0</v>
      </c>
      <c r="LB369" s="29">
        <f t="shared" si="5784"/>
        <v>0</v>
      </c>
      <c r="LC369" s="27">
        <f t="shared" si="5785"/>
        <v>0</v>
      </c>
      <c r="LD369" s="28">
        <f t="shared" si="5786"/>
        <v>0</v>
      </c>
      <c r="LE369" s="29">
        <f t="shared" si="5787"/>
        <v>0</v>
      </c>
    </row>
    <row r="370" spans="2:317" ht="20.25" hidden="1" customHeight="1" outlineLevel="3">
      <c r="B370" s="84"/>
      <c r="C370" s="176"/>
      <c r="D370" s="176" t="s">
        <v>442</v>
      </c>
      <c r="E370" s="176" t="s">
        <v>262</v>
      </c>
      <c r="F370" s="84" t="s">
        <v>186</v>
      </c>
      <c r="G370" s="243"/>
      <c r="H370" s="240"/>
      <c r="I370" s="241">
        <f t="shared" si="5788"/>
        <v>0</v>
      </c>
      <c r="J370" s="243"/>
      <c r="K370" s="240"/>
      <c r="L370" s="241">
        <f t="shared" si="5789"/>
        <v>0</v>
      </c>
      <c r="M370" s="41">
        <f t="shared" si="5626"/>
        <v>0</v>
      </c>
      <c r="N370" s="42">
        <f t="shared" si="5627"/>
        <v>0</v>
      </c>
      <c r="O370" s="43">
        <f t="shared" si="5628"/>
        <v>0</v>
      </c>
      <c r="P370" s="243"/>
      <c r="Q370" s="240"/>
      <c r="R370" s="241">
        <f t="shared" si="5790"/>
        <v>0</v>
      </c>
      <c r="S370" s="243"/>
      <c r="T370" s="240"/>
      <c r="U370" s="241">
        <f t="shared" si="5791"/>
        <v>0</v>
      </c>
      <c r="V370" s="41">
        <f t="shared" si="5629"/>
        <v>0</v>
      </c>
      <c r="W370" s="42">
        <f t="shared" si="5630"/>
        <v>0</v>
      </c>
      <c r="X370" s="43">
        <f t="shared" si="5631"/>
        <v>0</v>
      </c>
      <c r="Y370" s="243"/>
      <c r="Z370" s="240"/>
      <c r="AA370" s="241">
        <f t="shared" si="5792"/>
        <v>0</v>
      </c>
      <c r="AB370" s="243"/>
      <c r="AC370" s="240"/>
      <c r="AD370" s="241">
        <f t="shared" si="5793"/>
        <v>0</v>
      </c>
      <c r="AE370" s="236">
        <f t="shared" si="5632"/>
        <v>0</v>
      </c>
      <c r="AF370" s="232">
        <f t="shared" si="5633"/>
        <v>0</v>
      </c>
      <c r="AG370" s="233">
        <f t="shared" si="5634"/>
        <v>0</v>
      </c>
      <c r="AH370" s="449">
        <f t="shared" si="5635"/>
        <v>0</v>
      </c>
      <c r="AI370" s="450">
        <f t="shared" si="5636"/>
        <v>0</v>
      </c>
      <c r="AJ370" s="451">
        <f t="shared" si="5637"/>
        <v>0</v>
      </c>
      <c r="AK370" s="449">
        <f t="shared" si="5638"/>
        <v>0</v>
      </c>
      <c r="AL370" s="450">
        <f t="shared" si="5639"/>
        <v>0</v>
      </c>
      <c r="AM370" s="451">
        <f t="shared" si="5640"/>
        <v>0</v>
      </c>
      <c r="AN370" s="252">
        <f t="shared" si="5641"/>
        <v>0</v>
      </c>
      <c r="AO370" s="253">
        <f t="shared" si="5642"/>
        <v>0</v>
      </c>
      <c r="AP370" s="253">
        <f t="shared" si="5643"/>
        <v>0</v>
      </c>
      <c r="AQ370" s="184"/>
      <c r="AR370" s="100"/>
      <c r="AS370" s="90">
        <f t="shared" si="5794"/>
        <v>0</v>
      </c>
      <c r="AT370" s="184"/>
      <c r="AU370" s="100"/>
      <c r="AV370" s="90">
        <f t="shared" si="5795"/>
        <v>0</v>
      </c>
      <c r="AW370" s="236">
        <f t="shared" si="5644"/>
        <v>0</v>
      </c>
      <c r="AX370" s="232">
        <f t="shared" si="5645"/>
        <v>0</v>
      </c>
      <c r="AY370" s="233">
        <f t="shared" si="5646"/>
        <v>0</v>
      </c>
      <c r="AZ370" s="184"/>
      <c r="BA370" s="100"/>
      <c r="BB370" s="90">
        <f t="shared" si="5796"/>
        <v>0</v>
      </c>
      <c r="BC370" s="184"/>
      <c r="BD370" s="100"/>
      <c r="BE370" s="90">
        <f t="shared" si="5797"/>
        <v>0</v>
      </c>
      <c r="BF370" s="236">
        <f t="shared" si="5647"/>
        <v>0</v>
      </c>
      <c r="BG370" s="232">
        <f t="shared" si="5648"/>
        <v>0</v>
      </c>
      <c r="BH370" s="233">
        <f t="shared" si="5649"/>
        <v>0</v>
      </c>
      <c r="BI370" s="184"/>
      <c r="BJ370" s="100"/>
      <c r="BK370" s="90">
        <f t="shared" si="5798"/>
        <v>0</v>
      </c>
      <c r="BL370" s="184"/>
      <c r="BM370" s="100"/>
      <c r="BN370" s="90">
        <f t="shared" si="5799"/>
        <v>0</v>
      </c>
      <c r="BO370" s="236">
        <f t="shared" si="5650"/>
        <v>0</v>
      </c>
      <c r="BP370" s="232">
        <f t="shared" si="5651"/>
        <v>0</v>
      </c>
      <c r="BQ370" s="233">
        <f t="shared" si="5652"/>
        <v>0</v>
      </c>
      <c r="BR370" s="50">
        <f t="shared" si="5653"/>
        <v>0</v>
      </c>
      <c r="BS370" s="45">
        <f t="shared" si="5654"/>
        <v>0</v>
      </c>
      <c r="BT370" s="51">
        <f t="shared" si="5655"/>
        <v>0</v>
      </c>
      <c r="BU370" s="50">
        <f t="shared" si="5656"/>
        <v>0</v>
      </c>
      <c r="BV370" s="45">
        <f t="shared" si="5657"/>
        <v>0</v>
      </c>
      <c r="BW370" s="51">
        <f t="shared" si="5658"/>
        <v>0</v>
      </c>
      <c r="BX370" s="252">
        <f t="shared" si="5659"/>
        <v>0</v>
      </c>
      <c r="BY370" s="253">
        <f t="shared" si="5660"/>
        <v>0</v>
      </c>
      <c r="BZ370" s="253">
        <f t="shared" si="5661"/>
        <v>0</v>
      </c>
      <c r="CA370" s="243"/>
      <c r="CB370" s="240"/>
      <c r="CC370" s="241">
        <f t="shared" si="5800"/>
        <v>0</v>
      </c>
      <c r="CD370" s="243"/>
      <c r="CE370" s="240"/>
      <c r="CF370" s="241">
        <f t="shared" si="5801"/>
        <v>0</v>
      </c>
      <c r="CG370" s="236">
        <f t="shared" si="5662"/>
        <v>0</v>
      </c>
      <c r="CH370" s="232">
        <f t="shared" si="5663"/>
        <v>0</v>
      </c>
      <c r="CI370" s="233">
        <f t="shared" si="5664"/>
        <v>0</v>
      </c>
      <c r="CJ370" s="243"/>
      <c r="CK370" s="240"/>
      <c r="CL370" s="241">
        <f t="shared" si="5802"/>
        <v>0</v>
      </c>
      <c r="CM370" s="243"/>
      <c r="CN370" s="240"/>
      <c r="CO370" s="241">
        <f t="shared" si="5803"/>
        <v>0</v>
      </c>
      <c r="CP370" s="236">
        <f t="shared" si="5665"/>
        <v>0</v>
      </c>
      <c r="CQ370" s="232">
        <f t="shared" si="5666"/>
        <v>0</v>
      </c>
      <c r="CR370" s="233">
        <f t="shared" si="5667"/>
        <v>0</v>
      </c>
      <c r="CS370" s="243"/>
      <c r="CT370" s="240"/>
      <c r="CU370" s="241">
        <f t="shared" si="5804"/>
        <v>0</v>
      </c>
      <c r="CV370" s="243"/>
      <c r="CW370" s="240"/>
      <c r="CX370" s="241">
        <f t="shared" si="5805"/>
        <v>0</v>
      </c>
      <c r="CY370" s="236">
        <f t="shared" si="5668"/>
        <v>0</v>
      </c>
      <c r="CZ370" s="232">
        <f t="shared" si="5669"/>
        <v>0</v>
      </c>
      <c r="DA370" s="233">
        <f t="shared" si="5670"/>
        <v>0</v>
      </c>
      <c r="DB370" s="449">
        <f t="shared" si="5671"/>
        <v>0</v>
      </c>
      <c r="DC370" s="450">
        <f t="shared" si="5672"/>
        <v>0</v>
      </c>
      <c r="DD370" s="451">
        <f t="shared" si="5673"/>
        <v>0</v>
      </c>
      <c r="DE370" s="449">
        <f t="shared" si="5674"/>
        <v>0</v>
      </c>
      <c r="DF370" s="450">
        <f t="shared" si="5675"/>
        <v>0</v>
      </c>
      <c r="DG370" s="451">
        <f t="shared" si="5676"/>
        <v>0</v>
      </c>
      <c r="DH370" s="252">
        <f t="shared" si="5677"/>
        <v>0</v>
      </c>
      <c r="DI370" s="253">
        <f t="shared" si="5678"/>
        <v>0</v>
      </c>
      <c r="DJ370" s="253">
        <f t="shared" si="5679"/>
        <v>0</v>
      </c>
      <c r="DK370" s="184"/>
      <c r="DL370" s="100"/>
      <c r="DM370" s="90">
        <f t="shared" si="5806"/>
        <v>0</v>
      </c>
      <c r="DN370" s="184"/>
      <c r="DO370" s="100"/>
      <c r="DP370" s="90">
        <f t="shared" si="5807"/>
        <v>0</v>
      </c>
      <c r="DQ370" s="236">
        <f t="shared" si="5680"/>
        <v>0</v>
      </c>
      <c r="DR370" s="232">
        <f t="shared" si="5681"/>
        <v>0</v>
      </c>
      <c r="DS370" s="233">
        <f t="shared" si="5682"/>
        <v>0</v>
      </c>
      <c r="DT370" s="184"/>
      <c r="DU370" s="100"/>
      <c r="DV370" s="90">
        <f t="shared" si="5808"/>
        <v>0</v>
      </c>
      <c r="DW370" s="184"/>
      <c r="DX370" s="100"/>
      <c r="DY370" s="90">
        <f t="shared" si="5809"/>
        <v>0</v>
      </c>
      <c r="DZ370" s="236">
        <f t="shared" si="5683"/>
        <v>0</v>
      </c>
      <c r="EA370" s="232">
        <f t="shared" si="5684"/>
        <v>0</v>
      </c>
      <c r="EB370" s="233">
        <f t="shared" si="5685"/>
        <v>0</v>
      </c>
      <c r="EC370" s="184"/>
      <c r="ED370" s="100"/>
      <c r="EE370" s="90">
        <f t="shared" si="5810"/>
        <v>0</v>
      </c>
      <c r="EF370" s="184"/>
      <c r="EG370" s="100"/>
      <c r="EH370" s="90">
        <f t="shared" si="5811"/>
        <v>0</v>
      </c>
      <c r="EI370" s="41">
        <f t="shared" si="5686"/>
        <v>0</v>
      </c>
      <c r="EJ370" s="42">
        <f t="shared" si="5687"/>
        <v>0</v>
      </c>
      <c r="EK370" s="43">
        <f t="shared" si="5688"/>
        <v>0</v>
      </c>
      <c r="EL370" s="50">
        <f t="shared" si="5689"/>
        <v>0</v>
      </c>
      <c r="EM370" s="45">
        <f t="shared" si="5690"/>
        <v>0</v>
      </c>
      <c r="EN370" s="51">
        <f t="shared" si="5691"/>
        <v>0</v>
      </c>
      <c r="EO370" s="50">
        <f t="shared" si="5692"/>
        <v>0</v>
      </c>
      <c r="EP370" s="45">
        <f t="shared" si="5693"/>
        <v>0</v>
      </c>
      <c r="EQ370" s="51">
        <f t="shared" si="5694"/>
        <v>0</v>
      </c>
      <c r="ER370" s="81">
        <f t="shared" si="5695"/>
        <v>0</v>
      </c>
      <c r="ES370" s="52">
        <f t="shared" si="5696"/>
        <v>0</v>
      </c>
      <c r="ET370" s="52">
        <f t="shared" si="5697"/>
        <v>0</v>
      </c>
      <c r="EU370" s="27">
        <f t="shared" si="5698"/>
        <v>0</v>
      </c>
      <c r="EV370" s="28">
        <f t="shared" si="5699"/>
        <v>0</v>
      </c>
      <c r="EW370" s="29">
        <f t="shared" si="5700"/>
        <v>0</v>
      </c>
      <c r="EX370" s="27">
        <f t="shared" si="5701"/>
        <v>0</v>
      </c>
      <c r="EY370" s="28">
        <f t="shared" si="5702"/>
        <v>0</v>
      </c>
      <c r="EZ370" s="29">
        <f t="shared" si="5703"/>
        <v>0</v>
      </c>
      <c r="FA370" s="178">
        <f t="shared" si="5704"/>
        <v>0</v>
      </c>
      <c r="FB370" s="28">
        <f t="shared" si="5705"/>
        <v>0</v>
      </c>
      <c r="FC370" s="29">
        <f t="shared" si="5706"/>
        <v>0</v>
      </c>
      <c r="FE370" s="84" t="s">
        <v>455</v>
      </c>
      <c r="FF370" s="176" t="s">
        <v>394</v>
      </c>
      <c r="FG370" s="176" t="s">
        <v>262</v>
      </c>
      <c r="FH370" s="84" t="s">
        <v>186</v>
      </c>
      <c r="FI370" s="243"/>
      <c r="FJ370" s="240"/>
      <c r="FK370" s="241">
        <f t="shared" ref="FK370:FK376" si="5836">FI370*FJ370</f>
        <v>0</v>
      </c>
      <c r="FL370" s="243"/>
      <c r="FM370" s="240"/>
      <c r="FN370" s="241">
        <f t="shared" ref="FN370:FN376" si="5837">FL370*FM370</f>
        <v>0</v>
      </c>
      <c r="FO370" s="41">
        <f t="shared" si="5707"/>
        <v>0</v>
      </c>
      <c r="FP370" s="42">
        <f t="shared" si="5708"/>
        <v>0</v>
      </c>
      <c r="FQ370" s="43">
        <f t="shared" si="5709"/>
        <v>0</v>
      </c>
      <c r="FR370" s="243"/>
      <c r="FS370" s="240"/>
      <c r="FT370" s="241">
        <f t="shared" ref="FT370:FT376" si="5838">FR370*FS370</f>
        <v>0</v>
      </c>
      <c r="FU370" s="243"/>
      <c r="FV370" s="240"/>
      <c r="FW370" s="241">
        <f t="shared" ref="FW370:FW376" si="5839">FU370*FV370</f>
        <v>0</v>
      </c>
      <c r="FX370" s="41">
        <f t="shared" si="5710"/>
        <v>0</v>
      </c>
      <c r="FY370" s="42">
        <f t="shared" si="5711"/>
        <v>0</v>
      </c>
      <c r="FZ370" s="43">
        <f t="shared" si="5712"/>
        <v>0</v>
      </c>
      <c r="GA370" s="243"/>
      <c r="GB370" s="240"/>
      <c r="GC370" s="241">
        <f t="shared" ref="GC370:GC376" si="5840">GA370*GB370</f>
        <v>0</v>
      </c>
      <c r="GD370" s="243"/>
      <c r="GE370" s="240"/>
      <c r="GF370" s="241">
        <f t="shared" ref="GF370:GF376" si="5841">GD370*GE370</f>
        <v>0</v>
      </c>
      <c r="GG370" s="236">
        <f t="shared" si="5713"/>
        <v>0</v>
      </c>
      <c r="GH370" s="232">
        <f t="shared" si="5714"/>
        <v>0</v>
      </c>
      <c r="GI370" s="233">
        <f t="shared" si="5715"/>
        <v>0</v>
      </c>
      <c r="GJ370" s="449">
        <f t="shared" si="5716"/>
        <v>0</v>
      </c>
      <c r="GK370" s="450">
        <f t="shared" si="5717"/>
        <v>0</v>
      </c>
      <c r="GL370" s="451">
        <f t="shared" si="5718"/>
        <v>0</v>
      </c>
      <c r="GM370" s="449">
        <f t="shared" si="5719"/>
        <v>0</v>
      </c>
      <c r="GN370" s="450">
        <f t="shared" si="5720"/>
        <v>0</v>
      </c>
      <c r="GO370" s="451">
        <f t="shared" si="5721"/>
        <v>0</v>
      </c>
      <c r="GP370" s="252">
        <f t="shared" si="5722"/>
        <v>0</v>
      </c>
      <c r="GQ370" s="253">
        <f t="shared" si="5723"/>
        <v>0</v>
      </c>
      <c r="GR370" s="253">
        <f t="shared" si="5724"/>
        <v>0</v>
      </c>
      <c r="GS370" s="184"/>
      <c r="GT370" s="100"/>
      <c r="GU370" s="90">
        <f t="shared" ref="GU370:GU376" si="5842">GS370*GT370</f>
        <v>0</v>
      </c>
      <c r="GV370" s="184"/>
      <c r="GW370" s="100"/>
      <c r="GX370" s="90">
        <f t="shared" ref="GX370:GX376" si="5843">GV370*GW370</f>
        <v>0</v>
      </c>
      <c r="GY370" s="236">
        <f t="shared" si="5725"/>
        <v>0</v>
      </c>
      <c r="GZ370" s="232">
        <f t="shared" si="5726"/>
        <v>0</v>
      </c>
      <c r="HA370" s="233">
        <f t="shared" si="5727"/>
        <v>0</v>
      </c>
      <c r="HB370" s="184"/>
      <c r="HC370" s="100"/>
      <c r="HD370" s="90">
        <f t="shared" ref="HD370:HD376" si="5844">HB370*HC370</f>
        <v>0</v>
      </c>
      <c r="HE370" s="184"/>
      <c r="HF370" s="100"/>
      <c r="HG370" s="90">
        <f t="shared" ref="HG370:HG376" si="5845">HE370*HF370</f>
        <v>0</v>
      </c>
      <c r="HH370" s="236">
        <f t="shared" si="5728"/>
        <v>0</v>
      </c>
      <c r="HI370" s="232">
        <f t="shared" si="5729"/>
        <v>0</v>
      </c>
      <c r="HJ370" s="233">
        <f t="shared" si="5730"/>
        <v>0</v>
      </c>
      <c r="HK370" s="184"/>
      <c r="HL370" s="100"/>
      <c r="HM370" s="90">
        <f t="shared" ref="HM370:HM376" si="5846">HK370*HL370</f>
        <v>0</v>
      </c>
      <c r="HN370" s="184"/>
      <c r="HO370" s="100"/>
      <c r="HP370" s="90">
        <f t="shared" ref="HP370:HP376" si="5847">HN370*HO370</f>
        <v>0</v>
      </c>
      <c r="HQ370" s="236">
        <f t="shared" si="5731"/>
        <v>0</v>
      </c>
      <c r="HR370" s="232">
        <f t="shared" si="5732"/>
        <v>0</v>
      </c>
      <c r="HS370" s="233">
        <f t="shared" si="5733"/>
        <v>0</v>
      </c>
      <c r="HT370" s="50">
        <f t="shared" si="5734"/>
        <v>0</v>
      </c>
      <c r="HU370" s="45">
        <f t="shared" si="5735"/>
        <v>0</v>
      </c>
      <c r="HV370" s="51">
        <f t="shared" si="5736"/>
        <v>0</v>
      </c>
      <c r="HW370" s="50">
        <f t="shared" si="5737"/>
        <v>0</v>
      </c>
      <c r="HX370" s="45">
        <f t="shared" si="5738"/>
        <v>0</v>
      </c>
      <c r="HY370" s="51">
        <f t="shared" si="5739"/>
        <v>0</v>
      </c>
      <c r="HZ370" s="252">
        <f t="shared" si="5740"/>
        <v>0</v>
      </c>
      <c r="IA370" s="253">
        <f t="shared" si="5741"/>
        <v>0</v>
      </c>
      <c r="IB370" s="253">
        <f t="shared" si="5742"/>
        <v>0</v>
      </c>
      <c r="IC370" s="243"/>
      <c r="ID370" s="240"/>
      <c r="IE370" s="241">
        <f t="shared" ref="IE370:IE376" si="5848">IC370*ID370</f>
        <v>0</v>
      </c>
      <c r="IF370" s="243"/>
      <c r="IG370" s="240"/>
      <c r="IH370" s="241">
        <f t="shared" ref="IH370:IH376" si="5849">IF370*IG370</f>
        <v>0</v>
      </c>
      <c r="II370" s="236">
        <f t="shared" si="5743"/>
        <v>0</v>
      </c>
      <c r="IJ370" s="232">
        <f t="shared" si="5744"/>
        <v>0</v>
      </c>
      <c r="IK370" s="233">
        <f t="shared" si="5745"/>
        <v>0</v>
      </c>
      <c r="IL370" s="243"/>
      <c r="IM370" s="240"/>
      <c r="IN370" s="241">
        <f t="shared" ref="IN370:IN376" si="5850">IL370*IM370</f>
        <v>0</v>
      </c>
      <c r="IO370" s="243"/>
      <c r="IP370" s="240"/>
      <c r="IQ370" s="241">
        <f t="shared" ref="IQ370:IQ376" si="5851">IO370*IP370</f>
        <v>0</v>
      </c>
      <c r="IR370" s="236">
        <f t="shared" si="5746"/>
        <v>0</v>
      </c>
      <c r="IS370" s="232">
        <f t="shared" si="5747"/>
        <v>0</v>
      </c>
      <c r="IT370" s="233">
        <f t="shared" si="5748"/>
        <v>0</v>
      </c>
      <c r="IU370" s="243"/>
      <c r="IV370" s="240"/>
      <c r="IW370" s="241">
        <f t="shared" ref="IW370:IW376" si="5852">IU370*IV370</f>
        <v>0</v>
      </c>
      <c r="IX370" s="243"/>
      <c r="IY370" s="240"/>
      <c r="IZ370" s="241">
        <f t="shared" ref="IZ370:IZ376" si="5853">IX370*IY370</f>
        <v>0</v>
      </c>
      <c r="JA370" s="236">
        <f t="shared" si="5749"/>
        <v>0</v>
      </c>
      <c r="JB370" s="232">
        <f t="shared" si="5750"/>
        <v>0</v>
      </c>
      <c r="JC370" s="233">
        <f t="shared" si="5751"/>
        <v>0</v>
      </c>
      <c r="JD370" s="449">
        <f t="shared" si="5752"/>
        <v>0</v>
      </c>
      <c r="JE370" s="450">
        <f t="shared" si="5753"/>
        <v>0</v>
      </c>
      <c r="JF370" s="451">
        <f t="shared" si="5754"/>
        <v>0</v>
      </c>
      <c r="JG370" s="449">
        <f t="shared" si="5755"/>
        <v>0</v>
      </c>
      <c r="JH370" s="450">
        <f t="shared" si="5756"/>
        <v>0</v>
      </c>
      <c r="JI370" s="451">
        <f t="shared" si="5757"/>
        <v>0</v>
      </c>
      <c r="JJ370" s="252">
        <f t="shared" si="5758"/>
        <v>0</v>
      </c>
      <c r="JK370" s="253">
        <f t="shared" si="5759"/>
        <v>0</v>
      </c>
      <c r="JL370" s="253">
        <f t="shared" si="5760"/>
        <v>0</v>
      </c>
      <c r="JM370" s="184"/>
      <c r="JN370" s="100"/>
      <c r="JO370" s="90">
        <f t="shared" ref="JO370:JO376" si="5854">JM370*JN370</f>
        <v>0</v>
      </c>
      <c r="JP370" s="184"/>
      <c r="JQ370" s="100"/>
      <c r="JR370" s="90">
        <f t="shared" ref="JR370:JR376" si="5855">JP370*JQ370</f>
        <v>0</v>
      </c>
      <c r="JS370" s="236">
        <f t="shared" si="5761"/>
        <v>0</v>
      </c>
      <c r="JT370" s="232">
        <f t="shared" si="5762"/>
        <v>0</v>
      </c>
      <c r="JU370" s="233">
        <f t="shared" si="5763"/>
        <v>0</v>
      </c>
      <c r="JV370" s="184"/>
      <c r="JW370" s="100"/>
      <c r="JX370" s="90">
        <f t="shared" ref="JX370:JX376" si="5856">JV370*JW370</f>
        <v>0</v>
      </c>
      <c r="JY370" s="184"/>
      <c r="JZ370" s="100"/>
      <c r="KA370" s="90">
        <f t="shared" ref="KA370:KA376" si="5857">JY370*JZ370</f>
        <v>0</v>
      </c>
      <c r="KB370" s="236">
        <f t="shared" si="5764"/>
        <v>0</v>
      </c>
      <c r="KC370" s="232">
        <f t="shared" si="5765"/>
        <v>0</v>
      </c>
      <c r="KD370" s="233">
        <f t="shared" si="5766"/>
        <v>0</v>
      </c>
      <c r="KE370" s="184"/>
      <c r="KF370" s="100"/>
      <c r="KG370" s="90">
        <f t="shared" ref="KG370:KG376" si="5858">KE370*KF370</f>
        <v>0</v>
      </c>
      <c r="KH370" s="184"/>
      <c r="KI370" s="100"/>
      <c r="KJ370" s="90">
        <f t="shared" ref="KJ370:KJ376" si="5859">KH370*KI370</f>
        <v>0</v>
      </c>
      <c r="KK370" s="41">
        <f t="shared" si="5767"/>
        <v>0</v>
      </c>
      <c r="KL370" s="42">
        <f t="shared" si="5768"/>
        <v>0</v>
      </c>
      <c r="KM370" s="43">
        <f t="shared" si="5769"/>
        <v>0</v>
      </c>
      <c r="KN370" s="50">
        <f t="shared" si="5770"/>
        <v>0</v>
      </c>
      <c r="KO370" s="45">
        <f t="shared" si="5771"/>
        <v>0</v>
      </c>
      <c r="KP370" s="51">
        <f t="shared" si="5772"/>
        <v>0</v>
      </c>
      <c r="KQ370" s="50">
        <f t="shared" si="5773"/>
        <v>0</v>
      </c>
      <c r="KR370" s="45">
        <f t="shared" si="5774"/>
        <v>0</v>
      </c>
      <c r="KS370" s="51">
        <f t="shared" si="5775"/>
        <v>0</v>
      </c>
      <c r="KT370" s="81">
        <f t="shared" si="5776"/>
        <v>0</v>
      </c>
      <c r="KU370" s="52">
        <f t="shared" si="5777"/>
        <v>0</v>
      </c>
      <c r="KV370" s="52">
        <f t="shared" si="5778"/>
        <v>0</v>
      </c>
      <c r="KW370" s="27">
        <f t="shared" si="5779"/>
        <v>0</v>
      </c>
      <c r="KX370" s="28">
        <f t="shared" si="5780"/>
        <v>0</v>
      </c>
      <c r="KY370" s="29">
        <f t="shared" si="5781"/>
        <v>0</v>
      </c>
      <c r="KZ370" s="27">
        <f t="shared" si="5782"/>
        <v>0</v>
      </c>
      <c r="LA370" s="28">
        <f t="shared" si="5783"/>
        <v>0</v>
      </c>
      <c r="LB370" s="29">
        <f t="shared" si="5784"/>
        <v>0</v>
      </c>
      <c r="LC370" s="178">
        <f t="shared" si="5785"/>
        <v>0</v>
      </c>
      <c r="LD370" s="28">
        <f t="shared" si="5786"/>
        <v>0</v>
      </c>
      <c r="LE370" s="29">
        <f t="shared" si="5787"/>
        <v>0</v>
      </c>
    </row>
    <row r="371" spans="2:317" ht="20.25" hidden="1" customHeight="1" outlineLevel="3">
      <c r="B371" s="84"/>
      <c r="C371" s="176"/>
      <c r="D371" s="176" t="s">
        <v>442</v>
      </c>
      <c r="E371" s="176" t="s">
        <v>262</v>
      </c>
      <c r="F371" s="84" t="s">
        <v>211</v>
      </c>
      <c r="G371" s="243"/>
      <c r="H371" s="240"/>
      <c r="I371" s="241">
        <f t="shared" si="5788"/>
        <v>0</v>
      </c>
      <c r="J371" s="243"/>
      <c r="K371" s="240"/>
      <c r="L371" s="241">
        <f t="shared" si="5789"/>
        <v>0</v>
      </c>
      <c r="M371" s="41">
        <f t="shared" si="5626"/>
        <v>0</v>
      </c>
      <c r="N371" s="42">
        <f t="shared" si="5627"/>
        <v>0</v>
      </c>
      <c r="O371" s="43">
        <f t="shared" si="5628"/>
        <v>0</v>
      </c>
      <c r="P371" s="243"/>
      <c r="Q371" s="240"/>
      <c r="R371" s="241">
        <f t="shared" si="5790"/>
        <v>0</v>
      </c>
      <c r="S371" s="243"/>
      <c r="T371" s="240"/>
      <c r="U371" s="241">
        <f t="shared" si="5791"/>
        <v>0</v>
      </c>
      <c r="V371" s="41">
        <f t="shared" si="5629"/>
        <v>0</v>
      </c>
      <c r="W371" s="42">
        <f t="shared" si="5630"/>
        <v>0</v>
      </c>
      <c r="X371" s="43">
        <f t="shared" si="5631"/>
        <v>0</v>
      </c>
      <c r="Y371" s="243"/>
      <c r="Z371" s="240"/>
      <c r="AA371" s="241">
        <f t="shared" si="5792"/>
        <v>0</v>
      </c>
      <c r="AB371" s="243"/>
      <c r="AC371" s="240"/>
      <c r="AD371" s="241">
        <f t="shared" si="5793"/>
        <v>0</v>
      </c>
      <c r="AE371" s="236">
        <f t="shared" si="5632"/>
        <v>0</v>
      </c>
      <c r="AF371" s="232">
        <f t="shared" si="5633"/>
        <v>0</v>
      </c>
      <c r="AG371" s="233">
        <f t="shared" si="5634"/>
        <v>0</v>
      </c>
      <c r="AH371" s="449">
        <f t="shared" si="5635"/>
        <v>0</v>
      </c>
      <c r="AI371" s="450">
        <f t="shared" si="5636"/>
        <v>0</v>
      </c>
      <c r="AJ371" s="451">
        <f t="shared" si="5637"/>
        <v>0</v>
      </c>
      <c r="AK371" s="449">
        <f t="shared" si="5638"/>
        <v>0</v>
      </c>
      <c r="AL371" s="450">
        <f t="shared" si="5639"/>
        <v>0</v>
      </c>
      <c r="AM371" s="451">
        <f t="shared" si="5640"/>
        <v>0</v>
      </c>
      <c r="AN371" s="252">
        <f t="shared" si="5641"/>
        <v>0</v>
      </c>
      <c r="AO371" s="253">
        <f t="shared" si="5642"/>
        <v>0</v>
      </c>
      <c r="AP371" s="253">
        <f t="shared" si="5643"/>
        <v>0</v>
      </c>
      <c r="AQ371" s="184"/>
      <c r="AR371" s="100"/>
      <c r="AS371" s="90">
        <f t="shared" si="5794"/>
        <v>0</v>
      </c>
      <c r="AT371" s="184"/>
      <c r="AU371" s="100"/>
      <c r="AV371" s="90">
        <f t="shared" si="5795"/>
        <v>0</v>
      </c>
      <c r="AW371" s="236">
        <f t="shared" si="5644"/>
        <v>0</v>
      </c>
      <c r="AX371" s="232">
        <f t="shared" si="5645"/>
        <v>0</v>
      </c>
      <c r="AY371" s="233">
        <f t="shared" si="5646"/>
        <v>0</v>
      </c>
      <c r="AZ371" s="184"/>
      <c r="BA371" s="100"/>
      <c r="BB371" s="90">
        <f t="shared" si="5796"/>
        <v>0</v>
      </c>
      <c r="BC371" s="184"/>
      <c r="BD371" s="100"/>
      <c r="BE371" s="90">
        <f t="shared" si="5797"/>
        <v>0</v>
      </c>
      <c r="BF371" s="236">
        <f t="shared" si="5647"/>
        <v>0</v>
      </c>
      <c r="BG371" s="232">
        <f t="shared" si="5648"/>
        <v>0</v>
      </c>
      <c r="BH371" s="233">
        <f t="shared" si="5649"/>
        <v>0</v>
      </c>
      <c r="BI371" s="184"/>
      <c r="BJ371" s="100"/>
      <c r="BK371" s="90">
        <f t="shared" si="5798"/>
        <v>0</v>
      </c>
      <c r="BL371" s="184"/>
      <c r="BM371" s="100"/>
      <c r="BN371" s="90">
        <f t="shared" si="5799"/>
        <v>0</v>
      </c>
      <c r="BO371" s="236">
        <f t="shared" si="5650"/>
        <v>0</v>
      </c>
      <c r="BP371" s="232">
        <f t="shared" si="5651"/>
        <v>0</v>
      </c>
      <c r="BQ371" s="233">
        <f t="shared" si="5652"/>
        <v>0</v>
      </c>
      <c r="BR371" s="50">
        <f t="shared" si="5653"/>
        <v>0</v>
      </c>
      <c r="BS371" s="45">
        <f t="shared" si="5654"/>
        <v>0</v>
      </c>
      <c r="BT371" s="51">
        <f t="shared" si="5655"/>
        <v>0</v>
      </c>
      <c r="BU371" s="50">
        <f t="shared" si="5656"/>
        <v>0</v>
      </c>
      <c r="BV371" s="45">
        <f t="shared" si="5657"/>
        <v>0</v>
      </c>
      <c r="BW371" s="51">
        <f t="shared" si="5658"/>
        <v>0</v>
      </c>
      <c r="BX371" s="252">
        <f t="shared" si="5659"/>
        <v>0</v>
      </c>
      <c r="BY371" s="253">
        <f t="shared" si="5660"/>
        <v>0</v>
      </c>
      <c r="BZ371" s="253">
        <f t="shared" si="5661"/>
        <v>0</v>
      </c>
      <c r="CA371" s="243"/>
      <c r="CB371" s="240"/>
      <c r="CC371" s="241">
        <f t="shared" si="5800"/>
        <v>0</v>
      </c>
      <c r="CD371" s="243"/>
      <c r="CE371" s="240"/>
      <c r="CF371" s="241">
        <f t="shared" si="5801"/>
        <v>0</v>
      </c>
      <c r="CG371" s="236">
        <f t="shared" si="5662"/>
        <v>0</v>
      </c>
      <c r="CH371" s="232">
        <f t="shared" si="5663"/>
        <v>0</v>
      </c>
      <c r="CI371" s="233">
        <f t="shared" si="5664"/>
        <v>0</v>
      </c>
      <c r="CJ371" s="243"/>
      <c r="CK371" s="240"/>
      <c r="CL371" s="241">
        <f t="shared" si="5802"/>
        <v>0</v>
      </c>
      <c r="CM371" s="243"/>
      <c r="CN371" s="240"/>
      <c r="CO371" s="241">
        <f t="shared" si="5803"/>
        <v>0</v>
      </c>
      <c r="CP371" s="236">
        <f t="shared" si="5665"/>
        <v>0</v>
      </c>
      <c r="CQ371" s="232">
        <f t="shared" si="5666"/>
        <v>0</v>
      </c>
      <c r="CR371" s="233">
        <f t="shared" si="5667"/>
        <v>0</v>
      </c>
      <c r="CS371" s="243"/>
      <c r="CT371" s="240"/>
      <c r="CU371" s="241">
        <f t="shared" si="5804"/>
        <v>0</v>
      </c>
      <c r="CV371" s="243"/>
      <c r="CW371" s="240"/>
      <c r="CX371" s="241">
        <f t="shared" si="5805"/>
        <v>0</v>
      </c>
      <c r="CY371" s="236">
        <f t="shared" si="5668"/>
        <v>0</v>
      </c>
      <c r="CZ371" s="232">
        <f t="shared" si="5669"/>
        <v>0</v>
      </c>
      <c r="DA371" s="233">
        <f t="shared" si="5670"/>
        <v>0</v>
      </c>
      <c r="DB371" s="449">
        <f t="shared" si="5671"/>
        <v>0</v>
      </c>
      <c r="DC371" s="450">
        <f t="shared" si="5672"/>
        <v>0</v>
      </c>
      <c r="DD371" s="451">
        <f t="shared" si="5673"/>
        <v>0</v>
      </c>
      <c r="DE371" s="449">
        <f t="shared" si="5674"/>
        <v>0</v>
      </c>
      <c r="DF371" s="450">
        <f t="shared" si="5675"/>
        <v>0</v>
      </c>
      <c r="DG371" s="451">
        <f t="shared" si="5676"/>
        <v>0</v>
      </c>
      <c r="DH371" s="252">
        <f t="shared" si="5677"/>
        <v>0</v>
      </c>
      <c r="DI371" s="253">
        <f t="shared" si="5678"/>
        <v>0</v>
      </c>
      <c r="DJ371" s="253">
        <f t="shared" si="5679"/>
        <v>0</v>
      </c>
      <c r="DK371" s="184"/>
      <c r="DL371" s="100"/>
      <c r="DM371" s="90">
        <f t="shared" si="5806"/>
        <v>0</v>
      </c>
      <c r="DN371" s="184"/>
      <c r="DO371" s="100"/>
      <c r="DP371" s="90">
        <f t="shared" si="5807"/>
        <v>0</v>
      </c>
      <c r="DQ371" s="236">
        <f t="shared" si="5680"/>
        <v>0</v>
      </c>
      <c r="DR371" s="232">
        <f t="shared" si="5681"/>
        <v>0</v>
      </c>
      <c r="DS371" s="233">
        <f t="shared" si="5682"/>
        <v>0</v>
      </c>
      <c r="DT371" s="184"/>
      <c r="DU371" s="100"/>
      <c r="DV371" s="90">
        <f t="shared" si="5808"/>
        <v>0</v>
      </c>
      <c r="DW371" s="184"/>
      <c r="DX371" s="100"/>
      <c r="DY371" s="90">
        <f t="shared" si="5809"/>
        <v>0</v>
      </c>
      <c r="DZ371" s="236">
        <f t="shared" si="5683"/>
        <v>0</v>
      </c>
      <c r="EA371" s="232">
        <f t="shared" si="5684"/>
        <v>0</v>
      </c>
      <c r="EB371" s="233">
        <f t="shared" si="5685"/>
        <v>0</v>
      </c>
      <c r="EC371" s="184"/>
      <c r="ED371" s="100"/>
      <c r="EE371" s="90">
        <f t="shared" si="5810"/>
        <v>0</v>
      </c>
      <c r="EF371" s="184"/>
      <c r="EG371" s="100"/>
      <c r="EH371" s="90">
        <f t="shared" si="5811"/>
        <v>0</v>
      </c>
      <c r="EI371" s="41">
        <f t="shared" si="5686"/>
        <v>0</v>
      </c>
      <c r="EJ371" s="42">
        <f t="shared" si="5687"/>
        <v>0</v>
      </c>
      <c r="EK371" s="43">
        <f t="shared" si="5688"/>
        <v>0</v>
      </c>
      <c r="EL371" s="50">
        <f t="shared" si="5689"/>
        <v>0</v>
      </c>
      <c r="EM371" s="45">
        <f t="shared" si="5690"/>
        <v>0</v>
      </c>
      <c r="EN371" s="51">
        <f t="shared" si="5691"/>
        <v>0</v>
      </c>
      <c r="EO371" s="50">
        <f t="shared" si="5692"/>
        <v>0</v>
      </c>
      <c r="EP371" s="45">
        <f t="shared" si="5693"/>
        <v>0</v>
      </c>
      <c r="EQ371" s="51">
        <f t="shared" si="5694"/>
        <v>0</v>
      </c>
      <c r="ER371" s="81">
        <f t="shared" si="5695"/>
        <v>0</v>
      </c>
      <c r="ES371" s="52">
        <f t="shared" si="5696"/>
        <v>0</v>
      </c>
      <c r="ET371" s="52">
        <f t="shared" si="5697"/>
        <v>0</v>
      </c>
      <c r="EU371" s="27">
        <f t="shared" si="5698"/>
        <v>0</v>
      </c>
      <c r="EV371" s="28">
        <f t="shared" si="5699"/>
        <v>0</v>
      </c>
      <c r="EW371" s="29">
        <f t="shared" si="5700"/>
        <v>0</v>
      </c>
      <c r="EX371" s="27">
        <f t="shared" si="5701"/>
        <v>0</v>
      </c>
      <c r="EY371" s="28">
        <f t="shared" si="5702"/>
        <v>0</v>
      </c>
      <c r="EZ371" s="29">
        <f t="shared" si="5703"/>
        <v>0</v>
      </c>
      <c r="FA371" s="178">
        <f t="shared" si="5704"/>
        <v>0</v>
      </c>
      <c r="FB371" s="28">
        <f t="shared" si="5705"/>
        <v>0</v>
      </c>
      <c r="FC371" s="29">
        <f t="shared" si="5706"/>
        <v>0</v>
      </c>
      <c r="FE371" s="84" t="s">
        <v>456</v>
      </c>
      <c r="FF371" s="176" t="s">
        <v>457</v>
      </c>
      <c r="FG371" s="176" t="s">
        <v>262</v>
      </c>
      <c r="FH371" s="84" t="s">
        <v>211</v>
      </c>
      <c r="FI371" s="243"/>
      <c r="FJ371" s="240"/>
      <c r="FK371" s="241">
        <f t="shared" si="5836"/>
        <v>0</v>
      </c>
      <c r="FL371" s="243"/>
      <c r="FM371" s="240"/>
      <c r="FN371" s="241">
        <f t="shared" si="5837"/>
        <v>0</v>
      </c>
      <c r="FO371" s="41">
        <f t="shared" si="5707"/>
        <v>0</v>
      </c>
      <c r="FP371" s="42">
        <f t="shared" si="5708"/>
        <v>0</v>
      </c>
      <c r="FQ371" s="43">
        <f t="shared" si="5709"/>
        <v>0</v>
      </c>
      <c r="FR371" s="243"/>
      <c r="FS371" s="240"/>
      <c r="FT371" s="241">
        <f t="shared" si="5838"/>
        <v>0</v>
      </c>
      <c r="FU371" s="243"/>
      <c r="FV371" s="240"/>
      <c r="FW371" s="241">
        <f t="shared" si="5839"/>
        <v>0</v>
      </c>
      <c r="FX371" s="41">
        <f t="shared" si="5710"/>
        <v>0</v>
      </c>
      <c r="FY371" s="42">
        <f t="shared" si="5711"/>
        <v>0</v>
      </c>
      <c r="FZ371" s="43">
        <f t="shared" si="5712"/>
        <v>0</v>
      </c>
      <c r="GA371" s="243"/>
      <c r="GB371" s="240"/>
      <c r="GC371" s="241">
        <f t="shared" si="5840"/>
        <v>0</v>
      </c>
      <c r="GD371" s="243"/>
      <c r="GE371" s="240"/>
      <c r="GF371" s="241">
        <f t="shared" si="5841"/>
        <v>0</v>
      </c>
      <c r="GG371" s="236">
        <f t="shared" si="5713"/>
        <v>0</v>
      </c>
      <c r="GH371" s="232">
        <f t="shared" si="5714"/>
        <v>0</v>
      </c>
      <c r="GI371" s="233">
        <f t="shared" si="5715"/>
        <v>0</v>
      </c>
      <c r="GJ371" s="449">
        <f t="shared" si="5716"/>
        <v>0</v>
      </c>
      <c r="GK371" s="450">
        <f t="shared" si="5717"/>
        <v>0</v>
      </c>
      <c r="GL371" s="451">
        <f t="shared" si="5718"/>
        <v>0</v>
      </c>
      <c r="GM371" s="449">
        <f t="shared" si="5719"/>
        <v>0</v>
      </c>
      <c r="GN371" s="450">
        <f t="shared" si="5720"/>
        <v>0</v>
      </c>
      <c r="GO371" s="451">
        <f t="shared" si="5721"/>
        <v>0</v>
      </c>
      <c r="GP371" s="252">
        <f t="shared" si="5722"/>
        <v>0</v>
      </c>
      <c r="GQ371" s="253">
        <f t="shared" si="5723"/>
        <v>0</v>
      </c>
      <c r="GR371" s="253">
        <f t="shared" si="5724"/>
        <v>0</v>
      </c>
      <c r="GS371" s="184"/>
      <c r="GT371" s="100"/>
      <c r="GU371" s="90">
        <f t="shared" si="5842"/>
        <v>0</v>
      </c>
      <c r="GV371" s="184"/>
      <c r="GW371" s="100"/>
      <c r="GX371" s="90">
        <f t="shared" si="5843"/>
        <v>0</v>
      </c>
      <c r="GY371" s="236">
        <f t="shared" si="5725"/>
        <v>0</v>
      </c>
      <c r="GZ371" s="232">
        <f t="shared" si="5726"/>
        <v>0</v>
      </c>
      <c r="HA371" s="233">
        <f t="shared" si="5727"/>
        <v>0</v>
      </c>
      <c r="HB371" s="184"/>
      <c r="HC371" s="100"/>
      <c r="HD371" s="90">
        <f t="shared" si="5844"/>
        <v>0</v>
      </c>
      <c r="HE371" s="184"/>
      <c r="HF371" s="100"/>
      <c r="HG371" s="90">
        <f t="shared" si="5845"/>
        <v>0</v>
      </c>
      <c r="HH371" s="236">
        <f t="shared" si="5728"/>
        <v>0</v>
      </c>
      <c r="HI371" s="232">
        <f t="shared" si="5729"/>
        <v>0</v>
      </c>
      <c r="HJ371" s="233">
        <f t="shared" si="5730"/>
        <v>0</v>
      </c>
      <c r="HK371" s="184"/>
      <c r="HL371" s="100"/>
      <c r="HM371" s="90">
        <f t="shared" si="5846"/>
        <v>0</v>
      </c>
      <c r="HN371" s="184"/>
      <c r="HO371" s="100"/>
      <c r="HP371" s="90">
        <f t="shared" si="5847"/>
        <v>0</v>
      </c>
      <c r="HQ371" s="236">
        <f t="shared" si="5731"/>
        <v>0</v>
      </c>
      <c r="HR371" s="232">
        <f t="shared" si="5732"/>
        <v>0</v>
      </c>
      <c r="HS371" s="233">
        <f t="shared" si="5733"/>
        <v>0</v>
      </c>
      <c r="HT371" s="50">
        <f t="shared" si="5734"/>
        <v>0</v>
      </c>
      <c r="HU371" s="45">
        <f t="shared" si="5735"/>
        <v>0</v>
      </c>
      <c r="HV371" s="51">
        <f t="shared" si="5736"/>
        <v>0</v>
      </c>
      <c r="HW371" s="50">
        <f t="shared" si="5737"/>
        <v>0</v>
      </c>
      <c r="HX371" s="45">
        <f t="shared" si="5738"/>
        <v>0</v>
      </c>
      <c r="HY371" s="51">
        <f t="shared" si="5739"/>
        <v>0</v>
      </c>
      <c r="HZ371" s="252">
        <f t="shared" si="5740"/>
        <v>0</v>
      </c>
      <c r="IA371" s="253">
        <f t="shared" si="5741"/>
        <v>0</v>
      </c>
      <c r="IB371" s="253">
        <f t="shared" si="5742"/>
        <v>0</v>
      </c>
      <c r="IC371" s="243"/>
      <c r="ID371" s="240"/>
      <c r="IE371" s="241">
        <f t="shared" si="5848"/>
        <v>0</v>
      </c>
      <c r="IF371" s="243"/>
      <c r="IG371" s="240"/>
      <c r="IH371" s="241">
        <f t="shared" si="5849"/>
        <v>0</v>
      </c>
      <c r="II371" s="236">
        <f t="shared" si="5743"/>
        <v>0</v>
      </c>
      <c r="IJ371" s="232">
        <f t="shared" si="5744"/>
        <v>0</v>
      </c>
      <c r="IK371" s="233">
        <f t="shared" si="5745"/>
        <v>0</v>
      </c>
      <c r="IL371" s="243"/>
      <c r="IM371" s="240"/>
      <c r="IN371" s="241">
        <f t="shared" si="5850"/>
        <v>0</v>
      </c>
      <c r="IO371" s="243"/>
      <c r="IP371" s="240"/>
      <c r="IQ371" s="241">
        <f t="shared" si="5851"/>
        <v>0</v>
      </c>
      <c r="IR371" s="236">
        <f t="shared" si="5746"/>
        <v>0</v>
      </c>
      <c r="IS371" s="232">
        <f t="shared" si="5747"/>
        <v>0</v>
      </c>
      <c r="IT371" s="233">
        <f t="shared" si="5748"/>
        <v>0</v>
      </c>
      <c r="IU371" s="243"/>
      <c r="IV371" s="240"/>
      <c r="IW371" s="241">
        <f t="shared" si="5852"/>
        <v>0</v>
      </c>
      <c r="IX371" s="243"/>
      <c r="IY371" s="240"/>
      <c r="IZ371" s="241">
        <f t="shared" si="5853"/>
        <v>0</v>
      </c>
      <c r="JA371" s="236">
        <f t="shared" si="5749"/>
        <v>0</v>
      </c>
      <c r="JB371" s="232">
        <f t="shared" si="5750"/>
        <v>0</v>
      </c>
      <c r="JC371" s="233">
        <f t="shared" si="5751"/>
        <v>0</v>
      </c>
      <c r="JD371" s="449">
        <f t="shared" si="5752"/>
        <v>0</v>
      </c>
      <c r="JE371" s="450">
        <f t="shared" si="5753"/>
        <v>0</v>
      </c>
      <c r="JF371" s="451">
        <f t="shared" si="5754"/>
        <v>0</v>
      </c>
      <c r="JG371" s="449">
        <f t="shared" si="5755"/>
        <v>0</v>
      </c>
      <c r="JH371" s="450">
        <f t="shared" si="5756"/>
        <v>0</v>
      </c>
      <c r="JI371" s="451">
        <f t="shared" si="5757"/>
        <v>0</v>
      </c>
      <c r="JJ371" s="252">
        <f t="shared" si="5758"/>
        <v>0</v>
      </c>
      <c r="JK371" s="253">
        <f t="shared" si="5759"/>
        <v>0</v>
      </c>
      <c r="JL371" s="253">
        <f t="shared" si="5760"/>
        <v>0</v>
      </c>
      <c r="JM371" s="184"/>
      <c r="JN371" s="100"/>
      <c r="JO371" s="90">
        <f t="shared" si="5854"/>
        <v>0</v>
      </c>
      <c r="JP371" s="184"/>
      <c r="JQ371" s="100"/>
      <c r="JR371" s="90">
        <f t="shared" si="5855"/>
        <v>0</v>
      </c>
      <c r="JS371" s="236">
        <f t="shared" si="5761"/>
        <v>0</v>
      </c>
      <c r="JT371" s="232">
        <f t="shared" si="5762"/>
        <v>0</v>
      </c>
      <c r="JU371" s="233">
        <f t="shared" si="5763"/>
        <v>0</v>
      </c>
      <c r="JV371" s="184"/>
      <c r="JW371" s="100"/>
      <c r="JX371" s="90">
        <f t="shared" si="5856"/>
        <v>0</v>
      </c>
      <c r="JY371" s="184"/>
      <c r="JZ371" s="100"/>
      <c r="KA371" s="90">
        <f t="shared" si="5857"/>
        <v>0</v>
      </c>
      <c r="KB371" s="236">
        <f t="shared" si="5764"/>
        <v>0</v>
      </c>
      <c r="KC371" s="232">
        <f t="shared" si="5765"/>
        <v>0</v>
      </c>
      <c r="KD371" s="233">
        <f t="shared" si="5766"/>
        <v>0</v>
      </c>
      <c r="KE371" s="184"/>
      <c r="KF371" s="100"/>
      <c r="KG371" s="90">
        <f t="shared" si="5858"/>
        <v>0</v>
      </c>
      <c r="KH371" s="184"/>
      <c r="KI371" s="100"/>
      <c r="KJ371" s="90">
        <f t="shared" si="5859"/>
        <v>0</v>
      </c>
      <c r="KK371" s="41">
        <f t="shared" si="5767"/>
        <v>0</v>
      </c>
      <c r="KL371" s="42">
        <f t="shared" si="5768"/>
        <v>0</v>
      </c>
      <c r="KM371" s="43">
        <f t="shared" si="5769"/>
        <v>0</v>
      </c>
      <c r="KN371" s="50">
        <f t="shared" si="5770"/>
        <v>0</v>
      </c>
      <c r="KO371" s="45">
        <f t="shared" si="5771"/>
        <v>0</v>
      </c>
      <c r="KP371" s="51">
        <f t="shared" si="5772"/>
        <v>0</v>
      </c>
      <c r="KQ371" s="50">
        <f t="shared" si="5773"/>
        <v>0</v>
      </c>
      <c r="KR371" s="45">
        <f t="shared" si="5774"/>
        <v>0</v>
      </c>
      <c r="KS371" s="51">
        <f t="shared" si="5775"/>
        <v>0</v>
      </c>
      <c r="KT371" s="81">
        <f t="shared" si="5776"/>
        <v>0</v>
      </c>
      <c r="KU371" s="52">
        <f t="shared" si="5777"/>
        <v>0</v>
      </c>
      <c r="KV371" s="52">
        <f t="shared" si="5778"/>
        <v>0</v>
      </c>
      <c r="KW371" s="27">
        <f t="shared" si="5779"/>
        <v>0</v>
      </c>
      <c r="KX371" s="28">
        <f t="shared" si="5780"/>
        <v>0</v>
      </c>
      <c r="KY371" s="29">
        <f t="shared" si="5781"/>
        <v>0</v>
      </c>
      <c r="KZ371" s="27">
        <f t="shared" si="5782"/>
        <v>0</v>
      </c>
      <c r="LA371" s="28">
        <f t="shared" si="5783"/>
        <v>0</v>
      </c>
      <c r="LB371" s="29">
        <f t="shared" si="5784"/>
        <v>0</v>
      </c>
      <c r="LC371" s="178">
        <f t="shared" si="5785"/>
        <v>0</v>
      </c>
      <c r="LD371" s="28">
        <f t="shared" si="5786"/>
        <v>0</v>
      </c>
      <c r="LE371" s="29">
        <f t="shared" si="5787"/>
        <v>0</v>
      </c>
    </row>
    <row r="372" spans="2:317" ht="20.25" hidden="1" customHeight="1" outlineLevel="3">
      <c r="B372" s="803" t="s">
        <v>458</v>
      </c>
      <c r="C372" s="176" t="s">
        <v>453</v>
      </c>
      <c r="D372" s="176" t="s">
        <v>442</v>
      </c>
      <c r="E372" s="176" t="s">
        <v>262</v>
      </c>
      <c r="F372" s="84" t="s">
        <v>186</v>
      </c>
      <c r="G372" s="243"/>
      <c r="H372" s="240"/>
      <c r="I372" s="241">
        <f t="shared" si="5788"/>
        <v>0</v>
      </c>
      <c r="J372" s="243"/>
      <c r="K372" s="240"/>
      <c r="L372" s="241">
        <f t="shared" si="5789"/>
        <v>0</v>
      </c>
      <c r="M372" s="41">
        <f t="shared" si="5626"/>
        <v>0</v>
      </c>
      <c r="N372" s="42">
        <f t="shared" si="5627"/>
        <v>0</v>
      </c>
      <c r="O372" s="43">
        <f t="shared" si="5628"/>
        <v>0</v>
      </c>
      <c r="P372" s="243"/>
      <c r="Q372" s="240"/>
      <c r="R372" s="241">
        <f t="shared" si="5790"/>
        <v>0</v>
      </c>
      <c r="S372" s="243"/>
      <c r="T372" s="240"/>
      <c r="U372" s="241">
        <f t="shared" si="5791"/>
        <v>0</v>
      </c>
      <c r="V372" s="41">
        <f t="shared" si="5629"/>
        <v>0</v>
      </c>
      <c r="W372" s="42">
        <f t="shared" si="5630"/>
        <v>0</v>
      </c>
      <c r="X372" s="43">
        <f t="shared" si="5631"/>
        <v>0</v>
      </c>
      <c r="Y372" s="741">
        <v>2.5000000000000001E-2</v>
      </c>
      <c r="Z372" s="108">
        <v>2400</v>
      </c>
      <c r="AA372" s="241">
        <f t="shared" si="5792"/>
        <v>60</v>
      </c>
      <c r="AB372" s="243"/>
      <c r="AC372" s="240"/>
      <c r="AD372" s="241">
        <f t="shared" si="5793"/>
        <v>0</v>
      </c>
      <c r="AE372" s="236">
        <f t="shared" si="5632"/>
        <v>2.5000000000000001E-2</v>
      </c>
      <c r="AF372" s="232">
        <f t="shared" si="5633"/>
        <v>2400</v>
      </c>
      <c r="AG372" s="233">
        <f t="shared" si="5634"/>
        <v>60</v>
      </c>
      <c r="AH372" s="449">
        <f t="shared" si="5635"/>
        <v>2.5000000000000001E-2</v>
      </c>
      <c r="AI372" s="450">
        <f t="shared" si="5636"/>
        <v>2400</v>
      </c>
      <c r="AJ372" s="451">
        <f t="shared" si="5637"/>
        <v>60</v>
      </c>
      <c r="AK372" s="449">
        <f t="shared" si="5638"/>
        <v>0</v>
      </c>
      <c r="AL372" s="450">
        <f t="shared" si="5639"/>
        <v>0</v>
      </c>
      <c r="AM372" s="451">
        <f t="shared" si="5640"/>
        <v>0</v>
      </c>
      <c r="AN372" s="252">
        <f t="shared" si="5641"/>
        <v>2.5000000000000001E-2</v>
      </c>
      <c r="AO372" s="253">
        <f t="shared" si="5642"/>
        <v>2400</v>
      </c>
      <c r="AP372" s="253">
        <f t="shared" si="5643"/>
        <v>60</v>
      </c>
      <c r="AQ372" s="184"/>
      <c r="AR372" s="100"/>
      <c r="AS372" s="90">
        <f t="shared" si="5794"/>
        <v>0</v>
      </c>
      <c r="AT372" s="184"/>
      <c r="AU372" s="100"/>
      <c r="AV372" s="90">
        <f t="shared" si="5795"/>
        <v>0</v>
      </c>
      <c r="AW372" s="236">
        <f t="shared" si="5644"/>
        <v>0</v>
      </c>
      <c r="AX372" s="232">
        <f t="shared" si="5645"/>
        <v>0</v>
      </c>
      <c r="AY372" s="233">
        <f t="shared" si="5646"/>
        <v>0</v>
      </c>
      <c r="AZ372" s="184"/>
      <c r="BA372" s="100"/>
      <c r="BB372" s="90">
        <f t="shared" si="5796"/>
        <v>0</v>
      </c>
      <c r="BC372" s="184"/>
      <c r="BD372" s="100"/>
      <c r="BE372" s="90">
        <f t="shared" si="5797"/>
        <v>0</v>
      </c>
      <c r="BF372" s="236">
        <f t="shared" si="5647"/>
        <v>0</v>
      </c>
      <c r="BG372" s="232">
        <f t="shared" si="5648"/>
        <v>0</v>
      </c>
      <c r="BH372" s="233">
        <f t="shared" si="5649"/>
        <v>0</v>
      </c>
      <c r="BI372" s="303"/>
      <c r="BJ372" s="307"/>
      <c r="BK372" s="90">
        <f t="shared" si="5798"/>
        <v>0</v>
      </c>
      <c r="BL372" s="303"/>
      <c r="BM372" s="307"/>
      <c r="BN372" s="90">
        <f t="shared" si="5799"/>
        <v>0</v>
      </c>
      <c r="BO372" s="236">
        <f t="shared" si="5650"/>
        <v>0</v>
      </c>
      <c r="BP372" s="232">
        <f t="shared" si="5651"/>
        <v>0</v>
      </c>
      <c r="BQ372" s="233">
        <f t="shared" si="5652"/>
        <v>0</v>
      </c>
      <c r="BR372" s="50">
        <f t="shared" si="5653"/>
        <v>0</v>
      </c>
      <c r="BS372" s="45">
        <f t="shared" si="5654"/>
        <v>0</v>
      </c>
      <c r="BT372" s="51">
        <f t="shared" si="5655"/>
        <v>0</v>
      </c>
      <c r="BU372" s="50">
        <f t="shared" si="5656"/>
        <v>0</v>
      </c>
      <c r="BV372" s="45">
        <f t="shared" si="5657"/>
        <v>0</v>
      </c>
      <c r="BW372" s="51">
        <f t="shared" si="5658"/>
        <v>0</v>
      </c>
      <c r="BX372" s="252">
        <f t="shared" si="5659"/>
        <v>0</v>
      </c>
      <c r="BY372" s="253">
        <f t="shared" si="5660"/>
        <v>0</v>
      </c>
      <c r="BZ372" s="253">
        <f t="shared" si="5661"/>
        <v>0</v>
      </c>
      <c r="CA372" s="243"/>
      <c r="CB372" s="240"/>
      <c r="CC372" s="241">
        <f t="shared" si="5800"/>
        <v>0</v>
      </c>
      <c r="CD372" s="243"/>
      <c r="CE372" s="240"/>
      <c r="CF372" s="241">
        <f t="shared" si="5801"/>
        <v>0</v>
      </c>
      <c r="CG372" s="236">
        <f t="shared" si="5662"/>
        <v>0</v>
      </c>
      <c r="CH372" s="232">
        <f t="shared" si="5663"/>
        <v>0</v>
      </c>
      <c r="CI372" s="233">
        <f t="shared" si="5664"/>
        <v>0</v>
      </c>
      <c r="CJ372" s="293"/>
      <c r="CK372" s="301"/>
      <c r="CL372" s="241">
        <f t="shared" si="5802"/>
        <v>0</v>
      </c>
      <c r="CM372" s="293"/>
      <c r="CN372" s="301"/>
      <c r="CO372" s="241">
        <f t="shared" si="5803"/>
        <v>0</v>
      </c>
      <c r="CP372" s="236">
        <f t="shared" si="5665"/>
        <v>0</v>
      </c>
      <c r="CQ372" s="232">
        <f t="shared" si="5666"/>
        <v>0</v>
      </c>
      <c r="CR372" s="233">
        <f t="shared" si="5667"/>
        <v>0</v>
      </c>
      <c r="CS372" s="239"/>
      <c r="CT372" s="301"/>
      <c r="CU372" s="241">
        <f t="shared" si="5804"/>
        <v>0</v>
      </c>
      <c r="CV372" s="239"/>
      <c r="CW372" s="301"/>
      <c r="CX372" s="241">
        <f t="shared" si="5805"/>
        <v>0</v>
      </c>
      <c r="CY372" s="236">
        <f t="shared" si="5668"/>
        <v>0</v>
      </c>
      <c r="CZ372" s="232">
        <f t="shared" si="5669"/>
        <v>0</v>
      </c>
      <c r="DA372" s="233">
        <f t="shared" si="5670"/>
        <v>0</v>
      </c>
      <c r="DB372" s="449">
        <f t="shared" si="5671"/>
        <v>0</v>
      </c>
      <c r="DC372" s="450">
        <f t="shared" si="5672"/>
        <v>0</v>
      </c>
      <c r="DD372" s="451">
        <f t="shared" si="5673"/>
        <v>0</v>
      </c>
      <c r="DE372" s="449">
        <f t="shared" si="5674"/>
        <v>0</v>
      </c>
      <c r="DF372" s="450">
        <f t="shared" si="5675"/>
        <v>0</v>
      </c>
      <c r="DG372" s="451">
        <f t="shared" si="5676"/>
        <v>0</v>
      </c>
      <c r="DH372" s="252">
        <f t="shared" si="5677"/>
        <v>0</v>
      </c>
      <c r="DI372" s="253">
        <f t="shared" si="5678"/>
        <v>0</v>
      </c>
      <c r="DJ372" s="253">
        <f t="shared" si="5679"/>
        <v>0</v>
      </c>
      <c r="DK372" s="88"/>
      <c r="DL372" s="307"/>
      <c r="DM372" s="90">
        <f t="shared" si="5806"/>
        <v>0</v>
      </c>
      <c r="DN372" s="88"/>
      <c r="DO372" s="307"/>
      <c r="DP372" s="90">
        <f t="shared" si="5807"/>
        <v>0</v>
      </c>
      <c r="DQ372" s="236">
        <f t="shared" si="5680"/>
        <v>0</v>
      </c>
      <c r="DR372" s="232">
        <f t="shared" si="5681"/>
        <v>0</v>
      </c>
      <c r="DS372" s="233">
        <f t="shared" si="5682"/>
        <v>0</v>
      </c>
      <c r="DT372" s="88"/>
      <c r="DU372" s="307"/>
      <c r="DV372" s="90">
        <f t="shared" si="5808"/>
        <v>0</v>
      </c>
      <c r="DW372" s="88"/>
      <c r="DX372" s="307"/>
      <c r="DY372" s="90">
        <f t="shared" si="5809"/>
        <v>0</v>
      </c>
      <c r="DZ372" s="236">
        <f t="shared" si="5683"/>
        <v>0</v>
      </c>
      <c r="EA372" s="232">
        <f t="shared" si="5684"/>
        <v>0</v>
      </c>
      <c r="EB372" s="233">
        <f t="shared" si="5685"/>
        <v>0</v>
      </c>
      <c r="EC372" s="88"/>
      <c r="ED372" s="307"/>
      <c r="EE372" s="90">
        <f t="shared" si="5810"/>
        <v>0</v>
      </c>
      <c r="EF372" s="88"/>
      <c r="EG372" s="307"/>
      <c r="EH372" s="90">
        <f t="shared" si="5811"/>
        <v>0</v>
      </c>
      <c r="EI372" s="41">
        <f t="shared" si="5686"/>
        <v>0</v>
      </c>
      <c r="EJ372" s="42">
        <f t="shared" si="5687"/>
        <v>0</v>
      </c>
      <c r="EK372" s="43">
        <f t="shared" si="5688"/>
        <v>0</v>
      </c>
      <c r="EL372" s="50">
        <f t="shared" si="5689"/>
        <v>0</v>
      </c>
      <c r="EM372" s="45">
        <f t="shared" si="5690"/>
        <v>0</v>
      </c>
      <c r="EN372" s="51">
        <f t="shared" si="5691"/>
        <v>0</v>
      </c>
      <c r="EO372" s="50">
        <f t="shared" si="5692"/>
        <v>0</v>
      </c>
      <c r="EP372" s="45">
        <f t="shared" si="5693"/>
        <v>0</v>
      </c>
      <c r="EQ372" s="51">
        <f t="shared" si="5694"/>
        <v>0</v>
      </c>
      <c r="ER372" s="81">
        <f t="shared" si="5695"/>
        <v>0</v>
      </c>
      <c r="ES372" s="52">
        <f t="shared" si="5696"/>
        <v>0</v>
      </c>
      <c r="ET372" s="52">
        <f t="shared" si="5697"/>
        <v>0</v>
      </c>
      <c r="EU372" s="27">
        <f t="shared" si="5698"/>
        <v>2.5000000000000001E-2</v>
      </c>
      <c r="EV372" s="28">
        <f t="shared" si="5699"/>
        <v>2400</v>
      </c>
      <c r="EW372" s="29">
        <f t="shared" si="5700"/>
        <v>60</v>
      </c>
      <c r="EX372" s="27">
        <f t="shared" si="5701"/>
        <v>0</v>
      </c>
      <c r="EY372" s="28">
        <f t="shared" si="5702"/>
        <v>0</v>
      </c>
      <c r="EZ372" s="29">
        <f t="shared" si="5703"/>
        <v>0</v>
      </c>
      <c r="FA372" s="178">
        <f t="shared" si="5704"/>
        <v>2.5000000000000001E-2</v>
      </c>
      <c r="FB372" s="28">
        <f t="shared" si="5705"/>
        <v>2400</v>
      </c>
      <c r="FC372" s="29">
        <f t="shared" si="5706"/>
        <v>60</v>
      </c>
      <c r="FE372" s="84" t="s">
        <v>459</v>
      </c>
      <c r="FF372" s="176" t="s">
        <v>397</v>
      </c>
      <c r="FG372" s="176" t="s">
        <v>262</v>
      </c>
      <c r="FH372" s="84" t="s">
        <v>186</v>
      </c>
      <c r="FI372" s="243"/>
      <c r="FJ372" s="240"/>
      <c r="FK372" s="241">
        <f t="shared" si="5836"/>
        <v>0</v>
      </c>
      <c r="FL372" s="243"/>
      <c r="FM372" s="240"/>
      <c r="FN372" s="241">
        <f t="shared" si="5837"/>
        <v>0</v>
      </c>
      <c r="FO372" s="41">
        <f t="shared" si="5707"/>
        <v>0</v>
      </c>
      <c r="FP372" s="42">
        <f t="shared" si="5708"/>
        <v>0</v>
      </c>
      <c r="FQ372" s="43">
        <f t="shared" si="5709"/>
        <v>0</v>
      </c>
      <c r="FR372" s="243"/>
      <c r="FS372" s="240"/>
      <c r="FT372" s="241">
        <f t="shared" si="5838"/>
        <v>0</v>
      </c>
      <c r="FU372" s="243"/>
      <c r="FV372" s="240"/>
      <c r="FW372" s="241">
        <f t="shared" si="5839"/>
        <v>0</v>
      </c>
      <c r="FX372" s="41">
        <f t="shared" si="5710"/>
        <v>0</v>
      </c>
      <c r="FY372" s="42">
        <f t="shared" si="5711"/>
        <v>0</v>
      </c>
      <c r="FZ372" s="43">
        <f t="shared" si="5712"/>
        <v>0</v>
      </c>
      <c r="GA372" s="243"/>
      <c r="GB372" s="240"/>
      <c r="GC372" s="241">
        <f t="shared" si="5840"/>
        <v>0</v>
      </c>
      <c r="GD372" s="243"/>
      <c r="GE372" s="240"/>
      <c r="GF372" s="241">
        <f t="shared" si="5841"/>
        <v>0</v>
      </c>
      <c r="GG372" s="236">
        <f t="shared" si="5713"/>
        <v>0</v>
      </c>
      <c r="GH372" s="232">
        <f t="shared" si="5714"/>
        <v>0</v>
      </c>
      <c r="GI372" s="233">
        <f t="shared" si="5715"/>
        <v>0</v>
      </c>
      <c r="GJ372" s="449">
        <f t="shared" si="5716"/>
        <v>0</v>
      </c>
      <c r="GK372" s="450">
        <f t="shared" si="5717"/>
        <v>0</v>
      </c>
      <c r="GL372" s="451">
        <f t="shared" si="5718"/>
        <v>0</v>
      </c>
      <c r="GM372" s="449">
        <f t="shared" si="5719"/>
        <v>0</v>
      </c>
      <c r="GN372" s="450">
        <f t="shared" si="5720"/>
        <v>0</v>
      </c>
      <c r="GO372" s="451">
        <f t="shared" si="5721"/>
        <v>0</v>
      </c>
      <c r="GP372" s="252">
        <f t="shared" si="5722"/>
        <v>0</v>
      </c>
      <c r="GQ372" s="253">
        <f t="shared" si="5723"/>
        <v>0</v>
      </c>
      <c r="GR372" s="253">
        <f t="shared" si="5724"/>
        <v>0</v>
      </c>
      <c r="GS372" s="184"/>
      <c r="GT372" s="100"/>
      <c r="GU372" s="90">
        <f t="shared" si="5842"/>
        <v>0</v>
      </c>
      <c r="GV372" s="184"/>
      <c r="GW372" s="100"/>
      <c r="GX372" s="90">
        <f t="shared" si="5843"/>
        <v>0</v>
      </c>
      <c r="GY372" s="236">
        <f t="shared" si="5725"/>
        <v>0</v>
      </c>
      <c r="GZ372" s="232">
        <f t="shared" si="5726"/>
        <v>0</v>
      </c>
      <c r="HA372" s="233">
        <f t="shared" si="5727"/>
        <v>0</v>
      </c>
      <c r="HB372" s="184"/>
      <c r="HC372" s="100"/>
      <c r="HD372" s="90">
        <f t="shared" si="5844"/>
        <v>0</v>
      </c>
      <c r="HE372" s="184"/>
      <c r="HF372" s="100"/>
      <c r="HG372" s="90">
        <f t="shared" si="5845"/>
        <v>0</v>
      </c>
      <c r="HH372" s="236">
        <f t="shared" si="5728"/>
        <v>0</v>
      </c>
      <c r="HI372" s="232">
        <f t="shared" si="5729"/>
        <v>0</v>
      </c>
      <c r="HJ372" s="233">
        <f t="shared" si="5730"/>
        <v>0</v>
      </c>
      <c r="HK372" s="303"/>
      <c r="HL372" s="307"/>
      <c r="HM372" s="90">
        <f t="shared" si="5846"/>
        <v>0</v>
      </c>
      <c r="HN372" s="303"/>
      <c r="HO372" s="307"/>
      <c r="HP372" s="90">
        <f t="shared" si="5847"/>
        <v>0</v>
      </c>
      <c r="HQ372" s="236">
        <f t="shared" si="5731"/>
        <v>0</v>
      </c>
      <c r="HR372" s="232">
        <f t="shared" si="5732"/>
        <v>0</v>
      </c>
      <c r="HS372" s="233">
        <f t="shared" si="5733"/>
        <v>0</v>
      </c>
      <c r="HT372" s="50">
        <f t="shared" si="5734"/>
        <v>0</v>
      </c>
      <c r="HU372" s="45">
        <f t="shared" si="5735"/>
        <v>0</v>
      </c>
      <c r="HV372" s="51">
        <f t="shared" si="5736"/>
        <v>0</v>
      </c>
      <c r="HW372" s="50">
        <f t="shared" si="5737"/>
        <v>0</v>
      </c>
      <c r="HX372" s="45">
        <f t="shared" si="5738"/>
        <v>0</v>
      </c>
      <c r="HY372" s="51">
        <f t="shared" si="5739"/>
        <v>0</v>
      </c>
      <c r="HZ372" s="252">
        <f t="shared" si="5740"/>
        <v>0</v>
      </c>
      <c r="IA372" s="253">
        <f t="shared" si="5741"/>
        <v>0</v>
      </c>
      <c r="IB372" s="253">
        <f t="shared" si="5742"/>
        <v>0</v>
      </c>
      <c r="IC372" s="243"/>
      <c r="ID372" s="240"/>
      <c r="IE372" s="241">
        <f t="shared" si="5848"/>
        <v>0</v>
      </c>
      <c r="IF372" s="243"/>
      <c r="IG372" s="240"/>
      <c r="IH372" s="241">
        <f t="shared" si="5849"/>
        <v>0</v>
      </c>
      <c r="II372" s="236">
        <f t="shared" si="5743"/>
        <v>0</v>
      </c>
      <c r="IJ372" s="232">
        <f t="shared" si="5744"/>
        <v>0</v>
      </c>
      <c r="IK372" s="233">
        <f t="shared" si="5745"/>
        <v>0</v>
      </c>
      <c r="IL372" s="293"/>
      <c r="IM372" s="301"/>
      <c r="IN372" s="241">
        <f t="shared" si="5850"/>
        <v>0</v>
      </c>
      <c r="IO372" s="293"/>
      <c r="IP372" s="301"/>
      <c r="IQ372" s="241">
        <f t="shared" si="5851"/>
        <v>0</v>
      </c>
      <c r="IR372" s="236">
        <f t="shared" si="5746"/>
        <v>0</v>
      </c>
      <c r="IS372" s="232">
        <f t="shared" si="5747"/>
        <v>0</v>
      </c>
      <c r="IT372" s="233">
        <f t="shared" si="5748"/>
        <v>0</v>
      </c>
      <c r="IU372" s="239"/>
      <c r="IV372" s="301"/>
      <c r="IW372" s="241">
        <f t="shared" si="5852"/>
        <v>0</v>
      </c>
      <c r="IX372" s="239"/>
      <c r="IY372" s="301"/>
      <c r="IZ372" s="241">
        <f t="shared" si="5853"/>
        <v>0</v>
      </c>
      <c r="JA372" s="236">
        <f t="shared" si="5749"/>
        <v>0</v>
      </c>
      <c r="JB372" s="232">
        <f t="shared" si="5750"/>
        <v>0</v>
      </c>
      <c r="JC372" s="233">
        <f t="shared" si="5751"/>
        <v>0</v>
      </c>
      <c r="JD372" s="449">
        <f t="shared" si="5752"/>
        <v>0</v>
      </c>
      <c r="JE372" s="450">
        <f t="shared" si="5753"/>
        <v>0</v>
      </c>
      <c r="JF372" s="451">
        <f t="shared" si="5754"/>
        <v>0</v>
      </c>
      <c r="JG372" s="449">
        <f t="shared" si="5755"/>
        <v>0</v>
      </c>
      <c r="JH372" s="450">
        <f t="shared" si="5756"/>
        <v>0</v>
      </c>
      <c r="JI372" s="451">
        <f t="shared" si="5757"/>
        <v>0</v>
      </c>
      <c r="JJ372" s="252">
        <f t="shared" si="5758"/>
        <v>0</v>
      </c>
      <c r="JK372" s="253">
        <f t="shared" si="5759"/>
        <v>0</v>
      </c>
      <c r="JL372" s="253">
        <f t="shared" si="5760"/>
        <v>0</v>
      </c>
      <c r="JM372" s="88"/>
      <c r="JN372" s="307"/>
      <c r="JO372" s="90">
        <f t="shared" si="5854"/>
        <v>0</v>
      </c>
      <c r="JP372" s="88"/>
      <c r="JQ372" s="307"/>
      <c r="JR372" s="90">
        <f t="shared" si="5855"/>
        <v>0</v>
      </c>
      <c r="JS372" s="236">
        <f t="shared" si="5761"/>
        <v>0</v>
      </c>
      <c r="JT372" s="232">
        <f t="shared" si="5762"/>
        <v>0</v>
      </c>
      <c r="JU372" s="233">
        <f t="shared" si="5763"/>
        <v>0</v>
      </c>
      <c r="JV372" s="88"/>
      <c r="JW372" s="307"/>
      <c r="JX372" s="90">
        <f t="shared" si="5856"/>
        <v>0</v>
      </c>
      <c r="JY372" s="88"/>
      <c r="JZ372" s="307"/>
      <c r="KA372" s="90">
        <f t="shared" si="5857"/>
        <v>0</v>
      </c>
      <c r="KB372" s="236">
        <f t="shared" si="5764"/>
        <v>0</v>
      </c>
      <c r="KC372" s="232">
        <f t="shared" si="5765"/>
        <v>0</v>
      </c>
      <c r="KD372" s="233">
        <f t="shared" si="5766"/>
        <v>0</v>
      </c>
      <c r="KE372" s="88"/>
      <c r="KF372" s="307"/>
      <c r="KG372" s="90">
        <f t="shared" si="5858"/>
        <v>0</v>
      </c>
      <c r="KH372" s="88"/>
      <c r="KI372" s="307"/>
      <c r="KJ372" s="90">
        <f t="shared" si="5859"/>
        <v>0</v>
      </c>
      <c r="KK372" s="41">
        <f t="shared" si="5767"/>
        <v>0</v>
      </c>
      <c r="KL372" s="42">
        <f t="shared" si="5768"/>
        <v>0</v>
      </c>
      <c r="KM372" s="43">
        <f t="shared" si="5769"/>
        <v>0</v>
      </c>
      <c r="KN372" s="50">
        <f t="shared" si="5770"/>
        <v>0</v>
      </c>
      <c r="KO372" s="45">
        <f t="shared" si="5771"/>
        <v>0</v>
      </c>
      <c r="KP372" s="51">
        <f t="shared" si="5772"/>
        <v>0</v>
      </c>
      <c r="KQ372" s="50">
        <f t="shared" si="5773"/>
        <v>0</v>
      </c>
      <c r="KR372" s="45">
        <f t="shared" si="5774"/>
        <v>0</v>
      </c>
      <c r="KS372" s="51">
        <f t="shared" si="5775"/>
        <v>0</v>
      </c>
      <c r="KT372" s="81">
        <f t="shared" si="5776"/>
        <v>0</v>
      </c>
      <c r="KU372" s="52">
        <f t="shared" si="5777"/>
        <v>0</v>
      </c>
      <c r="KV372" s="52">
        <f t="shared" si="5778"/>
        <v>0</v>
      </c>
      <c r="KW372" s="27">
        <f t="shared" si="5779"/>
        <v>0</v>
      </c>
      <c r="KX372" s="28">
        <f t="shared" si="5780"/>
        <v>0</v>
      </c>
      <c r="KY372" s="29">
        <f t="shared" si="5781"/>
        <v>0</v>
      </c>
      <c r="KZ372" s="27">
        <f t="shared" si="5782"/>
        <v>0</v>
      </c>
      <c r="LA372" s="28">
        <f t="shared" si="5783"/>
        <v>0</v>
      </c>
      <c r="LB372" s="29">
        <f t="shared" si="5784"/>
        <v>0</v>
      </c>
      <c r="LC372" s="178">
        <f t="shared" si="5785"/>
        <v>0</v>
      </c>
      <c r="LD372" s="28">
        <f t="shared" si="5786"/>
        <v>0</v>
      </c>
      <c r="LE372" s="29">
        <f t="shared" si="5787"/>
        <v>0</v>
      </c>
    </row>
    <row r="373" spans="2:317" ht="20.25" hidden="1" customHeight="1" outlineLevel="3">
      <c r="B373" s="84"/>
      <c r="C373" s="176"/>
      <c r="D373" s="176" t="s">
        <v>442</v>
      </c>
      <c r="E373" s="176" t="s">
        <v>262</v>
      </c>
      <c r="F373" s="84" t="s">
        <v>186</v>
      </c>
      <c r="G373" s="293"/>
      <c r="H373" s="295"/>
      <c r="I373" s="241">
        <f t="shared" si="5788"/>
        <v>0</v>
      </c>
      <c r="J373" s="293"/>
      <c r="K373" s="295"/>
      <c r="L373" s="241">
        <f t="shared" si="5789"/>
        <v>0</v>
      </c>
      <c r="M373" s="41">
        <f t="shared" si="5626"/>
        <v>0</v>
      </c>
      <c r="N373" s="42">
        <f t="shared" si="5627"/>
        <v>0</v>
      </c>
      <c r="O373" s="43">
        <f t="shared" si="5628"/>
        <v>0</v>
      </c>
      <c r="P373" s="243"/>
      <c r="Q373" s="240"/>
      <c r="R373" s="241">
        <f t="shared" si="5790"/>
        <v>0</v>
      </c>
      <c r="S373" s="243"/>
      <c r="T373" s="240"/>
      <c r="U373" s="241">
        <f t="shared" si="5791"/>
        <v>0</v>
      </c>
      <c r="V373" s="41">
        <f t="shared" si="5629"/>
        <v>0</v>
      </c>
      <c r="W373" s="42">
        <f t="shared" si="5630"/>
        <v>0</v>
      </c>
      <c r="X373" s="43">
        <f t="shared" si="5631"/>
        <v>0</v>
      </c>
      <c r="Y373" s="293"/>
      <c r="Z373" s="295"/>
      <c r="AA373" s="241">
        <f t="shared" si="5792"/>
        <v>0</v>
      </c>
      <c r="AB373" s="293"/>
      <c r="AC373" s="295"/>
      <c r="AD373" s="241">
        <f t="shared" si="5793"/>
        <v>0</v>
      </c>
      <c r="AE373" s="236">
        <f t="shared" si="5632"/>
        <v>0</v>
      </c>
      <c r="AF373" s="232">
        <f t="shared" si="5633"/>
        <v>0</v>
      </c>
      <c r="AG373" s="233">
        <f t="shared" si="5634"/>
        <v>0</v>
      </c>
      <c r="AH373" s="449">
        <f t="shared" si="5635"/>
        <v>0</v>
      </c>
      <c r="AI373" s="450">
        <f t="shared" si="5636"/>
        <v>0</v>
      </c>
      <c r="AJ373" s="451">
        <f t="shared" si="5637"/>
        <v>0</v>
      </c>
      <c r="AK373" s="449">
        <f t="shared" si="5638"/>
        <v>0</v>
      </c>
      <c r="AL373" s="450">
        <f t="shared" si="5639"/>
        <v>0</v>
      </c>
      <c r="AM373" s="451">
        <f t="shared" si="5640"/>
        <v>0</v>
      </c>
      <c r="AN373" s="252">
        <f t="shared" si="5641"/>
        <v>0</v>
      </c>
      <c r="AO373" s="253">
        <f t="shared" si="5642"/>
        <v>0</v>
      </c>
      <c r="AP373" s="253">
        <f t="shared" si="5643"/>
        <v>0</v>
      </c>
      <c r="AQ373" s="293"/>
      <c r="AR373" s="295"/>
      <c r="AS373" s="90">
        <f t="shared" si="5794"/>
        <v>0</v>
      </c>
      <c r="AT373" s="184"/>
      <c r="AU373" s="100"/>
      <c r="AV373" s="90">
        <f t="shared" si="5795"/>
        <v>0</v>
      </c>
      <c r="AW373" s="236">
        <f t="shared" si="5644"/>
        <v>0</v>
      </c>
      <c r="AX373" s="232">
        <f t="shared" si="5645"/>
        <v>0</v>
      </c>
      <c r="AY373" s="233">
        <f t="shared" si="5646"/>
        <v>0</v>
      </c>
      <c r="AZ373" s="184"/>
      <c r="BA373" s="100"/>
      <c r="BB373" s="90">
        <f t="shared" si="5796"/>
        <v>0</v>
      </c>
      <c r="BC373" s="293"/>
      <c r="BD373" s="295"/>
      <c r="BE373" s="90">
        <f t="shared" si="5797"/>
        <v>0</v>
      </c>
      <c r="BF373" s="236">
        <f t="shared" si="5647"/>
        <v>0</v>
      </c>
      <c r="BG373" s="232">
        <f t="shared" si="5648"/>
        <v>0</v>
      </c>
      <c r="BH373" s="233">
        <f t="shared" si="5649"/>
        <v>0</v>
      </c>
      <c r="BI373" s="293"/>
      <c r="BJ373" s="295"/>
      <c r="BK373" s="90">
        <f t="shared" si="5798"/>
        <v>0</v>
      </c>
      <c r="BL373" s="293"/>
      <c r="BM373" s="295"/>
      <c r="BN373" s="90">
        <f t="shared" si="5799"/>
        <v>0</v>
      </c>
      <c r="BO373" s="236">
        <f t="shared" si="5650"/>
        <v>0</v>
      </c>
      <c r="BP373" s="232">
        <f t="shared" si="5651"/>
        <v>0</v>
      </c>
      <c r="BQ373" s="233">
        <f t="shared" si="5652"/>
        <v>0</v>
      </c>
      <c r="BR373" s="50">
        <f t="shared" si="5653"/>
        <v>0</v>
      </c>
      <c r="BS373" s="45">
        <f t="shared" si="5654"/>
        <v>0</v>
      </c>
      <c r="BT373" s="51">
        <f t="shared" si="5655"/>
        <v>0</v>
      </c>
      <c r="BU373" s="50">
        <f t="shared" si="5656"/>
        <v>0</v>
      </c>
      <c r="BV373" s="45">
        <f t="shared" si="5657"/>
        <v>0</v>
      </c>
      <c r="BW373" s="51">
        <f t="shared" si="5658"/>
        <v>0</v>
      </c>
      <c r="BX373" s="252">
        <f t="shared" si="5659"/>
        <v>0</v>
      </c>
      <c r="BY373" s="253">
        <f t="shared" si="5660"/>
        <v>0</v>
      </c>
      <c r="BZ373" s="253">
        <f t="shared" si="5661"/>
        <v>0</v>
      </c>
      <c r="CA373" s="243"/>
      <c r="CB373" s="240"/>
      <c r="CC373" s="241">
        <f t="shared" si="5800"/>
        <v>0</v>
      </c>
      <c r="CD373" s="243"/>
      <c r="CE373" s="240"/>
      <c r="CF373" s="241">
        <f t="shared" si="5801"/>
        <v>0</v>
      </c>
      <c r="CG373" s="236">
        <f t="shared" si="5662"/>
        <v>0</v>
      </c>
      <c r="CH373" s="232">
        <f t="shared" si="5663"/>
        <v>0</v>
      </c>
      <c r="CI373" s="233">
        <f t="shared" si="5664"/>
        <v>0</v>
      </c>
      <c r="CJ373" s="243"/>
      <c r="CK373" s="240"/>
      <c r="CL373" s="241">
        <f t="shared" si="5802"/>
        <v>0</v>
      </c>
      <c r="CM373" s="243"/>
      <c r="CN373" s="240"/>
      <c r="CO373" s="241">
        <f t="shared" si="5803"/>
        <v>0</v>
      </c>
      <c r="CP373" s="236">
        <f t="shared" si="5665"/>
        <v>0</v>
      </c>
      <c r="CQ373" s="232">
        <f t="shared" si="5666"/>
        <v>0</v>
      </c>
      <c r="CR373" s="233">
        <f t="shared" si="5667"/>
        <v>0</v>
      </c>
      <c r="CS373" s="243"/>
      <c r="CT373" s="240"/>
      <c r="CU373" s="241">
        <f t="shared" si="5804"/>
        <v>0</v>
      </c>
      <c r="CV373" s="243"/>
      <c r="CW373" s="240"/>
      <c r="CX373" s="241">
        <f t="shared" si="5805"/>
        <v>0</v>
      </c>
      <c r="CY373" s="236">
        <f t="shared" si="5668"/>
        <v>0</v>
      </c>
      <c r="CZ373" s="232">
        <f t="shared" si="5669"/>
        <v>0</v>
      </c>
      <c r="DA373" s="233">
        <f t="shared" si="5670"/>
        <v>0</v>
      </c>
      <c r="DB373" s="449">
        <f t="shared" si="5671"/>
        <v>0</v>
      </c>
      <c r="DC373" s="450">
        <f t="shared" si="5672"/>
        <v>0</v>
      </c>
      <c r="DD373" s="451">
        <f t="shared" si="5673"/>
        <v>0</v>
      </c>
      <c r="DE373" s="449">
        <f t="shared" si="5674"/>
        <v>0</v>
      </c>
      <c r="DF373" s="450">
        <f t="shared" si="5675"/>
        <v>0</v>
      </c>
      <c r="DG373" s="451">
        <f t="shared" si="5676"/>
        <v>0</v>
      </c>
      <c r="DH373" s="252">
        <f t="shared" si="5677"/>
        <v>0</v>
      </c>
      <c r="DI373" s="253">
        <f t="shared" si="5678"/>
        <v>0</v>
      </c>
      <c r="DJ373" s="253">
        <f t="shared" si="5679"/>
        <v>0</v>
      </c>
      <c r="DK373" s="293"/>
      <c r="DL373" s="295"/>
      <c r="DM373" s="90">
        <f t="shared" si="5806"/>
        <v>0</v>
      </c>
      <c r="DN373" s="293"/>
      <c r="DO373" s="295"/>
      <c r="DP373" s="90">
        <f t="shared" si="5807"/>
        <v>0</v>
      </c>
      <c r="DQ373" s="236">
        <f t="shared" si="5680"/>
        <v>0</v>
      </c>
      <c r="DR373" s="232">
        <f t="shared" si="5681"/>
        <v>0</v>
      </c>
      <c r="DS373" s="233">
        <f t="shared" si="5682"/>
        <v>0</v>
      </c>
      <c r="DT373" s="184"/>
      <c r="DU373" s="100"/>
      <c r="DV373" s="90">
        <f t="shared" si="5808"/>
        <v>0</v>
      </c>
      <c r="DW373" s="184"/>
      <c r="DX373" s="100"/>
      <c r="DY373" s="90">
        <f t="shared" si="5809"/>
        <v>0</v>
      </c>
      <c r="DZ373" s="236">
        <f t="shared" si="5683"/>
        <v>0</v>
      </c>
      <c r="EA373" s="232">
        <f t="shared" si="5684"/>
        <v>0</v>
      </c>
      <c r="EB373" s="233">
        <f t="shared" si="5685"/>
        <v>0</v>
      </c>
      <c r="EC373" s="184"/>
      <c r="ED373" s="100"/>
      <c r="EE373" s="90">
        <f t="shared" si="5810"/>
        <v>0</v>
      </c>
      <c r="EF373" s="184"/>
      <c r="EG373" s="100"/>
      <c r="EH373" s="90">
        <f t="shared" si="5811"/>
        <v>0</v>
      </c>
      <c r="EI373" s="41">
        <f t="shared" si="5686"/>
        <v>0</v>
      </c>
      <c r="EJ373" s="42">
        <f t="shared" si="5687"/>
        <v>0</v>
      </c>
      <c r="EK373" s="43">
        <f t="shared" si="5688"/>
        <v>0</v>
      </c>
      <c r="EL373" s="50">
        <f t="shared" si="5689"/>
        <v>0</v>
      </c>
      <c r="EM373" s="45">
        <f t="shared" si="5690"/>
        <v>0</v>
      </c>
      <c r="EN373" s="51">
        <f t="shared" si="5691"/>
        <v>0</v>
      </c>
      <c r="EO373" s="50">
        <f t="shared" si="5692"/>
        <v>0</v>
      </c>
      <c r="EP373" s="45">
        <f t="shared" si="5693"/>
        <v>0</v>
      </c>
      <c r="EQ373" s="51">
        <f t="shared" si="5694"/>
        <v>0</v>
      </c>
      <c r="ER373" s="81">
        <f t="shared" si="5695"/>
        <v>0</v>
      </c>
      <c r="ES373" s="52">
        <f t="shared" si="5696"/>
        <v>0</v>
      </c>
      <c r="ET373" s="52">
        <f t="shared" si="5697"/>
        <v>0</v>
      </c>
      <c r="EU373" s="542">
        <f t="shared" si="5698"/>
        <v>0</v>
      </c>
      <c r="EV373" s="28">
        <f t="shared" si="5699"/>
        <v>0</v>
      </c>
      <c r="EW373" s="29">
        <f t="shared" si="5700"/>
        <v>0</v>
      </c>
      <c r="EX373" s="542">
        <f t="shared" si="5701"/>
        <v>0</v>
      </c>
      <c r="EY373" s="28">
        <f t="shared" si="5702"/>
        <v>0</v>
      </c>
      <c r="EZ373" s="29">
        <f t="shared" si="5703"/>
        <v>0</v>
      </c>
      <c r="FA373" s="178">
        <f t="shared" si="5704"/>
        <v>0</v>
      </c>
      <c r="FB373" s="28">
        <f t="shared" si="5705"/>
        <v>0</v>
      </c>
      <c r="FC373" s="29">
        <f t="shared" si="5706"/>
        <v>0</v>
      </c>
      <c r="FE373" s="84" t="s">
        <v>319</v>
      </c>
      <c r="FF373" s="176" t="s">
        <v>460</v>
      </c>
      <c r="FG373" s="176" t="s">
        <v>461</v>
      </c>
      <c r="FH373" s="84" t="s">
        <v>297</v>
      </c>
      <c r="FI373" s="293"/>
      <c r="FJ373" s="295"/>
      <c r="FK373" s="241">
        <f t="shared" si="5836"/>
        <v>0</v>
      </c>
      <c r="FL373" s="293"/>
      <c r="FM373" s="295"/>
      <c r="FN373" s="241">
        <f t="shared" si="5837"/>
        <v>0</v>
      </c>
      <c r="FO373" s="41">
        <f t="shared" si="5707"/>
        <v>0</v>
      </c>
      <c r="FP373" s="42">
        <f t="shared" si="5708"/>
        <v>0</v>
      </c>
      <c r="FQ373" s="43">
        <f t="shared" si="5709"/>
        <v>0</v>
      </c>
      <c r="FR373" s="243"/>
      <c r="FS373" s="240"/>
      <c r="FT373" s="241">
        <f t="shared" si="5838"/>
        <v>0</v>
      </c>
      <c r="FU373" s="243"/>
      <c r="FV373" s="240"/>
      <c r="FW373" s="241">
        <f t="shared" si="5839"/>
        <v>0</v>
      </c>
      <c r="FX373" s="41">
        <f t="shared" si="5710"/>
        <v>0</v>
      </c>
      <c r="FY373" s="42">
        <f t="shared" si="5711"/>
        <v>0</v>
      </c>
      <c r="FZ373" s="43">
        <f t="shared" si="5712"/>
        <v>0</v>
      </c>
      <c r="GA373" s="293"/>
      <c r="GB373" s="295"/>
      <c r="GC373" s="241">
        <f t="shared" si="5840"/>
        <v>0</v>
      </c>
      <c r="GD373" s="293"/>
      <c r="GE373" s="295"/>
      <c r="GF373" s="241">
        <f t="shared" si="5841"/>
        <v>0</v>
      </c>
      <c r="GG373" s="236">
        <f t="shared" si="5713"/>
        <v>0</v>
      </c>
      <c r="GH373" s="232">
        <f t="shared" si="5714"/>
        <v>0</v>
      </c>
      <c r="GI373" s="233">
        <f t="shared" si="5715"/>
        <v>0</v>
      </c>
      <c r="GJ373" s="449">
        <f t="shared" si="5716"/>
        <v>0</v>
      </c>
      <c r="GK373" s="450">
        <f t="shared" si="5717"/>
        <v>0</v>
      </c>
      <c r="GL373" s="451">
        <f t="shared" si="5718"/>
        <v>0</v>
      </c>
      <c r="GM373" s="449">
        <f t="shared" si="5719"/>
        <v>0</v>
      </c>
      <c r="GN373" s="450">
        <f t="shared" si="5720"/>
        <v>0</v>
      </c>
      <c r="GO373" s="451">
        <f t="shared" si="5721"/>
        <v>0</v>
      </c>
      <c r="GP373" s="252">
        <f t="shared" si="5722"/>
        <v>0</v>
      </c>
      <c r="GQ373" s="253">
        <f t="shared" si="5723"/>
        <v>0</v>
      </c>
      <c r="GR373" s="253">
        <f t="shared" si="5724"/>
        <v>0</v>
      </c>
      <c r="GS373" s="293"/>
      <c r="GT373" s="295"/>
      <c r="GU373" s="90">
        <f t="shared" si="5842"/>
        <v>0</v>
      </c>
      <c r="GV373" s="184"/>
      <c r="GW373" s="100"/>
      <c r="GX373" s="90">
        <f t="shared" si="5843"/>
        <v>0</v>
      </c>
      <c r="GY373" s="236">
        <f t="shared" si="5725"/>
        <v>0</v>
      </c>
      <c r="GZ373" s="232">
        <f t="shared" si="5726"/>
        <v>0</v>
      </c>
      <c r="HA373" s="233">
        <f t="shared" si="5727"/>
        <v>0</v>
      </c>
      <c r="HB373" s="184"/>
      <c r="HC373" s="100"/>
      <c r="HD373" s="90">
        <f t="shared" si="5844"/>
        <v>0</v>
      </c>
      <c r="HE373" s="293"/>
      <c r="HF373" s="295"/>
      <c r="HG373" s="90">
        <f t="shared" si="5845"/>
        <v>0</v>
      </c>
      <c r="HH373" s="236">
        <f t="shared" si="5728"/>
        <v>0</v>
      </c>
      <c r="HI373" s="232">
        <f t="shared" si="5729"/>
        <v>0</v>
      </c>
      <c r="HJ373" s="233">
        <f t="shared" si="5730"/>
        <v>0</v>
      </c>
      <c r="HK373" s="293"/>
      <c r="HL373" s="295"/>
      <c r="HM373" s="90">
        <f t="shared" si="5846"/>
        <v>0</v>
      </c>
      <c r="HN373" s="293"/>
      <c r="HO373" s="295"/>
      <c r="HP373" s="90">
        <f t="shared" si="5847"/>
        <v>0</v>
      </c>
      <c r="HQ373" s="236">
        <f t="shared" si="5731"/>
        <v>0</v>
      </c>
      <c r="HR373" s="232">
        <f t="shared" si="5732"/>
        <v>0</v>
      </c>
      <c r="HS373" s="233">
        <f t="shared" si="5733"/>
        <v>0</v>
      </c>
      <c r="HT373" s="50">
        <f t="shared" si="5734"/>
        <v>0</v>
      </c>
      <c r="HU373" s="45">
        <f t="shared" si="5735"/>
        <v>0</v>
      </c>
      <c r="HV373" s="51">
        <f t="shared" si="5736"/>
        <v>0</v>
      </c>
      <c r="HW373" s="50">
        <f t="shared" si="5737"/>
        <v>0</v>
      </c>
      <c r="HX373" s="45">
        <f t="shared" si="5738"/>
        <v>0</v>
      </c>
      <c r="HY373" s="51">
        <f t="shared" si="5739"/>
        <v>0</v>
      </c>
      <c r="HZ373" s="252">
        <f t="shared" si="5740"/>
        <v>0</v>
      </c>
      <c r="IA373" s="253">
        <f t="shared" si="5741"/>
        <v>0</v>
      </c>
      <c r="IB373" s="253">
        <f t="shared" si="5742"/>
        <v>0</v>
      </c>
      <c r="IC373" s="243"/>
      <c r="ID373" s="240"/>
      <c r="IE373" s="241">
        <f t="shared" si="5848"/>
        <v>0</v>
      </c>
      <c r="IF373" s="243"/>
      <c r="IG373" s="240"/>
      <c r="IH373" s="241">
        <f t="shared" si="5849"/>
        <v>0</v>
      </c>
      <c r="II373" s="236">
        <f t="shared" si="5743"/>
        <v>0</v>
      </c>
      <c r="IJ373" s="232">
        <f t="shared" si="5744"/>
        <v>0</v>
      </c>
      <c r="IK373" s="233">
        <f t="shared" si="5745"/>
        <v>0</v>
      </c>
      <c r="IL373" s="243"/>
      <c r="IM373" s="240"/>
      <c r="IN373" s="241">
        <f t="shared" si="5850"/>
        <v>0</v>
      </c>
      <c r="IO373" s="243"/>
      <c r="IP373" s="240"/>
      <c r="IQ373" s="241">
        <f t="shared" si="5851"/>
        <v>0</v>
      </c>
      <c r="IR373" s="236">
        <f t="shared" si="5746"/>
        <v>0</v>
      </c>
      <c r="IS373" s="232">
        <f t="shared" si="5747"/>
        <v>0</v>
      </c>
      <c r="IT373" s="233">
        <f t="shared" si="5748"/>
        <v>0</v>
      </c>
      <c r="IU373" s="243"/>
      <c r="IV373" s="240"/>
      <c r="IW373" s="241">
        <f t="shared" si="5852"/>
        <v>0</v>
      </c>
      <c r="IX373" s="243"/>
      <c r="IY373" s="240"/>
      <c r="IZ373" s="241">
        <f t="shared" si="5853"/>
        <v>0</v>
      </c>
      <c r="JA373" s="236">
        <f t="shared" si="5749"/>
        <v>0</v>
      </c>
      <c r="JB373" s="232">
        <f t="shared" si="5750"/>
        <v>0</v>
      </c>
      <c r="JC373" s="233">
        <f t="shared" si="5751"/>
        <v>0</v>
      </c>
      <c r="JD373" s="449">
        <f t="shared" si="5752"/>
        <v>0</v>
      </c>
      <c r="JE373" s="450">
        <f t="shared" si="5753"/>
        <v>0</v>
      </c>
      <c r="JF373" s="451">
        <f t="shared" si="5754"/>
        <v>0</v>
      </c>
      <c r="JG373" s="449">
        <f t="shared" si="5755"/>
        <v>0</v>
      </c>
      <c r="JH373" s="450">
        <f t="shared" si="5756"/>
        <v>0</v>
      </c>
      <c r="JI373" s="451">
        <f t="shared" si="5757"/>
        <v>0</v>
      </c>
      <c r="JJ373" s="252">
        <f t="shared" si="5758"/>
        <v>0</v>
      </c>
      <c r="JK373" s="253">
        <f t="shared" si="5759"/>
        <v>0</v>
      </c>
      <c r="JL373" s="253">
        <f t="shared" si="5760"/>
        <v>0</v>
      </c>
      <c r="JM373" s="293"/>
      <c r="JN373" s="295"/>
      <c r="JO373" s="90">
        <f t="shared" si="5854"/>
        <v>0</v>
      </c>
      <c r="JP373" s="293"/>
      <c r="JQ373" s="295"/>
      <c r="JR373" s="90">
        <f t="shared" si="5855"/>
        <v>0</v>
      </c>
      <c r="JS373" s="236">
        <f t="shared" si="5761"/>
        <v>0</v>
      </c>
      <c r="JT373" s="232">
        <f t="shared" si="5762"/>
        <v>0</v>
      </c>
      <c r="JU373" s="233">
        <f t="shared" si="5763"/>
        <v>0</v>
      </c>
      <c r="JV373" s="184"/>
      <c r="JW373" s="100"/>
      <c r="JX373" s="90">
        <f t="shared" si="5856"/>
        <v>0</v>
      </c>
      <c r="JY373" s="184"/>
      <c r="JZ373" s="100"/>
      <c r="KA373" s="90">
        <f t="shared" si="5857"/>
        <v>0</v>
      </c>
      <c r="KB373" s="236">
        <f t="shared" si="5764"/>
        <v>0</v>
      </c>
      <c r="KC373" s="232">
        <f t="shared" si="5765"/>
        <v>0</v>
      </c>
      <c r="KD373" s="233">
        <f t="shared" si="5766"/>
        <v>0</v>
      </c>
      <c r="KE373" s="184"/>
      <c r="KF373" s="100"/>
      <c r="KG373" s="90">
        <f t="shared" si="5858"/>
        <v>0</v>
      </c>
      <c r="KH373" s="184"/>
      <c r="KI373" s="100"/>
      <c r="KJ373" s="90">
        <f t="shared" si="5859"/>
        <v>0</v>
      </c>
      <c r="KK373" s="41">
        <f t="shared" si="5767"/>
        <v>0</v>
      </c>
      <c r="KL373" s="42">
        <f t="shared" si="5768"/>
        <v>0</v>
      </c>
      <c r="KM373" s="43">
        <f t="shared" si="5769"/>
        <v>0</v>
      </c>
      <c r="KN373" s="50">
        <f t="shared" si="5770"/>
        <v>0</v>
      </c>
      <c r="KO373" s="45">
        <f t="shared" si="5771"/>
        <v>0</v>
      </c>
      <c r="KP373" s="51">
        <f t="shared" si="5772"/>
        <v>0</v>
      </c>
      <c r="KQ373" s="50">
        <f t="shared" si="5773"/>
        <v>0</v>
      </c>
      <c r="KR373" s="45">
        <f t="shared" si="5774"/>
        <v>0</v>
      </c>
      <c r="KS373" s="51">
        <f t="shared" si="5775"/>
        <v>0</v>
      </c>
      <c r="KT373" s="81">
        <f t="shared" si="5776"/>
        <v>0</v>
      </c>
      <c r="KU373" s="52">
        <f t="shared" si="5777"/>
        <v>0</v>
      </c>
      <c r="KV373" s="52">
        <f t="shared" si="5778"/>
        <v>0</v>
      </c>
      <c r="KW373" s="542">
        <f t="shared" si="5779"/>
        <v>0</v>
      </c>
      <c r="KX373" s="28">
        <f t="shared" si="5780"/>
        <v>0</v>
      </c>
      <c r="KY373" s="29">
        <f t="shared" si="5781"/>
        <v>0</v>
      </c>
      <c r="KZ373" s="542">
        <f t="shared" si="5782"/>
        <v>0</v>
      </c>
      <c r="LA373" s="28">
        <f t="shared" si="5783"/>
        <v>0</v>
      </c>
      <c r="LB373" s="29">
        <f t="shared" si="5784"/>
        <v>0</v>
      </c>
      <c r="LC373" s="178">
        <f t="shared" si="5785"/>
        <v>0</v>
      </c>
      <c r="LD373" s="28">
        <f t="shared" si="5786"/>
        <v>0</v>
      </c>
      <c r="LE373" s="29">
        <f t="shared" si="5787"/>
        <v>0</v>
      </c>
    </row>
    <row r="374" spans="2:317" ht="20.25" hidden="1" customHeight="1" outlineLevel="3">
      <c r="B374" s="84"/>
      <c r="C374" s="176"/>
      <c r="D374" s="176"/>
      <c r="E374" s="176"/>
      <c r="F374" s="84"/>
      <c r="G374" s="243"/>
      <c r="H374" s="295"/>
      <c r="I374" s="241">
        <f t="shared" si="5788"/>
        <v>0</v>
      </c>
      <c r="J374" s="243"/>
      <c r="K374" s="240"/>
      <c r="L374" s="241">
        <f t="shared" si="5789"/>
        <v>0</v>
      </c>
      <c r="M374" s="41">
        <f t="shared" si="5626"/>
        <v>0</v>
      </c>
      <c r="N374" s="42">
        <f t="shared" si="5627"/>
        <v>0</v>
      </c>
      <c r="O374" s="43">
        <f t="shared" si="5628"/>
        <v>0</v>
      </c>
      <c r="P374" s="243"/>
      <c r="Q374" s="240"/>
      <c r="R374" s="241">
        <f t="shared" si="5790"/>
        <v>0</v>
      </c>
      <c r="S374" s="243"/>
      <c r="T374" s="240"/>
      <c r="U374" s="241">
        <f t="shared" si="5791"/>
        <v>0</v>
      </c>
      <c r="V374" s="41">
        <f t="shared" si="5629"/>
        <v>0</v>
      </c>
      <c r="W374" s="42">
        <f t="shared" si="5630"/>
        <v>0</v>
      </c>
      <c r="X374" s="43">
        <f t="shared" si="5631"/>
        <v>0</v>
      </c>
      <c r="Y374" s="243"/>
      <c r="Z374" s="240"/>
      <c r="AA374" s="241">
        <f t="shared" si="5792"/>
        <v>0</v>
      </c>
      <c r="AB374" s="239"/>
      <c r="AC374" s="295"/>
      <c r="AD374" s="241">
        <f t="shared" si="5793"/>
        <v>0</v>
      </c>
      <c r="AE374" s="236">
        <f t="shared" si="5632"/>
        <v>0</v>
      </c>
      <c r="AF374" s="232">
        <f t="shared" si="5633"/>
        <v>0</v>
      </c>
      <c r="AG374" s="233">
        <f t="shared" si="5634"/>
        <v>0</v>
      </c>
      <c r="AH374" s="449">
        <f t="shared" si="5635"/>
        <v>0</v>
      </c>
      <c r="AI374" s="450">
        <f t="shared" si="5636"/>
        <v>0</v>
      </c>
      <c r="AJ374" s="451">
        <f t="shared" si="5637"/>
        <v>0</v>
      </c>
      <c r="AK374" s="449">
        <f t="shared" si="5638"/>
        <v>0</v>
      </c>
      <c r="AL374" s="450">
        <f t="shared" si="5639"/>
        <v>0</v>
      </c>
      <c r="AM374" s="451">
        <f t="shared" si="5640"/>
        <v>0</v>
      </c>
      <c r="AN374" s="252">
        <f t="shared" si="5641"/>
        <v>0</v>
      </c>
      <c r="AO374" s="253">
        <f t="shared" si="5642"/>
        <v>0</v>
      </c>
      <c r="AP374" s="253">
        <f t="shared" si="5643"/>
        <v>0</v>
      </c>
      <c r="AQ374" s="184"/>
      <c r="AR374" s="100"/>
      <c r="AS374" s="90">
        <f t="shared" si="5794"/>
        <v>0</v>
      </c>
      <c r="AT374" s="184"/>
      <c r="AU374" s="100"/>
      <c r="AV374" s="90">
        <f t="shared" si="5795"/>
        <v>0</v>
      </c>
      <c r="AW374" s="236">
        <f t="shared" si="5644"/>
        <v>0</v>
      </c>
      <c r="AX374" s="232">
        <f t="shared" si="5645"/>
        <v>0</v>
      </c>
      <c r="AY374" s="233">
        <f t="shared" si="5646"/>
        <v>0</v>
      </c>
      <c r="AZ374" s="184"/>
      <c r="BA374" s="100"/>
      <c r="BB374" s="90">
        <f t="shared" si="5796"/>
        <v>0</v>
      </c>
      <c r="BC374" s="184"/>
      <c r="BD374" s="100"/>
      <c r="BE374" s="90">
        <f t="shared" si="5797"/>
        <v>0</v>
      </c>
      <c r="BF374" s="236">
        <f t="shared" si="5647"/>
        <v>0</v>
      </c>
      <c r="BG374" s="232">
        <f t="shared" si="5648"/>
        <v>0</v>
      </c>
      <c r="BH374" s="233">
        <f t="shared" si="5649"/>
        <v>0</v>
      </c>
      <c r="BI374" s="88"/>
      <c r="BJ374" s="307"/>
      <c r="BK374" s="90">
        <f t="shared" si="5798"/>
        <v>0</v>
      </c>
      <c r="BL374" s="239"/>
      <c r="BM374" s="295"/>
      <c r="BN374" s="90">
        <f t="shared" si="5799"/>
        <v>0</v>
      </c>
      <c r="BO374" s="236">
        <f t="shared" si="5650"/>
        <v>0</v>
      </c>
      <c r="BP374" s="232">
        <f t="shared" si="5651"/>
        <v>0</v>
      </c>
      <c r="BQ374" s="233">
        <f t="shared" si="5652"/>
        <v>0</v>
      </c>
      <c r="BR374" s="50">
        <f t="shared" si="5653"/>
        <v>0</v>
      </c>
      <c r="BS374" s="45">
        <f t="shared" si="5654"/>
        <v>0</v>
      </c>
      <c r="BT374" s="51">
        <f t="shared" si="5655"/>
        <v>0</v>
      </c>
      <c r="BU374" s="50">
        <f t="shared" si="5656"/>
        <v>0</v>
      </c>
      <c r="BV374" s="45">
        <f t="shared" si="5657"/>
        <v>0</v>
      </c>
      <c r="BW374" s="51">
        <f t="shared" si="5658"/>
        <v>0</v>
      </c>
      <c r="BX374" s="252">
        <f t="shared" si="5659"/>
        <v>0</v>
      </c>
      <c r="BY374" s="253">
        <f t="shared" si="5660"/>
        <v>0</v>
      </c>
      <c r="BZ374" s="253">
        <f t="shared" si="5661"/>
        <v>0</v>
      </c>
      <c r="CA374" s="239"/>
      <c r="CB374" s="301"/>
      <c r="CC374" s="241">
        <f t="shared" si="5800"/>
        <v>0</v>
      </c>
      <c r="CD374" s="239"/>
      <c r="CE374" s="301"/>
      <c r="CF374" s="241">
        <f t="shared" si="5801"/>
        <v>0</v>
      </c>
      <c r="CG374" s="236">
        <f t="shared" si="5662"/>
        <v>0</v>
      </c>
      <c r="CH374" s="232">
        <f t="shared" si="5663"/>
        <v>0</v>
      </c>
      <c r="CI374" s="233">
        <f t="shared" si="5664"/>
        <v>0</v>
      </c>
      <c r="CJ374" s="239"/>
      <c r="CK374" s="301"/>
      <c r="CL374" s="241">
        <f t="shared" si="5802"/>
        <v>0</v>
      </c>
      <c r="CM374" s="239"/>
      <c r="CN374" s="301"/>
      <c r="CO374" s="241">
        <f t="shared" si="5803"/>
        <v>0</v>
      </c>
      <c r="CP374" s="236">
        <f t="shared" si="5665"/>
        <v>0</v>
      </c>
      <c r="CQ374" s="232">
        <f t="shared" si="5666"/>
        <v>0</v>
      </c>
      <c r="CR374" s="233">
        <f t="shared" si="5667"/>
        <v>0</v>
      </c>
      <c r="CS374" s="239"/>
      <c r="CT374" s="301"/>
      <c r="CU374" s="241">
        <f t="shared" si="5804"/>
        <v>0</v>
      </c>
      <c r="CV374" s="239"/>
      <c r="CW374" s="295"/>
      <c r="CX374" s="241">
        <f t="shared" si="5805"/>
        <v>0</v>
      </c>
      <c r="CY374" s="236">
        <f t="shared" si="5668"/>
        <v>0</v>
      </c>
      <c r="CZ374" s="232">
        <f t="shared" si="5669"/>
        <v>0</v>
      </c>
      <c r="DA374" s="233">
        <f t="shared" si="5670"/>
        <v>0</v>
      </c>
      <c r="DB374" s="449">
        <f t="shared" si="5671"/>
        <v>0</v>
      </c>
      <c r="DC374" s="450">
        <f t="shared" si="5672"/>
        <v>0</v>
      </c>
      <c r="DD374" s="451">
        <f t="shared" si="5673"/>
        <v>0</v>
      </c>
      <c r="DE374" s="449">
        <f t="shared" si="5674"/>
        <v>0</v>
      </c>
      <c r="DF374" s="450">
        <f t="shared" si="5675"/>
        <v>0</v>
      </c>
      <c r="DG374" s="451">
        <f t="shared" si="5676"/>
        <v>0</v>
      </c>
      <c r="DH374" s="252">
        <f t="shared" si="5677"/>
        <v>0</v>
      </c>
      <c r="DI374" s="253">
        <f t="shared" si="5678"/>
        <v>0</v>
      </c>
      <c r="DJ374" s="253">
        <f t="shared" si="5679"/>
        <v>0</v>
      </c>
      <c r="DK374" s="88"/>
      <c r="DL374" s="307"/>
      <c r="DM374" s="90">
        <f t="shared" si="5806"/>
        <v>0</v>
      </c>
      <c r="DN374" s="88"/>
      <c r="DO374" s="307"/>
      <c r="DP374" s="90">
        <f t="shared" si="5807"/>
        <v>0</v>
      </c>
      <c r="DQ374" s="236">
        <f t="shared" si="5680"/>
        <v>0</v>
      </c>
      <c r="DR374" s="232">
        <f t="shared" si="5681"/>
        <v>0</v>
      </c>
      <c r="DS374" s="233">
        <f t="shared" si="5682"/>
        <v>0</v>
      </c>
      <c r="DT374" s="88"/>
      <c r="DU374" s="307"/>
      <c r="DV374" s="90">
        <f t="shared" si="5808"/>
        <v>0</v>
      </c>
      <c r="DW374" s="88"/>
      <c r="DX374" s="307"/>
      <c r="DY374" s="90">
        <f t="shared" si="5809"/>
        <v>0</v>
      </c>
      <c r="DZ374" s="236">
        <f t="shared" si="5683"/>
        <v>0</v>
      </c>
      <c r="EA374" s="232">
        <f t="shared" si="5684"/>
        <v>0</v>
      </c>
      <c r="EB374" s="233">
        <f t="shared" si="5685"/>
        <v>0</v>
      </c>
      <c r="EC374" s="88"/>
      <c r="ED374" s="307"/>
      <c r="EE374" s="90">
        <f t="shared" si="5810"/>
        <v>0</v>
      </c>
      <c r="EF374" s="239"/>
      <c r="EG374" s="295"/>
      <c r="EH374" s="90">
        <f t="shared" si="5811"/>
        <v>0</v>
      </c>
      <c r="EI374" s="41">
        <f t="shared" si="5686"/>
        <v>0</v>
      </c>
      <c r="EJ374" s="42">
        <f t="shared" si="5687"/>
        <v>0</v>
      </c>
      <c r="EK374" s="43">
        <f t="shared" si="5688"/>
        <v>0</v>
      </c>
      <c r="EL374" s="50">
        <f t="shared" si="5689"/>
        <v>0</v>
      </c>
      <c r="EM374" s="45">
        <f t="shared" si="5690"/>
        <v>0</v>
      </c>
      <c r="EN374" s="51">
        <f t="shared" si="5691"/>
        <v>0</v>
      </c>
      <c r="EO374" s="50">
        <f t="shared" si="5692"/>
        <v>0</v>
      </c>
      <c r="EP374" s="45">
        <f t="shared" si="5693"/>
        <v>0</v>
      </c>
      <c r="EQ374" s="51">
        <f t="shared" si="5694"/>
        <v>0</v>
      </c>
      <c r="ER374" s="81">
        <f t="shared" si="5695"/>
        <v>0</v>
      </c>
      <c r="ES374" s="52">
        <f t="shared" si="5696"/>
        <v>0</v>
      </c>
      <c r="ET374" s="52">
        <f t="shared" si="5697"/>
        <v>0</v>
      </c>
      <c r="EU374" s="27">
        <f t="shared" si="5698"/>
        <v>0</v>
      </c>
      <c r="EV374" s="28">
        <f t="shared" si="5699"/>
        <v>0</v>
      </c>
      <c r="EW374" s="29">
        <f t="shared" si="5700"/>
        <v>0</v>
      </c>
      <c r="EX374" s="27">
        <f t="shared" si="5701"/>
        <v>0</v>
      </c>
      <c r="EY374" s="28">
        <f t="shared" si="5702"/>
        <v>0</v>
      </c>
      <c r="EZ374" s="29">
        <f t="shared" si="5703"/>
        <v>0</v>
      </c>
      <c r="FA374" s="178">
        <f t="shared" si="5704"/>
        <v>0</v>
      </c>
      <c r="FB374" s="28">
        <f t="shared" si="5705"/>
        <v>0</v>
      </c>
      <c r="FC374" s="29">
        <f t="shared" si="5706"/>
        <v>0</v>
      </c>
      <c r="FE374" s="84" t="s">
        <v>462</v>
      </c>
      <c r="FF374" s="176" t="s">
        <v>463</v>
      </c>
      <c r="FG374" s="176" t="s">
        <v>262</v>
      </c>
      <c r="FH374" s="84" t="s">
        <v>186</v>
      </c>
      <c r="FI374" s="243"/>
      <c r="FJ374" s="295"/>
      <c r="FK374" s="241">
        <f t="shared" si="5836"/>
        <v>0</v>
      </c>
      <c r="FL374" s="243"/>
      <c r="FM374" s="240"/>
      <c r="FN374" s="241">
        <f t="shared" si="5837"/>
        <v>0</v>
      </c>
      <c r="FO374" s="41">
        <f t="shared" si="5707"/>
        <v>0</v>
      </c>
      <c r="FP374" s="42">
        <f t="shared" si="5708"/>
        <v>0</v>
      </c>
      <c r="FQ374" s="43">
        <f t="shared" si="5709"/>
        <v>0</v>
      </c>
      <c r="FR374" s="243"/>
      <c r="FS374" s="240"/>
      <c r="FT374" s="241">
        <f t="shared" si="5838"/>
        <v>0</v>
      </c>
      <c r="FU374" s="243"/>
      <c r="FV374" s="240"/>
      <c r="FW374" s="241">
        <f t="shared" si="5839"/>
        <v>0</v>
      </c>
      <c r="FX374" s="41">
        <f t="shared" si="5710"/>
        <v>0</v>
      </c>
      <c r="FY374" s="42">
        <f t="shared" si="5711"/>
        <v>0</v>
      </c>
      <c r="FZ374" s="43">
        <f t="shared" si="5712"/>
        <v>0</v>
      </c>
      <c r="GA374" s="243"/>
      <c r="GB374" s="240"/>
      <c r="GC374" s="241">
        <f t="shared" si="5840"/>
        <v>0</v>
      </c>
      <c r="GD374" s="239"/>
      <c r="GE374" s="295"/>
      <c r="GF374" s="241">
        <f t="shared" si="5841"/>
        <v>0</v>
      </c>
      <c r="GG374" s="236">
        <f t="shared" si="5713"/>
        <v>0</v>
      </c>
      <c r="GH374" s="232">
        <f t="shared" si="5714"/>
        <v>0</v>
      </c>
      <c r="GI374" s="233">
        <f t="shared" si="5715"/>
        <v>0</v>
      </c>
      <c r="GJ374" s="449">
        <f t="shared" si="5716"/>
        <v>0</v>
      </c>
      <c r="GK374" s="450">
        <f t="shared" si="5717"/>
        <v>0</v>
      </c>
      <c r="GL374" s="451">
        <f t="shared" si="5718"/>
        <v>0</v>
      </c>
      <c r="GM374" s="449">
        <f t="shared" si="5719"/>
        <v>0</v>
      </c>
      <c r="GN374" s="450">
        <f t="shared" si="5720"/>
        <v>0</v>
      </c>
      <c r="GO374" s="451">
        <f t="shared" si="5721"/>
        <v>0</v>
      </c>
      <c r="GP374" s="252">
        <f t="shared" si="5722"/>
        <v>0</v>
      </c>
      <c r="GQ374" s="253">
        <f t="shared" si="5723"/>
        <v>0</v>
      </c>
      <c r="GR374" s="253">
        <f t="shared" si="5724"/>
        <v>0</v>
      </c>
      <c r="GS374" s="184"/>
      <c r="GT374" s="100"/>
      <c r="GU374" s="90">
        <f t="shared" si="5842"/>
        <v>0</v>
      </c>
      <c r="GV374" s="184"/>
      <c r="GW374" s="100"/>
      <c r="GX374" s="90">
        <f t="shared" si="5843"/>
        <v>0</v>
      </c>
      <c r="GY374" s="236">
        <f t="shared" si="5725"/>
        <v>0</v>
      </c>
      <c r="GZ374" s="232">
        <f t="shared" si="5726"/>
        <v>0</v>
      </c>
      <c r="HA374" s="233">
        <f t="shared" si="5727"/>
        <v>0</v>
      </c>
      <c r="HB374" s="184"/>
      <c r="HC374" s="100"/>
      <c r="HD374" s="90">
        <f t="shared" si="5844"/>
        <v>0</v>
      </c>
      <c r="HE374" s="184"/>
      <c r="HF374" s="100"/>
      <c r="HG374" s="90">
        <f t="shared" si="5845"/>
        <v>0</v>
      </c>
      <c r="HH374" s="236">
        <f t="shared" si="5728"/>
        <v>0</v>
      </c>
      <c r="HI374" s="232">
        <f t="shared" si="5729"/>
        <v>0</v>
      </c>
      <c r="HJ374" s="233">
        <f t="shared" si="5730"/>
        <v>0</v>
      </c>
      <c r="HK374" s="88"/>
      <c r="HL374" s="307"/>
      <c r="HM374" s="90">
        <f t="shared" si="5846"/>
        <v>0</v>
      </c>
      <c r="HN374" s="239"/>
      <c r="HO374" s="295"/>
      <c r="HP374" s="90">
        <f t="shared" si="5847"/>
        <v>0</v>
      </c>
      <c r="HQ374" s="236">
        <f t="shared" si="5731"/>
        <v>0</v>
      </c>
      <c r="HR374" s="232">
        <f t="shared" si="5732"/>
        <v>0</v>
      </c>
      <c r="HS374" s="233">
        <f t="shared" si="5733"/>
        <v>0</v>
      </c>
      <c r="HT374" s="50">
        <f t="shared" si="5734"/>
        <v>0</v>
      </c>
      <c r="HU374" s="45">
        <f t="shared" si="5735"/>
        <v>0</v>
      </c>
      <c r="HV374" s="51">
        <f t="shared" si="5736"/>
        <v>0</v>
      </c>
      <c r="HW374" s="50">
        <f t="shared" si="5737"/>
        <v>0</v>
      </c>
      <c r="HX374" s="45">
        <f t="shared" si="5738"/>
        <v>0</v>
      </c>
      <c r="HY374" s="51">
        <f t="shared" si="5739"/>
        <v>0</v>
      </c>
      <c r="HZ374" s="252">
        <f t="shared" si="5740"/>
        <v>0</v>
      </c>
      <c r="IA374" s="253">
        <f t="shared" si="5741"/>
        <v>0</v>
      </c>
      <c r="IB374" s="253">
        <f t="shared" si="5742"/>
        <v>0</v>
      </c>
      <c r="IC374" s="239"/>
      <c r="ID374" s="301"/>
      <c r="IE374" s="241">
        <f t="shared" si="5848"/>
        <v>0</v>
      </c>
      <c r="IF374" s="239"/>
      <c r="IG374" s="301"/>
      <c r="IH374" s="241">
        <f t="shared" si="5849"/>
        <v>0</v>
      </c>
      <c r="II374" s="236">
        <f t="shared" si="5743"/>
        <v>0</v>
      </c>
      <c r="IJ374" s="232">
        <f t="shared" si="5744"/>
        <v>0</v>
      </c>
      <c r="IK374" s="233">
        <f t="shared" si="5745"/>
        <v>0</v>
      </c>
      <c r="IL374" s="239"/>
      <c r="IM374" s="301"/>
      <c r="IN374" s="241">
        <f t="shared" si="5850"/>
        <v>0</v>
      </c>
      <c r="IO374" s="239"/>
      <c r="IP374" s="301"/>
      <c r="IQ374" s="241">
        <f t="shared" si="5851"/>
        <v>0</v>
      </c>
      <c r="IR374" s="236">
        <f t="shared" si="5746"/>
        <v>0</v>
      </c>
      <c r="IS374" s="232">
        <f t="shared" si="5747"/>
        <v>0</v>
      </c>
      <c r="IT374" s="233">
        <f t="shared" si="5748"/>
        <v>0</v>
      </c>
      <c r="IU374" s="239"/>
      <c r="IV374" s="301"/>
      <c r="IW374" s="241">
        <f t="shared" si="5852"/>
        <v>0</v>
      </c>
      <c r="IX374" s="239"/>
      <c r="IY374" s="295"/>
      <c r="IZ374" s="241">
        <f t="shared" si="5853"/>
        <v>0</v>
      </c>
      <c r="JA374" s="236">
        <f t="shared" si="5749"/>
        <v>0</v>
      </c>
      <c r="JB374" s="232">
        <f t="shared" si="5750"/>
        <v>0</v>
      </c>
      <c r="JC374" s="233">
        <f t="shared" si="5751"/>
        <v>0</v>
      </c>
      <c r="JD374" s="449">
        <f t="shared" si="5752"/>
        <v>0</v>
      </c>
      <c r="JE374" s="450">
        <f t="shared" si="5753"/>
        <v>0</v>
      </c>
      <c r="JF374" s="451">
        <f t="shared" si="5754"/>
        <v>0</v>
      </c>
      <c r="JG374" s="449">
        <f t="shared" si="5755"/>
        <v>0</v>
      </c>
      <c r="JH374" s="450">
        <f t="shared" si="5756"/>
        <v>0</v>
      </c>
      <c r="JI374" s="451">
        <f t="shared" si="5757"/>
        <v>0</v>
      </c>
      <c r="JJ374" s="252">
        <f t="shared" si="5758"/>
        <v>0</v>
      </c>
      <c r="JK374" s="253">
        <f t="shared" si="5759"/>
        <v>0</v>
      </c>
      <c r="JL374" s="253">
        <f t="shared" si="5760"/>
        <v>0</v>
      </c>
      <c r="JM374" s="88"/>
      <c r="JN374" s="307"/>
      <c r="JO374" s="90">
        <f t="shared" si="5854"/>
        <v>0</v>
      </c>
      <c r="JP374" s="88"/>
      <c r="JQ374" s="307"/>
      <c r="JR374" s="90">
        <f t="shared" si="5855"/>
        <v>0</v>
      </c>
      <c r="JS374" s="236">
        <f t="shared" si="5761"/>
        <v>0</v>
      </c>
      <c r="JT374" s="232">
        <f t="shared" si="5762"/>
        <v>0</v>
      </c>
      <c r="JU374" s="233">
        <f t="shared" si="5763"/>
        <v>0</v>
      </c>
      <c r="JV374" s="88"/>
      <c r="JW374" s="307"/>
      <c r="JX374" s="90">
        <f t="shared" si="5856"/>
        <v>0</v>
      </c>
      <c r="JY374" s="88"/>
      <c r="JZ374" s="307"/>
      <c r="KA374" s="90">
        <f t="shared" si="5857"/>
        <v>0</v>
      </c>
      <c r="KB374" s="236">
        <f t="shared" si="5764"/>
        <v>0</v>
      </c>
      <c r="KC374" s="232">
        <f t="shared" si="5765"/>
        <v>0</v>
      </c>
      <c r="KD374" s="233">
        <f t="shared" si="5766"/>
        <v>0</v>
      </c>
      <c r="KE374" s="88"/>
      <c r="KF374" s="307"/>
      <c r="KG374" s="90">
        <f t="shared" si="5858"/>
        <v>0</v>
      </c>
      <c r="KH374" s="239"/>
      <c r="KI374" s="295"/>
      <c r="KJ374" s="90">
        <f t="shared" si="5859"/>
        <v>0</v>
      </c>
      <c r="KK374" s="41">
        <f t="shared" si="5767"/>
        <v>0</v>
      </c>
      <c r="KL374" s="42">
        <f t="shared" si="5768"/>
        <v>0</v>
      </c>
      <c r="KM374" s="43">
        <f t="shared" si="5769"/>
        <v>0</v>
      </c>
      <c r="KN374" s="50">
        <f t="shared" si="5770"/>
        <v>0</v>
      </c>
      <c r="KO374" s="45">
        <f t="shared" si="5771"/>
        <v>0</v>
      </c>
      <c r="KP374" s="51">
        <f t="shared" si="5772"/>
        <v>0</v>
      </c>
      <c r="KQ374" s="50">
        <f t="shared" si="5773"/>
        <v>0</v>
      </c>
      <c r="KR374" s="45">
        <f t="shared" si="5774"/>
        <v>0</v>
      </c>
      <c r="KS374" s="51">
        <f t="shared" si="5775"/>
        <v>0</v>
      </c>
      <c r="KT374" s="81">
        <f t="shared" si="5776"/>
        <v>0</v>
      </c>
      <c r="KU374" s="52">
        <f t="shared" si="5777"/>
        <v>0</v>
      </c>
      <c r="KV374" s="52">
        <f t="shared" si="5778"/>
        <v>0</v>
      </c>
      <c r="KW374" s="27">
        <f t="shared" si="5779"/>
        <v>0</v>
      </c>
      <c r="KX374" s="28">
        <f t="shared" si="5780"/>
        <v>0</v>
      </c>
      <c r="KY374" s="29">
        <f t="shared" si="5781"/>
        <v>0</v>
      </c>
      <c r="KZ374" s="27">
        <f t="shared" si="5782"/>
        <v>0</v>
      </c>
      <c r="LA374" s="28">
        <f t="shared" si="5783"/>
        <v>0</v>
      </c>
      <c r="LB374" s="29">
        <f t="shared" si="5784"/>
        <v>0</v>
      </c>
      <c r="LC374" s="178">
        <f t="shared" si="5785"/>
        <v>0</v>
      </c>
      <c r="LD374" s="28">
        <f t="shared" si="5786"/>
        <v>0</v>
      </c>
      <c r="LE374" s="29">
        <f t="shared" si="5787"/>
        <v>0</v>
      </c>
    </row>
    <row r="375" spans="2:317" ht="20.25" hidden="1" customHeight="1" outlineLevel="3">
      <c r="B375" s="84"/>
      <c r="C375" s="176"/>
      <c r="D375" s="176" t="s">
        <v>261</v>
      </c>
      <c r="E375" s="176" t="s">
        <v>464</v>
      </c>
      <c r="F375" s="84" t="s">
        <v>211</v>
      </c>
      <c r="G375" s="243"/>
      <c r="H375" s="240"/>
      <c r="I375" s="241">
        <f t="shared" si="5788"/>
        <v>0</v>
      </c>
      <c r="J375" s="243"/>
      <c r="K375" s="240"/>
      <c r="L375" s="241">
        <f t="shared" si="5789"/>
        <v>0</v>
      </c>
      <c r="M375" s="41">
        <f t="shared" si="5626"/>
        <v>0</v>
      </c>
      <c r="N375" s="42">
        <f t="shared" si="5627"/>
        <v>0</v>
      </c>
      <c r="O375" s="43">
        <f t="shared" si="5628"/>
        <v>0</v>
      </c>
      <c r="P375" s="243"/>
      <c r="Q375" s="240"/>
      <c r="R375" s="241">
        <f t="shared" si="5790"/>
        <v>0</v>
      </c>
      <c r="S375" s="239"/>
      <c r="T375" s="301"/>
      <c r="U375" s="241">
        <f t="shared" si="5791"/>
        <v>0</v>
      </c>
      <c r="V375" s="41">
        <f t="shared" si="5629"/>
        <v>0</v>
      </c>
      <c r="W375" s="42">
        <f t="shared" si="5630"/>
        <v>0</v>
      </c>
      <c r="X375" s="43">
        <f t="shared" si="5631"/>
        <v>0</v>
      </c>
      <c r="Y375" s="243"/>
      <c r="Z375" s="240"/>
      <c r="AA375" s="241">
        <f t="shared" si="5792"/>
        <v>0</v>
      </c>
      <c r="AB375" s="243"/>
      <c r="AC375" s="240"/>
      <c r="AD375" s="241">
        <f t="shared" si="5793"/>
        <v>0</v>
      </c>
      <c r="AE375" s="236">
        <f t="shared" si="5632"/>
        <v>0</v>
      </c>
      <c r="AF375" s="232">
        <f t="shared" si="5633"/>
        <v>0</v>
      </c>
      <c r="AG375" s="233">
        <f t="shared" si="5634"/>
        <v>0</v>
      </c>
      <c r="AH375" s="449">
        <f t="shared" si="5635"/>
        <v>0</v>
      </c>
      <c r="AI375" s="450">
        <f t="shared" si="5636"/>
        <v>0</v>
      </c>
      <c r="AJ375" s="451">
        <f t="shared" si="5637"/>
        <v>0</v>
      </c>
      <c r="AK375" s="449">
        <f t="shared" si="5638"/>
        <v>0</v>
      </c>
      <c r="AL375" s="450">
        <f t="shared" si="5639"/>
        <v>0</v>
      </c>
      <c r="AM375" s="451">
        <f t="shared" si="5640"/>
        <v>0</v>
      </c>
      <c r="AN375" s="252">
        <f t="shared" si="5641"/>
        <v>0</v>
      </c>
      <c r="AO375" s="253">
        <f t="shared" si="5642"/>
        <v>0</v>
      </c>
      <c r="AP375" s="253">
        <f t="shared" si="5643"/>
        <v>0</v>
      </c>
      <c r="AQ375" s="184"/>
      <c r="AR375" s="100"/>
      <c r="AS375" s="90">
        <f t="shared" si="5794"/>
        <v>0</v>
      </c>
      <c r="AT375" s="239"/>
      <c r="AU375" s="301"/>
      <c r="AV375" s="90">
        <f t="shared" si="5795"/>
        <v>0</v>
      </c>
      <c r="AW375" s="236">
        <f t="shared" si="5644"/>
        <v>0</v>
      </c>
      <c r="AX375" s="232">
        <f t="shared" si="5645"/>
        <v>0</v>
      </c>
      <c r="AY375" s="233">
        <f t="shared" si="5646"/>
        <v>0</v>
      </c>
      <c r="AZ375" s="184"/>
      <c r="BA375" s="100"/>
      <c r="BB375" s="90">
        <f t="shared" si="5796"/>
        <v>0</v>
      </c>
      <c r="BC375" s="184"/>
      <c r="BD375" s="100"/>
      <c r="BE375" s="90">
        <f t="shared" si="5797"/>
        <v>0</v>
      </c>
      <c r="BF375" s="236">
        <f t="shared" si="5647"/>
        <v>0</v>
      </c>
      <c r="BG375" s="232">
        <f t="shared" si="5648"/>
        <v>0</v>
      </c>
      <c r="BH375" s="233">
        <f t="shared" si="5649"/>
        <v>0</v>
      </c>
      <c r="BI375" s="184"/>
      <c r="BJ375" s="100"/>
      <c r="BK375" s="90">
        <f t="shared" si="5798"/>
        <v>0</v>
      </c>
      <c r="BL375" s="239"/>
      <c r="BM375" s="301"/>
      <c r="BN375" s="90">
        <f t="shared" si="5799"/>
        <v>0</v>
      </c>
      <c r="BO375" s="236">
        <f t="shared" si="5650"/>
        <v>0</v>
      </c>
      <c r="BP375" s="232">
        <f t="shared" si="5651"/>
        <v>0</v>
      </c>
      <c r="BQ375" s="233">
        <f t="shared" si="5652"/>
        <v>0</v>
      </c>
      <c r="BR375" s="50">
        <f t="shared" si="5653"/>
        <v>0</v>
      </c>
      <c r="BS375" s="45">
        <f t="shared" si="5654"/>
        <v>0</v>
      </c>
      <c r="BT375" s="51">
        <f t="shared" si="5655"/>
        <v>0</v>
      </c>
      <c r="BU375" s="50">
        <f t="shared" si="5656"/>
        <v>0</v>
      </c>
      <c r="BV375" s="45">
        <f t="shared" si="5657"/>
        <v>0</v>
      </c>
      <c r="BW375" s="51">
        <f t="shared" si="5658"/>
        <v>0</v>
      </c>
      <c r="BX375" s="252">
        <f t="shared" si="5659"/>
        <v>0</v>
      </c>
      <c r="BY375" s="253">
        <f t="shared" si="5660"/>
        <v>0</v>
      </c>
      <c r="BZ375" s="253">
        <f t="shared" si="5661"/>
        <v>0</v>
      </c>
      <c r="CA375" s="243"/>
      <c r="CB375" s="240"/>
      <c r="CC375" s="241">
        <f t="shared" si="5800"/>
        <v>0</v>
      </c>
      <c r="CD375" s="243"/>
      <c r="CE375" s="240"/>
      <c r="CF375" s="241">
        <f t="shared" si="5801"/>
        <v>0</v>
      </c>
      <c r="CG375" s="236">
        <f t="shared" si="5662"/>
        <v>0</v>
      </c>
      <c r="CH375" s="232">
        <f t="shared" si="5663"/>
        <v>0</v>
      </c>
      <c r="CI375" s="233">
        <f t="shared" si="5664"/>
        <v>0</v>
      </c>
      <c r="CJ375" s="243"/>
      <c r="CK375" s="240"/>
      <c r="CL375" s="241">
        <f t="shared" si="5802"/>
        <v>0</v>
      </c>
      <c r="CM375" s="239"/>
      <c r="CN375" s="301"/>
      <c r="CO375" s="241">
        <f t="shared" si="5803"/>
        <v>0</v>
      </c>
      <c r="CP375" s="236">
        <f t="shared" si="5665"/>
        <v>0</v>
      </c>
      <c r="CQ375" s="232">
        <f t="shared" si="5666"/>
        <v>0</v>
      </c>
      <c r="CR375" s="233">
        <f t="shared" si="5667"/>
        <v>0</v>
      </c>
      <c r="CS375" s="243"/>
      <c r="CT375" s="240"/>
      <c r="CU375" s="241">
        <f t="shared" si="5804"/>
        <v>0</v>
      </c>
      <c r="CV375" s="243"/>
      <c r="CW375" s="240"/>
      <c r="CX375" s="241">
        <f t="shared" si="5805"/>
        <v>0</v>
      </c>
      <c r="CY375" s="236">
        <f t="shared" si="5668"/>
        <v>0</v>
      </c>
      <c r="CZ375" s="232">
        <f t="shared" si="5669"/>
        <v>0</v>
      </c>
      <c r="DA375" s="233">
        <f t="shared" si="5670"/>
        <v>0</v>
      </c>
      <c r="DB375" s="449">
        <f t="shared" si="5671"/>
        <v>0</v>
      </c>
      <c r="DC375" s="450">
        <f t="shared" si="5672"/>
        <v>0</v>
      </c>
      <c r="DD375" s="451">
        <f t="shared" si="5673"/>
        <v>0</v>
      </c>
      <c r="DE375" s="449">
        <f t="shared" si="5674"/>
        <v>0</v>
      </c>
      <c r="DF375" s="450">
        <f t="shared" si="5675"/>
        <v>0</v>
      </c>
      <c r="DG375" s="451">
        <f t="shared" si="5676"/>
        <v>0</v>
      </c>
      <c r="DH375" s="252">
        <f t="shared" si="5677"/>
        <v>0</v>
      </c>
      <c r="DI375" s="253">
        <f t="shared" si="5678"/>
        <v>0</v>
      </c>
      <c r="DJ375" s="253">
        <f t="shared" si="5679"/>
        <v>0</v>
      </c>
      <c r="DK375" s="184"/>
      <c r="DL375" s="100"/>
      <c r="DM375" s="90">
        <f t="shared" si="5806"/>
        <v>0</v>
      </c>
      <c r="DN375" s="239"/>
      <c r="DO375" s="301"/>
      <c r="DP375" s="90">
        <f t="shared" si="5807"/>
        <v>0</v>
      </c>
      <c r="DQ375" s="236">
        <f t="shared" si="5680"/>
        <v>0</v>
      </c>
      <c r="DR375" s="232">
        <f t="shared" si="5681"/>
        <v>0</v>
      </c>
      <c r="DS375" s="233">
        <f t="shared" si="5682"/>
        <v>0</v>
      </c>
      <c r="DT375" s="184"/>
      <c r="DU375" s="100"/>
      <c r="DV375" s="90">
        <f t="shared" si="5808"/>
        <v>0</v>
      </c>
      <c r="DW375" s="184"/>
      <c r="DX375" s="100"/>
      <c r="DY375" s="90">
        <f t="shared" si="5809"/>
        <v>0</v>
      </c>
      <c r="DZ375" s="236">
        <f t="shared" si="5683"/>
        <v>0</v>
      </c>
      <c r="EA375" s="232">
        <f t="shared" si="5684"/>
        <v>0</v>
      </c>
      <c r="EB375" s="233">
        <f t="shared" si="5685"/>
        <v>0</v>
      </c>
      <c r="EC375" s="184"/>
      <c r="ED375" s="100"/>
      <c r="EE375" s="90">
        <f t="shared" si="5810"/>
        <v>0</v>
      </c>
      <c r="EF375" s="239"/>
      <c r="EG375" s="301"/>
      <c r="EH375" s="90">
        <f t="shared" si="5811"/>
        <v>0</v>
      </c>
      <c r="EI375" s="41">
        <f t="shared" si="5686"/>
        <v>0</v>
      </c>
      <c r="EJ375" s="42">
        <f t="shared" si="5687"/>
        <v>0</v>
      </c>
      <c r="EK375" s="43">
        <f t="shared" si="5688"/>
        <v>0</v>
      </c>
      <c r="EL375" s="50">
        <f t="shared" si="5689"/>
        <v>0</v>
      </c>
      <c r="EM375" s="45">
        <f t="shared" si="5690"/>
        <v>0</v>
      </c>
      <c r="EN375" s="51">
        <f t="shared" si="5691"/>
        <v>0</v>
      </c>
      <c r="EO375" s="50">
        <f t="shared" si="5692"/>
        <v>0</v>
      </c>
      <c r="EP375" s="45">
        <f t="shared" si="5693"/>
        <v>0</v>
      </c>
      <c r="EQ375" s="51">
        <f t="shared" si="5694"/>
        <v>0</v>
      </c>
      <c r="ER375" s="81">
        <f t="shared" si="5695"/>
        <v>0</v>
      </c>
      <c r="ES375" s="52">
        <f t="shared" si="5696"/>
        <v>0</v>
      </c>
      <c r="ET375" s="52">
        <f t="shared" si="5697"/>
        <v>0</v>
      </c>
      <c r="EU375" s="27">
        <f t="shared" si="5698"/>
        <v>0</v>
      </c>
      <c r="EV375" s="28">
        <f t="shared" si="5699"/>
        <v>0</v>
      </c>
      <c r="EW375" s="29">
        <f t="shared" si="5700"/>
        <v>0</v>
      </c>
      <c r="EX375" s="27">
        <f t="shared" si="5701"/>
        <v>0</v>
      </c>
      <c r="EY375" s="28">
        <f t="shared" si="5702"/>
        <v>0</v>
      </c>
      <c r="EZ375" s="29">
        <f t="shared" si="5703"/>
        <v>0</v>
      </c>
      <c r="FA375" s="178">
        <f t="shared" si="5704"/>
        <v>0</v>
      </c>
      <c r="FB375" s="28">
        <f t="shared" si="5705"/>
        <v>0</v>
      </c>
      <c r="FC375" s="29">
        <f t="shared" si="5706"/>
        <v>0</v>
      </c>
      <c r="FE375" s="84" t="s">
        <v>462</v>
      </c>
      <c r="FF375" s="176" t="s">
        <v>311</v>
      </c>
      <c r="FG375" s="176" t="s">
        <v>464</v>
      </c>
      <c r="FH375" s="84" t="s">
        <v>211</v>
      </c>
      <c r="FI375" s="243"/>
      <c r="FJ375" s="240"/>
      <c r="FK375" s="241">
        <f t="shared" si="5836"/>
        <v>0</v>
      </c>
      <c r="FL375" s="243"/>
      <c r="FM375" s="240"/>
      <c r="FN375" s="241">
        <f t="shared" si="5837"/>
        <v>0</v>
      </c>
      <c r="FO375" s="41">
        <f t="shared" si="5707"/>
        <v>0</v>
      </c>
      <c r="FP375" s="42">
        <f t="shared" si="5708"/>
        <v>0</v>
      </c>
      <c r="FQ375" s="43">
        <f t="shared" si="5709"/>
        <v>0</v>
      </c>
      <c r="FR375" s="243"/>
      <c r="FS375" s="240"/>
      <c r="FT375" s="241">
        <f t="shared" si="5838"/>
        <v>0</v>
      </c>
      <c r="FU375" s="239"/>
      <c r="FV375" s="301"/>
      <c r="FW375" s="241">
        <f t="shared" si="5839"/>
        <v>0</v>
      </c>
      <c r="FX375" s="41">
        <f t="shared" si="5710"/>
        <v>0</v>
      </c>
      <c r="FY375" s="42">
        <f t="shared" si="5711"/>
        <v>0</v>
      </c>
      <c r="FZ375" s="43">
        <f t="shared" si="5712"/>
        <v>0</v>
      </c>
      <c r="GA375" s="243"/>
      <c r="GB375" s="240"/>
      <c r="GC375" s="241">
        <f t="shared" si="5840"/>
        <v>0</v>
      </c>
      <c r="GD375" s="243"/>
      <c r="GE375" s="240"/>
      <c r="GF375" s="241">
        <f t="shared" si="5841"/>
        <v>0</v>
      </c>
      <c r="GG375" s="236">
        <f t="shared" si="5713"/>
        <v>0</v>
      </c>
      <c r="GH375" s="232">
        <f t="shared" si="5714"/>
        <v>0</v>
      </c>
      <c r="GI375" s="233">
        <f t="shared" si="5715"/>
        <v>0</v>
      </c>
      <c r="GJ375" s="449">
        <f t="shared" si="5716"/>
        <v>0</v>
      </c>
      <c r="GK375" s="450">
        <f t="shared" si="5717"/>
        <v>0</v>
      </c>
      <c r="GL375" s="451">
        <f t="shared" si="5718"/>
        <v>0</v>
      </c>
      <c r="GM375" s="449">
        <f t="shared" si="5719"/>
        <v>0</v>
      </c>
      <c r="GN375" s="450">
        <f t="shared" si="5720"/>
        <v>0</v>
      </c>
      <c r="GO375" s="451">
        <f t="shared" si="5721"/>
        <v>0</v>
      </c>
      <c r="GP375" s="252">
        <f t="shared" si="5722"/>
        <v>0</v>
      </c>
      <c r="GQ375" s="253">
        <f t="shared" si="5723"/>
        <v>0</v>
      </c>
      <c r="GR375" s="253">
        <f t="shared" si="5724"/>
        <v>0</v>
      </c>
      <c r="GS375" s="184"/>
      <c r="GT375" s="100"/>
      <c r="GU375" s="90">
        <f t="shared" si="5842"/>
        <v>0</v>
      </c>
      <c r="GV375" s="239"/>
      <c r="GW375" s="301"/>
      <c r="GX375" s="90">
        <f t="shared" si="5843"/>
        <v>0</v>
      </c>
      <c r="GY375" s="236">
        <f t="shared" si="5725"/>
        <v>0</v>
      </c>
      <c r="GZ375" s="232">
        <f t="shared" si="5726"/>
        <v>0</v>
      </c>
      <c r="HA375" s="233">
        <f t="shared" si="5727"/>
        <v>0</v>
      </c>
      <c r="HB375" s="184"/>
      <c r="HC375" s="100"/>
      <c r="HD375" s="90">
        <f t="shared" si="5844"/>
        <v>0</v>
      </c>
      <c r="HE375" s="184"/>
      <c r="HF375" s="100"/>
      <c r="HG375" s="90">
        <f t="shared" si="5845"/>
        <v>0</v>
      </c>
      <c r="HH375" s="236">
        <f t="shared" si="5728"/>
        <v>0</v>
      </c>
      <c r="HI375" s="232">
        <f t="shared" si="5729"/>
        <v>0</v>
      </c>
      <c r="HJ375" s="233">
        <f t="shared" si="5730"/>
        <v>0</v>
      </c>
      <c r="HK375" s="184"/>
      <c r="HL375" s="100"/>
      <c r="HM375" s="90">
        <f t="shared" si="5846"/>
        <v>0</v>
      </c>
      <c r="HN375" s="239"/>
      <c r="HO375" s="301"/>
      <c r="HP375" s="90">
        <f t="shared" si="5847"/>
        <v>0</v>
      </c>
      <c r="HQ375" s="236">
        <f t="shared" si="5731"/>
        <v>0</v>
      </c>
      <c r="HR375" s="232">
        <f t="shared" si="5732"/>
        <v>0</v>
      </c>
      <c r="HS375" s="233">
        <f t="shared" si="5733"/>
        <v>0</v>
      </c>
      <c r="HT375" s="50">
        <f t="shared" si="5734"/>
        <v>0</v>
      </c>
      <c r="HU375" s="45">
        <f t="shared" si="5735"/>
        <v>0</v>
      </c>
      <c r="HV375" s="51">
        <f t="shared" si="5736"/>
        <v>0</v>
      </c>
      <c r="HW375" s="50">
        <f t="shared" si="5737"/>
        <v>0</v>
      </c>
      <c r="HX375" s="45">
        <f t="shared" si="5738"/>
        <v>0</v>
      </c>
      <c r="HY375" s="51">
        <f t="shared" si="5739"/>
        <v>0</v>
      </c>
      <c r="HZ375" s="252">
        <f t="shared" si="5740"/>
        <v>0</v>
      </c>
      <c r="IA375" s="253">
        <f t="shared" si="5741"/>
        <v>0</v>
      </c>
      <c r="IB375" s="253">
        <f t="shared" si="5742"/>
        <v>0</v>
      </c>
      <c r="IC375" s="243"/>
      <c r="ID375" s="240"/>
      <c r="IE375" s="241">
        <f t="shared" si="5848"/>
        <v>0</v>
      </c>
      <c r="IF375" s="243"/>
      <c r="IG375" s="240"/>
      <c r="IH375" s="241">
        <f t="shared" si="5849"/>
        <v>0</v>
      </c>
      <c r="II375" s="236">
        <f t="shared" si="5743"/>
        <v>0</v>
      </c>
      <c r="IJ375" s="232">
        <f t="shared" si="5744"/>
        <v>0</v>
      </c>
      <c r="IK375" s="233">
        <f t="shared" si="5745"/>
        <v>0</v>
      </c>
      <c r="IL375" s="243"/>
      <c r="IM375" s="240"/>
      <c r="IN375" s="241">
        <f t="shared" si="5850"/>
        <v>0</v>
      </c>
      <c r="IO375" s="239"/>
      <c r="IP375" s="301"/>
      <c r="IQ375" s="241">
        <f t="shared" si="5851"/>
        <v>0</v>
      </c>
      <c r="IR375" s="236">
        <f t="shared" si="5746"/>
        <v>0</v>
      </c>
      <c r="IS375" s="232">
        <f t="shared" si="5747"/>
        <v>0</v>
      </c>
      <c r="IT375" s="233">
        <f t="shared" si="5748"/>
        <v>0</v>
      </c>
      <c r="IU375" s="243"/>
      <c r="IV375" s="240"/>
      <c r="IW375" s="241">
        <f t="shared" si="5852"/>
        <v>0</v>
      </c>
      <c r="IX375" s="243"/>
      <c r="IY375" s="240"/>
      <c r="IZ375" s="241">
        <f t="shared" si="5853"/>
        <v>0</v>
      </c>
      <c r="JA375" s="236">
        <f t="shared" si="5749"/>
        <v>0</v>
      </c>
      <c r="JB375" s="232">
        <f t="shared" si="5750"/>
        <v>0</v>
      </c>
      <c r="JC375" s="233">
        <f t="shared" si="5751"/>
        <v>0</v>
      </c>
      <c r="JD375" s="449">
        <f t="shared" si="5752"/>
        <v>0</v>
      </c>
      <c r="JE375" s="450">
        <f t="shared" si="5753"/>
        <v>0</v>
      </c>
      <c r="JF375" s="451">
        <f t="shared" si="5754"/>
        <v>0</v>
      </c>
      <c r="JG375" s="449">
        <f t="shared" si="5755"/>
        <v>0</v>
      </c>
      <c r="JH375" s="450">
        <f t="shared" si="5756"/>
        <v>0</v>
      </c>
      <c r="JI375" s="451">
        <f t="shared" si="5757"/>
        <v>0</v>
      </c>
      <c r="JJ375" s="252">
        <f t="shared" si="5758"/>
        <v>0</v>
      </c>
      <c r="JK375" s="253">
        <f t="shared" si="5759"/>
        <v>0</v>
      </c>
      <c r="JL375" s="253">
        <f t="shared" si="5760"/>
        <v>0</v>
      </c>
      <c r="JM375" s="184"/>
      <c r="JN375" s="100"/>
      <c r="JO375" s="90">
        <f t="shared" si="5854"/>
        <v>0</v>
      </c>
      <c r="JP375" s="239"/>
      <c r="JQ375" s="301"/>
      <c r="JR375" s="90">
        <f t="shared" si="5855"/>
        <v>0</v>
      </c>
      <c r="JS375" s="236">
        <f t="shared" si="5761"/>
        <v>0</v>
      </c>
      <c r="JT375" s="232">
        <f t="shared" si="5762"/>
        <v>0</v>
      </c>
      <c r="JU375" s="233">
        <f t="shared" si="5763"/>
        <v>0</v>
      </c>
      <c r="JV375" s="184"/>
      <c r="JW375" s="100"/>
      <c r="JX375" s="90">
        <f t="shared" si="5856"/>
        <v>0</v>
      </c>
      <c r="JY375" s="184"/>
      <c r="JZ375" s="100"/>
      <c r="KA375" s="90">
        <f t="shared" si="5857"/>
        <v>0</v>
      </c>
      <c r="KB375" s="236">
        <f t="shared" si="5764"/>
        <v>0</v>
      </c>
      <c r="KC375" s="232">
        <f t="shared" si="5765"/>
        <v>0</v>
      </c>
      <c r="KD375" s="233">
        <f t="shared" si="5766"/>
        <v>0</v>
      </c>
      <c r="KE375" s="184"/>
      <c r="KF375" s="100"/>
      <c r="KG375" s="90">
        <f t="shared" si="5858"/>
        <v>0</v>
      </c>
      <c r="KH375" s="239"/>
      <c r="KI375" s="301"/>
      <c r="KJ375" s="90">
        <f t="shared" si="5859"/>
        <v>0</v>
      </c>
      <c r="KK375" s="41">
        <f t="shared" si="5767"/>
        <v>0</v>
      </c>
      <c r="KL375" s="42">
        <f t="shared" si="5768"/>
        <v>0</v>
      </c>
      <c r="KM375" s="43">
        <f t="shared" si="5769"/>
        <v>0</v>
      </c>
      <c r="KN375" s="50">
        <f t="shared" si="5770"/>
        <v>0</v>
      </c>
      <c r="KO375" s="45">
        <f t="shared" si="5771"/>
        <v>0</v>
      </c>
      <c r="KP375" s="51">
        <f t="shared" si="5772"/>
        <v>0</v>
      </c>
      <c r="KQ375" s="50">
        <f t="shared" si="5773"/>
        <v>0</v>
      </c>
      <c r="KR375" s="45">
        <f t="shared" si="5774"/>
        <v>0</v>
      </c>
      <c r="KS375" s="51">
        <f t="shared" si="5775"/>
        <v>0</v>
      </c>
      <c r="KT375" s="81">
        <f t="shared" si="5776"/>
        <v>0</v>
      </c>
      <c r="KU375" s="52">
        <f t="shared" si="5777"/>
        <v>0</v>
      </c>
      <c r="KV375" s="52">
        <f t="shared" si="5778"/>
        <v>0</v>
      </c>
      <c r="KW375" s="27">
        <f t="shared" si="5779"/>
        <v>0</v>
      </c>
      <c r="KX375" s="28">
        <f t="shared" si="5780"/>
        <v>0</v>
      </c>
      <c r="KY375" s="29">
        <f t="shared" si="5781"/>
        <v>0</v>
      </c>
      <c r="KZ375" s="27">
        <f t="shared" si="5782"/>
        <v>0</v>
      </c>
      <c r="LA375" s="28">
        <f t="shared" si="5783"/>
        <v>0</v>
      </c>
      <c r="LB375" s="29">
        <f t="shared" si="5784"/>
        <v>0</v>
      </c>
      <c r="LC375" s="178">
        <f t="shared" si="5785"/>
        <v>0</v>
      </c>
      <c r="LD375" s="28">
        <f t="shared" si="5786"/>
        <v>0</v>
      </c>
      <c r="LE375" s="29">
        <f t="shared" si="5787"/>
        <v>0</v>
      </c>
    </row>
    <row r="376" spans="2:317" ht="20.25" hidden="1" customHeight="1" outlineLevel="3">
      <c r="B376" s="84"/>
      <c r="C376" s="176"/>
      <c r="D376" s="176"/>
      <c r="E376" s="176"/>
      <c r="F376" s="84"/>
      <c r="G376" s="243"/>
      <c r="H376" s="240"/>
      <c r="I376" s="241">
        <f t="shared" si="5788"/>
        <v>0</v>
      </c>
      <c r="J376" s="243"/>
      <c r="K376" s="240"/>
      <c r="L376" s="241">
        <f t="shared" si="5789"/>
        <v>0</v>
      </c>
      <c r="M376" s="41">
        <f t="shared" si="5626"/>
        <v>0</v>
      </c>
      <c r="N376" s="42">
        <f t="shared" si="5627"/>
        <v>0</v>
      </c>
      <c r="O376" s="43">
        <f t="shared" si="5628"/>
        <v>0</v>
      </c>
      <c r="P376" s="243"/>
      <c r="Q376" s="240"/>
      <c r="R376" s="241">
        <f t="shared" si="5790"/>
        <v>0</v>
      </c>
      <c r="S376" s="243"/>
      <c r="T376" s="240"/>
      <c r="U376" s="241">
        <f t="shared" si="5791"/>
        <v>0</v>
      </c>
      <c r="V376" s="41">
        <f t="shared" si="5629"/>
        <v>0</v>
      </c>
      <c r="W376" s="42">
        <f t="shared" si="5630"/>
        <v>0</v>
      </c>
      <c r="X376" s="43">
        <f t="shared" si="5631"/>
        <v>0</v>
      </c>
      <c r="Y376" s="243"/>
      <c r="Z376" s="240"/>
      <c r="AA376" s="241">
        <f t="shared" si="5792"/>
        <v>0</v>
      </c>
      <c r="AB376" s="243"/>
      <c r="AC376" s="240"/>
      <c r="AD376" s="241">
        <f t="shared" si="5793"/>
        <v>0</v>
      </c>
      <c r="AE376" s="236">
        <f t="shared" si="5632"/>
        <v>0</v>
      </c>
      <c r="AF376" s="232">
        <f t="shared" si="5633"/>
        <v>0</v>
      </c>
      <c r="AG376" s="233">
        <f t="shared" si="5634"/>
        <v>0</v>
      </c>
      <c r="AH376" s="449">
        <f t="shared" si="5635"/>
        <v>0</v>
      </c>
      <c r="AI376" s="450">
        <f t="shared" si="5636"/>
        <v>0</v>
      </c>
      <c r="AJ376" s="451">
        <f t="shared" si="5637"/>
        <v>0</v>
      </c>
      <c r="AK376" s="449">
        <f t="shared" si="5638"/>
        <v>0</v>
      </c>
      <c r="AL376" s="450">
        <f t="shared" si="5639"/>
        <v>0</v>
      </c>
      <c r="AM376" s="451">
        <f t="shared" si="5640"/>
        <v>0</v>
      </c>
      <c r="AN376" s="252">
        <f t="shared" si="5641"/>
        <v>0</v>
      </c>
      <c r="AO376" s="253">
        <f t="shared" si="5642"/>
        <v>0</v>
      </c>
      <c r="AP376" s="253">
        <f t="shared" si="5643"/>
        <v>0</v>
      </c>
      <c r="AQ376" s="184"/>
      <c r="AR376" s="100"/>
      <c r="AS376" s="90">
        <f t="shared" si="5794"/>
        <v>0</v>
      </c>
      <c r="AT376" s="184"/>
      <c r="AU376" s="100"/>
      <c r="AV376" s="90">
        <f t="shared" si="5795"/>
        <v>0</v>
      </c>
      <c r="AW376" s="236">
        <f t="shared" si="5644"/>
        <v>0</v>
      </c>
      <c r="AX376" s="232">
        <f t="shared" si="5645"/>
        <v>0</v>
      </c>
      <c r="AY376" s="233">
        <f t="shared" si="5646"/>
        <v>0</v>
      </c>
      <c r="AZ376" s="184"/>
      <c r="BA376" s="100"/>
      <c r="BB376" s="90">
        <f t="shared" si="5796"/>
        <v>0</v>
      </c>
      <c r="BC376" s="184"/>
      <c r="BD376" s="100"/>
      <c r="BE376" s="90">
        <f t="shared" si="5797"/>
        <v>0</v>
      </c>
      <c r="BF376" s="236">
        <f t="shared" si="5647"/>
        <v>0</v>
      </c>
      <c r="BG376" s="232">
        <f t="shared" si="5648"/>
        <v>0</v>
      </c>
      <c r="BH376" s="233">
        <f t="shared" si="5649"/>
        <v>0</v>
      </c>
      <c r="BI376" s="184"/>
      <c r="BJ376" s="100"/>
      <c r="BK376" s="90">
        <f t="shared" si="5798"/>
        <v>0</v>
      </c>
      <c r="BL376" s="184"/>
      <c r="BM376" s="100"/>
      <c r="BN376" s="90">
        <f t="shared" si="5799"/>
        <v>0</v>
      </c>
      <c r="BO376" s="236">
        <f t="shared" si="5650"/>
        <v>0</v>
      </c>
      <c r="BP376" s="232">
        <f t="shared" si="5651"/>
        <v>0</v>
      </c>
      <c r="BQ376" s="233">
        <f t="shared" si="5652"/>
        <v>0</v>
      </c>
      <c r="BR376" s="50">
        <f t="shared" si="5653"/>
        <v>0</v>
      </c>
      <c r="BS376" s="45">
        <f t="shared" si="5654"/>
        <v>0</v>
      </c>
      <c r="BT376" s="51">
        <f t="shared" si="5655"/>
        <v>0</v>
      </c>
      <c r="BU376" s="50">
        <f t="shared" si="5656"/>
        <v>0</v>
      </c>
      <c r="BV376" s="45">
        <f t="shared" si="5657"/>
        <v>0</v>
      </c>
      <c r="BW376" s="51">
        <f t="shared" si="5658"/>
        <v>0</v>
      </c>
      <c r="BX376" s="252">
        <f t="shared" si="5659"/>
        <v>0</v>
      </c>
      <c r="BY376" s="253">
        <f t="shared" si="5660"/>
        <v>0</v>
      </c>
      <c r="BZ376" s="253">
        <f t="shared" si="5661"/>
        <v>0</v>
      </c>
      <c r="CA376" s="243"/>
      <c r="CB376" s="240"/>
      <c r="CC376" s="241">
        <f t="shared" si="5800"/>
        <v>0</v>
      </c>
      <c r="CD376" s="243"/>
      <c r="CE376" s="240"/>
      <c r="CF376" s="241">
        <f t="shared" si="5801"/>
        <v>0</v>
      </c>
      <c r="CG376" s="236">
        <f t="shared" si="5662"/>
        <v>0</v>
      </c>
      <c r="CH376" s="232">
        <f t="shared" si="5663"/>
        <v>0</v>
      </c>
      <c r="CI376" s="233">
        <f t="shared" si="5664"/>
        <v>0</v>
      </c>
      <c r="CJ376" s="243"/>
      <c r="CK376" s="240"/>
      <c r="CL376" s="241">
        <f t="shared" si="5802"/>
        <v>0</v>
      </c>
      <c r="CM376" s="243"/>
      <c r="CN376" s="240"/>
      <c r="CO376" s="241">
        <f t="shared" si="5803"/>
        <v>0</v>
      </c>
      <c r="CP376" s="236">
        <f t="shared" si="5665"/>
        <v>0</v>
      </c>
      <c r="CQ376" s="232">
        <f t="shared" si="5666"/>
        <v>0</v>
      </c>
      <c r="CR376" s="233">
        <f t="shared" si="5667"/>
        <v>0</v>
      </c>
      <c r="CS376" s="243"/>
      <c r="CT376" s="240"/>
      <c r="CU376" s="241">
        <f t="shared" si="5804"/>
        <v>0</v>
      </c>
      <c r="CV376" s="243"/>
      <c r="CW376" s="240"/>
      <c r="CX376" s="241">
        <f t="shared" si="5805"/>
        <v>0</v>
      </c>
      <c r="CY376" s="236">
        <f t="shared" si="5668"/>
        <v>0</v>
      </c>
      <c r="CZ376" s="232">
        <f t="shared" si="5669"/>
        <v>0</v>
      </c>
      <c r="DA376" s="233">
        <f t="shared" si="5670"/>
        <v>0</v>
      </c>
      <c r="DB376" s="449">
        <f t="shared" si="5671"/>
        <v>0</v>
      </c>
      <c r="DC376" s="450">
        <f t="shared" si="5672"/>
        <v>0</v>
      </c>
      <c r="DD376" s="451">
        <f t="shared" si="5673"/>
        <v>0</v>
      </c>
      <c r="DE376" s="449">
        <f t="shared" si="5674"/>
        <v>0</v>
      </c>
      <c r="DF376" s="450">
        <f t="shared" si="5675"/>
        <v>0</v>
      </c>
      <c r="DG376" s="451">
        <f t="shared" si="5676"/>
        <v>0</v>
      </c>
      <c r="DH376" s="252">
        <f t="shared" si="5677"/>
        <v>0</v>
      </c>
      <c r="DI376" s="253">
        <f t="shared" si="5678"/>
        <v>0</v>
      </c>
      <c r="DJ376" s="253">
        <f t="shared" si="5679"/>
        <v>0</v>
      </c>
      <c r="DK376" s="184"/>
      <c r="DL376" s="100"/>
      <c r="DM376" s="90">
        <f t="shared" si="5806"/>
        <v>0</v>
      </c>
      <c r="DN376" s="184"/>
      <c r="DO376" s="100"/>
      <c r="DP376" s="90">
        <f t="shared" si="5807"/>
        <v>0</v>
      </c>
      <c r="DQ376" s="236">
        <f t="shared" si="5680"/>
        <v>0</v>
      </c>
      <c r="DR376" s="232">
        <f t="shared" si="5681"/>
        <v>0</v>
      </c>
      <c r="DS376" s="233">
        <f t="shared" si="5682"/>
        <v>0</v>
      </c>
      <c r="DT376" s="184"/>
      <c r="DU376" s="100"/>
      <c r="DV376" s="90">
        <f t="shared" si="5808"/>
        <v>0</v>
      </c>
      <c r="DW376" s="184"/>
      <c r="DX376" s="100"/>
      <c r="DY376" s="90">
        <f t="shared" si="5809"/>
        <v>0</v>
      </c>
      <c r="DZ376" s="236">
        <f t="shared" si="5683"/>
        <v>0</v>
      </c>
      <c r="EA376" s="232">
        <f t="shared" si="5684"/>
        <v>0</v>
      </c>
      <c r="EB376" s="233">
        <f t="shared" si="5685"/>
        <v>0</v>
      </c>
      <c r="EC376" s="184"/>
      <c r="ED376" s="100"/>
      <c r="EE376" s="90">
        <f t="shared" si="5810"/>
        <v>0</v>
      </c>
      <c r="EF376" s="184"/>
      <c r="EG376" s="100"/>
      <c r="EH376" s="90">
        <f t="shared" si="5811"/>
        <v>0</v>
      </c>
      <c r="EI376" s="41">
        <f t="shared" si="5686"/>
        <v>0</v>
      </c>
      <c r="EJ376" s="42">
        <f t="shared" si="5687"/>
        <v>0</v>
      </c>
      <c r="EK376" s="43">
        <f t="shared" si="5688"/>
        <v>0</v>
      </c>
      <c r="EL376" s="50">
        <f t="shared" si="5689"/>
        <v>0</v>
      </c>
      <c r="EM376" s="45">
        <f t="shared" si="5690"/>
        <v>0</v>
      </c>
      <c r="EN376" s="51">
        <f t="shared" si="5691"/>
        <v>0</v>
      </c>
      <c r="EO376" s="50">
        <f t="shared" si="5692"/>
        <v>0</v>
      </c>
      <c r="EP376" s="45">
        <f t="shared" si="5693"/>
        <v>0</v>
      </c>
      <c r="EQ376" s="51">
        <f t="shared" si="5694"/>
        <v>0</v>
      </c>
      <c r="ER376" s="81">
        <f t="shared" si="5695"/>
        <v>0</v>
      </c>
      <c r="ES376" s="52">
        <f t="shared" si="5696"/>
        <v>0</v>
      </c>
      <c r="ET376" s="52">
        <f t="shared" si="5697"/>
        <v>0</v>
      </c>
      <c r="EU376" s="27">
        <f t="shared" si="5698"/>
        <v>0</v>
      </c>
      <c r="EV376" s="28">
        <f t="shared" si="5699"/>
        <v>0</v>
      </c>
      <c r="EW376" s="29">
        <f t="shared" si="5700"/>
        <v>0</v>
      </c>
      <c r="EX376" s="27">
        <f t="shared" si="5701"/>
        <v>0</v>
      </c>
      <c r="EY376" s="28">
        <f t="shared" si="5702"/>
        <v>0</v>
      </c>
      <c r="EZ376" s="29">
        <f t="shared" si="5703"/>
        <v>0</v>
      </c>
      <c r="FA376" s="178">
        <f t="shared" si="5704"/>
        <v>0</v>
      </c>
      <c r="FB376" s="28">
        <f t="shared" si="5705"/>
        <v>0</v>
      </c>
      <c r="FC376" s="29">
        <f t="shared" si="5706"/>
        <v>0</v>
      </c>
      <c r="FE376" s="84"/>
      <c r="FF376" s="176"/>
      <c r="FG376" s="176"/>
      <c r="FH376" s="84"/>
      <c r="FI376" s="243"/>
      <c r="FJ376" s="240"/>
      <c r="FK376" s="241">
        <f t="shared" si="5836"/>
        <v>0</v>
      </c>
      <c r="FL376" s="243"/>
      <c r="FM376" s="240"/>
      <c r="FN376" s="241">
        <f t="shared" si="5837"/>
        <v>0</v>
      </c>
      <c r="FO376" s="41">
        <f t="shared" si="5707"/>
        <v>0</v>
      </c>
      <c r="FP376" s="42">
        <f t="shared" si="5708"/>
        <v>0</v>
      </c>
      <c r="FQ376" s="43">
        <f t="shared" si="5709"/>
        <v>0</v>
      </c>
      <c r="FR376" s="243"/>
      <c r="FS376" s="240"/>
      <c r="FT376" s="241">
        <f t="shared" si="5838"/>
        <v>0</v>
      </c>
      <c r="FU376" s="243"/>
      <c r="FV376" s="240"/>
      <c r="FW376" s="241">
        <f t="shared" si="5839"/>
        <v>0</v>
      </c>
      <c r="FX376" s="41">
        <f t="shared" si="5710"/>
        <v>0</v>
      </c>
      <c r="FY376" s="42">
        <f t="shared" si="5711"/>
        <v>0</v>
      </c>
      <c r="FZ376" s="43">
        <f t="shared" si="5712"/>
        <v>0</v>
      </c>
      <c r="GA376" s="243"/>
      <c r="GB376" s="240"/>
      <c r="GC376" s="241">
        <f t="shared" si="5840"/>
        <v>0</v>
      </c>
      <c r="GD376" s="243"/>
      <c r="GE376" s="240"/>
      <c r="GF376" s="241">
        <f t="shared" si="5841"/>
        <v>0</v>
      </c>
      <c r="GG376" s="236">
        <f t="shared" si="5713"/>
        <v>0</v>
      </c>
      <c r="GH376" s="232">
        <f t="shared" si="5714"/>
        <v>0</v>
      </c>
      <c r="GI376" s="233">
        <f t="shared" si="5715"/>
        <v>0</v>
      </c>
      <c r="GJ376" s="449">
        <f t="shared" si="5716"/>
        <v>0</v>
      </c>
      <c r="GK376" s="450">
        <f t="shared" si="5717"/>
        <v>0</v>
      </c>
      <c r="GL376" s="451">
        <f t="shared" si="5718"/>
        <v>0</v>
      </c>
      <c r="GM376" s="449">
        <f t="shared" si="5719"/>
        <v>0</v>
      </c>
      <c r="GN376" s="450">
        <f t="shared" si="5720"/>
        <v>0</v>
      </c>
      <c r="GO376" s="451">
        <f t="shared" si="5721"/>
        <v>0</v>
      </c>
      <c r="GP376" s="252">
        <f t="shared" si="5722"/>
        <v>0</v>
      </c>
      <c r="GQ376" s="253">
        <f t="shared" si="5723"/>
        <v>0</v>
      </c>
      <c r="GR376" s="253">
        <f t="shared" si="5724"/>
        <v>0</v>
      </c>
      <c r="GS376" s="184"/>
      <c r="GT376" s="100"/>
      <c r="GU376" s="90">
        <f t="shared" si="5842"/>
        <v>0</v>
      </c>
      <c r="GV376" s="184"/>
      <c r="GW376" s="100"/>
      <c r="GX376" s="90">
        <f t="shared" si="5843"/>
        <v>0</v>
      </c>
      <c r="GY376" s="236">
        <f t="shared" si="5725"/>
        <v>0</v>
      </c>
      <c r="GZ376" s="232">
        <f t="shared" si="5726"/>
        <v>0</v>
      </c>
      <c r="HA376" s="233">
        <f t="shared" si="5727"/>
        <v>0</v>
      </c>
      <c r="HB376" s="184"/>
      <c r="HC376" s="100"/>
      <c r="HD376" s="90">
        <f t="shared" si="5844"/>
        <v>0</v>
      </c>
      <c r="HE376" s="184"/>
      <c r="HF376" s="100"/>
      <c r="HG376" s="90">
        <f t="shared" si="5845"/>
        <v>0</v>
      </c>
      <c r="HH376" s="236">
        <f t="shared" si="5728"/>
        <v>0</v>
      </c>
      <c r="HI376" s="232">
        <f t="shared" si="5729"/>
        <v>0</v>
      </c>
      <c r="HJ376" s="233">
        <f t="shared" si="5730"/>
        <v>0</v>
      </c>
      <c r="HK376" s="184"/>
      <c r="HL376" s="100"/>
      <c r="HM376" s="90">
        <f t="shared" si="5846"/>
        <v>0</v>
      </c>
      <c r="HN376" s="184"/>
      <c r="HO376" s="100"/>
      <c r="HP376" s="90">
        <f t="shared" si="5847"/>
        <v>0</v>
      </c>
      <c r="HQ376" s="236">
        <f t="shared" si="5731"/>
        <v>0</v>
      </c>
      <c r="HR376" s="232">
        <f t="shared" si="5732"/>
        <v>0</v>
      </c>
      <c r="HS376" s="233">
        <f t="shared" si="5733"/>
        <v>0</v>
      </c>
      <c r="HT376" s="50">
        <f t="shared" si="5734"/>
        <v>0</v>
      </c>
      <c r="HU376" s="45">
        <f t="shared" si="5735"/>
        <v>0</v>
      </c>
      <c r="HV376" s="51">
        <f t="shared" si="5736"/>
        <v>0</v>
      </c>
      <c r="HW376" s="50">
        <f t="shared" si="5737"/>
        <v>0</v>
      </c>
      <c r="HX376" s="45">
        <f t="shared" si="5738"/>
        <v>0</v>
      </c>
      <c r="HY376" s="51">
        <f t="shared" si="5739"/>
        <v>0</v>
      </c>
      <c r="HZ376" s="252">
        <f t="shared" si="5740"/>
        <v>0</v>
      </c>
      <c r="IA376" s="253">
        <f t="shared" si="5741"/>
        <v>0</v>
      </c>
      <c r="IB376" s="253">
        <f t="shared" si="5742"/>
        <v>0</v>
      </c>
      <c r="IC376" s="243"/>
      <c r="ID376" s="240"/>
      <c r="IE376" s="241">
        <f t="shared" si="5848"/>
        <v>0</v>
      </c>
      <c r="IF376" s="243"/>
      <c r="IG376" s="240"/>
      <c r="IH376" s="241">
        <f t="shared" si="5849"/>
        <v>0</v>
      </c>
      <c r="II376" s="236">
        <f t="shared" si="5743"/>
        <v>0</v>
      </c>
      <c r="IJ376" s="232">
        <f t="shared" si="5744"/>
        <v>0</v>
      </c>
      <c r="IK376" s="233">
        <f t="shared" si="5745"/>
        <v>0</v>
      </c>
      <c r="IL376" s="243"/>
      <c r="IM376" s="240"/>
      <c r="IN376" s="241">
        <f t="shared" si="5850"/>
        <v>0</v>
      </c>
      <c r="IO376" s="243"/>
      <c r="IP376" s="240"/>
      <c r="IQ376" s="241">
        <f t="shared" si="5851"/>
        <v>0</v>
      </c>
      <c r="IR376" s="236">
        <f t="shared" si="5746"/>
        <v>0</v>
      </c>
      <c r="IS376" s="232">
        <f t="shared" si="5747"/>
        <v>0</v>
      </c>
      <c r="IT376" s="233">
        <f t="shared" si="5748"/>
        <v>0</v>
      </c>
      <c r="IU376" s="243"/>
      <c r="IV376" s="240"/>
      <c r="IW376" s="241">
        <f t="shared" si="5852"/>
        <v>0</v>
      </c>
      <c r="IX376" s="243"/>
      <c r="IY376" s="240"/>
      <c r="IZ376" s="241">
        <f t="shared" si="5853"/>
        <v>0</v>
      </c>
      <c r="JA376" s="236">
        <f t="shared" si="5749"/>
        <v>0</v>
      </c>
      <c r="JB376" s="232">
        <f t="shared" si="5750"/>
        <v>0</v>
      </c>
      <c r="JC376" s="233">
        <f t="shared" si="5751"/>
        <v>0</v>
      </c>
      <c r="JD376" s="449">
        <f t="shared" si="5752"/>
        <v>0</v>
      </c>
      <c r="JE376" s="450">
        <f t="shared" si="5753"/>
        <v>0</v>
      </c>
      <c r="JF376" s="451">
        <f t="shared" si="5754"/>
        <v>0</v>
      </c>
      <c r="JG376" s="449">
        <f t="shared" si="5755"/>
        <v>0</v>
      </c>
      <c r="JH376" s="450">
        <f t="shared" si="5756"/>
        <v>0</v>
      </c>
      <c r="JI376" s="451">
        <f t="shared" si="5757"/>
        <v>0</v>
      </c>
      <c r="JJ376" s="252">
        <f t="shared" si="5758"/>
        <v>0</v>
      </c>
      <c r="JK376" s="253">
        <f t="shared" si="5759"/>
        <v>0</v>
      </c>
      <c r="JL376" s="253">
        <f t="shared" si="5760"/>
        <v>0</v>
      </c>
      <c r="JM376" s="184"/>
      <c r="JN376" s="100"/>
      <c r="JO376" s="90">
        <f t="shared" si="5854"/>
        <v>0</v>
      </c>
      <c r="JP376" s="184"/>
      <c r="JQ376" s="100"/>
      <c r="JR376" s="90">
        <f t="shared" si="5855"/>
        <v>0</v>
      </c>
      <c r="JS376" s="236">
        <f t="shared" si="5761"/>
        <v>0</v>
      </c>
      <c r="JT376" s="232">
        <f t="shared" si="5762"/>
        <v>0</v>
      </c>
      <c r="JU376" s="233">
        <f t="shared" si="5763"/>
        <v>0</v>
      </c>
      <c r="JV376" s="184"/>
      <c r="JW376" s="100"/>
      <c r="JX376" s="90">
        <f t="shared" si="5856"/>
        <v>0</v>
      </c>
      <c r="JY376" s="184"/>
      <c r="JZ376" s="100"/>
      <c r="KA376" s="90">
        <f t="shared" si="5857"/>
        <v>0</v>
      </c>
      <c r="KB376" s="236">
        <f t="shared" si="5764"/>
        <v>0</v>
      </c>
      <c r="KC376" s="232">
        <f t="shared" si="5765"/>
        <v>0</v>
      </c>
      <c r="KD376" s="233">
        <f t="shared" si="5766"/>
        <v>0</v>
      </c>
      <c r="KE376" s="184"/>
      <c r="KF376" s="100"/>
      <c r="KG376" s="90">
        <f t="shared" si="5858"/>
        <v>0</v>
      </c>
      <c r="KH376" s="184"/>
      <c r="KI376" s="100"/>
      <c r="KJ376" s="90">
        <f t="shared" si="5859"/>
        <v>0</v>
      </c>
      <c r="KK376" s="41">
        <f t="shared" si="5767"/>
        <v>0</v>
      </c>
      <c r="KL376" s="42">
        <f t="shared" si="5768"/>
        <v>0</v>
      </c>
      <c r="KM376" s="43">
        <f t="shared" si="5769"/>
        <v>0</v>
      </c>
      <c r="KN376" s="50">
        <f t="shared" si="5770"/>
        <v>0</v>
      </c>
      <c r="KO376" s="45">
        <f t="shared" si="5771"/>
        <v>0</v>
      </c>
      <c r="KP376" s="51">
        <f t="shared" si="5772"/>
        <v>0</v>
      </c>
      <c r="KQ376" s="50">
        <f t="shared" si="5773"/>
        <v>0</v>
      </c>
      <c r="KR376" s="45">
        <f t="shared" si="5774"/>
        <v>0</v>
      </c>
      <c r="KS376" s="51">
        <f t="shared" si="5775"/>
        <v>0</v>
      </c>
      <c r="KT376" s="81">
        <f t="shared" si="5776"/>
        <v>0</v>
      </c>
      <c r="KU376" s="52">
        <f t="shared" si="5777"/>
        <v>0</v>
      </c>
      <c r="KV376" s="52">
        <f t="shared" si="5778"/>
        <v>0</v>
      </c>
      <c r="KW376" s="27">
        <f t="shared" si="5779"/>
        <v>0</v>
      </c>
      <c r="KX376" s="28">
        <f t="shared" si="5780"/>
        <v>0</v>
      </c>
      <c r="KY376" s="29">
        <f t="shared" si="5781"/>
        <v>0</v>
      </c>
      <c r="KZ376" s="27">
        <f t="shared" si="5782"/>
        <v>0</v>
      </c>
      <c r="LA376" s="28">
        <f t="shared" si="5783"/>
        <v>0</v>
      </c>
      <c r="LB376" s="29">
        <f t="shared" si="5784"/>
        <v>0</v>
      </c>
      <c r="LC376" s="178">
        <f t="shared" si="5785"/>
        <v>0</v>
      </c>
      <c r="LD376" s="28">
        <f t="shared" si="5786"/>
        <v>0</v>
      </c>
      <c r="LE376" s="29">
        <f t="shared" si="5787"/>
        <v>0</v>
      </c>
    </row>
    <row r="377" spans="2:317" s="129" customFormat="1" ht="20.25" hidden="1" customHeight="1" outlineLevel="2">
      <c r="B377" s="119" t="s">
        <v>465</v>
      </c>
      <c r="C377" s="120"/>
      <c r="D377" s="120"/>
      <c r="E377" s="120"/>
      <c r="F377" s="121"/>
      <c r="G377" s="412">
        <f>SUBTOTAL(9,G367:G376)</f>
        <v>0</v>
      </c>
      <c r="H377" s="420"/>
      <c r="I377" s="414">
        <f>SUBTOTAL(9,I367:I376)</f>
        <v>0</v>
      </c>
      <c r="J377" s="412">
        <f>SUBTOTAL(9,J367:J376)</f>
        <v>0</v>
      </c>
      <c r="K377" s="420"/>
      <c r="L377" s="414">
        <f>SUBTOTAL(9,L367:L376)</f>
        <v>0</v>
      </c>
      <c r="M377" s="91">
        <f>SUBTOTAL(9,M367:M376)</f>
        <v>0</v>
      </c>
      <c r="N377" s="92"/>
      <c r="O377" s="93">
        <f>SUBTOTAL(9,O367:O376)</f>
        <v>0</v>
      </c>
      <c r="P377" s="412">
        <f>SUBTOTAL(9,P367:P376)</f>
        <v>0</v>
      </c>
      <c r="Q377" s="420"/>
      <c r="R377" s="414">
        <f>SUBTOTAL(9,R367:R376)</f>
        <v>0</v>
      </c>
      <c r="S377" s="412">
        <f>SUBTOTAL(9,S367:S376)</f>
        <v>0</v>
      </c>
      <c r="T377" s="420"/>
      <c r="U377" s="414">
        <f>SUBTOTAL(9,U367:U376)</f>
        <v>0</v>
      </c>
      <c r="V377" s="91">
        <f>SUBTOTAL(9,V367:V376)</f>
        <v>0</v>
      </c>
      <c r="W377" s="92"/>
      <c r="X377" s="93">
        <f>SUBTOTAL(9,X367:X376)</f>
        <v>0</v>
      </c>
      <c r="Y377" s="412">
        <f>SUBTOTAL(9,Y367:Y376)</f>
        <v>2.5000000000000001E-2</v>
      </c>
      <c r="Z377" s="420"/>
      <c r="AA377" s="414">
        <f>SUBTOTAL(9,AA367:AA376)</f>
        <v>60</v>
      </c>
      <c r="AB377" s="412">
        <f>SUBTOTAL(9,AB367:AB376)</f>
        <v>2.5000000000000001E-2</v>
      </c>
      <c r="AC377" s="420"/>
      <c r="AD377" s="414">
        <f>SUBTOTAL(9,AD367:AD376)</f>
        <v>60</v>
      </c>
      <c r="AE377" s="255">
        <f>SUBTOTAL(9,AE367:AE376)</f>
        <v>0</v>
      </c>
      <c r="AF377" s="256"/>
      <c r="AG377" s="257">
        <f>SUBTOTAL(9,AG367:AG376)</f>
        <v>0</v>
      </c>
      <c r="AH377" s="452">
        <f>SUBTOTAL(9,AH367:AH376)</f>
        <v>2.5000000000000001E-2</v>
      </c>
      <c r="AI377" s="458">
        <f>IF(AJ377,AJ377/AH377,"")</f>
        <v>2400</v>
      </c>
      <c r="AJ377" s="454">
        <f>SUBTOTAL(9,AJ367:AJ376)</f>
        <v>60</v>
      </c>
      <c r="AK377" s="452">
        <f>SUBTOTAL(9,AK367:AK376)</f>
        <v>2.5000000000000001E-2</v>
      </c>
      <c r="AL377" s="458">
        <f>IF(AM377,AM377/AK377,"")</f>
        <v>2400</v>
      </c>
      <c r="AM377" s="455">
        <f>SUBTOTAL(9,AM367:AM376)</f>
        <v>60</v>
      </c>
      <c r="AN377" s="259">
        <f>SUBTOTAL(9,AN367:AN376)</f>
        <v>0</v>
      </c>
      <c r="AO377" s="258"/>
      <c r="AP377" s="258">
        <f>SUBTOTAL(9,AP367:AP376)</f>
        <v>0</v>
      </c>
      <c r="AQ377" s="91">
        <f>SUBTOTAL(9,AQ367:AQ376)</f>
        <v>0</v>
      </c>
      <c r="AR377" s="101"/>
      <c r="AS377" s="93">
        <f>SUBTOTAL(9,AS367:AS376)</f>
        <v>0</v>
      </c>
      <c r="AT377" s="91">
        <f>SUBTOTAL(9,AT367:AT376)</f>
        <v>0</v>
      </c>
      <c r="AU377" s="101"/>
      <c r="AV377" s="93">
        <f>SUBTOTAL(9,AV367:AV376)</f>
        <v>0</v>
      </c>
      <c r="AW377" s="255">
        <f>SUBTOTAL(9,AW367:AW376)</f>
        <v>0</v>
      </c>
      <c r="AX377" s="256"/>
      <c r="AY377" s="257">
        <f>SUBTOTAL(9,AY367:AY376)</f>
        <v>0</v>
      </c>
      <c r="AZ377" s="91">
        <f>SUBTOTAL(9,AZ367:AZ376)</f>
        <v>0</v>
      </c>
      <c r="BA377" s="101"/>
      <c r="BB377" s="93">
        <f>SUBTOTAL(9,BB367:BB376)</f>
        <v>0</v>
      </c>
      <c r="BC377" s="91">
        <f>SUBTOTAL(9,BC367:BC376)</f>
        <v>0</v>
      </c>
      <c r="BD377" s="101"/>
      <c r="BE377" s="93">
        <f>SUBTOTAL(9,BE367:BE376)</f>
        <v>0</v>
      </c>
      <c r="BF377" s="255">
        <f>SUBTOTAL(9,BF367:BF376)</f>
        <v>0</v>
      </c>
      <c r="BG377" s="256"/>
      <c r="BH377" s="257">
        <f>SUBTOTAL(9,BH367:BH376)</f>
        <v>0</v>
      </c>
      <c r="BI377" s="91">
        <f>SUBTOTAL(9,BI367:BI376)</f>
        <v>0</v>
      </c>
      <c r="BJ377" s="101"/>
      <c r="BK377" s="93">
        <f>SUBTOTAL(9,BK367:BK376)</f>
        <v>0</v>
      </c>
      <c r="BL377" s="91">
        <f>SUBTOTAL(9,BL367:BL376)</f>
        <v>0</v>
      </c>
      <c r="BM377" s="101"/>
      <c r="BN377" s="93">
        <f>SUBTOTAL(9,BN367:BN376)</f>
        <v>0</v>
      </c>
      <c r="BO377" s="255">
        <f>SUBTOTAL(9,BO367:BO376)</f>
        <v>0</v>
      </c>
      <c r="BP377" s="256"/>
      <c r="BQ377" s="257">
        <f>SUBTOTAL(9,BQ367:BQ376)</f>
        <v>0</v>
      </c>
      <c r="BR377" s="122">
        <f>SUBTOTAL(9,BR367:BR376)</f>
        <v>0</v>
      </c>
      <c r="BS377" s="130" t="str">
        <f>IF(BT377,BT377/BR377,"")</f>
        <v/>
      </c>
      <c r="BT377" s="124">
        <f>SUBTOTAL(9,BT367:BT376)</f>
        <v>0</v>
      </c>
      <c r="BU377" s="122">
        <f>SUBTOTAL(9,BU367:BU376)</f>
        <v>0</v>
      </c>
      <c r="BV377" s="130" t="str">
        <f>IF(BW377,BW377/BU377,"")</f>
        <v/>
      </c>
      <c r="BW377" s="496">
        <f>SUBTOTAL(9,BW367:BW376)</f>
        <v>0</v>
      </c>
      <c r="BX377" s="259">
        <f>SUBTOTAL(9,BX367:BX376)</f>
        <v>0</v>
      </c>
      <c r="BY377" s="258"/>
      <c r="BZ377" s="258">
        <f>SUBTOTAL(9,BZ367:BZ376)</f>
        <v>0</v>
      </c>
      <c r="CA377" s="412">
        <f>SUBTOTAL(9,CA367:CA376)</f>
        <v>0</v>
      </c>
      <c r="CB377" s="420"/>
      <c r="CC377" s="414">
        <f>SUBTOTAL(9,CC367:CC376)</f>
        <v>0</v>
      </c>
      <c r="CD377" s="412">
        <f>SUBTOTAL(9,CD367:CD376)</f>
        <v>0</v>
      </c>
      <c r="CE377" s="420"/>
      <c r="CF377" s="414">
        <f>SUBTOTAL(9,CF367:CF376)</f>
        <v>0</v>
      </c>
      <c r="CG377" s="255">
        <f>SUBTOTAL(9,CG367:CG376)</f>
        <v>0</v>
      </c>
      <c r="CH377" s="256"/>
      <c r="CI377" s="257">
        <f>SUBTOTAL(9,CI367:CI376)</f>
        <v>0</v>
      </c>
      <c r="CJ377" s="412">
        <f>SUBTOTAL(9,CJ367:CJ376)</f>
        <v>0</v>
      </c>
      <c r="CK377" s="420"/>
      <c r="CL377" s="414">
        <f>SUBTOTAL(9,CL367:CL376)</f>
        <v>0</v>
      </c>
      <c r="CM377" s="412">
        <f>SUBTOTAL(9,CM367:CM376)</f>
        <v>0</v>
      </c>
      <c r="CN377" s="420"/>
      <c r="CO377" s="414">
        <f>SUBTOTAL(9,CO367:CO376)</f>
        <v>0</v>
      </c>
      <c r="CP377" s="255">
        <f>SUBTOTAL(9,CP367:CP376)</f>
        <v>0</v>
      </c>
      <c r="CQ377" s="256"/>
      <c r="CR377" s="257">
        <f>SUBTOTAL(9,CR367:CR376)</f>
        <v>0</v>
      </c>
      <c r="CS377" s="412">
        <f>SUBTOTAL(9,CS367:CS376)</f>
        <v>0</v>
      </c>
      <c r="CT377" s="420"/>
      <c r="CU377" s="414">
        <f>SUBTOTAL(9,CU367:CU376)</f>
        <v>0</v>
      </c>
      <c r="CV377" s="412">
        <f>SUBTOTAL(9,CV367:CV376)</f>
        <v>0</v>
      </c>
      <c r="CW377" s="420"/>
      <c r="CX377" s="414">
        <f>SUBTOTAL(9,CX367:CX376)</f>
        <v>0</v>
      </c>
      <c r="CY377" s="255">
        <f>SUBTOTAL(9,CY367:CY376)</f>
        <v>0</v>
      </c>
      <c r="CZ377" s="256"/>
      <c r="DA377" s="257">
        <f>SUBTOTAL(9,DA367:DA376)</f>
        <v>0</v>
      </c>
      <c r="DB377" s="452">
        <f>SUBTOTAL(9,DB367:DB376)</f>
        <v>0</v>
      </c>
      <c r="DC377" s="458" t="str">
        <f>IF(DD377,DD377/DB377,"")</f>
        <v/>
      </c>
      <c r="DD377" s="454">
        <f>SUBTOTAL(9,DD367:DD376)</f>
        <v>0</v>
      </c>
      <c r="DE377" s="452">
        <f>SUBTOTAL(9,DE367:DE376)</f>
        <v>0</v>
      </c>
      <c r="DF377" s="458" t="str">
        <f>IF(DG377,DG377/DE377,"")</f>
        <v/>
      </c>
      <c r="DG377" s="455">
        <f>SUBTOTAL(9,DG367:DG376)</f>
        <v>0</v>
      </c>
      <c r="DH377" s="259">
        <f>SUBTOTAL(9,DH367:DH376)</f>
        <v>0</v>
      </c>
      <c r="DI377" s="258"/>
      <c r="DJ377" s="258">
        <f>SUBTOTAL(9,DJ367:DJ376)</f>
        <v>0</v>
      </c>
      <c r="DK377" s="91">
        <f>SUBTOTAL(9,DK367:DK376)</f>
        <v>0</v>
      </c>
      <c r="DL377" s="101"/>
      <c r="DM377" s="93">
        <f>SUBTOTAL(9,DM367:DM376)</f>
        <v>0</v>
      </c>
      <c r="DN377" s="91">
        <f>SUBTOTAL(9,DN367:DN376)</f>
        <v>0</v>
      </c>
      <c r="DO377" s="101"/>
      <c r="DP377" s="93">
        <f>SUBTOTAL(9,DP367:DP376)</f>
        <v>0</v>
      </c>
      <c r="DQ377" s="255">
        <f>SUBTOTAL(9,DQ367:DQ376)</f>
        <v>0</v>
      </c>
      <c r="DR377" s="256"/>
      <c r="DS377" s="257">
        <f>SUBTOTAL(9,DS367:DS376)</f>
        <v>0</v>
      </c>
      <c r="DT377" s="91">
        <f>SUBTOTAL(9,DT367:DT376)</f>
        <v>0</v>
      </c>
      <c r="DU377" s="101"/>
      <c r="DV377" s="93">
        <f>SUBTOTAL(9,DV367:DV376)</f>
        <v>0</v>
      </c>
      <c r="DW377" s="91">
        <f>SUBTOTAL(9,DW367:DW376)</f>
        <v>0</v>
      </c>
      <c r="DX377" s="101"/>
      <c r="DY377" s="93">
        <f>SUBTOTAL(9,DY367:DY376)</f>
        <v>0</v>
      </c>
      <c r="DZ377" s="255">
        <f>SUBTOTAL(9,DZ367:DZ376)</f>
        <v>0</v>
      </c>
      <c r="EA377" s="256"/>
      <c r="EB377" s="257">
        <f>SUBTOTAL(9,EB367:EB376)</f>
        <v>0</v>
      </c>
      <c r="EC377" s="91">
        <f>SUBTOTAL(9,EC367:EC376)</f>
        <v>0</v>
      </c>
      <c r="ED377" s="101"/>
      <c r="EE377" s="93">
        <f>SUBTOTAL(9,EE367:EE376)</f>
        <v>0</v>
      </c>
      <c r="EF377" s="91">
        <f>SUBTOTAL(9,EF367:EF376)</f>
        <v>0</v>
      </c>
      <c r="EG377" s="101"/>
      <c r="EH377" s="93">
        <f>SUBTOTAL(9,EH367:EH376)</f>
        <v>0</v>
      </c>
      <c r="EI377" s="91">
        <f>SUBTOTAL(9,EI367:EI376)</f>
        <v>0</v>
      </c>
      <c r="EJ377" s="92"/>
      <c r="EK377" s="93">
        <f>SUBTOTAL(9,EK367:EK376)</f>
        <v>0</v>
      </c>
      <c r="EL377" s="122">
        <f>SUBTOTAL(9,EL367:EL376)</f>
        <v>0</v>
      </c>
      <c r="EM377" s="130" t="str">
        <f>IF(EN377,EN377/EL377,"")</f>
        <v/>
      </c>
      <c r="EN377" s="124">
        <f>SUBTOTAL(9,EN367:EN376)</f>
        <v>0</v>
      </c>
      <c r="EO377" s="122">
        <f>SUBTOTAL(9,EO367:EO376)</f>
        <v>0</v>
      </c>
      <c r="EP377" s="130" t="str">
        <f>IF(EQ377,EQ377/EO377,"")</f>
        <v/>
      </c>
      <c r="EQ377" s="496">
        <f>SUBTOTAL(9,EQ367:EQ376)</f>
        <v>0</v>
      </c>
      <c r="ER377" s="125">
        <f>SUBTOTAL(9,ER367:ER376)</f>
        <v>0</v>
      </c>
      <c r="ES377" s="124"/>
      <c r="ET377" s="124">
        <f>SUBTOTAL(9,ET367:ET376)</f>
        <v>0</v>
      </c>
      <c r="EU377" s="126">
        <f>SUBTOTAL(9,EU367:EU376)</f>
        <v>2.5000000000000001E-2</v>
      </c>
      <c r="EV377" s="127">
        <f>IF(EW377,EW377/EU377,"")</f>
        <v>2400</v>
      </c>
      <c r="EW377" s="128">
        <f>SUBTOTAL(9,EW367:EW376)</f>
        <v>60</v>
      </c>
      <c r="EX377" s="126">
        <f>SUBTOTAL(9,EX367:EX376)</f>
        <v>2.5000000000000001E-2</v>
      </c>
      <c r="EY377" s="127">
        <f>IF(EZ377,EZ377/EX377,"")</f>
        <v>2400</v>
      </c>
      <c r="EZ377" s="128">
        <f>SUBTOTAL(9,EZ367:EZ376)</f>
        <v>60</v>
      </c>
      <c r="FA377" s="179">
        <f>SUBTOTAL(9,FA367:FA376)</f>
        <v>0</v>
      </c>
      <c r="FB377" s="127"/>
      <c r="FC377" s="128">
        <f>SUBTOTAL(9,FC367:FC376)</f>
        <v>0</v>
      </c>
      <c r="FE377" s="119" t="s">
        <v>258</v>
      </c>
      <c r="FF377" s="120"/>
      <c r="FG377" s="120"/>
      <c r="FH377" s="121"/>
      <c r="FI377" s="412">
        <f>SUBTOTAL(9,FI367:FI376)</f>
        <v>0</v>
      </c>
      <c r="FJ377" s="420"/>
      <c r="FK377" s="414">
        <f>SUBTOTAL(9,FK367:FK376)</f>
        <v>0</v>
      </c>
      <c r="FL377" s="412">
        <f>SUBTOTAL(9,FL367:FL376)</f>
        <v>0</v>
      </c>
      <c r="FM377" s="420"/>
      <c r="FN377" s="414">
        <f>SUBTOTAL(9,FN367:FN376)</f>
        <v>0</v>
      </c>
      <c r="FO377" s="91">
        <f>SUBTOTAL(9,FO367:FO376)</f>
        <v>0</v>
      </c>
      <c r="FP377" s="92"/>
      <c r="FQ377" s="93">
        <f>SUBTOTAL(9,FQ367:FQ376)</f>
        <v>0</v>
      </c>
      <c r="FR377" s="412">
        <f>SUBTOTAL(9,FR367:FR376)</f>
        <v>0</v>
      </c>
      <c r="FS377" s="420"/>
      <c r="FT377" s="414">
        <f>SUBTOTAL(9,FT367:FT376)</f>
        <v>0</v>
      </c>
      <c r="FU377" s="412">
        <f>SUBTOTAL(9,FU367:FU376)</f>
        <v>0</v>
      </c>
      <c r="FV377" s="420"/>
      <c r="FW377" s="414">
        <f>SUBTOTAL(9,FW367:FW376)</f>
        <v>0</v>
      </c>
      <c r="FX377" s="91">
        <f>SUBTOTAL(9,FX367:FX376)</f>
        <v>0</v>
      </c>
      <c r="FY377" s="92"/>
      <c r="FZ377" s="93">
        <f>SUBTOTAL(9,FZ367:FZ376)</f>
        <v>0</v>
      </c>
      <c r="GA377" s="412">
        <f>SUBTOTAL(9,GA367:GA376)</f>
        <v>0</v>
      </c>
      <c r="GB377" s="420"/>
      <c r="GC377" s="414">
        <f>SUBTOTAL(9,GC367:GC376)</f>
        <v>0</v>
      </c>
      <c r="GD377" s="412">
        <f>SUBTOTAL(9,GD367:GD376)</f>
        <v>0</v>
      </c>
      <c r="GE377" s="420"/>
      <c r="GF377" s="414">
        <f>SUBTOTAL(9,GF367:GF376)</f>
        <v>0</v>
      </c>
      <c r="GG377" s="255">
        <f>SUBTOTAL(9,GG367:GG376)</f>
        <v>0</v>
      </c>
      <c r="GH377" s="256"/>
      <c r="GI377" s="257">
        <f>SUBTOTAL(9,GI367:GI376)</f>
        <v>0</v>
      </c>
      <c r="GJ377" s="452">
        <f>SUBTOTAL(9,GJ367:GJ376)</f>
        <v>0</v>
      </c>
      <c r="GK377" s="458" t="str">
        <f>IF(GL377,GL377/GJ377,"")</f>
        <v/>
      </c>
      <c r="GL377" s="454">
        <f>SUBTOTAL(9,GL367:GL376)</f>
        <v>0</v>
      </c>
      <c r="GM377" s="452">
        <f>SUBTOTAL(9,GM367:GM376)</f>
        <v>0</v>
      </c>
      <c r="GN377" s="458" t="str">
        <f>IF(GO377,GO377/GM377,"")</f>
        <v/>
      </c>
      <c r="GO377" s="455">
        <f>SUBTOTAL(9,GO367:GO376)</f>
        <v>0</v>
      </c>
      <c r="GP377" s="259">
        <f>SUBTOTAL(9,GP367:GP376)</f>
        <v>0</v>
      </c>
      <c r="GQ377" s="258"/>
      <c r="GR377" s="258">
        <f>SUBTOTAL(9,GR367:GR376)</f>
        <v>0</v>
      </c>
      <c r="GS377" s="91">
        <f>SUBTOTAL(9,GS367:GS376)</f>
        <v>0</v>
      </c>
      <c r="GT377" s="101"/>
      <c r="GU377" s="93">
        <f>SUBTOTAL(9,GU367:GU376)</f>
        <v>0</v>
      </c>
      <c r="GV377" s="91">
        <f>SUBTOTAL(9,GV367:GV376)</f>
        <v>0</v>
      </c>
      <c r="GW377" s="101"/>
      <c r="GX377" s="93">
        <f>SUBTOTAL(9,GX367:GX376)</f>
        <v>0</v>
      </c>
      <c r="GY377" s="255">
        <f>SUBTOTAL(9,GY367:GY376)</f>
        <v>0</v>
      </c>
      <c r="GZ377" s="256"/>
      <c r="HA377" s="257">
        <f>SUBTOTAL(9,HA367:HA376)</f>
        <v>0</v>
      </c>
      <c r="HB377" s="91">
        <f>SUBTOTAL(9,HB367:HB376)</f>
        <v>0</v>
      </c>
      <c r="HC377" s="101"/>
      <c r="HD377" s="93">
        <f>SUBTOTAL(9,HD367:HD376)</f>
        <v>0</v>
      </c>
      <c r="HE377" s="91">
        <f>SUBTOTAL(9,HE367:HE376)</f>
        <v>0</v>
      </c>
      <c r="HF377" s="101"/>
      <c r="HG377" s="93">
        <f>SUBTOTAL(9,HG367:HG376)</f>
        <v>0</v>
      </c>
      <c r="HH377" s="255">
        <f>SUBTOTAL(9,HH367:HH376)</f>
        <v>0</v>
      </c>
      <c r="HI377" s="256"/>
      <c r="HJ377" s="257">
        <f>SUBTOTAL(9,HJ367:HJ376)</f>
        <v>0</v>
      </c>
      <c r="HK377" s="91">
        <f>SUBTOTAL(9,HK367:HK376)</f>
        <v>0</v>
      </c>
      <c r="HL377" s="101"/>
      <c r="HM377" s="93">
        <f>SUBTOTAL(9,HM367:HM376)</f>
        <v>0</v>
      </c>
      <c r="HN377" s="91">
        <f>SUBTOTAL(9,HN367:HN376)</f>
        <v>0</v>
      </c>
      <c r="HO377" s="101"/>
      <c r="HP377" s="93">
        <f>SUBTOTAL(9,HP367:HP376)</f>
        <v>0</v>
      </c>
      <c r="HQ377" s="255">
        <f>SUBTOTAL(9,HQ367:HQ376)</f>
        <v>0</v>
      </c>
      <c r="HR377" s="256"/>
      <c r="HS377" s="257">
        <f>SUBTOTAL(9,HS367:HS376)</f>
        <v>0</v>
      </c>
      <c r="HT377" s="122">
        <f>SUBTOTAL(9,HT367:HT376)</f>
        <v>0</v>
      </c>
      <c r="HU377" s="130" t="str">
        <f>IF(HV377,HV377/HT377,"")</f>
        <v/>
      </c>
      <c r="HV377" s="124">
        <f>SUBTOTAL(9,HV367:HV376)</f>
        <v>0</v>
      </c>
      <c r="HW377" s="122">
        <f>SUBTOTAL(9,HW367:HW376)</f>
        <v>0</v>
      </c>
      <c r="HX377" s="130" t="str">
        <f>IF(HY377,HY377/HW377,"")</f>
        <v/>
      </c>
      <c r="HY377" s="496">
        <f>SUBTOTAL(9,HY367:HY376)</f>
        <v>0</v>
      </c>
      <c r="HZ377" s="259">
        <f>SUBTOTAL(9,HZ367:HZ376)</f>
        <v>0</v>
      </c>
      <c r="IA377" s="258"/>
      <c r="IB377" s="258">
        <f>SUBTOTAL(9,IB367:IB376)</f>
        <v>0</v>
      </c>
      <c r="IC377" s="412">
        <f>SUBTOTAL(9,IC367:IC376)</f>
        <v>0</v>
      </c>
      <c r="ID377" s="420"/>
      <c r="IE377" s="414">
        <f>SUBTOTAL(9,IE367:IE376)</f>
        <v>0</v>
      </c>
      <c r="IF377" s="412">
        <f>SUBTOTAL(9,IF367:IF376)</f>
        <v>0</v>
      </c>
      <c r="IG377" s="420"/>
      <c r="IH377" s="414">
        <f>SUBTOTAL(9,IH367:IH376)</f>
        <v>0</v>
      </c>
      <c r="II377" s="255">
        <f>SUBTOTAL(9,II367:II376)</f>
        <v>0</v>
      </c>
      <c r="IJ377" s="256"/>
      <c r="IK377" s="257">
        <f>SUBTOTAL(9,IK367:IK376)</f>
        <v>0</v>
      </c>
      <c r="IL377" s="412">
        <f>SUBTOTAL(9,IL367:IL376)</f>
        <v>0</v>
      </c>
      <c r="IM377" s="420"/>
      <c r="IN377" s="414">
        <f>SUBTOTAL(9,IN367:IN376)</f>
        <v>0</v>
      </c>
      <c r="IO377" s="412">
        <f>SUBTOTAL(9,IO367:IO376)</f>
        <v>0</v>
      </c>
      <c r="IP377" s="420"/>
      <c r="IQ377" s="414">
        <f>SUBTOTAL(9,IQ367:IQ376)</f>
        <v>0</v>
      </c>
      <c r="IR377" s="255">
        <f>SUBTOTAL(9,IR367:IR376)</f>
        <v>0</v>
      </c>
      <c r="IS377" s="256"/>
      <c r="IT377" s="257">
        <f>SUBTOTAL(9,IT367:IT376)</f>
        <v>0</v>
      </c>
      <c r="IU377" s="412">
        <f>SUBTOTAL(9,IU367:IU376)</f>
        <v>0</v>
      </c>
      <c r="IV377" s="420"/>
      <c r="IW377" s="414">
        <f>SUBTOTAL(9,IW367:IW376)</f>
        <v>0</v>
      </c>
      <c r="IX377" s="412">
        <f>SUBTOTAL(9,IX367:IX376)</f>
        <v>0</v>
      </c>
      <c r="IY377" s="420"/>
      <c r="IZ377" s="414">
        <f>SUBTOTAL(9,IZ367:IZ376)</f>
        <v>0</v>
      </c>
      <c r="JA377" s="255">
        <f>SUBTOTAL(9,JA367:JA376)</f>
        <v>0</v>
      </c>
      <c r="JB377" s="256"/>
      <c r="JC377" s="257">
        <f>SUBTOTAL(9,JC367:JC376)</f>
        <v>0</v>
      </c>
      <c r="JD377" s="452">
        <f>SUBTOTAL(9,JD367:JD376)</f>
        <v>0</v>
      </c>
      <c r="JE377" s="458" t="str">
        <f>IF(JF377,JF377/JD377,"")</f>
        <v/>
      </c>
      <c r="JF377" s="454">
        <f>SUBTOTAL(9,JF367:JF376)</f>
        <v>0</v>
      </c>
      <c r="JG377" s="452">
        <f>SUBTOTAL(9,JG367:JG376)</f>
        <v>0</v>
      </c>
      <c r="JH377" s="458" t="str">
        <f>IF(JI377,JI377/JG377,"")</f>
        <v/>
      </c>
      <c r="JI377" s="455">
        <f>SUBTOTAL(9,JI367:JI376)</f>
        <v>0</v>
      </c>
      <c r="JJ377" s="259">
        <f>SUBTOTAL(9,JJ367:JJ376)</f>
        <v>0</v>
      </c>
      <c r="JK377" s="258"/>
      <c r="JL377" s="258">
        <f>SUBTOTAL(9,JL367:JL376)</f>
        <v>0</v>
      </c>
      <c r="JM377" s="91">
        <f>SUBTOTAL(9,JM367:JM376)</f>
        <v>0</v>
      </c>
      <c r="JN377" s="101"/>
      <c r="JO377" s="93">
        <f>SUBTOTAL(9,JO367:JO376)</f>
        <v>0</v>
      </c>
      <c r="JP377" s="91">
        <f>SUBTOTAL(9,JP367:JP376)</f>
        <v>0</v>
      </c>
      <c r="JQ377" s="101"/>
      <c r="JR377" s="93">
        <f>SUBTOTAL(9,JR367:JR376)</f>
        <v>0</v>
      </c>
      <c r="JS377" s="255">
        <f>SUBTOTAL(9,JS367:JS376)</f>
        <v>0</v>
      </c>
      <c r="JT377" s="256"/>
      <c r="JU377" s="257">
        <f>SUBTOTAL(9,JU367:JU376)</f>
        <v>0</v>
      </c>
      <c r="JV377" s="91">
        <f>SUBTOTAL(9,JV367:JV376)</f>
        <v>0</v>
      </c>
      <c r="JW377" s="101"/>
      <c r="JX377" s="93">
        <f>SUBTOTAL(9,JX367:JX376)</f>
        <v>0</v>
      </c>
      <c r="JY377" s="91">
        <f>SUBTOTAL(9,JY367:JY376)</f>
        <v>0</v>
      </c>
      <c r="JZ377" s="101"/>
      <c r="KA377" s="93">
        <f>SUBTOTAL(9,KA367:KA376)</f>
        <v>0</v>
      </c>
      <c r="KB377" s="255">
        <f>SUBTOTAL(9,KB367:KB376)</f>
        <v>0</v>
      </c>
      <c r="KC377" s="256"/>
      <c r="KD377" s="257">
        <f>SUBTOTAL(9,KD367:KD376)</f>
        <v>0</v>
      </c>
      <c r="KE377" s="91">
        <f>SUBTOTAL(9,KE367:KE376)</f>
        <v>0</v>
      </c>
      <c r="KF377" s="101"/>
      <c r="KG377" s="93">
        <f>SUBTOTAL(9,KG367:KG376)</f>
        <v>0</v>
      </c>
      <c r="KH377" s="91">
        <f>SUBTOTAL(9,KH367:KH376)</f>
        <v>0</v>
      </c>
      <c r="KI377" s="101"/>
      <c r="KJ377" s="93">
        <f>SUBTOTAL(9,KJ367:KJ376)</f>
        <v>0</v>
      </c>
      <c r="KK377" s="91">
        <f>SUBTOTAL(9,KK367:KK376)</f>
        <v>0</v>
      </c>
      <c r="KL377" s="92"/>
      <c r="KM377" s="93">
        <f>SUBTOTAL(9,KM367:KM376)</f>
        <v>0</v>
      </c>
      <c r="KN377" s="122">
        <f>SUBTOTAL(9,KN367:KN376)</f>
        <v>0</v>
      </c>
      <c r="KO377" s="130" t="str">
        <f>IF(KP377,KP377/KN377,"")</f>
        <v/>
      </c>
      <c r="KP377" s="124">
        <f>SUBTOTAL(9,KP367:KP376)</f>
        <v>0</v>
      </c>
      <c r="KQ377" s="122">
        <f>SUBTOTAL(9,KQ367:KQ376)</f>
        <v>0</v>
      </c>
      <c r="KR377" s="130" t="str">
        <f>IF(KS377,KS377/KQ377,"")</f>
        <v/>
      </c>
      <c r="KS377" s="496">
        <f>SUBTOTAL(9,KS367:KS376)</f>
        <v>0</v>
      </c>
      <c r="KT377" s="125">
        <f>SUBTOTAL(9,KT367:KT376)</f>
        <v>0</v>
      </c>
      <c r="KU377" s="124"/>
      <c r="KV377" s="124">
        <f>SUBTOTAL(9,KV367:KV376)</f>
        <v>0</v>
      </c>
      <c r="KW377" s="126">
        <f>SUBTOTAL(9,KW367:KW376)</f>
        <v>0</v>
      </c>
      <c r="KX377" s="127" t="str">
        <f>IF(KY377,KY377/KW377,"")</f>
        <v/>
      </c>
      <c r="KY377" s="128">
        <f>SUBTOTAL(9,KY367:KY376)</f>
        <v>0</v>
      </c>
      <c r="KZ377" s="126">
        <f>SUBTOTAL(9,KZ367:KZ376)</f>
        <v>0</v>
      </c>
      <c r="LA377" s="127" t="str">
        <f>IF(LB377,LB377/KZ377,"")</f>
        <v/>
      </c>
      <c r="LB377" s="128">
        <f>SUBTOTAL(9,LB367:LB376)</f>
        <v>0</v>
      </c>
      <c r="LC377" s="179">
        <f>SUBTOTAL(9,LC367:LC376)</f>
        <v>0</v>
      </c>
      <c r="LD377" s="127"/>
      <c r="LE377" s="128">
        <f>SUBTOTAL(9,LE367:LE376)</f>
        <v>0</v>
      </c>
    </row>
    <row r="378" spans="2:317" ht="20.25" hidden="1" customHeight="1" outlineLevel="3">
      <c r="B378" s="84"/>
      <c r="C378" s="176"/>
      <c r="D378" s="176"/>
      <c r="E378" s="176"/>
      <c r="F378" s="84"/>
      <c r="G378" s="243"/>
      <c r="H378" s="240"/>
      <c r="I378" s="241">
        <f>G378*H378</f>
        <v>0</v>
      </c>
      <c r="J378" s="243"/>
      <c r="K378" s="240"/>
      <c r="L378" s="241">
        <f>J378*K378</f>
        <v>0</v>
      </c>
      <c r="M378" s="41">
        <f t="shared" ref="M378:M386" si="5860">G378-J378</f>
        <v>0</v>
      </c>
      <c r="N378" s="42">
        <f t="shared" ref="N378:N386" si="5861">H378-K378</f>
        <v>0</v>
      </c>
      <c r="O378" s="43">
        <f t="shared" ref="O378:O386" si="5862">I378-L378</f>
        <v>0</v>
      </c>
      <c r="P378" s="243"/>
      <c r="Q378" s="240"/>
      <c r="R378" s="241">
        <f>P378*Q378</f>
        <v>0</v>
      </c>
      <c r="S378" s="243"/>
      <c r="T378" s="240"/>
      <c r="U378" s="241">
        <f>S378*T378</f>
        <v>0</v>
      </c>
      <c r="V378" s="41">
        <f t="shared" ref="V378:V386" si="5863">P378-S378</f>
        <v>0</v>
      </c>
      <c r="W378" s="42">
        <f t="shared" ref="W378:W386" si="5864">Q378-T378</f>
        <v>0</v>
      </c>
      <c r="X378" s="43">
        <f t="shared" ref="X378:X386" si="5865">R378-U378</f>
        <v>0</v>
      </c>
      <c r="Y378" s="243"/>
      <c r="Z378" s="240"/>
      <c r="AA378" s="241">
        <f>Y378*Z378</f>
        <v>0</v>
      </c>
      <c r="AB378" s="243"/>
      <c r="AC378" s="240"/>
      <c r="AD378" s="241">
        <f>AB378*AC378</f>
        <v>0</v>
      </c>
      <c r="AE378" s="236">
        <f t="shared" ref="AE378:AE386" si="5866">Y378-AB378</f>
        <v>0</v>
      </c>
      <c r="AF378" s="232">
        <f t="shared" ref="AF378:AF386" si="5867">Z378-AC378</f>
        <v>0</v>
      </c>
      <c r="AG378" s="233">
        <f t="shared" ref="AG378:AG386" si="5868">AA378-AD378</f>
        <v>0</v>
      </c>
      <c r="AH378" s="449">
        <f t="shared" ref="AH378:AH386" si="5869">G378+P378+Y378</f>
        <v>0</v>
      </c>
      <c r="AI378" s="450">
        <f t="shared" ref="AI378:AI386" si="5870">IF(AJ378,AJ378/AH378,0)</f>
        <v>0</v>
      </c>
      <c r="AJ378" s="451">
        <f t="shared" ref="AJ378:AJ386" si="5871">I378+R378+AA378</f>
        <v>0</v>
      </c>
      <c r="AK378" s="449">
        <f t="shared" ref="AK378:AK386" si="5872">J378+S378+AB378</f>
        <v>0</v>
      </c>
      <c r="AL378" s="450">
        <f t="shared" ref="AL378:AL386" si="5873">IF(AM378,AM378/AK378,0)</f>
        <v>0</v>
      </c>
      <c r="AM378" s="451">
        <f t="shared" ref="AM378:AM386" si="5874">L378+U378+AD378</f>
        <v>0</v>
      </c>
      <c r="AN378" s="252">
        <f t="shared" ref="AN378:AN386" si="5875">AH378-AK378</f>
        <v>0</v>
      </c>
      <c r="AO378" s="253">
        <f t="shared" ref="AO378:AO386" si="5876">AI378-AL378</f>
        <v>0</v>
      </c>
      <c r="AP378" s="253">
        <f t="shared" ref="AP378:AP386" si="5877">AJ378-AM378</f>
        <v>0</v>
      </c>
      <c r="AQ378" s="184"/>
      <c r="AR378" s="100"/>
      <c r="AS378" s="90">
        <f>AQ378*AR378</f>
        <v>0</v>
      </c>
      <c r="AT378" s="184"/>
      <c r="AU378" s="100"/>
      <c r="AV378" s="90">
        <f>AT378*AU378</f>
        <v>0</v>
      </c>
      <c r="AW378" s="236">
        <f t="shared" ref="AW378:AW386" si="5878">AQ378-AT378</f>
        <v>0</v>
      </c>
      <c r="AX378" s="232">
        <f t="shared" ref="AX378:AX386" si="5879">AR378-AU378</f>
        <v>0</v>
      </c>
      <c r="AY378" s="233">
        <f t="shared" ref="AY378:AY386" si="5880">AS378-AV378</f>
        <v>0</v>
      </c>
      <c r="AZ378" s="184"/>
      <c r="BA378" s="100"/>
      <c r="BB378" s="90">
        <f>AZ378*BA378</f>
        <v>0</v>
      </c>
      <c r="BC378" s="184"/>
      <c r="BD378" s="100"/>
      <c r="BE378" s="90">
        <f>BC378*BD378</f>
        <v>0</v>
      </c>
      <c r="BF378" s="236">
        <f t="shared" ref="BF378:BF386" si="5881">AZ378-BC378</f>
        <v>0</v>
      </c>
      <c r="BG378" s="232">
        <f t="shared" ref="BG378:BG386" si="5882">BA378-BD378</f>
        <v>0</v>
      </c>
      <c r="BH378" s="233">
        <f t="shared" ref="BH378:BH386" si="5883">BB378-BE378</f>
        <v>0</v>
      </c>
      <c r="BI378" s="184"/>
      <c r="BJ378" s="100"/>
      <c r="BK378" s="90">
        <f>BI378*BJ378</f>
        <v>0</v>
      </c>
      <c r="BL378" s="184"/>
      <c r="BM378" s="100"/>
      <c r="BN378" s="90">
        <f>BL378*BM378</f>
        <v>0</v>
      </c>
      <c r="BO378" s="236">
        <f t="shared" ref="BO378:BO386" si="5884">BI378-BL378</f>
        <v>0</v>
      </c>
      <c r="BP378" s="232">
        <f t="shared" ref="BP378:BP386" si="5885">BJ378-BM378</f>
        <v>0</v>
      </c>
      <c r="BQ378" s="233">
        <f t="shared" ref="BQ378:BQ386" si="5886">BK378-BN378</f>
        <v>0</v>
      </c>
      <c r="BR378" s="50">
        <f t="shared" ref="BR378:BR386" si="5887">AQ378+AZ378+BI378</f>
        <v>0</v>
      </c>
      <c r="BS378" s="45">
        <f t="shared" ref="BS378:BS386" si="5888">IF(BT378,BT378/BR378,0)</f>
        <v>0</v>
      </c>
      <c r="BT378" s="51">
        <f t="shared" ref="BT378:BT386" si="5889">AS378+BB378+BK378</f>
        <v>0</v>
      </c>
      <c r="BU378" s="50">
        <f t="shared" ref="BU378:BU386" si="5890">AT378+BC378+BL378</f>
        <v>0</v>
      </c>
      <c r="BV378" s="45">
        <f t="shared" ref="BV378:BV386" si="5891">IF(BW378,BW378/BU378,0)</f>
        <v>0</v>
      </c>
      <c r="BW378" s="51">
        <f t="shared" ref="BW378:BW386" si="5892">AV378+BE378+BN378</f>
        <v>0</v>
      </c>
      <c r="BX378" s="252">
        <f t="shared" ref="BX378:BX386" si="5893">BR378-BU378</f>
        <v>0</v>
      </c>
      <c r="BY378" s="253">
        <f t="shared" ref="BY378:BY386" si="5894">BS378-BV378</f>
        <v>0</v>
      </c>
      <c r="BZ378" s="253">
        <f t="shared" ref="BZ378:BZ386" si="5895">BT378-BW378</f>
        <v>0</v>
      </c>
      <c r="CA378" s="243"/>
      <c r="CB378" s="240"/>
      <c r="CC378" s="241">
        <f>CA378*CB378</f>
        <v>0</v>
      </c>
      <c r="CD378" s="243"/>
      <c r="CE378" s="240"/>
      <c r="CF378" s="241">
        <f>CD378*CE378</f>
        <v>0</v>
      </c>
      <c r="CG378" s="236">
        <f t="shared" ref="CG378:CG386" si="5896">CA378-CD378</f>
        <v>0</v>
      </c>
      <c r="CH378" s="232">
        <f t="shared" ref="CH378:CH386" si="5897">CB378-CE378</f>
        <v>0</v>
      </c>
      <c r="CI378" s="233">
        <f t="shared" ref="CI378:CI386" si="5898">CC378-CF378</f>
        <v>0</v>
      </c>
      <c r="CJ378" s="243"/>
      <c r="CK378" s="240"/>
      <c r="CL378" s="241">
        <f>CJ378*CK378</f>
        <v>0</v>
      </c>
      <c r="CM378" s="243"/>
      <c r="CN378" s="240"/>
      <c r="CO378" s="241">
        <f>CM378*CN378</f>
        <v>0</v>
      </c>
      <c r="CP378" s="236">
        <f t="shared" ref="CP378:CP386" si="5899">CJ378-CM378</f>
        <v>0</v>
      </c>
      <c r="CQ378" s="232">
        <f t="shared" ref="CQ378:CQ386" si="5900">CK378-CN378</f>
        <v>0</v>
      </c>
      <c r="CR378" s="233">
        <f t="shared" ref="CR378:CR386" si="5901">CL378-CO378</f>
        <v>0</v>
      </c>
      <c r="CS378" s="243"/>
      <c r="CT378" s="108"/>
      <c r="CU378" s="241">
        <f>CS378*CT378</f>
        <v>0</v>
      </c>
      <c r="CV378" s="243"/>
      <c r="CW378" s="240"/>
      <c r="CX378" s="241">
        <f>CV378*CW378</f>
        <v>0</v>
      </c>
      <c r="CY378" s="236">
        <f t="shared" ref="CY378:CY386" si="5902">CS378-CV378</f>
        <v>0</v>
      </c>
      <c r="CZ378" s="232">
        <f t="shared" ref="CZ378:CZ386" si="5903">CT378-CW378</f>
        <v>0</v>
      </c>
      <c r="DA378" s="233">
        <f t="shared" ref="DA378:DA386" si="5904">CU378-CX378</f>
        <v>0</v>
      </c>
      <c r="DB378" s="449">
        <f t="shared" ref="DB378:DB386" si="5905">CA378+CJ378+CS378</f>
        <v>0</v>
      </c>
      <c r="DC378" s="450">
        <f t="shared" ref="DC378:DC386" si="5906">IF(DD378,DD378/DB378,0)</f>
        <v>0</v>
      </c>
      <c r="DD378" s="451">
        <f t="shared" ref="DD378:DD386" si="5907">CC378+CL378+CU378</f>
        <v>0</v>
      </c>
      <c r="DE378" s="449">
        <f t="shared" ref="DE378:DE386" si="5908">CD378+CM378+CV378</f>
        <v>0</v>
      </c>
      <c r="DF378" s="450">
        <f t="shared" ref="DF378:DF386" si="5909">IF(DG378,DG378/DE378,0)</f>
        <v>0</v>
      </c>
      <c r="DG378" s="451">
        <f t="shared" ref="DG378:DG386" si="5910">CF378+CO378+CX378</f>
        <v>0</v>
      </c>
      <c r="DH378" s="252">
        <f t="shared" ref="DH378:DH386" si="5911">DB378-DE378</f>
        <v>0</v>
      </c>
      <c r="DI378" s="253">
        <f t="shared" ref="DI378:DI386" si="5912">DC378-DF378</f>
        <v>0</v>
      </c>
      <c r="DJ378" s="253">
        <f t="shared" ref="DJ378:DJ386" si="5913">DD378-DG378</f>
        <v>0</v>
      </c>
      <c r="DK378" s="184"/>
      <c r="DL378" s="100"/>
      <c r="DM378" s="90">
        <f>DK378*DL378</f>
        <v>0</v>
      </c>
      <c r="DN378" s="184"/>
      <c r="DO378" s="100"/>
      <c r="DP378" s="90">
        <f>DN378*DO378</f>
        <v>0</v>
      </c>
      <c r="DQ378" s="236">
        <f t="shared" ref="DQ378:DQ386" si="5914">DK378-DN378</f>
        <v>0</v>
      </c>
      <c r="DR378" s="232">
        <f t="shared" ref="DR378:DR386" si="5915">DL378-DO378</f>
        <v>0</v>
      </c>
      <c r="DS378" s="233">
        <f t="shared" ref="DS378:DS386" si="5916">DM378-DP378</f>
        <v>0</v>
      </c>
      <c r="DT378" s="184"/>
      <c r="DU378" s="100"/>
      <c r="DV378" s="90">
        <f>DT378*DU378</f>
        <v>0</v>
      </c>
      <c r="DW378" s="184"/>
      <c r="DX378" s="100"/>
      <c r="DY378" s="90">
        <f>DW378*DX378</f>
        <v>0</v>
      </c>
      <c r="DZ378" s="236">
        <f t="shared" ref="DZ378:DZ386" si="5917">DT378-DW378</f>
        <v>0</v>
      </c>
      <c r="EA378" s="232">
        <f t="shared" ref="EA378:EA386" si="5918">DU378-DX378</f>
        <v>0</v>
      </c>
      <c r="EB378" s="233">
        <f t="shared" ref="EB378:EB386" si="5919">DV378-DY378</f>
        <v>0</v>
      </c>
      <c r="EC378" s="184"/>
      <c r="ED378" s="100"/>
      <c r="EE378" s="90">
        <f>EC378*ED378</f>
        <v>0</v>
      </c>
      <c r="EF378" s="184"/>
      <c r="EG378" s="100"/>
      <c r="EH378" s="90">
        <f>EF378*EG378</f>
        <v>0</v>
      </c>
      <c r="EI378" s="41">
        <f t="shared" ref="EI378:EI386" si="5920">EC378-EF378</f>
        <v>0</v>
      </c>
      <c r="EJ378" s="42">
        <f t="shared" ref="EJ378:EJ386" si="5921">ED378-EG378</f>
        <v>0</v>
      </c>
      <c r="EK378" s="43">
        <f t="shared" ref="EK378:EK386" si="5922">EE378-EH378</f>
        <v>0</v>
      </c>
      <c r="EL378" s="50">
        <f t="shared" ref="EL378:EL386" si="5923">DK378+DT378+EC378</f>
        <v>0</v>
      </c>
      <c r="EM378" s="45">
        <f t="shared" ref="EM378:EM386" si="5924">IF(EN378,EN378/EL378,0)</f>
        <v>0</v>
      </c>
      <c r="EN378" s="51">
        <f t="shared" ref="EN378:EN386" si="5925">DM378+DV378+EE378</f>
        <v>0</v>
      </c>
      <c r="EO378" s="50">
        <f t="shared" ref="EO378:EO386" si="5926">DN378+DW378+EF378</f>
        <v>0</v>
      </c>
      <c r="EP378" s="45">
        <f t="shared" ref="EP378:EP386" si="5927">IF(EQ378,EQ378/EO378,0)</f>
        <v>0</v>
      </c>
      <c r="EQ378" s="51">
        <f t="shared" ref="EQ378:EQ386" si="5928">DP378+DY378+EH378</f>
        <v>0</v>
      </c>
      <c r="ER378" s="81">
        <f t="shared" ref="ER378:ER386" si="5929">EL378-EO378</f>
        <v>0</v>
      </c>
      <c r="ES378" s="52">
        <f t="shared" ref="ES378:ES386" si="5930">EM378-EP378</f>
        <v>0</v>
      </c>
      <c r="ET378" s="52">
        <f t="shared" ref="ET378:ET386" si="5931">EN378-EQ378</f>
        <v>0</v>
      </c>
      <c r="EU378" s="27">
        <f t="shared" ref="EU378:EU386" si="5932">AH378+BR378+DB378+EL378</f>
        <v>0</v>
      </c>
      <c r="EV378" s="28">
        <f t="shared" ref="EV378:EV386" si="5933">IF(EW378,EW378/EU378,0)</f>
        <v>0</v>
      </c>
      <c r="EW378" s="29">
        <f t="shared" ref="EW378:EW386" si="5934">AJ378+BT378+DD378+EN378</f>
        <v>0</v>
      </c>
      <c r="EX378" s="27">
        <f t="shared" ref="EX378:EX386" si="5935">AK378+BU378+DE378+EO378</f>
        <v>0</v>
      </c>
      <c r="EY378" s="28">
        <f t="shared" ref="EY378:EY386" si="5936">IF(EZ378,EZ378/EX378,0)</f>
        <v>0</v>
      </c>
      <c r="EZ378" s="29">
        <f t="shared" ref="EZ378:EZ386" si="5937">AM378+BW378+DG378+EQ378</f>
        <v>0</v>
      </c>
      <c r="FA378" s="27">
        <f t="shared" ref="FA378:FA386" si="5938">EU378-EX378</f>
        <v>0</v>
      </c>
      <c r="FB378" s="28">
        <f t="shared" ref="FB378:FB386" si="5939">EV378-EY378</f>
        <v>0</v>
      </c>
      <c r="FC378" s="29">
        <f t="shared" ref="FC378:FC386" si="5940">EW378-EZ378</f>
        <v>0</v>
      </c>
      <c r="FE378" s="84"/>
      <c r="FF378" s="176"/>
      <c r="FG378" s="176"/>
      <c r="FH378" s="84"/>
      <c r="FI378" s="243"/>
      <c r="FJ378" s="240"/>
      <c r="FK378" s="241">
        <f>FI378*FJ378</f>
        <v>0</v>
      </c>
      <c r="FL378" s="243"/>
      <c r="FM378" s="240"/>
      <c r="FN378" s="241">
        <f>FL378*FM378</f>
        <v>0</v>
      </c>
      <c r="FO378" s="41">
        <f t="shared" ref="FO378:FO394" si="5941">FI378-FL378</f>
        <v>0</v>
      </c>
      <c r="FP378" s="42">
        <f t="shared" ref="FP378:FP394" si="5942">FJ378-FM378</f>
        <v>0</v>
      </c>
      <c r="FQ378" s="43">
        <f t="shared" ref="FQ378:FQ394" si="5943">FK378-FN378</f>
        <v>0</v>
      </c>
      <c r="FR378" s="243"/>
      <c r="FS378" s="240"/>
      <c r="FT378" s="241">
        <f>FR378*FS378</f>
        <v>0</v>
      </c>
      <c r="FU378" s="243"/>
      <c r="FV378" s="240"/>
      <c r="FW378" s="241">
        <f>FU378*FV378</f>
        <v>0</v>
      </c>
      <c r="FX378" s="41">
        <f t="shared" ref="FX378:FX394" si="5944">FR378-FU378</f>
        <v>0</v>
      </c>
      <c r="FY378" s="42">
        <f t="shared" ref="FY378:FY394" si="5945">FS378-FV378</f>
        <v>0</v>
      </c>
      <c r="FZ378" s="43">
        <f t="shared" ref="FZ378:FZ394" si="5946">FT378-FW378</f>
        <v>0</v>
      </c>
      <c r="GA378" s="243"/>
      <c r="GB378" s="240"/>
      <c r="GC378" s="241">
        <f>GA378*GB378</f>
        <v>0</v>
      </c>
      <c r="GD378" s="243"/>
      <c r="GE378" s="240"/>
      <c r="GF378" s="241">
        <f>GD378*GE378</f>
        <v>0</v>
      </c>
      <c r="GG378" s="236">
        <f t="shared" ref="GG378:GG394" si="5947">GA378-GD378</f>
        <v>0</v>
      </c>
      <c r="GH378" s="232">
        <f t="shared" ref="GH378:GH394" si="5948">GB378-GE378</f>
        <v>0</v>
      </c>
      <c r="GI378" s="233">
        <f t="shared" ref="GI378:GI394" si="5949">GC378-GF378</f>
        <v>0</v>
      </c>
      <c r="GJ378" s="449">
        <f t="shared" ref="GJ378:GJ394" si="5950">FI378+FR378+GA378</f>
        <v>0</v>
      </c>
      <c r="GK378" s="450">
        <f t="shared" ref="GK378:GK394" si="5951">IF(GL378,GL378/GJ378,0)</f>
        <v>0</v>
      </c>
      <c r="GL378" s="451">
        <f t="shared" ref="GL378:GL394" si="5952">FK378+FT378+GC378</f>
        <v>0</v>
      </c>
      <c r="GM378" s="449">
        <f t="shared" ref="GM378:GM394" si="5953">FL378+FU378+GD378</f>
        <v>0</v>
      </c>
      <c r="GN378" s="450">
        <f t="shared" ref="GN378:GN394" si="5954">IF(GO378,GO378/GM378,0)</f>
        <v>0</v>
      </c>
      <c r="GO378" s="451">
        <f t="shared" ref="GO378:GO394" si="5955">FN378+FW378+GF378</f>
        <v>0</v>
      </c>
      <c r="GP378" s="252">
        <f t="shared" ref="GP378:GP394" si="5956">GJ378-GM378</f>
        <v>0</v>
      </c>
      <c r="GQ378" s="253">
        <f t="shared" ref="GQ378:GQ394" si="5957">GK378-GN378</f>
        <v>0</v>
      </c>
      <c r="GR378" s="253">
        <f t="shared" ref="GR378:GR394" si="5958">GL378-GO378</f>
        <v>0</v>
      </c>
      <c r="GS378" s="184"/>
      <c r="GT378" s="100"/>
      <c r="GU378" s="90">
        <f>GS378*GT378</f>
        <v>0</v>
      </c>
      <c r="GV378" s="184"/>
      <c r="GW378" s="100"/>
      <c r="GX378" s="90">
        <f>GV378*GW378</f>
        <v>0</v>
      </c>
      <c r="GY378" s="236">
        <f t="shared" ref="GY378:GY394" si="5959">GS378-GV378</f>
        <v>0</v>
      </c>
      <c r="GZ378" s="232">
        <f t="shared" ref="GZ378:GZ394" si="5960">GT378-GW378</f>
        <v>0</v>
      </c>
      <c r="HA378" s="233">
        <f t="shared" ref="HA378:HA394" si="5961">GU378-GX378</f>
        <v>0</v>
      </c>
      <c r="HB378" s="184"/>
      <c r="HC378" s="100"/>
      <c r="HD378" s="90">
        <f>HB378*HC378</f>
        <v>0</v>
      </c>
      <c r="HE378" s="184"/>
      <c r="HF378" s="100"/>
      <c r="HG378" s="90">
        <f>HE378*HF378</f>
        <v>0</v>
      </c>
      <c r="HH378" s="236">
        <f t="shared" ref="HH378:HH394" si="5962">HB378-HE378</f>
        <v>0</v>
      </c>
      <c r="HI378" s="232">
        <f t="shared" ref="HI378:HI394" si="5963">HC378-HF378</f>
        <v>0</v>
      </c>
      <c r="HJ378" s="233">
        <f t="shared" ref="HJ378:HJ394" si="5964">HD378-HG378</f>
        <v>0</v>
      </c>
      <c r="HK378" s="184"/>
      <c r="HL378" s="100"/>
      <c r="HM378" s="90">
        <f>HK378*HL378</f>
        <v>0</v>
      </c>
      <c r="HN378" s="184"/>
      <c r="HO378" s="100"/>
      <c r="HP378" s="90">
        <f>HN378*HO378</f>
        <v>0</v>
      </c>
      <c r="HQ378" s="236">
        <f t="shared" ref="HQ378:HQ394" si="5965">HK378-HN378</f>
        <v>0</v>
      </c>
      <c r="HR378" s="232">
        <f t="shared" ref="HR378:HR394" si="5966">HL378-HO378</f>
        <v>0</v>
      </c>
      <c r="HS378" s="233">
        <f t="shared" ref="HS378:HS394" si="5967">HM378-HP378</f>
        <v>0</v>
      </c>
      <c r="HT378" s="50">
        <f t="shared" ref="HT378:HT394" si="5968">GS378+HB378+HK378</f>
        <v>0</v>
      </c>
      <c r="HU378" s="45">
        <f t="shared" ref="HU378:HU394" si="5969">IF(HV378,HV378/HT378,0)</f>
        <v>0</v>
      </c>
      <c r="HV378" s="51">
        <f t="shared" ref="HV378:HV394" si="5970">GU378+HD378+HM378</f>
        <v>0</v>
      </c>
      <c r="HW378" s="50">
        <f t="shared" ref="HW378:HW394" si="5971">GV378+HE378+HN378</f>
        <v>0</v>
      </c>
      <c r="HX378" s="45">
        <f t="shared" ref="HX378:HX394" si="5972">IF(HY378,HY378/HW378,0)</f>
        <v>0</v>
      </c>
      <c r="HY378" s="51">
        <f t="shared" ref="HY378:HY394" si="5973">GX378+HG378+HP378</f>
        <v>0</v>
      </c>
      <c r="HZ378" s="252">
        <f t="shared" ref="HZ378:HZ394" si="5974">HT378-HW378</f>
        <v>0</v>
      </c>
      <c r="IA378" s="253">
        <f t="shared" ref="IA378:IA394" si="5975">HU378-HX378</f>
        <v>0</v>
      </c>
      <c r="IB378" s="253">
        <f t="shared" ref="IB378:IB394" si="5976">HV378-HY378</f>
        <v>0</v>
      </c>
      <c r="IC378" s="243"/>
      <c r="ID378" s="240"/>
      <c r="IE378" s="241">
        <f>IC378*ID378</f>
        <v>0</v>
      </c>
      <c r="IF378" s="243"/>
      <c r="IG378" s="240"/>
      <c r="IH378" s="241">
        <f>IF378*IG378</f>
        <v>0</v>
      </c>
      <c r="II378" s="236">
        <f t="shared" ref="II378:II394" si="5977">IC378-IF378</f>
        <v>0</v>
      </c>
      <c r="IJ378" s="232">
        <f t="shared" ref="IJ378:IJ394" si="5978">ID378-IG378</f>
        <v>0</v>
      </c>
      <c r="IK378" s="233">
        <f t="shared" ref="IK378:IK394" si="5979">IE378-IH378</f>
        <v>0</v>
      </c>
      <c r="IL378" s="243"/>
      <c r="IM378" s="240"/>
      <c r="IN378" s="241">
        <f>IL378*IM378</f>
        <v>0</v>
      </c>
      <c r="IO378" s="243"/>
      <c r="IP378" s="240"/>
      <c r="IQ378" s="241">
        <f>IO378*IP378</f>
        <v>0</v>
      </c>
      <c r="IR378" s="236">
        <f t="shared" ref="IR378:IR394" si="5980">IL378-IO378</f>
        <v>0</v>
      </c>
      <c r="IS378" s="232">
        <f t="shared" ref="IS378:IS394" si="5981">IM378-IP378</f>
        <v>0</v>
      </c>
      <c r="IT378" s="233">
        <f t="shared" ref="IT378:IT394" si="5982">IN378-IQ378</f>
        <v>0</v>
      </c>
      <c r="IU378" s="243"/>
      <c r="IV378" s="108"/>
      <c r="IW378" s="241">
        <f>IU378*IV378</f>
        <v>0</v>
      </c>
      <c r="IX378" s="243"/>
      <c r="IY378" s="240"/>
      <c r="IZ378" s="241">
        <f>IX378*IY378</f>
        <v>0</v>
      </c>
      <c r="JA378" s="236">
        <f t="shared" ref="JA378:JA394" si="5983">IU378-IX378</f>
        <v>0</v>
      </c>
      <c r="JB378" s="232">
        <f t="shared" ref="JB378:JB394" si="5984">IV378-IY378</f>
        <v>0</v>
      </c>
      <c r="JC378" s="233">
        <f t="shared" ref="JC378:JC394" si="5985">IW378-IZ378</f>
        <v>0</v>
      </c>
      <c r="JD378" s="449">
        <f t="shared" ref="JD378:JD394" si="5986">IC378+IL378+IU378</f>
        <v>0</v>
      </c>
      <c r="JE378" s="450">
        <f t="shared" ref="JE378:JE394" si="5987">IF(JF378,JF378/JD378,0)</f>
        <v>0</v>
      </c>
      <c r="JF378" s="451">
        <f t="shared" ref="JF378:JF394" si="5988">IE378+IN378+IW378</f>
        <v>0</v>
      </c>
      <c r="JG378" s="449">
        <f t="shared" ref="JG378:JG394" si="5989">IF378+IO378+IX378</f>
        <v>0</v>
      </c>
      <c r="JH378" s="450">
        <f t="shared" ref="JH378:JH394" si="5990">IF(JI378,JI378/JG378,0)</f>
        <v>0</v>
      </c>
      <c r="JI378" s="451">
        <f t="shared" ref="JI378:JI394" si="5991">IH378+IQ378+IZ378</f>
        <v>0</v>
      </c>
      <c r="JJ378" s="252">
        <f t="shared" ref="JJ378:JJ394" si="5992">JD378-JG378</f>
        <v>0</v>
      </c>
      <c r="JK378" s="253">
        <f t="shared" ref="JK378:JK394" si="5993">JE378-JH378</f>
        <v>0</v>
      </c>
      <c r="JL378" s="253">
        <f t="shared" ref="JL378:JL394" si="5994">JF378-JI378</f>
        <v>0</v>
      </c>
      <c r="JM378" s="184"/>
      <c r="JN378" s="100"/>
      <c r="JO378" s="90">
        <f>JM378*JN378</f>
        <v>0</v>
      </c>
      <c r="JP378" s="184"/>
      <c r="JQ378" s="100"/>
      <c r="JR378" s="90">
        <f>JP378*JQ378</f>
        <v>0</v>
      </c>
      <c r="JS378" s="236">
        <f t="shared" ref="JS378:JS394" si="5995">JM378-JP378</f>
        <v>0</v>
      </c>
      <c r="JT378" s="232">
        <f t="shared" ref="JT378:JT394" si="5996">JN378-JQ378</f>
        <v>0</v>
      </c>
      <c r="JU378" s="233">
        <f t="shared" ref="JU378:JU394" si="5997">JO378-JR378</f>
        <v>0</v>
      </c>
      <c r="JV378" s="184"/>
      <c r="JW378" s="100"/>
      <c r="JX378" s="90">
        <f>JV378*JW378</f>
        <v>0</v>
      </c>
      <c r="JY378" s="184"/>
      <c r="JZ378" s="100"/>
      <c r="KA378" s="90">
        <f>JY378*JZ378</f>
        <v>0</v>
      </c>
      <c r="KB378" s="236">
        <f t="shared" ref="KB378:KB394" si="5998">JV378-JY378</f>
        <v>0</v>
      </c>
      <c r="KC378" s="232">
        <f t="shared" ref="KC378:KC394" si="5999">JW378-JZ378</f>
        <v>0</v>
      </c>
      <c r="KD378" s="233">
        <f t="shared" ref="KD378:KD394" si="6000">JX378-KA378</f>
        <v>0</v>
      </c>
      <c r="KE378" s="184"/>
      <c r="KF378" s="100"/>
      <c r="KG378" s="90">
        <f>KE378*KF378</f>
        <v>0</v>
      </c>
      <c r="KH378" s="184"/>
      <c r="KI378" s="100"/>
      <c r="KJ378" s="90">
        <f>KH378*KI378</f>
        <v>0</v>
      </c>
      <c r="KK378" s="41">
        <f t="shared" ref="KK378:KK394" si="6001">KE378-KH378</f>
        <v>0</v>
      </c>
      <c r="KL378" s="42">
        <f t="shared" ref="KL378:KL394" si="6002">KF378-KI378</f>
        <v>0</v>
      </c>
      <c r="KM378" s="43">
        <f t="shared" ref="KM378:KM394" si="6003">KG378-KJ378</f>
        <v>0</v>
      </c>
      <c r="KN378" s="50">
        <f t="shared" ref="KN378:KN394" si="6004">JM378+JV378+KE378</f>
        <v>0</v>
      </c>
      <c r="KO378" s="45">
        <f t="shared" ref="KO378:KO394" si="6005">IF(KP378,KP378/KN378,0)</f>
        <v>0</v>
      </c>
      <c r="KP378" s="51">
        <f t="shared" ref="KP378:KP394" si="6006">JO378+JX378+KG378</f>
        <v>0</v>
      </c>
      <c r="KQ378" s="50">
        <f t="shared" ref="KQ378:KQ394" si="6007">JP378+JY378+KH378</f>
        <v>0</v>
      </c>
      <c r="KR378" s="45">
        <f t="shared" ref="KR378:KR394" si="6008">IF(KS378,KS378/KQ378,0)</f>
        <v>0</v>
      </c>
      <c r="KS378" s="51">
        <f t="shared" ref="KS378:KS394" si="6009">JR378+KA378+KJ378</f>
        <v>0</v>
      </c>
      <c r="KT378" s="81">
        <f t="shared" ref="KT378:KT394" si="6010">KN378-KQ378</f>
        <v>0</v>
      </c>
      <c r="KU378" s="52">
        <f t="shared" ref="KU378:KU394" si="6011">KO378-KR378</f>
        <v>0</v>
      </c>
      <c r="KV378" s="52">
        <f t="shared" ref="KV378:KV394" si="6012">KP378-KS378</f>
        <v>0</v>
      </c>
      <c r="KW378" s="27">
        <f t="shared" ref="KW378:KW394" si="6013">GJ378+HT378+JD378+KN378</f>
        <v>0</v>
      </c>
      <c r="KX378" s="28">
        <f t="shared" ref="KX378:KX394" si="6014">IF(KY378,KY378/KW378,0)</f>
        <v>0</v>
      </c>
      <c r="KY378" s="29">
        <f t="shared" ref="KY378:KY394" si="6015">GL378+HV378+JF378+KP378</f>
        <v>0</v>
      </c>
      <c r="KZ378" s="27">
        <f t="shared" ref="KZ378:KZ394" si="6016">GM378+HW378+JG378+KQ378</f>
        <v>0</v>
      </c>
      <c r="LA378" s="28">
        <f t="shared" ref="LA378:LA394" si="6017">IF(LB378,LB378/KZ378,0)</f>
        <v>0</v>
      </c>
      <c r="LB378" s="29">
        <f t="shared" ref="LB378:LB394" si="6018">GO378+HY378+JI378+KS378</f>
        <v>0</v>
      </c>
      <c r="LC378" s="27">
        <f t="shared" ref="LC378:LC394" si="6019">KW378-KZ378</f>
        <v>0</v>
      </c>
      <c r="LD378" s="28">
        <f t="shared" ref="LD378:LD394" si="6020">KX378-LA378</f>
        <v>0</v>
      </c>
      <c r="LE378" s="29">
        <f t="shared" ref="LE378:LE394" si="6021">KY378-LB378</f>
        <v>0</v>
      </c>
    </row>
    <row r="379" spans="2:317" ht="20.25" hidden="1" customHeight="1" outlineLevel="3">
      <c r="B379" s="84" t="s">
        <v>466</v>
      </c>
      <c r="C379" s="176" t="s">
        <v>444</v>
      </c>
      <c r="D379" s="176" t="s">
        <v>442</v>
      </c>
      <c r="E379" s="176" t="s">
        <v>262</v>
      </c>
      <c r="F379" s="84" t="s">
        <v>186</v>
      </c>
      <c r="G379" s="243"/>
      <c r="H379" s="240"/>
      <c r="I379" s="241">
        <f>G379*H379</f>
        <v>0</v>
      </c>
      <c r="J379" s="243"/>
      <c r="K379" s="240"/>
      <c r="L379" s="241">
        <f>J379*K379</f>
        <v>0</v>
      </c>
      <c r="M379" s="41">
        <f t="shared" si="5860"/>
        <v>0</v>
      </c>
      <c r="N379" s="42">
        <f t="shared" si="5861"/>
        <v>0</v>
      </c>
      <c r="O379" s="43">
        <f t="shared" si="5862"/>
        <v>0</v>
      </c>
      <c r="P379" s="243"/>
      <c r="Q379" s="240"/>
      <c r="R379" s="241">
        <f>P379*Q379</f>
        <v>0</v>
      </c>
      <c r="S379" s="243"/>
      <c r="T379" s="240"/>
      <c r="U379" s="241">
        <f>S379*T379</f>
        <v>0</v>
      </c>
      <c r="V379" s="41">
        <f t="shared" si="5863"/>
        <v>0</v>
      </c>
      <c r="W379" s="42">
        <f t="shared" si="5864"/>
        <v>0</v>
      </c>
      <c r="X379" s="43">
        <f t="shared" si="5865"/>
        <v>0</v>
      </c>
      <c r="Y379" s="243"/>
      <c r="Z379" s="240"/>
      <c r="AA379" s="241">
        <f>Y379*Z379</f>
        <v>0</v>
      </c>
      <c r="AB379" s="243"/>
      <c r="AC379" s="240"/>
      <c r="AD379" s="241">
        <f>AB379*AC379</f>
        <v>0</v>
      </c>
      <c r="AE379" s="236">
        <f t="shared" si="5866"/>
        <v>0</v>
      </c>
      <c r="AF379" s="232">
        <f t="shared" si="5867"/>
        <v>0</v>
      </c>
      <c r="AG379" s="233">
        <f t="shared" si="5868"/>
        <v>0</v>
      </c>
      <c r="AH379" s="449">
        <f t="shared" si="5869"/>
        <v>0</v>
      </c>
      <c r="AI379" s="450">
        <f t="shared" si="5870"/>
        <v>0</v>
      </c>
      <c r="AJ379" s="451">
        <f t="shared" si="5871"/>
        <v>0</v>
      </c>
      <c r="AK379" s="449">
        <f t="shared" si="5872"/>
        <v>0</v>
      </c>
      <c r="AL379" s="450">
        <f t="shared" si="5873"/>
        <v>0</v>
      </c>
      <c r="AM379" s="451">
        <f t="shared" si="5874"/>
        <v>0</v>
      </c>
      <c r="AN379" s="252">
        <f t="shared" si="5875"/>
        <v>0</v>
      </c>
      <c r="AO379" s="253">
        <f t="shared" si="5876"/>
        <v>0</v>
      </c>
      <c r="AP379" s="253">
        <f t="shared" si="5877"/>
        <v>0</v>
      </c>
      <c r="AQ379" s="184"/>
      <c r="AR379" s="100"/>
      <c r="AS379" s="90">
        <f>AQ379*AR379</f>
        <v>0</v>
      </c>
      <c r="AT379" s="184"/>
      <c r="AU379" s="100"/>
      <c r="AV379" s="90">
        <f>AT379*AU379</f>
        <v>0</v>
      </c>
      <c r="AW379" s="236">
        <f t="shared" si="5878"/>
        <v>0</v>
      </c>
      <c r="AX379" s="232">
        <f t="shared" si="5879"/>
        <v>0</v>
      </c>
      <c r="AY379" s="233">
        <f t="shared" si="5880"/>
        <v>0</v>
      </c>
      <c r="AZ379" s="184"/>
      <c r="BA379" s="100"/>
      <c r="BB379" s="90">
        <f>AZ379*BA379</f>
        <v>0</v>
      </c>
      <c r="BC379" s="184"/>
      <c r="BD379" s="100"/>
      <c r="BE379" s="90">
        <f>BC379*BD379</f>
        <v>0</v>
      </c>
      <c r="BF379" s="236">
        <f t="shared" si="5881"/>
        <v>0</v>
      </c>
      <c r="BG379" s="232">
        <f t="shared" si="5882"/>
        <v>0</v>
      </c>
      <c r="BH379" s="233">
        <f t="shared" si="5883"/>
        <v>0</v>
      </c>
      <c r="BI379" s="184"/>
      <c r="BJ379" s="100"/>
      <c r="BK379" s="90">
        <f>BI379*BJ379</f>
        <v>0</v>
      </c>
      <c r="BL379" s="184"/>
      <c r="BM379" s="100"/>
      <c r="BN379" s="90">
        <f>BL379*BM379</f>
        <v>0</v>
      </c>
      <c r="BO379" s="236">
        <f t="shared" si="5884"/>
        <v>0</v>
      </c>
      <c r="BP379" s="232">
        <f t="shared" si="5885"/>
        <v>0</v>
      </c>
      <c r="BQ379" s="233">
        <f t="shared" si="5886"/>
        <v>0</v>
      </c>
      <c r="BR379" s="50">
        <f t="shared" si="5887"/>
        <v>0</v>
      </c>
      <c r="BS379" s="45">
        <f t="shared" si="5888"/>
        <v>0</v>
      </c>
      <c r="BT379" s="51">
        <f t="shared" si="5889"/>
        <v>0</v>
      </c>
      <c r="BU379" s="50">
        <f t="shared" si="5890"/>
        <v>0</v>
      </c>
      <c r="BV379" s="45">
        <f t="shared" si="5891"/>
        <v>0</v>
      </c>
      <c r="BW379" s="51">
        <f t="shared" si="5892"/>
        <v>0</v>
      </c>
      <c r="BX379" s="252">
        <f t="shared" si="5893"/>
        <v>0</v>
      </c>
      <c r="BY379" s="253">
        <f t="shared" si="5894"/>
        <v>0</v>
      </c>
      <c r="BZ379" s="253">
        <f t="shared" si="5895"/>
        <v>0</v>
      </c>
      <c r="CA379" s="767"/>
      <c r="CB379" s="295"/>
      <c r="CC379" s="241">
        <f>CA379*CB379</f>
        <v>0</v>
      </c>
      <c r="CD379" s="243"/>
      <c r="CE379" s="240"/>
      <c r="CF379" s="241">
        <f>CD379*CE379</f>
        <v>0</v>
      </c>
      <c r="CG379" s="236">
        <f t="shared" si="5896"/>
        <v>0</v>
      </c>
      <c r="CH379" s="232">
        <f t="shared" si="5897"/>
        <v>0</v>
      </c>
      <c r="CI379" s="233">
        <f t="shared" si="5898"/>
        <v>0</v>
      </c>
      <c r="CJ379" s="243"/>
      <c r="CK379" s="240"/>
      <c r="CL379" s="241">
        <f>CJ379*CK379</f>
        <v>0</v>
      </c>
      <c r="CM379" s="243"/>
      <c r="CN379" s="240"/>
      <c r="CO379" s="241">
        <f>CM379*CN379</f>
        <v>0</v>
      </c>
      <c r="CP379" s="236">
        <f t="shared" si="5899"/>
        <v>0</v>
      </c>
      <c r="CQ379" s="232">
        <f t="shared" si="5900"/>
        <v>0</v>
      </c>
      <c r="CR379" s="233">
        <f t="shared" si="5901"/>
        <v>0</v>
      </c>
      <c r="CS379" s="767">
        <v>2.5000000000000001E-2</v>
      </c>
      <c r="CT379" s="295">
        <v>2142</v>
      </c>
      <c r="CU379" s="241">
        <f>CS379*CT379</f>
        <v>53.550000000000004</v>
      </c>
      <c r="CV379" s="243"/>
      <c r="CW379" s="295"/>
      <c r="CX379" s="241">
        <f>CV379*CW379</f>
        <v>0</v>
      </c>
      <c r="CY379" s="236">
        <f t="shared" si="5902"/>
        <v>2.5000000000000001E-2</v>
      </c>
      <c r="CZ379" s="232">
        <f t="shared" si="5903"/>
        <v>2142</v>
      </c>
      <c r="DA379" s="233">
        <f t="shared" si="5904"/>
        <v>53.550000000000004</v>
      </c>
      <c r="DB379" s="449">
        <f t="shared" si="5905"/>
        <v>2.5000000000000001E-2</v>
      </c>
      <c r="DC379" s="450">
        <f t="shared" si="5906"/>
        <v>2142</v>
      </c>
      <c r="DD379" s="451">
        <f t="shared" si="5907"/>
        <v>53.550000000000004</v>
      </c>
      <c r="DE379" s="449">
        <f t="shared" si="5908"/>
        <v>0</v>
      </c>
      <c r="DF379" s="450">
        <f t="shared" si="5909"/>
        <v>0</v>
      </c>
      <c r="DG379" s="451">
        <f t="shared" si="5910"/>
        <v>0</v>
      </c>
      <c r="DH379" s="252">
        <f t="shared" si="5911"/>
        <v>2.5000000000000001E-2</v>
      </c>
      <c r="DI379" s="253">
        <f t="shared" si="5912"/>
        <v>2142</v>
      </c>
      <c r="DJ379" s="253">
        <f t="shared" si="5913"/>
        <v>53.550000000000004</v>
      </c>
      <c r="DK379" s="184"/>
      <c r="DL379" s="100"/>
      <c r="DM379" s="90">
        <f>DK379*DL379</f>
        <v>0</v>
      </c>
      <c r="DN379" s="184"/>
      <c r="DO379" s="100"/>
      <c r="DP379" s="90">
        <f>DN379*DO379</f>
        <v>0</v>
      </c>
      <c r="DQ379" s="236">
        <f t="shared" si="5914"/>
        <v>0</v>
      </c>
      <c r="DR379" s="232">
        <f t="shared" si="5915"/>
        <v>0</v>
      </c>
      <c r="DS379" s="233">
        <f t="shared" si="5916"/>
        <v>0</v>
      </c>
      <c r="DT379" s="184"/>
      <c r="DU379" s="100"/>
      <c r="DV379" s="90">
        <f>DT379*DU379</f>
        <v>0</v>
      </c>
      <c r="DW379" s="184"/>
      <c r="DX379" s="100"/>
      <c r="DY379" s="90">
        <f>DW379*DX379</f>
        <v>0</v>
      </c>
      <c r="DZ379" s="236">
        <f t="shared" si="5917"/>
        <v>0</v>
      </c>
      <c r="EA379" s="232">
        <f t="shared" si="5918"/>
        <v>0</v>
      </c>
      <c r="EB379" s="233">
        <f t="shared" si="5919"/>
        <v>0</v>
      </c>
      <c r="EC379" s="184"/>
      <c r="ED379" s="100"/>
      <c r="EE379" s="90">
        <f>EC379*ED379</f>
        <v>0</v>
      </c>
      <c r="EF379" s="243"/>
      <c r="EG379" s="108"/>
      <c r="EH379" s="90">
        <f>EF379*EG379</f>
        <v>0</v>
      </c>
      <c r="EI379" s="41">
        <f t="shared" si="5920"/>
        <v>0</v>
      </c>
      <c r="EJ379" s="42">
        <f t="shared" si="5921"/>
        <v>0</v>
      </c>
      <c r="EK379" s="43">
        <f t="shared" si="5922"/>
        <v>0</v>
      </c>
      <c r="EL379" s="50">
        <f t="shared" si="5923"/>
        <v>0</v>
      </c>
      <c r="EM379" s="45">
        <f t="shared" si="5924"/>
        <v>0</v>
      </c>
      <c r="EN379" s="51">
        <f t="shared" si="5925"/>
        <v>0</v>
      </c>
      <c r="EO379" s="50">
        <f t="shared" si="5926"/>
        <v>0</v>
      </c>
      <c r="EP379" s="45">
        <f t="shared" si="5927"/>
        <v>0</v>
      </c>
      <c r="EQ379" s="51">
        <f t="shared" si="5928"/>
        <v>0</v>
      </c>
      <c r="ER379" s="81">
        <f t="shared" si="5929"/>
        <v>0</v>
      </c>
      <c r="ES379" s="52">
        <f t="shared" si="5930"/>
        <v>0</v>
      </c>
      <c r="ET379" s="52">
        <f t="shared" si="5931"/>
        <v>0</v>
      </c>
      <c r="EU379" s="178">
        <f t="shared" si="5932"/>
        <v>2.5000000000000001E-2</v>
      </c>
      <c r="EV379" s="28">
        <f t="shared" si="5933"/>
        <v>2142</v>
      </c>
      <c r="EW379" s="29">
        <f t="shared" si="5934"/>
        <v>53.550000000000004</v>
      </c>
      <c r="EX379" s="178">
        <f t="shared" si="5935"/>
        <v>0</v>
      </c>
      <c r="EY379" s="28">
        <f t="shared" si="5936"/>
        <v>0</v>
      </c>
      <c r="EZ379" s="29">
        <f t="shared" si="5937"/>
        <v>0</v>
      </c>
      <c r="FA379" s="27">
        <f t="shared" si="5938"/>
        <v>2.5000000000000001E-2</v>
      </c>
      <c r="FB379" s="28">
        <f t="shared" si="5939"/>
        <v>2142</v>
      </c>
      <c r="FC379" s="29">
        <f t="shared" si="5940"/>
        <v>53.550000000000004</v>
      </c>
      <c r="FE379" s="84" t="s">
        <v>466</v>
      </c>
      <c r="FF379" s="176" t="s">
        <v>444</v>
      </c>
      <c r="FG379" s="176" t="s">
        <v>262</v>
      </c>
      <c r="FH379" s="84" t="s">
        <v>204</v>
      </c>
      <c r="FI379" s="243"/>
      <c r="FJ379" s="240"/>
      <c r="FK379" s="241">
        <f>FI379*FJ379</f>
        <v>0</v>
      </c>
      <c r="FL379" s="243"/>
      <c r="FM379" s="240"/>
      <c r="FN379" s="241">
        <f>FL379*FM379</f>
        <v>0</v>
      </c>
      <c r="FO379" s="41">
        <f t="shared" si="5941"/>
        <v>0</v>
      </c>
      <c r="FP379" s="42">
        <f t="shared" si="5942"/>
        <v>0</v>
      </c>
      <c r="FQ379" s="43">
        <f t="shared" si="5943"/>
        <v>0</v>
      </c>
      <c r="FR379" s="243"/>
      <c r="FS379" s="240"/>
      <c r="FT379" s="241">
        <f>FR379*FS379</f>
        <v>0</v>
      </c>
      <c r="FU379" s="243"/>
      <c r="FV379" s="240"/>
      <c r="FW379" s="241">
        <f>FU379*FV379</f>
        <v>0</v>
      </c>
      <c r="FX379" s="41">
        <f t="shared" si="5944"/>
        <v>0</v>
      </c>
      <c r="FY379" s="42">
        <f t="shared" si="5945"/>
        <v>0</v>
      </c>
      <c r="FZ379" s="43">
        <f t="shared" si="5946"/>
        <v>0</v>
      </c>
      <c r="GA379" s="243"/>
      <c r="GB379" s="240"/>
      <c r="GC379" s="241">
        <f>GA379*GB379</f>
        <v>0</v>
      </c>
      <c r="GD379" s="243"/>
      <c r="GE379" s="240"/>
      <c r="GF379" s="241">
        <f>GD379*GE379</f>
        <v>0</v>
      </c>
      <c r="GG379" s="236">
        <f t="shared" si="5947"/>
        <v>0</v>
      </c>
      <c r="GH379" s="232">
        <f t="shared" si="5948"/>
        <v>0</v>
      </c>
      <c r="GI379" s="233">
        <f t="shared" si="5949"/>
        <v>0</v>
      </c>
      <c r="GJ379" s="449">
        <f t="shared" si="5950"/>
        <v>0</v>
      </c>
      <c r="GK379" s="450">
        <f t="shared" si="5951"/>
        <v>0</v>
      </c>
      <c r="GL379" s="451">
        <f t="shared" si="5952"/>
        <v>0</v>
      </c>
      <c r="GM379" s="449">
        <f t="shared" si="5953"/>
        <v>0</v>
      </c>
      <c r="GN379" s="450">
        <f t="shared" si="5954"/>
        <v>0</v>
      </c>
      <c r="GO379" s="451">
        <f t="shared" si="5955"/>
        <v>0</v>
      </c>
      <c r="GP379" s="252">
        <f t="shared" si="5956"/>
        <v>0</v>
      </c>
      <c r="GQ379" s="253">
        <f t="shared" si="5957"/>
        <v>0</v>
      </c>
      <c r="GR379" s="253">
        <f t="shared" si="5958"/>
        <v>0</v>
      </c>
      <c r="GS379" s="184"/>
      <c r="GT379" s="100"/>
      <c r="GU379" s="90">
        <f>GS379*GT379</f>
        <v>0</v>
      </c>
      <c r="GV379" s="184"/>
      <c r="GW379" s="100"/>
      <c r="GX379" s="90">
        <f>GV379*GW379</f>
        <v>0</v>
      </c>
      <c r="GY379" s="236">
        <f t="shared" si="5959"/>
        <v>0</v>
      </c>
      <c r="GZ379" s="232">
        <f t="shared" si="5960"/>
        <v>0</v>
      </c>
      <c r="HA379" s="233">
        <f t="shared" si="5961"/>
        <v>0</v>
      </c>
      <c r="HB379" s="184"/>
      <c r="HC379" s="100"/>
      <c r="HD379" s="90">
        <f>HB379*HC379</f>
        <v>0</v>
      </c>
      <c r="HE379" s="184"/>
      <c r="HF379" s="100"/>
      <c r="HG379" s="90">
        <f>HE379*HF379</f>
        <v>0</v>
      </c>
      <c r="HH379" s="236">
        <f t="shared" si="5962"/>
        <v>0</v>
      </c>
      <c r="HI379" s="232">
        <f t="shared" si="5963"/>
        <v>0</v>
      </c>
      <c r="HJ379" s="233">
        <f t="shared" si="5964"/>
        <v>0</v>
      </c>
      <c r="HK379" s="184"/>
      <c r="HL379" s="100"/>
      <c r="HM379" s="90">
        <f>HK379*HL379</f>
        <v>0</v>
      </c>
      <c r="HN379" s="184"/>
      <c r="HO379" s="100"/>
      <c r="HP379" s="90">
        <f>HN379*HO379</f>
        <v>0</v>
      </c>
      <c r="HQ379" s="236">
        <f t="shared" si="5965"/>
        <v>0</v>
      </c>
      <c r="HR379" s="232">
        <f t="shared" si="5966"/>
        <v>0</v>
      </c>
      <c r="HS379" s="233">
        <f t="shared" si="5967"/>
        <v>0</v>
      </c>
      <c r="HT379" s="50">
        <f t="shared" si="5968"/>
        <v>0</v>
      </c>
      <c r="HU379" s="45">
        <f t="shared" si="5969"/>
        <v>0</v>
      </c>
      <c r="HV379" s="51">
        <f t="shared" si="5970"/>
        <v>0</v>
      </c>
      <c r="HW379" s="50">
        <f t="shared" si="5971"/>
        <v>0</v>
      </c>
      <c r="HX379" s="45">
        <f t="shared" si="5972"/>
        <v>0</v>
      </c>
      <c r="HY379" s="51">
        <f t="shared" si="5973"/>
        <v>0</v>
      </c>
      <c r="HZ379" s="252">
        <f t="shared" si="5974"/>
        <v>0</v>
      </c>
      <c r="IA379" s="253">
        <f t="shared" si="5975"/>
        <v>0</v>
      </c>
      <c r="IB379" s="253">
        <f t="shared" si="5976"/>
        <v>0</v>
      </c>
      <c r="IC379" s="389">
        <v>2.5000000000000001E-2</v>
      </c>
      <c r="ID379" s="295">
        <v>2142</v>
      </c>
      <c r="IE379" s="241">
        <f>IC379*ID379</f>
        <v>53.550000000000004</v>
      </c>
      <c r="IF379" s="243"/>
      <c r="IG379" s="240"/>
      <c r="IH379" s="241">
        <f>IF379*IG379</f>
        <v>0</v>
      </c>
      <c r="II379" s="236">
        <f t="shared" si="5977"/>
        <v>2.5000000000000001E-2</v>
      </c>
      <c r="IJ379" s="232">
        <f t="shared" si="5978"/>
        <v>2142</v>
      </c>
      <c r="IK379" s="233">
        <f t="shared" si="5979"/>
        <v>53.550000000000004</v>
      </c>
      <c r="IL379" s="243"/>
      <c r="IM379" s="240"/>
      <c r="IN379" s="241">
        <f>IL379*IM379</f>
        <v>0</v>
      </c>
      <c r="IO379" s="243"/>
      <c r="IP379" s="240"/>
      <c r="IQ379" s="241">
        <f>IO379*IP379</f>
        <v>0</v>
      </c>
      <c r="IR379" s="236">
        <f t="shared" si="5980"/>
        <v>0</v>
      </c>
      <c r="IS379" s="232">
        <f t="shared" si="5981"/>
        <v>0</v>
      </c>
      <c r="IT379" s="233">
        <f t="shared" si="5982"/>
        <v>0</v>
      </c>
      <c r="IU379" s="243"/>
      <c r="IV379" s="108"/>
      <c r="IW379" s="241">
        <f>IU379*IV379</f>
        <v>0</v>
      </c>
      <c r="IX379" s="243"/>
      <c r="IY379" s="295"/>
      <c r="IZ379" s="241">
        <f>IX379*IY379</f>
        <v>0</v>
      </c>
      <c r="JA379" s="236">
        <f t="shared" si="5983"/>
        <v>0</v>
      </c>
      <c r="JB379" s="232">
        <f t="shared" si="5984"/>
        <v>0</v>
      </c>
      <c r="JC379" s="233">
        <f t="shared" si="5985"/>
        <v>0</v>
      </c>
      <c r="JD379" s="449">
        <f t="shared" si="5986"/>
        <v>2.5000000000000001E-2</v>
      </c>
      <c r="JE379" s="450">
        <f t="shared" si="5987"/>
        <v>2142</v>
      </c>
      <c r="JF379" s="451">
        <f t="shared" si="5988"/>
        <v>53.550000000000004</v>
      </c>
      <c r="JG379" s="449">
        <f t="shared" si="5989"/>
        <v>0</v>
      </c>
      <c r="JH379" s="450">
        <f t="shared" si="5990"/>
        <v>0</v>
      </c>
      <c r="JI379" s="451">
        <f t="shared" si="5991"/>
        <v>0</v>
      </c>
      <c r="JJ379" s="252">
        <f t="shared" si="5992"/>
        <v>2.5000000000000001E-2</v>
      </c>
      <c r="JK379" s="253">
        <f t="shared" si="5993"/>
        <v>2142</v>
      </c>
      <c r="JL379" s="253">
        <f t="shared" si="5994"/>
        <v>53.550000000000004</v>
      </c>
      <c r="JM379" s="184"/>
      <c r="JN379" s="100"/>
      <c r="JO379" s="90">
        <f>JM379*JN379</f>
        <v>0</v>
      </c>
      <c r="JP379" s="184"/>
      <c r="JQ379" s="100"/>
      <c r="JR379" s="90">
        <f>JP379*JQ379</f>
        <v>0</v>
      </c>
      <c r="JS379" s="236">
        <f t="shared" si="5995"/>
        <v>0</v>
      </c>
      <c r="JT379" s="232">
        <f t="shared" si="5996"/>
        <v>0</v>
      </c>
      <c r="JU379" s="233">
        <f t="shared" si="5997"/>
        <v>0</v>
      </c>
      <c r="JV379" s="184"/>
      <c r="JW379" s="100"/>
      <c r="JX379" s="90">
        <f>JV379*JW379</f>
        <v>0</v>
      </c>
      <c r="JY379" s="184"/>
      <c r="JZ379" s="100"/>
      <c r="KA379" s="90">
        <f>JY379*JZ379</f>
        <v>0</v>
      </c>
      <c r="KB379" s="236">
        <f t="shared" si="5998"/>
        <v>0</v>
      </c>
      <c r="KC379" s="232">
        <f t="shared" si="5999"/>
        <v>0</v>
      </c>
      <c r="KD379" s="233">
        <f t="shared" si="6000"/>
        <v>0</v>
      </c>
      <c r="KE379" s="184"/>
      <c r="KF379" s="100"/>
      <c r="KG379" s="90">
        <f>KE379*KF379</f>
        <v>0</v>
      </c>
      <c r="KH379" s="243"/>
      <c r="KI379" s="108"/>
      <c r="KJ379" s="90">
        <f>KH379*KI379</f>
        <v>0</v>
      </c>
      <c r="KK379" s="41">
        <f t="shared" si="6001"/>
        <v>0</v>
      </c>
      <c r="KL379" s="42">
        <f t="shared" si="6002"/>
        <v>0</v>
      </c>
      <c r="KM379" s="43">
        <f t="shared" si="6003"/>
        <v>0</v>
      </c>
      <c r="KN379" s="50">
        <f t="shared" si="6004"/>
        <v>0</v>
      </c>
      <c r="KO379" s="45">
        <f t="shared" si="6005"/>
        <v>0</v>
      </c>
      <c r="KP379" s="51">
        <f t="shared" si="6006"/>
        <v>0</v>
      </c>
      <c r="KQ379" s="50">
        <f t="shared" si="6007"/>
        <v>0</v>
      </c>
      <c r="KR379" s="45">
        <f t="shared" si="6008"/>
        <v>0</v>
      </c>
      <c r="KS379" s="51">
        <f t="shared" si="6009"/>
        <v>0</v>
      </c>
      <c r="KT379" s="81">
        <f t="shared" si="6010"/>
        <v>0</v>
      </c>
      <c r="KU379" s="52">
        <f t="shared" si="6011"/>
        <v>0</v>
      </c>
      <c r="KV379" s="52">
        <f t="shared" si="6012"/>
        <v>0</v>
      </c>
      <c r="KW379" s="178">
        <f t="shared" si="6013"/>
        <v>2.5000000000000001E-2</v>
      </c>
      <c r="KX379" s="28">
        <f t="shared" si="6014"/>
        <v>2142</v>
      </c>
      <c r="KY379" s="29">
        <f t="shared" si="6015"/>
        <v>53.550000000000004</v>
      </c>
      <c r="KZ379" s="178">
        <f t="shared" si="6016"/>
        <v>0</v>
      </c>
      <c r="LA379" s="28">
        <f t="shared" si="6017"/>
        <v>0</v>
      </c>
      <c r="LB379" s="29">
        <f t="shared" si="6018"/>
        <v>0</v>
      </c>
      <c r="LC379" s="27">
        <f t="shared" si="6019"/>
        <v>2.5000000000000001E-2</v>
      </c>
      <c r="LD379" s="28">
        <f t="shared" si="6020"/>
        <v>2142</v>
      </c>
      <c r="LE379" s="29">
        <f t="shared" si="6021"/>
        <v>53.550000000000004</v>
      </c>
    </row>
    <row r="380" spans="2:317" ht="20.25" hidden="1" customHeight="1" outlineLevel="3">
      <c r="B380" s="84" t="s">
        <v>467</v>
      </c>
      <c r="C380" s="176" t="s">
        <v>444</v>
      </c>
      <c r="D380" s="176" t="s">
        <v>442</v>
      </c>
      <c r="E380" s="176" t="s">
        <v>262</v>
      </c>
      <c r="F380" s="84" t="s">
        <v>186</v>
      </c>
      <c r="G380" s="243"/>
      <c r="H380" s="240"/>
      <c r="I380" s="241">
        <f t="shared" ref="I380:I394" si="6022">G380*H380</f>
        <v>0</v>
      </c>
      <c r="J380" s="243"/>
      <c r="K380" s="240"/>
      <c r="L380" s="241">
        <f t="shared" ref="L380:L394" si="6023">J380*K380</f>
        <v>0</v>
      </c>
      <c r="M380" s="41">
        <f t="shared" si="5860"/>
        <v>0</v>
      </c>
      <c r="N380" s="42">
        <f t="shared" si="5861"/>
        <v>0</v>
      </c>
      <c r="O380" s="43">
        <f t="shared" si="5862"/>
        <v>0</v>
      </c>
      <c r="P380" s="243"/>
      <c r="Q380" s="295"/>
      <c r="R380" s="241">
        <f t="shared" ref="R380:R394" si="6024">P380*Q380</f>
        <v>0</v>
      </c>
      <c r="S380" s="243"/>
      <c r="T380" s="295"/>
      <c r="U380" s="241">
        <f t="shared" ref="U380:U394" si="6025">S380*T380</f>
        <v>0</v>
      </c>
      <c r="V380" s="41">
        <f t="shared" si="5863"/>
        <v>0</v>
      </c>
      <c r="W380" s="42">
        <f t="shared" si="5864"/>
        <v>0</v>
      </c>
      <c r="X380" s="43">
        <f t="shared" si="5865"/>
        <v>0</v>
      </c>
      <c r="Y380" s="243"/>
      <c r="Z380" s="240"/>
      <c r="AA380" s="241">
        <f t="shared" ref="AA380:AA394" si="6026">Y380*Z380</f>
        <v>0</v>
      </c>
      <c r="AB380" s="243"/>
      <c r="AC380" s="240"/>
      <c r="AD380" s="241">
        <f t="shared" ref="AD380:AD394" si="6027">AB380*AC380</f>
        <v>0</v>
      </c>
      <c r="AE380" s="236">
        <f t="shared" si="5866"/>
        <v>0</v>
      </c>
      <c r="AF380" s="232">
        <f t="shared" si="5867"/>
        <v>0</v>
      </c>
      <c r="AG380" s="233">
        <f t="shared" si="5868"/>
        <v>0</v>
      </c>
      <c r="AH380" s="449">
        <f t="shared" si="5869"/>
        <v>0</v>
      </c>
      <c r="AI380" s="450">
        <f t="shared" si="5870"/>
        <v>0</v>
      </c>
      <c r="AJ380" s="451">
        <f t="shared" si="5871"/>
        <v>0</v>
      </c>
      <c r="AK380" s="449">
        <f t="shared" si="5872"/>
        <v>0</v>
      </c>
      <c r="AL380" s="450">
        <f t="shared" si="5873"/>
        <v>0</v>
      </c>
      <c r="AM380" s="451">
        <f t="shared" si="5874"/>
        <v>0</v>
      </c>
      <c r="AN380" s="252">
        <f t="shared" si="5875"/>
        <v>0</v>
      </c>
      <c r="AO380" s="253">
        <f t="shared" si="5876"/>
        <v>0</v>
      </c>
      <c r="AP380" s="253">
        <f t="shared" si="5877"/>
        <v>0</v>
      </c>
      <c r="AQ380" s="184"/>
      <c r="AR380" s="100"/>
      <c r="AS380" s="90">
        <f t="shared" ref="AS380:AS394" si="6028">AQ380*AR380</f>
        <v>0</v>
      </c>
      <c r="AT380" s="184"/>
      <c r="AU380" s="100"/>
      <c r="AV380" s="90">
        <f t="shared" ref="AV380:AV394" si="6029">AT380*AU380</f>
        <v>0</v>
      </c>
      <c r="AW380" s="236">
        <f t="shared" si="5878"/>
        <v>0</v>
      </c>
      <c r="AX380" s="232">
        <f t="shared" si="5879"/>
        <v>0</v>
      </c>
      <c r="AY380" s="233">
        <f t="shared" si="5880"/>
        <v>0</v>
      </c>
      <c r="AZ380" s="184"/>
      <c r="BA380" s="100"/>
      <c r="BB380" s="90">
        <f t="shared" ref="BB380:BB394" si="6030">AZ380*BA380</f>
        <v>0</v>
      </c>
      <c r="BC380" s="184"/>
      <c r="BD380" s="100"/>
      <c r="BE380" s="90">
        <f t="shared" ref="BE380:BE394" si="6031">BC380*BD380</f>
        <v>0</v>
      </c>
      <c r="BF380" s="236">
        <f t="shared" si="5881"/>
        <v>0</v>
      </c>
      <c r="BG380" s="232">
        <f t="shared" si="5882"/>
        <v>0</v>
      </c>
      <c r="BH380" s="233">
        <f t="shared" si="5883"/>
        <v>0</v>
      </c>
      <c r="BI380" s="184"/>
      <c r="BJ380" s="100"/>
      <c r="BK380" s="90">
        <f t="shared" ref="BK380:BK394" si="6032">BI380*BJ380</f>
        <v>0</v>
      </c>
      <c r="BL380" s="184"/>
      <c r="BM380" s="100"/>
      <c r="BN380" s="90">
        <f t="shared" ref="BN380:BN394" si="6033">BL380*BM380</f>
        <v>0</v>
      </c>
      <c r="BO380" s="236">
        <f t="shared" si="5884"/>
        <v>0</v>
      </c>
      <c r="BP380" s="232">
        <f t="shared" si="5885"/>
        <v>0</v>
      </c>
      <c r="BQ380" s="233">
        <f t="shared" si="5886"/>
        <v>0</v>
      </c>
      <c r="BR380" s="50">
        <f t="shared" si="5887"/>
        <v>0</v>
      </c>
      <c r="BS380" s="45">
        <f t="shared" si="5888"/>
        <v>0</v>
      </c>
      <c r="BT380" s="51">
        <f t="shared" si="5889"/>
        <v>0</v>
      </c>
      <c r="BU380" s="50">
        <f t="shared" si="5890"/>
        <v>0</v>
      </c>
      <c r="BV380" s="45">
        <f t="shared" si="5891"/>
        <v>0</v>
      </c>
      <c r="BW380" s="51">
        <f t="shared" si="5892"/>
        <v>0</v>
      </c>
      <c r="BX380" s="252">
        <f t="shared" si="5893"/>
        <v>0</v>
      </c>
      <c r="BY380" s="253">
        <f t="shared" si="5894"/>
        <v>0</v>
      </c>
      <c r="BZ380" s="253">
        <f t="shared" si="5895"/>
        <v>0</v>
      </c>
      <c r="CA380" s="243"/>
      <c r="CB380" s="240"/>
      <c r="CC380" s="241">
        <f t="shared" ref="CC380:CC394" si="6034">CA380*CB380</f>
        <v>0</v>
      </c>
      <c r="CD380" s="243"/>
      <c r="CE380" s="240"/>
      <c r="CF380" s="241">
        <f t="shared" ref="CF380:CF394" si="6035">CD380*CE380</f>
        <v>0</v>
      </c>
      <c r="CG380" s="236">
        <f t="shared" si="5896"/>
        <v>0</v>
      </c>
      <c r="CH380" s="232">
        <f t="shared" si="5897"/>
        <v>0</v>
      </c>
      <c r="CI380" s="233">
        <f t="shared" si="5898"/>
        <v>0</v>
      </c>
      <c r="CJ380" s="243"/>
      <c r="CK380" s="295"/>
      <c r="CL380" s="241">
        <f t="shared" ref="CL380:CL394" si="6036">CJ380*CK380</f>
        <v>0</v>
      </c>
      <c r="CM380" s="243"/>
      <c r="CN380" s="295"/>
      <c r="CO380" s="241">
        <f t="shared" ref="CO380:CO394" si="6037">CM380*CN380</f>
        <v>0</v>
      </c>
      <c r="CP380" s="236">
        <f t="shared" si="5899"/>
        <v>0</v>
      </c>
      <c r="CQ380" s="232">
        <f t="shared" si="5900"/>
        <v>0</v>
      </c>
      <c r="CR380" s="233">
        <f t="shared" si="5901"/>
        <v>0</v>
      </c>
      <c r="CS380" s="243"/>
      <c r="CT380" s="240"/>
      <c r="CU380" s="241">
        <f t="shared" ref="CU380:CU394" si="6038">CS380*CT380</f>
        <v>0</v>
      </c>
      <c r="CV380" s="243"/>
      <c r="CW380" s="240"/>
      <c r="CX380" s="241">
        <f t="shared" ref="CX380:CX394" si="6039">CV380*CW380</f>
        <v>0</v>
      </c>
      <c r="CY380" s="236">
        <f t="shared" si="5902"/>
        <v>0</v>
      </c>
      <c r="CZ380" s="232">
        <f t="shared" si="5903"/>
        <v>0</v>
      </c>
      <c r="DA380" s="233">
        <f t="shared" si="5904"/>
        <v>0</v>
      </c>
      <c r="DB380" s="449">
        <f t="shared" si="5905"/>
        <v>0</v>
      </c>
      <c r="DC380" s="450">
        <f t="shared" si="5906"/>
        <v>0</v>
      </c>
      <c r="DD380" s="451">
        <f t="shared" si="5907"/>
        <v>0</v>
      </c>
      <c r="DE380" s="449">
        <f t="shared" si="5908"/>
        <v>0</v>
      </c>
      <c r="DF380" s="450">
        <f t="shared" si="5909"/>
        <v>0</v>
      </c>
      <c r="DG380" s="451">
        <f t="shared" si="5910"/>
        <v>0</v>
      </c>
      <c r="DH380" s="252">
        <f t="shared" si="5911"/>
        <v>0</v>
      </c>
      <c r="DI380" s="253">
        <f t="shared" si="5912"/>
        <v>0</v>
      </c>
      <c r="DJ380" s="253">
        <f t="shared" si="5913"/>
        <v>0</v>
      </c>
      <c r="DK380" s="389"/>
      <c r="DL380" s="295"/>
      <c r="DM380" s="90">
        <f t="shared" ref="DM380:DM394" si="6040">DK380*DL380</f>
        <v>0</v>
      </c>
      <c r="DN380" s="184"/>
      <c r="DO380" s="100"/>
      <c r="DP380" s="90">
        <f t="shared" ref="DP380:DP394" si="6041">DN380*DO380</f>
        <v>0</v>
      </c>
      <c r="DQ380" s="236">
        <f t="shared" si="5914"/>
        <v>0</v>
      </c>
      <c r="DR380" s="232">
        <f t="shared" si="5915"/>
        <v>0</v>
      </c>
      <c r="DS380" s="233">
        <f t="shared" si="5916"/>
        <v>0</v>
      </c>
      <c r="DT380" s="184"/>
      <c r="DU380" s="100"/>
      <c r="DV380" s="90">
        <f t="shared" ref="DV380:DV394" si="6042">DT380*DU380</f>
        <v>0</v>
      </c>
      <c r="DW380" s="184"/>
      <c r="DX380" s="100"/>
      <c r="DY380" s="90">
        <f t="shared" ref="DY380:DY394" si="6043">DW380*DX380</f>
        <v>0</v>
      </c>
      <c r="DZ380" s="236">
        <f t="shared" si="5917"/>
        <v>0</v>
      </c>
      <c r="EA380" s="232">
        <f t="shared" si="5918"/>
        <v>0</v>
      </c>
      <c r="EB380" s="233">
        <f t="shared" si="5919"/>
        <v>0</v>
      </c>
      <c r="EC380" s="184"/>
      <c r="ED380" s="100"/>
      <c r="EE380" s="90">
        <f t="shared" ref="EE380:EE394" si="6044">EC380*ED380</f>
        <v>0</v>
      </c>
      <c r="EF380" s="184"/>
      <c r="EG380" s="100"/>
      <c r="EH380" s="90">
        <f t="shared" ref="EH380:EH394" si="6045">EF380*EG380</f>
        <v>0</v>
      </c>
      <c r="EI380" s="41">
        <f t="shared" si="5920"/>
        <v>0</v>
      </c>
      <c r="EJ380" s="42">
        <f t="shared" si="5921"/>
        <v>0</v>
      </c>
      <c r="EK380" s="43">
        <f t="shared" si="5922"/>
        <v>0</v>
      </c>
      <c r="EL380" s="50">
        <f t="shared" si="5923"/>
        <v>0</v>
      </c>
      <c r="EM380" s="45">
        <f t="shared" si="5924"/>
        <v>0</v>
      </c>
      <c r="EN380" s="51">
        <f t="shared" si="5925"/>
        <v>0</v>
      </c>
      <c r="EO380" s="50">
        <f t="shared" si="5926"/>
        <v>0</v>
      </c>
      <c r="EP380" s="45">
        <f t="shared" si="5927"/>
        <v>0</v>
      </c>
      <c r="EQ380" s="51">
        <f t="shared" si="5928"/>
        <v>0</v>
      </c>
      <c r="ER380" s="81">
        <f t="shared" si="5929"/>
        <v>0</v>
      </c>
      <c r="ES380" s="52">
        <f t="shared" si="5930"/>
        <v>0</v>
      </c>
      <c r="ET380" s="52">
        <f t="shared" si="5931"/>
        <v>0</v>
      </c>
      <c r="EU380" s="178">
        <f t="shared" si="5932"/>
        <v>0</v>
      </c>
      <c r="EV380" s="28">
        <f t="shared" si="5933"/>
        <v>0</v>
      </c>
      <c r="EW380" s="29">
        <f t="shared" si="5934"/>
        <v>0</v>
      </c>
      <c r="EX380" s="178">
        <f t="shared" si="5935"/>
        <v>0</v>
      </c>
      <c r="EY380" s="28">
        <f t="shared" si="5936"/>
        <v>0</v>
      </c>
      <c r="EZ380" s="29">
        <f t="shared" si="5937"/>
        <v>0</v>
      </c>
      <c r="FA380" s="27">
        <f t="shared" si="5938"/>
        <v>0</v>
      </c>
      <c r="FB380" s="28">
        <f t="shared" si="5939"/>
        <v>0</v>
      </c>
      <c r="FC380" s="29">
        <f t="shared" si="5940"/>
        <v>0</v>
      </c>
      <c r="FE380" s="84" t="s">
        <v>468</v>
      </c>
      <c r="FF380" s="176" t="s">
        <v>469</v>
      </c>
      <c r="FG380" s="176" t="s">
        <v>262</v>
      </c>
      <c r="FH380" s="84" t="s">
        <v>204</v>
      </c>
      <c r="FI380" s="243"/>
      <c r="FJ380" s="240"/>
      <c r="FK380" s="241">
        <f t="shared" ref="FK380:FK394" si="6046">FI380*FJ380</f>
        <v>0</v>
      </c>
      <c r="FL380" s="243"/>
      <c r="FM380" s="240"/>
      <c r="FN380" s="241">
        <f t="shared" ref="FN380:FN394" si="6047">FL380*FM380</f>
        <v>0</v>
      </c>
      <c r="FO380" s="41">
        <f t="shared" si="5941"/>
        <v>0</v>
      </c>
      <c r="FP380" s="42">
        <f t="shared" si="5942"/>
        <v>0</v>
      </c>
      <c r="FQ380" s="43">
        <f t="shared" si="5943"/>
        <v>0</v>
      </c>
      <c r="FR380" s="243"/>
      <c r="FS380" s="295"/>
      <c r="FT380" s="241">
        <f t="shared" ref="FT380:FT393" si="6048">FR380*FS380</f>
        <v>0</v>
      </c>
      <c r="FU380" s="243"/>
      <c r="FV380" s="295"/>
      <c r="FW380" s="241">
        <f t="shared" ref="FW380:FW393" si="6049">FU380*FV380</f>
        <v>0</v>
      </c>
      <c r="FX380" s="41">
        <f t="shared" si="5944"/>
        <v>0</v>
      </c>
      <c r="FY380" s="42">
        <f t="shared" si="5945"/>
        <v>0</v>
      </c>
      <c r="FZ380" s="43">
        <f t="shared" si="5946"/>
        <v>0</v>
      </c>
      <c r="GA380" s="243"/>
      <c r="GB380" s="240"/>
      <c r="GC380" s="241">
        <f t="shared" ref="GC380:GC393" si="6050">GA380*GB380</f>
        <v>0</v>
      </c>
      <c r="GD380" s="243"/>
      <c r="GE380" s="240"/>
      <c r="GF380" s="241">
        <f t="shared" ref="GF380:GF393" si="6051">GD380*GE380</f>
        <v>0</v>
      </c>
      <c r="GG380" s="236">
        <f t="shared" si="5947"/>
        <v>0</v>
      </c>
      <c r="GH380" s="232">
        <f t="shared" si="5948"/>
        <v>0</v>
      </c>
      <c r="GI380" s="233">
        <f t="shared" si="5949"/>
        <v>0</v>
      </c>
      <c r="GJ380" s="449">
        <f t="shared" si="5950"/>
        <v>0</v>
      </c>
      <c r="GK380" s="450">
        <f t="shared" si="5951"/>
        <v>0</v>
      </c>
      <c r="GL380" s="451">
        <f t="shared" si="5952"/>
        <v>0</v>
      </c>
      <c r="GM380" s="449">
        <f t="shared" si="5953"/>
        <v>0</v>
      </c>
      <c r="GN380" s="450">
        <f t="shared" si="5954"/>
        <v>0</v>
      </c>
      <c r="GO380" s="451">
        <f t="shared" si="5955"/>
        <v>0</v>
      </c>
      <c r="GP380" s="252">
        <f t="shared" si="5956"/>
        <v>0</v>
      </c>
      <c r="GQ380" s="253">
        <f t="shared" si="5957"/>
        <v>0</v>
      </c>
      <c r="GR380" s="253">
        <f t="shared" si="5958"/>
        <v>0</v>
      </c>
      <c r="GS380" s="184"/>
      <c r="GT380" s="100"/>
      <c r="GU380" s="90">
        <f t="shared" ref="GU380:GU393" si="6052">GS380*GT380</f>
        <v>0</v>
      </c>
      <c r="GV380" s="184"/>
      <c r="GW380" s="100"/>
      <c r="GX380" s="90">
        <f t="shared" ref="GX380:GX393" si="6053">GV380*GW380</f>
        <v>0</v>
      </c>
      <c r="GY380" s="236">
        <f t="shared" si="5959"/>
        <v>0</v>
      </c>
      <c r="GZ380" s="232">
        <f t="shared" si="5960"/>
        <v>0</v>
      </c>
      <c r="HA380" s="233">
        <f t="shared" si="5961"/>
        <v>0</v>
      </c>
      <c r="HB380" s="184"/>
      <c r="HC380" s="100"/>
      <c r="HD380" s="90">
        <f t="shared" ref="HD380:HD393" si="6054">HB380*HC380</f>
        <v>0</v>
      </c>
      <c r="HE380" s="184"/>
      <c r="HF380" s="100"/>
      <c r="HG380" s="90">
        <f t="shared" ref="HG380:HG393" si="6055">HE380*HF380</f>
        <v>0</v>
      </c>
      <c r="HH380" s="236">
        <f t="shared" si="5962"/>
        <v>0</v>
      </c>
      <c r="HI380" s="232">
        <f t="shared" si="5963"/>
        <v>0</v>
      </c>
      <c r="HJ380" s="233">
        <f t="shared" si="5964"/>
        <v>0</v>
      </c>
      <c r="HK380" s="184"/>
      <c r="HL380" s="100"/>
      <c r="HM380" s="90">
        <f t="shared" ref="HM380:HM393" si="6056">HK380*HL380</f>
        <v>0</v>
      </c>
      <c r="HN380" s="184"/>
      <c r="HO380" s="100"/>
      <c r="HP380" s="90">
        <f t="shared" ref="HP380:HP393" si="6057">HN380*HO380</f>
        <v>0</v>
      </c>
      <c r="HQ380" s="236">
        <f t="shared" si="5965"/>
        <v>0</v>
      </c>
      <c r="HR380" s="232">
        <f t="shared" si="5966"/>
        <v>0</v>
      </c>
      <c r="HS380" s="233">
        <f t="shared" si="5967"/>
        <v>0</v>
      </c>
      <c r="HT380" s="50">
        <f t="shared" si="5968"/>
        <v>0</v>
      </c>
      <c r="HU380" s="45">
        <f t="shared" si="5969"/>
        <v>0</v>
      </c>
      <c r="HV380" s="51">
        <f t="shared" si="5970"/>
        <v>0</v>
      </c>
      <c r="HW380" s="50">
        <f t="shared" si="5971"/>
        <v>0</v>
      </c>
      <c r="HX380" s="45">
        <f t="shared" si="5972"/>
        <v>0</v>
      </c>
      <c r="HY380" s="51">
        <f t="shared" si="5973"/>
        <v>0</v>
      </c>
      <c r="HZ380" s="252">
        <f t="shared" si="5974"/>
        <v>0</v>
      </c>
      <c r="IA380" s="253">
        <f t="shared" si="5975"/>
        <v>0</v>
      </c>
      <c r="IB380" s="253">
        <f t="shared" si="5976"/>
        <v>0</v>
      </c>
      <c r="IC380" s="243"/>
      <c r="ID380" s="240"/>
      <c r="IE380" s="241">
        <f t="shared" ref="IE380:IE393" si="6058">IC380*ID380</f>
        <v>0</v>
      </c>
      <c r="IF380" s="243"/>
      <c r="IG380" s="240"/>
      <c r="IH380" s="241">
        <f t="shared" ref="IH380:IH393" si="6059">IF380*IG380</f>
        <v>0</v>
      </c>
      <c r="II380" s="236">
        <f t="shared" si="5977"/>
        <v>0</v>
      </c>
      <c r="IJ380" s="232">
        <f t="shared" si="5978"/>
        <v>0</v>
      </c>
      <c r="IK380" s="233">
        <f t="shared" si="5979"/>
        <v>0</v>
      </c>
      <c r="IL380" s="243"/>
      <c r="IM380" s="295"/>
      <c r="IN380" s="241">
        <f t="shared" ref="IN380:IN393" si="6060">IL380*IM380</f>
        <v>0</v>
      </c>
      <c r="IO380" s="243"/>
      <c r="IP380" s="295"/>
      <c r="IQ380" s="241">
        <f t="shared" ref="IQ380:IQ393" si="6061">IO380*IP380</f>
        <v>0</v>
      </c>
      <c r="IR380" s="236">
        <f t="shared" si="5980"/>
        <v>0</v>
      </c>
      <c r="IS380" s="232">
        <f t="shared" si="5981"/>
        <v>0</v>
      </c>
      <c r="IT380" s="233">
        <f t="shared" si="5982"/>
        <v>0</v>
      </c>
      <c r="IU380" s="243"/>
      <c r="IV380" s="240"/>
      <c r="IW380" s="241">
        <f t="shared" ref="IW380:IW383" si="6062">IU380*IV380</f>
        <v>0</v>
      </c>
      <c r="IX380" s="243"/>
      <c r="IY380" s="240"/>
      <c r="IZ380" s="241">
        <f t="shared" ref="IZ380:IZ393" si="6063">IX380*IY380</f>
        <v>0</v>
      </c>
      <c r="JA380" s="236">
        <f t="shared" si="5983"/>
        <v>0</v>
      </c>
      <c r="JB380" s="232">
        <f t="shared" si="5984"/>
        <v>0</v>
      </c>
      <c r="JC380" s="233">
        <f t="shared" si="5985"/>
        <v>0</v>
      </c>
      <c r="JD380" s="449">
        <f t="shared" si="5986"/>
        <v>0</v>
      </c>
      <c r="JE380" s="450">
        <f t="shared" si="5987"/>
        <v>0</v>
      </c>
      <c r="JF380" s="451">
        <f t="shared" si="5988"/>
        <v>0</v>
      </c>
      <c r="JG380" s="449">
        <f t="shared" si="5989"/>
        <v>0</v>
      </c>
      <c r="JH380" s="450">
        <f t="shared" si="5990"/>
        <v>0</v>
      </c>
      <c r="JI380" s="451">
        <f t="shared" si="5991"/>
        <v>0</v>
      </c>
      <c r="JJ380" s="252">
        <f t="shared" si="5992"/>
        <v>0</v>
      </c>
      <c r="JK380" s="253">
        <f t="shared" si="5993"/>
        <v>0</v>
      </c>
      <c r="JL380" s="253">
        <f t="shared" si="5994"/>
        <v>0</v>
      </c>
      <c r="JM380" s="389"/>
      <c r="JN380" s="295"/>
      <c r="JO380" s="90">
        <f t="shared" ref="JO380:JO393" si="6064">JM380*JN380</f>
        <v>0</v>
      </c>
      <c r="JP380" s="184"/>
      <c r="JQ380" s="100"/>
      <c r="JR380" s="90">
        <f t="shared" ref="JR380:JR393" si="6065">JP380*JQ380</f>
        <v>0</v>
      </c>
      <c r="JS380" s="236">
        <f t="shared" si="5995"/>
        <v>0</v>
      </c>
      <c r="JT380" s="232">
        <f t="shared" si="5996"/>
        <v>0</v>
      </c>
      <c r="JU380" s="233">
        <f t="shared" si="5997"/>
        <v>0</v>
      </c>
      <c r="JV380" s="184"/>
      <c r="JW380" s="100"/>
      <c r="JX380" s="90">
        <f t="shared" ref="JX380:JX393" si="6066">JV380*JW380</f>
        <v>0</v>
      </c>
      <c r="JY380" s="184"/>
      <c r="JZ380" s="100"/>
      <c r="KA380" s="90">
        <f t="shared" ref="KA380:KA393" si="6067">JY380*JZ380</f>
        <v>0</v>
      </c>
      <c r="KB380" s="236">
        <f t="shared" si="5998"/>
        <v>0</v>
      </c>
      <c r="KC380" s="232">
        <f t="shared" si="5999"/>
        <v>0</v>
      </c>
      <c r="KD380" s="233">
        <f t="shared" si="6000"/>
        <v>0</v>
      </c>
      <c r="KE380" s="184"/>
      <c r="KF380" s="100"/>
      <c r="KG380" s="90">
        <f t="shared" ref="KG380:KG393" si="6068">KE380*KF380</f>
        <v>0</v>
      </c>
      <c r="KH380" s="184"/>
      <c r="KI380" s="100"/>
      <c r="KJ380" s="90">
        <f t="shared" ref="KJ380:KJ393" si="6069">KH380*KI380</f>
        <v>0</v>
      </c>
      <c r="KK380" s="41">
        <f t="shared" si="6001"/>
        <v>0</v>
      </c>
      <c r="KL380" s="42">
        <f t="shared" si="6002"/>
        <v>0</v>
      </c>
      <c r="KM380" s="43">
        <f t="shared" si="6003"/>
        <v>0</v>
      </c>
      <c r="KN380" s="50">
        <f t="shared" si="6004"/>
        <v>0</v>
      </c>
      <c r="KO380" s="45">
        <f t="shared" si="6005"/>
        <v>0</v>
      </c>
      <c r="KP380" s="51">
        <f t="shared" si="6006"/>
        <v>0</v>
      </c>
      <c r="KQ380" s="50">
        <f t="shared" si="6007"/>
        <v>0</v>
      </c>
      <c r="KR380" s="45">
        <f t="shared" si="6008"/>
        <v>0</v>
      </c>
      <c r="KS380" s="51">
        <f t="shared" si="6009"/>
        <v>0</v>
      </c>
      <c r="KT380" s="81">
        <f t="shared" si="6010"/>
        <v>0</v>
      </c>
      <c r="KU380" s="52">
        <f t="shared" si="6011"/>
        <v>0</v>
      </c>
      <c r="KV380" s="52">
        <f t="shared" si="6012"/>
        <v>0</v>
      </c>
      <c r="KW380" s="178">
        <f t="shared" si="6013"/>
        <v>0</v>
      </c>
      <c r="KX380" s="28">
        <f t="shared" si="6014"/>
        <v>0</v>
      </c>
      <c r="KY380" s="29">
        <f t="shared" si="6015"/>
        <v>0</v>
      </c>
      <c r="KZ380" s="178">
        <f t="shared" si="6016"/>
        <v>0</v>
      </c>
      <c r="LA380" s="28">
        <f t="shared" si="6017"/>
        <v>0</v>
      </c>
      <c r="LB380" s="29">
        <f t="shared" si="6018"/>
        <v>0</v>
      </c>
      <c r="LC380" s="27">
        <f t="shared" si="6019"/>
        <v>0</v>
      </c>
      <c r="LD380" s="28">
        <f t="shared" si="6020"/>
        <v>0</v>
      </c>
      <c r="LE380" s="29">
        <f t="shared" si="6021"/>
        <v>0</v>
      </c>
    </row>
    <row r="381" spans="2:317" ht="20.25" hidden="1" customHeight="1" outlineLevel="3">
      <c r="B381" s="84" t="s">
        <v>466</v>
      </c>
      <c r="C381" s="176" t="s">
        <v>469</v>
      </c>
      <c r="D381" s="176" t="s">
        <v>442</v>
      </c>
      <c r="E381" s="176" t="s">
        <v>262</v>
      </c>
      <c r="F381" s="84" t="s">
        <v>186</v>
      </c>
      <c r="G381" s="243"/>
      <c r="H381" s="295"/>
      <c r="I381" s="241">
        <f t="shared" si="6022"/>
        <v>0</v>
      </c>
      <c r="J381" s="243"/>
      <c r="K381" s="240"/>
      <c r="L381" s="241">
        <f t="shared" si="6023"/>
        <v>0</v>
      </c>
      <c r="M381" s="41">
        <f t="shared" si="5860"/>
        <v>0</v>
      </c>
      <c r="N381" s="42">
        <f t="shared" si="5861"/>
        <v>0</v>
      </c>
      <c r="O381" s="43">
        <f t="shared" si="5862"/>
        <v>0</v>
      </c>
      <c r="P381" s="483"/>
      <c r="Q381" s="240"/>
      <c r="R381" s="241">
        <f t="shared" si="6024"/>
        <v>0</v>
      </c>
      <c r="S381" s="594"/>
      <c r="T381" s="315"/>
      <c r="U381" s="241">
        <f t="shared" si="6025"/>
        <v>0</v>
      </c>
      <c r="V381" s="41">
        <f t="shared" si="5863"/>
        <v>0</v>
      </c>
      <c r="W381" s="42">
        <f t="shared" si="5864"/>
        <v>0</v>
      </c>
      <c r="X381" s="43">
        <f t="shared" si="5865"/>
        <v>0</v>
      </c>
      <c r="Y381" s="243"/>
      <c r="Z381" s="240"/>
      <c r="AA381" s="241">
        <f t="shared" si="6026"/>
        <v>0</v>
      </c>
      <c r="AB381" s="243"/>
      <c r="AC381" s="240"/>
      <c r="AD381" s="241">
        <f t="shared" si="6027"/>
        <v>0</v>
      </c>
      <c r="AE381" s="236">
        <f t="shared" si="5866"/>
        <v>0</v>
      </c>
      <c r="AF381" s="232">
        <f t="shared" si="5867"/>
        <v>0</v>
      </c>
      <c r="AG381" s="233">
        <f t="shared" si="5868"/>
        <v>0</v>
      </c>
      <c r="AH381" s="449">
        <f t="shared" si="5869"/>
        <v>0</v>
      </c>
      <c r="AI381" s="450">
        <f t="shared" si="5870"/>
        <v>0</v>
      </c>
      <c r="AJ381" s="451">
        <f t="shared" si="5871"/>
        <v>0</v>
      </c>
      <c r="AK381" s="449">
        <f t="shared" si="5872"/>
        <v>0</v>
      </c>
      <c r="AL381" s="450">
        <f t="shared" si="5873"/>
        <v>0</v>
      </c>
      <c r="AM381" s="451">
        <f t="shared" si="5874"/>
        <v>0</v>
      </c>
      <c r="AN381" s="252">
        <f t="shared" si="5875"/>
        <v>0</v>
      </c>
      <c r="AO381" s="253">
        <f t="shared" si="5876"/>
        <v>0</v>
      </c>
      <c r="AP381" s="253">
        <f t="shared" si="5877"/>
        <v>0</v>
      </c>
      <c r="AQ381" s="184"/>
      <c r="AR381" s="100"/>
      <c r="AS381" s="90">
        <f t="shared" si="6028"/>
        <v>0</v>
      </c>
      <c r="AT381" s="184"/>
      <c r="AU381" s="100"/>
      <c r="AV381" s="90">
        <f t="shared" si="6029"/>
        <v>0</v>
      </c>
      <c r="AW381" s="236">
        <f t="shared" si="5878"/>
        <v>0</v>
      </c>
      <c r="AX381" s="232">
        <f t="shared" si="5879"/>
        <v>0</v>
      </c>
      <c r="AY381" s="233">
        <f t="shared" si="5880"/>
        <v>0</v>
      </c>
      <c r="AZ381" s="184"/>
      <c r="BA381" s="100"/>
      <c r="BB381" s="90">
        <f t="shared" si="6030"/>
        <v>0</v>
      </c>
      <c r="BC381" s="184"/>
      <c r="BD381" s="100"/>
      <c r="BE381" s="90">
        <f t="shared" si="6031"/>
        <v>0</v>
      </c>
      <c r="BF381" s="236">
        <f t="shared" si="5881"/>
        <v>0</v>
      </c>
      <c r="BG381" s="232">
        <f t="shared" si="5882"/>
        <v>0</v>
      </c>
      <c r="BH381" s="233">
        <f t="shared" si="5883"/>
        <v>0</v>
      </c>
      <c r="BI381" s="184"/>
      <c r="BJ381" s="100"/>
      <c r="BK381" s="90">
        <f t="shared" si="6032"/>
        <v>0</v>
      </c>
      <c r="BL381" s="184"/>
      <c r="BM381" s="100"/>
      <c r="BN381" s="90">
        <f t="shared" si="6033"/>
        <v>0</v>
      </c>
      <c r="BO381" s="236">
        <f t="shared" si="5884"/>
        <v>0</v>
      </c>
      <c r="BP381" s="232">
        <f t="shared" si="5885"/>
        <v>0</v>
      </c>
      <c r="BQ381" s="233">
        <f t="shared" si="5886"/>
        <v>0</v>
      </c>
      <c r="BR381" s="50">
        <f t="shared" si="5887"/>
        <v>0</v>
      </c>
      <c r="BS381" s="45">
        <f t="shared" si="5888"/>
        <v>0</v>
      </c>
      <c r="BT381" s="51">
        <f t="shared" si="5889"/>
        <v>0</v>
      </c>
      <c r="BU381" s="50">
        <f t="shared" si="5890"/>
        <v>0</v>
      </c>
      <c r="BV381" s="45">
        <f t="shared" si="5891"/>
        <v>0</v>
      </c>
      <c r="BW381" s="51">
        <f t="shared" si="5892"/>
        <v>0</v>
      </c>
      <c r="BX381" s="252">
        <f t="shared" si="5893"/>
        <v>0</v>
      </c>
      <c r="BY381" s="253">
        <f t="shared" si="5894"/>
        <v>0</v>
      </c>
      <c r="BZ381" s="253">
        <f t="shared" si="5895"/>
        <v>0</v>
      </c>
      <c r="CA381" s="243"/>
      <c r="CB381" s="240"/>
      <c r="CC381" s="241">
        <f t="shared" si="6034"/>
        <v>0</v>
      </c>
      <c r="CD381" s="243"/>
      <c r="CE381" s="240"/>
      <c r="CF381" s="241">
        <f t="shared" si="6035"/>
        <v>0</v>
      </c>
      <c r="CG381" s="236">
        <f t="shared" si="5896"/>
        <v>0</v>
      </c>
      <c r="CH381" s="232">
        <f t="shared" si="5897"/>
        <v>0</v>
      </c>
      <c r="CI381" s="233">
        <f t="shared" si="5898"/>
        <v>0</v>
      </c>
      <c r="CJ381" s="243"/>
      <c r="CK381" s="108"/>
      <c r="CL381" s="241">
        <f t="shared" si="6036"/>
        <v>0</v>
      </c>
      <c r="CM381" s="243"/>
      <c r="CN381" s="295"/>
      <c r="CO381" s="241">
        <f t="shared" si="6037"/>
        <v>0</v>
      </c>
      <c r="CP381" s="236">
        <f t="shared" si="5899"/>
        <v>0</v>
      </c>
      <c r="CQ381" s="232">
        <f t="shared" si="5900"/>
        <v>0</v>
      </c>
      <c r="CR381" s="233">
        <f t="shared" si="5901"/>
        <v>0</v>
      </c>
      <c r="CS381" s="243"/>
      <c r="CT381" s="240"/>
      <c r="CU381" s="241">
        <f t="shared" si="6038"/>
        <v>0</v>
      </c>
      <c r="CV381" s="243"/>
      <c r="CW381" s="240"/>
      <c r="CX381" s="241">
        <f t="shared" si="6039"/>
        <v>0</v>
      </c>
      <c r="CY381" s="236">
        <f t="shared" si="5902"/>
        <v>0</v>
      </c>
      <c r="CZ381" s="232">
        <f t="shared" si="5903"/>
        <v>0</v>
      </c>
      <c r="DA381" s="233">
        <f t="shared" si="5904"/>
        <v>0</v>
      </c>
      <c r="DB381" s="449">
        <f t="shared" si="5905"/>
        <v>0</v>
      </c>
      <c r="DC381" s="450">
        <f t="shared" si="5906"/>
        <v>0</v>
      </c>
      <c r="DD381" s="451">
        <f t="shared" si="5907"/>
        <v>0</v>
      </c>
      <c r="DE381" s="449">
        <f t="shared" si="5908"/>
        <v>0</v>
      </c>
      <c r="DF381" s="450">
        <f t="shared" si="5909"/>
        <v>0</v>
      </c>
      <c r="DG381" s="451">
        <f t="shared" si="5910"/>
        <v>0</v>
      </c>
      <c r="DH381" s="252">
        <f t="shared" si="5911"/>
        <v>0</v>
      </c>
      <c r="DI381" s="253">
        <f t="shared" si="5912"/>
        <v>0</v>
      </c>
      <c r="DJ381" s="253">
        <f t="shared" si="5913"/>
        <v>0</v>
      </c>
      <c r="DK381" s="184"/>
      <c r="DL381" s="100"/>
      <c r="DM381" s="90">
        <f t="shared" si="6040"/>
        <v>0</v>
      </c>
      <c r="DN381" s="184"/>
      <c r="DO381" s="100"/>
      <c r="DP381" s="90">
        <f t="shared" si="6041"/>
        <v>0</v>
      </c>
      <c r="DQ381" s="236">
        <f t="shared" si="5914"/>
        <v>0</v>
      </c>
      <c r="DR381" s="232">
        <f t="shared" si="5915"/>
        <v>0</v>
      </c>
      <c r="DS381" s="233">
        <f t="shared" si="5916"/>
        <v>0</v>
      </c>
      <c r="DT381" s="184"/>
      <c r="DU381" s="100"/>
      <c r="DV381" s="90">
        <f t="shared" si="6042"/>
        <v>0</v>
      </c>
      <c r="DW381" s="184"/>
      <c r="DX381" s="100"/>
      <c r="DY381" s="90">
        <f t="shared" si="6043"/>
        <v>0</v>
      </c>
      <c r="DZ381" s="236">
        <f t="shared" si="5917"/>
        <v>0</v>
      </c>
      <c r="EA381" s="232">
        <f t="shared" si="5918"/>
        <v>0</v>
      </c>
      <c r="EB381" s="233">
        <f t="shared" si="5919"/>
        <v>0</v>
      </c>
      <c r="EC381" s="184"/>
      <c r="ED381" s="100"/>
      <c r="EE381" s="90">
        <f t="shared" si="6044"/>
        <v>0</v>
      </c>
      <c r="EF381" s="184"/>
      <c r="EG381" s="100"/>
      <c r="EH381" s="90">
        <f t="shared" si="6045"/>
        <v>0</v>
      </c>
      <c r="EI381" s="41">
        <f t="shared" si="5920"/>
        <v>0</v>
      </c>
      <c r="EJ381" s="42">
        <f t="shared" si="5921"/>
        <v>0</v>
      </c>
      <c r="EK381" s="43">
        <f t="shared" si="5922"/>
        <v>0</v>
      </c>
      <c r="EL381" s="50">
        <f t="shared" si="5923"/>
        <v>0</v>
      </c>
      <c r="EM381" s="45">
        <f t="shared" si="5924"/>
        <v>0</v>
      </c>
      <c r="EN381" s="51">
        <f t="shared" si="5925"/>
        <v>0</v>
      </c>
      <c r="EO381" s="50">
        <f t="shared" si="5926"/>
        <v>0</v>
      </c>
      <c r="EP381" s="45">
        <f t="shared" si="5927"/>
        <v>0</v>
      </c>
      <c r="EQ381" s="51">
        <f t="shared" si="5928"/>
        <v>0</v>
      </c>
      <c r="ER381" s="81">
        <f t="shared" si="5929"/>
        <v>0</v>
      </c>
      <c r="ES381" s="52">
        <f t="shared" si="5930"/>
        <v>0</v>
      </c>
      <c r="ET381" s="52">
        <f t="shared" si="5931"/>
        <v>0</v>
      </c>
      <c r="EU381" s="178">
        <f t="shared" si="5932"/>
        <v>0</v>
      </c>
      <c r="EV381" s="28">
        <f t="shared" si="5933"/>
        <v>0</v>
      </c>
      <c r="EW381" s="29">
        <f t="shared" si="5934"/>
        <v>0</v>
      </c>
      <c r="EX381" s="178">
        <f t="shared" si="5935"/>
        <v>0</v>
      </c>
      <c r="EY381" s="28">
        <f t="shared" si="5936"/>
        <v>0</v>
      </c>
      <c r="EZ381" s="29">
        <f t="shared" si="5937"/>
        <v>0</v>
      </c>
      <c r="FA381" s="27">
        <f t="shared" si="5938"/>
        <v>0</v>
      </c>
      <c r="FB381" s="28">
        <f t="shared" si="5939"/>
        <v>0</v>
      </c>
      <c r="FC381" s="29">
        <f t="shared" si="5940"/>
        <v>0</v>
      </c>
      <c r="FE381" s="84" t="s">
        <v>466</v>
      </c>
      <c r="FF381" s="176" t="s">
        <v>469</v>
      </c>
      <c r="FG381" s="176" t="s">
        <v>262</v>
      </c>
      <c r="FH381" s="84" t="s">
        <v>186</v>
      </c>
      <c r="FI381" s="243"/>
      <c r="FJ381" s="295"/>
      <c r="FK381" s="241">
        <f t="shared" si="6046"/>
        <v>0</v>
      </c>
      <c r="FL381" s="243"/>
      <c r="FM381" s="240"/>
      <c r="FN381" s="241">
        <f t="shared" si="6047"/>
        <v>0</v>
      </c>
      <c r="FO381" s="41">
        <f t="shared" si="5941"/>
        <v>0</v>
      </c>
      <c r="FP381" s="42">
        <f t="shared" si="5942"/>
        <v>0</v>
      </c>
      <c r="FQ381" s="43">
        <f t="shared" si="5943"/>
        <v>0</v>
      </c>
      <c r="FR381" s="483"/>
      <c r="FS381" s="240"/>
      <c r="FT381" s="241">
        <f t="shared" si="6048"/>
        <v>0</v>
      </c>
      <c r="FU381" s="594"/>
      <c r="FV381" s="315"/>
      <c r="FW381" s="241">
        <f t="shared" si="6049"/>
        <v>0</v>
      </c>
      <c r="FX381" s="41">
        <f t="shared" si="5944"/>
        <v>0</v>
      </c>
      <c r="FY381" s="42">
        <f t="shared" si="5945"/>
        <v>0</v>
      </c>
      <c r="FZ381" s="43">
        <f t="shared" si="5946"/>
        <v>0</v>
      </c>
      <c r="GA381" s="243"/>
      <c r="GB381" s="240"/>
      <c r="GC381" s="241">
        <f t="shared" si="6050"/>
        <v>0</v>
      </c>
      <c r="GD381" s="243"/>
      <c r="GE381" s="240"/>
      <c r="GF381" s="241">
        <f t="shared" si="6051"/>
        <v>0</v>
      </c>
      <c r="GG381" s="236">
        <f t="shared" si="5947"/>
        <v>0</v>
      </c>
      <c r="GH381" s="232">
        <f t="shared" si="5948"/>
        <v>0</v>
      </c>
      <c r="GI381" s="233">
        <f t="shared" si="5949"/>
        <v>0</v>
      </c>
      <c r="GJ381" s="449">
        <f t="shared" si="5950"/>
        <v>0</v>
      </c>
      <c r="GK381" s="450">
        <f t="shared" si="5951"/>
        <v>0</v>
      </c>
      <c r="GL381" s="451">
        <f t="shared" si="5952"/>
        <v>0</v>
      </c>
      <c r="GM381" s="449">
        <f t="shared" si="5953"/>
        <v>0</v>
      </c>
      <c r="GN381" s="450">
        <f t="shared" si="5954"/>
        <v>0</v>
      </c>
      <c r="GO381" s="451">
        <f t="shared" si="5955"/>
        <v>0</v>
      </c>
      <c r="GP381" s="252">
        <f t="shared" si="5956"/>
        <v>0</v>
      </c>
      <c r="GQ381" s="253">
        <f t="shared" si="5957"/>
        <v>0</v>
      </c>
      <c r="GR381" s="253">
        <f t="shared" si="5958"/>
        <v>0</v>
      </c>
      <c r="GS381" s="184"/>
      <c r="GT381" s="100"/>
      <c r="GU381" s="90">
        <f t="shared" si="6052"/>
        <v>0</v>
      </c>
      <c r="GV381" s="184"/>
      <c r="GW381" s="100"/>
      <c r="GX381" s="90">
        <f t="shared" si="6053"/>
        <v>0</v>
      </c>
      <c r="GY381" s="236">
        <f t="shared" si="5959"/>
        <v>0</v>
      </c>
      <c r="GZ381" s="232">
        <f t="shared" si="5960"/>
        <v>0</v>
      </c>
      <c r="HA381" s="233">
        <f t="shared" si="5961"/>
        <v>0</v>
      </c>
      <c r="HB381" s="184"/>
      <c r="HC381" s="100"/>
      <c r="HD381" s="90">
        <f t="shared" si="6054"/>
        <v>0</v>
      </c>
      <c r="HE381" s="184"/>
      <c r="HF381" s="100"/>
      <c r="HG381" s="90">
        <f t="shared" si="6055"/>
        <v>0</v>
      </c>
      <c r="HH381" s="236">
        <f t="shared" si="5962"/>
        <v>0</v>
      </c>
      <c r="HI381" s="232">
        <f t="shared" si="5963"/>
        <v>0</v>
      </c>
      <c r="HJ381" s="233">
        <f t="shared" si="5964"/>
        <v>0</v>
      </c>
      <c r="HK381" s="184"/>
      <c r="HL381" s="100"/>
      <c r="HM381" s="90">
        <f t="shared" si="6056"/>
        <v>0</v>
      </c>
      <c r="HN381" s="184"/>
      <c r="HO381" s="100"/>
      <c r="HP381" s="90">
        <f t="shared" si="6057"/>
        <v>0</v>
      </c>
      <c r="HQ381" s="236">
        <f t="shared" si="5965"/>
        <v>0</v>
      </c>
      <c r="HR381" s="232">
        <f t="shared" si="5966"/>
        <v>0</v>
      </c>
      <c r="HS381" s="233">
        <f t="shared" si="5967"/>
        <v>0</v>
      </c>
      <c r="HT381" s="50">
        <f t="shared" si="5968"/>
        <v>0</v>
      </c>
      <c r="HU381" s="45">
        <f t="shared" si="5969"/>
        <v>0</v>
      </c>
      <c r="HV381" s="51">
        <f t="shared" si="5970"/>
        <v>0</v>
      </c>
      <c r="HW381" s="50">
        <f t="shared" si="5971"/>
        <v>0</v>
      </c>
      <c r="HX381" s="45">
        <f t="shared" si="5972"/>
        <v>0</v>
      </c>
      <c r="HY381" s="51">
        <f t="shared" si="5973"/>
        <v>0</v>
      </c>
      <c r="HZ381" s="252">
        <f t="shared" si="5974"/>
        <v>0</v>
      </c>
      <c r="IA381" s="253">
        <f t="shared" si="5975"/>
        <v>0</v>
      </c>
      <c r="IB381" s="253">
        <f t="shared" si="5976"/>
        <v>0</v>
      </c>
      <c r="IC381" s="243"/>
      <c r="ID381" s="240"/>
      <c r="IE381" s="241">
        <f t="shared" si="6058"/>
        <v>0</v>
      </c>
      <c r="IF381" s="243"/>
      <c r="IG381" s="240"/>
      <c r="IH381" s="241">
        <f t="shared" si="6059"/>
        <v>0</v>
      </c>
      <c r="II381" s="236">
        <f t="shared" si="5977"/>
        <v>0</v>
      </c>
      <c r="IJ381" s="232">
        <f t="shared" si="5978"/>
        <v>0</v>
      </c>
      <c r="IK381" s="233">
        <f t="shared" si="5979"/>
        <v>0</v>
      </c>
      <c r="IL381" s="243"/>
      <c r="IM381" s="108"/>
      <c r="IN381" s="241">
        <f t="shared" si="6060"/>
        <v>0</v>
      </c>
      <c r="IO381" s="243"/>
      <c r="IP381" s="295"/>
      <c r="IQ381" s="241">
        <f t="shared" si="6061"/>
        <v>0</v>
      </c>
      <c r="IR381" s="236">
        <f t="shared" si="5980"/>
        <v>0</v>
      </c>
      <c r="IS381" s="232">
        <f t="shared" si="5981"/>
        <v>0</v>
      </c>
      <c r="IT381" s="233">
        <f t="shared" si="5982"/>
        <v>0</v>
      </c>
      <c r="IU381" s="243"/>
      <c r="IV381" s="240"/>
      <c r="IW381" s="241">
        <f t="shared" si="6062"/>
        <v>0</v>
      </c>
      <c r="IX381" s="243"/>
      <c r="IY381" s="240"/>
      <c r="IZ381" s="241">
        <f t="shared" si="6063"/>
        <v>0</v>
      </c>
      <c r="JA381" s="236">
        <f t="shared" si="5983"/>
        <v>0</v>
      </c>
      <c r="JB381" s="232">
        <f t="shared" si="5984"/>
        <v>0</v>
      </c>
      <c r="JC381" s="233">
        <f t="shared" si="5985"/>
        <v>0</v>
      </c>
      <c r="JD381" s="449">
        <f t="shared" si="5986"/>
        <v>0</v>
      </c>
      <c r="JE381" s="450">
        <f t="shared" si="5987"/>
        <v>0</v>
      </c>
      <c r="JF381" s="451">
        <f t="shared" si="5988"/>
        <v>0</v>
      </c>
      <c r="JG381" s="449">
        <f t="shared" si="5989"/>
        <v>0</v>
      </c>
      <c r="JH381" s="450">
        <f t="shared" si="5990"/>
        <v>0</v>
      </c>
      <c r="JI381" s="451">
        <f t="shared" si="5991"/>
        <v>0</v>
      </c>
      <c r="JJ381" s="252">
        <f t="shared" si="5992"/>
        <v>0</v>
      </c>
      <c r="JK381" s="253">
        <f t="shared" si="5993"/>
        <v>0</v>
      </c>
      <c r="JL381" s="253">
        <f t="shared" si="5994"/>
        <v>0</v>
      </c>
      <c r="JM381" s="184"/>
      <c r="JN381" s="100"/>
      <c r="JO381" s="90">
        <f t="shared" si="6064"/>
        <v>0</v>
      </c>
      <c r="JP381" s="184"/>
      <c r="JQ381" s="100"/>
      <c r="JR381" s="90">
        <f t="shared" si="6065"/>
        <v>0</v>
      </c>
      <c r="JS381" s="236">
        <f t="shared" si="5995"/>
        <v>0</v>
      </c>
      <c r="JT381" s="232">
        <f t="shared" si="5996"/>
        <v>0</v>
      </c>
      <c r="JU381" s="233">
        <f t="shared" si="5997"/>
        <v>0</v>
      </c>
      <c r="JV381" s="184"/>
      <c r="JW381" s="100"/>
      <c r="JX381" s="90">
        <f t="shared" si="6066"/>
        <v>0</v>
      </c>
      <c r="JY381" s="184"/>
      <c r="JZ381" s="100"/>
      <c r="KA381" s="90">
        <f t="shared" si="6067"/>
        <v>0</v>
      </c>
      <c r="KB381" s="236">
        <f t="shared" si="5998"/>
        <v>0</v>
      </c>
      <c r="KC381" s="232">
        <f t="shared" si="5999"/>
        <v>0</v>
      </c>
      <c r="KD381" s="233">
        <f t="shared" si="6000"/>
        <v>0</v>
      </c>
      <c r="KE381" s="184"/>
      <c r="KF381" s="100"/>
      <c r="KG381" s="90">
        <f t="shared" si="6068"/>
        <v>0</v>
      </c>
      <c r="KH381" s="184"/>
      <c r="KI381" s="100"/>
      <c r="KJ381" s="90">
        <f t="shared" si="6069"/>
        <v>0</v>
      </c>
      <c r="KK381" s="41">
        <f t="shared" si="6001"/>
        <v>0</v>
      </c>
      <c r="KL381" s="42">
        <f t="shared" si="6002"/>
        <v>0</v>
      </c>
      <c r="KM381" s="43">
        <f t="shared" si="6003"/>
        <v>0</v>
      </c>
      <c r="KN381" s="50">
        <f t="shared" si="6004"/>
        <v>0</v>
      </c>
      <c r="KO381" s="45">
        <f t="shared" si="6005"/>
        <v>0</v>
      </c>
      <c r="KP381" s="51">
        <f t="shared" si="6006"/>
        <v>0</v>
      </c>
      <c r="KQ381" s="50">
        <f t="shared" si="6007"/>
        <v>0</v>
      </c>
      <c r="KR381" s="45">
        <f t="shared" si="6008"/>
        <v>0</v>
      </c>
      <c r="KS381" s="51">
        <f t="shared" si="6009"/>
        <v>0</v>
      </c>
      <c r="KT381" s="81">
        <f t="shared" si="6010"/>
        <v>0</v>
      </c>
      <c r="KU381" s="52">
        <f t="shared" si="6011"/>
        <v>0</v>
      </c>
      <c r="KV381" s="52">
        <f t="shared" si="6012"/>
        <v>0</v>
      </c>
      <c r="KW381" s="178">
        <f t="shared" si="6013"/>
        <v>0</v>
      </c>
      <c r="KX381" s="28">
        <f t="shared" si="6014"/>
        <v>0</v>
      </c>
      <c r="KY381" s="29">
        <f t="shared" si="6015"/>
        <v>0</v>
      </c>
      <c r="KZ381" s="178">
        <f t="shared" si="6016"/>
        <v>0</v>
      </c>
      <c r="LA381" s="28">
        <f t="shared" si="6017"/>
        <v>0</v>
      </c>
      <c r="LB381" s="29">
        <f t="shared" si="6018"/>
        <v>0</v>
      </c>
      <c r="LC381" s="27">
        <f t="shared" si="6019"/>
        <v>0</v>
      </c>
      <c r="LD381" s="28">
        <f t="shared" si="6020"/>
        <v>0</v>
      </c>
      <c r="LE381" s="29">
        <f t="shared" si="6021"/>
        <v>0</v>
      </c>
    </row>
    <row r="382" spans="2:317" ht="20.25" hidden="1" customHeight="1" outlineLevel="3">
      <c r="B382" s="84" t="s">
        <v>466</v>
      </c>
      <c r="C382" s="176" t="s">
        <v>449</v>
      </c>
      <c r="D382" s="176" t="s">
        <v>442</v>
      </c>
      <c r="E382" s="176" t="s">
        <v>262</v>
      </c>
      <c r="F382" s="84" t="s">
        <v>186</v>
      </c>
      <c r="G382" s="673"/>
      <c r="H382" s="482"/>
      <c r="I382" s="241">
        <f t="shared" si="6022"/>
        <v>0</v>
      </c>
      <c r="J382" s="243"/>
      <c r="K382" s="240"/>
      <c r="L382" s="241">
        <f t="shared" si="6023"/>
        <v>0</v>
      </c>
      <c r="M382" s="41">
        <f t="shared" si="5860"/>
        <v>0</v>
      </c>
      <c r="N382" s="42">
        <f t="shared" si="5861"/>
        <v>0</v>
      </c>
      <c r="O382" s="43">
        <f t="shared" si="5862"/>
        <v>0</v>
      </c>
      <c r="P382" s="594"/>
      <c r="Q382" s="315"/>
      <c r="R382" s="241">
        <f t="shared" si="6024"/>
        <v>0</v>
      </c>
      <c r="S382" s="594"/>
      <c r="T382" s="315"/>
      <c r="U382" s="241">
        <f t="shared" si="6025"/>
        <v>0</v>
      </c>
      <c r="V382" s="41">
        <f t="shared" si="5863"/>
        <v>0</v>
      </c>
      <c r="W382" s="42">
        <f t="shared" si="5864"/>
        <v>0</v>
      </c>
      <c r="X382" s="43">
        <f t="shared" si="5865"/>
        <v>0</v>
      </c>
      <c r="Y382" s="728"/>
      <c r="Z382" s="482"/>
      <c r="AA382" s="241">
        <f t="shared" si="6026"/>
        <v>0</v>
      </c>
      <c r="AB382" s="243"/>
      <c r="AC382" s="295"/>
      <c r="AD382" s="241">
        <f t="shared" si="6027"/>
        <v>0</v>
      </c>
      <c r="AE382" s="236">
        <f t="shared" si="5866"/>
        <v>0</v>
      </c>
      <c r="AF382" s="232">
        <f t="shared" si="5867"/>
        <v>0</v>
      </c>
      <c r="AG382" s="233">
        <f t="shared" si="5868"/>
        <v>0</v>
      </c>
      <c r="AH382" s="449">
        <f t="shared" si="5869"/>
        <v>0</v>
      </c>
      <c r="AI382" s="450">
        <f t="shared" si="5870"/>
        <v>0</v>
      </c>
      <c r="AJ382" s="451">
        <f t="shared" si="5871"/>
        <v>0</v>
      </c>
      <c r="AK382" s="449">
        <f t="shared" si="5872"/>
        <v>0</v>
      </c>
      <c r="AL382" s="450">
        <f t="shared" si="5873"/>
        <v>0</v>
      </c>
      <c r="AM382" s="451">
        <f t="shared" si="5874"/>
        <v>0</v>
      </c>
      <c r="AN382" s="252">
        <f t="shared" si="5875"/>
        <v>0</v>
      </c>
      <c r="AO382" s="253">
        <f t="shared" si="5876"/>
        <v>0</v>
      </c>
      <c r="AP382" s="253">
        <f t="shared" si="5877"/>
        <v>0</v>
      </c>
      <c r="AQ382" s="184"/>
      <c r="AR382" s="100"/>
      <c r="AS382" s="90">
        <f t="shared" si="6028"/>
        <v>0</v>
      </c>
      <c r="AT382" s="184"/>
      <c r="AU382" s="100"/>
      <c r="AV382" s="90">
        <f t="shared" si="6029"/>
        <v>0</v>
      </c>
      <c r="AW382" s="236">
        <f t="shared" si="5878"/>
        <v>0</v>
      </c>
      <c r="AX382" s="232">
        <f t="shared" si="5879"/>
        <v>0</v>
      </c>
      <c r="AY382" s="233">
        <f t="shared" si="5880"/>
        <v>0</v>
      </c>
      <c r="AZ382" s="184"/>
      <c r="BA382" s="100"/>
      <c r="BB382" s="90">
        <f t="shared" si="6030"/>
        <v>0</v>
      </c>
      <c r="BC382" s="184"/>
      <c r="BD382" s="100"/>
      <c r="BE382" s="90">
        <f t="shared" si="6031"/>
        <v>0</v>
      </c>
      <c r="BF382" s="236">
        <f t="shared" si="5881"/>
        <v>0</v>
      </c>
      <c r="BG382" s="232">
        <f t="shared" si="5882"/>
        <v>0</v>
      </c>
      <c r="BH382" s="233">
        <f t="shared" si="5883"/>
        <v>0</v>
      </c>
      <c r="BI382" s="184"/>
      <c r="BJ382" s="100"/>
      <c r="BK382" s="90">
        <f t="shared" si="6032"/>
        <v>0</v>
      </c>
      <c r="BL382" s="184"/>
      <c r="BM382" s="100"/>
      <c r="BN382" s="90">
        <f t="shared" si="6033"/>
        <v>0</v>
      </c>
      <c r="BO382" s="236">
        <f t="shared" si="5884"/>
        <v>0</v>
      </c>
      <c r="BP382" s="232">
        <f t="shared" si="5885"/>
        <v>0</v>
      </c>
      <c r="BQ382" s="233">
        <f t="shared" si="5886"/>
        <v>0</v>
      </c>
      <c r="BR382" s="50">
        <f t="shared" si="5887"/>
        <v>0</v>
      </c>
      <c r="BS382" s="45">
        <f t="shared" si="5888"/>
        <v>0</v>
      </c>
      <c r="BT382" s="51">
        <f t="shared" si="5889"/>
        <v>0</v>
      </c>
      <c r="BU382" s="50">
        <f t="shared" si="5890"/>
        <v>0</v>
      </c>
      <c r="BV382" s="45">
        <f t="shared" si="5891"/>
        <v>0</v>
      </c>
      <c r="BW382" s="51">
        <f t="shared" si="5892"/>
        <v>0</v>
      </c>
      <c r="BX382" s="252">
        <f t="shared" si="5893"/>
        <v>0</v>
      </c>
      <c r="BY382" s="253">
        <f t="shared" si="5894"/>
        <v>0</v>
      </c>
      <c r="BZ382" s="253">
        <f t="shared" si="5895"/>
        <v>0</v>
      </c>
      <c r="CA382" s="243"/>
      <c r="CB382" s="295"/>
      <c r="CC382" s="241">
        <f t="shared" si="6034"/>
        <v>0</v>
      </c>
      <c r="CD382" s="243"/>
      <c r="CE382" s="295"/>
      <c r="CF382" s="241">
        <f t="shared" si="6035"/>
        <v>0</v>
      </c>
      <c r="CG382" s="236">
        <f t="shared" si="5896"/>
        <v>0</v>
      </c>
      <c r="CH382" s="232">
        <f t="shared" si="5897"/>
        <v>0</v>
      </c>
      <c r="CI382" s="233">
        <f t="shared" si="5898"/>
        <v>0</v>
      </c>
      <c r="CJ382" s="243"/>
      <c r="CK382" s="240"/>
      <c r="CL382" s="241">
        <f t="shared" si="6036"/>
        <v>0</v>
      </c>
      <c r="CM382" s="243"/>
      <c r="CN382" s="240"/>
      <c r="CO382" s="241">
        <f t="shared" si="6037"/>
        <v>0</v>
      </c>
      <c r="CP382" s="236">
        <f t="shared" si="5899"/>
        <v>0</v>
      </c>
      <c r="CQ382" s="232">
        <f t="shared" si="5900"/>
        <v>0</v>
      </c>
      <c r="CR382" s="233">
        <f t="shared" si="5901"/>
        <v>0</v>
      </c>
      <c r="CS382" s="243"/>
      <c r="CT382" s="240"/>
      <c r="CU382" s="241">
        <f t="shared" si="6038"/>
        <v>0</v>
      </c>
      <c r="CV382" s="243"/>
      <c r="CW382" s="240"/>
      <c r="CX382" s="241">
        <f t="shared" si="6039"/>
        <v>0</v>
      </c>
      <c r="CY382" s="236">
        <f t="shared" si="5902"/>
        <v>0</v>
      </c>
      <c r="CZ382" s="232">
        <f t="shared" si="5903"/>
        <v>0</v>
      </c>
      <c r="DA382" s="233">
        <f t="shared" si="5904"/>
        <v>0</v>
      </c>
      <c r="DB382" s="449">
        <f t="shared" si="5905"/>
        <v>0</v>
      </c>
      <c r="DC382" s="450">
        <f t="shared" si="5906"/>
        <v>0</v>
      </c>
      <c r="DD382" s="451">
        <f t="shared" si="5907"/>
        <v>0</v>
      </c>
      <c r="DE382" s="449">
        <f t="shared" si="5908"/>
        <v>0</v>
      </c>
      <c r="DF382" s="450">
        <f t="shared" si="5909"/>
        <v>0</v>
      </c>
      <c r="DG382" s="451">
        <f t="shared" si="5910"/>
        <v>0</v>
      </c>
      <c r="DH382" s="252">
        <f t="shared" si="5911"/>
        <v>0</v>
      </c>
      <c r="DI382" s="253">
        <f t="shared" si="5912"/>
        <v>0</v>
      </c>
      <c r="DJ382" s="253">
        <f t="shared" si="5913"/>
        <v>0</v>
      </c>
      <c r="DK382" s="184"/>
      <c r="DL382" s="100"/>
      <c r="DM382" s="90">
        <f t="shared" si="6040"/>
        <v>0</v>
      </c>
      <c r="DN382" s="243"/>
      <c r="DO382" s="295"/>
      <c r="DP382" s="90">
        <f t="shared" si="6041"/>
        <v>0</v>
      </c>
      <c r="DQ382" s="236">
        <f t="shared" si="5914"/>
        <v>0</v>
      </c>
      <c r="DR382" s="232">
        <f t="shared" si="5915"/>
        <v>0</v>
      </c>
      <c r="DS382" s="233">
        <f t="shared" si="5916"/>
        <v>0</v>
      </c>
      <c r="DT382" s="184"/>
      <c r="DU382" s="100"/>
      <c r="DV382" s="90">
        <f t="shared" si="6042"/>
        <v>0</v>
      </c>
      <c r="DW382" s="184"/>
      <c r="DX382" s="100"/>
      <c r="DY382" s="90">
        <f t="shared" si="6043"/>
        <v>0</v>
      </c>
      <c r="DZ382" s="236">
        <f t="shared" si="5917"/>
        <v>0</v>
      </c>
      <c r="EA382" s="232">
        <f t="shared" si="5918"/>
        <v>0</v>
      </c>
      <c r="EB382" s="233">
        <f t="shared" si="5919"/>
        <v>0</v>
      </c>
      <c r="EC382" s="184"/>
      <c r="ED382" s="100"/>
      <c r="EE382" s="90">
        <f t="shared" si="6044"/>
        <v>0</v>
      </c>
      <c r="EF382" s="184"/>
      <c r="EG382" s="100"/>
      <c r="EH382" s="90">
        <f t="shared" si="6045"/>
        <v>0</v>
      </c>
      <c r="EI382" s="41">
        <f t="shared" si="5920"/>
        <v>0</v>
      </c>
      <c r="EJ382" s="42">
        <f t="shared" si="5921"/>
        <v>0</v>
      </c>
      <c r="EK382" s="43">
        <f t="shared" si="5922"/>
        <v>0</v>
      </c>
      <c r="EL382" s="50">
        <f t="shared" si="5923"/>
        <v>0</v>
      </c>
      <c r="EM382" s="45">
        <f t="shared" si="5924"/>
        <v>0</v>
      </c>
      <c r="EN382" s="51">
        <f t="shared" si="5925"/>
        <v>0</v>
      </c>
      <c r="EO382" s="50">
        <f t="shared" si="5926"/>
        <v>0</v>
      </c>
      <c r="EP382" s="45">
        <f t="shared" si="5927"/>
        <v>0</v>
      </c>
      <c r="EQ382" s="51">
        <f t="shared" si="5928"/>
        <v>0</v>
      </c>
      <c r="ER382" s="81">
        <f t="shared" si="5929"/>
        <v>0</v>
      </c>
      <c r="ES382" s="52">
        <f t="shared" si="5930"/>
        <v>0</v>
      </c>
      <c r="ET382" s="52">
        <f t="shared" si="5931"/>
        <v>0</v>
      </c>
      <c r="EU382" s="178">
        <f t="shared" si="5932"/>
        <v>0</v>
      </c>
      <c r="EV382" s="28">
        <f t="shared" si="5933"/>
        <v>0</v>
      </c>
      <c r="EW382" s="29">
        <f t="shared" si="5934"/>
        <v>0</v>
      </c>
      <c r="EX382" s="178">
        <f t="shared" si="5935"/>
        <v>0</v>
      </c>
      <c r="EY382" s="28">
        <f t="shared" si="5936"/>
        <v>0</v>
      </c>
      <c r="EZ382" s="29">
        <f t="shared" si="5937"/>
        <v>0</v>
      </c>
      <c r="FA382" s="178">
        <f t="shared" si="5938"/>
        <v>0</v>
      </c>
      <c r="FB382" s="28">
        <f t="shared" si="5939"/>
        <v>0</v>
      </c>
      <c r="FC382" s="29">
        <f t="shared" si="5940"/>
        <v>0</v>
      </c>
      <c r="FE382" s="84"/>
      <c r="FF382" s="176"/>
      <c r="FG382" s="176"/>
      <c r="FH382" s="84"/>
      <c r="FI382" s="673"/>
      <c r="FJ382" s="482"/>
      <c r="FK382" s="241">
        <f t="shared" si="6046"/>
        <v>0</v>
      </c>
      <c r="FL382" s="243"/>
      <c r="FM382" s="240"/>
      <c r="FN382" s="241">
        <f t="shared" si="6047"/>
        <v>0</v>
      </c>
      <c r="FO382" s="41">
        <f t="shared" si="5941"/>
        <v>0</v>
      </c>
      <c r="FP382" s="42">
        <f t="shared" si="5942"/>
        <v>0</v>
      </c>
      <c r="FQ382" s="43">
        <f t="shared" si="5943"/>
        <v>0</v>
      </c>
      <c r="FR382" s="594"/>
      <c r="FS382" s="315"/>
      <c r="FT382" s="241">
        <f t="shared" si="6048"/>
        <v>0</v>
      </c>
      <c r="FU382" s="594"/>
      <c r="FV382" s="315"/>
      <c r="FW382" s="241">
        <f t="shared" si="6049"/>
        <v>0</v>
      </c>
      <c r="FX382" s="41">
        <f t="shared" si="5944"/>
        <v>0</v>
      </c>
      <c r="FY382" s="42">
        <f t="shared" si="5945"/>
        <v>0</v>
      </c>
      <c r="FZ382" s="43">
        <f t="shared" si="5946"/>
        <v>0</v>
      </c>
      <c r="GA382" s="728"/>
      <c r="GB382" s="482"/>
      <c r="GC382" s="241">
        <f t="shared" si="6050"/>
        <v>0</v>
      </c>
      <c r="GD382" s="243"/>
      <c r="GE382" s="295"/>
      <c r="GF382" s="241">
        <f t="shared" si="6051"/>
        <v>0</v>
      </c>
      <c r="GG382" s="236">
        <f t="shared" si="5947"/>
        <v>0</v>
      </c>
      <c r="GH382" s="232">
        <f t="shared" si="5948"/>
        <v>0</v>
      </c>
      <c r="GI382" s="233">
        <f t="shared" si="5949"/>
        <v>0</v>
      </c>
      <c r="GJ382" s="449">
        <f t="shared" si="5950"/>
        <v>0</v>
      </c>
      <c r="GK382" s="450">
        <f t="shared" si="5951"/>
        <v>0</v>
      </c>
      <c r="GL382" s="451">
        <f t="shared" si="5952"/>
        <v>0</v>
      </c>
      <c r="GM382" s="449">
        <f t="shared" si="5953"/>
        <v>0</v>
      </c>
      <c r="GN382" s="450">
        <f t="shared" si="5954"/>
        <v>0</v>
      </c>
      <c r="GO382" s="451">
        <f t="shared" si="5955"/>
        <v>0</v>
      </c>
      <c r="GP382" s="252">
        <f t="shared" si="5956"/>
        <v>0</v>
      </c>
      <c r="GQ382" s="253">
        <f t="shared" si="5957"/>
        <v>0</v>
      </c>
      <c r="GR382" s="253">
        <f t="shared" si="5958"/>
        <v>0</v>
      </c>
      <c r="GS382" s="184"/>
      <c r="GT382" s="100"/>
      <c r="GU382" s="90">
        <f t="shared" si="6052"/>
        <v>0</v>
      </c>
      <c r="GV382" s="184"/>
      <c r="GW382" s="100"/>
      <c r="GX382" s="90">
        <f t="shared" si="6053"/>
        <v>0</v>
      </c>
      <c r="GY382" s="236">
        <f t="shared" si="5959"/>
        <v>0</v>
      </c>
      <c r="GZ382" s="232">
        <f t="shared" si="5960"/>
        <v>0</v>
      </c>
      <c r="HA382" s="233">
        <f t="shared" si="5961"/>
        <v>0</v>
      </c>
      <c r="HB382" s="184"/>
      <c r="HC382" s="100"/>
      <c r="HD382" s="90">
        <f t="shared" si="6054"/>
        <v>0</v>
      </c>
      <c r="HE382" s="184"/>
      <c r="HF382" s="100"/>
      <c r="HG382" s="90">
        <f t="shared" si="6055"/>
        <v>0</v>
      </c>
      <c r="HH382" s="236">
        <f t="shared" si="5962"/>
        <v>0</v>
      </c>
      <c r="HI382" s="232">
        <f t="shared" si="5963"/>
        <v>0</v>
      </c>
      <c r="HJ382" s="233">
        <f t="shared" si="5964"/>
        <v>0</v>
      </c>
      <c r="HK382" s="184"/>
      <c r="HL382" s="100"/>
      <c r="HM382" s="90">
        <f t="shared" si="6056"/>
        <v>0</v>
      </c>
      <c r="HN382" s="184"/>
      <c r="HO382" s="100"/>
      <c r="HP382" s="90">
        <f t="shared" si="6057"/>
        <v>0</v>
      </c>
      <c r="HQ382" s="236">
        <f t="shared" si="5965"/>
        <v>0</v>
      </c>
      <c r="HR382" s="232">
        <f t="shared" si="5966"/>
        <v>0</v>
      </c>
      <c r="HS382" s="233">
        <f t="shared" si="5967"/>
        <v>0</v>
      </c>
      <c r="HT382" s="50">
        <f t="shared" si="5968"/>
        <v>0</v>
      </c>
      <c r="HU382" s="45">
        <f t="shared" si="5969"/>
        <v>0</v>
      </c>
      <c r="HV382" s="51">
        <f t="shared" si="5970"/>
        <v>0</v>
      </c>
      <c r="HW382" s="50">
        <f t="shared" si="5971"/>
        <v>0</v>
      </c>
      <c r="HX382" s="45">
        <f t="shared" si="5972"/>
        <v>0</v>
      </c>
      <c r="HY382" s="51">
        <f t="shared" si="5973"/>
        <v>0</v>
      </c>
      <c r="HZ382" s="252">
        <f t="shared" si="5974"/>
        <v>0</v>
      </c>
      <c r="IA382" s="253">
        <f t="shared" si="5975"/>
        <v>0</v>
      </c>
      <c r="IB382" s="253">
        <f t="shared" si="5976"/>
        <v>0</v>
      </c>
      <c r="IC382" s="243"/>
      <c r="ID382" s="295"/>
      <c r="IE382" s="241">
        <f t="shared" si="6058"/>
        <v>0</v>
      </c>
      <c r="IF382" s="243"/>
      <c r="IG382" s="295"/>
      <c r="IH382" s="241">
        <f t="shared" si="6059"/>
        <v>0</v>
      </c>
      <c r="II382" s="236">
        <f t="shared" si="5977"/>
        <v>0</v>
      </c>
      <c r="IJ382" s="232">
        <f t="shared" si="5978"/>
        <v>0</v>
      </c>
      <c r="IK382" s="233">
        <f t="shared" si="5979"/>
        <v>0</v>
      </c>
      <c r="IL382" s="243"/>
      <c r="IM382" s="240"/>
      <c r="IN382" s="241">
        <f t="shared" si="6060"/>
        <v>0</v>
      </c>
      <c r="IO382" s="243"/>
      <c r="IP382" s="240"/>
      <c r="IQ382" s="241">
        <f t="shared" si="6061"/>
        <v>0</v>
      </c>
      <c r="IR382" s="236">
        <f t="shared" si="5980"/>
        <v>0</v>
      </c>
      <c r="IS382" s="232">
        <f t="shared" si="5981"/>
        <v>0</v>
      </c>
      <c r="IT382" s="233">
        <f t="shared" si="5982"/>
        <v>0</v>
      </c>
      <c r="IU382" s="243"/>
      <c r="IV382" s="240"/>
      <c r="IW382" s="241">
        <f t="shared" si="6062"/>
        <v>0</v>
      </c>
      <c r="IX382" s="243"/>
      <c r="IY382" s="240"/>
      <c r="IZ382" s="241">
        <f t="shared" si="6063"/>
        <v>0</v>
      </c>
      <c r="JA382" s="236">
        <f t="shared" si="5983"/>
        <v>0</v>
      </c>
      <c r="JB382" s="232">
        <f t="shared" si="5984"/>
        <v>0</v>
      </c>
      <c r="JC382" s="233">
        <f t="shared" si="5985"/>
        <v>0</v>
      </c>
      <c r="JD382" s="449">
        <f t="shared" si="5986"/>
        <v>0</v>
      </c>
      <c r="JE382" s="450">
        <f t="shared" si="5987"/>
        <v>0</v>
      </c>
      <c r="JF382" s="451">
        <f t="shared" si="5988"/>
        <v>0</v>
      </c>
      <c r="JG382" s="449">
        <f t="shared" si="5989"/>
        <v>0</v>
      </c>
      <c r="JH382" s="450">
        <f t="shared" si="5990"/>
        <v>0</v>
      </c>
      <c r="JI382" s="451">
        <f t="shared" si="5991"/>
        <v>0</v>
      </c>
      <c r="JJ382" s="252">
        <f t="shared" si="5992"/>
        <v>0</v>
      </c>
      <c r="JK382" s="253">
        <f t="shared" si="5993"/>
        <v>0</v>
      </c>
      <c r="JL382" s="253">
        <f t="shared" si="5994"/>
        <v>0</v>
      </c>
      <c r="JM382" s="184"/>
      <c r="JN382" s="100"/>
      <c r="JO382" s="90">
        <f t="shared" si="6064"/>
        <v>0</v>
      </c>
      <c r="JP382" s="243"/>
      <c r="JQ382" s="295"/>
      <c r="JR382" s="90">
        <f t="shared" si="6065"/>
        <v>0</v>
      </c>
      <c r="JS382" s="236">
        <f t="shared" si="5995"/>
        <v>0</v>
      </c>
      <c r="JT382" s="232">
        <f t="shared" si="5996"/>
        <v>0</v>
      </c>
      <c r="JU382" s="233">
        <f t="shared" si="5997"/>
        <v>0</v>
      </c>
      <c r="JV382" s="184"/>
      <c r="JW382" s="100"/>
      <c r="JX382" s="90">
        <f t="shared" si="6066"/>
        <v>0</v>
      </c>
      <c r="JY382" s="184"/>
      <c r="JZ382" s="100"/>
      <c r="KA382" s="90">
        <f t="shared" si="6067"/>
        <v>0</v>
      </c>
      <c r="KB382" s="236">
        <f t="shared" si="5998"/>
        <v>0</v>
      </c>
      <c r="KC382" s="232">
        <f t="shared" si="5999"/>
        <v>0</v>
      </c>
      <c r="KD382" s="233">
        <f t="shared" si="6000"/>
        <v>0</v>
      </c>
      <c r="KE382" s="184"/>
      <c r="KF382" s="100"/>
      <c r="KG382" s="90">
        <f t="shared" si="6068"/>
        <v>0</v>
      </c>
      <c r="KH382" s="184"/>
      <c r="KI382" s="100"/>
      <c r="KJ382" s="90">
        <f t="shared" si="6069"/>
        <v>0</v>
      </c>
      <c r="KK382" s="41">
        <f t="shared" si="6001"/>
        <v>0</v>
      </c>
      <c r="KL382" s="42">
        <f t="shared" si="6002"/>
        <v>0</v>
      </c>
      <c r="KM382" s="43">
        <f t="shared" si="6003"/>
        <v>0</v>
      </c>
      <c r="KN382" s="50">
        <f t="shared" si="6004"/>
        <v>0</v>
      </c>
      <c r="KO382" s="45">
        <f t="shared" si="6005"/>
        <v>0</v>
      </c>
      <c r="KP382" s="51">
        <f t="shared" si="6006"/>
        <v>0</v>
      </c>
      <c r="KQ382" s="50">
        <f t="shared" si="6007"/>
        <v>0</v>
      </c>
      <c r="KR382" s="45">
        <f t="shared" si="6008"/>
        <v>0</v>
      </c>
      <c r="KS382" s="51">
        <f t="shared" si="6009"/>
        <v>0</v>
      </c>
      <c r="KT382" s="81">
        <f t="shared" si="6010"/>
        <v>0</v>
      </c>
      <c r="KU382" s="52">
        <f t="shared" si="6011"/>
        <v>0</v>
      </c>
      <c r="KV382" s="52">
        <f t="shared" si="6012"/>
        <v>0</v>
      </c>
      <c r="KW382" s="178">
        <f t="shared" si="6013"/>
        <v>0</v>
      </c>
      <c r="KX382" s="28">
        <f t="shared" si="6014"/>
        <v>0</v>
      </c>
      <c r="KY382" s="29">
        <f t="shared" si="6015"/>
        <v>0</v>
      </c>
      <c r="KZ382" s="178">
        <f t="shared" si="6016"/>
        <v>0</v>
      </c>
      <c r="LA382" s="28">
        <f t="shared" si="6017"/>
        <v>0</v>
      </c>
      <c r="LB382" s="29">
        <f t="shared" si="6018"/>
        <v>0</v>
      </c>
      <c r="LC382" s="178">
        <f t="shared" si="6019"/>
        <v>0</v>
      </c>
      <c r="LD382" s="28">
        <f t="shared" si="6020"/>
        <v>0</v>
      </c>
      <c r="LE382" s="29">
        <f t="shared" si="6021"/>
        <v>0</v>
      </c>
    </row>
    <row r="383" spans="2:317" ht="20.25" hidden="1" customHeight="1" outlineLevel="3">
      <c r="B383" s="84" t="s">
        <v>468</v>
      </c>
      <c r="C383" s="176" t="s">
        <v>449</v>
      </c>
      <c r="D383" s="176" t="s">
        <v>442</v>
      </c>
      <c r="E383" s="176" t="s">
        <v>262</v>
      </c>
      <c r="F383" s="84" t="s">
        <v>186</v>
      </c>
      <c r="G383" s="483"/>
      <c r="H383" s="240"/>
      <c r="I383" s="241">
        <f t="shared" si="6022"/>
        <v>0</v>
      </c>
      <c r="J383" s="243"/>
      <c r="K383" s="240"/>
      <c r="L383" s="241">
        <f t="shared" si="6023"/>
        <v>0</v>
      </c>
      <c r="M383" s="41">
        <f t="shared" si="5860"/>
        <v>0</v>
      </c>
      <c r="N383" s="42">
        <f t="shared" si="5861"/>
        <v>0</v>
      </c>
      <c r="O383" s="43">
        <f t="shared" si="5862"/>
        <v>0</v>
      </c>
      <c r="P383" s="594"/>
      <c r="Q383" s="315"/>
      <c r="R383" s="241">
        <f t="shared" si="6024"/>
        <v>0</v>
      </c>
      <c r="S383" s="594"/>
      <c r="T383" s="315"/>
      <c r="U383" s="241">
        <f t="shared" si="6025"/>
        <v>0</v>
      </c>
      <c r="V383" s="41">
        <f t="shared" si="5863"/>
        <v>0</v>
      </c>
      <c r="W383" s="42">
        <f t="shared" si="5864"/>
        <v>0</v>
      </c>
      <c r="X383" s="43">
        <f t="shared" si="5865"/>
        <v>0</v>
      </c>
      <c r="Y383" s="184"/>
      <c r="Z383" s="108"/>
      <c r="AA383" s="90">
        <f t="shared" si="6026"/>
        <v>0</v>
      </c>
      <c r="AB383" s="184"/>
      <c r="AC383" s="108"/>
      <c r="AD383" s="90">
        <f t="shared" si="6027"/>
        <v>0</v>
      </c>
      <c r="AE383" s="236">
        <f t="shared" si="5866"/>
        <v>0</v>
      </c>
      <c r="AF383" s="232">
        <f t="shared" si="5867"/>
        <v>0</v>
      </c>
      <c r="AG383" s="233">
        <f t="shared" si="5868"/>
        <v>0</v>
      </c>
      <c r="AH383" s="449">
        <f t="shared" si="5869"/>
        <v>0</v>
      </c>
      <c r="AI383" s="450">
        <f t="shared" si="5870"/>
        <v>0</v>
      </c>
      <c r="AJ383" s="451">
        <f t="shared" si="5871"/>
        <v>0</v>
      </c>
      <c r="AK383" s="449">
        <f t="shared" si="5872"/>
        <v>0</v>
      </c>
      <c r="AL383" s="450">
        <f t="shared" si="5873"/>
        <v>0</v>
      </c>
      <c r="AM383" s="451">
        <f t="shared" si="5874"/>
        <v>0</v>
      </c>
      <c r="AN383" s="252">
        <f t="shared" si="5875"/>
        <v>0</v>
      </c>
      <c r="AO383" s="253">
        <f t="shared" si="5876"/>
        <v>0</v>
      </c>
      <c r="AP383" s="253">
        <f t="shared" si="5877"/>
        <v>0</v>
      </c>
      <c r="AQ383" s="184"/>
      <c r="AR383" s="108"/>
      <c r="AS383" s="90">
        <f t="shared" si="6028"/>
        <v>0</v>
      </c>
      <c r="AT383" s="106"/>
      <c r="AU383" s="108"/>
      <c r="AV383" s="90">
        <f t="shared" si="6029"/>
        <v>0</v>
      </c>
      <c r="AW383" s="236">
        <f t="shared" si="5878"/>
        <v>0</v>
      </c>
      <c r="AX383" s="232">
        <f t="shared" si="5879"/>
        <v>0</v>
      </c>
      <c r="AY383" s="233">
        <f t="shared" si="5880"/>
        <v>0</v>
      </c>
      <c r="AZ383" s="184"/>
      <c r="BA383" s="100"/>
      <c r="BB383" s="90">
        <f t="shared" si="6030"/>
        <v>0</v>
      </c>
      <c r="BC383" s="184"/>
      <c r="BD383" s="100"/>
      <c r="BE383" s="90">
        <f t="shared" si="6031"/>
        <v>0</v>
      </c>
      <c r="BF383" s="236">
        <f t="shared" si="5881"/>
        <v>0</v>
      </c>
      <c r="BG383" s="232">
        <f t="shared" si="5882"/>
        <v>0</v>
      </c>
      <c r="BH383" s="233">
        <f t="shared" si="5883"/>
        <v>0</v>
      </c>
      <c r="BI383" s="184"/>
      <c r="BJ383" s="100"/>
      <c r="BK383" s="90">
        <f t="shared" si="6032"/>
        <v>0</v>
      </c>
      <c r="BL383" s="184"/>
      <c r="BM383" s="100"/>
      <c r="BN383" s="90">
        <f t="shared" si="6033"/>
        <v>0</v>
      </c>
      <c r="BO383" s="236">
        <f t="shared" si="5884"/>
        <v>0</v>
      </c>
      <c r="BP383" s="232">
        <f t="shared" si="5885"/>
        <v>0</v>
      </c>
      <c r="BQ383" s="233">
        <f t="shared" si="5886"/>
        <v>0</v>
      </c>
      <c r="BR383" s="50">
        <f t="shared" si="5887"/>
        <v>0</v>
      </c>
      <c r="BS383" s="45">
        <f t="shared" si="5888"/>
        <v>0</v>
      </c>
      <c r="BT383" s="51">
        <f t="shared" si="5889"/>
        <v>0</v>
      </c>
      <c r="BU383" s="50">
        <f t="shared" si="5890"/>
        <v>0</v>
      </c>
      <c r="BV383" s="45">
        <f t="shared" si="5891"/>
        <v>0</v>
      </c>
      <c r="BW383" s="51">
        <f t="shared" si="5892"/>
        <v>0</v>
      </c>
      <c r="BX383" s="252">
        <f t="shared" si="5893"/>
        <v>0</v>
      </c>
      <c r="BY383" s="253">
        <f t="shared" si="5894"/>
        <v>0</v>
      </c>
      <c r="BZ383" s="253">
        <f t="shared" si="5895"/>
        <v>0</v>
      </c>
      <c r="CA383" s="184"/>
      <c r="CB383" s="108"/>
      <c r="CC383" s="90">
        <f t="shared" si="6034"/>
        <v>0</v>
      </c>
      <c r="CD383" s="184"/>
      <c r="CE383" s="108"/>
      <c r="CF383" s="90">
        <f t="shared" si="6035"/>
        <v>0</v>
      </c>
      <c r="CG383" s="236">
        <f t="shared" si="5896"/>
        <v>0</v>
      </c>
      <c r="CH383" s="232">
        <f t="shared" si="5897"/>
        <v>0</v>
      </c>
      <c r="CI383" s="233">
        <f t="shared" si="5898"/>
        <v>0</v>
      </c>
      <c r="CJ383" s="243"/>
      <c r="CK383" s="240"/>
      <c r="CL383" s="241">
        <f t="shared" si="6036"/>
        <v>0</v>
      </c>
      <c r="CM383" s="243"/>
      <c r="CN383" s="240"/>
      <c r="CO383" s="241">
        <f t="shared" si="6037"/>
        <v>0</v>
      </c>
      <c r="CP383" s="236">
        <f t="shared" si="5899"/>
        <v>0</v>
      </c>
      <c r="CQ383" s="232">
        <f t="shared" si="5900"/>
        <v>0</v>
      </c>
      <c r="CR383" s="233">
        <f t="shared" si="5901"/>
        <v>0</v>
      </c>
      <c r="CS383" s="184"/>
      <c r="CT383" s="108"/>
      <c r="CU383" s="241">
        <f t="shared" si="6038"/>
        <v>0</v>
      </c>
      <c r="CV383" s="106"/>
      <c r="CW383" s="108"/>
      <c r="CX383" s="241">
        <f t="shared" si="6039"/>
        <v>0</v>
      </c>
      <c r="CY383" s="236">
        <f t="shared" si="5902"/>
        <v>0</v>
      </c>
      <c r="CZ383" s="232">
        <f t="shared" si="5903"/>
        <v>0</v>
      </c>
      <c r="DA383" s="233">
        <f t="shared" si="5904"/>
        <v>0</v>
      </c>
      <c r="DB383" s="449">
        <f t="shared" si="5905"/>
        <v>0</v>
      </c>
      <c r="DC383" s="450">
        <f t="shared" si="5906"/>
        <v>0</v>
      </c>
      <c r="DD383" s="451">
        <f t="shared" si="5907"/>
        <v>0</v>
      </c>
      <c r="DE383" s="449">
        <f t="shared" si="5908"/>
        <v>0</v>
      </c>
      <c r="DF383" s="450">
        <f t="shared" si="5909"/>
        <v>0</v>
      </c>
      <c r="DG383" s="451">
        <f t="shared" si="5910"/>
        <v>0</v>
      </c>
      <c r="DH383" s="252">
        <f t="shared" si="5911"/>
        <v>0</v>
      </c>
      <c r="DI383" s="253">
        <f t="shared" si="5912"/>
        <v>0</v>
      </c>
      <c r="DJ383" s="253">
        <f t="shared" si="5913"/>
        <v>0</v>
      </c>
      <c r="DK383" s="184"/>
      <c r="DL383" s="100"/>
      <c r="DM383" s="90">
        <f t="shared" si="6040"/>
        <v>0</v>
      </c>
      <c r="DN383" s="184"/>
      <c r="DO383" s="100"/>
      <c r="DP383" s="90">
        <f t="shared" si="6041"/>
        <v>0</v>
      </c>
      <c r="DQ383" s="236">
        <f t="shared" si="5914"/>
        <v>0</v>
      </c>
      <c r="DR383" s="232">
        <f t="shared" si="5915"/>
        <v>0</v>
      </c>
      <c r="DS383" s="233">
        <f t="shared" si="5916"/>
        <v>0</v>
      </c>
      <c r="DT383" s="184"/>
      <c r="DU383" s="100"/>
      <c r="DV383" s="90">
        <f t="shared" si="6042"/>
        <v>0</v>
      </c>
      <c r="DW383" s="184"/>
      <c r="DX383" s="100"/>
      <c r="DY383" s="90">
        <f t="shared" si="6043"/>
        <v>0</v>
      </c>
      <c r="DZ383" s="236">
        <f t="shared" si="5917"/>
        <v>0</v>
      </c>
      <c r="EA383" s="232">
        <f t="shared" si="5918"/>
        <v>0</v>
      </c>
      <c r="EB383" s="233">
        <f t="shared" si="5919"/>
        <v>0</v>
      </c>
      <c r="EC383" s="184"/>
      <c r="ED383" s="100"/>
      <c r="EE383" s="90">
        <f t="shared" si="6044"/>
        <v>0</v>
      </c>
      <c r="EF383" s="184"/>
      <c r="EG383" s="100"/>
      <c r="EH383" s="90">
        <f t="shared" si="6045"/>
        <v>0</v>
      </c>
      <c r="EI383" s="41">
        <f t="shared" si="5920"/>
        <v>0</v>
      </c>
      <c r="EJ383" s="42">
        <f t="shared" si="5921"/>
        <v>0</v>
      </c>
      <c r="EK383" s="43">
        <f t="shared" si="5922"/>
        <v>0</v>
      </c>
      <c r="EL383" s="50">
        <f t="shared" si="5923"/>
        <v>0</v>
      </c>
      <c r="EM383" s="45">
        <f t="shared" si="5924"/>
        <v>0</v>
      </c>
      <c r="EN383" s="51">
        <f t="shared" si="5925"/>
        <v>0</v>
      </c>
      <c r="EO383" s="50">
        <f t="shared" si="5926"/>
        <v>0</v>
      </c>
      <c r="EP383" s="45">
        <f t="shared" si="5927"/>
        <v>0</v>
      </c>
      <c r="EQ383" s="51">
        <f t="shared" si="5928"/>
        <v>0</v>
      </c>
      <c r="ER383" s="81">
        <f t="shared" si="5929"/>
        <v>0</v>
      </c>
      <c r="ES383" s="52">
        <f t="shared" si="5930"/>
        <v>0</v>
      </c>
      <c r="ET383" s="52">
        <f t="shared" si="5931"/>
        <v>0</v>
      </c>
      <c r="EU383" s="178">
        <f t="shared" si="5932"/>
        <v>0</v>
      </c>
      <c r="EV383" s="28">
        <f t="shared" si="5933"/>
        <v>0</v>
      </c>
      <c r="EW383" s="29">
        <f t="shared" si="5934"/>
        <v>0</v>
      </c>
      <c r="EX383" s="178">
        <f t="shared" si="5935"/>
        <v>0</v>
      </c>
      <c r="EY383" s="28">
        <f t="shared" si="5936"/>
        <v>0</v>
      </c>
      <c r="EZ383" s="29">
        <f t="shared" si="5937"/>
        <v>0</v>
      </c>
      <c r="FA383" s="178">
        <f t="shared" si="5938"/>
        <v>0</v>
      </c>
      <c r="FB383" s="28">
        <f t="shared" si="5939"/>
        <v>0</v>
      </c>
      <c r="FC383" s="29">
        <f t="shared" si="5940"/>
        <v>0</v>
      </c>
      <c r="FE383" s="84"/>
      <c r="FF383" s="176"/>
      <c r="FG383" s="176"/>
      <c r="FH383" s="84"/>
      <c r="FI383" s="483"/>
      <c r="FJ383" s="240"/>
      <c r="FK383" s="241">
        <f t="shared" si="6046"/>
        <v>0</v>
      </c>
      <c r="FL383" s="243"/>
      <c r="FM383" s="240"/>
      <c r="FN383" s="241">
        <f t="shared" si="6047"/>
        <v>0</v>
      </c>
      <c r="FO383" s="41">
        <f t="shared" si="5941"/>
        <v>0</v>
      </c>
      <c r="FP383" s="42">
        <f t="shared" si="5942"/>
        <v>0</v>
      </c>
      <c r="FQ383" s="43">
        <f t="shared" si="5943"/>
        <v>0</v>
      </c>
      <c r="FR383" s="594"/>
      <c r="FS383" s="315"/>
      <c r="FT383" s="241">
        <f t="shared" si="6048"/>
        <v>0</v>
      </c>
      <c r="FU383" s="594"/>
      <c r="FV383" s="315"/>
      <c r="FW383" s="241">
        <f t="shared" si="6049"/>
        <v>0</v>
      </c>
      <c r="FX383" s="41">
        <f t="shared" si="5944"/>
        <v>0</v>
      </c>
      <c r="FY383" s="42">
        <f t="shared" si="5945"/>
        <v>0</v>
      </c>
      <c r="FZ383" s="43">
        <f t="shared" si="5946"/>
        <v>0</v>
      </c>
      <c r="GA383" s="184"/>
      <c r="GB383" s="108"/>
      <c r="GC383" s="90">
        <f t="shared" si="6050"/>
        <v>0</v>
      </c>
      <c r="GD383" s="184"/>
      <c r="GE383" s="108"/>
      <c r="GF383" s="90">
        <f t="shared" si="6051"/>
        <v>0</v>
      </c>
      <c r="GG383" s="236">
        <f t="shared" si="5947"/>
        <v>0</v>
      </c>
      <c r="GH383" s="232">
        <f t="shared" si="5948"/>
        <v>0</v>
      </c>
      <c r="GI383" s="233">
        <f t="shared" si="5949"/>
        <v>0</v>
      </c>
      <c r="GJ383" s="449">
        <f t="shared" si="5950"/>
        <v>0</v>
      </c>
      <c r="GK383" s="450">
        <f t="shared" si="5951"/>
        <v>0</v>
      </c>
      <c r="GL383" s="451">
        <f t="shared" si="5952"/>
        <v>0</v>
      </c>
      <c r="GM383" s="449">
        <f t="shared" si="5953"/>
        <v>0</v>
      </c>
      <c r="GN383" s="450">
        <f t="shared" si="5954"/>
        <v>0</v>
      </c>
      <c r="GO383" s="451">
        <f t="shared" si="5955"/>
        <v>0</v>
      </c>
      <c r="GP383" s="252">
        <f t="shared" si="5956"/>
        <v>0</v>
      </c>
      <c r="GQ383" s="253">
        <f t="shared" si="5957"/>
        <v>0</v>
      </c>
      <c r="GR383" s="253">
        <f t="shared" si="5958"/>
        <v>0</v>
      </c>
      <c r="GS383" s="184"/>
      <c r="GT383" s="108"/>
      <c r="GU383" s="90">
        <f t="shared" si="6052"/>
        <v>0</v>
      </c>
      <c r="GV383" s="106"/>
      <c r="GW383" s="108"/>
      <c r="GX383" s="90">
        <f t="shared" si="6053"/>
        <v>0</v>
      </c>
      <c r="GY383" s="236">
        <f t="shared" si="5959"/>
        <v>0</v>
      </c>
      <c r="GZ383" s="232">
        <f t="shared" si="5960"/>
        <v>0</v>
      </c>
      <c r="HA383" s="233">
        <f t="shared" si="5961"/>
        <v>0</v>
      </c>
      <c r="HB383" s="184"/>
      <c r="HC383" s="100"/>
      <c r="HD383" s="90">
        <f t="shared" si="6054"/>
        <v>0</v>
      </c>
      <c r="HE383" s="184"/>
      <c r="HF383" s="100"/>
      <c r="HG383" s="90">
        <f t="shared" si="6055"/>
        <v>0</v>
      </c>
      <c r="HH383" s="236">
        <f t="shared" si="5962"/>
        <v>0</v>
      </c>
      <c r="HI383" s="232">
        <f t="shared" si="5963"/>
        <v>0</v>
      </c>
      <c r="HJ383" s="233">
        <f t="shared" si="5964"/>
        <v>0</v>
      </c>
      <c r="HK383" s="184"/>
      <c r="HL383" s="100"/>
      <c r="HM383" s="90">
        <f t="shared" si="6056"/>
        <v>0</v>
      </c>
      <c r="HN383" s="184"/>
      <c r="HO383" s="100"/>
      <c r="HP383" s="90">
        <f t="shared" si="6057"/>
        <v>0</v>
      </c>
      <c r="HQ383" s="236">
        <f t="shared" si="5965"/>
        <v>0</v>
      </c>
      <c r="HR383" s="232">
        <f t="shared" si="5966"/>
        <v>0</v>
      </c>
      <c r="HS383" s="233">
        <f t="shared" si="5967"/>
        <v>0</v>
      </c>
      <c r="HT383" s="50">
        <f t="shared" si="5968"/>
        <v>0</v>
      </c>
      <c r="HU383" s="45">
        <f t="shared" si="5969"/>
        <v>0</v>
      </c>
      <c r="HV383" s="51">
        <f t="shared" si="5970"/>
        <v>0</v>
      </c>
      <c r="HW383" s="50">
        <f t="shared" si="5971"/>
        <v>0</v>
      </c>
      <c r="HX383" s="45">
        <f t="shared" si="5972"/>
        <v>0</v>
      </c>
      <c r="HY383" s="51">
        <f t="shared" si="5973"/>
        <v>0</v>
      </c>
      <c r="HZ383" s="252">
        <f t="shared" si="5974"/>
        <v>0</v>
      </c>
      <c r="IA383" s="253">
        <f t="shared" si="5975"/>
        <v>0</v>
      </c>
      <c r="IB383" s="253">
        <f t="shared" si="5976"/>
        <v>0</v>
      </c>
      <c r="IC383" s="184"/>
      <c r="ID383" s="108"/>
      <c r="IE383" s="90">
        <f t="shared" si="6058"/>
        <v>0</v>
      </c>
      <c r="IF383" s="184"/>
      <c r="IG383" s="108"/>
      <c r="IH383" s="90">
        <f t="shared" si="6059"/>
        <v>0</v>
      </c>
      <c r="II383" s="236">
        <f t="shared" si="5977"/>
        <v>0</v>
      </c>
      <c r="IJ383" s="232">
        <f t="shared" si="5978"/>
        <v>0</v>
      </c>
      <c r="IK383" s="233">
        <f t="shared" si="5979"/>
        <v>0</v>
      </c>
      <c r="IL383" s="243"/>
      <c r="IM383" s="240"/>
      <c r="IN383" s="241">
        <f t="shared" si="6060"/>
        <v>0</v>
      </c>
      <c r="IO383" s="243"/>
      <c r="IP383" s="240"/>
      <c r="IQ383" s="241">
        <f t="shared" si="6061"/>
        <v>0</v>
      </c>
      <c r="IR383" s="236">
        <f t="shared" si="5980"/>
        <v>0</v>
      </c>
      <c r="IS383" s="232">
        <f t="shared" si="5981"/>
        <v>0</v>
      </c>
      <c r="IT383" s="233">
        <f t="shared" si="5982"/>
        <v>0</v>
      </c>
      <c r="IU383" s="184"/>
      <c r="IV383" s="108"/>
      <c r="IW383" s="241">
        <f t="shared" si="6062"/>
        <v>0</v>
      </c>
      <c r="IX383" s="106"/>
      <c r="IY383" s="108"/>
      <c r="IZ383" s="241">
        <f t="shared" si="6063"/>
        <v>0</v>
      </c>
      <c r="JA383" s="236">
        <f t="shared" si="5983"/>
        <v>0</v>
      </c>
      <c r="JB383" s="232">
        <f t="shared" si="5984"/>
        <v>0</v>
      </c>
      <c r="JC383" s="233">
        <f t="shared" si="5985"/>
        <v>0</v>
      </c>
      <c r="JD383" s="449">
        <f t="shared" si="5986"/>
        <v>0</v>
      </c>
      <c r="JE383" s="450">
        <f t="shared" si="5987"/>
        <v>0</v>
      </c>
      <c r="JF383" s="451">
        <f t="shared" si="5988"/>
        <v>0</v>
      </c>
      <c r="JG383" s="449">
        <f t="shared" si="5989"/>
        <v>0</v>
      </c>
      <c r="JH383" s="450">
        <f t="shared" si="5990"/>
        <v>0</v>
      </c>
      <c r="JI383" s="451">
        <f t="shared" si="5991"/>
        <v>0</v>
      </c>
      <c r="JJ383" s="252">
        <f t="shared" si="5992"/>
        <v>0</v>
      </c>
      <c r="JK383" s="253">
        <f t="shared" si="5993"/>
        <v>0</v>
      </c>
      <c r="JL383" s="253">
        <f t="shared" si="5994"/>
        <v>0</v>
      </c>
      <c r="JM383" s="184"/>
      <c r="JN383" s="100"/>
      <c r="JO383" s="90">
        <f t="shared" si="6064"/>
        <v>0</v>
      </c>
      <c r="JP383" s="184"/>
      <c r="JQ383" s="100"/>
      <c r="JR383" s="90">
        <f t="shared" si="6065"/>
        <v>0</v>
      </c>
      <c r="JS383" s="236">
        <f t="shared" si="5995"/>
        <v>0</v>
      </c>
      <c r="JT383" s="232">
        <f t="shared" si="5996"/>
        <v>0</v>
      </c>
      <c r="JU383" s="233">
        <f t="shared" si="5997"/>
        <v>0</v>
      </c>
      <c r="JV383" s="184"/>
      <c r="JW383" s="100"/>
      <c r="JX383" s="90">
        <f t="shared" si="6066"/>
        <v>0</v>
      </c>
      <c r="JY383" s="184"/>
      <c r="JZ383" s="100"/>
      <c r="KA383" s="90">
        <f t="shared" si="6067"/>
        <v>0</v>
      </c>
      <c r="KB383" s="236">
        <f t="shared" si="5998"/>
        <v>0</v>
      </c>
      <c r="KC383" s="232">
        <f t="shared" si="5999"/>
        <v>0</v>
      </c>
      <c r="KD383" s="233">
        <f t="shared" si="6000"/>
        <v>0</v>
      </c>
      <c r="KE383" s="184"/>
      <c r="KF383" s="100"/>
      <c r="KG383" s="90">
        <f t="shared" si="6068"/>
        <v>0</v>
      </c>
      <c r="KH383" s="184"/>
      <c r="KI383" s="100"/>
      <c r="KJ383" s="90">
        <f t="shared" si="6069"/>
        <v>0</v>
      </c>
      <c r="KK383" s="41">
        <f t="shared" si="6001"/>
        <v>0</v>
      </c>
      <c r="KL383" s="42">
        <f t="shared" si="6002"/>
        <v>0</v>
      </c>
      <c r="KM383" s="43">
        <f t="shared" si="6003"/>
        <v>0</v>
      </c>
      <c r="KN383" s="50">
        <f t="shared" si="6004"/>
        <v>0</v>
      </c>
      <c r="KO383" s="45">
        <f t="shared" si="6005"/>
        <v>0</v>
      </c>
      <c r="KP383" s="51">
        <f t="shared" si="6006"/>
        <v>0</v>
      </c>
      <c r="KQ383" s="50">
        <f t="shared" si="6007"/>
        <v>0</v>
      </c>
      <c r="KR383" s="45">
        <f t="shared" si="6008"/>
        <v>0</v>
      </c>
      <c r="KS383" s="51">
        <f t="shared" si="6009"/>
        <v>0</v>
      </c>
      <c r="KT383" s="81">
        <f t="shared" si="6010"/>
        <v>0</v>
      </c>
      <c r="KU383" s="52">
        <f t="shared" si="6011"/>
        <v>0</v>
      </c>
      <c r="KV383" s="52">
        <f t="shared" si="6012"/>
        <v>0</v>
      </c>
      <c r="KW383" s="178">
        <f t="shared" si="6013"/>
        <v>0</v>
      </c>
      <c r="KX383" s="28">
        <f t="shared" si="6014"/>
        <v>0</v>
      </c>
      <c r="KY383" s="29">
        <f t="shared" si="6015"/>
        <v>0</v>
      </c>
      <c r="KZ383" s="178">
        <f t="shared" si="6016"/>
        <v>0</v>
      </c>
      <c r="LA383" s="28">
        <f t="shared" si="6017"/>
        <v>0</v>
      </c>
      <c r="LB383" s="29">
        <f t="shared" si="6018"/>
        <v>0</v>
      </c>
      <c r="LC383" s="178">
        <f t="shared" si="6019"/>
        <v>0</v>
      </c>
      <c r="LD383" s="28">
        <f t="shared" si="6020"/>
        <v>0</v>
      </c>
      <c r="LE383" s="29">
        <f t="shared" si="6021"/>
        <v>0</v>
      </c>
    </row>
    <row r="384" spans="2:317" ht="20.100000000000001" hidden="1" customHeight="1" outlineLevel="3">
      <c r="B384" s="84" t="s">
        <v>466</v>
      </c>
      <c r="C384" s="176" t="s">
        <v>470</v>
      </c>
      <c r="D384" s="176" t="s">
        <v>315</v>
      </c>
      <c r="E384" s="176" t="s">
        <v>262</v>
      </c>
      <c r="F384" s="84" t="s">
        <v>215</v>
      </c>
      <c r="G384" s="594"/>
      <c r="H384" s="315"/>
      <c r="I384" s="241">
        <f t="shared" si="6022"/>
        <v>0</v>
      </c>
      <c r="J384" s="594"/>
      <c r="K384" s="315"/>
      <c r="L384" s="241">
        <f t="shared" si="6023"/>
        <v>0</v>
      </c>
      <c r="M384" s="41">
        <f t="shared" si="5860"/>
        <v>0</v>
      </c>
      <c r="N384" s="42">
        <f t="shared" si="5861"/>
        <v>0</v>
      </c>
      <c r="O384" s="43">
        <f t="shared" si="5862"/>
        <v>0</v>
      </c>
      <c r="P384" s="594"/>
      <c r="Q384" s="315"/>
      <c r="R384" s="241">
        <f t="shared" si="6024"/>
        <v>0</v>
      </c>
      <c r="S384" s="594"/>
      <c r="T384" s="315"/>
      <c r="U384" s="241">
        <f t="shared" si="6025"/>
        <v>0</v>
      </c>
      <c r="V384" s="41">
        <f t="shared" si="5863"/>
        <v>0</v>
      </c>
      <c r="W384" s="42">
        <f t="shared" si="5864"/>
        <v>0</v>
      </c>
      <c r="X384" s="43">
        <f t="shared" si="5865"/>
        <v>0</v>
      </c>
      <c r="Y384" s="243"/>
      <c r="Z384" s="295"/>
      <c r="AA384" s="241">
        <f t="shared" si="6026"/>
        <v>0</v>
      </c>
      <c r="AB384" s="243"/>
      <c r="AC384" s="295"/>
      <c r="AD384" s="241">
        <f t="shared" si="6027"/>
        <v>0</v>
      </c>
      <c r="AE384" s="236">
        <f t="shared" si="5866"/>
        <v>0</v>
      </c>
      <c r="AF384" s="232">
        <f t="shared" si="5867"/>
        <v>0</v>
      </c>
      <c r="AG384" s="233">
        <f t="shared" si="5868"/>
        <v>0</v>
      </c>
      <c r="AH384" s="449">
        <f t="shared" si="5869"/>
        <v>0</v>
      </c>
      <c r="AI384" s="450">
        <f t="shared" si="5870"/>
        <v>0</v>
      </c>
      <c r="AJ384" s="451">
        <f t="shared" si="5871"/>
        <v>0</v>
      </c>
      <c r="AK384" s="449">
        <f t="shared" si="5872"/>
        <v>0</v>
      </c>
      <c r="AL384" s="450">
        <f t="shared" si="5873"/>
        <v>0</v>
      </c>
      <c r="AM384" s="451">
        <f t="shared" si="5874"/>
        <v>0</v>
      </c>
      <c r="AN384" s="252">
        <f t="shared" si="5875"/>
        <v>0</v>
      </c>
      <c r="AO384" s="253">
        <f t="shared" si="5876"/>
        <v>0</v>
      </c>
      <c r="AP384" s="253">
        <f t="shared" si="5877"/>
        <v>0</v>
      </c>
      <c r="AQ384" s="184"/>
      <c r="AR384" s="108"/>
      <c r="AS384" s="90">
        <f t="shared" si="6028"/>
        <v>0</v>
      </c>
      <c r="AT384" s="106"/>
      <c r="AU384" s="108"/>
      <c r="AV384" s="90">
        <f t="shared" si="6029"/>
        <v>0</v>
      </c>
      <c r="AW384" s="236">
        <f t="shared" si="5878"/>
        <v>0</v>
      </c>
      <c r="AX384" s="232">
        <f t="shared" si="5879"/>
        <v>0</v>
      </c>
      <c r="AY384" s="233">
        <f t="shared" si="5880"/>
        <v>0</v>
      </c>
      <c r="AZ384" s="389"/>
      <c r="BA384" s="108"/>
      <c r="BB384" s="90">
        <f t="shared" si="6030"/>
        <v>0</v>
      </c>
      <c r="BC384" s="389">
        <v>7.4999999999999997E-2</v>
      </c>
      <c r="BD384" s="108">
        <v>4200</v>
      </c>
      <c r="BE384" s="90">
        <f t="shared" si="6031"/>
        <v>315</v>
      </c>
      <c r="BF384" s="236">
        <f t="shared" si="5881"/>
        <v>-7.4999999999999997E-2</v>
      </c>
      <c r="BG384" s="232">
        <f t="shared" si="5882"/>
        <v>-4200</v>
      </c>
      <c r="BH384" s="233">
        <f t="shared" si="5883"/>
        <v>-315</v>
      </c>
      <c r="BI384" s="184"/>
      <c r="BJ384" s="100"/>
      <c r="BK384" s="90">
        <f t="shared" si="6032"/>
        <v>0</v>
      </c>
      <c r="BL384" s="184"/>
      <c r="BM384" s="100"/>
      <c r="BN384" s="90">
        <f t="shared" si="6033"/>
        <v>0</v>
      </c>
      <c r="BO384" s="236">
        <f t="shared" si="5884"/>
        <v>0</v>
      </c>
      <c r="BP384" s="232">
        <f t="shared" si="5885"/>
        <v>0</v>
      </c>
      <c r="BQ384" s="233">
        <f t="shared" si="5886"/>
        <v>0</v>
      </c>
      <c r="BR384" s="50">
        <f t="shared" si="5887"/>
        <v>0</v>
      </c>
      <c r="BS384" s="45">
        <f t="shared" si="5888"/>
        <v>0</v>
      </c>
      <c r="BT384" s="51">
        <f t="shared" si="5889"/>
        <v>0</v>
      </c>
      <c r="BU384" s="50">
        <f t="shared" si="5890"/>
        <v>7.4999999999999997E-2</v>
      </c>
      <c r="BV384" s="45">
        <f t="shared" si="5891"/>
        <v>4200</v>
      </c>
      <c r="BW384" s="51">
        <f t="shared" si="5892"/>
        <v>315</v>
      </c>
      <c r="BX384" s="252">
        <f t="shared" si="5893"/>
        <v>-7.4999999999999997E-2</v>
      </c>
      <c r="BY384" s="253">
        <f t="shared" si="5894"/>
        <v>-4200</v>
      </c>
      <c r="BZ384" s="253">
        <f t="shared" si="5895"/>
        <v>-315</v>
      </c>
      <c r="CA384" s="243"/>
      <c r="CB384" s="240"/>
      <c r="CC384" s="241">
        <f t="shared" si="6034"/>
        <v>0</v>
      </c>
      <c r="CD384" s="243"/>
      <c r="CE384" s="240"/>
      <c r="CF384" s="241">
        <f t="shared" si="6035"/>
        <v>0</v>
      </c>
      <c r="CG384" s="236">
        <f t="shared" si="5896"/>
        <v>0</v>
      </c>
      <c r="CH384" s="232">
        <f t="shared" si="5897"/>
        <v>0</v>
      </c>
      <c r="CI384" s="233">
        <f t="shared" si="5898"/>
        <v>0</v>
      </c>
      <c r="CJ384" s="243"/>
      <c r="CK384" s="240"/>
      <c r="CL384" s="241">
        <f t="shared" si="6036"/>
        <v>0</v>
      </c>
      <c r="CM384" s="243"/>
      <c r="CN384" s="240"/>
      <c r="CO384" s="241">
        <f t="shared" si="6037"/>
        <v>0</v>
      </c>
      <c r="CP384" s="236">
        <f t="shared" si="5899"/>
        <v>0</v>
      </c>
      <c r="CQ384" s="232">
        <f t="shared" si="5900"/>
        <v>0</v>
      </c>
      <c r="CR384" s="233">
        <f t="shared" si="5901"/>
        <v>0</v>
      </c>
      <c r="CS384" s="184"/>
      <c r="CT384" s="108"/>
      <c r="CU384" s="90">
        <f t="shared" si="6038"/>
        <v>0</v>
      </c>
      <c r="CV384" s="106"/>
      <c r="CW384" s="108"/>
      <c r="CX384" s="241">
        <f t="shared" si="6039"/>
        <v>0</v>
      </c>
      <c r="CY384" s="236">
        <f t="shared" si="5902"/>
        <v>0</v>
      </c>
      <c r="CZ384" s="232">
        <f t="shared" si="5903"/>
        <v>0</v>
      </c>
      <c r="DA384" s="233">
        <f t="shared" si="5904"/>
        <v>0</v>
      </c>
      <c r="DB384" s="449">
        <f t="shared" si="5905"/>
        <v>0</v>
      </c>
      <c r="DC384" s="450">
        <f t="shared" si="5906"/>
        <v>0</v>
      </c>
      <c r="DD384" s="451">
        <f t="shared" si="5907"/>
        <v>0</v>
      </c>
      <c r="DE384" s="449">
        <f t="shared" si="5908"/>
        <v>0</v>
      </c>
      <c r="DF384" s="450">
        <f t="shared" si="5909"/>
        <v>0</v>
      </c>
      <c r="DG384" s="451">
        <f t="shared" si="5910"/>
        <v>0</v>
      </c>
      <c r="DH384" s="252">
        <f t="shared" si="5911"/>
        <v>0</v>
      </c>
      <c r="DI384" s="253">
        <f t="shared" si="5912"/>
        <v>0</v>
      </c>
      <c r="DJ384" s="253">
        <f t="shared" si="5913"/>
        <v>0</v>
      </c>
      <c r="DK384" s="184"/>
      <c r="DL384" s="100"/>
      <c r="DM384" s="90">
        <f t="shared" si="6040"/>
        <v>0</v>
      </c>
      <c r="DN384" s="184"/>
      <c r="DO384" s="100"/>
      <c r="DP384" s="90">
        <f t="shared" si="6041"/>
        <v>0</v>
      </c>
      <c r="DQ384" s="236">
        <f t="shared" si="5914"/>
        <v>0</v>
      </c>
      <c r="DR384" s="232">
        <f t="shared" si="5915"/>
        <v>0</v>
      </c>
      <c r="DS384" s="233">
        <f t="shared" si="5916"/>
        <v>0</v>
      </c>
      <c r="DT384" s="184"/>
      <c r="DU384" s="100"/>
      <c r="DV384" s="90">
        <f t="shared" si="6042"/>
        <v>0</v>
      </c>
      <c r="DW384" s="184"/>
      <c r="DX384" s="100"/>
      <c r="DY384" s="90">
        <f t="shared" si="6043"/>
        <v>0</v>
      </c>
      <c r="DZ384" s="236">
        <f t="shared" si="5917"/>
        <v>0</v>
      </c>
      <c r="EA384" s="232">
        <f t="shared" si="5918"/>
        <v>0</v>
      </c>
      <c r="EB384" s="233">
        <f t="shared" si="5919"/>
        <v>0</v>
      </c>
      <c r="EC384" s="184"/>
      <c r="ED384" s="100"/>
      <c r="EE384" s="90">
        <f t="shared" si="6044"/>
        <v>0</v>
      </c>
      <c r="EF384" s="184"/>
      <c r="EG384" s="100"/>
      <c r="EH384" s="90">
        <f t="shared" si="6045"/>
        <v>0</v>
      </c>
      <c r="EI384" s="41">
        <f t="shared" si="5920"/>
        <v>0</v>
      </c>
      <c r="EJ384" s="42">
        <f t="shared" si="5921"/>
        <v>0</v>
      </c>
      <c r="EK384" s="43">
        <f t="shared" si="5922"/>
        <v>0</v>
      </c>
      <c r="EL384" s="50">
        <f t="shared" si="5923"/>
        <v>0</v>
      </c>
      <c r="EM384" s="45">
        <f t="shared" si="5924"/>
        <v>0</v>
      </c>
      <c r="EN384" s="51">
        <f t="shared" si="5925"/>
        <v>0</v>
      </c>
      <c r="EO384" s="50">
        <f t="shared" si="5926"/>
        <v>0</v>
      </c>
      <c r="EP384" s="45">
        <f t="shared" si="5927"/>
        <v>0</v>
      </c>
      <c r="EQ384" s="51">
        <f t="shared" si="5928"/>
        <v>0</v>
      </c>
      <c r="ER384" s="81">
        <f t="shared" si="5929"/>
        <v>0</v>
      </c>
      <c r="ES384" s="52">
        <f t="shared" si="5930"/>
        <v>0</v>
      </c>
      <c r="ET384" s="52">
        <f t="shared" si="5931"/>
        <v>0</v>
      </c>
      <c r="EU384" s="178">
        <f t="shared" si="5932"/>
        <v>0</v>
      </c>
      <c r="EV384" s="28">
        <f t="shared" si="5933"/>
        <v>0</v>
      </c>
      <c r="EW384" s="29">
        <f t="shared" si="5934"/>
        <v>0</v>
      </c>
      <c r="EX384" s="178">
        <f t="shared" si="5935"/>
        <v>7.4999999999999997E-2</v>
      </c>
      <c r="EY384" s="28">
        <f t="shared" si="5936"/>
        <v>4200</v>
      </c>
      <c r="EZ384" s="29">
        <f t="shared" si="5937"/>
        <v>315</v>
      </c>
      <c r="FA384" s="178">
        <f t="shared" si="5938"/>
        <v>-7.4999999999999997E-2</v>
      </c>
      <c r="FB384" s="28">
        <f t="shared" si="5939"/>
        <v>-4200</v>
      </c>
      <c r="FC384" s="29">
        <f t="shared" si="5940"/>
        <v>-315</v>
      </c>
      <c r="FE384" s="84"/>
      <c r="FF384" s="176"/>
      <c r="FG384" s="176"/>
      <c r="FH384" s="84"/>
      <c r="FI384" s="594"/>
      <c r="FJ384" s="315"/>
      <c r="FK384" s="241">
        <f t="shared" si="6046"/>
        <v>0</v>
      </c>
      <c r="FL384" s="594"/>
      <c r="FM384" s="315"/>
      <c r="FN384" s="241">
        <f t="shared" si="6047"/>
        <v>0</v>
      </c>
      <c r="FO384" s="41">
        <f t="shared" si="5941"/>
        <v>0</v>
      </c>
      <c r="FP384" s="42">
        <f t="shared" si="5942"/>
        <v>0</v>
      </c>
      <c r="FQ384" s="43">
        <f t="shared" si="5943"/>
        <v>0</v>
      </c>
      <c r="FR384" s="594"/>
      <c r="FS384" s="315"/>
      <c r="FT384" s="241">
        <f t="shared" si="6048"/>
        <v>0</v>
      </c>
      <c r="FU384" s="594"/>
      <c r="FV384" s="315"/>
      <c r="FW384" s="241">
        <f t="shared" si="6049"/>
        <v>0</v>
      </c>
      <c r="FX384" s="41">
        <f t="shared" si="5944"/>
        <v>0</v>
      </c>
      <c r="FY384" s="42">
        <f t="shared" si="5945"/>
        <v>0</v>
      </c>
      <c r="FZ384" s="43">
        <f t="shared" si="5946"/>
        <v>0</v>
      </c>
      <c r="GA384" s="243"/>
      <c r="GB384" s="295"/>
      <c r="GC384" s="241">
        <f t="shared" si="6050"/>
        <v>0</v>
      </c>
      <c r="GD384" s="243"/>
      <c r="GE384" s="295"/>
      <c r="GF384" s="241">
        <f t="shared" si="6051"/>
        <v>0</v>
      </c>
      <c r="GG384" s="236">
        <f t="shared" si="5947"/>
        <v>0</v>
      </c>
      <c r="GH384" s="232">
        <f t="shared" si="5948"/>
        <v>0</v>
      </c>
      <c r="GI384" s="233">
        <f t="shared" si="5949"/>
        <v>0</v>
      </c>
      <c r="GJ384" s="449">
        <f t="shared" si="5950"/>
        <v>0</v>
      </c>
      <c r="GK384" s="450">
        <f t="shared" si="5951"/>
        <v>0</v>
      </c>
      <c r="GL384" s="451">
        <f t="shared" si="5952"/>
        <v>0</v>
      </c>
      <c r="GM384" s="449">
        <f t="shared" si="5953"/>
        <v>0</v>
      </c>
      <c r="GN384" s="450">
        <f t="shared" si="5954"/>
        <v>0</v>
      </c>
      <c r="GO384" s="451">
        <f t="shared" si="5955"/>
        <v>0</v>
      </c>
      <c r="GP384" s="252">
        <f t="shared" si="5956"/>
        <v>0</v>
      </c>
      <c r="GQ384" s="253">
        <f t="shared" si="5957"/>
        <v>0</v>
      </c>
      <c r="GR384" s="253">
        <f t="shared" si="5958"/>
        <v>0</v>
      </c>
      <c r="GS384" s="184"/>
      <c r="GT384" s="108"/>
      <c r="GU384" s="90">
        <f t="shared" si="6052"/>
        <v>0</v>
      </c>
      <c r="GV384" s="106"/>
      <c r="GW384" s="108"/>
      <c r="GX384" s="90">
        <f t="shared" si="6053"/>
        <v>0</v>
      </c>
      <c r="GY384" s="236">
        <f t="shared" si="5959"/>
        <v>0</v>
      </c>
      <c r="GZ384" s="232">
        <f t="shared" si="5960"/>
        <v>0</v>
      </c>
      <c r="HA384" s="233">
        <f t="shared" si="5961"/>
        <v>0</v>
      </c>
      <c r="HB384" s="767"/>
      <c r="HC384" s="108"/>
      <c r="HD384" s="90">
        <f t="shared" si="6054"/>
        <v>0</v>
      </c>
      <c r="HE384" s="389">
        <v>7.4999999999999997E-2</v>
      </c>
      <c r="HF384" s="108">
        <v>4200</v>
      </c>
      <c r="HG384" s="90">
        <f t="shared" si="6055"/>
        <v>315</v>
      </c>
      <c r="HH384" s="236">
        <f t="shared" si="5962"/>
        <v>-7.4999999999999997E-2</v>
      </c>
      <c r="HI384" s="232">
        <f t="shared" si="5963"/>
        <v>-4200</v>
      </c>
      <c r="HJ384" s="233">
        <f t="shared" si="5964"/>
        <v>-315</v>
      </c>
      <c r="HK384" s="184"/>
      <c r="HL384" s="100"/>
      <c r="HM384" s="90">
        <f t="shared" si="6056"/>
        <v>0</v>
      </c>
      <c r="HN384" s="184"/>
      <c r="HO384" s="100"/>
      <c r="HP384" s="90">
        <f t="shared" si="6057"/>
        <v>0</v>
      </c>
      <c r="HQ384" s="236">
        <f t="shared" si="5965"/>
        <v>0</v>
      </c>
      <c r="HR384" s="232">
        <f t="shared" si="5966"/>
        <v>0</v>
      </c>
      <c r="HS384" s="233">
        <f t="shared" si="5967"/>
        <v>0</v>
      </c>
      <c r="HT384" s="50">
        <f t="shared" si="5968"/>
        <v>0</v>
      </c>
      <c r="HU384" s="45">
        <f t="shared" si="5969"/>
        <v>0</v>
      </c>
      <c r="HV384" s="51">
        <f t="shared" si="5970"/>
        <v>0</v>
      </c>
      <c r="HW384" s="50">
        <f t="shared" si="5971"/>
        <v>7.4999999999999997E-2</v>
      </c>
      <c r="HX384" s="45">
        <f t="shared" si="5972"/>
        <v>4200</v>
      </c>
      <c r="HY384" s="51">
        <f t="shared" si="5973"/>
        <v>315</v>
      </c>
      <c r="HZ384" s="252">
        <f t="shared" si="5974"/>
        <v>-7.4999999999999997E-2</v>
      </c>
      <c r="IA384" s="253">
        <f t="shared" si="5975"/>
        <v>-4200</v>
      </c>
      <c r="IB384" s="253">
        <f t="shared" si="5976"/>
        <v>-315</v>
      </c>
      <c r="IC384" s="243"/>
      <c r="ID384" s="240"/>
      <c r="IE384" s="241">
        <f t="shared" si="6058"/>
        <v>0</v>
      </c>
      <c r="IF384" s="243"/>
      <c r="IG384" s="240"/>
      <c r="IH384" s="241">
        <f t="shared" si="6059"/>
        <v>0</v>
      </c>
      <c r="II384" s="236">
        <f t="shared" si="5977"/>
        <v>0</v>
      </c>
      <c r="IJ384" s="232">
        <f t="shared" si="5978"/>
        <v>0</v>
      </c>
      <c r="IK384" s="233">
        <f t="shared" si="5979"/>
        <v>0</v>
      </c>
      <c r="IL384" s="243"/>
      <c r="IM384" s="240"/>
      <c r="IN384" s="241">
        <f t="shared" si="6060"/>
        <v>0</v>
      </c>
      <c r="IO384" s="243"/>
      <c r="IP384" s="240"/>
      <c r="IQ384" s="241">
        <f t="shared" si="6061"/>
        <v>0</v>
      </c>
      <c r="IR384" s="236">
        <f t="shared" si="5980"/>
        <v>0</v>
      </c>
      <c r="IS384" s="232">
        <f t="shared" si="5981"/>
        <v>0</v>
      </c>
      <c r="IT384" s="233">
        <f t="shared" si="5982"/>
        <v>0</v>
      </c>
      <c r="IU384" s="184"/>
      <c r="IV384" s="108"/>
      <c r="IW384" s="90">
        <f t="shared" ref="IW384:IW393" si="6070">IU384*IV384</f>
        <v>0</v>
      </c>
      <c r="IX384" s="106"/>
      <c r="IY384" s="108"/>
      <c r="IZ384" s="241">
        <f t="shared" si="6063"/>
        <v>0</v>
      </c>
      <c r="JA384" s="236">
        <f t="shared" si="5983"/>
        <v>0</v>
      </c>
      <c r="JB384" s="232">
        <f t="shared" si="5984"/>
        <v>0</v>
      </c>
      <c r="JC384" s="233">
        <f t="shared" si="5985"/>
        <v>0</v>
      </c>
      <c r="JD384" s="449">
        <f t="shared" si="5986"/>
        <v>0</v>
      </c>
      <c r="JE384" s="450">
        <f t="shared" si="5987"/>
        <v>0</v>
      </c>
      <c r="JF384" s="451">
        <f t="shared" si="5988"/>
        <v>0</v>
      </c>
      <c r="JG384" s="449">
        <f t="shared" si="5989"/>
        <v>0</v>
      </c>
      <c r="JH384" s="450">
        <f t="shared" si="5990"/>
        <v>0</v>
      </c>
      <c r="JI384" s="451">
        <f t="shared" si="5991"/>
        <v>0</v>
      </c>
      <c r="JJ384" s="252">
        <f t="shared" si="5992"/>
        <v>0</v>
      </c>
      <c r="JK384" s="253">
        <f t="shared" si="5993"/>
        <v>0</v>
      </c>
      <c r="JL384" s="253">
        <f t="shared" si="5994"/>
        <v>0</v>
      </c>
      <c r="JM384" s="184"/>
      <c r="JN384" s="100"/>
      <c r="JO384" s="90">
        <f t="shared" si="6064"/>
        <v>0</v>
      </c>
      <c r="JP384" s="184"/>
      <c r="JQ384" s="100"/>
      <c r="JR384" s="90">
        <f t="shared" si="6065"/>
        <v>0</v>
      </c>
      <c r="JS384" s="236">
        <f t="shared" si="5995"/>
        <v>0</v>
      </c>
      <c r="JT384" s="232">
        <f t="shared" si="5996"/>
        <v>0</v>
      </c>
      <c r="JU384" s="233">
        <f t="shared" si="5997"/>
        <v>0</v>
      </c>
      <c r="JV384" s="184"/>
      <c r="JW384" s="100"/>
      <c r="JX384" s="90">
        <f t="shared" si="6066"/>
        <v>0</v>
      </c>
      <c r="JY384" s="184"/>
      <c r="JZ384" s="100"/>
      <c r="KA384" s="90">
        <f t="shared" si="6067"/>
        <v>0</v>
      </c>
      <c r="KB384" s="236">
        <f t="shared" si="5998"/>
        <v>0</v>
      </c>
      <c r="KC384" s="232">
        <f t="shared" si="5999"/>
        <v>0</v>
      </c>
      <c r="KD384" s="233">
        <f t="shared" si="6000"/>
        <v>0</v>
      </c>
      <c r="KE384" s="184"/>
      <c r="KF384" s="100"/>
      <c r="KG384" s="90">
        <f t="shared" si="6068"/>
        <v>0</v>
      </c>
      <c r="KH384" s="184"/>
      <c r="KI384" s="100"/>
      <c r="KJ384" s="90">
        <f t="shared" si="6069"/>
        <v>0</v>
      </c>
      <c r="KK384" s="41">
        <f t="shared" si="6001"/>
        <v>0</v>
      </c>
      <c r="KL384" s="42">
        <f t="shared" si="6002"/>
        <v>0</v>
      </c>
      <c r="KM384" s="43">
        <f t="shared" si="6003"/>
        <v>0</v>
      </c>
      <c r="KN384" s="50">
        <f t="shared" si="6004"/>
        <v>0</v>
      </c>
      <c r="KO384" s="45">
        <f t="shared" si="6005"/>
        <v>0</v>
      </c>
      <c r="KP384" s="51">
        <f t="shared" si="6006"/>
        <v>0</v>
      </c>
      <c r="KQ384" s="50">
        <f t="shared" si="6007"/>
        <v>0</v>
      </c>
      <c r="KR384" s="45">
        <f t="shared" si="6008"/>
        <v>0</v>
      </c>
      <c r="KS384" s="51">
        <f t="shared" si="6009"/>
        <v>0</v>
      </c>
      <c r="KT384" s="81">
        <f t="shared" si="6010"/>
        <v>0</v>
      </c>
      <c r="KU384" s="52">
        <f t="shared" si="6011"/>
        <v>0</v>
      </c>
      <c r="KV384" s="52">
        <f t="shared" si="6012"/>
        <v>0</v>
      </c>
      <c r="KW384" s="178">
        <f t="shared" si="6013"/>
        <v>0</v>
      </c>
      <c r="KX384" s="28">
        <f t="shared" si="6014"/>
        <v>0</v>
      </c>
      <c r="KY384" s="29">
        <f t="shared" si="6015"/>
        <v>0</v>
      </c>
      <c r="KZ384" s="178">
        <f t="shared" si="6016"/>
        <v>7.4999999999999997E-2</v>
      </c>
      <c r="LA384" s="28">
        <f t="shared" si="6017"/>
        <v>4200</v>
      </c>
      <c r="LB384" s="29">
        <f t="shared" si="6018"/>
        <v>315</v>
      </c>
      <c r="LC384" s="178">
        <f t="shared" si="6019"/>
        <v>-7.4999999999999997E-2</v>
      </c>
      <c r="LD384" s="28">
        <f t="shared" si="6020"/>
        <v>-4200</v>
      </c>
      <c r="LE384" s="29">
        <f t="shared" si="6021"/>
        <v>-315</v>
      </c>
    </row>
    <row r="385" spans="2:317" ht="20.25" hidden="1" customHeight="1" outlineLevel="3">
      <c r="B385" s="84" t="s">
        <v>468</v>
      </c>
      <c r="C385" s="176" t="s">
        <v>471</v>
      </c>
      <c r="D385" s="176" t="s">
        <v>442</v>
      </c>
      <c r="E385" s="176" t="s">
        <v>262</v>
      </c>
      <c r="F385" s="84" t="s">
        <v>215</v>
      </c>
      <c r="G385" s="483"/>
      <c r="H385" s="240"/>
      <c r="I385" s="241">
        <f t="shared" si="6022"/>
        <v>0</v>
      </c>
      <c r="J385" s="243"/>
      <c r="K385" s="240"/>
      <c r="L385" s="241">
        <f t="shared" si="6023"/>
        <v>0</v>
      </c>
      <c r="M385" s="41">
        <f t="shared" si="5860"/>
        <v>0</v>
      </c>
      <c r="N385" s="42">
        <f t="shared" si="5861"/>
        <v>0</v>
      </c>
      <c r="O385" s="43">
        <f t="shared" si="5862"/>
        <v>0</v>
      </c>
      <c r="P385" s="594"/>
      <c r="Q385" s="315"/>
      <c r="R385" s="241">
        <f t="shared" si="6024"/>
        <v>0</v>
      </c>
      <c r="S385" s="594"/>
      <c r="T385" s="315"/>
      <c r="U385" s="241">
        <f t="shared" si="6025"/>
        <v>0</v>
      </c>
      <c r="V385" s="41">
        <f t="shared" si="5863"/>
        <v>0</v>
      </c>
      <c r="W385" s="42">
        <f t="shared" si="5864"/>
        <v>0</v>
      </c>
      <c r="X385" s="43">
        <f t="shared" si="5865"/>
        <v>0</v>
      </c>
      <c r="Y385" s="243"/>
      <c r="Z385" s="240"/>
      <c r="AA385" s="241">
        <f t="shared" si="6026"/>
        <v>0</v>
      </c>
      <c r="AB385" s="243"/>
      <c r="AC385" s="240"/>
      <c r="AD385" s="241">
        <f t="shared" si="6027"/>
        <v>0</v>
      </c>
      <c r="AE385" s="236">
        <f t="shared" si="5866"/>
        <v>0</v>
      </c>
      <c r="AF385" s="232">
        <f t="shared" si="5867"/>
        <v>0</v>
      </c>
      <c r="AG385" s="233">
        <f t="shared" si="5868"/>
        <v>0</v>
      </c>
      <c r="AH385" s="449">
        <f t="shared" si="5869"/>
        <v>0</v>
      </c>
      <c r="AI385" s="450">
        <f t="shared" si="5870"/>
        <v>0</v>
      </c>
      <c r="AJ385" s="451">
        <f t="shared" si="5871"/>
        <v>0</v>
      </c>
      <c r="AK385" s="449">
        <f t="shared" si="5872"/>
        <v>0</v>
      </c>
      <c r="AL385" s="450">
        <f t="shared" si="5873"/>
        <v>0</v>
      </c>
      <c r="AM385" s="451">
        <f t="shared" si="5874"/>
        <v>0</v>
      </c>
      <c r="AN385" s="252">
        <f t="shared" si="5875"/>
        <v>0</v>
      </c>
      <c r="AO385" s="253">
        <f t="shared" si="5876"/>
        <v>0</v>
      </c>
      <c r="AP385" s="253">
        <f t="shared" si="5877"/>
        <v>0</v>
      </c>
      <c r="AQ385" s="184"/>
      <c r="AR385" s="108"/>
      <c r="AS385" s="90">
        <f t="shared" si="6028"/>
        <v>0</v>
      </c>
      <c r="AT385" s="184"/>
      <c r="AU385" s="108"/>
      <c r="AV385" s="90">
        <f t="shared" si="6029"/>
        <v>0</v>
      </c>
      <c r="AW385" s="236">
        <f t="shared" si="5878"/>
        <v>0</v>
      </c>
      <c r="AX385" s="232">
        <f t="shared" si="5879"/>
        <v>0</v>
      </c>
      <c r="AY385" s="233">
        <f t="shared" si="5880"/>
        <v>0</v>
      </c>
      <c r="AZ385" s="184"/>
      <c r="BA385" s="100"/>
      <c r="BB385" s="90">
        <f t="shared" si="6030"/>
        <v>0</v>
      </c>
      <c r="BC385" s="184"/>
      <c r="BD385" s="100"/>
      <c r="BE385" s="90">
        <f t="shared" si="6031"/>
        <v>0</v>
      </c>
      <c r="BF385" s="236">
        <f t="shared" si="5881"/>
        <v>0</v>
      </c>
      <c r="BG385" s="232">
        <f t="shared" si="5882"/>
        <v>0</v>
      </c>
      <c r="BH385" s="233">
        <f t="shared" si="5883"/>
        <v>0</v>
      </c>
      <c r="BI385" s="184"/>
      <c r="BJ385" s="100"/>
      <c r="BK385" s="90">
        <f t="shared" si="6032"/>
        <v>0</v>
      </c>
      <c r="BL385" s="184"/>
      <c r="BM385" s="100"/>
      <c r="BN385" s="90">
        <f t="shared" si="6033"/>
        <v>0</v>
      </c>
      <c r="BO385" s="236">
        <f t="shared" si="5884"/>
        <v>0</v>
      </c>
      <c r="BP385" s="232">
        <f t="shared" si="5885"/>
        <v>0</v>
      </c>
      <c r="BQ385" s="233">
        <f t="shared" si="5886"/>
        <v>0</v>
      </c>
      <c r="BR385" s="50">
        <f t="shared" si="5887"/>
        <v>0</v>
      </c>
      <c r="BS385" s="45">
        <f t="shared" si="5888"/>
        <v>0</v>
      </c>
      <c r="BT385" s="51">
        <f t="shared" si="5889"/>
        <v>0</v>
      </c>
      <c r="BU385" s="50">
        <f t="shared" si="5890"/>
        <v>0</v>
      </c>
      <c r="BV385" s="45">
        <f t="shared" si="5891"/>
        <v>0</v>
      </c>
      <c r="BW385" s="51">
        <f t="shared" si="5892"/>
        <v>0</v>
      </c>
      <c r="BX385" s="252">
        <f t="shared" si="5893"/>
        <v>0</v>
      </c>
      <c r="BY385" s="253">
        <f t="shared" si="5894"/>
        <v>0</v>
      </c>
      <c r="BZ385" s="253">
        <f t="shared" si="5895"/>
        <v>0</v>
      </c>
      <c r="CA385" s="243"/>
      <c r="CB385" s="240"/>
      <c r="CC385" s="241">
        <f t="shared" si="6034"/>
        <v>0</v>
      </c>
      <c r="CD385" s="243"/>
      <c r="CE385" s="240"/>
      <c r="CF385" s="241">
        <f t="shared" si="6035"/>
        <v>0</v>
      </c>
      <c r="CG385" s="236">
        <f t="shared" si="5896"/>
        <v>0</v>
      </c>
      <c r="CH385" s="232">
        <f t="shared" si="5897"/>
        <v>0</v>
      </c>
      <c r="CI385" s="233">
        <f t="shared" si="5898"/>
        <v>0</v>
      </c>
      <c r="CJ385" s="243"/>
      <c r="CK385" s="240"/>
      <c r="CL385" s="241">
        <f t="shared" si="6036"/>
        <v>0</v>
      </c>
      <c r="CM385" s="243"/>
      <c r="CN385" s="240"/>
      <c r="CO385" s="241">
        <f t="shared" si="6037"/>
        <v>0</v>
      </c>
      <c r="CP385" s="236">
        <f t="shared" si="5899"/>
        <v>0</v>
      </c>
      <c r="CQ385" s="232">
        <f t="shared" si="5900"/>
        <v>0</v>
      </c>
      <c r="CR385" s="233">
        <f t="shared" si="5901"/>
        <v>0</v>
      </c>
      <c r="CS385" s="184"/>
      <c r="CT385" s="108"/>
      <c r="CU385" s="90">
        <f t="shared" si="6038"/>
        <v>0</v>
      </c>
      <c r="CV385" s="184"/>
      <c r="CW385" s="108"/>
      <c r="CX385" s="241">
        <f t="shared" si="6039"/>
        <v>0</v>
      </c>
      <c r="CY385" s="236">
        <f t="shared" si="5902"/>
        <v>0</v>
      </c>
      <c r="CZ385" s="232">
        <f t="shared" si="5903"/>
        <v>0</v>
      </c>
      <c r="DA385" s="233">
        <f t="shared" si="5904"/>
        <v>0</v>
      </c>
      <c r="DB385" s="449">
        <f t="shared" si="5905"/>
        <v>0</v>
      </c>
      <c r="DC385" s="450">
        <f t="shared" si="5906"/>
        <v>0</v>
      </c>
      <c r="DD385" s="451">
        <f t="shared" si="5907"/>
        <v>0</v>
      </c>
      <c r="DE385" s="449">
        <f t="shared" si="5908"/>
        <v>0</v>
      </c>
      <c r="DF385" s="450">
        <f t="shared" si="5909"/>
        <v>0</v>
      </c>
      <c r="DG385" s="451">
        <f t="shared" si="5910"/>
        <v>0</v>
      </c>
      <c r="DH385" s="252">
        <f t="shared" si="5911"/>
        <v>0</v>
      </c>
      <c r="DI385" s="253">
        <f t="shared" si="5912"/>
        <v>0</v>
      </c>
      <c r="DJ385" s="253">
        <f t="shared" si="5913"/>
        <v>0</v>
      </c>
      <c r="DK385" s="184"/>
      <c r="DL385" s="100"/>
      <c r="DM385" s="90">
        <f t="shared" si="6040"/>
        <v>0</v>
      </c>
      <c r="DN385" s="184"/>
      <c r="DO385" s="100"/>
      <c r="DP385" s="90">
        <f t="shared" si="6041"/>
        <v>0</v>
      </c>
      <c r="DQ385" s="236">
        <f t="shared" si="5914"/>
        <v>0</v>
      </c>
      <c r="DR385" s="232">
        <f t="shared" si="5915"/>
        <v>0</v>
      </c>
      <c r="DS385" s="233">
        <f t="shared" si="5916"/>
        <v>0</v>
      </c>
      <c r="DT385" s="184"/>
      <c r="DU385" s="100"/>
      <c r="DV385" s="90">
        <f t="shared" si="6042"/>
        <v>0</v>
      </c>
      <c r="DW385" s="184"/>
      <c r="DX385" s="100"/>
      <c r="DY385" s="90">
        <f t="shared" si="6043"/>
        <v>0</v>
      </c>
      <c r="DZ385" s="236">
        <f t="shared" si="5917"/>
        <v>0</v>
      </c>
      <c r="EA385" s="232">
        <f t="shared" si="5918"/>
        <v>0</v>
      </c>
      <c r="EB385" s="233">
        <f t="shared" si="5919"/>
        <v>0</v>
      </c>
      <c r="EC385" s="184"/>
      <c r="ED385" s="100"/>
      <c r="EE385" s="90">
        <f t="shared" si="6044"/>
        <v>0</v>
      </c>
      <c r="EF385" s="184"/>
      <c r="EG385" s="100"/>
      <c r="EH385" s="90">
        <f t="shared" si="6045"/>
        <v>0</v>
      </c>
      <c r="EI385" s="41">
        <f t="shared" si="5920"/>
        <v>0</v>
      </c>
      <c r="EJ385" s="42">
        <f t="shared" si="5921"/>
        <v>0</v>
      </c>
      <c r="EK385" s="43">
        <f t="shared" si="5922"/>
        <v>0</v>
      </c>
      <c r="EL385" s="50">
        <f t="shared" si="5923"/>
        <v>0</v>
      </c>
      <c r="EM385" s="45">
        <f t="shared" si="5924"/>
        <v>0</v>
      </c>
      <c r="EN385" s="51">
        <f t="shared" si="5925"/>
        <v>0</v>
      </c>
      <c r="EO385" s="50">
        <f t="shared" si="5926"/>
        <v>0</v>
      </c>
      <c r="EP385" s="45">
        <f t="shared" si="5927"/>
        <v>0</v>
      </c>
      <c r="EQ385" s="51">
        <f t="shared" si="5928"/>
        <v>0</v>
      </c>
      <c r="ER385" s="81">
        <f t="shared" si="5929"/>
        <v>0</v>
      </c>
      <c r="ES385" s="52">
        <f t="shared" si="5930"/>
        <v>0</v>
      </c>
      <c r="ET385" s="52">
        <f t="shared" si="5931"/>
        <v>0</v>
      </c>
      <c r="EU385" s="27">
        <f t="shared" si="5932"/>
        <v>0</v>
      </c>
      <c r="EV385" s="28">
        <f t="shared" si="5933"/>
        <v>0</v>
      </c>
      <c r="EW385" s="29">
        <f t="shared" si="5934"/>
        <v>0</v>
      </c>
      <c r="EX385" s="27">
        <f t="shared" si="5935"/>
        <v>0</v>
      </c>
      <c r="EY385" s="28">
        <f t="shared" si="5936"/>
        <v>0</v>
      </c>
      <c r="EZ385" s="29">
        <f t="shared" si="5937"/>
        <v>0</v>
      </c>
      <c r="FA385" s="178">
        <f t="shared" si="5938"/>
        <v>0</v>
      </c>
      <c r="FB385" s="28">
        <f t="shared" si="5939"/>
        <v>0</v>
      </c>
      <c r="FC385" s="29">
        <f t="shared" si="5940"/>
        <v>0</v>
      </c>
      <c r="FE385" s="84"/>
      <c r="FF385" s="176"/>
      <c r="FG385" s="176"/>
      <c r="FH385" s="84"/>
      <c r="FI385" s="483"/>
      <c r="FJ385" s="240"/>
      <c r="FK385" s="241">
        <f t="shared" si="6046"/>
        <v>0</v>
      </c>
      <c r="FL385" s="243"/>
      <c r="FM385" s="240"/>
      <c r="FN385" s="241">
        <f t="shared" si="6047"/>
        <v>0</v>
      </c>
      <c r="FO385" s="41">
        <f t="shared" si="5941"/>
        <v>0</v>
      </c>
      <c r="FP385" s="42">
        <f t="shared" si="5942"/>
        <v>0</v>
      </c>
      <c r="FQ385" s="43">
        <f t="shared" si="5943"/>
        <v>0</v>
      </c>
      <c r="FR385" s="594"/>
      <c r="FS385" s="315"/>
      <c r="FT385" s="241">
        <f t="shared" si="6048"/>
        <v>0</v>
      </c>
      <c r="FU385" s="594"/>
      <c r="FV385" s="315"/>
      <c r="FW385" s="241">
        <f t="shared" si="6049"/>
        <v>0</v>
      </c>
      <c r="FX385" s="41">
        <f t="shared" si="5944"/>
        <v>0</v>
      </c>
      <c r="FY385" s="42">
        <f t="shared" si="5945"/>
        <v>0</v>
      </c>
      <c r="FZ385" s="43">
        <f t="shared" si="5946"/>
        <v>0</v>
      </c>
      <c r="GA385" s="243"/>
      <c r="GB385" s="240"/>
      <c r="GC385" s="241">
        <f t="shared" si="6050"/>
        <v>0</v>
      </c>
      <c r="GD385" s="243"/>
      <c r="GE385" s="240"/>
      <c r="GF385" s="241">
        <f t="shared" si="6051"/>
        <v>0</v>
      </c>
      <c r="GG385" s="236">
        <f t="shared" si="5947"/>
        <v>0</v>
      </c>
      <c r="GH385" s="232">
        <f t="shared" si="5948"/>
        <v>0</v>
      </c>
      <c r="GI385" s="233">
        <f t="shared" si="5949"/>
        <v>0</v>
      </c>
      <c r="GJ385" s="449">
        <f t="shared" si="5950"/>
        <v>0</v>
      </c>
      <c r="GK385" s="450">
        <f t="shared" si="5951"/>
        <v>0</v>
      </c>
      <c r="GL385" s="451">
        <f t="shared" si="5952"/>
        <v>0</v>
      </c>
      <c r="GM385" s="449">
        <f t="shared" si="5953"/>
        <v>0</v>
      </c>
      <c r="GN385" s="450">
        <f t="shared" si="5954"/>
        <v>0</v>
      </c>
      <c r="GO385" s="451">
        <f t="shared" si="5955"/>
        <v>0</v>
      </c>
      <c r="GP385" s="252">
        <f t="shared" si="5956"/>
        <v>0</v>
      </c>
      <c r="GQ385" s="253">
        <f t="shared" si="5957"/>
        <v>0</v>
      </c>
      <c r="GR385" s="253">
        <f t="shared" si="5958"/>
        <v>0</v>
      </c>
      <c r="GS385" s="184"/>
      <c r="GT385" s="108"/>
      <c r="GU385" s="90">
        <f t="shared" si="6052"/>
        <v>0</v>
      </c>
      <c r="GV385" s="184"/>
      <c r="GW385" s="108"/>
      <c r="GX385" s="90">
        <f t="shared" si="6053"/>
        <v>0</v>
      </c>
      <c r="GY385" s="236">
        <f t="shared" si="5959"/>
        <v>0</v>
      </c>
      <c r="GZ385" s="232">
        <f t="shared" si="5960"/>
        <v>0</v>
      </c>
      <c r="HA385" s="233">
        <f t="shared" si="5961"/>
        <v>0</v>
      </c>
      <c r="HB385" s="184"/>
      <c r="HC385" s="100"/>
      <c r="HD385" s="90">
        <f t="shared" si="6054"/>
        <v>0</v>
      </c>
      <c r="HE385" s="184"/>
      <c r="HF385" s="100"/>
      <c r="HG385" s="90">
        <f t="shared" si="6055"/>
        <v>0</v>
      </c>
      <c r="HH385" s="236">
        <f t="shared" si="5962"/>
        <v>0</v>
      </c>
      <c r="HI385" s="232">
        <f t="shared" si="5963"/>
        <v>0</v>
      </c>
      <c r="HJ385" s="233">
        <f t="shared" si="5964"/>
        <v>0</v>
      </c>
      <c r="HK385" s="184"/>
      <c r="HL385" s="100"/>
      <c r="HM385" s="90">
        <f t="shared" si="6056"/>
        <v>0</v>
      </c>
      <c r="HN385" s="184"/>
      <c r="HO385" s="100"/>
      <c r="HP385" s="90">
        <f t="shared" si="6057"/>
        <v>0</v>
      </c>
      <c r="HQ385" s="236">
        <f t="shared" si="5965"/>
        <v>0</v>
      </c>
      <c r="HR385" s="232">
        <f t="shared" si="5966"/>
        <v>0</v>
      </c>
      <c r="HS385" s="233">
        <f t="shared" si="5967"/>
        <v>0</v>
      </c>
      <c r="HT385" s="50">
        <f t="shared" si="5968"/>
        <v>0</v>
      </c>
      <c r="HU385" s="45">
        <f t="shared" si="5969"/>
        <v>0</v>
      </c>
      <c r="HV385" s="51">
        <f t="shared" si="5970"/>
        <v>0</v>
      </c>
      <c r="HW385" s="50">
        <f t="shared" si="5971"/>
        <v>0</v>
      </c>
      <c r="HX385" s="45">
        <f t="shared" si="5972"/>
        <v>0</v>
      </c>
      <c r="HY385" s="51">
        <f t="shared" si="5973"/>
        <v>0</v>
      </c>
      <c r="HZ385" s="252">
        <f t="shared" si="5974"/>
        <v>0</v>
      </c>
      <c r="IA385" s="253">
        <f t="shared" si="5975"/>
        <v>0</v>
      </c>
      <c r="IB385" s="253">
        <f t="shared" si="5976"/>
        <v>0</v>
      </c>
      <c r="IC385" s="243"/>
      <c r="ID385" s="240"/>
      <c r="IE385" s="241">
        <f t="shared" si="6058"/>
        <v>0</v>
      </c>
      <c r="IF385" s="243"/>
      <c r="IG385" s="240"/>
      <c r="IH385" s="241">
        <f t="shared" si="6059"/>
        <v>0</v>
      </c>
      <c r="II385" s="236">
        <f t="shared" si="5977"/>
        <v>0</v>
      </c>
      <c r="IJ385" s="232">
        <f t="shared" si="5978"/>
        <v>0</v>
      </c>
      <c r="IK385" s="233">
        <f t="shared" si="5979"/>
        <v>0</v>
      </c>
      <c r="IL385" s="243"/>
      <c r="IM385" s="240"/>
      <c r="IN385" s="241">
        <f t="shared" si="6060"/>
        <v>0</v>
      </c>
      <c r="IO385" s="243"/>
      <c r="IP385" s="240"/>
      <c r="IQ385" s="241">
        <f t="shared" si="6061"/>
        <v>0</v>
      </c>
      <c r="IR385" s="236">
        <f t="shared" si="5980"/>
        <v>0</v>
      </c>
      <c r="IS385" s="232">
        <f t="shared" si="5981"/>
        <v>0</v>
      </c>
      <c r="IT385" s="233">
        <f t="shared" si="5982"/>
        <v>0</v>
      </c>
      <c r="IU385" s="184"/>
      <c r="IV385" s="108"/>
      <c r="IW385" s="90">
        <f t="shared" si="6070"/>
        <v>0</v>
      </c>
      <c r="IX385" s="184"/>
      <c r="IY385" s="108"/>
      <c r="IZ385" s="241">
        <f t="shared" si="6063"/>
        <v>0</v>
      </c>
      <c r="JA385" s="236">
        <f t="shared" si="5983"/>
        <v>0</v>
      </c>
      <c r="JB385" s="232">
        <f t="shared" si="5984"/>
        <v>0</v>
      </c>
      <c r="JC385" s="233">
        <f t="shared" si="5985"/>
        <v>0</v>
      </c>
      <c r="JD385" s="449">
        <f t="shared" si="5986"/>
        <v>0</v>
      </c>
      <c r="JE385" s="450">
        <f t="shared" si="5987"/>
        <v>0</v>
      </c>
      <c r="JF385" s="451">
        <f t="shared" si="5988"/>
        <v>0</v>
      </c>
      <c r="JG385" s="449">
        <f t="shared" si="5989"/>
        <v>0</v>
      </c>
      <c r="JH385" s="450">
        <f t="shared" si="5990"/>
        <v>0</v>
      </c>
      <c r="JI385" s="451">
        <f t="shared" si="5991"/>
        <v>0</v>
      </c>
      <c r="JJ385" s="252">
        <f t="shared" si="5992"/>
        <v>0</v>
      </c>
      <c r="JK385" s="253">
        <f t="shared" si="5993"/>
        <v>0</v>
      </c>
      <c r="JL385" s="253">
        <f t="shared" si="5994"/>
        <v>0</v>
      </c>
      <c r="JM385" s="184"/>
      <c r="JN385" s="100"/>
      <c r="JO385" s="90">
        <f t="shared" si="6064"/>
        <v>0</v>
      </c>
      <c r="JP385" s="184"/>
      <c r="JQ385" s="100"/>
      <c r="JR385" s="90">
        <f t="shared" si="6065"/>
        <v>0</v>
      </c>
      <c r="JS385" s="236">
        <f t="shared" si="5995"/>
        <v>0</v>
      </c>
      <c r="JT385" s="232">
        <f t="shared" si="5996"/>
        <v>0</v>
      </c>
      <c r="JU385" s="233">
        <f t="shared" si="5997"/>
        <v>0</v>
      </c>
      <c r="JV385" s="184"/>
      <c r="JW385" s="100"/>
      <c r="JX385" s="90">
        <f t="shared" si="6066"/>
        <v>0</v>
      </c>
      <c r="JY385" s="184"/>
      <c r="JZ385" s="100"/>
      <c r="KA385" s="90">
        <f t="shared" si="6067"/>
        <v>0</v>
      </c>
      <c r="KB385" s="236">
        <f t="shared" si="5998"/>
        <v>0</v>
      </c>
      <c r="KC385" s="232">
        <f t="shared" si="5999"/>
        <v>0</v>
      </c>
      <c r="KD385" s="233">
        <f t="shared" si="6000"/>
        <v>0</v>
      </c>
      <c r="KE385" s="184"/>
      <c r="KF385" s="100"/>
      <c r="KG385" s="90">
        <f t="shared" si="6068"/>
        <v>0</v>
      </c>
      <c r="KH385" s="184"/>
      <c r="KI385" s="100"/>
      <c r="KJ385" s="90">
        <f t="shared" si="6069"/>
        <v>0</v>
      </c>
      <c r="KK385" s="41">
        <f t="shared" si="6001"/>
        <v>0</v>
      </c>
      <c r="KL385" s="42">
        <f t="shared" si="6002"/>
        <v>0</v>
      </c>
      <c r="KM385" s="43">
        <f t="shared" si="6003"/>
        <v>0</v>
      </c>
      <c r="KN385" s="50">
        <f t="shared" si="6004"/>
        <v>0</v>
      </c>
      <c r="KO385" s="45">
        <f t="shared" si="6005"/>
        <v>0</v>
      </c>
      <c r="KP385" s="51">
        <f t="shared" si="6006"/>
        <v>0</v>
      </c>
      <c r="KQ385" s="50">
        <f t="shared" si="6007"/>
        <v>0</v>
      </c>
      <c r="KR385" s="45">
        <f t="shared" si="6008"/>
        <v>0</v>
      </c>
      <c r="KS385" s="51">
        <f t="shared" si="6009"/>
        <v>0</v>
      </c>
      <c r="KT385" s="81">
        <f t="shared" si="6010"/>
        <v>0</v>
      </c>
      <c r="KU385" s="52">
        <f t="shared" si="6011"/>
        <v>0</v>
      </c>
      <c r="KV385" s="52">
        <f t="shared" si="6012"/>
        <v>0</v>
      </c>
      <c r="KW385" s="27">
        <f t="shared" si="6013"/>
        <v>0</v>
      </c>
      <c r="KX385" s="28">
        <f t="shared" si="6014"/>
        <v>0</v>
      </c>
      <c r="KY385" s="29">
        <f t="shared" si="6015"/>
        <v>0</v>
      </c>
      <c r="KZ385" s="27">
        <f t="shared" si="6016"/>
        <v>0</v>
      </c>
      <c r="LA385" s="28">
        <f t="shared" si="6017"/>
        <v>0</v>
      </c>
      <c r="LB385" s="29">
        <f t="shared" si="6018"/>
        <v>0</v>
      </c>
      <c r="LC385" s="178">
        <f t="shared" si="6019"/>
        <v>0</v>
      </c>
      <c r="LD385" s="28">
        <f t="shared" si="6020"/>
        <v>0</v>
      </c>
      <c r="LE385" s="29">
        <f t="shared" si="6021"/>
        <v>0</v>
      </c>
    </row>
    <row r="386" spans="2:317" ht="20.25" hidden="1" customHeight="1" outlineLevel="3">
      <c r="B386" s="84" t="s">
        <v>466</v>
      </c>
      <c r="C386" s="176" t="s">
        <v>441</v>
      </c>
      <c r="D386" s="176" t="s">
        <v>442</v>
      </c>
      <c r="E386" s="176" t="s">
        <v>262</v>
      </c>
      <c r="F386" s="84" t="s">
        <v>186</v>
      </c>
      <c r="G386" s="483"/>
      <c r="H386" s="240"/>
      <c r="I386" s="241">
        <f t="shared" si="6022"/>
        <v>0</v>
      </c>
      <c r="J386" s="243"/>
      <c r="K386" s="240"/>
      <c r="L386" s="241">
        <f t="shared" si="6023"/>
        <v>0</v>
      </c>
      <c r="M386" s="41">
        <f t="shared" si="5860"/>
        <v>0</v>
      </c>
      <c r="N386" s="42">
        <f t="shared" si="5861"/>
        <v>0</v>
      </c>
      <c r="O386" s="43">
        <f t="shared" si="5862"/>
        <v>0</v>
      </c>
      <c r="P386" s="243"/>
      <c r="Q386" s="240"/>
      <c r="R386" s="241">
        <f t="shared" si="6024"/>
        <v>0</v>
      </c>
      <c r="S386" s="594"/>
      <c r="T386" s="315"/>
      <c r="U386" s="241">
        <f t="shared" si="6025"/>
        <v>0</v>
      </c>
      <c r="V386" s="41">
        <f t="shared" si="5863"/>
        <v>0</v>
      </c>
      <c r="W386" s="42">
        <f t="shared" si="5864"/>
        <v>0</v>
      </c>
      <c r="X386" s="43">
        <f t="shared" si="5865"/>
        <v>0</v>
      </c>
      <c r="Y386" s="243"/>
      <c r="Z386" s="295"/>
      <c r="AA386" s="241">
        <f t="shared" si="6026"/>
        <v>0</v>
      </c>
      <c r="AB386" s="243"/>
      <c r="AC386" s="240"/>
      <c r="AD386" s="241">
        <f t="shared" si="6027"/>
        <v>0</v>
      </c>
      <c r="AE386" s="236">
        <f t="shared" si="5866"/>
        <v>0</v>
      </c>
      <c r="AF386" s="232">
        <f t="shared" si="5867"/>
        <v>0</v>
      </c>
      <c r="AG386" s="233">
        <f t="shared" si="5868"/>
        <v>0</v>
      </c>
      <c r="AH386" s="449">
        <f t="shared" si="5869"/>
        <v>0</v>
      </c>
      <c r="AI386" s="450">
        <f t="shared" si="5870"/>
        <v>0</v>
      </c>
      <c r="AJ386" s="451">
        <f t="shared" si="5871"/>
        <v>0</v>
      </c>
      <c r="AK386" s="449">
        <f t="shared" si="5872"/>
        <v>0</v>
      </c>
      <c r="AL386" s="450">
        <f t="shared" si="5873"/>
        <v>0</v>
      </c>
      <c r="AM386" s="451">
        <f t="shared" si="5874"/>
        <v>0</v>
      </c>
      <c r="AN386" s="252">
        <f t="shared" si="5875"/>
        <v>0</v>
      </c>
      <c r="AO386" s="253">
        <f t="shared" si="5876"/>
        <v>0</v>
      </c>
      <c r="AP386" s="253">
        <f t="shared" si="5877"/>
        <v>0</v>
      </c>
      <c r="AQ386" s="184"/>
      <c r="AR386" s="100"/>
      <c r="AS386" s="90">
        <f t="shared" si="6028"/>
        <v>0</v>
      </c>
      <c r="AT386" s="184"/>
      <c r="AU386" s="100"/>
      <c r="AV386" s="90">
        <f t="shared" si="6029"/>
        <v>0</v>
      </c>
      <c r="AW386" s="236">
        <f t="shared" si="5878"/>
        <v>0</v>
      </c>
      <c r="AX386" s="232">
        <f t="shared" si="5879"/>
        <v>0</v>
      </c>
      <c r="AY386" s="233">
        <f t="shared" si="5880"/>
        <v>0</v>
      </c>
      <c r="AZ386" s="184"/>
      <c r="BA386" s="100"/>
      <c r="BB386" s="90">
        <f t="shared" si="6030"/>
        <v>0</v>
      </c>
      <c r="BC386" s="184"/>
      <c r="BD386" s="100"/>
      <c r="BE386" s="90">
        <f t="shared" si="6031"/>
        <v>0</v>
      </c>
      <c r="BF386" s="236">
        <f t="shared" si="5881"/>
        <v>0</v>
      </c>
      <c r="BG386" s="232">
        <f t="shared" si="5882"/>
        <v>0</v>
      </c>
      <c r="BH386" s="233">
        <f t="shared" si="5883"/>
        <v>0</v>
      </c>
      <c r="BI386" s="184"/>
      <c r="BJ386" s="100"/>
      <c r="BK386" s="90">
        <f t="shared" si="6032"/>
        <v>0</v>
      </c>
      <c r="BL386" s="184"/>
      <c r="BM386" s="100"/>
      <c r="BN386" s="90">
        <f t="shared" si="6033"/>
        <v>0</v>
      </c>
      <c r="BO386" s="236">
        <f t="shared" si="5884"/>
        <v>0</v>
      </c>
      <c r="BP386" s="232">
        <f t="shared" si="5885"/>
        <v>0</v>
      </c>
      <c r="BQ386" s="233">
        <f t="shared" si="5886"/>
        <v>0</v>
      </c>
      <c r="BR386" s="50">
        <f t="shared" si="5887"/>
        <v>0</v>
      </c>
      <c r="BS386" s="45">
        <f t="shared" si="5888"/>
        <v>0</v>
      </c>
      <c r="BT386" s="51">
        <f t="shared" si="5889"/>
        <v>0</v>
      </c>
      <c r="BU386" s="50">
        <f t="shared" si="5890"/>
        <v>0</v>
      </c>
      <c r="BV386" s="45">
        <f t="shared" si="5891"/>
        <v>0</v>
      </c>
      <c r="BW386" s="51">
        <f t="shared" si="5892"/>
        <v>0</v>
      </c>
      <c r="BX386" s="252">
        <f t="shared" si="5893"/>
        <v>0</v>
      </c>
      <c r="BY386" s="253">
        <f t="shared" si="5894"/>
        <v>0</v>
      </c>
      <c r="BZ386" s="253">
        <f t="shared" si="5895"/>
        <v>0</v>
      </c>
      <c r="CA386" s="243"/>
      <c r="CB386" s="240"/>
      <c r="CC386" s="241">
        <f t="shared" si="6034"/>
        <v>0</v>
      </c>
      <c r="CD386" s="243"/>
      <c r="CE386" s="240"/>
      <c r="CF386" s="241">
        <f t="shared" si="6035"/>
        <v>0</v>
      </c>
      <c r="CG386" s="236">
        <f t="shared" si="5896"/>
        <v>0</v>
      </c>
      <c r="CH386" s="232">
        <f t="shared" si="5897"/>
        <v>0</v>
      </c>
      <c r="CI386" s="233">
        <f t="shared" si="5898"/>
        <v>0</v>
      </c>
      <c r="CJ386" s="243"/>
      <c r="CK386" s="240"/>
      <c r="CL386" s="241">
        <f t="shared" si="6036"/>
        <v>0</v>
      </c>
      <c r="CM386" s="243"/>
      <c r="CN386" s="240"/>
      <c r="CO386" s="241">
        <f t="shared" si="6037"/>
        <v>0</v>
      </c>
      <c r="CP386" s="236">
        <f t="shared" si="5899"/>
        <v>0</v>
      </c>
      <c r="CQ386" s="232">
        <f t="shared" si="5900"/>
        <v>0</v>
      </c>
      <c r="CR386" s="233">
        <f t="shared" si="5901"/>
        <v>0</v>
      </c>
      <c r="CS386" s="243"/>
      <c r="CT386" s="240"/>
      <c r="CU386" s="241">
        <f t="shared" si="6038"/>
        <v>0</v>
      </c>
      <c r="CV386" s="243"/>
      <c r="CW386" s="240"/>
      <c r="CX386" s="241">
        <f t="shared" si="6039"/>
        <v>0</v>
      </c>
      <c r="CY386" s="236">
        <f t="shared" si="5902"/>
        <v>0</v>
      </c>
      <c r="CZ386" s="232">
        <f t="shared" si="5903"/>
        <v>0</v>
      </c>
      <c r="DA386" s="233">
        <f t="shared" si="5904"/>
        <v>0</v>
      </c>
      <c r="DB386" s="449">
        <f t="shared" si="5905"/>
        <v>0</v>
      </c>
      <c r="DC386" s="450">
        <f t="shared" si="5906"/>
        <v>0</v>
      </c>
      <c r="DD386" s="451">
        <f t="shared" si="5907"/>
        <v>0</v>
      </c>
      <c r="DE386" s="449">
        <f t="shared" si="5908"/>
        <v>0</v>
      </c>
      <c r="DF386" s="450">
        <f t="shared" si="5909"/>
        <v>0</v>
      </c>
      <c r="DG386" s="451">
        <f t="shared" si="5910"/>
        <v>0</v>
      </c>
      <c r="DH386" s="252">
        <f t="shared" si="5911"/>
        <v>0</v>
      </c>
      <c r="DI386" s="253">
        <f t="shared" si="5912"/>
        <v>0</v>
      </c>
      <c r="DJ386" s="253">
        <f t="shared" si="5913"/>
        <v>0</v>
      </c>
      <c r="DK386" s="184"/>
      <c r="DL386" s="100"/>
      <c r="DM386" s="90">
        <f t="shared" si="6040"/>
        <v>0</v>
      </c>
      <c r="DN386" s="184"/>
      <c r="DO386" s="100"/>
      <c r="DP386" s="90">
        <f t="shared" si="6041"/>
        <v>0</v>
      </c>
      <c r="DQ386" s="236">
        <f t="shared" si="5914"/>
        <v>0</v>
      </c>
      <c r="DR386" s="232">
        <f t="shared" si="5915"/>
        <v>0</v>
      </c>
      <c r="DS386" s="233">
        <f t="shared" si="5916"/>
        <v>0</v>
      </c>
      <c r="DT386" s="184"/>
      <c r="DU386" s="100"/>
      <c r="DV386" s="90">
        <f t="shared" si="6042"/>
        <v>0</v>
      </c>
      <c r="DW386" s="184"/>
      <c r="DX386" s="100"/>
      <c r="DY386" s="90">
        <f t="shared" si="6043"/>
        <v>0</v>
      </c>
      <c r="DZ386" s="236">
        <f t="shared" si="5917"/>
        <v>0</v>
      </c>
      <c r="EA386" s="232">
        <f t="shared" si="5918"/>
        <v>0</v>
      </c>
      <c r="EB386" s="233">
        <f t="shared" si="5919"/>
        <v>0</v>
      </c>
      <c r="EC386" s="184"/>
      <c r="ED386" s="100"/>
      <c r="EE386" s="90">
        <f t="shared" si="6044"/>
        <v>0</v>
      </c>
      <c r="EF386" s="184"/>
      <c r="EG386" s="100"/>
      <c r="EH386" s="90">
        <f t="shared" si="6045"/>
        <v>0</v>
      </c>
      <c r="EI386" s="41">
        <f t="shared" si="5920"/>
        <v>0</v>
      </c>
      <c r="EJ386" s="42">
        <f t="shared" si="5921"/>
        <v>0</v>
      </c>
      <c r="EK386" s="43">
        <f t="shared" si="5922"/>
        <v>0</v>
      </c>
      <c r="EL386" s="50">
        <f t="shared" si="5923"/>
        <v>0</v>
      </c>
      <c r="EM386" s="45">
        <f t="shared" si="5924"/>
        <v>0</v>
      </c>
      <c r="EN386" s="51">
        <f t="shared" si="5925"/>
        <v>0</v>
      </c>
      <c r="EO386" s="50">
        <f t="shared" si="5926"/>
        <v>0</v>
      </c>
      <c r="EP386" s="45">
        <f t="shared" si="5927"/>
        <v>0</v>
      </c>
      <c r="EQ386" s="51">
        <f t="shared" si="5928"/>
        <v>0</v>
      </c>
      <c r="ER386" s="81">
        <f t="shared" si="5929"/>
        <v>0</v>
      </c>
      <c r="ES386" s="52">
        <f t="shared" si="5930"/>
        <v>0</v>
      </c>
      <c r="ET386" s="52">
        <f t="shared" si="5931"/>
        <v>0</v>
      </c>
      <c r="EU386" s="27">
        <f t="shared" si="5932"/>
        <v>0</v>
      </c>
      <c r="EV386" s="28">
        <f t="shared" si="5933"/>
        <v>0</v>
      </c>
      <c r="EW386" s="29">
        <f t="shared" si="5934"/>
        <v>0</v>
      </c>
      <c r="EX386" s="27">
        <f t="shared" si="5935"/>
        <v>0</v>
      </c>
      <c r="EY386" s="28">
        <f t="shared" si="5936"/>
        <v>0</v>
      </c>
      <c r="EZ386" s="29">
        <f t="shared" si="5937"/>
        <v>0</v>
      </c>
      <c r="FA386" s="178">
        <f t="shared" si="5938"/>
        <v>0</v>
      </c>
      <c r="FB386" s="28">
        <f t="shared" si="5939"/>
        <v>0</v>
      </c>
      <c r="FC386" s="29">
        <f t="shared" si="5940"/>
        <v>0</v>
      </c>
      <c r="FE386" s="84"/>
      <c r="FF386" s="176"/>
      <c r="FG386" s="176"/>
      <c r="FH386" s="84"/>
      <c r="FI386" s="483"/>
      <c r="FJ386" s="240"/>
      <c r="FK386" s="241">
        <f t="shared" si="6046"/>
        <v>0</v>
      </c>
      <c r="FL386" s="243"/>
      <c r="FM386" s="240"/>
      <c r="FN386" s="241">
        <f t="shared" si="6047"/>
        <v>0</v>
      </c>
      <c r="FO386" s="41">
        <f t="shared" si="5941"/>
        <v>0</v>
      </c>
      <c r="FP386" s="42">
        <f t="shared" si="5942"/>
        <v>0</v>
      </c>
      <c r="FQ386" s="43">
        <f t="shared" si="5943"/>
        <v>0</v>
      </c>
      <c r="FR386" s="243"/>
      <c r="FS386" s="240"/>
      <c r="FT386" s="241">
        <f t="shared" si="6048"/>
        <v>0</v>
      </c>
      <c r="FU386" s="594"/>
      <c r="FV386" s="315"/>
      <c r="FW386" s="241">
        <f t="shared" si="6049"/>
        <v>0</v>
      </c>
      <c r="FX386" s="41">
        <f t="shared" si="5944"/>
        <v>0</v>
      </c>
      <c r="FY386" s="42">
        <f t="shared" si="5945"/>
        <v>0</v>
      </c>
      <c r="FZ386" s="43">
        <f t="shared" si="5946"/>
        <v>0</v>
      </c>
      <c r="GA386" s="243"/>
      <c r="GB386" s="295"/>
      <c r="GC386" s="241">
        <f t="shared" si="6050"/>
        <v>0</v>
      </c>
      <c r="GD386" s="243"/>
      <c r="GE386" s="240"/>
      <c r="GF386" s="241">
        <f t="shared" si="6051"/>
        <v>0</v>
      </c>
      <c r="GG386" s="236">
        <f t="shared" si="5947"/>
        <v>0</v>
      </c>
      <c r="GH386" s="232">
        <f t="shared" si="5948"/>
        <v>0</v>
      </c>
      <c r="GI386" s="233">
        <f t="shared" si="5949"/>
        <v>0</v>
      </c>
      <c r="GJ386" s="449">
        <f t="shared" si="5950"/>
        <v>0</v>
      </c>
      <c r="GK386" s="450">
        <f t="shared" si="5951"/>
        <v>0</v>
      </c>
      <c r="GL386" s="451">
        <f t="shared" si="5952"/>
        <v>0</v>
      </c>
      <c r="GM386" s="449">
        <f t="shared" si="5953"/>
        <v>0</v>
      </c>
      <c r="GN386" s="450">
        <f t="shared" si="5954"/>
        <v>0</v>
      </c>
      <c r="GO386" s="451">
        <f t="shared" si="5955"/>
        <v>0</v>
      </c>
      <c r="GP386" s="252">
        <f t="shared" si="5956"/>
        <v>0</v>
      </c>
      <c r="GQ386" s="253">
        <f t="shared" si="5957"/>
        <v>0</v>
      </c>
      <c r="GR386" s="253">
        <f t="shared" si="5958"/>
        <v>0</v>
      </c>
      <c r="GS386" s="184"/>
      <c r="GT386" s="100"/>
      <c r="GU386" s="90">
        <f t="shared" si="6052"/>
        <v>0</v>
      </c>
      <c r="GV386" s="184"/>
      <c r="GW386" s="100"/>
      <c r="GX386" s="90">
        <f t="shared" si="6053"/>
        <v>0</v>
      </c>
      <c r="GY386" s="236">
        <f t="shared" si="5959"/>
        <v>0</v>
      </c>
      <c r="GZ386" s="232">
        <f t="shared" si="5960"/>
        <v>0</v>
      </c>
      <c r="HA386" s="233">
        <f t="shared" si="5961"/>
        <v>0</v>
      </c>
      <c r="HB386" s="184"/>
      <c r="HC386" s="100"/>
      <c r="HD386" s="90">
        <f t="shared" si="6054"/>
        <v>0</v>
      </c>
      <c r="HE386" s="184"/>
      <c r="HF386" s="100"/>
      <c r="HG386" s="90">
        <f t="shared" si="6055"/>
        <v>0</v>
      </c>
      <c r="HH386" s="236">
        <f t="shared" si="5962"/>
        <v>0</v>
      </c>
      <c r="HI386" s="232">
        <f t="shared" si="5963"/>
        <v>0</v>
      </c>
      <c r="HJ386" s="233">
        <f t="shared" si="5964"/>
        <v>0</v>
      </c>
      <c r="HK386" s="184"/>
      <c r="HL386" s="100"/>
      <c r="HM386" s="90">
        <f t="shared" si="6056"/>
        <v>0</v>
      </c>
      <c r="HN386" s="184"/>
      <c r="HO386" s="100"/>
      <c r="HP386" s="90">
        <f t="shared" si="6057"/>
        <v>0</v>
      </c>
      <c r="HQ386" s="236">
        <f t="shared" si="5965"/>
        <v>0</v>
      </c>
      <c r="HR386" s="232">
        <f t="shared" si="5966"/>
        <v>0</v>
      </c>
      <c r="HS386" s="233">
        <f t="shared" si="5967"/>
        <v>0</v>
      </c>
      <c r="HT386" s="50">
        <f t="shared" si="5968"/>
        <v>0</v>
      </c>
      <c r="HU386" s="45">
        <f t="shared" si="5969"/>
        <v>0</v>
      </c>
      <c r="HV386" s="51">
        <f t="shared" si="5970"/>
        <v>0</v>
      </c>
      <c r="HW386" s="50">
        <f t="shared" si="5971"/>
        <v>0</v>
      </c>
      <c r="HX386" s="45">
        <f t="shared" si="5972"/>
        <v>0</v>
      </c>
      <c r="HY386" s="51">
        <f t="shared" si="5973"/>
        <v>0</v>
      </c>
      <c r="HZ386" s="252">
        <f t="shared" si="5974"/>
        <v>0</v>
      </c>
      <c r="IA386" s="253">
        <f t="shared" si="5975"/>
        <v>0</v>
      </c>
      <c r="IB386" s="253">
        <f t="shared" si="5976"/>
        <v>0</v>
      </c>
      <c r="IC386" s="243"/>
      <c r="ID386" s="240"/>
      <c r="IE386" s="241">
        <f t="shared" si="6058"/>
        <v>0</v>
      </c>
      <c r="IF386" s="243"/>
      <c r="IG386" s="240"/>
      <c r="IH386" s="241">
        <f t="shared" si="6059"/>
        <v>0</v>
      </c>
      <c r="II386" s="236">
        <f t="shared" si="5977"/>
        <v>0</v>
      </c>
      <c r="IJ386" s="232">
        <f t="shared" si="5978"/>
        <v>0</v>
      </c>
      <c r="IK386" s="233">
        <f t="shared" si="5979"/>
        <v>0</v>
      </c>
      <c r="IL386" s="243"/>
      <c r="IM386" s="240"/>
      <c r="IN386" s="241">
        <f t="shared" si="6060"/>
        <v>0</v>
      </c>
      <c r="IO386" s="243"/>
      <c r="IP386" s="240"/>
      <c r="IQ386" s="241">
        <f t="shared" si="6061"/>
        <v>0</v>
      </c>
      <c r="IR386" s="236">
        <f t="shared" si="5980"/>
        <v>0</v>
      </c>
      <c r="IS386" s="232">
        <f t="shared" si="5981"/>
        <v>0</v>
      </c>
      <c r="IT386" s="233">
        <f t="shared" si="5982"/>
        <v>0</v>
      </c>
      <c r="IU386" s="243"/>
      <c r="IV386" s="240"/>
      <c r="IW386" s="241">
        <f t="shared" si="6070"/>
        <v>0</v>
      </c>
      <c r="IX386" s="243"/>
      <c r="IY386" s="240"/>
      <c r="IZ386" s="241">
        <f t="shared" si="6063"/>
        <v>0</v>
      </c>
      <c r="JA386" s="236">
        <f t="shared" si="5983"/>
        <v>0</v>
      </c>
      <c r="JB386" s="232">
        <f t="shared" si="5984"/>
        <v>0</v>
      </c>
      <c r="JC386" s="233">
        <f t="shared" si="5985"/>
        <v>0</v>
      </c>
      <c r="JD386" s="449">
        <f t="shared" si="5986"/>
        <v>0</v>
      </c>
      <c r="JE386" s="450">
        <f t="shared" si="5987"/>
        <v>0</v>
      </c>
      <c r="JF386" s="451">
        <f t="shared" si="5988"/>
        <v>0</v>
      </c>
      <c r="JG386" s="449">
        <f t="shared" si="5989"/>
        <v>0</v>
      </c>
      <c r="JH386" s="450">
        <f t="shared" si="5990"/>
        <v>0</v>
      </c>
      <c r="JI386" s="451">
        <f t="shared" si="5991"/>
        <v>0</v>
      </c>
      <c r="JJ386" s="252">
        <f t="shared" si="5992"/>
        <v>0</v>
      </c>
      <c r="JK386" s="253">
        <f t="shared" si="5993"/>
        <v>0</v>
      </c>
      <c r="JL386" s="253">
        <f t="shared" si="5994"/>
        <v>0</v>
      </c>
      <c r="JM386" s="184"/>
      <c r="JN386" s="100"/>
      <c r="JO386" s="90">
        <f t="shared" si="6064"/>
        <v>0</v>
      </c>
      <c r="JP386" s="184"/>
      <c r="JQ386" s="100"/>
      <c r="JR386" s="90">
        <f t="shared" si="6065"/>
        <v>0</v>
      </c>
      <c r="JS386" s="236">
        <f t="shared" si="5995"/>
        <v>0</v>
      </c>
      <c r="JT386" s="232">
        <f t="shared" si="5996"/>
        <v>0</v>
      </c>
      <c r="JU386" s="233">
        <f t="shared" si="5997"/>
        <v>0</v>
      </c>
      <c r="JV386" s="184"/>
      <c r="JW386" s="100"/>
      <c r="JX386" s="90">
        <f t="shared" si="6066"/>
        <v>0</v>
      </c>
      <c r="JY386" s="184"/>
      <c r="JZ386" s="100"/>
      <c r="KA386" s="90">
        <f t="shared" si="6067"/>
        <v>0</v>
      </c>
      <c r="KB386" s="236">
        <f t="shared" si="5998"/>
        <v>0</v>
      </c>
      <c r="KC386" s="232">
        <f t="shared" si="5999"/>
        <v>0</v>
      </c>
      <c r="KD386" s="233">
        <f t="shared" si="6000"/>
        <v>0</v>
      </c>
      <c r="KE386" s="184"/>
      <c r="KF386" s="100"/>
      <c r="KG386" s="90">
        <f t="shared" si="6068"/>
        <v>0</v>
      </c>
      <c r="KH386" s="184"/>
      <c r="KI386" s="100"/>
      <c r="KJ386" s="90">
        <f t="shared" si="6069"/>
        <v>0</v>
      </c>
      <c r="KK386" s="41">
        <f t="shared" si="6001"/>
        <v>0</v>
      </c>
      <c r="KL386" s="42">
        <f t="shared" si="6002"/>
        <v>0</v>
      </c>
      <c r="KM386" s="43">
        <f t="shared" si="6003"/>
        <v>0</v>
      </c>
      <c r="KN386" s="50">
        <f t="shared" si="6004"/>
        <v>0</v>
      </c>
      <c r="KO386" s="45">
        <f t="shared" si="6005"/>
        <v>0</v>
      </c>
      <c r="KP386" s="51">
        <f t="shared" si="6006"/>
        <v>0</v>
      </c>
      <c r="KQ386" s="50">
        <f t="shared" si="6007"/>
        <v>0</v>
      </c>
      <c r="KR386" s="45">
        <f t="shared" si="6008"/>
        <v>0</v>
      </c>
      <c r="KS386" s="51">
        <f t="shared" si="6009"/>
        <v>0</v>
      </c>
      <c r="KT386" s="81">
        <f t="shared" si="6010"/>
        <v>0</v>
      </c>
      <c r="KU386" s="52">
        <f t="shared" si="6011"/>
        <v>0</v>
      </c>
      <c r="KV386" s="52">
        <f t="shared" si="6012"/>
        <v>0</v>
      </c>
      <c r="KW386" s="27">
        <f t="shared" si="6013"/>
        <v>0</v>
      </c>
      <c r="KX386" s="28">
        <f t="shared" si="6014"/>
        <v>0</v>
      </c>
      <c r="KY386" s="29">
        <f t="shared" si="6015"/>
        <v>0</v>
      </c>
      <c r="KZ386" s="27">
        <f t="shared" si="6016"/>
        <v>0</v>
      </c>
      <c r="LA386" s="28">
        <f t="shared" si="6017"/>
        <v>0</v>
      </c>
      <c r="LB386" s="29">
        <f t="shared" si="6018"/>
        <v>0</v>
      </c>
      <c r="LC386" s="178">
        <f t="shared" si="6019"/>
        <v>0</v>
      </c>
      <c r="LD386" s="28">
        <f t="shared" si="6020"/>
        <v>0</v>
      </c>
      <c r="LE386" s="29">
        <f t="shared" si="6021"/>
        <v>0</v>
      </c>
    </row>
    <row r="387" spans="2:317" ht="20.25" hidden="1" customHeight="1" outlineLevel="3">
      <c r="B387" s="84" t="s">
        <v>472</v>
      </c>
      <c r="C387" s="176" t="s">
        <v>449</v>
      </c>
      <c r="D387" s="176" t="s">
        <v>442</v>
      </c>
      <c r="E387" s="176" t="s">
        <v>262</v>
      </c>
      <c r="F387" s="84" t="s">
        <v>186</v>
      </c>
      <c r="G387" s="483"/>
      <c r="H387" s="240"/>
      <c r="I387" s="241">
        <f t="shared" si="6022"/>
        <v>0</v>
      </c>
      <c r="J387" s="243"/>
      <c r="K387" s="240"/>
      <c r="L387" s="241">
        <f t="shared" si="6023"/>
        <v>0</v>
      </c>
      <c r="M387" s="41"/>
      <c r="N387" s="42"/>
      <c r="O387" s="43"/>
      <c r="P387" s="243"/>
      <c r="Q387" s="240"/>
      <c r="R387" s="241">
        <f t="shared" si="6024"/>
        <v>0</v>
      </c>
      <c r="S387" s="243"/>
      <c r="T387" s="240"/>
      <c r="U387" s="241">
        <f t="shared" si="6025"/>
        <v>0</v>
      </c>
      <c r="V387" s="41"/>
      <c r="W387" s="42"/>
      <c r="X387" s="43"/>
      <c r="Y387" s="243"/>
      <c r="Z387" s="295"/>
      <c r="AA387" s="241">
        <f t="shared" si="6026"/>
        <v>0</v>
      </c>
      <c r="AB387" s="243"/>
      <c r="AC387" s="240"/>
      <c r="AD387" s="241">
        <f t="shared" si="6027"/>
        <v>0</v>
      </c>
      <c r="AE387" s="236"/>
      <c r="AF387" s="232"/>
      <c r="AG387" s="233"/>
      <c r="AH387" s="449"/>
      <c r="AI387" s="450"/>
      <c r="AJ387" s="451"/>
      <c r="AK387" s="449"/>
      <c r="AL387" s="450"/>
      <c r="AM387" s="451"/>
      <c r="AN387" s="252"/>
      <c r="AO387" s="253"/>
      <c r="AP387" s="253"/>
      <c r="AQ387" s="184"/>
      <c r="AR387" s="100"/>
      <c r="AS387" s="90">
        <f t="shared" si="6028"/>
        <v>0</v>
      </c>
      <c r="AT387" s="184"/>
      <c r="AU387" s="100"/>
      <c r="AV387" s="90">
        <f t="shared" si="6029"/>
        <v>0</v>
      </c>
      <c r="AW387" s="236"/>
      <c r="AX387" s="232"/>
      <c r="AY387" s="233"/>
      <c r="AZ387" s="184"/>
      <c r="BA387" s="100"/>
      <c r="BB387" s="90">
        <f t="shared" si="6030"/>
        <v>0</v>
      </c>
      <c r="BC387" s="184"/>
      <c r="BD387" s="100"/>
      <c r="BE387" s="90">
        <f t="shared" si="6031"/>
        <v>0</v>
      </c>
      <c r="BF387" s="236"/>
      <c r="BG387" s="232"/>
      <c r="BH387" s="233"/>
      <c r="BI387" s="184"/>
      <c r="BJ387" s="100"/>
      <c r="BK387" s="90">
        <f t="shared" si="6032"/>
        <v>0</v>
      </c>
      <c r="BL387" s="184"/>
      <c r="BM387" s="100"/>
      <c r="BN387" s="90">
        <f t="shared" si="6033"/>
        <v>0</v>
      </c>
      <c r="BO387" s="236"/>
      <c r="BP387" s="232"/>
      <c r="BQ387" s="233"/>
      <c r="BR387" s="50"/>
      <c r="BS387" s="45"/>
      <c r="BT387" s="51"/>
      <c r="BU387" s="50"/>
      <c r="BV387" s="45"/>
      <c r="BW387" s="51"/>
      <c r="BX387" s="252"/>
      <c r="BY387" s="253"/>
      <c r="BZ387" s="253"/>
      <c r="CA387" s="243"/>
      <c r="CB387" s="240"/>
      <c r="CC387" s="241">
        <f t="shared" si="6034"/>
        <v>0</v>
      </c>
      <c r="CD387" s="243"/>
      <c r="CE387" s="240"/>
      <c r="CF387" s="241">
        <f t="shared" si="6035"/>
        <v>0</v>
      </c>
      <c r="CG387" s="236"/>
      <c r="CH387" s="232"/>
      <c r="CI387" s="233"/>
      <c r="CJ387" s="243"/>
      <c r="CK387" s="240"/>
      <c r="CL387" s="241">
        <f t="shared" si="6036"/>
        <v>0</v>
      </c>
      <c r="CM387" s="243"/>
      <c r="CN387" s="240"/>
      <c r="CO387" s="241">
        <f t="shared" si="6037"/>
        <v>0</v>
      </c>
      <c r="CP387" s="236"/>
      <c r="CQ387" s="232"/>
      <c r="CR387" s="233"/>
      <c r="CS387" s="243"/>
      <c r="CT387" s="240"/>
      <c r="CU387" s="241">
        <f t="shared" si="6038"/>
        <v>0</v>
      </c>
      <c r="CV387" s="243"/>
      <c r="CW387" s="240"/>
      <c r="CX387" s="241">
        <f t="shared" si="6039"/>
        <v>0</v>
      </c>
      <c r="CY387" s="236"/>
      <c r="CZ387" s="232"/>
      <c r="DA387" s="233"/>
      <c r="DB387" s="449"/>
      <c r="DC387" s="450"/>
      <c r="DD387" s="451"/>
      <c r="DE387" s="449"/>
      <c r="DF387" s="450"/>
      <c r="DG387" s="451"/>
      <c r="DH387" s="252"/>
      <c r="DI387" s="253"/>
      <c r="DJ387" s="253"/>
      <c r="DK387" s="184"/>
      <c r="DL387" s="100"/>
      <c r="DM387" s="90">
        <f t="shared" si="6040"/>
        <v>0</v>
      </c>
      <c r="DN387" s="184"/>
      <c r="DO387" s="100"/>
      <c r="DP387" s="90">
        <f t="shared" si="6041"/>
        <v>0</v>
      </c>
      <c r="DQ387" s="236"/>
      <c r="DR387" s="232"/>
      <c r="DS387" s="233"/>
      <c r="DT387" s="184"/>
      <c r="DU387" s="100"/>
      <c r="DV387" s="90">
        <f t="shared" si="6042"/>
        <v>0</v>
      </c>
      <c r="DW387" s="184"/>
      <c r="DX387" s="100"/>
      <c r="DY387" s="90">
        <f t="shared" si="6043"/>
        <v>0</v>
      </c>
      <c r="DZ387" s="236"/>
      <c r="EA387" s="232"/>
      <c r="EB387" s="233"/>
      <c r="EC387" s="184"/>
      <c r="ED387" s="100"/>
      <c r="EE387" s="90">
        <f t="shared" si="6044"/>
        <v>0</v>
      </c>
      <c r="EF387" s="184"/>
      <c r="EG387" s="100"/>
      <c r="EH387" s="90">
        <f t="shared" si="6045"/>
        <v>0</v>
      </c>
      <c r="EI387" s="41"/>
      <c r="EJ387" s="42"/>
      <c r="EK387" s="43"/>
      <c r="EL387" s="50"/>
      <c r="EM387" s="45"/>
      <c r="EN387" s="51"/>
      <c r="EO387" s="50"/>
      <c r="EP387" s="45"/>
      <c r="EQ387" s="51"/>
      <c r="ER387" s="81"/>
      <c r="ES387" s="52"/>
      <c r="ET387" s="52"/>
      <c r="EU387" s="27"/>
      <c r="EV387" s="28"/>
      <c r="EW387" s="29"/>
      <c r="EX387" s="27"/>
      <c r="EY387" s="28"/>
      <c r="EZ387" s="29"/>
      <c r="FA387" s="178"/>
      <c r="FB387" s="28"/>
      <c r="FC387" s="29"/>
      <c r="FE387" s="84"/>
      <c r="FF387" s="176"/>
      <c r="FG387" s="176"/>
      <c r="FH387" s="84"/>
      <c r="FI387" s="483"/>
      <c r="FJ387" s="240"/>
      <c r="FK387" s="241">
        <f t="shared" si="6046"/>
        <v>0</v>
      </c>
      <c r="FL387" s="243"/>
      <c r="FM387" s="240"/>
      <c r="FN387" s="241">
        <f t="shared" si="6047"/>
        <v>0</v>
      </c>
      <c r="FO387" s="41"/>
      <c r="FP387" s="42"/>
      <c r="FQ387" s="43"/>
      <c r="FR387" s="243"/>
      <c r="FS387" s="240"/>
      <c r="FT387" s="241">
        <f t="shared" si="6048"/>
        <v>0</v>
      </c>
      <c r="FU387" s="243"/>
      <c r="FV387" s="240"/>
      <c r="FW387" s="241">
        <f t="shared" si="6049"/>
        <v>0</v>
      </c>
      <c r="FX387" s="41"/>
      <c r="FY387" s="42"/>
      <c r="FZ387" s="43"/>
      <c r="GA387" s="243"/>
      <c r="GB387" s="295"/>
      <c r="GC387" s="241">
        <f t="shared" si="6050"/>
        <v>0</v>
      </c>
      <c r="GD387" s="243"/>
      <c r="GE387" s="240"/>
      <c r="GF387" s="241">
        <f t="shared" si="6051"/>
        <v>0</v>
      </c>
      <c r="GG387" s="236"/>
      <c r="GH387" s="232"/>
      <c r="GI387" s="233"/>
      <c r="GJ387" s="449"/>
      <c r="GK387" s="450"/>
      <c r="GL387" s="451"/>
      <c r="GM387" s="449"/>
      <c r="GN387" s="450"/>
      <c r="GO387" s="451"/>
      <c r="GP387" s="252"/>
      <c r="GQ387" s="253"/>
      <c r="GR387" s="253"/>
      <c r="GS387" s="184"/>
      <c r="GT387" s="100"/>
      <c r="GU387" s="90">
        <f t="shared" si="6052"/>
        <v>0</v>
      </c>
      <c r="GV387" s="184"/>
      <c r="GW387" s="100"/>
      <c r="GX387" s="90">
        <f t="shared" si="6053"/>
        <v>0</v>
      </c>
      <c r="GY387" s="236"/>
      <c r="GZ387" s="232"/>
      <c r="HA387" s="233"/>
      <c r="HB387" s="184"/>
      <c r="HC387" s="100"/>
      <c r="HD387" s="90">
        <f t="shared" si="6054"/>
        <v>0</v>
      </c>
      <c r="HE387" s="184"/>
      <c r="HF387" s="100"/>
      <c r="HG387" s="90">
        <f t="shared" si="6055"/>
        <v>0</v>
      </c>
      <c r="HH387" s="236"/>
      <c r="HI387" s="232"/>
      <c r="HJ387" s="233"/>
      <c r="HK387" s="184"/>
      <c r="HL387" s="100"/>
      <c r="HM387" s="90">
        <f t="shared" si="6056"/>
        <v>0</v>
      </c>
      <c r="HN387" s="184"/>
      <c r="HO387" s="100"/>
      <c r="HP387" s="90">
        <f t="shared" si="6057"/>
        <v>0</v>
      </c>
      <c r="HQ387" s="236"/>
      <c r="HR387" s="232"/>
      <c r="HS387" s="233"/>
      <c r="HT387" s="50"/>
      <c r="HU387" s="45"/>
      <c r="HV387" s="51"/>
      <c r="HW387" s="50"/>
      <c r="HX387" s="45"/>
      <c r="HY387" s="51"/>
      <c r="HZ387" s="252"/>
      <c r="IA387" s="253"/>
      <c r="IB387" s="253"/>
      <c r="IC387" s="243"/>
      <c r="ID387" s="240"/>
      <c r="IE387" s="241">
        <f t="shared" si="6058"/>
        <v>0</v>
      </c>
      <c r="IF387" s="243"/>
      <c r="IG387" s="240"/>
      <c r="IH387" s="241">
        <f t="shared" si="6059"/>
        <v>0</v>
      </c>
      <c r="II387" s="236"/>
      <c r="IJ387" s="232"/>
      <c r="IK387" s="233"/>
      <c r="IL387" s="243"/>
      <c r="IM387" s="240"/>
      <c r="IN387" s="241">
        <f t="shared" si="6060"/>
        <v>0</v>
      </c>
      <c r="IO387" s="243"/>
      <c r="IP387" s="240"/>
      <c r="IQ387" s="241">
        <f t="shared" si="6061"/>
        <v>0</v>
      </c>
      <c r="IR387" s="236"/>
      <c r="IS387" s="232"/>
      <c r="IT387" s="233"/>
      <c r="IU387" s="243"/>
      <c r="IV387" s="240"/>
      <c r="IW387" s="241">
        <f t="shared" si="6070"/>
        <v>0</v>
      </c>
      <c r="IX387" s="243"/>
      <c r="IY387" s="240"/>
      <c r="IZ387" s="241">
        <f t="shared" si="6063"/>
        <v>0</v>
      </c>
      <c r="JA387" s="236"/>
      <c r="JB387" s="232"/>
      <c r="JC387" s="233"/>
      <c r="JD387" s="449"/>
      <c r="JE387" s="450"/>
      <c r="JF387" s="451"/>
      <c r="JG387" s="449"/>
      <c r="JH387" s="450"/>
      <c r="JI387" s="451"/>
      <c r="JJ387" s="252"/>
      <c r="JK387" s="253"/>
      <c r="JL387" s="253"/>
      <c r="JM387" s="184"/>
      <c r="JN387" s="100"/>
      <c r="JO387" s="90">
        <f t="shared" si="6064"/>
        <v>0</v>
      </c>
      <c r="JP387" s="184"/>
      <c r="JQ387" s="100"/>
      <c r="JR387" s="90">
        <f t="shared" si="6065"/>
        <v>0</v>
      </c>
      <c r="JS387" s="236"/>
      <c r="JT387" s="232"/>
      <c r="JU387" s="233"/>
      <c r="JV387" s="184"/>
      <c r="JW387" s="100"/>
      <c r="JX387" s="90">
        <f t="shared" si="6066"/>
        <v>0</v>
      </c>
      <c r="JY387" s="184"/>
      <c r="JZ387" s="100"/>
      <c r="KA387" s="90">
        <f t="shared" si="6067"/>
        <v>0</v>
      </c>
      <c r="KB387" s="236"/>
      <c r="KC387" s="232"/>
      <c r="KD387" s="233"/>
      <c r="KE387" s="184"/>
      <c r="KF387" s="100"/>
      <c r="KG387" s="90">
        <f t="shared" si="6068"/>
        <v>0</v>
      </c>
      <c r="KH387" s="184"/>
      <c r="KI387" s="100"/>
      <c r="KJ387" s="90">
        <f t="shared" si="6069"/>
        <v>0</v>
      </c>
      <c r="KK387" s="41"/>
      <c r="KL387" s="42"/>
      <c r="KM387" s="43"/>
      <c r="KN387" s="50"/>
      <c r="KO387" s="45"/>
      <c r="KP387" s="51"/>
      <c r="KQ387" s="50"/>
      <c r="KR387" s="45"/>
      <c r="KS387" s="51"/>
      <c r="KT387" s="81"/>
      <c r="KU387" s="52"/>
      <c r="KV387" s="52"/>
      <c r="KW387" s="27"/>
      <c r="KX387" s="28"/>
      <c r="KY387" s="29"/>
      <c r="KZ387" s="27"/>
      <c r="LA387" s="28"/>
      <c r="LB387" s="29"/>
      <c r="LC387" s="178"/>
      <c r="LD387" s="28"/>
      <c r="LE387" s="29"/>
    </row>
    <row r="388" spans="2:317" ht="20.25" hidden="1" customHeight="1" outlineLevel="3">
      <c r="B388" s="84" t="s">
        <v>468</v>
      </c>
      <c r="C388" s="176" t="s">
        <v>449</v>
      </c>
      <c r="D388" s="176" t="s">
        <v>442</v>
      </c>
      <c r="E388" s="176" t="s">
        <v>262</v>
      </c>
      <c r="F388" s="84" t="s">
        <v>186</v>
      </c>
      <c r="G388" s="483"/>
      <c r="H388" s="240"/>
      <c r="I388" s="241">
        <f t="shared" si="6022"/>
        <v>0</v>
      </c>
      <c r="J388" s="243"/>
      <c r="K388" s="240"/>
      <c r="L388" s="241">
        <f t="shared" si="6023"/>
        <v>0</v>
      </c>
      <c r="M388" s="41"/>
      <c r="N388" s="42"/>
      <c r="O388" s="43"/>
      <c r="P388" s="243"/>
      <c r="Q388" s="240"/>
      <c r="R388" s="241">
        <f t="shared" si="6024"/>
        <v>0</v>
      </c>
      <c r="S388" s="243"/>
      <c r="T388" s="240"/>
      <c r="U388" s="241">
        <f t="shared" si="6025"/>
        <v>0</v>
      </c>
      <c r="V388" s="41"/>
      <c r="W388" s="42"/>
      <c r="X388" s="43"/>
      <c r="Y388" s="243"/>
      <c r="Z388" s="295"/>
      <c r="AA388" s="241">
        <f t="shared" si="6026"/>
        <v>0</v>
      </c>
      <c r="AB388" s="243"/>
      <c r="AC388" s="240"/>
      <c r="AD388" s="241">
        <f t="shared" si="6027"/>
        <v>0</v>
      </c>
      <c r="AE388" s="236"/>
      <c r="AF388" s="232"/>
      <c r="AG388" s="233"/>
      <c r="AH388" s="449"/>
      <c r="AI388" s="450"/>
      <c r="AJ388" s="451"/>
      <c r="AK388" s="449"/>
      <c r="AL388" s="450"/>
      <c r="AM388" s="451"/>
      <c r="AN388" s="252"/>
      <c r="AO388" s="253"/>
      <c r="AP388" s="253"/>
      <c r="AQ388" s="184"/>
      <c r="AR388" s="100"/>
      <c r="AS388" s="90">
        <f t="shared" si="6028"/>
        <v>0</v>
      </c>
      <c r="AT388" s="184"/>
      <c r="AU388" s="100"/>
      <c r="AV388" s="90">
        <f t="shared" si="6029"/>
        <v>0</v>
      </c>
      <c r="AW388" s="236"/>
      <c r="AX388" s="232"/>
      <c r="AY388" s="233"/>
      <c r="AZ388" s="184"/>
      <c r="BA388" s="100"/>
      <c r="BB388" s="90">
        <f t="shared" si="6030"/>
        <v>0</v>
      </c>
      <c r="BC388" s="184"/>
      <c r="BD388" s="100"/>
      <c r="BE388" s="90">
        <f t="shared" si="6031"/>
        <v>0</v>
      </c>
      <c r="BF388" s="236"/>
      <c r="BG388" s="232"/>
      <c r="BH388" s="233"/>
      <c r="BI388" s="184"/>
      <c r="BJ388" s="100"/>
      <c r="BK388" s="90">
        <f t="shared" si="6032"/>
        <v>0</v>
      </c>
      <c r="BL388" s="184"/>
      <c r="BM388" s="100"/>
      <c r="BN388" s="90">
        <f t="shared" si="6033"/>
        <v>0</v>
      </c>
      <c r="BO388" s="236"/>
      <c r="BP388" s="232"/>
      <c r="BQ388" s="233"/>
      <c r="BR388" s="50"/>
      <c r="BS388" s="45"/>
      <c r="BT388" s="51"/>
      <c r="BU388" s="50"/>
      <c r="BV388" s="45"/>
      <c r="BW388" s="51"/>
      <c r="BX388" s="252"/>
      <c r="BY388" s="253"/>
      <c r="BZ388" s="253"/>
      <c r="CA388" s="243"/>
      <c r="CB388" s="240"/>
      <c r="CC388" s="241">
        <f t="shared" si="6034"/>
        <v>0</v>
      </c>
      <c r="CD388" s="243"/>
      <c r="CE388" s="240"/>
      <c r="CF388" s="241">
        <f t="shared" si="6035"/>
        <v>0</v>
      </c>
      <c r="CG388" s="236"/>
      <c r="CH388" s="232"/>
      <c r="CI388" s="233"/>
      <c r="CJ388" s="243"/>
      <c r="CK388" s="240"/>
      <c r="CL388" s="241">
        <f t="shared" si="6036"/>
        <v>0</v>
      </c>
      <c r="CM388" s="243"/>
      <c r="CN388" s="240"/>
      <c r="CO388" s="241">
        <f t="shared" si="6037"/>
        <v>0</v>
      </c>
      <c r="CP388" s="236"/>
      <c r="CQ388" s="232"/>
      <c r="CR388" s="233"/>
      <c r="CS388" s="243"/>
      <c r="CT388" s="240"/>
      <c r="CU388" s="241">
        <f t="shared" si="6038"/>
        <v>0</v>
      </c>
      <c r="CV388" s="243"/>
      <c r="CW388" s="240"/>
      <c r="CX388" s="241">
        <f t="shared" si="6039"/>
        <v>0</v>
      </c>
      <c r="CY388" s="236"/>
      <c r="CZ388" s="232"/>
      <c r="DA388" s="233"/>
      <c r="DB388" s="449"/>
      <c r="DC388" s="450"/>
      <c r="DD388" s="451"/>
      <c r="DE388" s="449"/>
      <c r="DF388" s="450"/>
      <c r="DG388" s="451"/>
      <c r="DH388" s="252"/>
      <c r="DI388" s="253"/>
      <c r="DJ388" s="253"/>
      <c r="DK388" s="184"/>
      <c r="DL388" s="100"/>
      <c r="DM388" s="90">
        <f t="shared" si="6040"/>
        <v>0</v>
      </c>
      <c r="DN388" s="184"/>
      <c r="DO388" s="100"/>
      <c r="DP388" s="90">
        <f t="shared" si="6041"/>
        <v>0</v>
      </c>
      <c r="DQ388" s="236"/>
      <c r="DR388" s="232"/>
      <c r="DS388" s="233"/>
      <c r="DT388" s="184"/>
      <c r="DU388" s="100"/>
      <c r="DV388" s="90">
        <f t="shared" si="6042"/>
        <v>0</v>
      </c>
      <c r="DW388" s="184"/>
      <c r="DX388" s="100"/>
      <c r="DY388" s="90">
        <f t="shared" si="6043"/>
        <v>0</v>
      </c>
      <c r="DZ388" s="236"/>
      <c r="EA388" s="232"/>
      <c r="EB388" s="233"/>
      <c r="EC388" s="184"/>
      <c r="ED388" s="100"/>
      <c r="EE388" s="90">
        <f t="shared" si="6044"/>
        <v>0</v>
      </c>
      <c r="EF388" s="184"/>
      <c r="EG388" s="100"/>
      <c r="EH388" s="90">
        <f t="shared" si="6045"/>
        <v>0</v>
      </c>
      <c r="EI388" s="41"/>
      <c r="EJ388" s="42"/>
      <c r="EK388" s="43"/>
      <c r="EL388" s="50"/>
      <c r="EM388" s="45"/>
      <c r="EN388" s="51"/>
      <c r="EO388" s="50"/>
      <c r="EP388" s="45"/>
      <c r="EQ388" s="51"/>
      <c r="ER388" s="81"/>
      <c r="ES388" s="52"/>
      <c r="ET388" s="52"/>
      <c r="EU388" s="27"/>
      <c r="EV388" s="28"/>
      <c r="EW388" s="29"/>
      <c r="EX388" s="27"/>
      <c r="EY388" s="28"/>
      <c r="EZ388" s="29"/>
      <c r="FA388" s="178"/>
      <c r="FB388" s="28"/>
      <c r="FC388" s="29"/>
      <c r="FE388" s="84"/>
      <c r="FF388" s="176"/>
      <c r="FG388" s="176"/>
      <c r="FH388" s="84"/>
      <c r="FI388" s="483"/>
      <c r="FJ388" s="240"/>
      <c r="FK388" s="241">
        <f t="shared" si="6046"/>
        <v>0</v>
      </c>
      <c r="FL388" s="243"/>
      <c r="FM388" s="240"/>
      <c r="FN388" s="241">
        <f t="shared" si="6047"/>
        <v>0</v>
      </c>
      <c r="FO388" s="41"/>
      <c r="FP388" s="42"/>
      <c r="FQ388" s="43"/>
      <c r="FR388" s="243"/>
      <c r="FS388" s="240"/>
      <c r="FT388" s="241">
        <f t="shared" si="6048"/>
        <v>0</v>
      </c>
      <c r="FU388" s="243"/>
      <c r="FV388" s="240"/>
      <c r="FW388" s="241">
        <f t="shared" si="6049"/>
        <v>0</v>
      </c>
      <c r="FX388" s="41"/>
      <c r="FY388" s="42"/>
      <c r="FZ388" s="43"/>
      <c r="GA388" s="243"/>
      <c r="GB388" s="295"/>
      <c r="GC388" s="241">
        <f t="shared" si="6050"/>
        <v>0</v>
      </c>
      <c r="GD388" s="243"/>
      <c r="GE388" s="240"/>
      <c r="GF388" s="241">
        <f t="shared" si="6051"/>
        <v>0</v>
      </c>
      <c r="GG388" s="236"/>
      <c r="GH388" s="232"/>
      <c r="GI388" s="233"/>
      <c r="GJ388" s="449"/>
      <c r="GK388" s="450"/>
      <c r="GL388" s="451"/>
      <c r="GM388" s="449"/>
      <c r="GN388" s="450"/>
      <c r="GO388" s="451"/>
      <c r="GP388" s="252"/>
      <c r="GQ388" s="253"/>
      <c r="GR388" s="253"/>
      <c r="GS388" s="184"/>
      <c r="GT388" s="100"/>
      <c r="GU388" s="90">
        <f t="shared" si="6052"/>
        <v>0</v>
      </c>
      <c r="GV388" s="184"/>
      <c r="GW388" s="100"/>
      <c r="GX388" s="90">
        <f t="shared" si="6053"/>
        <v>0</v>
      </c>
      <c r="GY388" s="236"/>
      <c r="GZ388" s="232"/>
      <c r="HA388" s="233"/>
      <c r="HB388" s="184"/>
      <c r="HC388" s="100"/>
      <c r="HD388" s="90">
        <f t="shared" si="6054"/>
        <v>0</v>
      </c>
      <c r="HE388" s="184"/>
      <c r="HF388" s="100"/>
      <c r="HG388" s="90">
        <f t="shared" si="6055"/>
        <v>0</v>
      </c>
      <c r="HH388" s="236"/>
      <c r="HI388" s="232"/>
      <c r="HJ388" s="233"/>
      <c r="HK388" s="184"/>
      <c r="HL388" s="100"/>
      <c r="HM388" s="90">
        <f t="shared" si="6056"/>
        <v>0</v>
      </c>
      <c r="HN388" s="184"/>
      <c r="HO388" s="100"/>
      <c r="HP388" s="90">
        <f t="shared" si="6057"/>
        <v>0</v>
      </c>
      <c r="HQ388" s="236"/>
      <c r="HR388" s="232"/>
      <c r="HS388" s="233"/>
      <c r="HT388" s="50"/>
      <c r="HU388" s="45"/>
      <c r="HV388" s="51"/>
      <c r="HW388" s="50"/>
      <c r="HX388" s="45"/>
      <c r="HY388" s="51"/>
      <c r="HZ388" s="252"/>
      <c r="IA388" s="253"/>
      <c r="IB388" s="253"/>
      <c r="IC388" s="243"/>
      <c r="ID388" s="240"/>
      <c r="IE388" s="241">
        <f t="shared" si="6058"/>
        <v>0</v>
      </c>
      <c r="IF388" s="243"/>
      <c r="IG388" s="240"/>
      <c r="IH388" s="241">
        <f t="shared" si="6059"/>
        <v>0</v>
      </c>
      <c r="II388" s="236"/>
      <c r="IJ388" s="232"/>
      <c r="IK388" s="233"/>
      <c r="IL388" s="243"/>
      <c r="IM388" s="240"/>
      <c r="IN388" s="241">
        <f t="shared" si="6060"/>
        <v>0</v>
      </c>
      <c r="IO388" s="243"/>
      <c r="IP388" s="240"/>
      <c r="IQ388" s="241">
        <f t="shared" si="6061"/>
        <v>0</v>
      </c>
      <c r="IR388" s="236"/>
      <c r="IS388" s="232"/>
      <c r="IT388" s="233"/>
      <c r="IU388" s="243"/>
      <c r="IV388" s="240"/>
      <c r="IW388" s="241">
        <f t="shared" si="6070"/>
        <v>0</v>
      </c>
      <c r="IX388" s="243"/>
      <c r="IY388" s="240"/>
      <c r="IZ388" s="241">
        <f t="shared" si="6063"/>
        <v>0</v>
      </c>
      <c r="JA388" s="236"/>
      <c r="JB388" s="232"/>
      <c r="JC388" s="233"/>
      <c r="JD388" s="449"/>
      <c r="JE388" s="450"/>
      <c r="JF388" s="451"/>
      <c r="JG388" s="449"/>
      <c r="JH388" s="450"/>
      <c r="JI388" s="451"/>
      <c r="JJ388" s="252"/>
      <c r="JK388" s="253"/>
      <c r="JL388" s="253"/>
      <c r="JM388" s="184"/>
      <c r="JN388" s="100"/>
      <c r="JO388" s="90">
        <f t="shared" si="6064"/>
        <v>0</v>
      </c>
      <c r="JP388" s="184"/>
      <c r="JQ388" s="100"/>
      <c r="JR388" s="90">
        <f t="shared" si="6065"/>
        <v>0</v>
      </c>
      <c r="JS388" s="236"/>
      <c r="JT388" s="232"/>
      <c r="JU388" s="233"/>
      <c r="JV388" s="184"/>
      <c r="JW388" s="100"/>
      <c r="JX388" s="90">
        <f t="shared" si="6066"/>
        <v>0</v>
      </c>
      <c r="JY388" s="184"/>
      <c r="JZ388" s="100"/>
      <c r="KA388" s="90">
        <f t="shared" si="6067"/>
        <v>0</v>
      </c>
      <c r="KB388" s="236"/>
      <c r="KC388" s="232"/>
      <c r="KD388" s="233"/>
      <c r="KE388" s="184"/>
      <c r="KF388" s="100"/>
      <c r="KG388" s="90">
        <f t="shared" si="6068"/>
        <v>0</v>
      </c>
      <c r="KH388" s="184"/>
      <c r="KI388" s="100"/>
      <c r="KJ388" s="90">
        <f t="shared" si="6069"/>
        <v>0</v>
      </c>
      <c r="KK388" s="41"/>
      <c r="KL388" s="42"/>
      <c r="KM388" s="43"/>
      <c r="KN388" s="50"/>
      <c r="KO388" s="45"/>
      <c r="KP388" s="51"/>
      <c r="KQ388" s="50"/>
      <c r="KR388" s="45"/>
      <c r="KS388" s="51"/>
      <c r="KT388" s="81"/>
      <c r="KU388" s="52"/>
      <c r="KV388" s="52"/>
      <c r="KW388" s="27"/>
      <c r="KX388" s="28"/>
      <c r="KY388" s="29"/>
      <c r="KZ388" s="27"/>
      <c r="LA388" s="28"/>
      <c r="LB388" s="29"/>
      <c r="LC388" s="178"/>
      <c r="LD388" s="28"/>
      <c r="LE388" s="29"/>
    </row>
    <row r="389" spans="2:317" ht="20.25" hidden="1" customHeight="1" outlineLevel="3">
      <c r="B389" s="84" t="s">
        <v>472</v>
      </c>
      <c r="C389" s="176" t="s">
        <v>471</v>
      </c>
      <c r="D389" s="176" t="s">
        <v>442</v>
      </c>
      <c r="E389" s="176" t="s">
        <v>262</v>
      </c>
      <c r="F389" s="84" t="s">
        <v>215</v>
      </c>
      <c r="G389" s="684"/>
      <c r="H389" s="240"/>
      <c r="I389" s="241">
        <f t="shared" si="6022"/>
        <v>0</v>
      </c>
      <c r="J389" s="243"/>
      <c r="K389" s="240"/>
      <c r="L389" s="241">
        <f t="shared" si="6023"/>
        <v>0</v>
      </c>
      <c r="M389" s="41"/>
      <c r="N389" s="42"/>
      <c r="O389" s="43"/>
      <c r="P389" s="243"/>
      <c r="Q389" s="240"/>
      <c r="R389" s="241">
        <f t="shared" si="6024"/>
        <v>0</v>
      </c>
      <c r="S389" s="243"/>
      <c r="T389" s="240"/>
      <c r="U389" s="241">
        <f t="shared" si="6025"/>
        <v>0</v>
      </c>
      <c r="V389" s="41"/>
      <c r="W389" s="42"/>
      <c r="X389" s="43"/>
      <c r="Y389" s="243"/>
      <c r="Z389" s="295"/>
      <c r="AA389" s="241">
        <f t="shared" si="6026"/>
        <v>0</v>
      </c>
      <c r="AB389" s="243"/>
      <c r="AC389" s="240"/>
      <c r="AD389" s="241">
        <f t="shared" si="6027"/>
        <v>0</v>
      </c>
      <c r="AE389" s="236"/>
      <c r="AF389" s="232"/>
      <c r="AG389" s="233"/>
      <c r="AH389" s="449"/>
      <c r="AI389" s="450"/>
      <c r="AJ389" s="451"/>
      <c r="AK389" s="449"/>
      <c r="AL389" s="450"/>
      <c r="AM389" s="451"/>
      <c r="AN389" s="252"/>
      <c r="AO389" s="253"/>
      <c r="AP389" s="253"/>
      <c r="AQ389" s="184"/>
      <c r="AR389" s="100"/>
      <c r="AS389" s="90">
        <f t="shared" si="6028"/>
        <v>0</v>
      </c>
      <c r="AT389" s="184"/>
      <c r="AU389" s="100"/>
      <c r="AV389" s="90">
        <f t="shared" si="6029"/>
        <v>0</v>
      </c>
      <c r="AW389" s="236"/>
      <c r="AX389" s="232"/>
      <c r="AY389" s="233"/>
      <c r="AZ389" s="184"/>
      <c r="BA389" s="100"/>
      <c r="BB389" s="90">
        <f t="shared" si="6030"/>
        <v>0</v>
      </c>
      <c r="BC389" s="184"/>
      <c r="BD389" s="100"/>
      <c r="BE389" s="90">
        <f t="shared" si="6031"/>
        <v>0</v>
      </c>
      <c r="BF389" s="236"/>
      <c r="BG389" s="232"/>
      <c r="BH389" s="233"/>
      <c r="BI389" s="184"/>
      <c r="BJ389" s="100"/>
      <c r="BK389" s="90">
        <f t="shared" si="6032"/>
        <v>0</v>
      </c>
      <c r="BL389" s="184"/>
      <c r="BM389" s="100"/>
      <c r="BN389" s="90">
        <f t="shared" si="6033"/>
        <v>0</v>
      </c>
      <c r="BO389" s="236"/>
      <c r="BP389" s="232"/>
      <c r="BQ389" s="233"/>
      <c r="BR389" s="50"/>
      <c r="BS389" s="45"/>
      <c r="BT389" s="51"/>
      <c r="BU389" s="50"/>
      <c r="BV389" s="45"/>
      <c r="BW389" s="51"/>
      <c r="BX389" s="252"/>
      <c r="BY389" s="253"/>
      <c r="BZ389" s="253"/>
      <c r="CA389" s="243"/>
      <c r="CB389" s="240"/>
      <c r="CC389" s="241">
        <f t="shared" si="6034"/>
        <v>0</v>
      </c>
      <c r="CD389" s="243"/>
      <c r="CE389" s="240"/>
      <c r="CF389" s="241">
        <f t="shared" si="6035"/>
        <v>0</v>
      </c>
      <c r="CG389" s="236"/>
      <c r="CH389" s="232"/>
      <c r="CI389" s="233"/>
      <c r="CJ389" s="243"/>
      <c r="CK389" s="240"/>
      <c r="CL389" s="241">
        <f t="shared" si="6036"/>
        <v>0</v>
      </c>
      <c r="CM389" s="243"/>
      <c r="CN389" s="240"/>
      <c r="CO389" s="241">
        <f t="shared" si="6037"/>
        <v>0</v>
      </c>
      <c r="CP389" s="236"/>
      <c r="CQ389" s="232"/>
      <c r="CR389" s="233"/>
      <c r="CS389" s="243"/>
      <c r="CT389" s="240"/>
      <c r="CU389" s="241">
        <f t="shared" si="6038"/>
        <v>0</v>
      </c>
      <c r="CV389" s="243"/>
      <c r="CW389" s="240"/>
      <c r="CX389" s="241">
        <f t="shared" si="6039"/>
        <v>0</v>
      </c>
      <c r="CY389" s="236"/>
      <c r="CZ389" s="232"/>
      <c r="DA389" s="233"/>
      <c r="DB389" s="449"/>
      <c r="DC389" s="450"/>
      <c r="DD389" s="451"/>
      <c r="DE389" s="449"/>
      <c r="DF389" s="450"/>
      <c r="DG389" s="451"/>
      <c r="DH389" s="252"/>
      <c r="DI389" s="253"/>
      <c r="DJ389" s="253"/>
      <c r="DK389" s="184"/>
      <c r="DL389" s="100"/>
      <c r="DM389" s="90">
        <f t="shared" si="6040"/>
        <v>0</v>
      </c>
      <c r="DN389" s="184"/>
      <c r="DO389" s="100"/>
      <c r="DP389" s="90">
        <f t="shared" si="6041"/>
        <v>0</v>
      </c>
      <c r="DQ389" s="236"/>
      <c r="DR389" s="232"/>
      <c r="DS389" s="233"/>
      <c r="DT389" s="184"/>
      <c r="DU389" s="100"/>
      <c r="DV389" s="90">
        <f t="shared" si="6042"/>
        <v>0</v>
      </c>
      <c r="DW389" s="184"/>
      <c r="DX389" s="100"/>
      <c r="DY389" s="90">
        <f t="shared" si="6043"/>
        <v>0</v>
      </c>
      <c r="DZ389" s="236"/>
      <c r="EA389" s="232"/>
      <c r="EB389" s="233"/>
      <c r="EC389" s="184"/>
      <c r="ED389" s="100"/>
      <c r="EE389" s="90">
        <f t="shared" si="6044"/>
        <v>0</v>
      </c>
      <c r="EF389" s="184"/>
      <c r="EG389" s="100"/>
      <c r="EH389" s="90">
        <f t="shared" si="6045"/>
        <v>0</v>
      </c>
      <c r="EI389" s="41"/>
      <c r="EJ389" s="42"/>
      <c r="EK389" s="43"/>
      <c r="EL389" s="50"/>
      <c r="EM389" s="45"/>
      <c r="EN389" s="51"/>
      <c r="EO389" s="50"/>
      <c r="EP389" s="45"/>
      <c r="EQ389" s="51"/>
      <c r="ER389" s="81"/>
      <c r="ES389" s="52"/>
      <c r="ET389" s="52"/>
      <c r="EU389" s="27"/>
      <c r="EV389" s="28"/>
      <c r="EW389" s="29"/>
      <c r="EX389" s="27"/>
      <c r="EY389" s="28"/>
      <c r="EZ389" s="29"/>
      <c r="FA389" s="178"/>
      <c r="FB389" s="28"/>
      <c r="FC389" s="29"/>
      <c r="FE389" s="84"/>
      <c r="FF389" s="176"/>
      <c r="FG389" s="176"/>
      <c r="FH389" s="84"/>
      <c r="FI389" s="684"/>
      <c r="FJ389" s="240"/>
      <c r="FK389" s="241">
        <f t="shared" si="6046"/>
        <v>0</v>
      </c>
      <c r="FL389" s="243"/>
      <c r="FM389" s="240"/>
      <c r="FN389" s="241">
        <f t="shared" si="6047"/>
        <v>0</v>
      </c>
      <c r="FO389" s="41"/>
      <c r="FP389" s="42"/>
      <c r="FQ389" s="43"/>
      <c r="FR389" s="243"/>
      <c r="FS389" s="240"/>
      <c r="FT389" s="241">
        <f t="shared" si="6048"/>
        <v>0</v>
      </c>
      <c r="FU389" s="243"/>
      <c r="FV389" s="240"/>
      <c r="FW389" s="241">
        <f t="shared" si="6049"/>
        <v>0</v>
      </c>
      <c r="FX389" s="41"/>
      <c r="FY389" s="42"/>
      <c r="FZ389" s="43"/>
      <c r="GA389" s="243"/>
      <c r="GB389" s="295"/>
      <c r="GC389" s="241">
        <f t="shared" si="6050"/>
        <v>0</v>
      </c>
      <c r="GD389" s="243"/>
      <c r="GE389" s="240"/>
      <c r="GF389" s="241">
        <f t="shared" si="6051"/>
        <v>0</v>
      </c>
      <c r="GG389" s="236"/>
      <c r="GH389" s="232"/>
      <c r="GI389" s="233"/>
      <c r="GJ389" s="449"/>
      <c r="GK389" s="450"/>
      <c r="GL389" s="451"/>
      <c r="GM389" s="449"/>
      <c r="GN389" s="450"/>
      <c r="GO389" s="451"/>
      <c r="GP389" s="252"/>
      <c r="GQ389" s="253"/>
      <c r="GR389" s="253"/>
      <c r="GS389" s="184"/>
      <c r="GT389" s="100"/>
      <c r="GU389" s="90">
        <f t="shared" si="6052"/>
        <v>0</v>
      </c>
      <c r="GV389" s="184"/>
      <c r="GW389" s="100"/>
      <c r="GX389" s="90">
        <f t="shared" si="6053"/>
        <v>0</v>
      </c>
      <c r="GY389" s="236"/>
      <c r="GZ389" s="232"/>
      <c r="HA389" s="233"/>
      <c r="HB389" s="184"/>
      <c r="HC389" s="100"/>
      <c r="HD389" s="90">
        <f t="shared" si="6054"/>
        <v>0</v>
      </c>
      <c r="HE389" s="184"/>
      <c r="HF389" s="100"/>
      <c r="HG389" s="90">
        <f t="shared" si="6055"/>
        <v>0</v>
      </c>
      <c r="HH389" s="236"/>
      <c r="HI389" s="232"/>
      <c r="HJ389" s="233"/>
      <c r="HK389" s="184"/>
      <c r="HL389" s="100"/>
      <c r="HM389" s="90">
        <f t="shared" si="6056"/>
        <v>0</v>
      </c>
      <c r="HN389" s="184"/>
      <c r="HO389" s="100"/>
      <c r="HP389" s="90">
        <f t="shared" si="6057"/>
        <v>0</v>
      </c>
      <c r="HQ389" s="236"/>
      <c r="HR389" s="232"/>
      <c r="HS389" s="233"/>
      <c r="HT389" s="50"/>
      <c r="HU389" s="45"/>
      <c r="HV389" s="51"/>
      <c r="HW389" s="50"/>
      <c r="HX389" s="45"/>
      <c r="HY389" s="51"/>
      <c r="HZ389" s="252"/>
      <c r="IA389" s="253"/>
      <c r="IB389" s="253"/>
      <c r="IC389" s="243"/>
      <c r="ID389" s="240"/>
      <c r="IE389" s="241">
        <f t="shared" si="6058"/>
        <v>0</v>
      </c>
      <c r="IF389" s="243"/>
      <c r="IG389" s="240"/>
      <c r="IH389" s="241">
        <f t="shared" si="6059"/>
        <v>0</v>
      </c>
      <c r="II389" s="236"/>
      <c r="IJ389" s="232"/>
      <c r="IK389" s="233"/>
      <c r="IL389" s="243"/>
      <c r="IM389" s="240"/>
      <c r="IN389" s="241">
        <f t="shared" si="6060"/>
        <v>0</v>
      </c>
      <c r="IO389" s="243"/>
      <c r="IP389" s="240"/>
      <c r="IQ389" s="241">
        <f t="shared" si="6061"/>
        <v>0</v>
      </c>
      <c r="IR389" s="236"/>
      <c r="IS389" s="232"/>
      <c r="IT389" s="233"/>
      <c r="IU389" s="243"/>
      <c r="IV389" s="240"/>
      <c r="IW389" s="241">
        <f t="shared" si="6070"/>
        <v>0</v>
      </c>
      <c r="IX389" s="243"/>
      <c r="IY389" s="240"/>
      <c r="IZ389" s="241">
        <f t="shared" si="6063"/>
        <v>0</v>
      </c>
      <c r="JA389" s="236"/>
      <c r="JB389" s="232"/>
      <c r="JC389" s="233"/>
      <c r="JD389" s="449"/>
      <c r="JE389" s="450"/>
      <c r="JF389" s="451"/>
      <c r="JG389" s="449"/>
      <c r="JH389" s="450"/>
      <c r="JI389" s="451"/>
      <c r="JJ389" s="252"/>
      <c r="JK389" s="253"/>
      <c r="JL389" s="253"/>
      <c r="JM389" s="184"/>
      <c r="JN389" s="100"/>
      <c r="JO389" s="90">
        <f t="shared" si="6064"/>
        <v>0</v>
      </c>
      <c r="JP389" s="184"/>
      <c r="JQ389" s="100"/>
      <c r="JR389" s="90">
        <f t="shared" si="6065"/>
        <v>0</v>
      </c>
      <c r="JS389" s="236"/>
      <c r="JT389" s="232"/>
      <c r="JU389" s="233"/>
      <c r="JV389" s="184"/>
      <c r="JW389" s="100"/>
      <c r="JX389" s="90">
        <f t="shared" si="6066"/>
        <v>0</v>
      </c>
      <c r="JY389" s="184"/>
      <c r="JZ389" s="100"/>
      <c r="KA389" s="90">
        <f t="shared" si="6067"/>
        <v>0</v>
      </c>
      <c r="KB389" s="236"/>
      <c r="KC389" s="232"/>
      <c r="KD389" s="233"/>
      <c r="KE389" s="184"/>
      <c r="KF389" s="100"/>
      <c r="KG389" s="90">
        <f t="shared" si="6068"/>
        <v>0</v>
      </c>
      <c r="KH389" s="184"/>
      <c r="KI389" s="100"/>
      <c r="KJ389" s="90">
        <f t="shared" si="6069"/>
        <v>0</v>
      </c>
      <c r="KK389" s="41"/>
      <c r="KL389" s="42"/>
      <c r="KM389" s="43"/>
      <c r="KN389" s="50"/>
      <c r="KO389" s="45"/>
      <c r="KP389" s="51"/>
      <c r="KQ389" s="50"/>
      <c r="KR389" s="45"/>
      <c r="KS389" s="51"/>
      <c r="KT389" s="81"/>
      <c r="KU389" s="52"/>
      <c r="KV389" s="52"/>
      <c r="KW389" s="27"/>
      <c r="KX389" s="28"/>
      <c r="KY389" s="29"/>
      <c r="KZ389" s="27"/>
      <c r="LA389" s="28"/>
      <c r="LB389" s="29"/>
      <c r="LC389" s="178"/>
      <c r="LD389" s="28"/>
      <c r="LE389" s="29"/>
    </row>
    <row r="390" spans="2:317" ht="20.25" hidden="1" customHeight="1" outlineLevel="3">
      <c r="B390" s="84" t="s">
        <v>472</v>
      </c>
      <c r="C390" s="176" t="s">
        <v>470</v>
      </c>
      <c r="D390" s="176" t="s">
        <v>261</v>
      </c>
      <c r="E390" s="176" t="s">
        <v>262</v>
      </c>
      <c r="F390" s="84" t="s">
        <v>215</v>
      </c>
      <c r="G390" s="684"/>
      <c r="H390" s="295"/>
      <c r="I390" s="241">
        <f t="shared" si="6022"/>
        <v>0</v>
      </c>
      <c r="J390" s="243"/>
      <c r="K390" s="240"/>
      <c r="L390" s="241">
        <f t="shared" si="6023"/>
        <v>0</v>
      </c>
      <c r="M390" s="41"/>
      <c r="N390" s="42"/>
      <c r="O390" s="43"/>
      <c r="P390" s="243"/>
      <c r="Q390" s="240"/>
      <c r="R390" s="241">
        <f t="shared" si="6024"/>
        <v>0</v>
      </c>
      <c r="S390" s="243"/>
      <c r="T390" s="240"/>
      <c r="U390" s="241">
        <f t="shared" si="6025"/>
        <v>0</v>
      </c>
      <c r="V390" s="41"/>
      <c r="W390" s="42"/>
      <c r="X390" s="43"/>
      <c r="Y390" s="243"/>
      <c r="Z390" s="295"/>
      <c r="AA390" s="241">
        <f t="shared" si="6026"/>
        <v>0</v>
      </c>
      <c r="AB390" s="243"/>
      <c r="AC390" s="240"/>
      <c r="AD390" s="241">
        <f t="shared" si="6027"/>
        <v>0</v>
      </c>
      <c r="AE390" s="236"/>
      <c r="AF390" s="232"/>
      <c r="AG390" s="233"/>
      <c r="AH390" s="449"/>
      <c r="AI390" s="450"/>
      <c r="AJ390" s="451"/>
      <c r="AK390" s="449"/>
      <c r="AL390" s="450"/>
      <c r="AM390" s="451"/>
      <c r="AN390" s="252"/>
      <c r="AO390" s="253"/>
      <c r="AP390" s="253"/>
      <c r="AQ390" s="184"/>
      <c r="AR390" s="100"/>
      <c r="AS390" s="90">
        <f t="shared" si="6028"/>
        <v>0</v>
      </c>
      <c r="AT390" s="184"/>
      <c r="AU390" s="100"/>
      <c r="AV390" s="90">
        <f t="shared" si="6029"/>
        <v>0</v>
      </c>
      <c r="AW390" s="236"/>
      <c r="AX390" s="232"/>
      <c r="AY390" s="233"/>
      <c r="AZ390" s="184"/>
      <c r="BA390" s="100"/>
      <c r="BB390" s="90">
        <f t="shared" si="6030"/>
        <v>0</v>
      </c>
      <c r="BC390" s="184"/>
      <c r="BD390" s="100"/>
      <c r="BE390" s="90">
        <f t="shared" si="6031"/>
        <v>0</v>
      </c>
      <c r="BF390" s="236"/>
      <c r="BG390" s="232"/>
      <c r="BH390" s="233"/>
      <c r="BI390" s="184"/>
      <c r="BJ390" s="100"/>
      <c r="BK390" s="90">
        <f t="shared" si="6032"/>
        <v>0</v>
      </c>
      <c r="BL390" s="184"/>
      <c r="BM390" s="100"/>
      <c r="BN390" s="90">
        <f t="shared" si="6033"/>
        <v>0</v>
      </c>
      <c r="BO390" s="236"/>
      <c r="BP390" s="232"/>
      <c r="BQ390" s="233"/>
      <c r="BR390" s="50"/>
      <c r="BS390" s="45"/>
      <c r="BT390" s="51"/>
      <c r="BU390" s="50"/>
      <c r="BV390" s="45"/>
      <c r="BW390" s="51"/>
      <c r="BX390" s="252"/>
      <c r="BY390" s="253"/>
      <c r="BZ390" s="253"/>
      <c r="CA390" s="243"/>
      <c r="CB390" s="240"/>
      <c r="CC390" s="241">
        <f t="shared" si="6034"/>
        <v>0</v>
      </c>
      <c r="CD390" s="243"/>
      <c r="CE390" s="240"/>
      <c r="CF390" s="241">
        <f t="shared" si="6035"/>
        <v>0</v>
      </c>
      <c r="CG390" s="236"/>
      <c r="CH390" s="232"/>
      <c r="CI390" s="233"/>
      <c r="CJ390" s="243"/>
      <c r="CK390" s="240"/>
      <c r="CL390" s="241">
        <f t="shared" si="6036"/>
        <v>0</v>
      </c>
      <c r="CM390" s="243"/>
      <c r="CN390" s="240"/>
      <c r="CO390" s="241">
        <f t="shared" si="6037"/>
        <v>0</v>
      </c>
      <c r="CP390" s="236"/>
      <c r="CQ390" s="232"/>
      <c r="CR390" s="233"/>
      <c r="CS390" s="243"/>
      <c r="CT390" s="240"/>
      <c r="CU390" s="241">
        <f t="shared" si="6038"/>
        <v>0</v>
      </c>
      <c r="CV390" s="243"/>
      <c r="CW390" s="240"/>
      <c r="CX390" s="241">
        <f t="shared" si="6039"/>
        <v>0</v>
      </c>
      <c r="CY390" s="236"/>
      <c r="CZ390" s="232"/>
      <c r="DA390" s="233"/>
      <c r="DB390" s="449"/>
      <c r="DC390" s="450"/>
      <c r="DD390" s="451"/>
      <c r="DE390" s="449"/>
      <c r="DF390" s="450"/>
      <c r="DG390" s="451"/>
      <c r="DH390" s="252"/>
      <c r="DI390" s="253"/>
      <c r="DJ390" s="253"/>
      <c r="DK390" s="184"/>
      <c r="DL390" s="100"/>
      <c r="DM390" s="90">
        <f t="shared" si="6040"/>
        <v>0</v>
      </c>
      <c r="DN390" s="184"/>
      <c r="DO390" s="100"/>
      <c r="DP390" s="90">
        <f t="shared" si="6041"/>
        <v>0</v>
      </c>
      <c r="DQ390" s="236"/>
      <c r="DR390" s="232"/>
      <c r="DS390" s="233"/>
      <c r="DT390" s="184"/>
      <c r="DU390" s="100"/>
      <c r="DV390" s="90">
        <f t="shared" si="6042"/>
        <v>0</v>
      </c>
      <c r="DW390" s="184"/>
      <c r="DX390" s="100"/>
      <c r="DY390" s="90">
        <f t="shared" si="6043"/>
        <v>0</v>
      </c>
      <c r="DZ390" s="236"/>
      <c r="EA390" s="232"/>
      <c r="EB390" s="233"/>
      <c r="EC390" s="184"/>
      <c r="ED390" s="100"/>
      <c r="EE390" s="90">
        <f t="shared" si="6044"/>
        <v>0</v>
      </c>
      <c r="EF390" s="184"/>
      <c r="EG390" s="100"/>
      <c r="EH390" s="90">
        <f t="shared" si="6045"/>
        <v>0</v>
      </c>
      <c r="EI390" s="41"/>
      <c r="EJ390" s="42"/>
      <c r="EK390" s="43"/>
      <c r="EL390" s="50"/>
      <c r="EM390" s="45"/>
      <c r="EN390" s="51"/>
      <c r="EO390" s="50"/>
      <c r="EP390" s="45"/>
      <c r="EQ390" s="51"/>
      <c r="ER390" s="81"/>
      <c r="ES390" s="52"/>
      <c r="ET390" s="52"/>
      <c r="EU390" s="27"/>
      <c r="EV390" s="28"/>
      <c r="EW390" s="29"/>
      <c r="EX390" s="27"/>
      <c r="EY390" s="28"/>
      <c r="EZ390" s="29"/>
      <c r="FA390" s="178"/>
      <c r="FB390" s="28"/>
      <c r="FC390" s="29"/>
      <c r="FE390" s="84"/>
      <c r="FF390" s="176"/>
      <c r="FG390" s="176"/>
      <c r="FH390" s="84"/>
      <c r="FI390" s="684"/>
      <c r="FJ390" s="295"/>
      <c r="FK390" s="241">
        <f t="shared" si="6046"/>
        <v>0</v>
      </c>
      <c r="FL390" s="243"/>
      <c r="FM390" s="240"/>
      <c r="FN390" s="241">
        <f t="shared" si="6047"/>
        <v>0</v>
      </c>
      <c r="FO390" s="41"/>
      <c r="FP390" s="42"/>
      <c r="FQ390" s="43"/>
      <c r="FR390" s="243"/>
      <c r="FS390" s="240"/>
      <c r="FT390" s="241">
        <f t="shared" si="6048"/>
        <v>0</v>
      </c>
      <c r="FU390" s="243"/>
      <c r="FV390" s="240"/>
      <c r="FW390" s="241">
        <f t="shared" si="6049"/>
        <v>0</v>
      </c>
      <c r="FX390" s="41"/>
      <c r="FY390" s="42"/>
      <c r="FZ390" s="43"/>
      <c r="GA390" s="243"/>
      <c r="GB390" s="295"/>
      <c r="GC390" s="241">
        <f t="shared" si="6050"/>
        <v>0</v>
      </c>
      <c r="GD390" s="243"/>
      <c r="GE390" s="240"/>
      <c r="GF390" s="241">
        <f t="shared" si="6051"/>
        <v>0</v>
      </c>
      <c r="GG390" s="236"/>
      <c r="GH390" s="232"/>
      <c r="GI390" s="233"/>
      <c r="GJ390" s="449"/>
      <c r="GK390" s="450"/>
      <c r="GL390" s="451"/>
      <c r="GM390" s="449"/>
      <c r="GN390" s="450"/>
      <c r="GO390" s="451"/>
      <c r="GP390" s="252"/>
      <c r="GQ390" s="253"/>
      <c r="GR390" s="253"/>
      <c r="GS390" s="184"/>
      <c r="GT390" s="100"/>
      <c r="GU390" s="90">
        <f t="shared" si="6052"/>
        <v>0</v>
      </c>
      <c r="GV390" s="184"/>
      <c r="GW390" s="100"/>
      <c r="GX390" s="90">
        <f t="shared" si="6053"/>
        <v>0</v>
      </c>
      <c r="GY390" s="236"/>
      <c r="GZ390" s="232"/>
      <c r="HA390" s="233"/>
      <c r="HB390" s="184"/>
      <c r="HC390" s="100"/>
      <c r="HD390" s="90">
        <f t="shared" si="6054"/>
        <v>0</v>
      </c>
      <c r="HE390" s="184"/>
      <c r="HF390" s="100"/>
      <c r="HG390" s="90">
        <f t="shared" si="6055"/>
        <v>0</v>
      </c>
      <c r="HH390" s="236"/>
      <c r="HI390" s="232"/>
      <c r="HJ390" s="233"/>
      <c r="HK390" s="184"/>
      <c r="HL390" s="100"/>
      <c r="HM390" s="90">
        <f t="shared" si="6056"/>
        <v>0</v>
      </c>
      <c r="HN390" s="184"/>
      <c r="HO390" s="100"/>
      <c r="HP390" s="90">
        <f t="shared" si="6057"/>
        <v>0</v>
      </c>
      <c r="HQ390" s="236"/>
      <c r="HR390" s="232"/>
      <c r="HS390" s="233"/>
      <c r="HT390" s="50"/>
      <c r="HU390" s="45"/>
      <c r="HV390" s="51"/>
      <c r="HW390" s="50"/>
      <c r="HX390" s="45"/>
      <c r="HY390" s="51"/>
      <c r="HZ390" s="252"/>
      <c r="IA390" s="253"/>
      <c r="IB390" s="253"/>
      <c r="IC390" s="243"/>
      <c r="ID390" s="240"/>
      <c r="IE390" s="241">
        <f t="shared" si="6058"/>
        <v>0</v>
      </c>
      <c r="IF390" s="243"/>
      <c r="IG390" s="240"/>
      <c r="IH390" s="241">
        <f t="shared" si="6059"/>
        <v>0</v>
      </c>
      <c r="II390" s="236"/>
      <c r="IJ390" s="232"/>
      <c r="IK390" s="233"/>
      <c r="IL390" s="243"/>
      <c r="IM390" s="240"/>
      <c r="IN390" s="241">
        <f t="shared" si="6060"/>
        <v>0</v>
      </c>
      <c r="IO390" s="243"/>
      <c r="IP390" s="240"/>
      <c r="IQ390" s="241">
        <f t="shared" si="6061"/>
        <v>0</v>
      </c>
      <c r="IR390" s="236"/>
      <c r="IS390" s="232"/>
      <c r="IT390" s="233"/>
      <c r="IU390" s="243"/>
      <c r="IV390" s="240"/>
      <c r="IW390" s="241">
        <f t="shared" si="6070"/>
        <v>0</v>
      </c>
      <c r="IX390" s="243"/>
      <c r="IY390" s="240"/>
      <c r="IZ390" s="241">
        <f t="shared" si="6063"/>
        <v>0</v>
      </c>
      <c r="JA390" s="236"/>
      <c r="JB390" s="232"/>
      <c r="JC390" s="233"/>
      <c r="JD390" s="449"/>
      <c r="JE390" s="450"/>
      <c r="JF390" s="451"/>
      <c r="JG390" s="449"/>
      <c r="JH390" s="450"/>
      <c r="JI390" s="451"/>
      <c r="JJ390" s="252"/>
      <c r="JK390" s="253"/>
      <c r="JL390" s="253"/>
      <c r="JM390" s="184"/>
      <c r="JN390" s="100"/>
      <c r="JO390" s="90">
        <f t="shared" si="6064"/>
        <v>0</v>
      </c>
      <c r="JP390" s="184"/>
      <c r="JQ390" s="100"/>
      <c r="JR390" s="90">
        <f t="shared" si="6065"/>
        <v>0</v>
      </c>
      <c r="JS390" s="236"/>
      <c r="JT390" s="232"/>
      <c r="JU390" s="233"/>
      <c r="JV390" s="184"/>
      <c r="JW390" s="100"/>
      <c r="JX390" s="90">
        <f t="shared" si="6066"/>
        <v>0</v>
      </c>
      <c r="JY390" s="184"/>
      <c r="JZ390" s="100"/>
      <c r="KA390" s="90">
        <f t="shared" si="6067"/>
        <v>0</v>
      </c>
      <c r="KB390" s="236"/>
      <c r="KC390" s="232"/>
      <c r="KD390" s="233"/>
      <c r="KE390" s="184"/>
      <c r="KF390" s="100"/>
      <c r="KG390" s="90">
        <f t="shared" si="6068"/>
        <v>0</v>
      </c>
      <c r="KH390" s="184"/>
      <c r="KI390" s="100"/>
      <c r="KJ390" s="90">
        <f t="shared" si="6069"/>
        <v>0</v>
      </c>
      <c r="KK390" s="41"/>
      <c r="KL390" s="42"/>
      <c r="KM390" s="43"/>
      <c r="KN390" s="50"/>
      <c r="KO390" s="45"/>
      <c r="KP390" s="51"/>
      <c r="KQ390" s="50"/>
      <c r="KR390" s="45"/>
      <c r="KS390" s="51"/>
      <c r="KT390" s="81"/>
      <c r="KU390" s="52"/>
      <c r="KV390" s="52"/>
      <c r="KW390" s="27"/>
      <c r="KX390" s="28"/>
      <c r="KY390" s="29"/>
      <c r="KZ390" s="27"/>
      <c r="LA390" s="28"/>
      <c r="LB390" s="29"/>
      <c r="LC390" s="178"/>
      <c r="LD390" s="28"/>
      <c r="LE390" s="29"/>
    </row>
    <row r="391" spans="2:317" ht="20.25" hidden="1" customHeight="1" outlineLevel="3">
      <c r="B391" s="84" t="s">
        <v>473</v>
      </c>
      <c r="C391" s="813" t="s">
        <v>453</v>
      </c>
      <c r="D391" s="176"/>
      <c r="E391" s="176"/>
      <c r="F391" s="84"/>
      <c r="G391" s="739">
        <v>2.5000000000000001E-2</v>
      </c>
      <c r="H391" s="295">
        <v>2300</v>
      </c>
      <c r="I391" s="241">
        <f t="shared" si="6022"/>
        <v>57.5</v>
      </c>
      <c r="J391" s="243"/>
      <c r="K391" s="240"/>
      <c r="L391" s="241">
        <f t="shared" si="6023"/>
        <v>0</v>
      </c>
      <c r="M391" s="41"/>
      <c r="N391" s="42"/>
      <c r="O391" s="43"/>
      <c r="P391" s="739"/>
      <c r="Q391" s="295"/>
      <c r="R391" s="241">
        <f t="shared" si="6024"/>
        <v>0</v>
      </c>
      <c r="S391" s="243"/>
      <c r="T391" s="240"/>
      <c r="U391" s="241">
        <f t="shared" si="6025"/>
        <v>0</v>
      </c>
      <c r="V391" s="41"/>
      <c r="W391" s="42"/>
      <c r="X391" s="43"/>
      <c r="Y391" s="243"/>
      <c r="Z391" s="295"/>
      <c r="AA391" s="241">
        <f t="shared" si="6026"/>
        <v>0</v>
      </c>
      <c r="AB391" s="243"/>
      <c r="AC391" s="240"/>
      <c r="AD391" s="241">
        <f t="shared" si="6027"/>
        <v>0</v>
      </c>
      <c r="AE391" s="236"/>
      <c r="AF391" s="232"/>
      <c r="AG391" s="233"/>
      <c r="AH391" s="449"/>
      <c r="AI391" s="450"/>
      <c r="AJ391" s="451"/>
      <c r="AK391" s="449"/>
      <c r="AL391" s="450"/>
      <c r="AM391" s="451"/>
      <c r="AN391" s="252"/>
      <c r="AO391" s="253"/>
      <c r="AP391" s="253"/>
      <c r="AQ391" s="184"/>
      <c r="AR391" s="100"/>
      <c r="AS391" s="90">
        <f t="shared" si="6028"/>
        <v>0</v>
      </c>
      <c r="AT391" s="184"/>
      <c r="AU391" s="100"/>
      <c r="AV391" s="90">
        <f t="shared" si="6029"/>
        <v>0</v>
      </c>
      <c r="AW391" s="236"/>
      <c r="AX391" s="232"/>
      <c r="AY391" s="233"/>
      <c r="AZ391" s="184"/>
      <c r="BA391" s="100"/>
      <c r="BB391" s="90">
        <f t="shared" si="6030"/>
        <v>0</v>
      </c>
      <c r="BC391" s="184"/>
      <c r="BD391" s="100"/>
      <c r="BE391" s="90">
        <f t="shared" si="6031"/>
        <v>0</v>
      </c>
      <c r="BF391" s="236"/>
      <c r="BG391" s="232"/>
      <c r="BH391" s="233"/>
      <c r="BI391" s="184"/>
      <c r="BJ391" s="100"/>
      <c r="BK391" s="90">
        <f t="shared" si="6032"/>
        <v>0</v>
      </c>
      <c r="BL391" s="184"/>
      <c r="BM391" s="100"/>
      <c r="BN391" s="90">
        <f t="shared" si="6033"/>
        <v>0</v>
      </c>
      <c r="BO391" s="236"/>
      <c r="BP391" s="232"/>
      <c r="BQ391" s="233"/>
      <c r="BR391" s="50"/>
      <c r="BS391" s="45"/>
      <c r="BT391" s="51"/>
      <c r="BU391" s="50"/>
      <c r="BV391" s="45"/>
      <c r="BW391" s="51"/>
      <c r="BX391" s="252"/>
      <c r="BY391" s="253"/>
      <c r="BZ391" s="253"/>
      <c r="CA391" s="243"/>
      <c r="CB391" s="240"/>
      <c r="CC391" s="241">
        <f t="shared" si="6034"/>
        <v>0</v>
      </c>
      <c r="CD391" s="243"/>
      <c r="CE391" s="240"/>
      <c r="CF391" s="241">
        <f t="shared" si="6035"/>
        <v>0</v>
      </c>
      <c r="CG391" s="236"/>
      <c r="CH391" s="232"/>
      <c r="CI391" s="233"/>
      <c r="CJ391" s="243"/>
      <c r="CK391" s="240"/>
      <c r="CL391" s="241">
        <f t="shared" si="6036"/>
        <v>0</v>
      </c>
      <c r="CM391" s="243"/>
      <c r="CN391" s="240"/>
      <c r="CO391" s="241">
        <f t="shared" si="6037"/>
        <v>0</v>
      </c>
      <c r="CP391" s="236"/>
      <c r="CQ391" s="232"/>
      <c r="CR391" s="233"/>
      <c r="CS391" s="243"/>
      <c r="CT391" s="240"/>
      <c r="CU391" s="241">
        <f t="shared" si="6038"/>
        <v>0</v>
      </c>
      <c r="CV391" s="243"/>
      <c r="CW391" s="240"/>
      <c r="CX391" s="241">
        <f t="shared" si="6039"/>
        <v>0</v>
      </c>
      <c r="CY391" s="236"/>
      <c r="CZ391" s="232"/>
      <c r="DA391" s="233"/>
      <c r="DB391" s="449"/>
      <c r="DC391" s="450"/>
      <c r="DD391" s="451"/>
      <c r="DE391" s="449"/>
      <c r="DF391" s="450"/>
      <c r="DG391" s="451"/>
      <c r="DH391" s="252"/>
      <c r="DI391" s="253"/>
      <c r="DJ391" s="253"/>
      <c r="DK391" s="184"/>
      <c r="DL391" s="100"/>
      <c r="DM391" s="90">
        <f t="shared" si="6040"/>
        <v>0</v>
      </c>
      <c r="DN391" s="184"/>
      <c r="DO391" s="100"/>
      <c r="DP391" s="90">
        <f t="shared" si="6041"/>
        <v>0</v>
      </c>
      <c r="DQ391" s="236"/>
      <c r="DR391" s="232"/>
      <c r="DS391" s="233"/>
      <c r="DT391" s="184"/>
      <c r="DU391" s="100"/>
      <c r="DV391" s="90">
        <f t="shared" si="6042"/>
        <v>0</v>
      </c>
      <c r="DW391" s="184"/>
      <c r="DX391" s="100"/>
      <c r="DY391" s="90">
        <f t="shared" si="6043"/>
        <v>0</v>
      </c>
      <c r="DZ391" s="236"/>
      <c r="EA391" s="232"/>
      <c r="EB391" s="233"/>
      <c r="EC391" s="184"/>
      <c r="ED391" s="100"/>
      <c r="EE391" s="90">
        <f t="shared" si="6044"/>
        <v>0</v>
      </c>
      <c r="EF391" s="184"/>
      <c r="EG391" s="100"/>
      <c r="EH391" s="90">
        <f t="shared" si="6045"/>
        <v>0</v>
      </c>
      <c r="EI391" s="41"/>
      <c r="EJ391" s="42"/>
      <c r="EK391" s="43"/>
      <c r="EL391" s="50"/>
      <c r="EM391" s="45"/>
      <c r="EN391" s="51"/>
      <c r="EO391" s="50"/>
      <c r="EP391" s="45"/>
      <c r="EQ391" s="51"/>
      <c r="ER391" s="81"/>
      <c r="ES391" s="52"/>
      <c r="ET391" s="52"/>
      <c r="EU391" s="27"/>
      <c r="EV391" s="28"/>
      <c r="EW391" s="29"/>
      <c r="EX391" s="27"/>
      <c r="EY391" s="28"/>
      <c r="EZ391" s="29"/>
      <c r="FA391" s="178"/>
      <c r="FB391" s="28"/>
      <c r="FC391" s="29"/>
      <c r="FE391" s="84"/>
      <c r="FF391" s="176"/>
      <c r="FG391" s="176"/>
      <c r="FH391" s="84"/>
      <c r="FI391" s="483"/>
      <c r="FJ391" s="240"/>
      <c r="FK391" s="241">
        <f t="shared" si="6046"/>
        <v>0</v>
      </c>
      <c r="FL391" s="243"/>
      <c r="FM391" s="240"/>
      <c r="FN391" s="241">
        <f t="shared" si="6047"/>
        <v>0</v>
      </c>
      <c r="FO391" s="41"/>
      <c r="FP391" s="42"/>
      <c r="FQ391" s="43"/>
      <c r="FR391" s="739"/>
      <c r="FS391" s="295"/>
      <c r="FT391" s="241">
        <f t="shared" si="6048"/>
        <v>0</v>
      </c>
      <c r="FU391" s="243"/>
      <c r="FV391" s="240"/>
      <c r="FW391" s="241">
        <f t="shared" si="6049"/>
        <v>0</v>
      </c>
      <c r="FX391" s="41"/>
      <c r="FY391" s="42"/>
      <c r="FZ391" s="43"/>
      <c r="GA391" s="243"/>
      <c r="GB391" s="295"/>
      <c r="GC391" s="241">
        <f t="shared" si="6050"/>
        <v>0</v>
      </c>
      <c r="GD391" s="243"/>
      <c r="GE391" s="240"/>
      <c r="GF391" s="241">
        <f t="shared" si="6051"/>
        <v>0</v>
      </c>
      <c r="GG391" s="236"/>
      <c r="GH391" s="232"/>
      <c r="GI391" s="233"/>
      <c r="GJ391" s="449"/>
      <c r="GK391" s="450"/>
      <c r="GL391" s="451"/>
      <c r="GM391" s="449"/>
      <c r="GN391" s="450"/>
      <c r="GO391" s="451"/>
      <c r="GP391" s="252"/>
      <c r="GQ391" s="253"/>
      <c r="GR391" s="253"/>
      <c r="GS391" s="184"/>
      <c r="GT391" s="100"/>
      <c r="GU391" s="90">
        <f t="shared" si="6052"/>
        <v>0</v>
      </c>
      <c r="GV391" s="184"/>
      <c r="GW391" s="100"/>
      <c r="GX391" s="90">
        <f t="shared" si="6053"/>
        <v>0</v>
      </c>
      <c r="GY391" s="236"/>
      <c r="GZ391" s="232"/>
      <c r="HA391" s="233"/>
      <c r="HB391" s="184"/>
      <c r="HC391" s="100"/>
      <c r="HD391" s="90">
        <f t="shared" si="6054"/>
        <v>0</v>
      </c>
      <c r="HE391" s="184"/>
      <c r="HF391" s="100"/>
      <c r="HG391" s="90">
        <f t="shared" si="6055"/>
        <v>0</v>
      </c>
      <c r="HH391" s="236"/>
      <c r="HI391" s="232"/>
      <c r="HJ391" s="233"/>
      <c r="HK391" s="184"/>
      <c r="HL391" s="100"/>
      <c r="HM391" s="90">
        <f t="shared" si="6056"/>
        <v>0</v>
      </c>
      <c r="HN391" s="184"/>
      <c r="HO391" s="100"/>
      <c r="HP391" s="90">
        <f t="shared" si="6057"/>
        <v>0</v>
      </c>
      <c r="HQ391" s="236"/>
      <c r="HR391" s="232"/>
      <c r="HS391" s="233"/>
      <c r="HT391" s="50"/>
      <c r="HU391" s="45"/>
      <c r="HV391" s="51"/>
      <c r="HW391" s="50"/>
      <c r="HX391" s="45"/>
      <c r="HY391" s="51"/>
      <c r="HZ391" s="252"/>
      <c r="IA391" s="253"/>
      <c r="IB391" s="253"/>
      <c r="IC391" s="243"/>
      <c r="ID391" s="240"/>
      <c r="IE391" s="241">
        <f t="shared" si="6058"/>
        <v>0</v>
      </c>
      <c r="IF391" s="243"/>
      <c r="IG391" s="240"/>
      <c r="IH391" s="241">
        <f t="shared" si="6059"/>
        <v>0</v>
      </c>
      <c r="II391" s="236"/>
      <c r="IJ391" s="232"/>
      <c r="IK391" s="233"/>
      <c r="IL391" s="243"/>
      <c r="IM391" s="240"/>
      <c r="IN391" s="241">
        <f t="shared" si="6060"/>
        <v>0</v>
      </c>
      <c r="IO391" s="243"/>
      <c r="IP391" s="240"/>
      <c r="IQ391" s="241">
        <f t="shared" si="6061"/>
        <v>0</v>
      </c>
      <c r="IR391" s="236"/>
      <c r="IS391" s="232"/>
      <c r="IT391" s="233"/>
      <c r="IU391" s="243"/>
      <c r="IV391" s="240"/>
      <c r="IW391" s="241">
        <f t="shared" si="6070"/>
        <v>0</v>
      </c>
      <c r="IX391" s="243"/>
      <c r="IY391" s="240"/>
      <c r="IZ391" s="241">
        <f t="shared" si="6063"/>
        <v>0</v>
      </c>
      <c r="JA391" s="236"/>
      <c r="JB391" s="232"/>
      <c r="JC391" s="233"/>
      <c r="JD391" s="449"/>
      <c r="JE391" s="450"/>
      <c r="JF391" s="451"/>
      <c r="JG391" s="449"/>
      <c r="JH391" s="450"/>
      <c r="JI391" s="451"/>
      <c r="JJ391" s="252"/>
      <c r="JK391" s="253"/>
      <c r="JL391" s="253"/>
      <c r="JM391" s="184"/>
      <c r="JN391" s="100"/>
      <c r="JO391" s="90">
        <f t="shared" si="6064"/>
        <v>0</v>
      </c>
      <c r="JP391" s="184"/>
      <c r="JQ391" s="100"/>
      <c r="JR391" s="90">
        <f t="shared" si="6065"/>
        <v>0</v>
      </c>
      <c r="JS391" s="236"/>
      <c r="JT391" s="232"/>
      <c r="JU391" s="233"/>
      <c r="JV391" s="184"/>
      <c r="JW391" s="100"/>
      <c r="JX391" s="90">
        <f t="shared" si="6066"/>
        <v>0</v>
      </c>
      <c r="JY391" s="184"/>
      <c r="JZ391" s="100"/>
      <c r="KA391" s="90">
        <f t="shared" si="6067"/>
        <v>0</v>
      </c>
      <c r="KB391" s="236"/>
      <c r="KC391" s="232"/>
      <c r="KD391" s="233"/>
      <c r="KE391" s="184"/>
      <c r="KF391" s="100"/>
      <c r="KG391" s="90">
        <f t="shared" si="6068"/>
        <v>0</v>
      </c>
      <c r="KH391" s="184"/>
      <c r="KI391" s="100"/>
      <c r="KJ391" s="90">
        <f t="shared" si="6069"/>
        <v>0</v>
      </c>
      <c r="KK391" s="41"/>
      <c r="KL391" s="42"/>
      <c r="KM391" s="43"/>
      <c r="KN391" s="50"/>
      <c r="KO391" s="45"/>
      <c r="KP391" s="51"/>
      <c r="KQ391" s="50"/>
      <c r="KR391" s="45"/>
      <c r="KS391" s="51"/>
      <c r="KT391" s="81"/>
      <c r="KU391" s="52"/>
      <c r="KV391" s="52"/>
      <c r="KW391" s="27"/>
      <c r="KX391" s="28"/>
      <c r="KY391" s="29"/>
      <c r="KZ391" s="27"/>
      <c r="LA391" s="28"/>
      <c r="LB391" s="29"/>
      <c r="LC391" s="178"/>
      <c r="LD391" s="28"/>
      <c r="LE391" s="29"/>
    </row>
    <row r="392" spans="2:317" ht="20.25" hidden="1" customHeight="1" outlineLevel="3">
      <c r="B392" s="84"/>
      <c r="C392" s="176"/>
      <c r="D392" s="176"/>
      <c r="E392" s="176"/>
      <c r="F392" s="84"/>
      <c r="G392" s="483"/>
      <c r="H392" s="240"/>
      <c r="I392" s="241">
        <f t="shared" si="6022"/>
        <v>0</v>
      </c>
      <c r="J392" s="243"/>
      <c r="K392" s="240"/>
      <c r="L392" s="241">
        <f t="shared" si="6023"/>
        <v>0</v>
      </c>
      <c r="M392" s="41"/>
      <c r="N392" s="42"/>
      <c r="O392" s="43"/>
      <c r="P392" s="243"/>
      <c r="Q392" s="240"/>
      <c r="R392" s="241">
        <f t="shared" si="6024"/>
        <v>0</v>
      </c>
      <c r="S392" s="243"/>
      <c r="T392" s="240"/>
      <c r="U392" s="241">
        <f t="shared" si="6025"/>
        <v>0</v>
      </c>
      <c r="V392" s="41"/>
      <c r="W392" s="42"/>
      <c r="X392" s="43"/>
      <c r="Y392" s="243"/>
      <c r="Z392" s="295"/>
      <c r="AA392" s="241">
        <f t="shared" si="6026"/>
        <v>0</v>
      </c>
      <c r="AB392" s="243"/>
      <c r="AC392" s="240"/>
      <c r="AD392" s="241">
        <f t="shared" si="6027"/>
        <v>0</v>
      </c>
      <c r="AE392" s="236"/>
      <c r="AF392" s="232"/>
      <c r="AG392" s="233"/>
      <c r="AH392" s="449"/>
      <c r="AI392" s="450"/>
      <c r="AJ392" s="451"/>
      <c r="AK392" s="449"/>
      <c r="AL392" s="450"/>
      <c r="AM392" s="451"/>
      <c r="AN392" s="252"/>
      <c r="AO392" s="253"/>
      <c r="AP392" s="253"/>
      <c r="AQ392" s="184"/>
      <c r="AR392" s="100"/>
      <c r="AS392" s="90">
        <f t="shared" si="6028"/>
        <v>0</v>
      </c>
      <c r="AT392" s="184"/>
      <c r="AU392" s="100"/>
      <c r="AV392" s="90">
        <f t="shared" si="6029"/>
        <v>0</v>
      </c>
      <c r="AW392" s="236"/>
      <c r="AX392" s="232"/>
      <c r="AY392" s="233"/>
      <c r="AZ392" s="184"/>
      <c r="BA392" s="100"/>
      <c r="BB392" s="90">
        <f t="shared" si="6030"/>
        <v>0</v>
      </c>
      <c r="BC392" s="184"/>
      <c r="BD392" s="100"/>
      <c r="BE392" s="90">
        <f t="shared" si="6031"/>
        <v>0</v>
      </c>
      <c r="BF392" s="236"/>
      <c r="BG392" s="232"/>
      <c r="BH392" s="233"/>
      <c r="BI392" s="184"/>
      <c r="BJ392" s="100"/>
      <c r="BK392" s="90">
        <f t="shared" si="6032"/>
        <v>0</v>
      </c>
      <c r="BL392" s="184"/>
      <c r="BM392" s="100"/>
      <c r="BN392" s="90">
        <f t="shared" si="6033"/>
        <v>0</v>
      </c>
      <c r="BO392" s="236"/>
      <c r="BP392" s="232"/>
      <c r="BQ392" s="233"/>
      <c r="BR392" s="50"/>
      <c r="BS392" s="45"/>
      <c r="BT392" s="51"/>
      <c r="BU392" s="50"/>
      <c r="BV392" s="45"/>
      <c r="BW392" s="51"/>
      <c r="BX392" s="252"/>
      <c r="BY392" s="253"/>
      <c r="BZ392" s="253"/>
      <c r="CA392" s="243"/>
      <c r="CB392" s="240"/>
      <c r="CC392" s="241">
        <f t="shared" si="6034"/>
        <v>0</v>
      </c>
      <c r="CD392" s="243"/>
      <c r="CE392" s="240"/>
      <c r="CF392" s="241">
        <f t="shared" si="6035"/>
        <v>0</v>
      </c>
      <c r="CG392" s="236"/>
      <c r="CH392" s="232"/>
      <c r="CI392" s="233"/>
      <c r="CJ392" s="243"/>
      <c r="CK392" s="240"/>
      <c r="CL392" s="241">
        <f t="shared" si="6036"/>
        <v>0</v>
      </c>
      <c r="CM392" s="243"/>
      <c r="CN392" s="240"/>
      <c r="CO392" s="241">
        <f t="shared" si="6037"/>
        <v>0</v>
      </c>
      <c r="CP392" s="236"/>
      <c r="CQ392" s="232"/>
      <c r="CR392" s="233"/>
      <c r="CS392" s="243"/>
      <c r="CT392" s="240"/>
      <c r="CU392" s="241">
        <f t="shared" si="6038"/>
        <v>0</v>
      </c>
      <c r="CV392" s="243"/>
      <c r="CW392" s="240"/>
      <c r="CX392" s="241">
        <f t="shared" si="6039"/>
        <v>0</v>
      </c>
      <c r="CY392" s="236"/>
      <c r="CZ392" s="232"/>
      <c r="DA392" s="233"/>
      <c r="DB392" s="449"/>
      <c r="DC392" s="450"/>
      <c r="DD392" s="451"/>
      <c r="DE392" s="449"/>
      <c r="DF392" s="450"/>
      <c r="DG392" s="451"/>
      <c r="DH392" s="252"/>
      <c r="DI392" s="253"/>
      <c r="DJ392" s="253"/>
      <c r="DK392" s="184"/>
      <c r="DL392" s="100"/>
      <c r="DM392" s="90">
        <f t="shared" si="6040"/>
        <v>0</v>
      </c>
      <c r="DN392" s="184"/>
      <c r="DO392" s="100"/>
      <c r="DP392" s="90">
        <f t="shared" si="6041"/>
        <v>0</v>
      </c>
      <c r="DQ392" s="236"/>
      <c r="DR392" s="232"/>
      <c r="DS392" s="233"/>
      <c r="DT392" s="184"/>
      <c r="DU392" s="100"/>
      <c r="DV392" s="90">
        <f t="shared" si="6042"/>
        <v>0</v>
      </c>
      <c r="DW392" s="184"/>
      <c r="DX392" s="100"/>
      <c r="DY392" s="90">
        <f t="shared" si="6043"/>
        <v>0</v>
      </c>
      <c r="DZ392" s="236"/>
      <c r="EA392" s="232"/>
      <c r="EB392" s="233"/>
      <c r="EC392" s="184"/>
      <c r="ED392" s="100"/>
      <c r="EE392" s="90">
        <f t="shared" si="6044"/>
        <v>0</v>
      </c>
      <c r="EF392" s="184"/>
      <c r="EG392" s="100"/>
      <c r="EH392" s="90">
        <f t="shared" si="6045"/>
        <v>0</v>
      </c>
      <c r="EI392" s="41"/>
      <c r="EJ392" s="42"/>
      <c r="EK392" s="43"/>
      <c r="EL392" s="50"/>
      <c r="EM392" s="45"/>
      <c r="EN392" s="51"/>
      <c r="EO392" s="50"/>
      <c r="EP392" s="45"/>
      <c r="EQ392" s="51"/>
      <c r="ER392" s="81"/>
      <c r="ES392" s="52"/>
      <c r="ET392" s="52"/>
      <c r="EU392" s="27"/>
      <c r="EV392" s="28"/>
      <c r="EW392" s="29"/>
      <c r="EX392" s="27"/>
      <c r="EY392" s="28"/>
      <c r="EZ392" s="29"/>
      <c r="FA392" s="178"/>
      <c r="FB392" s="28"/>
      <c r="FC392" s="29"/>
      <c r="FE392" s="84"/>
      <c r="FF392" s="176"/>
      <c r="FG392" s="176"/>
      <c r="FH392" s="84"/>
      <c r="FI392" s="483"/>
      <c r="FJ392" s="240"/>
      <c r="FK392" s="241">
        <f t="shared" si="6046"/>
        <v>0</v>
      </c>
      <c r="FL392" s="243"/>
      <c r="FM392" s="240"/>
      <c r="FN392" s="241">
        <f t="shared" si="6047"/>
        <v>0</v>
      </c>
      <c r="FO392" s="41"/>
      <c r="FP392" s="42"/>
      <c r="FQ392" s="43"/>
      <c r="FR392" s="243"/>
      <c r="FS392" s="240"/>
      <c r="FT392" s="241">
        <f t="shared" si="6048"/>
        <v>0</v>
      </c>
      <c r="FU392" s="243"/>
      <c r="FV392" s="240"/>
      <c r="FW392" s="241">
        <f t="shared" si="6049"/>
        <v>0</v>
      </c>
      <c r="FX392" s="41"/>
      <c r="FY392" s="42"/>
      <c r="FZ392" s="43"/>
      <c r="GA392" s="243"/>
      <c r="GB392" s="295"/>
      <c r="GC392" s="241">
        <f t="shared" si="6050"/>
        <v>0</v>
      </c>
      <c r="GD392" s="243"/>
      <c r="GE392" s="240"/>
      <c r="GF392" s="241">
        <f t="shared" si="6051"/>
        <v>0</v>
      </c>
      <c r="GG392" s="236"/>
      <c r="GH392" s="232"/>
      <c r="GI392" s="233"/>
      <c r="GJ392" s="449"/>
      <c r="GK392" s="450"/>
      <c r="GL392" s="451"/>
      <c r="GM392" s="449"/>
      <c r="GN392" s="450"/>
      <c r="GO392" s="451"/>
      <c r="GP392" s="252"/>
      <c r="GQ392" s="253"/>
      <c r="GR392" s="253"/>
      <c r="GS392" s="184"/>
      <c r="GT392" s="100"/>
      <c r="GU392" s="90">
        <f t="shared" si="6052"/>
        <v>0</v>
      </c>
      <c r="GV392" s="184"/>
      <c r="GW392" s="100"/>
      <c r="GX392" s="90">
        <f t="shared" si="6053"/>
        <v>0</v>
      </c>
      <c r="GY392" s="236"/>
      <c r="GZ392" s="232"/>
      <c r="HA392" s="233"/>
      <c r="HB392" s="184"/>
      <c r="HC392" s="100"/>
      <c r="HD392" s="90">
        <f t="shared" si="6054"/>
        <v>0</v>
      </c>
      <c r="HE392" s="184"/>
      <c r="HF392" s="100"/>
      <c r="HG392" s="90">
        <f t="shared" si="6055"/>
        <v>0</v>
      </c>
      <c r="HH392" s="236"/>
      <c r="HI392" s="232"/>
      <c r="HJ392" s="233"/>
      <c r="HK392" s="184"/>
      <c r="HL392" s="100"/>
      <c r="HM392" s="90">
        <f t="shared" si="6056"/>
        <v>0</v>
      </c>
      <c r="HN392" s="184"/>
      <c r="HO392" s="100"/>
      <c r="HP392" s="90">
        <f t="shared" si="6057"/>
        <v>0</v>
      </c>
      <c r="HQ392" s="236"/>
      <c r="HR392" s="232"/>
      <c r="HS392" s="233"/>
      <c r="HT392" s="50"/>
      <c r="HU392" s="45"/>
      <c r="HV392" s="51"/>
      <c r="HW392" s="50"/>
      <c r="HX392" s="45"/>
      <c r="HY392" s="51"/>
      <c r="HZ392" s="252"/>
      <c r="IA392" s="253"/>
      <c r="IB392" s="253"/>
      <c r="IC392" s="243"/>
      <c r="ID392" s="240"/>
      <c r="IE392" s="241">
        <f t="shared" si="6058"/>
        <v>0</v>
      </c>
      <c r="IF392" s="243"/>
      <c r="IG392" s="240"/>
      <c r="IH392" s="241">
        <f t="shared" si="6059"/>
        <v>0</v>
      </c>
      <c r="II392" s="236"/>
      <c r="IJ392" s="232"/>
      <c r="IK392" s="233"/>
      <c r="IL392" s="243"/>
      <c r="IM392" s="240"/>
      <c r="IN392" s="241">
        <f t="shared" si="6060"/>
        <v>0</v>
      </c>
      <c r="IO392" s="243"/>
      <c r="IP392" s="240"/>
      <c r="IQ392" s="241">
        <f t="shared" si="6061"/>
        <v>0</v>
      </c>
      <c r="IR392" s="236"/>
      <c r="IS392" s="232"/>
      <c r="IT392" s="233"/>
      <c r="IU392" s="243"/>
      <c r="IV392" s="240"/>
      <c r="IW392" s="241">
        <f t="shared" si="6070"/>
        <v>0</v>
      </c>
      <c r="IX392" s="243"/>
      <c r="IY392" s="240"/>
      <c r="IZ392" s="241">
        <f t="shared" si="6063"/>
        <v>0</v>
      </c>
      <c r="JA392" s="236"/>
      <c r="JB392" s="232"/>
      <c r="JC392" s="233"/>
      <c r="JD392" s="449"/>
      <c r="JE392" s="450"/>
      <c r="JF392" s="451"/>
      <c r="JG392" s="449"/>
      <c r="JH392" s="450"/>
      <c r="JI392" s="451"/>
      <c r="JJ392" s="252"/>
      <c r="JK392" s="253"/>
      <c r="JL392" s="253"/>
      <c r="JM392" s="184"/>
      <c r="JN392" s="100"/>
      <c r="JO392" s="90">
        <f t="shared" si="6064"/>
        <v>0</v>
      </c>
      <c r="JP392" s="184"/>
      <c r="JQ392" s="100"/>
      <c r="JR392" s="90">
        <f t="shared" si="6065"/>
        <v>0</v>
      </c>
      <c r="JS392" s="236"/>
      <c r="JT392" s="232"/>
      <c r="JU392" s="233"/>
      <c r="JV392" s="184"/>
      <c r="JW392" s="100"/>
      <c r="JX392" s="90">
        <f t="shared" si="6066"/>
        <v>0</v>
      </c>
      <c r="JY392" s="184"/>
      <c r="JZ392" s="100"/>
      <c r="KA392" s="90">
        <f t="shared" si="6067"/>
        <v>0</v>
      </c>
      <c r="KB392" s="236"/>
      <c r="KC392" s="232"/>
      <c r="KD392" s="233"/>
      <c r="KE392" s="184"/>
      <c r="KF392" s="100"/>
      <c r="KG392" s="90">
        <f t="shared" si="6068"/>
        <v>0</v>
      </c>
      <c r="KH392" s="184"/>
      <c r="KI392" s="100"/>
      <c r="KJ392" s="90">
        <f t="shared" si="6069"/>
        <v>0</v>
      </c>
      <c r="KK392" s="41"/>
      <c r="KL392" s="42"/>
      <c r="KM392" s="43"/>
      <c r="KN392" s="50"/>
      <c r="KO392" s="45"/>
      <c r="KP392" s="51"/>
      <c r="KQ392" s="50"/>
      <c r="KR392" s="45"/>
      <c r="KS392" s="51"/>
      <c r="KT392" s="81"/>
      <c r="KU392" s="52"/>
      <c r="KV392" s="52"/>
      <c r="KW392" s="27"/>
      <c r="KX392" s="28"/>
      <c r="KY392" s="29"/>
      <c r="KZ392" s="27"/>
      <c r="LA392" s="28"/>
      <c r="LB392" s="29"/>
      <c r="LC392" s="178"/>
      <c r="LD392" s="28"/>
      <c r="LE392" s="29"/>
    </row>
    <row r="393" spans="2:317" ht="20.25" hidden="1" customHeight="1" outlineLevel="3">
      <c r="B393" s="84"/>
      <c r="C393" s="176"/>
      <c r="D393" s="176"/>
      <c r="E393" s="176"/>
      <c r="F393" s="84"/>
      <c r="G393" s="483"/>
      <c r="H393" s="240"/>
      <c r="I393" s="241">
        <f t="shared" si="6022"/>
        <v>0</v>
      </c>
      <c r="J393" s="243"/>
      <c r="K393" s="240"/>
      <c r="L393" s="241">
        <f t="shared" si="6023"/>
        <v>0</v>
      </c>
      <c r="M393" s="41"/>
      <c r="N393" s="42"/>
      <c r="O393" s="43"/>
      <c r="P393" s="243"/>
      <c r="Q393" s="240"/>
      <c r="R393" s="241">
        <f t="shared" si="6024"/>
        <v>0</v>
      </c>
      <c r="S393" s="243"/>
      <c r="T393" s="240"/>
      <c r="U393" s="241">
        <f t="shared" si="6025"/>
        <v>0</v>
      </c>
      <c r="V393" s="41"/>
      <c r="W393" s="42"/>
      <c r="X393" s="43"/>
      <c r="Y393" s="243"/>
      <c r="Z393" s="295"/>
      <c r="AA393" s="241">
        <f t="shared" si="6026"/>
        <v>0</v>
      </c>
      <c r="AB393" s="243"/>
      <c r="AC393" s="240"/>
      <c r="AD393" s="241">
        <f t="shared" si="6027"/>
        <v>0</v>
      </c>
      <c r="AE393" s="236"/>
      <c r="AF393" s="232"/>
      <c r="AG393" s="233"/>
      <c r="AH393" s="449"/>
      <c r="AI393" s="450"/>
      <c r="AJ393" s="451"/>
      <c r="AK393" s="449"/>
      <c r="AL393" s="450"/>
      <c r="AM393" s="451"/>
      <c r="AN393" s="252"/>
      <c r="AO393" s="253"/>
      <c r="AP393" s="253"/>
      <c r="AQ393" s="184"/>
      <c r="AR393" s="100"/>
      <c r="AS393" s="90">
        <f t="shared" si="6028"/>
        <v>0</v>
      </c>
      <c r="AT393" s="184"/>
      <c r="AU393" s="100"/>
      <c r="AV393" s="90">
        <f t="shared" si="6029"/>
        <v>0</v>
      </c>
      <c r="AW393" s="236"/>
      <c r="AX393" s="232"/>
      <c r="AY393" s="233"/>
      <c r="AZ393" s="184"/>
      <c r="BA393" s="100"/>
      <c r="BB393" s="90">
        <f t="shared" si="6030"/>
        <v>0</v>
      </c>
      <c r="BC393" s="184"/>
      <c r="BD393" s="100"/>
      <c r="BE393" s="90">
        <f t="shared" si="6031"/>
        <v>0</v>
      </c>
      <c r="BF393" s="236"/>
      <c r="BG393" s="232"/>
      <c r="BH393" s="233"/>
      <c r="BI393" s="184"/>
      <c r="BJ393" s="100"/>
      <c r="BK393" s="90">
        <f t="shared" si="6032"/>
        <v>0</v>
      </c>
      <c r="BL393" s="184"/>
      <c r="BM393" s="100"/>
      <c r="BN393" s="90">
        <f t="shared" si="6033"/>
        <v>0</v>
      </c>
      <c r="BO393" s="236"/>
      <c r="BP393" s="232"/>
      <c r="BQ393" s="233"/>
      <c r="BR393" s="50"/>
      <c r="BS393" s="45"/>
      <c r="BT393" s="51"/>
      <c r="BU393" s="50"/>
      <c r="BV393" s="45"/>
      <c r="BW393" s="51"/>
      <c r="BX393" s="252"/>
      <c r="BY393" s="253"/>
      <c r="BZ393" s="253"/>
      <c r="CA393" s="243"/>
      <c r="CB393" s="240"/>
      <c r="CC393" s="241">
        <f t="shared" si="6034"/>
        <v>0</v>
      </c>
      <c r="CD393" s="243"/>
      <c r="CE393" s="240"/>
      <c r="CF393" s="241">
        <f t="shared" si="6035"/>
        <v>0</v>
      </c>
      <c r="CG393" s="236"/>
      <c r="CH393" s="232"/>
      <c r="CI393" s="233"/>
      <c r="CJ393" s="243"/>
      <c r="CK393" s="240"/>
      <c r="CL393" s="241">
        <f t="shared" si="6036"/>
        <v>0</v>
      </c>
      <c r="CM393" s="243"/>
      <c r="CN393" s="240"/>
      <c r="CO393" s="241">
        <f t="shared" si="6037"/>
        <v>0</v>
      </c>
      <c r="CP393" s="236"/>
      <c r="CQ393" s="232"/>
      <c r="CR393" s="233"/>
      <c r="CS393" s="243"/>
      <c r="CT393" s="240"/>
      <c r="CU393" s="241">
        <f t="shared" si="6038"/>
        <v>0</v>
      </c>
      <c r="CV393" s="243"/>
      <c r="CW393" s="240"/>
      <c r="CX393" s="241">
        <f t="shared" si="6039"/>
        <v>0</v>
      </c>
      <c r="CY393" s="236"/>
      <c r="CZ393" s="232"/>
      <c r="DA393" s="233"/>
      <c r="DB393" s="449"/>
      <c r="DC393" s="450"/>
      <c r="DD393" s="451"/>
      <c r="DE393" s="449"/>
      <c r="DF393" s="450"/>
      <c r="DG393" s="451"/>
      <c r="DH393" s="252"/>
      <c r="DI393" s="253"/>
      <c r="DJ393" s="253"/>
      <c r="DK393" s="184"/>
      <c r="DL393" s="100"/>
      <c r="DM393" s="90">
        <f t="shared" si="6040"/>
        <v>0</v>
      </c>
      <c r="DN393" s="184"/>
      <c r="DO393" s="100"/>
      <c r="DP393" s="90">
        <f t="shared" si="6041"/>
        <v>0</v>
      </c>
      <c r="DQ393" s="236"/>
      <c r="DR393" s="232"/>
      <c r="DS393" s="233"/>
      <c r="DT393" s="184"/>
      <c r="DU393" s="100"/>
      <c r="DV393" s="90">
        <f t="shared" si="6042"/>
        <v>0</v>
      </c>
      <c r="DW393" s="184"/>
      <c r="DX393" s="100"/>
      <c r="DY393" s="90">
        <f t="shared" si="6043"/>
        <v>0</v>
      </c>
      <c r="DZ393" s="236"/>
      <c r="EA393" s="232"/>
      <c r="EB393" s="233"/>
      <c r="EC393" s="184"/>
      <c r="ED393" s="100"/>
      <c r="EE393" s="90">
        <f t="shared" si="6044"/>
        <v>0</v>
      </c>
      <c r="EF393" s="184"/>
      <c r="EG393" s="100"/>
      <c r="EH393" s="90">
        <f t="shared" si="6045"/>
        <v>0</v>
      </c>
      <c r="EI393" s="41"/>
      <c r="EJ393" s="42"/>
      <c r="EK393" s="43"/>
      <c r="EL393" s="50"/>
      <c r="EM393" s="45"/>
      <c r="EN393" s="51"/>
      <c r="EO393" s="50"/>
      <c r="EP393" s="45"/>
      <c r="EQ393" s="51"/>
      <c r="ER393" s="81"/>
      <c r="ES393" s="52"/>
      <c r="ET393" s="52"/>
      <c r="EU393" s="27"/>
      <c r="EV393" s="28"/>
      <c r="EW393" s="29"/>
      <c r="EX393" s="27"/>
      <c r="EY393" s="28"/>
      <c r="EZ393" s="29"/>
      <c r="FA393" s="178"/>
      <c r="FB393" s="28"/>
      <c r="FC393" s="29"/>
      <c r="FE393" s="84"/>
      <c r="FF393" s="176"/>
      <c r="FG393" s="176"/>
      <c r="FH393" s="84"/>
      <c r="FI393" s="483"/>
      <c r="FJ393" s="240"/>
      <c r="FK393" s="241">
        <f t="shared" si="6046"/>
        <v>0</v>
      </c>
      <c r="FL393" s="243"/>
      <c r="FM393" s="240"/>
      <c r="FN393" s="241">
        <f t="shared" si="6047"/>
        <v>0</v>
      </c>
      <c r="FO393" s="41"/>
      <c r="FP393" s="42"/>
      <c r="FQ393" s="43"/>
      <c r="FR393" s="243"/>
      <c r="FS393" s="240"/>
      <c r="FT393" s="241">
        <f t="shared" si="6048"/>
        <v>0</v>
      </c>
      <c r="FU393" s="243"/>
      <c r="FV393" s="240"/>
      <c r="FW393" s="241">
        <f t="shared" si="6049"/>
        <v>0</v>
      </c>
      <c r="FX393" s="41"/>
      <c r="FY393" s="42"/>
      <c r="FZ393" s="43"/>
      <c r="GA393" s="243"/>
      <c r="GB393" s="295"/>
      <c r="GC393" s="241">
        <f t="shared" si="6050"/>
        <v>0</v>
      </c>
      <c r="GD393" s="243"/>
      <c r="GE393" s="240"/>
      <c r="GF393" s="241">
        <f t="shared" si="6051"/>
        <v>0</v>
      </c>
      <c r="GG393" s="236"/>
      <c r="GH393" s="232"/>
      <c r="GI393" s="233"/>
      <c r="GJ393" s="449"/>
      <c r="GK393" s="450"/>
      <c r="GL393" s="451"/>
      <c r="GM393" s="449"/>
      <c r="GN393" s="450"/>
      <c r="GO393" s="451"/>
      <c r="GP393" s="252"/>
      <c r="GQ393" s="253"/>
      <c r="GR393" s="253"/>
      <c r="GS393" s="184"/>
      <c r="GT393" s="100"/>
      <c r="GU393" s="90">
        <f t="shared" si="6052"/>
        <v>0</v>
      </c>
      <c r="GV393" s="184"/>
      <c r="GW393" s="100"/>
      <c r="GX393" s="90">
        <f t="shared" si="6053"/>
        <v>0</v>
      </c>
      <c r="GY393" s="236"/>
      <c r="GZ393" s="232"/>
      <c r="HA393" s="233"/>
      <c r="HB393" s="184"/>
      <c r="HC393" s="100"/>
      <c r="HD393" s="90">
        <f t="shared" si="6054"/>
        <v>0</v>
      </c>
      <c r="HE393" s="184"/>
      <c r="HF393" s="100"/>
      <c r="HG393" s="90">
        <f t="shared" si="6055"/>
        <v>0</v>
      </c>
      <c r="HH393" s="236"/>
      <c r="HI393" s="232"/>
      <c r="HJ393" s="233"/>
      <c r="HK393" s="184"/>
      <c r="HL393" s="100"/>
      <c r="HM393" s="90">
        <f t="shared" si="6056"/>
        <v>0</v>
      </c>
      <c r="HN393" s="184"/>
      <c r="HO393" s="100"/>
      <c r="HP393" s="90">
        <f t="shared" si="6057"/>
        <v>0</v>
      </c>
      <c r="HQ393" s="236"/>
      <c r="HR393" s="232"/>
      <c r="HS393" s="233"/>
      <c r="HT393" s="50"/>
      <c r="HU393" s="45"/>
      <c r="HV393" s="51"/>
      <c r="HW393" s="50"/>
      <c r="HX393" s="45"/>
      <c r="HY393" s="51"/>
      <c r="HZ393" s="252"/>
      <c r="IA393" s="253"/>
      <c r="IB393" s="253"/>
      <c r="IC393" s="243"/>
      <c r="ID393" s="240"/>
      <c r="IE393" s="241">
        <f t="shared" si="6058"/>
        <v>0</v>
      </c>
      <c r="IF393" s="243"/>
      <c r="IG393" s="240"/>
      <c r="IH393" s="241">
        <f t="shared" si="6059"/>
        <v>0</v>
      </c>
      <c r="II393" s="236"/>
      <c r="IJ393" s="232"/>
      <c r="IK393" s="233"/>
      <c r="IL393" s="243"/>
      <c r="IM393" s="240"/>
      <c r="IN393" s="241">
        <f t="shared" si="6060"/>
        <v>0</v>
      </c>
      <c r="IO393" s="243"/>
      <c r="IP393" s="240"/>
      <c r="IQ393" s="241">
        <f t="shared" si="6061"/>
        <v>0</v>
      </c>
      <c r="IR393" s="236"/>
      <c r="IS393" s="232"/>
      <c r="IT393" s="233"/>
      <c r="IU393" s="243"/>
      <c r="IV393" s="240"/>
      <c r="IW393" s="241">
        <f t="shared" si="6070"/>
        <v>0</v>
      </c>
      <c r="IX393" s="243"/>
      <c r="IY393" s="240"/>
      <c r="IZ393" s="241">
        <f t="shared" si="6063"/>
        <v>0</v>
      </c>
      <c r="JA393" s="236"/>
      <c r="JB393" s="232"/>
      <c r="JC393" s="233"/>
      <c r="JD393" s="449"/>
      <c r="JE393" s="450"/>
      <c r="JF393" s="451"/>
      <c r="JG393" s="449"/>
      <c r="JH393" s="450"/>
      <c r="JI393" s="451"/>
      <c r="JJ393" s="252"/>
      <c r="JK393" s="253"/>
      <c r="JL393" s="253"/>
      <c r="JM393" s="184"/>
      <c r="JN393" s="100"/>
      <c r="JO393" s="90">
        <f t="shared" si="6064"/>
        <v>0</v>
      </c>
      <c r="JP393" s="184"/>
      <c r="JQ393" s="100"/>
      <c r="JR393" s="90">
        <f t="shared" si="6065"/>
        <v>0</v>
      </c>
      <c r="JS393" s="236"/>
      <c r="JT393" s="232"/>
      <c r="JU393" s="233"/>
      <c r="JV393" s="184"/>
      <c r="JW393" s="100"/>
      <c r="JX393" s="90">
        <f t="shared" si="6066"/>
        <v>0</v>
      </c>
      <c r="JY393" s="184"/>
      <c r="JZ393" s="100"/>
      <c r="KA393" s="90">
        <f t="shared" si="6067"/>
        <v>0</v>
      </c>
      <c r="KB393" s="236"/>
      <c r="KC393" s="232"/>
      <c r="KD393" s="233"/>
      <c r="KE393" s="184"/>
      <c r="KF393" s="100"/>
      <c r="KG393" s="90">
        <f t="shared" si="6068"/>
        <v>0</v>
      </c>
      <c r="KH393" s="184"/>
      <c r="KI393" s="100"/>
      <c r="KJ393" s="90">
        <f t="shared" si="6069"/>
        <v>0</v>
      </c>
      <c r="KK393" s="41"/>
      <c r="KL393" s="42"/>
      <c r="KM393" s="43"/>
      <c r="KN393" s="50"/>
      <c r="KO393" s="45"/>
      <c r="KP393" s="51"/>
      <c r="KQ393" s="50"/>
      <c r="KR393" s="45"/>
      <c r="KS393" s="51"/>
      <c r="KT393" s="81"/>
      <c r="KU393" s="52"/>
      <c r="KV393" s="52"/>
      <c r="KW393" s="27"/>
      <c r="KX393" s="28"/>
      <c r="KY393" s="29"/>
      <c r="KZ393" s="27"/>
      <c r="LA393" s="28"/>
      <c r="LB393" s="29"/>
      <c r="LC393" s="178"/>
      <c r="LD393" s="28"/>
      <c r="LE393" s="29"/>
    </row>
    <row r="394" spans="2:317" ht="20.25" hidden="1" customHeight="1" outlineLevel="3">
      <c r="B394" s="84"/>
      <c r="C394" s="176"/>
      <c r="D394" s="176"/>
      <c r="E394" s="176"/>
      <c r="F394" s="84"/>
      <c r="G394" s="243"/>
      <c r="H394" s="295"/>
      <c r="I394" s="241">
        <f t="shared" si="6022"/>
        <v>0</v>
      </c>
      <c r="J394" s="243"/>
      <c r="K394" s="295"/>
      <c r="L394" s="241">
        <f t="shared" si="6023"/>
        <v>0</v>
      </c>
      <c r="M394" s="41">
        <f t="shared" ref="M394" si="6071">G394-J394</f>
        <v>0</v>
      </c>
      <c r="N394" s="42">
        <f t="shared" ref="N394" si="6072">H394-K394</f>
        <v>0</v>
      </c>
      <c r="O394" s="43">
        <f t="shared" ref="O394" si="6073">I394-L394</f>
        <v>0</v>
      </c>
      <c r="P394" s="243"/>
      <c r="Q394" s="240"/>
      <c r="R394" s="241">
        <f t="shared" si="6024"/>
        <v>0</v>
      </c>
      <c r="S394" s="243"/>
      <c r="T394" s="240"/>
      <c r="U394" s="241">
        <f t="shared" si="6025"/>
        <v>0</v>
      </c>
      <c r="V394" s="41">
        <f t="shared" ref="V394" si="6074">P394-S394</f>
        <v>0</v>
      </c>
      <c r="W394" s="42">
        <f t="shared" ref="W394" si="6075">Q394-T394</f>
        <v>0</v>
      </c>
      <c r="X394" s="43">
        <f t="shared" ref="X394" si="6076">R394-U394</f>
        <v>0</v>
      </c>
      <c r="Y394" s="243"/>
      <c r="Z394" s="240"/>
      <c r="AA394" s="241">
        <f t="shared" si="6026"/>
        <v>0</v>
      </c>
      <c r="AB394" s="243"/>
      <c r="AC394" s="240"/>
      <c r="AD394" s="241">
        <f t="shared" si="6027"/>
        <v>0</v>
      </c>
      <c r="AE394" s="236">
        <f t="shared" ref="AE394" si="6077">Y394-AB394</f>
        <v>0</v>
      </c>
      <c r="AF394" s="232">
        <f t="shared" ref="AF394" si="6078">Z394-AC394</f>
        <v>0</v>
      </c>
      <c r="AG394" s="233">
        <f t="shared" ref="AG394" si="6079">AA394-AD394</f>
        <v>0</v>
      </c>
      <c r="AH394" s="449">
        <f t="shared" ref="AH394" si="6080">G394+P394+Y394</f>
        <v>0</v>
      </c>
      <c r="AI394" s="450">
        <f t="shared" ref="AI394" si="6081">IF(AJ394,AJ394/AH394,0)</f>
        <v>0</v>
      </c>
      <c r="AJ394" s="451">
        <f t="shared" ref="AJ394" si="6082">I394+R394+AA394</f>
        <v>0</v>
      </c>
      <c r="AK394" s="449">
        <f t="shared" ref="AK394" si="6083">J394+S394+AB394</f>
        <v>0</v>
      </c>
      <c r="AL394" s="450">
        <f t="shared" ref="AL394" si="6084">IF(AM394,AM394/AK394,0)</f>
        <v>0</v>
      </c>
      <c r="AM394" s="451">
        <f t="shared" ref="AM394" si="6085">L394+U394+AD394</f>
        <v>0</v>
      </c>
      <c r="AN394" s="252">
        <f t="shared" ref="AN394" si="6086">AH394-AK394</f>
        <v>0</v>
      </c>
      <c r="AO394" s="253">
        <f t="shared" ref="AO394" si="6087">AI394-AL394</f>
        <v>0</v>
      </c>
      <c r="AP394" s="253">
        <f t="shared" ref="AP394" si="6088">AJ394-AM394</f>
        <v>0</v>
      </c>
      <c r="AQ394" s="184"/>
      <c r="AR394" s="100"/>
      <c r="AS394" s="90">
        <f t="shared" si="6028"/>
        <v>0</v>
      </c>
      <c r="AT394" s="184"/>
      <c r="AU394" s="100"/>
      <c r="AV394" s="90">
        <f t="shared" si="6029"/>
        <v>0</v>
      </c>
      <c r="AW394" s="236">
        <f t="shared" ref="AW394" si="6089">AQ394-AT394</f>
        <v>0</v>
      </c>
      <c r="AX394" s="232">
        <f t="shared" ref="AX394" si="6090">AR394-AU394</f>
        <v>0</v>
      </c>
      <c r="AY394" s="233">
        <f t="shared" ref="AY394" si="6091">AS394-AV394</f>
        <v>0</v>
      </c>
      <c r="AZ394" s="184"/>
      <c r="BA394" s="108"/>
      <c r="BB394" s="90">
        <f t="shared" si="6030"/>
        <v>0</v>
      </c>
      <c r="BC394" s="184"/>
      <c r="BD394" s="100"/>
      <c r="BE394" s="90">
        <f t="shared" si="6031"/>
        <v>0</v>
      </c>
      <c r="BF394" s="236">
        <f t="shared" ref="BF394" si="6092">AZ394-BC394</f>
        <v>0</v>
      </c>
      <c r="BG394" s="232">
        <f t="shared" ref="BG394" si="6093">BA394-BD394</f>
        <v>0</v>
      </c>
      <c r="BH394" s="233">
        <f t="shared" ref="BH394" si="6094">BB394-BE394</f>
        <v>0</v>
      </c>
      <c r="BI394" s="184"/>
      <c r="BJ394" s="100"/>
      <c r="BK394" s="90">
        <f t="shared" si="6032"/>
        <v>0</v>
      </c>
      <c r="BL394" s="243"/>
      <c r="BM394" s="295"/>
      <c r="BN394" s="90">
        <f t="shared" si="6033"/>
        <v>0</v>
      </c>
      <c r="BO394" s="236">
        <f t="shared" ref="BO394" si="6095">BI394-BL394</f>
        <v>0</v>
      </c>
      <c r="BP394" s="232">
        <f t="shared" ref="BP394" si="6096">BJ394-BM394</f>
        <v>0</v>
      </c>
      <c r="BQ394" s="233">
        <f t="shared" ref="BQ394" si="6097">BK394-BN394</f>
        <v>0</v>
      </c>
      <c r="BR394" s="50">
        <f t="shared" ref="BR394" si="6098">AQ394+AZ394+BI394</f>
        <v>0</v>
      </c>
      <c r="BS394" s="45">
        <f t="shared" ref="BS394" si="6099">IF(BT394,BT394/BR394,0)</f>
        <v>0</v>
      </c>
      <c r="BT394" s="51">
        <f t="shared" ref="BT394" si="6100">AS394+BB394+BK394</f>
        <v>0</v>
      </c>
      <c r="BU394" s="50">
        <f t="shared" ref="BU394" si="6101">AT394+BC394+BL394</f>
        <v>0</v>
      </c>
      <c r="BV394" s="45">
        <f t="shared" ref="BV394" si="6102">IF(BW394,BW394/BU394,0)</f>
        <v>0</v>
      </c>
      <c r="BW394" s="51">
        <f t="shared" ref="BW394" si="6103">AV394+BE394+BN394</f>
        <v>0</v>
      </c>
      <c r="BX394" s="252">
        <f t="shared" ref="BX394" si="6104">BR394-BU394</f>
        <v>0</v>
      </c>
      <c r="BY394" s="253">
        <f t="shared" ref="BY394" si="6105">BS394-BV394</f>
        <v>0</v>
      </c>
      <c r="BZ394" s="253">
        <f t="shared" ref="BZ394" si="6106">BT394-BW394</f>
        <v>0</v>
      </c>
      <c r="CA394" s="243"/>
      <c r="CB394" s="240"/>
      <c r="CC394" s="241">
        <f t="shared" si="6034"/>
        <v>0</v>
      </c>
      <c r="CD394" s="243"/>
      <c r="CE394" s="295"/>
      <c r="CF394" s="241">
        <f t="shared" si="6035"/>
        <v>0</v>
      </c>
      <c r="CG394" s="236">
        <f t="shared" ref="CG394" si="6107">CA394-CD394</f>
        <v>0</v>
      </c>
      <c r="CH394" s="232">
        <f t="shared" ref="CH394" si="6108">CB394-CE394</f>
        <v>0</v>
      </c>
      <c r="CI394" s="233">
        <f t="shared" ref="CI394" si="6109">CC394-CF394</f>
        <v>0</v>
      </c>
      <c r="CJ394" s="243"/>
      <c r="CK394" s="240"/>
      <c r="CL394" s="241">
        <f t="shared" si="6036"/>
        <v>0</v>
      </c>
      <c r="CM394" s="243"/>
      <c r="CN394" s="240"/>
      <c r="CO394" s="241">
        <f t="shared" si="6037"/>
        <v>0</v>
      </c>
      <c r="CP394" s="236">
        <f t="shared" ref="CP394" si="6110">CJ394-CM394</f>
        <v>0</v>
      </c>
      <c r="CQ394" s="232">
        <f t="shared" ref="CQ394" si="6111">CK394-CN394</f>
        <v>0</v>
      </c>
      <c r="CR394" s="233">
        <f t="shared" ref="CR394" si="6112">CL394-CO394</f>
        <v>0</v>
      </c>
      <c r="CS394" s="243"/>
      <c r="CT394" s="240"/>
      <c r="CU394" s="241">
        <f t="shared" si="6038"/>
        <v>0</v>
      </c>
      <c r="CV394" s="243"/>
      <c r="CW394" s="240"/>
      <c r="CX394" s="241">
        <f t="shared" si="6039"/>
        <v>0</v>
      </c>
      <c r="CY394" s="236">
        <f t="shared" ref="CY394" si="6113">CS394-CV394</f>
        <v>0</v>
      </c>
      <c r="CZ394" s="232">
        <f t="shared" ref="CZ394" si="6114">CT394-CW394</f>
        <v>0</v>
      </c>
      <c r="DA394" s="233">
        <f t="shared" ref="DA394" si="6115">CU394-CX394</f>
        <v>0</v>
      </c>
      <c r="DB394" s="449">
        <f t="shared" ref="DB394" si="6116">CA394+CJ394+CS394</f>
        <v>0</v>
      </c>
      <c r="DC394" s="450">
        <f t="shared" ref="DC394" si="6117">IF(DD394,DD394/DB394,0)</f>
        <v>0</v>
      </c>
      <c r="DD394" s="451">
        <f t="shared" ref="DD394" si="6118">CC394+CL394+CU394</f>
        <v>0</v>
      </c>
      <c r="DE394" s="449">
        <f t="shared" ref="DE394" si="6119">CD394+CM394+CV394</f>
        <v>0</v>
      </c>
      <c r="DF394" s="450">
        <f t="shared" ref="DF394" si="6120">IF(DG394,DG394/DE394,0)</f>
        <v>0</v>
      </c>
      <c r="DG394" s="451">
        <f t="shared" ref="DG394" si="6121">CF394+CO394+CX394</f>
        <v>0</v>
      </c>
      <c r="DH394" s="252">
        <f t="shared" ref="DH394" si="6122">DB394-DE394</f>
        <v>0</v>
      </c>
      <c r="DI394" s="253">
        <f t="shared" ref="DI394" si="6123">DC394-DF394</f>
        <v>0</v>
      </c>
      <c r="DJ394" s="253">
        <f t="shared" ref="DJ394" si="6124">DD394-DG394</f>
        <v>0</v>
      </c>
      <c r="DK394" s="184"/>
      <c r="DL394" s="100"/>
      <c r="DM394" s="90">
        <f t="shared" si="6040"/>
        <v>0</v>
      </c>
      <c r="DN394" s="184"/>
      <c r="DO394" s="100"/>
      <c r="DP394" s="90">
        <f t="shared" si="6041"/>
        <v>0</v>
      </c>
      <c r="DQ394" s="236">
        <f t="shared" ref="DQ394" si="6125">DK394-DN394</f>
        <v>0</v>
      </c>
      <c r="DR394" s="232">
        <f t="shared" ref="DR394" si="6126">DL394-DO394</f>
        <v>0</v>
      </c>
      <c r="DS394" s="233">
        <f t="shared" ref="DS394" si="6127">DM394-DP394</f>
        <v>0</v>
      </c>
      <c r="DT394" s="184"/>
      <c r="DU394" s="100"/>
      <c r="DV394" s="90">
        <f t="shared" si="6042"/>
        <v>0</v>
      </c>
      <c r="DW394" s="184"/>
      <c r="DX394" s="100"/>
      <c r="DY394" s="90">
        <f t="shared" si="6043"/>
        <v>0</v>
      </c>
      <c r="DZ394" s="236">
        <f t="shared" ref="DZ394" si="6128">DT394-DW394</f>
        <v>0</v>
      </c>
      <c r="EA394" s="232">
        <f t="shared" ref="EA394" si="6129">DU394-DX394</f>
        <v>0</v>
      </c>
      <c r="EB394" s="233">
        <f t="shared" ref="EB394" si="6130">DV394-DY394</f>
        <v>0</v>
      </c>
      <c r="EC394" s="184"/>
      <c r="ED394" s="100"/>
      <c r="EE394" s="90">
        <f t="shared" si="6044"/>
        <v>0</v>
      </c>
      <c r="EF394" s="184"/>
      <c r="EG394" s="100"/>
      <c r="EH394" s="90">
        <f t="shared" si="6045"/>
        <v>0</v>
      </c>
      <c r="EI394" s="41">
        <f t="shared" ref="EI394" si="6131">EC394-EF394</f>
        <v>0</v>
      </c>
      <c r="EJ394" s="42">
        <f t="shared" ref="EJ394" si="6132">ED394-EG394</f>
        <v>0</v>
      </c>
      <c r="EK394" s="43">
        <f t="shared" ref="EK394" si="6133">EE394-EH394</f>
        <v>0</v>
      </c>
      <c r="EL394" s="50">
        <f t="shared" ref="EL394" si="6134">DK394+DT394+EC394</f>
        <v>0</v>
      </c>
      <c r="EM394" s="45">
        <f t="shared" ref="EM394" si="6135">IF(EN394,EN394/EL394,0)</f>
        <v>0</v>
      </c>
      <c r="EN394" s="51">
        <f t="shared" ref="EN394" si="6136">DM394+DV394+EE394</f>
        <v>0</v>
      </c>
      <c r="EO394" s="50">
        <f t="shared" ref="EO394" si="6137">DN394+DW394+EF394</f>
        <v>0</v>
      </c>
      <c r="EP394" s="45">
        <f t="shared" ref="EP394" si="6138">IF(EQ394,EQ394/EO394,0)</f>
        <v>0</v>
      </c>
      <c r="EQ394" s="51">
        <f t="shared" ref="EQ394" si="6139">DP394+DY394+EH394</f>
        <v>0</v>
      </c>
      <c r="ER394" s="81">
        <f t="shared" ref="ER394" si="6140">EL394-EO394</f>
        <v>0</v>
      </c>
      <c r="ES394" s="52">
        <f t="shared" ref="ES394" si="6141">EM394-EP394</f>
        <v>0</v>
      </c>
      <c r="ET394" s="52">
        <f t="shared" ref="ET394" si="6142">EN394-EQ394</f>
        <v>0</v>
      </c>
      <c r="EU394" s="27">
        <f t="shared" ref="EU394" si="6143">AH394+BR394+DB394+EL394</f>
        <v>0</v>
      </c>
      <c r="EV394" s="28">
        <f t="shared" ref="EV394" si="6144">IF(EW394,EW394/EU394,0)</f>
        <v>0</v>
      </c>
      <c r="EW394" s="29">
        <f t="shared" ref="EW394" si="6145">AJ394+BT394+DD394+EN394</f>
        <v>0</v>
      </c>
      <c r="EX394" s="178">
        <f t="shared" ref="EX394" si="6146">AK394+BU394+DE394+EO394</f>
        <v>0</v>
      </c>
      <c r="EY394" s="28">
        <f t="shared" ref="EY394" si="6147">IF(EZ394,EZ394/EX394,0)</f>
        <v>0</v>
      </c>
      <c r="EZ394" s="29">
        <f t="shared" ref="EZ394" si="6148">AM394+BW394+DG394+EQ394</f>
        <v>0</v>
      </c>
      <c r="FA394" s="27">
        <f t="shared" ref="FA394" si="6149">EU394-EX394</f>
        <v>0</v>
      </c>
      <c r="FB394" s="28">
        <f t="shared" ref="FB394" si="6150">EV394-EY394</f>
        <v>0</v>
      </c>
      <c r="FC394" s="29">
        <f t="shared" ref="FC394" si="6151">EW394-EZ394</f>
        <v>0</v>
      </c>
      <c r="FE394" s="84"/>
      <c r="FF394" s="176"/>
      <c r="FG394" s="176"/>
      <c r="FH394" s="84"/>
      <c r="FI394" s="243"/>
      <c r="FJ394" s="295"/>
      <c r="FK394" s="241">
        <f t="shared" si="6046"/>
        <v>0</v>
      </c>
      <c r="FL394" s="243"/>
      <c r="FM394" s="295"/>
      <c r="FN394" s="241">
        <f t="shared" si="6047"/>
        <v>0</v>
      </c>
      <c r="FO394" s="41">
        <f t="shared" si="5941"/>
        <v>0</v>
      </c>
      <c r="FP394" s="42">
        <f t="shared" si="5942"/>
        <v>0</v>
      </c>
      <c r="FQ394" s="43">
        <f t="shared" si="5943"/>
        <v>0</v>
      </c>
      <c r="FR394" s="243"/>
      <c r="FS394" s="240"/>
      <c r="FT394" s="241">
        <f t="shared" ref="FT394" si="6152">FR394*FS394</f>
        <v>0</v>
      </c>
      <c r="FU394" s="243"/>
      <c r="FV394" s="240"/>
      <c r="FW394" s="241">
        <f t="shared" ref="FW394" si="6153">FU394*FV394</f>
        <v>0</v>
      </c>
      <c r="FX394" s="41">
        <f t="shared" si="5944"/>
        <v>0</v>
      </c>
      <c r="FY394" s="42">
        <f t="shared" si="5945"/>
        <v>0</v>
      </c>
      <c r="FZ394" s="43">
        <f t="shared" si="5946"/>
        <v>0</v>
      </c>
      <c r="GA394" s="243"/>
      <c r="GB394" s="240"/>
      <c r="GC394" s="241">
        <f t="shared" ref="GC394" si="6154">GA394*GB394</f>
        <v>0</v>
      </c>
      <c r="GD394" s="243"/>
      <c r="GE394" s="240"/>
      <c r="GF394" s="241">
        <f t="shared" ref="GF394" si="6155">GD394*GE394</f>
        <v>0</v>
      </c>
      <c r="GG394" s="236">
        <f t="shared" si="5947"/>
        <v>0</v>
      </c>
      <c r="GH394" s="232">
        <f t="shared" si="5948"/>
        <v>0</v>
      </c>
      <c r="GI394" s="233">
        <f t="shared" si="5949"/>
        <v>0</v>
      </c>
      <c r="GJ394" s="449">
        <f t="shared" si="5950"/>
        <v>0</v>
      </c>
      <c r="GK394" s="450">
        <f t="shared" si="5951"/>
        <v>0</v>
      </c>
      <c r="GL394" s="451">
        <f t="shared" si="5952"/>
        <v>0</v>
      </c>
      <c r="GM394" s="449">
        <f t="shared" si="5953"/>
        <v>0</v>
      </c>
      <c r="GN394" s="450">
        <f t="shared" si="5954"/>
        <v>0</v>
      </c>
      <c r="GO394" s="451">
        <f t="shared" si="5955"/>
        <v>0</v>
      </c>
      <c r="GP394" s="252">
        <f t="shared" si="5956"/>
        <v>0</v>
      </c>
      <c r="GQ394" s="253">
        <f t="shared" si="5957"/>
        <v>0</v>
      </c>
      <c r="GR394" s="253">
        <f t="shared" si="5958"/>
        <v>0</v>
      </c>
      <c r="GS394" s="184"/>
      <c r="GT394" s="100"/>
      <c r="GU394" s="90">
        <f t="shared" ref="GU394" si="6156">GS394*GT394</f>
        <v>0</v>
      </c>
      <c r="GV394" s="184"/>
      <c r="GW394" s="100"/>
      <c r="GX394" s="90">
        <f t="shared" ref="GX394" si="6157">GV394*GW394</f>
        <v>0</v>
      </c>
      <c r="GY394" s="236">
        <f t="shared" si="5959"/>
        <v>0</v>
      </c>
      <c r="GZ394" s="232">
        <f t="shared" si="5960"/>
        <v>0</v>
      </c>
      <c r="HA394" s="233">
        <f t="shared" si="5961"/>
        <v>0</v>
      </c>
      <c r="HB394" s="184"/>
      <c r="HC394" s="108"/>
      <c r="HD394" s="90">
        <f t="shared" ref="HD394" si="6158">HB394*HC394</f>
        <v>0</v>
      </c>
      <c r="HE394" s="184"/>
      <c r="HF394" s="100"/>
      <c r="HG394" s="90">
        <f t="shared" ref="HG394" si="6159">HE394*HF394</f>
        <v>0</v>
      </c>
      <c r="HH394" s="236">
        <f t="shared" si="5962"/>
        <v>0</v>
      </c>
      <c r="HI394" s="232">
        <f t="shared" si="5963"/>
        <v>0</v>
      </c>
      <c r="HJ394" s="233">
        <f t="shared" si="5964"/>
        <v>0</v>
      </c>
      <c r="HK394" s="184"/>
      <c r="HL394" s="100"/>
      <c r="HM394" s="90">
        <f t="shared" ref="HM394" si="6160">HK394*HL394</f>
        <v>0</v>
      </c>
      <c r="HN394" s="243"/>
      <c r="HO394" s="295"/>
      <c r="HP394" s="90">
        <f t="shared" ref="HP394" si="6161">HN394*HO394</f>
        <v>0</v>
      </c>
      <c r="HQ394" s="236">
        <f t="shared" si="5965"/>
        <v>0</v>
      </c>
      <c r="HR394" s="232">
        <f t="shared" si="5966"/>
        <v>0</v>
      </c>
      <c r="HS394" s="233">
        <f t="shared" si="5967"/>
        <v>0</v>
      </c>
      <c r="HT394" s="50">
        <f t="shared" si="5968"/>
        <v>0</v>
      </c>
      <c r="HU394" s="45">
        <f t="shared" si="5969"/>
        <v>0</v>
      </c>
      <c r="HV394" s="51">
        <f t="shared" si="5970"/>
        <v>0</v>
      </c>
      <c r="HW394" s="50">
        <f t="shared" si="5971"/>
        <v>0</v>
      </c>
      <c r="HX394" s="45">
        <f t="shared" si="5972"/>
        <v>0</v>
      </c>
      <c r="HY394" s="51">
        <f t="shared" si="5973"/>
        <v>0</v>
      </c>
      <c r="HZ394" s="252">
        <f t="shared" si="5974"/>
        <v>0</v>
      </c>
      <c r="IA394" s="253">
        <f t="shared" si="5975"/>
        <v>0</v>
      </c>
      <c r="IB394" s="253">
        <f t="shared" si="5976"/>
        <v>0</v>
      </c>
      <c r="IC394" s="243"/>
      <c r="ID394" s="240"/>
      <c r="IE394" s="241">
        <f t="shared" ref="IE394" si="6162">IC394*ID394</f>
        <v>0</v>
      </c>
      <c r="IF394" s="243"/>
      <c r="IG394" s="295"/>
      <c r="IH394" s="241">
        <f t="shared" ref="IH394" si="6163">IF394*IG394</f>
        <v>0</v>
      </c>
      <c r="II394" s="236">
        <f t="shared" si="5977"/>
        <v>0</v>
      </c>
      <c r="IJ394" s="232">
        <f t="shared" si="5978"/>
        <v>0</v>
      </c>
      <c r="IK394" s="233">
        <f t="shared" si="5979"/>
        <v>0</v>
      </c>
      <c r="IL394" s="243"/>
      <c r="IM394" s="240"/>
      <c r="IN394" s="241">
        <f t="shared" ref="IN394" si="6164">IL394*IM394</f>
        <v>0</v>
      </c>
      <c r="IO394" s="243"/>
      <c r="IP394" s="240"/>
      <c r="IQ394" s="241">
        <f t="shared" ref="IQ394" si="6165">IO394*IP394</f>
        <v>0</v>
      </c>
      <c r="IR394" s="236">
        <f t="shared" si="5980"/>
        <v>0</v>
      </c>
      <c r="IS394" s="232">
        <f t="shared" si="5981"/>
        <v>0</v>
      </c>
      <c r="IT394" s="233">
        <f t="shared" si="5982"/>
        <v>0</v>
      </c>
      <c r="IU394" s="243"/>
      <c r="IV394" s="240"/>
      <c r="IW394" s="241">
        <f t="shared" ref="IW394" si="6166">IU394*IV394</f>
        <v>0</v>
      </c>
      <c r="IX394" s="243"/>
      <c r="IY394" s="240"/>
      <c r="IZ394" s="241">
        <f t="shared" ref="IZ394" si="6167">IX394*IY394</f>
        <v>0</v>
      </c>
      <c r="JA394" s="236">
        <f t="shared" si="5983"/>
        <v>0</v>
      </c>
      <c r="JB394" s="232">
        <f t="shared" si="5984"/>
        <v>0</v>
      </c>
      <c r="JC394" s="233">
        <f t="shared" si="5985"/>
        <v>0</v>
      </c>
      <c r="JD394" s="449">
        <f t="shared" si="5986"/>
        <v>0</v>
      </c>
      <c r="JE394" s="450">
        <f t="shared" si="5987"/>
        <v>0</v>
      </c>
      <c r="JF394" s="451">
        <f t="shared" si="5988"/>
        <v>0</v>
      </c>
      <c r="JG394" s="449">
        <f t="shared" si="5989"/>
        <v>0</v>
      </c>
      <c r="JH394" s="450">
        <f t="shared" si="5990"/>
        <v>0</v>
      </c>
      <c r="JI394" s="451">
        <f t="shared" si="5991"/>
        <v>0</v>
      </c>
      <c r="JJ394" s="252">
        <f t="shared" si="5992"/>
        <v>0</v>
      </c>
      <c r="JK394" s="253">
        <f t="shared" si="5993"/>
        <v>0</v>
      </c>
      <c r="JL394" s="253">
        <f t="shared" si="5994"/>
        <v>0</v>
      </c>
      <c r="JM394" s="184"/>
      <c r="JN394" s="100"/>
      <c r="JO394" s="90">
        <f t="shared" ref="JO394" si="6168">JM394*JN394</f>
        <v>0</v>
      </c>
      <c r="JP394" s="184"/>
      <c r="JQ394" s="100"/>
      <c r="JR394" s="90">
        <f t="shared" ref="JR394" si="6169">JP394*JQ394</f>
        <v>0</v>
      </c>
      <c r="JS394" s="236">
        <f t="shared" si="5995"/>
        <v>0</v>
      </c>
      <c r="JT394" s="232">
        <f t="shared" si="5996"/>
        <v>0</v>
      </c>
      <c r="JU394" s="233">
        <f t="shared" si="5997"/>
        <v>0</v>
      </c>
      <c r="JV394" s="184"/>
      <c r="JW394" s="100"/>
      <c r="JX394" s="90">
        <f t="shared" ref="JX394" si="6170">JV394*JW394</f>
        <v>0</v>
      </c>
      <c r="JY394" s="184"/>
      <c r="JZ394" s="100"/>
      <c r="KA394" s="90">
        <f t="shared" ref="KA394" si="6171">JY394*JZ394</f>
        <v>0</v>
      </c>
      <c r="KB394" s="236">
        <f t="shared" si="5998"/>
        <v>0</v>
      </c>
      <c r="KC394" s="232">
        <f t="shared" si="5999"/>
        <v>0</v>
      </c>
      <c r="KD394" s="233">
        <f t="shared" si="6000"/>
        <v>0</v>
      </c>
      <c r="KE394" s="184"/>
      <c r="KF394" s="100"/>
      <c r="KG394" s="90">
        <f t="shared" ref="KG394" si="6172">KE394*KF394</f>
        <v>0</v>
      </c>
      <c r="KH394" s="184"/>
      <c r="KI394" s="100"/>
      <c r="KJ394" s="90">
        <f t="shared" ref="KJ394" si="6173">KH394*KI394</f>
        <v>0</v>
      </c>
      <c r="KK394" s="41">
        <f t="shared" si="6001"/>
        <v>0</v>
      </c>
      <c r="KL394" s="42">
        <f t="shared" si="6002"/>
        <v>0</v>
      </c>
      <c r="KM394" s="43">
        <f t="shared" si="6003"/>
        <v>0</v>
      </c>
      <c r="KN394" s="50">
        <f t="shared" si="6004"/>
        <v>0</v>
      </c>
      <c r="KO394" s="45">
        <f t="shared" si="6005"/>
        <v>0</v>
      </c>
      <c r="KP394" s="51">
        <f t="shared" si="6006"/>
        <v>0</v>
      </c>
      <c r="KQ394" s="50">
        <f t="shared" si="6007"/>
        <v>0</v>
      </c>
      <c r="KR394" s="45">
        <f t="shared" si="6008"/>
        <v>0</v>
      </c>
      <c r="KS394" s="51">
        <f t="shared" si="6009"/>
        <v>0</v>
      </c>
      <c r="KT394" s="81">
        <f t="shared" si="6010"/>
        <v>0</v>
      </c>
      <c r="KU394" s="52">
        <f t="shared" si="6011"/>
        <v>0</v>
      </c>
      <c r="KV394" s="52">
        <f t="shared" si="6012"/>
        <v>0</v>
      </c>
      <c r="KW394" s="27">
        <f t="shared" si="6013"/>
        <v>0</v>
      </c>
      <c r="KX394" s="28">
        <f t="shared" si="6014"/>
        <v>0</v>
      </c>
      <c r="KY394" s="29">
        <f t="shared" si="6015"/>
        <v>0</v>
      </c>
      <c r="KZ394" s="178">
        <f t="shared" si="6016"/>
        <v>0</v>
      </c>
      <c r="LA394" s="28">
        <f t="shared" si="6017"/>
        <v>0</v>
      </c>
      <c r="LB394" s="29">
        <f t="shared" si="6018"/>
        <v>0</v>
      </c>
      <c r="LC394" s="27">
        <f t="shared" si="6019"/>
        <v>0</v>
      </c>
      <c r="LD394" s="28">
        <f t="shared" si="6020"/>
        <v>0</v>
      </c>
      <c r="LE394" s="29">
        <f t="shared" si="6021"/>
        <v>0</v>
      </c>
    </row>
    <row r="395" spans="2:317" s="129" customFormat="1" ht="20.25" hidden="1" customHeight="1" outlineLevel="2">
      <c r="B395" s="119" t="s">
        <v>474</v>
      </c>
      <c r="C395" s="120"/>
      <c r="D395" s="120"/>
      <c r="E395" s="120"/>
      <c r="F395" s="121"/>
      <c r="G395" s="412">
        <f>SUBTOTAL(9,G378:G394)</f>
        <v>2.5000000000000001E-2</v>
      </c>
      <c r="H395" s="420"/>
      <c r="I395" s="414">
        <f>SUBTOTAL(9,I378:I394)</f>
        <v>57.5</v>
      </c>
      <c r="J395" s="412">
        <f>SUBTOTAL(9,J378:J394)</f>
        <v>0</v>
      </c>
      <c r="K395" s="420"/>
      <c r="L395" s="414">
        <f>SUBTOTAL(9,L378:L394)</f>
        <v>0</v>
      </c>
      <c r="M395" s="91">
        <f>SUBTOTAL(9,M378:M394)</f>
        <v>0</v>
      </c>
      <c r="N395" s="92"/>
      <c r="O395" s="93">
        <f>SUBTOTAL(9,O378:O394)</f>
        <v>0</v>
      </c>
      <c r="P395" s="412">
        <f>SUBTOTAL(9,P378:P394)</f>
        <v>0</v>
      </c>
      <c r="Q395" s="420"/>
      <c r="R395" s="414">
        <f>SUBTOTAL(9,R378:R394)</f>
        <v>0</v>
      </c>
      <c r="S395" s="412">
        <f>SUBTOTAL(9,S378:S394)</f>
        <v>0</v>
      </c>
      <c r="T395" s="420"/>
      <c r="U395" s="414">
        <f>SUBTOTAL(9,U378:U394)</f>
        <v>0</v>
      </c>
      <c r="V395" s="91">
        <f>SUBTOTAL(9,V378:V394)</f>
        <v>0</v>
      </c>
      <c r="W395" s="92"/>
      <c r="X395" s="93">
        <f>SUBTOTAL(9,X378:X394)</f>
        <v>0</v>
      </c>
      <c r="Y395" s="412">
        <f>SUBTOTAL(9,Y378:Y394)</f>
        <v>0</v>
      </c>
      <c r="Z395" s="420"/>
      <c r="AA395" s="414">
        <f>SUBTOTAL(9,AA378:AA394)</f>
        <v>0</v>
      </c>
      <c r="AB395" s="412">
        <f>SUBTOTAL(9,AB378:AB394)</f>
        <v>0</v>
      </c>
      <c r="AC395" s="420"/>
      <c r="AD395" s="414">
        <f>SUBTOTAL(9,AD378:AD394)</f>
        <v>0</v>
      </c>
      <c r="AE395" s="255">
        <f>SUBTOTAL(9,AE378:AE394)</f>
        <v>0</v>
      </c>
      <c r="AF395" s="256"/>
      <c r="AG395" s="257">
        <f>SUBTOTAL(9,AG378:AG394)</f>
        <v>0</v>
      </c>
      <c r="AH395" s="452">
        <f>SUBTOTAL(9,AH378:AH394)</f>
        <v>0</v>
      </c>
      <c r="AI395" s="458" t="str">
        <f>IF(AJ395,AJ395/AH395,"")</f>
        <v/>
      </c>
      <c r="AJ395" s="454">
        <f>SUBTOTAL(9,AJ378:AJ394)</f>
        <v>0</v>
      </c>
      <c r="AK395" s="452">
        <f>SUBTOTAL(9,AK378:AK394)</f>
        <v>0</v>
      </c>
      <c r="AL395" s="458" t="str">
        <f>IF(AM395,AM395/AK395,"")</f>
        <v/>
      </c>
      <c r="AM395" s="455">
        <f>SUBTOTAL(9,AM378:AM394)</f>
        <v>0</v>
      </c>
      <c r="AN395" s="259">
        <f>SUBTOTAL(9,AN378:AN394)</f>
        <v>0</v>
      </c>
      <c r="AO395" s="258"/>
      <c r="AP395" s="258">
        <f>SUBTOTAL(9,AP378:AP394)</f>
        <v>0</v>
      </c>
      <c r="AQ395" s="91">
        <f>SUBTOTAL(9,AQ378:AQ394)</f>
        <v>0</v>
      </c>
      <c r="AR395" s="101"/>
      <c r="AS395" s="93">
        <f>SUBTOTAL(9,AS378:AS394)</f>
        <v>0</v>
      </c>
      <c r="AT395" s="91">
        <f>SUBTOTAL(9,AT378:AT394)</f>
        <v>0</v>
      </c>
      <c r="AU395" s="101"/>
      <c r="AV395" s="93">
        <f>SUBTOTAL(9,AV378:AV394)</f>
        <v>0</v>
      </c>
      <c r="AW395" s="255">
        <f>SUBTOTAL(9,AW378:AW394)</f>
        <v>0</v>
      </c>
      <c r="AX395" s="256"/>
      <c r="AY395" s="257">
        <f>SUBTOTAL(9,AY378:AY394)</f>
        <v>0</v>
      </c>
      <c r="AZ395" s="91">
        <f>SUBTOTAL(9,AZ378:AZ394)</f>
        <v>0</v>
      </c>
      <c r="BA395" s="101"/>
      <c r="BB395" s="93">
        <f>SUBTOTAL(9,BB378:BB394)</f>
        <v>0</v>
      </c>
      <c r="BC395" s="91">
        <f>SUBTOTAL(9,BC378:BC394)</f>
        <v>7.4999999999999997E-2</v>
      </c>
      <c r="BD395" s="101"/>
      <c r="BE395" s="93">
        <f>SUBTOTAL(9,BE378:BE394)</f>
        <v>315</v>
      </c>
      <c r="BF395" s="255">
        <f>SUBTOTAL(9,BF378:BF394)</f>
        <v>-7.4999999999999997E-2</v>
      </c>
      <c r="BG395" s="256"/>
      <c r="BH395" s="257">
        <f>SUBTOTAL(9,BH378:BH394)</f>
        <v>-315</v>
      </c>
      <c r="BI395" s="91">
        <f>SUBTOTAL(9,BI378:BI394)</f>
        <v>0</v>
      </c>
      <c r="BJ395" s="101"/>
      <c r="BK395" s="93">
        <f>SUBTOTAL(9,BK378:BK394)</f>
        <v>0</v>
      </c>
      <c r="BL395" s="91">
        <f>SUBTOTAL(9,BL378:BL394)</f>
        <v>0</v>
      </c>
      <c r="BM395" s="101"/>
      <c r="BN395" s="93">
        <f>SUBTOTAL(9,BN378:BN394)</f>
        <v>0</v>
      </c>
      <c r="BO395" s="255">
        <f>SUBTOTAL(9,BO378:BO394)</f>
        <v>0</v>
      </c>
      <c r="BP395" s="256"/>
      <c r="BQ395" s="257">
        <f>SUBTOTAL(9,BQ378:BQ394)</f>
        <v>0</v>
      </c>
      <c r="BR395" s="122">
        <f>SUBTOTAL(9,BR378:BR394)</f>
        <v>0</v>
      </c>
      <c r="BS395" s="130" t="str">
        <f>IF(BT395,BT395/BR395,"")</f>
        <v/>
      </c>
      <c r="BT395" s="124">
        <f>SUBTOTAL(9,BT378:BT394)</f>
        <v>0</v>
      </c>
      <c r="BU395" s="122">
        <f>SUBTOTAL(9,BU378:BU394)</f>
        <v>7.4999999999999997E-2</v>
      </c>
      <c r="BV395" s="130">
        <f>IF(BW395,BW395/BU395,"")</f>
        <v>4200</v>
      </c>
      <c r="BW395" s="496">
        <f>SUBTOTAL(9,BW378:BW394)</f>
        <v>315</v>
      </c>
      <c r="BX395" s="259">
        <f>SUBTOTAL(9,BX378:BX394)</f>
        <v>-7.4999999999999997E-2</v>
      </c>
      <c r="BY395" s="258"/>
      <c r="BZ395" s="258">
        <f>SUBTOTAL(9,BZ378:BZ394)</f>
        <v>-315</v>
      </c>
      <c r="CA395" s="412">
        <f>SUBTOTAL(9,CA378:CA394)</f>
        <v>0</v>
      </c>
      <c r="CB395" s="420"/>
      <c r="CC395" s="414">
        <f>SUBTOTAL(9,CC378:CC394)</f>
        <v>0</v>
      </c>
      <c r="CD395" s="412">
        <f>SUBTOTAL(9,CD378:CD394)</f>
        <v>0</v>
      </c>
      <c r="CE395" s="420"/>
      <c r="CF395" s="414">
        <f>SUBTOTAL(9,CF378:CF394)</f>
        <v>0</v>
      </c>
      <c r="CG395" s="255">
        <f>SUBTOTAL(9,CG378:CG394)</f>
        <v>0</v>
      </c>
      <c r="CH395" s="256"/>
      <c r="CI395" s="257">
        <f>SUBTOTAL(9,CI378:CI394)</f>
        <v>0</v>
      </c>
      <c r="CJ395" s="412">
        <f>SUBTOTAL(9,CJ378:CJ394)</f>
        <v>0</v>
      </c>
      <c r="CK395" s="420"/>
      <c r="CL395" s="414">
        <f>SUBTOTAL(9,CL378:CL394)</f>
        <v>0</v>
      </c>
      <c r="CM395" s="412">
        <f>SUBTOTAL(9,CM378:CM394)</f>
        <v>0</v>
      </c>
      <c r="CN395" s="420"/>
      <c r="CO395" s="414">
        <f>SUBTOTAL(9,CO378:CO394)</f>
        <v>0</v>
      </c>
      <c r="CP395" s="255">
        <f>SUBTOTAL(9,CP378:CP394)</f>
        <v>0</v>
      </c>
      <c r="CQ395" s="256"/>
      <c r="CR395" s="257">
        <f>SUBTOTAL(9,CR378:CR394)</f>
        <v>0</v>
      </c>
      <c r="CS395" s="412">
        <f>SUBTOTAL(9,CS378:CS394)</f>
        <v>2.5000000000000001E-2</v>
      </c>
      <c r="CT395" s="420"/>
      <c r="CU395" s="414">
        <f>SUBTOTAL(9,CU378:CU394)</f>
        <v>53.550000000000004</v>
      </c>
      <c r="CV395" s="412">
        <f>SUBTOTAL(9,CV378:CV394)</f>
        <v>0</v>
      </c>
      <c r="CW395" s="420"/>
      <c r="CX395" s="414">
        <f>SUBTOTAL(9,CX378:CX394)</f>
        <v>0</v>
      </c>
      <c r="CY395" s="255">
        <f>SUBTOTAL(9,CY378:CY394)</f>
        <v>2.5000000000000001E-2</v>
      </c>
      <c r="CZ395" s="256"/>
      <c r="DA395" s="257">
        <f>SUBTOTAL(9,DA378:DA394)</f>
        <v>53.550000000000004</v>
      </c>
      <c r="DB395" s="452">
        <f>SUBTOTAL(9,DB378:DB394)</f>
        <v>2.5000000000000001E-2</v>
      </c>
      <c r="DC395" s="458">
        <f>IF(DD395,DD395/DB395,"")</f>
        <v>2142</v>
      </c>
      <c r="DD395" s="454">
        <f>SUBTOTAL(9,DD378:DD394)</f>
        <v>53.550000000000004</v>
      </c>
      <c r="DE395" s="452">
        <f>SUBTOTAL(9,DE378:DE394)</f>
        <v>0</v>
      </c>
      <c r="DF395" s="458" t="str">
        <f>IF(DG395,DG395/DE395,"")</f>
        <v/>
      </c>
      <c r="DG395" s="455">
        <f>SUBTOTAL(9,DG378:DG394)</f>
        <v>0</v>
      </c>
      <c r="DH395" s="259">
        <f>SUBTOTAL(9,DH378:DH394)</f>
        <v>2.5000000000000001E-2</v>
      </c>
      <c r="DI395" s="258"/>
      <c r="DJ395" s="258">
        <f>SUBTOTAL(9,DJ378:DJ394)</f>
        <v>53.550000000000004</v>
      </c>
      <c r="DK395" s="91">
        <f>SUBTOTAL(9,DK378:DK394)</f>
        <v>0</v>
      </c>
      <c r="DL395" s="101"/>
      <c r="DM395" s="93">
        <f>SUBTOTAL(9,DM378:DM394)</f>
        <v>0</v>
      </c>
      <c r="DN395" s="91">
        <f>SUBTOTAL(9,DN378:DN394)</f>
        <v>0</v>
      </c>
      <c r="DO395" s="101"/>
      <c r="DP395" s="93">
        <f>SUBTOTAL(9,DP378:DP394)</f>
        <v>0</v>
      </c>
      <c r="DQ395" s="255">
        <f>SUBTOTAL(9,DQ378:DQ394)</f>
        <v>0</v>
      </c>
      <c r="DR395" s="256"/>
      <c r="DS395" s="257">
        <f>SUBTOTAL(9,DS378:DS394)</f>
        <v>0</v>
      </c>
      <c r="DT395" s="91">
        <f>SUBTOTAL(9,DT378:DT394)</f>
        <v>0</v>
      </c>
      <c r="DU395" s="101"/>
      <c r="DV395" s="93">
        <f>SUBTOTAL(9,DV378:DV394)</f>
        <v>0</v>
      </c>
      <c r="DW395" s="91">
        <f>SUBTOTAL(9,DW378:DW394)</f>
        <v>0</v>
      </c>
      <c r="DX395" s="101"/>
      <c r="DY395" s="93">
        <f>SUBTOTAL(9,DY378:DY394)</f>
        <v>0</v>
      </c>
      <c r="DZ395" s="255">
        <f>SUBTOTAL(9,DZ378:DZ394)</f>
        <v>0</v>
      </c>
      <c r="EA395" s="256"/>
      <c r="EB395" s="257">
        <f>SUBTOTAL(9,EB378:EB394)</f>
        <v>0</v>
      </c>
      <c r="EC395" s="91">
        <f>SUBTOTAL(9,EC378:EC394)</f>
        <v>0</v>
      </c>
      <c r="ED395" s="101"/>
      <c r="EE395" s="93">
        <f>SUBTOTAL(9,EE378:EE394)</f>
        <v>0</v>
      </c>
      <c r="EF395" s="91">
        <f>SUBTOTAL(9,EF378:EF394)</f>
        <v>0</v>
      </c>
      <c r="EG395" s="101"/>
      <c r="EH395" s="93">
        <f>SUBTOTAL(9,EH378:EH394)</f>
        <v>0</v>
      </c>
      <c r="EI395" s="91">
        <f>SUBTOTAL(9,EI378:EI394)</f>
        <v>0</v>
      </c>
      <c r="EJ395" s="92"/>
      <c r="EK395" s="93">
        <f>SUBTOTAL(9,EK378:EK394)</f>
        <v>0</v>
      </c>
      <c r="EL395" s="122">
        <f>SUBTOTAL(9,EL378:EL394)</f>
        <v>0</v>
      </c>
      <c r="EM395" s="130" t="str">
        <f>IF(EN395,EN395/EL395,"")</f>
        <v/>
      </c>
      <c r="EN395" s="124">
        <f>SUBTOTAL(9,EN378:EN394)</f>
        <v>0</v>
      </c>
      <c r="EO395" s="122">
        <f>SUBTOTAL(9,EO378:EO394)</f>
        <v>0</v>
      </c>
      <c r="EP395" s="130" t="str">
        <f>IF(EQ395,EQ395/EO395,"")</f>
        <v/>
      </c>
      <c r="EQ395" s="496">
        <f>SUBTOTAL(9,EQ378:EQ394)</f>
        <v>0</v>
      </c>
      <c r="ER395" s="125">
        <f>SUBTOTAL(9,ER378:ER394)</f>
        <v>0</v>
      </c>
      <c r="ES395" s="124"/>
      <c r="ET395" s="124">
        <f>SUBTOTAL(9,ET378:ET394)</f>
        <v>0</v>
      </c>
      <c r="EU395" s="126">
        <f>SUBTOTAL(9,EU378:EU394)</f>
        <v>2.5000000000000001E-2</v>
      </c>
      <c r="EV395" s="127">
        <f>IF(EW395,EW395/EU395,"")</f>
        <v>2142</v>
      </c>
      <c r="EW395" s="128">
        <f>SUBTOTAL(9,EW378:EW394)</f>
        <v>53.550000000000004</v>
      </c>
      <c r="EX395" s="126">
        <f>SUBTOTAL(9,EX378:EX394)</f>
        <v>7.4999999999999997E-2</v>
      </c>
      <c r="EY395" s="127">
        <f>IF(EZ395,EZ395/EX395,"")</f>
        <v>4200</v>
      </c>
      <c r="EZ395" s="128">
        <f>SUBTOTAL(9,EZ378:EZ394)</f>
        <v>315</v>
      </c>
      <c r="FA395" s="126">
        <f>SUBTOTAL(9,FA378:FA394)</f>
        <v>-4.9999999999999996E-2</v>
      </c>
      <c r="FB395" s="127"/>
      <c r="FC395" s="128">
        <f>SUBTOTAL(9,FC378:FC394)</f>
        <v>-261.45</v>
      </c>
      <c r="FE395" s="119" t="s">
        <v>465</v>
      </c>
      <c r="FF395" s="120"/>
      <c r="FG395" s="120"/>
      <c r="FH395" s="121"/>
      <c r="FI395" s="412">
        <f>SUBTOTAL(9,FI378:FI394)</f>
        <v>0</v>
      </c>
      <c r="FJ395" s="420"/>
      <c r="FK395" s="414">
        <f>SUBTOTAL(9,FK378:FK394)</f>
        <v>0</v>
      </c>
      <c r="FL395" s="412">
        <f>SUBTOTAL(9,FL378:FL394)</f>
        <v>0</v>
      </c>
      <c r="FM395" s="420"/>
      <c r="FN395" s="414">
        <f>SUBTOTAL(9,FN378:FN394)</f>
        <v>0</v>
      </c>
      <c r="FO395" s="91">
        <f>SUBTOTAL(9,FO378:FO394)</f>
        <v>0</v>
      </c>
      <c r="FP395" s="92"/>
      <c r="FQ395" s="93">
        <f>SUBTOTAL(9,FQ378:FQ394)</f>
        <v>0</v>
      </c>
      <c r="FR395" s="412">
        <f>SUBTOTAL(9,FR378:FR394)</f>
        <v>0</v>
      </c>
      <c r="FS395" s="420"/>
      <c r="FT395" s="414">
        <f>SUBTOTAL(9,FT378:FT394)</f>
        <v>0</v>
      </c>
      <c r="FU395" s="412">
        <f>SUBTOTAL(9,FU378:FU394)</f>
        <v>0</v>
      </c>
      <c r="FV395" s="420"/>
      <c r="FW395" s="414">
        <f>SUBTOTAL(9,FW378:FW394)</f>
        <v>0</v>
      </c>
      <c r="FX395" s="91">
        <f>SUBTOTAL(9,FX378:FX394)</f>
        <v>0</v>
      </c>
      <c r="FY395" s="92"/>
      <c r="FZ395" s="93">
        <f>SUBTOTAL(9,FZ378:FZ394)</f>
        <v>0</v>
      </c>
      <c r="GA395" s="412">
        <f>SUBTOTAL(9,GA378:GA394)</f>
        <v>0</v>
      </c>
      <c r="GB395" s="420"/>
      <c r="GC395" s="414">
        <f>SUBTOTAL(9,GC378:GC394)</f>
        <v>0</v>
      </c>
      <c r="GD395" s="412">
        <f>SUBTOTAL(9,GD378:GD394)</f>
        <v>0</v>
      </c>
      <c r="GE395" s="420"/>
      <c r="GF395" s="414">
        <f>SUBTOTAL(9,GF378:GF394)</f>
        <v>0</v>
      </c>
      <c r="GG395" s="255">
        <f>SUBTOTAL(9,GG378:GG394)</f>
        <v>0</v>
      </c>
      <c r="GH395" s="256"/>
      <c r="GI395" s="257">
        <f>SUBTOTAL(9,GI378:GI394)</f>
        <v>0</v>
      </c>
      <c r="GJ395" s="452">
        <f>SUBTOTAL(9,GJ378:GJ394)</f>
        <v>0</v>
      </c>
      <c r="GK395" s="458" t="str">
        <f>IF(GL395,GL395/GJ395,"")</f>
        <v/>
      </c>
      <c r="GL395" s="454">
        <f>SUBTOTAL(9,GL378:GL394)</f>
        <v>0</v>
      </c>
      <c r="GM395" s="452">
        <f>SUBTOTAL(9,GM378:GM394)</f>
        <v>0</v>
      </c>
      <c r="GN395" s="458" t="str">
        <f>IF(GO395,GO395/GM395,"")</f>
        <v/>
      </c>
      <c r="GO395" s="455">
        <f>SUBTOTAL(9,GO378:GO394)</f>
        <v>0</v>
      </c>
      <c r="GP395" s="259">
        <f>SUBTOTAL(9,GP378:GP394)</f>
        <v>0</v>
      </c>
      <c r="GQ395" s="258"/>
      <c r="GR395" s="258">
        <f>SUBTOTAL(9,GR378:GR394)</f>
        <v>0</v>
      </c>
      <c r="GS395" s="91">
        <f>SUBTOTAL(9,GS378:GS394)</f>
        <v>0</v>
      </c>
      <c r="GT395" s="101"/>
      <c r="GU395" s="93">
        <f>SUBTOTAL(9,GU378:GU394)</f>
        <v>0</v>
      </c>
      <c r="GV395" s="91">
        <f>SUBTOTAL(9,GV378:GV394)</f>
        <v>0</v>
      </c>
      <c r="GW395" s="101"/>
      <c r="GX395" s="93">
        <f>SUBTOTAL(9,GX378:GX394)</f>
        <v>0</v>
      </c>
      <c r="GY395" s="255">
        <f>SUBTOTAL(9,GY378:GY394)</f>
        <v>0</v>
      </c>
      <c r="GZ395" s="256"/>
      <c r="HA395" s="257">
        <f>SUBTOTAL(9,HA378:HA394)</f>
        <v>0</v>
      </c>
      <c r="HB395" s="91">
        <f>SUBTOTAL(9,HB378:HB394)</f>
        <v>0</v>
      </c>
      <c r="HC395" s="101"/>
      <c r="HD395" s="93">
        <f>SUBTOTAL(9,HD378:HD394)</f>
        <v>0</v>
      </c>
      <c r="HE395" s="91">
        <f>SUBTOTAL(9,HE378:HE394)</f>
        <v>7.4999999999999997E-2</v>
      </c>
      <c r="HF395" s="101"/>
      <c r="HG395" s="93">
        <f>SUBTOTAL(9,HG378:HG394)</f>
        <v>315</v>
      </c>
      <c r="HH395" s="255">
        <f>SUBTOTAL(9,HH378:HH394)</f>
        <v>-7.4999999999999997E-2</v>
      </c>
      <c r="HI395" s="256"/>
      <c r="HJ395" s="257">
        <f>SUBTOTAL(9,HJ378:HJ394)</f>
        <v>-315</v>
      </c>
      <c r="HK395" s="91">
        <f>SUBTOTAL(9,HK378:HK394)</f>
        <v>0</v>
      </c>
      <c r="HL395" s="101"/>
      <c r="HM395" s="93">
        <f>SUBTOTAL(9,HM378:HM394)</f>
        <v>0</v>
      </c>
      <c r="HN395" s="91">
        <f>SUBTOTAL(9,HN378:HN394)</f>
        <v>0</v>
      </c>
      <c r="HO395" s="101"/>
      <c r="HP395" s="93">
        <f>SUBTOTAL(9,HP378:HP394)</f>
        <v>0</v>
      </c>
      <c r="HQ395" s="255">
        <f>SUBTOTAL(9,HQ378:HQ394)</f>
        <v>0</v>
      </c>
      <c r="HR395" s="256"/>
      <c r="HS395" s="257">
        <f>SUBTOTAL(9,HS378:HS394)</f>
        <v>0</v>
      </c>
      <c r="HT395" s="122">
        <f>SUBTOTAL(9,HT378:HT394)</f>
        <v>0</v>
      </c>
      <c r="HU395" s="130" t="str">
        <f>IF(HV395,HV395/HT395,"")</f>
        <v/>
      </c>
      <c r="HV395" s="124">
        <f>SUBTOTAL(9,HV378:HV394)</f>
        <v>0</v>
      </c>
      <c r="HW395" s="122">
        <f>SUBTOTAL(9,HW378:HW394)</f>
        <v>7.4999999999999997E-2</v>
      </c>
      <c r="HX395" s="130">
        <f>IF(HY395,HY395/HW395,"")</f>
        <v>4200</v>
      </c>
      <c r="HY395" s="496">
        <f>SUBTOTAL(9,HY378:HY394)</f>
        <v>315</v>
      </c>
      <c r="HZ395" s="259">
        <f>SUBTOTAL(9,HZ378:HZ394)</f>
        <v>-7.4999999999999997E-2</v>
      </c>
      <c r="IA395" s="258"/>
      <c r="IB395" s="258">
        <f>SUBTOTAL(9,IB378:IB394)</f>
        <v>-315</v>
      </c>
      <c r="IC395" s="412">
        <f>SUBTOTAL(9,IC378:IC394)</f>
        <v>2.5000000000000001E-2</v>
      </c>
      <c r="ID395" s="420"/>
      <c r="IE395" s="414">
        <f>SUBTOTAL(9,IE378:IE394)</f>
        <v>53.550000000000004</v>
      </c>
      <c r="IF395" s="412">
        <f>SUBTOTAL(9,IF378:IF394)</f>
        <v>0</v>
      </c>
      <c r="IG395" s="420"/>
      <c r="IH395" s="414">
        <f>SUBTOTAL(9,IH378:IH394)</f>
        <v>0</v>
      </c>
      <c r="II395" s="255">
        <f>SUBTOTAL(9,II378:II394)</f>
        <v>2.5000000000000001E-2</v>
      </c>
      <c r="IJ395" s="256"/>
      <c r="IK395" s="257">
        <f>SUBTOTAL(9,IK378:IK394)</f>
        <v>53.550000000000004</v>
      </c>
      <c r="IL395" s="412">
        <f>SUBTOTAL(9,IL378:IL394)</f>
        <v>0</v>
      </c>
      <c r="IM395" s="420"/>
      <c r="IN395" s="414">
        <f>SUBTOTAL(9,IN378:IN394)</f>
        <v>0</v>
      </c>
      <c r="IO395" s="412">
        <f>SUBTOTAL(9,IO378:IO394)</f>
        <v>0</v>
      </c>
      <c r="IP395" s="420"/>
      <c r="IQ395" s="414">
        <f>SUBTOTAL(9,IQ378:IQ394)</f>
        <v>0</v>
      </c>
      <c r="IR395" s="255">
        <f>SUBTOTAL(9,IR378:IR394)</f>
        <v>0</v>
      </c>
      <c r="IS395" s="256"/>
      <c r="IT395" s="257">
        <f>SUBTOTAL(9,IT378:IT394)</f>
        <v>0</v>
      </c>
      <c r="IU395" s="412">
        <f>SUBTOTAL(9,IU378:IU394)</f>
        <v>0</v>
      </c>
      <c r="IV395" s="420"/>
      <c r="IW395" s="414">
        <f>SUBTOTAL(9,IW378:IW394)</f>
        <v>0</v>
      </c>
      <c r="IX395" s="412">
        <f>SUBTOTAL(9,IX378:IX394)</f>
        <v>0</v>
      </c>
      <c r="IY395" s="420"/>
      <c r="IZ395" s="414">
        <f>SUBTOTAL(9,IZ378:IZ394)</f>
        <v>0</v>
      </c>
      <c r="JA395" s="255">
        <f>SUBTOTAL(9,JA378:JA394)</f>
        <v>0</v>
      </c>
      <c r="JB395" s="256"/>
      <c r="JC395" s="257">
        <f>SUBTOTAL(9,JC378:JC394)</f>
        <v>0</v>
      </c>
      <c r="JD395" s="452">
        <f>SUBTOTAL(9,JD378:JD394)</f>
        <v>2.5000000000000001E-2</v>
      </c>
      <c r="JE395" s="458">
        <f>IF(JF395,JF395/JD395,"")</f>
        <v>2142</v>
      </c>
      <c r="JF395" s="454">
        <f>SUBTOTAL(9,JF378:JF394)</f>
        <v>53.550000000000004</v>
      </c>
      <c r="JG395" s="452">
        <f>SUBTOTAL(9,JG378:JG394)</f>
        <v>0</v>
      </c>
      <c r="JH395" s="458" t="str">
        <f>IF(JI395,JI395/JG395,"")</f>
        <v/>
      </c>
      <c r="JI395" s="455">
        <f>SUBTOTAL(9,JI378:JI394)</f>
        <v>0</v>
      </c>
      <c r="JJ395" s="259">
        <f>SUBTOTAL(9,JJ378:JJ394)</f>
        <v>2.5000000000000001E-2</v>
      </c>
      <c r="JK395" s="258"/>
      <c r="JL395" s="258">
        <f>SUBTOTAL(9,JL378:JL394)</f>
        <v>53.550000000000004</v>
      </c>
      <c r="JM395" s="91">
        <f>SUBTOTAL(9,JM378:JM394)</f>
        <v>0</v>
      </c>
      <c r="JN395" s="101"/>
      <c r="JO395" s="93">
        <f>SUBTOTAL(9,JO378:JO394)</f>
        <v>0</v>
      </c>
      <c r="JP395" s="91">
        <f>SUBTOTAL(9,JP378:JP394)</f>
        <v>0</v>
      </c>
      <c r="JQ395" s="101"/>
      <c r="JR395" s="93">
        <f>SUBTOTAL(9,JR378:JR394)</f>
        <v>0</v>
      </c>
      <c r="JS395" s="255">
        <f>SUBTOTAL(9,JS378:JS394)</f>
        <v>0</v>
      </c>
      <c r="JT395" s="256"/>
      <c r="JU395" s="257">
        <f>SUBTOTAL(9,JU378:JU394)</f>
        <v>0</v>
      </c>
      <c r="JV395" s="91">
        <f>SUBTOTAL(9,JV378:JV394)</f>
        <v>0</v>
      </c>
      <c r="JW395" s="101"/>
      <c r="JX395" s="93">
        <f>SUBTOTAL(9,JX378:JX394)</f>
        <v>0</v>
      </c>
      <c r="JY395" s="91">
        <f>SUBTOTAL(9,JY378:JY394)</f>
        <v>0</v>
      </c>
      <c r="JZ395" s="101"/>
      <c r="KA395" s="93">
        <f>SUBTOTAL(9,KA378:KA394)</f>
        <v>0</v>
      </c>
      <c r="KB395" s="255">
        <f>SUBTOTAL(9,KB378:KB394)</f>
        <v>0</v>
      </c>
      <c r="KC395" s="256"/>
      <c r="KD395" s="257">
        <f>SUBTOTAL(9,KD378:KD394)</f>
        <v>0</v>
      </c>
      <c r="KE395" s="91">
        <f>SUBTOTAL(9,KE378:KE394)</f>
        <v>0</v>
      </c>
      <c r="KF395" s="101"/>
      <c r="KG395" s="93">
        <f>SUBTOTAL(9,KG378:KG394)</f>
        <v>0</v>
      </c>
      <c r="KH395" s="91">
        <f>SUBTOTAL(9,KH378:KH394)</f>
        <v>0</v>
      </c>
      <c r="KI395" s="101"/>
      <c r="KJ395" s="93">
        <f>SUBTOTAL(9,KJ378:KJ394)</f>
        <v>0</v>
      </c>
      <c r="KK395" s="91">
        <f>SUBTOTAL(9,KK378:KK394)</f>
        <v>0</v>
      </c>
      <c r="KL395" s="92"/>
      <c r="KM395" s="93">
        <f>SUBTOTAL(9,KM378:KM394)</f>
        <v>0</v>
      </c>
      <c r="KN395" s="122">
        <f>SUBTOTAL(9,KN378:KN394)</f>
        <v>0</v>
      </c>
      <c r="KO395" s="130" t="str">
        <f>IF(KP395,KP395/KN395,"")</f>
        <v/>
      </c>
      <c r="KP395" s="124">
        <f>SUBTOTAL(9,KP378:KP394)</f>
        <v>0</v>
      </c>
      <c r="KQ395" s="122">
        <f>SUBTOTAL(9,KQ378:KQ394)</f>
        <v>0</v>
      </c>
      <c r="KR395" s="130" t="str">
        <f>IF(KS395,KS395/KQ395,"")</f>
        <v/>
      </c>
      <c r="KS395" s="496">
        <f>SUBTOTAL(9,KS378:KS394)</f>
        <v>0</v>
      </c>
      <c r="KT395" s="125">
        <f>SUBTOTAL(9,KT378:KT394)</f>
        <v>0</v>
      </c>
      <c r="KU395" s="124"/>
      <c r="KV395" s="124">
        <f>SUBTOTAL(9,KV378:KV394)</f>
        <v>0</v>
      </c>
      <c r="KW395" s="126">
        <f>SUBTOTAL(9,KW378:KW394)</f>
        <v>2.5000000000000001E-2</v>
      </c>
      <c r="KX395" s="127">
        <f>IF(KY395,KY395/KW395,"")</f>
        <v>2142</v>
      </c>
      <c r="KY395" s="128">
        <f>SUBTOTAL(9,KY378:KY394)</f>
        <v>53.550000000000004</v>
      </c>
      <c r="KZ395" s="126">
        <f>SUBTOTAL(9,KZ378:KZ394)</f>
        <v>7.4999999999999997E-2</v>
      </c>
      <c r="LA395" s="127">
        <f>IF(LB395,LB395/KZ395,"")</f>
        <v>4200</v>
      </c>
      <c r="LB395" s="128">
        <f>SUBTOTAL(9,LB378:LB394)</f>
        <v>315</v>
      </c>
      <c r="LC395" s="126">
        <f>SUBTOTAL(9,LC378:LC394)</f>
        <v>-4.9999999999999996E-2</v>
      </c>
      <c r="LD395" s="127"/>
      <c r="LE395" s="128">
        <f>SUBTOTAL(9,LE378:LE394)</f>
        <v>-261.45</v>
      </c>
    </row>
    <row r="396" spans="2:317" ht="20.25" hidden="1" customHeight="1" outlineLevel="3">
      <c r="B396" s="84"/>
      <c r="C396" s="186"/>
      <c r="D396" s="176"/>
      <c r="E396" s="176"/>
      <c r="F396" s="84"/>
      <c r="G396" s="243"/>
      <c r="H396" s="240"/>
      <c r="I396" s="241">
        <f>G396*H396</f>
        <v>0</v>
      </c>
      <c r="J396" s="243"/>
      <c r="K396" s="240"/>
      <c r="L396" s="241">
        <f>J396*K396</f>
        <v>0</v>
      </c>
      <c r="M396" s="41">
        <f t="shared" ref="M396:M405" si="6174">G396-J396</f>
        <v>0</v>
      </c>
      <c r="N396" s="42">
        <f t="shared" ref="N396:N405" si="6175">H396-K396</f>
        <v>0</v>
      </c>
      <c r="O396" s="43">
        <f t="shared" ref="O396:O405" si="6176">I396-L396</f>
        <v>0</v>
      </c>
      <c r="P396" s="243"/>
      <c r="Q396" s="240"/>
      <c r="R396" s="241">
        <f>P396*Q396</f>
        <v>0</v>
      </c>
      <c r="S396" s="243"/>
      <c r="T396" s="240"/>
      <c r="U396" s="241">
        <f>S396*T396</f>
        <v>0</v>
      </c>
      <c r="V396" s="41">
        <f t="shared" ref="V396:V405" si="6177">P396-S396</f>
        <v>0</v>
      </c>
      <c r="W396" s="42">
        <f t="shared" ref="W396:W405" si="6178">Q396-T396</f>
        <v>0</v>
      </c>
      <c r="X396" s="43">
        <f t="shared" ref="X396:X405" si="6179">R396-U396</f>
        <v>0</v>
      </c>
      <c r="Y396" s="243"/>
      <c r="Z396" s="240"/>
      <c r="AA396" s="241">
        <f t="shared" ref="AA396:AA405" si="6180">Y396*Z396</f>
        <v>0</v>
      </c>
      <c r="AB396" s="243"/>
      <c r="AC396" s="240"/>
      <c r="AD396" s="241">
        <f t="shared" ref="AD396:AD405" si="6181">AB396*AC396</f>
        <v>0</v>
      </c>
      <c r="AE396" s="41">
        <f>Y396-AB396</f>
        <v>0</v>
      </c>
      <c r="AF396" s="42">
        <f>Z396-AC396</f>
        <v>0</v>
      </c>
      <c r="AG396" s="43">
        <f>AA396-AD396</f>
        <v>0</v>
      </c>
      <c r="AH396" s="449">
        <f>G396+P396+Y396</f>
        <v>0</v>
      </c>
      <c r="AI396" s="450">
        <f>IF(AJ396,AJ396/AH396,0)</f>
        <v>0</v>
      </c>
      <c r="AJ396" s="451">
        <f>I396+R396+AA396</f>
        <v>0</v>
      </c>
      <c r="AK396" s="449">
        <f>J396+S396+AB396</f>
        <v>0</v>
      </c>
      <c r="AL396" s="450">
        <f>IF(AM396,AM396/AK396,0)</f>
        <v>0</v>
      </c>
      <c r="AM396" s="451">
        <f>L396+U396+AD396</f>
        <v>0</v>
      </c>
      <c r="AN396" s="252">
        <f>AH396-AK396</f>
        <v>0</v>
      </c>
      <c r="AO396" s="253">
        <f>AI396-AL396</f>
        <v>0</v>
      </c>
      <c r="AP396" s="253">
        <f>AJ396-AM396</f>
        <v>0</v>
      </c>
      <c r="AQ396" s="184"/>
      <c r="AR396" s="100"/>
      <c r="AS396" s="90">
        <f>AQ396*AR396</f>
        <v>0</v>
      </c>
      <c r="AT396" s="184"/>
      <c r="AU396" s="100"/>
      <c r="AV396" s="90">
        <f>AT396*AU396</f>
        <v>0</v>
      </c>
      <c r="AW396" s="236">
        <f>AQ396-AT396</f>
        <v>0</v>
      </c>
      <c r="AX396" s="232">
        <f>AR396-AU396</f>
        <v>0</v>
      </c>
      <c r="AY396" s="233">
        <f>AS396-AV396</f>
        <v>0</v>
      </c>
      <c r="AZ396" s="184"/>
      <c r="BA396" s="100"/>
      <c r="BB396" s="90">
        <f>AZ396*BA396</f>
        <v>0</v>
      </c>
      <c r="BC396" s="184"/>
      <c r="BD396" s="100"/>
      <c r="BE396" s="90">
        <f>BC396*BD396</f>
        <v>0</v>
      </c>
      <c r="BF396" s="236">
        <f>AZ396-BC396</f>
        <v>0</v>
      </c>
      <c r="BG396" s="232">
        <f>BA396-BD396</f>
        <v>0</v>
      </c>
      <c r="BH396" s="233">
        <f>BB396-BE396</f>
        <v>0</v>
      </c>
      <c r="BI396" s="184"/>
      <c r="BJ396" s="100"/>
      <c r="BK396" s="90">
        <f>BI396*BJ396</f>
        <v>0</v>
      </c>
      <c r="BL396" s="184"/>
      <c r="BM396" s="100"/>
      <c r="BN396" s="90">
        <f>BL396*BM396</f>
        <v>0</v>
      </c>
      <c r="BO396" s="236">
        <f>BI396-BL396</f>
        <v>0</v>
      </c>
      <c r="BP396" s="232">
        <f>BJ396-BM396</f>
        <v>0</v>
      </c>
      <c r="BQ396" s="233">
        <f>BK396-BN396</f>
        <v>0</v>
      </c>
      <c r="BR396" s="50">
        <f>AQ396+AZ396+BI396</f>
        <v>0</v>
      </c>
      <c r="BS396" s="45">
        <f>IF(BT396,BT396/BR396,0)</f>
        <v>0</v>
      </c>
      <c r="BT396" s="51">
        <f>AS396+BB396+BK396</f>
        <v>0</v>
      </c>
      <c r="BU396" s="50">
        <f>AT396+BC396+BL396</f>
        <v>0</v>
      </c>
      <c r="BV396" s="45">
        <f>IF(BW396,BW396/BU396,0)</f>
        <v>0</v>
      </c>
      <c r="BW396" s="51">
        <f>AV396+BE396+BN396</f>
        <v>0</v>
      </c>
      <c r="BX396" s="252">
        <f>BR396-BU396</f>
        <v>0</v>
      </c>
      <c r="BY396" s="253">
        <f>BS396-BV396</f>
        <v>0</v>
      </c>
      <c r="BZ396" s="253">
        <f>BT396-BW396</f>
        <v>0</v>
      </c>
      <c r="CA396" s="243"/>
      <c r="CB396" s="240"/>
      <c r="CC396" s="241">
        <f>CA396*CB396</f>
        <v>0</v>
      </c>
      <c r="CD396" s="243"/>
      <c r="CE396" s="240"/>
      <c r="CF396" s="241">
        <f>CD396*CE396</f>
        <v>0</v>
      </c>
      <c r="CG396" s="236">
        <f>CA396-CD396</f>
        <v>0</v>
      </c>
      <c r="CH396" s="232">
        <f>CB396-CE396</f>
        <v>0</v>
      </c>
      <c r="CI396" s="233">
        <f>CC396-CF396</f>
        <v>0</v>
      </c>
      <c r="CJ396" s="243"/>
      <c r="CK396" s="240"/>
      <c r="CL396" s="241">
        <f>CJ396*CK396</f>
        <v>0</v>
      </c>
      <c r="CM396" s="243"/>
      <c r="CN396" s="240"/>
      <c r="CO396" s="241">
        <f>CM396*CN396</f>
        <v>0</v>
      </c>
      <c r="CP396" s="236">
        <f>CJ396-CM396</f>
        <v>0</v>
      </c>
      <c r="CQ396" s="232">
        <f>CK396-CN396</f>
        <v>0</v>
      </c>
      <c r="CR396" s="233">
        <f>CL396-CO396</f>
        <v>0</v>
      </c>
      <c r="CS396" s="243"/>
      <c r="CT396" s="240"/>
      <c r="CU396" s="241">
        <f>CS396*CT396</f>
        <v>0</v>
      </c>
      <c r="CV396" s="243"/>
      <c r="CW396" s="240"/>
      <c r="CX396" s="241">
        <f>CV396*CW396</f>
        <v>0</v>
      </c>
      <c r="CY396" s="236">
        <f>CS396-CV396</f>
        <v>0</v>
      </c>
      <c r="CZ396" s="232">
        <f>CT396-CW396</f>
        <v>0</v>
      </c>
      <c r="DA396" s="233">
        <f>CU396-CX396</f>
        <v>0</v>
      </c>
      <c r="DB396" s="449">
        <f>CA396+CJ396+CS396</f>
        <v>0</v>
      </c>
      <c r="DC396" s="450">
        <f>IF(DD396,DD396/DB396,0)</f>
        <v>0</v>
      </c>
      <c r="DD396" s="451">
        <f>CC396+CL396+CU396</f>
        <v>0</v>
      </c>
      <c r="DE396" s="449">
        <f>CD396+CM396+CV396</f>
        <v>0</v>
      </c>
      <c r="DF396" s="450">
        <f>IF(DG396,DG396/DE396,0)</f>
        <v>0</v>
      </c>
      <c r="DG396" s="451">
        <f>CF396+CO396+CX396</f>
        <v>0</v>
      </c>
      <c r="DH396" s="252">
        <f>DB396-DE396</f>
        <v>0</v>
      </c>
      <c r="DI396" s="253">
        <f>DC396-DF396</f>
        <v>0</v>
      </c>
      <c r="DJ396" s="253">
        <f>DD396-DG396</f>
        <v>0</v>
      </c>
      <c r="DK396" s="184"/>
      <c r="DL396" s="100"/>
      <c r="DM396" s="90">
        <f>DK396*DL396</f>
        <v>0</v>
      </c>
      <c r="DN396" s="184"/>
      <c r="DO396" s="100"/>
      <c r="DP396" s="90">
        <f>DN396*DO396</f>
        <v>0</v>
      </c>
      <c r="DQ396" s="236">
        <f>DK396-DN396</f>
        <v>0</v>
      </c>
      <c r="DR396" s="232">
        <f>DL396-DO396</f>
        <v>0</v>
      </c>
      <c r="DS396" s="233">
        <f>DM396-DP396</f>
        <v>0</v>
      </c>
      <c r="DT396" s="184"/>
      <c r="DU396" s="100"/>
      <c r="DV396" s="90">
        <f>DT396*DU396</f>
        <v>0</v>
      </c>
      <c r="DW396" s="184"/>
      <c r="DX396" s="100"/>
      <c r="DY396" s="90">
        <f>DW396*DX396</f>
        <v>0</v>
      </c>
      <c r="DZ396" s="236">
        <f>DT396-DW396</f>
        <v>0</v>
      </c>
      <c r="EA396" s="232">
        <f>DU396-DX396</f>
        <v>0</v>
      </c>
      <c r="EB396" s="233">
        <f>DV396-DY396</f>
        <v>0</v>
      </c>
      <c r="EC396" s="184"/>
      <c r="ED396" s="100"/>
      <c r="EE396" s="90">
        <f>EC396*ED396</f>
        <v>0</v>
      </c>
      <c r="EF396" s="184"/>
      <c r="EG396" s="100"/>
      <c r="EH396" s="90">
        <f>EF396*EG396</f>
        <v>0</v>
      </c>
      <c r="EI396" s="41">
        <f>EC396-EF396</f>
        <v>0</v>
      </c>
      <c r="EJ396" s="42">
        <f>ED396-EG396</f>
        <v>0</v>
      </c>
      <c r="EK396" s="43">
        <f>EE396-EH396</f>
        <v>0</v>
      </c>
      <c r="EL396" s="50">
        <f>DK396+DT396+EC396</f>
        <v>0</v>
      </c>
      <c r="EM396" s="45">
        <f>IF(EN396,EN396/EL396,0)</f>
        <v>0</v>
      </c>
      <c r="EN396" s="51">
        <f>DM396+DV396+EE396</f>
        <v>0</v>
      </c>
      <c r="EO396" s="50">
        <f>DN396+DW396+EF396</f>
        <v>0</v>
      </c>
      <c r="EP396" s="45">
        <f>IF(EQ396,EQ396/EO396,0)</f>
        <v>0</v>
      </c>
      <c r="EQ396" s="51">
        <f>DP396+DY396+EH396</f>
        <v>0</v>
      </c>
      <c r="ER396" s="81">
        <f>EL396-EO396</f>
        <v>0</v>
      </c>
      <c r="ES396" s="52">
        <f>EM396-EP396</f>
        <v>0</v>
      </c>
      <c r="ET396" s="52">
        <f>EN396-EQ396</f>
        <v>0</v>
      </c>
      <c r="EU396" s="27">
        <f>AH396+BR396+DB396+EL396</f>
        <v>0</v>
      </c>
      <c r="EV396" s="28">
        <f>IF(EW396,EW396/EU396,0)</f>
        <v>0</v>
      </c>
      <c r="EW396" s="29">
        <f>AJ396+BT396+DD396+EN396</f>
        <v>0</v>
      </c>
      <c r="EX396" s="27">
        <f>AK396+BU396+DE396+EO396</f>
        <v>0</v>
      </c>
      <c r="EY396" s="28">
        <f>IF(EZ396,EZ396/EX396,0)</f>
        <v>0</v>
      </c>
      <c r="EZ396" s="29">
        <f>AM396+BW396+DG396+EQ396</f>
        <v>0</v>
      </c>
      <c r="FA396" s="27">
        <f>EU396-EX396</f>
        <v>0</v>
      </c>
      <c r="FB396" s="28">
        <f>EV396-EY396</f>
        <v>0</v>
      </c>
      <c r="FC396" s="29">
        <f>EW396-EZ396</f>
        <v>0</v>
      </c>
      <c r="FE396" s="84"/>
      <c r="FF396" s="176"/>
      <c r="FG396" s="176"/>
      <c r="FH396" s="84"/>
      <c r="FI396" s="243"/>
      <c r="FJ396" s="240"/>
      <c r="FK396" s="241">
        <f>FI396*FJ396</f>
        <v>0</v>
      </c>
      <c r="FL396" s="243"/>
      <c r="FM396" s="240"/>
      <c r="FN396" s="241">
        <f>FL396*FM396</f>
        <v>0</v>
      </c>
      <c r="FO396" s="41">
        <f t="shared" ref="FO396:FQ399" si="6182">FI396-FL396</f>
        <v>0</v>
      </c>
      <c r="FP396" s="42">
        <f t="shared" si="6182"/>
        <v>0</v>
      </c>
      <c r="FQ396" s="43">
        <f t="shared" si="6182"/>
        <v>0</v>
      </c>
      <c r="FR396" s="243"/>
      <c r="FS396" s="240"/>
      <c r="FT396" s="241">
        <f>FR396*FS396</f>
        <v>0</v>
      </c>
      <c r="FU396" s="243"/>
      <c r="FV396" s="240"/>
      <c r="FW396" s="241">
        <f>FU396*FV396</f>
        <v>0</v>
      </c>
      <c r="FX396" s="41">
        <f t="shared" ref="FX396:FZ399" si="6183">FR396-FU396</f>
        <v>0</v>
      </c>
      <c r="FY396" s="42">
        <f t="shared" si="6183"/>
        <v>0</v>
      </c>
      <c r="FZ396" s="43">
        <f t="shared" si="6183"/>
        <v>0</v>
      </c>
      <c r="GA396" s="243"/>
      <c r="GB396" s="240"/>
      <c r="GC396" s="241">
        <f t="shared" ref="GC396:GC405" si="6184">GA396*GB396</f>
        <v>0</v>
      </c>
      <c r="GD396" s="243"/>
      <c r="GE396" s="240"/>
      <c r="GF396" s="241">
        <f t="shared" ref="GF396:GF405" si="6185">GD396*GE396</f>
        <v>0</v>
      </c>
      <c r="GG396" s="41">
        <f>GA396-GD396</f>
        <v>0</v>
      </c>
      <c r="GH396" s="42">
        <f>GB396-GE396</f>
        <v>0</v>
      </c>
      <c r="GI396" s="43">
        <f>GC396-GF396</f>
        <v>0</v>
      </c>
      <c r="GJ396" s="449">
        <f>FI396+FR396+GA396</f>
        <v>0</v>
      </c>
      <c r="GK396" s="450">
        <f>IF(GL396,GL396/GJ396,0)</f>
        <v>0</v>
      </c>
      <c r="GL396" s="451">
        <f>FK396+FT396+GC396</f>
        <v>0</v>
      </c>
      <c r="GM396" s="449">
        <f>FL396+FU396+GD396</f>
        <v>0</v>
      </c>
      <c r="GN396" s="450">
        <f>IF(GO396,GO396/GM396,0)</f>
        <v>0</v>
      </c>
      <c r="GO396" s="451">
        <f>FN396+FW396+GF396</f>
        <v>0</v>
      </c>
      <c r="GP396" s="252">
        <f>GJ396-GM396</f>
        <v>0</v>
      </c>
      <c r="GQ396" s="253">
        <f>GK396-GN396</f>
        <v>0</v>
      </c>
      <c r="GR396" s="253">
        <f>GL396-GO396</f>
        <v>0</v>
      </c>
      <c r="GS396" s="184"/>
      <c r="GT396" s="100"/>
      <c r="GU396" s="90">
        <f>GS396*GT396</f>
        <v>0</v>
      </c>
      <c r="GV396" s="184"/>
      <c r="GW396" s="100"/>
      <c r="GX396" s="90">
        <f>GV396*GW396</f>
        <v>0</v>
      </c>
      <c r="GY396" s="236">
        <f>GS396-GV396</f>
        <v>0</v>
      </c>
      <c r="GZ396" s="232">
        <f>GT396-GW396</f>
        <v>0</v>
      </c>
      <c r="HA396" s="233">
        <f>GU396-GX396</f>
        <v>0</v>
      </c>
      <c r="HB396" s="184"/>
      <c r="HC396" s="100"/>
      <c r="HD396" s="90">
        <f>HB396*HC396</f>
        <v>0</v>
      </c>
      <c r="HE396" s="184"/>
      <c r="HF396" s="100"/>
      <c r="HG396" s="90">
        <f>HE396*HF396</f>
        <v>0</v>
      </c>
      <c r="HH396" s="236">
        <f>HB396-HE396</f>
        <v>0</v>
      </c>
      <c r="HI396" s="232">
        <f>HC396-HF396</f>
        <v>0</v>
      </c>
      <c r="HJ396" s="233">
        <f>HD396-HG396</f>
        <v>0</v>
      </c>
      <c r="HK396" s="184"/>
      <c r="HL396" s="100"/>
      <c r="HM396" s="90">
        <f>HK396*HL396</f>
        <v>0</v>
      </c>
      <c r="HN396" s="184"/>
      <c r="HO396" s="100"/>
      <c r="HP396" s="90">
        <f>HN396*HO396</f>
        <v>0</v>
      </c>
      <c r="HQ396" s="236">
        <f>HK396-HN396</f>
        <v>0</v>
      </c>
      <c r="HR396" s="232">
        <f>HL396-HO396</f>
        <v>0</v>
      </c>
      <c r="HS396" s="233">
        <f>HM396-HP396</f>
        <v>0</v>
      </c>
      <c r="HT396" s="50">
        <f>GS396+HB396+HK396</f>
        <v>0</v>
      </c>
      <c r="HU396" s="45">
        <f>IF(HV396,HV396/HT396,0)</f>
        <v>0</v>
      </c>
      <c r="HV396" s="51">
        <f>GU396+HD396+HM396</f>
        <v>0</v>
      </c>
      <c r="HW396" s="50">
        <f>GV396+HE396+HN396</f>
        <v>0</v>
      </c>
      <c r="HX396" s="45">
        <f>IF(HY396,HY396/HW396,0)</f>
        <v>0</v>
      </c>
      <c r="HY396" s="51">
        <f>GX396+HG396+HP396</f>
        <v>0</v>
      </c>
      <c r="HZ396" s="252">
        <f>HT396-HW396</f>
        <v>0</v>
      </c>
      <c r="IA396" s="253">
        <f>HU396-HX396</f>
        <v>0</v>
      </c>
      <c r="IB396" s="253">
        <f>HV396-HY396</f>
        <v>0</v>
      </c>
      <c r="IC396" s="243"/>
      <c r="ID396" s="240"/>
      <c r="IE396" s="241">
        <f>IC396*ID396</f>
        <v>0</v>
      </c>
      <c r="IF396" s="243"/>
      <c r="IG396" s="240"/>
      <c r="IH396" s="241">
        <f>IF396*IG396</f>
        <v>0</v>
      </c>
      <c r="II396" s="236">
        <f>IC396-IF396</f>
        <v>0</v>
      </c>
      <c r="IJ396" s="232">
        <f>ID396-IG396</f>
        <v>0</v>
      </c>
      <c r="IK396" s="233">
        <f>IE396-IH396</f>
        <v>0</v>
      </c>
      <c r="IL396" s="243"/>
      <c r="IM396" s="240"/>
      <c r="IN396" s="241">
        <f>IL396*IM396</f>
        <v>0</v>
      </c>
      <c r="IO396" s="243"/>
      <c r="IP396" s="240"/>
      <c r="IQ396" s="241">
        <f>IO396*IP396</f>
        <v>0</v>
      </c>
      <c r="IR396" s="236">
        <f>IL396-IO396</f>
        <v>0</v>
      </c>
      <c r="IS396" s="232">
        <f>IM396-IP396</f>
        <v>0</v>
      </c>
      <c r="IT396" s="233">
        <f>IN396-IQ396</f>
        <v>0</v>
      </c>
      <c r="IU396" s="243"/>
      <c r="IV396" s="240"/>
      <c r="IW396" s="241">
        <f>IU396*IV396</f>
        <v>0</v>
      </c>
      <c r="IX396" s="243"/>
      <c r="IY396" s="240"/>
      <c r="IZ396" s="241">
        <f>IX396*IY396</f>
        <v>0</v>
      </c>
      <c r="JA396" s="236">
        <f>IU396-IX396</f>
        <v>0</v>
      </c>
      <c r="JB396" s="232">
        <f>IV396-IY396</f>
        <v>0</v>
      </c>
      <c r="JC396" s="233">
        <f>IW396-IZ396</f>
        <v>0</v>
      </c>
      <c r="JD396" s="449">
        <f>IC396+IL396+IU396</f>
        <v>0</v>
      </c>
      <c r="JE396" s="450">
        <f>IF(JF396,JF396/JD396,0)</f>
        <v>0</v>
      </c>
      <c r="JF396" s="451">
        <f>IE396+IN396+IW396</f>
        <v>0</v>
      </c>
      <c r="JG396" s="449">
        <f>IF396+IO396+IX396</f>
        <v>0</v>
      </c>
      <c r="JH396" s="450">
        <f>IF(JI396,JI396/JG396,0)</f>
        <v>0</v>
      </c>
      <c r="JI396" s="451">
        <f>IH396+IQ396+IZ396</f>
        <v>0</v>
      </c>
      <c r="JJ396" s="252">
        <f>JD396-JG396</f>
        <v>0</v>
      </c>
      <c r="JK396" s="253">
        <f>JE396-JH396</f>
        <v>0</v>
      </c>
      <c r="JL396" s="253">
        <f>JF396-JI396</f>
        <v>0</v>
      </c>
      <c r="JM396" s="184"/>
      <c r="JN396" s="100"/>
      <c r="JO396" s="90">
        <f>JM396*JN396</f>
        <v>0</v>
      </c>
      <c r="JP396" s="184"/>
      <c r="JQ396" s="100"/>
      <c r="JR396" s="90">
        <f>JP396*JQ396</f>
        <v>0</v>
      </c>
      <c r="JS396" s="236">
        <f>JM396-JP396</f>
        <v>0</v>
      </c>
      <c r="JT396" s="232">
        <f>JN396-JQ396</f>
        <v>0</v>
      </c>
      <c r="JU396" s="233">
        <f>JO396-JR396</f>
        <v>0</v>
      </c>
      <c r="JV396" s="184"/>
      <c r="JW396" s="100"/>
      <c r="JX396" s="90">
        <f>JV396*JW396</f>
        <v>0</v>
      </c>
      <c r="JY396" s="184"/>
      <c r="JZ396" s="100"/>
      <c r="KA396" s="90">
        <f>JY396*JZ396</f>
        <v>0</v>
      </c>
      <c r="KB396" s="236">
        <f>JV396-JY396</f>
        <v>0</v>
      </c>
      <c r="KC396" s="232">
        <f>JW396-JZ396</f>
        <v>0</v>
      </c>
      <c r="KD396" s="233">
        <f>JX396-KA396</f>
        <v>0</v>
      </c>
      <c r="KE396" s="184"/>
      <c r="KF396" s="100"/>
      <c r="KG396" s="90">
        <f>KE396*KF396</f>
        <v>0</v>
      </c>
      <c r="KH396" s="184"/>
      <c r="KI396" s="100"/>
      <c r="KJ396" s="90">
        <f>KH396*KI396</f>
        <v>0</v>
      </c>
      <c r="KK396" s="41">
        <f>KE396-KH396</f>
        <v>0</v>
      </c>
      <c r="KL396" s="42">
        <f>KF396-KI396</f>
        <v>0</v>
      </c>
      <c r="KM396" s="43">
        <f>KG396-KJ396</f>
        <v>0</v>
      </c>
      <c r="KN396" s="50">
        <f>JM396+JV396+KE396</f>
        <v>0</v>
      </c>
      <c r="KO396" s="45">
        <f>IF(KP396,KP396/KN396,0)</f>
        <v>0</v>
      </c>
      <c r="KP396" s="51">
        <f>JO396+JX396+KG396</f>
        <v>0</v>
      </c>
      <c r="KQ396" s="50">
        <f>JP396+JY396+KH396</f>
        <v>0</v>
      </c>
      <c r="KR396" s="45">
        <f>IF(KS396,KS396/KQ396,0)</f>
        <v>0</v>
      </c>
      <c r="KS396" s="51">
        <f>JR396+KA396+KJ396</f>
        <v>0</v>
      </c>
      <c r="KT396" s="81">
        <f>KN396-KQ396</f>
        <v>0</v>
      </c>
      <c r="KU396" s="52">
        <f>KO396-KR396</f>
        <v>0</v>
      </c>
      <c r="KV396" s="52">
        <f>KP396-KS396</f>
        <v>0</v>
      </c>
      <c r="KW396" s="27">
        <f>GJ396+HT396+JD396+KN396</f>
        <v>0</v>
      </c>
      <c r="KX396" s="28">
        <f>IF(KY396,KY396/KW396,0)</f>
        <v>0</v>
      </c>
      <c r="KY396" s="29">
        <f>GL396+HV396+JF396+KP396</f>
        <v>0</v>
      </c>
      <c r="KZ396" s="27">
        <f>GM396+HW396+JG396+KQ396</f>
        <v>0</v>
      </c>
      <c r="LA396" s="28">
        <f>IF(LB396,LB396/KZ396,0)</f>
        <v>0</v>
      </c>
      <c r="LB396" s="29">
        <f>GO396+HY396+JI396+KS396</f>
        <v>0</v>
      </c>
      <c r="LC396" s="27">
        <f>KW396-KZ396</f>
        <v>0</v>
      </c>
      <c r="LD396" s="28">
        <f>KX396-LA396</f>
        <v>0</v>
      </c>
      <c r="LE396" s="29">
        <f>KY396-LB396</f>
        <v>0</v>
      </c>
    </row>
    <row r="397" spans="2:317" ht="20.25" hidden="1" customHeight="1" outlineLevel="3">
      <c r="B397" s="84"/>
      <c r="C397" s="186"/>
      <c r="D397" s="176"/>
      <c r="E397" s="176"/>
      <c r="F397" s="84"/>
      <c r="G397" s="243"/>
      <c r="H397" s="240"/>
      <c r="I397" s="241">
        <f>G397*H397</f>
        <v>0</v>
      </c>
      <c r="J397" s="243"/>
      <c r="K397" s="240"/>
      <c r="L397" s="241">
        <f>J397*K397</f>
        <v>0</v>
      </c>
      <c r="M397" s="41">
        <f t="shared" si="6174"/>
        <v>0</v>
      </c>
      <c r="N397" s="42">
        <f t="shared" si="6175"/>
        <v>0</v>
      </c>
      <c r="O397" s="43">
        <f t="shared" si="6176"/>
        <v>0</v>
      </c>
      <c r="P397" s="483"/>
      <c r="Q397" s="240"/>
      <c r="R397" s="241">
        <f>P397*Q397</f>
        <v>0</v>
      </c>
      <c r="S397" s="243"/>
      <c r="T397" s="240"/>
      <c r="U397" s="241">
        <f>S397*T397</f>
        <v>0</v>
      </c>
      <c r="V397" s="41">
        <f t="shared" si="6177"/>
        <v>0</v>
      </c>
      <c r="W397" s="42">
        <f t="shared" si="6178"/>
        <v>0</v>
      </c>
      <c r="X397" s="43">
        <f t="shared" si="6179"/>
        <v>0</v>
      </c>
      <c r="Y397" s="243"/>
      <c r="Z397" s="240"/>
      <c r="AA397" s="241">
        <f t="shared" si="6180"/>
        <v>0</v>
      </c>
      <c r="AB397" s="243"/>
      <c r="AC397" s="240"/>
      <c r="AD397" s="241">
        <f t="shared" si="6181"/>
        <v>0</v>
      </c>
      <c r="AE397" s="41">
        <f t="shared" ref="AE397:AE405" si="6186">Y397-AB397</f>
        <v>0</v>
      </c>
      <c r="AF397" s="42">
        <f t="shared" ref="AF397:AF405" si="6187">Z397-AC397</f>
        <v>0</v>
      </c>
      <c r="AG397" s="43">
        <f t="shared" ref="AG397:AG405" si="6188">AA397-AD397</f>
        <v>0</v>
      </c>
      <c r="AH397" s="449">
        <f t="shared" ref="AH397:AH405" si="6189">G397+P397+Y397</f>
        <v>0</v>
      </c>
      <c r="AI397" s="450">
        <f t="shared" ref="AI397:AI405" si="6190">IF(AJ397,AJ397/AH397,0)</f>
        <v>0</v>
      </c>
      <c r="AJ397" s="451">
        <f t="shared" ref="AJ397:AJ405" si="6191">I397+R397+AA397</f>
        <v>0</v>
      </c>
      <c r="AK397" s="449">
        <f t="shared" ref="AK397:AK405" si="6192">J397+S397+AB397</f>
        <v>0</v>
      </c>
      <c r="AL397" s="450">
        <f t="shared" ref="AL397:AL405" si="6193">IF(AM397,AM397/AK397,0)</f>
        <v>0</v>
      </c>
      <c r="AM397" s="451">
        <f t="shared" ref="AM397:AM405" si="6194">L397+U397+AD397</f>
        <v>0</v>
      </c>
      <c r="AN397" s="252">
        <f t="shared" ref="AN397:AN405" si="6195">AH397-AK397</f>
        <v>0</v>
      </c>
      <c r="AO397" s="253">
        <f t="shared" ref="AO397:AO405" si="6196">AI397-AL397</f>
        <v>0</v>
      </c>
      <c r="AP397" s="253">
        <f t="shared" ref="AP397:AP405" si="6197">AJ397-AM397</f>
        <v>0</v>
      </c>
      <c r="AQ397" s="184"/>
      <c r="AR397" s="100"/>
      <c r="AS397" s="90">
        <f t="shared" ref="AS397:AS405" si="6198">AQ397*AR397</f>
        <v>0</v>
      </c>
      <c r="AT397" s="184"/>
      <c r="AU397" s="100"/>
      <c r="AV397" s="90">
        <f t="shared" ref="AV397:AV405" si="6199">AT397*AU397</f>
        <v>0</v>
      </c>
      <c r="AW397" s="236">
        <f t="shared" ref="AW397:AW405" si="6200">AQ397-AT397</f>
        <v>0</v>
      </c>
      <c r="AX397" s="232">
        <f t="shared" ref="AX397:AX405" si="6201">AR397-AU397</f>
        <v>0</v>
      </c>
      <c r="AY397" s="233">
        <f t="shared" ref="AY397:AY405" si="6202">AS397-AV397</f>
        <v>0</v>
      </c>
      <c r="AZ397" s="184"/>
      <c r="BA397" s="100"/>
      <c r="BB397" s="90">
        <f t="shared" ref="BB397:BB405" si="6203">AZ397*BA397</f>
        <v>0</v>
      </c>
      <c r="BC397" s="184"/>
      <c r="BD397" s="100"/>
      <c r="BE397" s="90">
        <f t="shared" ref="BE397:BE405" si="6204">BC397*BD397</f>
        <v>0</v>
      </c>
      <c r="BF397" s="236">
        <f t="shared" ref="BF397:BF405" si="6205">AZ397-BC397</f>
        <v>0</v>
      </c>
      <c r="BG397" s="232">
        <f t="shared" ref="BG397:BG405" si="6206">BA397-BD397</f>
        <v>0</v>
      </c>
      <c r="BH397" s="233">
        <f t="shared" ref="BH397:BH405" si="6207">BB397-BE397</f>
        <v>0</v>
      </c>
      <c r="BI397" s="184"/>
      <c r="BJ397" s="100"/>
      <c r="BK397" s="90">
        <f t="shared" ref="BK397:BK405" si="6208">BI397*BJ397</f>
        <v>0</v>
      </c>
      <c r="BL397" s="184"/>
      <c r="BM397" s="100"/>
      <c r="BN397" s="90">
        <f t="shared" ref="BN397:BN405" si="6209">BL397*BM397</f>
        <v>0</v>
      </c>
      <c r="BO397" s="236">
        <f t="shared" ref="BO397:BO405" si="6210">BI397-BL397</f>
        <v>0</v>
      </c>
      <c r="BP397" s="232">
        <f t="shared" ref="BP397:BP405" si="6211">BJ397-BM397</f>
        <v>0</v>
      </c>
      <c r="BQ397" s="233">
        <f t="shared" ref="BQ397:BQ405" si="6212">BK397-BN397</f>
        <v>0</v>
      </c>
      <c r="BR397" s="50">
        <f t="shared" ref="BR397:BR405" si="6213">AQ397+AZ397+BI397</f>
        <v>0</v>
      </c>
      <c r="BS397" s="45">
        <f t="shared" ref="BS397:BS405" si="6214">IF(BT397,BT397/BR397,0)</f>
        <v>0</v>
      </c>
      <c r="BT397" s="51">
        <f t="shared" ref="BT397:BT405" si="6215">AS397+BB397+BK397</f>
        <v>0</v>
      </c>
      <c r="BU397" s="50">
        <f t="shared" ref="BU397:BU405" si="6216">AT397+BC397+BL397</f>
        <v>0</v>
      </c>
      <c r="BV397" s="45">
        <f t="shared" ref="BV397:BV405" si="6217">IF(BW397,BW397/BU397,0)</f>
        <v>0</v>
      </c>
      <c r="BW397" s="51">
        <f t="shared" ref="BW397:BW405" si="6218">AV397+BE397+BN397</f>
        <v>0</v>
      </c>
      <c r="BX397" s="252">
        <f t="shared" ref="BX397:BX405" si="6219">BR397-BU397</f>
        <v>0</v>
      </c>
      <c r="BY397" s="253">
        <f t="shared" ref="BY397:BY405" si="6220">BS397-BV397</f>
        <v>0</v>
      </c>
      <c r="BZ397" s="253">
        <f t="shared" ref="BZ397:BZ405" si="6221">BT397-BW397</f>
        <v>0</v>
      </c>
      <c r="CA397" s="243"/>
      <c r="CB397" s="240"/>
      <c r="CC397" s="241">
        <f t="shared" ref="CC397:CC405" si="6222">CA397*CB397</f>
        <v>0</v>
      </c>
      <c r="CD397" s="243"/>
      <c r="CE397" s="240"/>
      <c r="CF397" s="241">
        <f t="shared" ref="CF397:CF405" si="6223">CD397*CE397</f>
        <v>0</v>
      </c>
      <c r="CG397" s="236">
        <f t="shared" ref="CG397:CG405" si="6224">CA397-CD397</f>
        <v>0</v>
      </c>
      <c r="CH397" s="232">
        <f t="shared" ref="CH397:CH405" si="6225">CB397-CE397</f>
        <v>0</v>
      </c>
      <c r="CI397" s="233">
        <f t="shared" ref="CI397:CI405" si="6226">CC397-CF397</f>
        <v>0</v>
      </c>
      <c r="CJ397" s="243"/>
      <c r="CK397" s="240"/>
      <c r="CL397" s="241">
        <f t="shared" ref="CL397:CL405" si="6227">CJ397*CK397</f>
        <v>0</v>
      </c>
      <c r="CM397" s="243"/>
      <c r="CN397" s="240"/>
      <c r="CO397" s="241">
        <f t="shared" ref="CO397:CO405" si="6228">CM397*CN397</f>
        <v>0</v>
      </c>
      <c r="CP397" s="236">
        <f t="shared" ref="CP397:CP405" si="6229">CJ397-CM397</f>
        <v>0</v>
      </c>
      <c r="CQ397" s="232">
        <f t="shared" ref="CQ397:CQ405" si="6230">CK397-CN397</f>
        <v>0</v>
      </c>
      <c r="CR397" s="233">
        <f t="shared" ref="CR397:CR405" si="6231">CL397-CO397</f>
        <v>0</v>
      </c>
      <c r="CS397" s="243"/>
      <c r="CT397" s="240"/>
      <c r="CU397" s="241">
        <f t="shared" ref="CU397:CU405" si="6232">CS397*CT397</f>
        <v>0</v>
      </c>
      <c r="CV397" s="243"/>
      <c r="CW397" s="240"/>
      <c r="CX397" s="241">
        <f t="shared" ref="CX397:CX405" si="6233">CV397*CW397</f>
        <v>0</v>
      </c>
      <c r="CY397" s="236">
        <f t="shared" ref="CY397:CY405" si="6234">CS397-CV397</f>
        <v>0</v>
      </c>
      <c r="CZ397" s="232">
        <f t="shared" ref="CZ397:CZ405" si="6235">CT397-CW397</f>
        <v>0</v>
      </c>
      <c r="DA397" s="233">
        <f t="shared" ref="DA397:DA405" si="6236">CU397-CX397</f>
        <v>0</v>
      </c>
      <c r="DB397" s="449">
        <f t="shared" ref="DB397:DB405" si="6237">CA397+CJ397+CS397</f>
        <v>0</v>
      </c>
      <c r="DC397" s="450">
        <f t="shared" ref="DC397:DC405" si="6238">IF(DD397,DD397/DB397,0)</f>
        <v>0</v>
      </c>
      <c r="DD397" s="451">
        <f t="shared" ref="DD397:DD405" si="6239">CC397+CL397+CU397</f>
        <v>0</v>
      </c>
      <c r="DE397" s="449">
        <f t="shared" ref="DE397:DE405" si="6240">CD397+CM397+CV397</f>
        <v>0</v>
      </c>
      <c r="DF397" s="450">
        <f t="shared" ref="DF397:DF405" si="6241">IF(DG397,DG397/DE397,0)</f>
        <v>0</v>
      </c>
      <c r="DG397" s="451">
        <f t="shared" ref="DG397:DG405" si="6242">CF397+CO397+CX397</f>
        <v>0</v>
      </c>
      <c r="DH397" s="252">
        <f t="shared" ref="DH397:DH405" si="6243">DB397-DE397</f>
        <v>0</v>
      </c>
      <c r="DI397" s="253">
        <f t="shared" ref="DI397:DI405" si="6244">DC397-DF397</f>
        <v>0</v>
      </c>
      <c r="DJ397" s="253">
        <f t="shared" ref="DJ397:DJ405" si="6245">DD397-DG397</f>
        <v>0</v>
      </c>
      <c r="DK397" s="184"/>
      <c r="DL397" s="100"/>
      <c r="DM397" s="90">
        <f t="shared" ref="DM397:DM405" si="6246">DK397*DL397</f>
        <v>0</v>
      </c>
      <c r="DN397" s="184"/>
      <c r="DO397" s="100"/>
      <c r="DP397" s="90">
        <f t="shared" ref="DP397:DP405" si="6247">DN397*DO397</f>
        <v>0</v>
      </c>
      <c r="DQ397" s="236">
        <f t="shared" ref="DQ397:DQ405" si="6248">DK397-DN397</f>
        <v>0</v>
      </c>
      <c r="DR397" s="232">
        <f t="shared" ref="DR397:DR405" si="6249">DL397-DO397</f>
        <v>0</v>
      </c>
      <c r="DS397" s="233">
        <f t="shared" ref="DS397:DS405" si="6250">DM397-DP397</f>
        <v>0</v>
      </c>
      <c r="DT397" s="184"/>
      <c r="DU397" s="100"/>
      <c r="DV397" s="90">
        <f t="shared" ref="DV397:DV405" si="6251">DT397*DU397</f>
        <v>0</v>
      </c>
      <c r="DW397" s="184"/>
      <c r="DX397" s="100"/>
      <c r="DY397" s="90">
        <f t="shared" ref="DY397:DY405" si="6252">DW397*DX397</f>
        <v>0</v>
      </c>
      <c r="DZ397" s="236">
        <f t="shared" ref="DZ397:DZ405" si="6253">DT397-DW397</f>
        <v>0</v>
      </c>
      <c r="EA397" s="232">
        <f t="shared" ref="EA397:EA405" si="6254">DU397-DX397</f>
        <v>0</v>
      </c>
      <c r="EB397" s="233">
        <f t="shared" ref="EB397:EB405" si="6255">DV397-DY397</f>
        <v>0</v>
      </c>
      <c r="EC397" s="184"/>
      <c r="ED397" s="100"/>
      <c r="EE397" s="90">
        <f t="shared" ref="EE397:EE405" si="6256">EC397*ED397</f>
        <v>0</v>
      </c>
      <c r="EF397" s="184"/>
      <c r="EG397" s="100"/>
      <c r="EH397" s="90">
        <f t="shared" ref="EH397:EH405" si="6257">EF397*EG397</f>
        <v>0</v>
      </c>
      <c r="EI397" s="41">
        <f t="shared" ref="EI397:EI405" si="6258">EC397-EF397</f>
        <v>0</v>
      </c>
      <c r="EJ397" s="42">
        <f t="shared" ref="EJ397:EJ405" si="6259">ED397-EG397</f>
        <v>0</v>
      </c>
      <c r="EK397" s="43">
        <f t="shared" ref="EK397:EK405" si="6260">EE397-EH397</f>
        <v>0</v>
      </c>
      <c r="EL397" s="50">
        <f t="shared" ref="EL397:EL405" si="6261">DK397+DT397+EC397</f>
        <v>0</v>
      </c>
      <c r="EM397" s="45">
        <f t="shared" ref="EM397:EM405" si="6262">IF(EN397,EN397/EL397,0)</f>
        <v>0</v>
      </c>
      <c r="EN397" s="51">
        <f t="shared" ref="EN397:EN405" si="6263">DM397+DV397+EE397</f>
        <v>0</v>
      </c>
      <c r="EO397" s="50">
        <f t="shared" ref="EO397:EO405" si="6264">DN397+DW397+EF397</f>
        <v>0</v>
      </c>
      <c r="EP397" s="45">
        <f t="shared" ref="EP397:EP405" si="6265">IF(EQ397,EQ397/EO397,0)</f>
        <v>0</v>
      </c>
      <c r="EQ397" s="51">
        <f t="shared" ref="EQ397:EQ405" si="6266">DP397+DY397+EH397</f>
        <v>0</v>
      </c>
      <c r="ER397" s="81">
        <f t="shared" ref="ER397:ER405" si="6267">EL397-EO397</f>
        <v>0</v>
      </c>
      <c r="ES397" s="52">
        <f t="shared" ref="ES397:ES405" si="6268">EM397-EP397</f>
        <v>0</v>
      </c>
      <c r="ET397" s="52">
        <f t="shared" ref="ET397:ET405" si="6269">EN397-EQ397</f>
        <v>0</v>
      </c>
      <c r="EU397" s="27">
        <f t="shared" ref="EU397:EU405" si="6270">AH397+BR397+DB397+EL397</f>
        <v>0</v>
      </c>
      <c r="EV397" s="28">
        <f t="shared" ref="EV397:EV405" si="6271">IF(EW397,EW397/EU397,0)</f>
        <v>0</v>
      </c>
      <c r="EW397" s="29">
        <f t="shared" ref="EW397:EW405" si="6272">AJ397+BT397+DD397+EN397</f>
        <v>0</v>
      </c>
      <c r="EX397" s="27">
        <f t="shared" ref="EX397:EX405" si="6273">AK397+BU397+DE397+EO397</f>
        <v>0</v>
      </c>
      <c r="EY397" s="28">
        <f t="shared" ref="EY397:EY405" si="6274">IF(EZ397,EZ397/EX397,0)</f>
        <v>0</v>
      </c>
      <c r="EZ397" s="29">
        <f t="shared" ref="EZ397:EZ405" si="6275">AM397+BW397+DG397+EQ397</f>
        <v>0</v>
      </c>
      <c r="FA397" s="27">
        <f t="shared" ref="FA397:FA405" si="6276">EU397-EX397</f>
        <v>0</v>
      </c>
      <c r="FB397" s="28">
        <f t="shared" ref="FB397:FB405" si="6277">EV397-EY397</f>
        <v>0</v>
      </c>
      <c r="FC397" s="29">
        <f t="shared" ref="FC397:FC405" si="6278">EW397-EZ397</f>
        <v>0</v>
      </c>
      <c r="FE397" s="84" t="s">
        <v>475</v>
      </c>
      <c r="FF397" s="186" t="s">
        <v>476</v>
      </c>
      <c r="FG397" s="176" t="s">
        <v>461</v>
      </c>
      <c r="FH397" s="84" t="s">
        <v>297</v>
      </c>
      <c r="FI397" s="243"/>
      <c r="FJ397" s="240"/>
      <c r="FK397" s="241">
        <f>FI397*FJ397</f>
        <v>0</v>
      </c>
      <c r="FL397" s="243"/>
      <c r="FM397" s="240"/>
      <c r="FN397" s="241">
        <f>FL397*FM397</f>
        <v>0</v>
      </c>
      <c r="FO397" s="41">
        <f t="shared" si="6182"/>
        <v>0</v>
      </c>
      <c r="FP397" s="42">
        <f t="shared" si="6182"/>
        <v>0</v>
      </c>
      <c r="FQ397" s="43">
        <f t="shared" si="6182"/>
        <v>0</v>
      </c>
      <c r="FR397" s="483"/>
      <c r="FS397" s="240"/>
      <c r="FT397" s="241">
        <f>FR397*FS397</f>
        <v>0</v>
      </c>
      <c r="FU397" s="243"/>
      <c r="FV397" s="240"/>
      <c r="FW397" s="241">
        <f>FU397*FV397</f>
        <v>0</v>
      </c>
      <c r="FX397" s="41">
        <f t="shared" si="6183"/>
        <v>0</v>
      </c>
      <c r="FY397" s="42">
        <f t="shared" si="6183"/>
        <v>0</v>
      </c>
      <c r="FZ397" s="43">
        <f t="shared" si="6183"/>
        <v>0</v>
      </c>
      <c r="GA397" s="243"/>
      <c r="GB397" s="240"/>
      <c r="GC397" s="241">
        <f t="shared" si="6184"/>
        <v>0</v>
      </c>
      <c r="GD397" s="243"/>
      <c r="GE397" s="240"/>
      <c r="GF397" s="241">
        <f t="shared" si="6185"/>
        <v>0</v>
      </c>
      <c r="GG397" s="41">
        <f t="shared" ref="GG397:GG405" si="6279">GA397-GD397</f>
        <v>0</v>
      </c>
      <c r="GH397" s="42">
        <f t="shared" ref="GH397:GH405" si="6280">GB397-GE397</f>
        <v>0</v>
      </c>
      <c r="GI397" s="43">
        <f t="shared" ref="GI397:GI405" si="6281">GC397-GF397</f>
        <v>0</v>
      </c>
      <c r="GJ397" s="449">
        <f t="shared" ref="GJ397:GJ405" si="6282">FI397+FR397+GA397</f>
        <v>0</v>
      </c>
      <c r="GK397" s="450">
        <f t="shared" ref="GK397:GK405" si="6283">IF(GL397,GL397/GJ397,0)</f>
        <v>0</v>
      </c>
      <c r="GL397" s="451">
        <f t="shared" ref="GL397:GL405" si="6284">FK397+FT397+GC397</f>
        <v>0</v>
      </c>
      <c r="GM397" s="449">
        <f t="shared" ref="GM397:GM405" si="6285">FL397+FU397+GD397</f>
        <v>0</v>
      </c>
      <c r="GN397" s="450">
        <f t="shared" ref="GN397:GN405" si="6286">IF(GO397,GO397/GM397,0)</f>
        <v>0</v>
      </c>
      <c r="GO397" s="451">
        <f t="shared" ref="GO397:GO405" si="6287">FN397+FW397+GF397</f>
        <v>0</v>
      </c>
      <c r="GP397" s="252">
        <f t="shared" ref="GP397:GP405" si="6288">GJ397-GM397</f>
        <v>0</v>
      </c>
      <c r="GQ397" s="253">
        <f t="shared" ref="GQ397:GQ405" si="6289">GK397-GN397</f>
        <v>0</v>
      </c>
      <c r="GR397" s="253">
        <f t="shared" ref="GR397:GR405" si="6290">GL397-GO397</f>
        <v>0</v>
      </c>
      <c r="GS397" s="184"/>
      <c r="GT397" s="100"/>
      <c r="GU397" s="90">
        <f t="shared" ref="GU397:GU405" si="6291">GS397*GT397</f>
        <v>0</v>
      </c>
      <c r="GV397" s="184"/>
      <c r="GW397" s="100"/>
      <c r="GX397" s="90">
        <f t="shared" ref="GX397:GX405" si="6292">GV397*GW397</f>
        <v>0</v>
      </c>
      <c r="GY397" s="236">
        <f t="shared" ref="GY397:GY405" si="6293">GS397-GV397</f>
        <v>0</v>
      </c>
      <c r="GZ397" s="232">
        <f t="shared" ref="GZ397:GZ405" si="6294">GT397-GW397</f>
        <v>0</v>
      </c>
      <c r="HA397" s="233">
        <f t="shared" ref="HA397:HA405" si="6295">GU397-GX397</f>
        <v>0</v>
      </c>
      <c r="HB397" s="184"/>
      <c r="HC397" s="100"/>
      <c r="HD397" s="90">
        <f t="shared" ref="HD397:HD405" si="6296">HB397*HC397</f>
        <v>0</v>
      </c>
      <c r="HE397" s="184"/>
      <c r="HF397" s="100"/>
      <c r="HG397" s="90">
        <f t="shared" ref="HG397:HG405" si="6297">HE397*HF397</f>
        <v>0</v>
      </c>
      <c r="HH397" s="236">
        <f t="shared" ref="HH397:HH405" si="6298">HB397-HE397</f>
        <v>0</v>
      </c>
      <c r="HI397" s="232">
        <f t="shared" ref="HI397:HI405" si="6299">HC397-HF397</f>
        <v>0</v>
      </c>
      <c r="HJ397" s="233">
        <f t="shared" ref="HJ397:HJ405" si="6300">HD397-HG397</f>
        <v>0</v>
      </c>
      <c r="HK397" s="184"/>
      <c r="HL397" s="100"/>
      <c r="HM397" s="90">
        <f t="shared" ref="HM397:HM405" si="6301">HK397*HL397</f>
        <v>0</v>
      </c>
      <c r="HN397" s="184"/>
      <c r="HO397" s="100"/>
      <c r="HP397" s="90">
        <f t="shared" ref="HP397:HP405" si="6302">HN397*HO397</f>
        <v>0</v>
      </c>
      <c r="HQ397" s="236">
        <f t="shared" ref="HQ397:HQ405" si="6303">HK397-HN397</f>
        <v>0</v>
      </c>
      <c r="HR397" s="232">
        <f t="shared" ref="HR397:HR405" si="6304">HL397-HO397</f>
        <v>0</v>
      </c>
      <c r="HS397" s="233">
        <f t="shared" ref="HS397:HS405" si="6305">HM397-HP397</f>
        <v>0</v>
      </c>
      <c r="HT397" s="50">
        <f t="shared" ref="HT397:HT405" si="6306">GS397+HB397+HK397</f>
        <v>0</v>
      </c>
      <c r="HU397" s="45">
        <f t="shared" ref="HU397:HU405" si="6307">IF(HV397,HV397/HT397,0)</f>
        <v>0</v>
      </c>
      <c r="HV397" s="51">
        <f t="shared" ref="HV397:HV405" si="6308">GU397+HD397+HM397</f>
        <v>0</v>
      </c>
      <c r="HW397" s="50">
        <f t="shared" ref="HW397:HW405" si="6309">GV397+HE397+HN397</f>
        <v>0</v>
      </c>
      <c r="HX397" s="45">
        <f t="shared" ref="HX397:HX405" si="6310">IF(HY397,HY397/HW397,0)</f>
        <v>0</v>
      </c>
      <c r="HY397" s="51">
        <f t="shared" ref="HY397:HY405" si="6311">GX397+HG397+HP397</f>
        <v>0</v>
      </c>
      <c r="HZ397" s="252">
        <f t="shared" ref="HZ397:HZ405" si="6312">HT397-HW397</f>
        <v>0</v>
      </c>
      <c r="IA397" s="253">
        <f t="shared" ref="IA397:IA405" si="6313">HU397-HX397</f>
        <v>0</v>
      </c>
      <c r="IB397" s="253">
        <f t="shared" ref="IB397:IB405" si="6314">HV397-HY397</f>
        <v>0</v>
      </c>
      <c r="IC397" s="243"/>
      <c r="ID397" s="240"/>
      <c r="IE397" s="241">
        <f t="shared" ref="IE397:IE405" si="6315">IC397*ID397</f>
        <v>0</v>
      </c>
      <c r="IF397" s="243"/>
      <c r="IG397" s="240"/>
      <c r="IH397" s="241">
        <f t="shared" ref="IH397:IH405" si="6316">IF397*IG397</f>
        <v>0</v>
      </c>
      <c r="II397" s="236">
        <f t="shared" ref="II397:II405" si="6317">IC397-IF397</f>
        <v>0</v>
      </c>
      <c r="IJ397" s="232">
        <f t="shared" ref="IJ397:IJ405" si="6318">ID397-IG397</f>
        <v>0</v>
      </c>
      <c r="IK397" s="233">
        <f t="shared" ref="IK397:IK405" si="6319">IE397-IH397</f>
        <v>0</v>
      </c>
      <c r="IL397" s="243"/>
      <c r="IM397" s="240"/>
      <c r="IN397" s="241">
        <f t="shared" ref="IN397:IN405" si="6320">IL397*IM397</f>
        <v>0</v>
      </c>
      <c r="IO397" s="243"/>
      <c r="IP397" s="240"/>
      <c r="IQ397" s="241">
        <f t="shared" ref="IQ397:IQ405" si="6321">IO397*IP397</f>
        <v>0</v>
      </c>
      <c r="IR397" s="236">
        <f t="shared" ref="IR397:IR405" si="6322">IL397-IO397</f>
        <v>0</v>
      </c>
      <c r="IS397" s="232">
        <f t="shared" ref="IS397:IS405" si="6323">IM397-IP397</f>
        <v>0</v>
      </c>
      <c r="IT397" s="233">
        <f t="shared" ref="IT397:IT405" si="6324">IN397-IQ397</f>
        <v>0</v>
      </c>
      <c r="IU397" s="243"/>
      <c r="IV397" s="240"/>
      <c r="IW397" s="241">
        <f t="shared" ref="IW397:IW405" si="6325">IU397*IV397</f>
        <v>0</v>
      </c>
      <c r="IX397" s="243"/>
      <c r="IY397" s="240"/>
      <c r="IZ397" s="241">
        <f t="shared" ref="IZ397:IZ405" si="6326">IX397*IY397</f>
        <v>0</v>
      </c>
      <c r="JA397" s="236">
        <f t="shared" ref="JA397:JA405" si="6327">IU397-IX397</f>
        <v>0</v>
      </c>
      <c r="JB397" s="232">
        <f t="shared" ref="JB397:JB405" si="6328">IV397-IY397</f>
        <v>0</v>
      </c>
      <c r="JC397" s="233">
        <f t="shared" ref="JC397:JC405" si="6329">IW397-IZ397</f>
        <v>0</v>
      </c>
      <c r="JD397" s="449">
        <f t="shared" ref="JD397:JD405" si="6330">IC397+IL397+IU397</f>
        <v>0</v>
      </c>
      <c r="JE397" s="450">
        <f t="shared" ref="JE397:JE405" si="6331">IF(JF397,JF397/JD397,0)</f>
        <v>0</v>
      </c>
      <c r="JF397" s="451">
        <f t="shared" ref="JF397:JF405" si="6332">IE397+IN397+IW397</f>
        <v>0</v>
      </c>
      <c r="JG397" s="449">
        <f t="shared" ref="JG397:JG405" si="6333">IF397+IO397+IX397</f>
        <v>0</v>
      </c>
      <c r="JH397" s="450">
        <f t="shared" ref="JH397:JH405" si="6334">IF(JI397,JI397/JG397,0)</f>
        <v>0</v>
      </c>
      <c r="JI397" s="451">
        <f t="shared" ref="JI397:JI405" si="6335">IH397+IQ397+IZ397</f>
        <v>0</v>
      </c>
      <c r="JJ397" s="252">
        <f t="shared" ref="JJ397:JJ405" si="6336">JD397-JG397</f>
        <v>0</v>
      </c>
      <c r="JK397" s="253">
        <f t="shared" ref="JK397:JK405" si="6337">JE397-JH397</f>
        <v>0</v>
      </c>
      <c r="JL397" s="253">
        <f t="shared" ref="JL397:JL405" si="6338">JF397-JI397</f>
        <v>0</v>
      </c>
      <c r="JM397" s="184"/>
      <c r="JN397" s="100"/>
      <c r="JO397" s="90">
        <f t="shared" ref="JO397:JO405" si="6339">JM397*JN397</f>
        <v>0</v>
      </c>
      <c r="JP397" s="184"/>
      <c r="JQ397" s="100"/>
      <c r="JR397" s="90">
        <f t="shared" ref="JR397:JR405" si="6340">JP397*JQ397</f>
        <v>0</v>
      </c>
      <c r="JS397" s="236">
        <f t="shared" ref="JS397:JS405" si="6341">JM397-JP397</f>
        <v>0</v>
      </c>
      <c r="JT397" s="232">
        <f t="shared" ref="JT397:JT405" si="6342">JN397-JQ397</f>
        <v>0</v>
      </c>
      <c r="JU397" s="233">
        <f t="shared" ref="JU397:JU405" si="6343">JO397-JR397</f>
        <v>0</v>
      </c>
      <c r="JV397" s="184"/>
      <c r="JW397" s="100"/>
      <c r="JX397" s="90">
        <f t="shared" ref="JX397:JX405" si="6344">JV397*JW397</f>
        <v>0</v>
      </c>
      <c r="JY397" s="184"/>
      <c r="JZ397" s="100"/>
      <c r="KA397" s="90">
        <f t="shared" ref="KA397:KA405" si="6345">JY397*JZ397</f>
        <v>0</v>
      </c>
      <c r="KB397" s="236">
        <f t="shared" ref="KB397:KB405" si="6346">JV397-JY397</f>
        <v>0</v>
      </c>
      <c r="KC397" s="232">
        <f t="shared" ref="KC397:KC405" si="6347">JW397-JZ397</f>
        <v>0</v>
      </c>
      <c r="KD397" s="233">
        <f t="shared" ref="KD397:KD405" si="6348">JX397-KA397</f>
        <v>0</v>
      </c>
      <c r="KE397" s="184"/>
      <c r="KF397" s="100"/>
      <c r="KG397" s="90">
        <f t="shared" ref="KG397:KG405" si="6349">KE397*KF397</f>
        <v>0</v>
      </c>
      <c r="KH397" s="184"/>
      <c r="KI397" s="100"/>
      <c r="KJ397" s="90">
        <f t="shared" ref="KJ397:KJ405" si="6350">KH397*KI397</f>
        <v>0</v>
      </c>
      <c r="KK397" s="41">
        <f t="shared" ref="KK397:KK405" si="6351">KE397-KH397</f>
        <v>0</v>
      </c>
      <c r="KL397" s="42">
        <f t="shared" ref="KL397:KL405" si="6352">KF397-KI397</f>
        <v>0</v>
      </c>
      <c r="KM397" s="43">
        <f t="shared" ref="KM397:KM405" si="6353">KG397-KJ397</f>
        <v>0</v>
      </c>
      <c r="KN397" s="50">
        <f t="shared" ref="KN397:KN405" si="6354">JM397+JV397+KE397</f>
        <v>0</v>
      </c>
      <c r="KO397" s="45">
        <f t="shared" ref="KO397:KO405" si="6355">IF(KP397,KP397/KN397,0)</f>
        <v>0</v>
      </c>
      <c r="KP397" s="51">
        <f t="shared" ref="KP397:KP405" si="6356">JO397+JX397+KG397</f>
        <v>0</v>
      </c>
      <c r="KQ397" s="50">
        <f t="shared" ref="KQ397:KQ405" si="6357">JP397+JY397+KH397</f>
        <v>0</v>
      </c>
      <c r="KR397" s="45">
        <f t="shared" ref="KR397:KR405" si="6358">IF(KS397,KS397/KQ397,0)</f>
        <v>0</v>
      </c>
      <c r="KS397" s="51">
        <f t="shared" ref="KS397:KS405" si="6359">JR397+KA397+KJ397</f>
        <v>0</v>
      </c>
      <c r="KT397" s="81">
        <f t="shared" ref="KT397:KT405" si="6360">KN397-KQ397</f>
        <v>0</v>
      </c>
      <c r="KU397" s="52">
        <f t="shared" ref="KU397:KU405" si="6361">KO397-KR397</f>
        <v>0</v>
      </c>
      <c r="KV397" s="52">
        <f t="shared" ref="KV397:KV405" si="6362">KP397-KS397</f>
        <v>0</v>
      </c>
      <c r="KW397" s="27">
        <f t="shared" ref="KW397:KW405" si="6363">GJ397+HT397+JD397+KN397</f>
        <v>0</v>
      </c>
      <c r="KX397" s="28">
        <f t="shared" ref="KX397:KX405" si="6364">IF(KY397,KY397/KW397,0)</f>
        <v>0</v>
      </c>
      <c r="KY397" s="29">
        <f t="shared" ref="KY397:KY405" si="6365">GL397+HV397+JF397+KP397</f>
        <v>0</v>
      </c>
      <c r="KZ397" s="27">
        <f t="shared" ref="KZ397:KZ405" si="6366">GM397+HW397+JG397+KQ397</f>
        <v>0</v>
      </c>
      <c r="LA397" s="28">
        <f t="shared" ref="LA397:LA405" si="6367">IF(LB397,LB397/KZ397,0)</f>
        <v>0</v>
      </c>
      <c r="LB397" s="29">
        <f t="shared" ref="LB397:LB405" si="6368">GO397+HY397+JI397+KS397</f>
        <v>0</v>
      </c>
      <c r="LC397" s="27">
        <f t="shared" ref="LC397:LC405" si="6369">KW397-KZ397</f>
        <v>0</v>
      </c>
      <c r="LD397" s="28">
        <f t="shared" ref="LD397:LD405" si="6370">KX397-LA397</f>
        <v>0</v>
      </c>
      <c r="LE397" s="29">
        <f t="shared" ref="LE397:LE405" si="6371">KY397-LB397</f>
        <v>0</v>
      </c>
    </row>
    <row r="398" spans="2:317" ht="20.25" hidden="1" customHeight="1" outlineLevel="3">
      <c r="B398" s="84"/>
      <c r="C398" s="186"/>
      <c r="D398" s="176"/>
      <c r="E398" s="176"/>
      <c r="F398" s="84"/>
      <c r="G398" s="483"/>
      <c r="H398" s="240"/>
      <c r="I398" s="241">
        <f>G398*H398</f>
        <v>0</v>
      </c>
      <c r="J398" s="243"/>
      <c r="K398" s="240"/>
      <c r="L398" s="241">
        <f>J398*K398</f>
        <v>0</v>
      </c>
      <c r="M398" s="41">
        <f t="shared" si="6174"/>
        <v>0</v>
      </c>
      <c r="N398" s="42">
        <f t="shared" si="6175"/>
        <v>0</v>
      </c>
      <c r="O398" s="43">
        <f t="shared" si="6176"/>
        <v>0</v>
      </c>
      <c r="P398" s="483"/>
      <c r="Q398" s="240"/>
      <c r="R398" s="241">
        <f>P398*Q398</f>
        <v>0</v>
      </c>
      <c r="S398" s="243"/>
      <c r="T398" s="240"/>
      <c r="U398" s="241">
        <f>S398*T398</f>
        <v>0</v>
      </c>
      <c r="V398" s="41">
        <f t="shared" si="6177"/>
        <v>0</v>
      </c>
      <c r="W398" s="42">
        <f t="shared" si="6178"/>
        <v>0</v>
      </c>
      <c r="X398" s="43">
        <f t="shared" si="6179"/>
        <v>0</v>
      </c>
      <c r="Y398" s="483"/>
      <c r="Z398" s="240"/>
      <c r="AA398" s="241">
        <f t="shared" si="6180"/>
        <v>0</v>
      </c>
      <c r="AB398" s="243"/>
      <c r="AC398" s="240"/>
      <c r="AD398" s="241">
        <f t="shared" si="6181"/>
        <v>0</v>
      </c>
      <c r="AE398" s="41">
        <f t="shared" si="6186"/>
        <v>0</v>
      </c>
      <c r="AF398" s="42">
        <f t="shared" si="6187"/>
        <v>0</v>
      </c>
      <c r="AG398" s="43">
        <f t="shared" si="6188"/>
        <v>0</v>
      </c>
      <c r="AH398" s="449">
        <f t="shared" si="6189"/>
        <v>0</v>
      </c>
      <c r="AI398" s="450">
        <f t="shared" si="6190"/>
        <v>0</v>
      </c>
      <c r="AJ398" s="451">
        <f t="shared" si="6191"/>
        <v>0</v>
      </c>
      <c r="AK398" s="449">
        <f t="shared" si="6192"/>
        <v>0</v>
      </c>
      <c r="AL398" s="450">
        <f t="shared" si="6193"/>
        <v>0</v>
      </c>
      <c r="AM398" s="451">
        <f t="shared" si="6194"/>
        <v>0</v>
      </c>
      <c r="AN398" s="252">
        <f t="shared" si="6195"/>
        <v>0</v>
      </c>
      <c r="AO398" s="253">
        <f t="shared" si="6196"/>
        <v>0</v>
      </c>
      <c r="AP398" s="253">
        <f t="shared" si="6197"/>
        <v>0</v>
      </c>
      <c r="AQ398" s="389"/>
      <c r="AR398" s="100"/>
      <c r="AS398" s="90">
        <f t="shared" si="6198"/>
        <v>0</v>
      </c>
      <c r="AT398" s="184"/>
      <c r="AU398" s="100"/>
      <c r="AV398" s="90">
        <f t="shared" si="6199"/>
        <v>0</v>
      </c>
      <c r="AW398" s="236">
        <f t="shared" si="6200"/>
        <v>0</v>
      </c>
      <c r="AX398" s="232">
        <f t="shared" si="6201"/>
        <v>0</v>
      </c>
      <c r="AY398" s="233">
        <f t="shared" si="6202"/>
        <v>0</v>
      </c>
      <c r="AZ398" s="389"/>
      <c r="BA398" s="100"/>
      <c r="BB398" s="90">
        <f t="shared" si="6203"/>
        <v>0</v>
      </c>
      <c r="BC398" s="184"/>
      <c r="BD398" s="100"/>
      <c r="BE398" s="90">
        <f t="shared" si="6204"/>
        <v>0</v>
      </c>
      <c r="BF398" s="236">
        <f t="shared" si="6205"/>
        <v>0</v>
      </c>
      <c r="BG398" s="232">
        <f t="shared" si="6206"/>
        <v>0</v>
      </c>
      <c r="BH398" s="233">
        <f t="shared" si="6207"/>
        <v>0</v>
      </c>
      <c r="BI398" s="184"/>
      <c r="BJ398" s="100"/>
      <c r="BK398" s="90">
        <f t="shared" si="6208"/>
        <v>0</v>
      </c>
      <c r="BL398" s="184"/>
      <c r="BM398" s="100"/>
      <c r="BN398" s="90">
        <f t="shared" si="6209"/>
        <v>0</v>
      </c>
      <c r="BO398" s="236">
        <f t="shared" si="6210"/>
        <v>0</v>
      </c>
      <c r="BP398" s="232">
        <f t="shared" si="6211"/>
        <v>0</v>
      </c>
      <c r="BQ398" s="233">
        <f t="shared" si="6212"/>
        <v>0</v>
      </c>
      <c r="BR398" s="50">
        <f t="shared" si="6213"/>
        <v>0</v>
      </c>
      <c r="BS398" s="45">
        <f t="shared" si="6214"/>
        <v>0</v>
      </c>
      <c r="BT398" s="51">
        <f t="shared" si="6215"/>
        <v>0</v>
      </c>
      <c r="BU398" s="50">
        <f t="shared" si="6216"/>
        <v>0</v>
      </c>
      <c r="BV398" s="45">
        <f t="shared" si="6217"/>
        <v>0</v>
      </c>
      <c r="BW398" s="51">
        <f t="shared" si="6218"/>
        <v>0</v>
      </c>
      <c r="BX398" s="252">
        <f t="shared" si="6219"/>
        <v>0</v>
      </c>
      <c r="BY398" s="253">
        <f t="shared" si="6220"/>
        <v>0</v>
      </c>
      <c r="BZ398" s="253">
        <f t="shared" si="6221"/>
        <v>0</v>
      </c>
      <c r="CA398" s="243"/>
      <c r="CB398" s="240"/>
      <c r="CC398" s="241">
        <f t="shared" si="6222"/>
        <v>0</v>
      </c>
      <c r="CD398" s="243"/>
      <c r="CE398" s="240"/>
      <c r="CF398" s="241">
        <f t="shared" si="6223"/>
        <v>0</v>
      </c>
      <c r="CG398" s="236">
        <f t="shared" si="6224"/>
        <v>0</v>
      </c>
      <c r="CH398" s="232">
        <f t="shared" si="6225"/>
        <v>0</v>
      </c>
      <c r="CI398" s="233">
        <f t="shared" si="6226"/>
        <v>0</v>
      </c>
      <c r="CJ398" s="483"/>
      <c r="CK398" s="240"/>
      <c r="CL398" s="241">
        <f t="shared" si="6227"/>
        <v>0</v>
      </c>
      <c r="CM398" s="243"/>
      <c r="CN398" s="240"/>
      <c r="CO398" s="241">
        <f t="shared" si="6228"/>
        <v>0</v>
      </c>
      <c r="CP398" s="236">
        <f t="shared" si="6229"/>
        <v>0</v>
      </c>
      <c r="CQ398" s="232">
        <f t="shared" si="6230"/>
        <v>0</v>
      </c>
      <c r="CR398" s="233">
        <f t="shared" si="6231"/>
        <v>0</v>
      </c>
      <c r="CS398" s="483"/>
      <c r="CT398" s="240"/>
      <c r="CU398" s="241">
        <f t="shared" si="6232"/>
        <v>0</v>
      </c>
      <c r="CV398" s="243"/>
      <c r="CW398" s="240"/>
      <c r="CX398" s="241">
        <f t="shared" si="6233"/>
        <v>0</v>
      </c>
      <c r="CY398" s="236">
        <f t="shared" si="6234"/>
        <v>0</v>
      </c>
      <c r="CZ398" s="232">
        <f t="shared" si="6235"/>
        <v>0</v>
      </c>
      <c r="DA398" s="233">
        <f t="shared" si="6236"/>
        <v>0</v>
      </c>
      <c r="DB398" s="449">
        <f t="shared" si="6237"/>
        <v>0</v>
      </c>
      <c r="DC398" s="450">
        <f t="shared" si="6238"/>
        <v>0</v>
      </c>
      <c r="DD398" s="451">
        <f t="shared" si="6239"/>
        <v>0</v>
      </c>
      <c r="DE398" s="449">
        <f t="shared" si="6240"/>
        <v>0</v>
      </c>
      <c r="DF398" s="450">
        <f t="shared" si="6241"/>
        <v>0</v>
      </c>
      <c r="DG398" s="451">
        <f t="shared" si="6242"/>
        <v>0</v>
      </c>
      <c r="DH398" s="252">
        <f t="shared" si="6243"/>
        <v>0</v>
      </c>
      <c r="DI398" s="253">
        <f t="shared" si="6244"/>
        <v>0</v>
      </c>
      <c r="DJ398" s="253">
        <f t="shared" si="6245"/>
        <v>0</v>
      </c>
      <c r="DK398" s="389"/>
      <c r="DL398" s="100"/>
      <c r="DM398" s="90">
        <f t="shared" si="6246"/>
        <v>0</v>
      </c>
      <c r="DN398" s="184"/>
      <c r="DO398" s="100"/>
      <c r="DP398" s="90">
        <f t="shared" si="6247"/>
        <v>0</v>
      </c>
      <c r="DQ398" s="236">
        <f t="shared" si="6248"/>
        <v>0</v>
      </c>
      <c r="DR398" s="232">
        <f t="shared" si="6249"/>
        <v>0</v>
      </c>
      <c r="DS398" s="233">
        <f t="shared" si="6250"/>
        <v>0</v>
      </c>
      <c r="DT398" s="389"/>
      <c r="DU398" s="100"/>
      <c r="DV398" s="90">
        <f t="shared" si="6251"/>
        <v>0</v>
      </c>
      <c r="DW398" s="184"/>
      <c r="DX398" s="100"/>
      <c r="DY398" s="90">
        <f t="shared" si="6252"/>
        <v>0</v>
      </c>
      <c r="DZ398" s="236">
        <f t="shared" si="6253"/>
        <v>0</v>
      </c>
      <c r="EA398" s="232">
        <f t="shared" si="6254"/>
        <v>0</v>
      </c>
      <c r="EB398" s="233">
        <f t="shared" si="6255"/>
        <v>0</v>
      </c>
      <c r="EC398" s="184"/>
      <c r="ED398" s="100"/>
      <c r="EE398" s="90">
        <f t="shared" si="6256"/>
        <v>0</v>
      </c>
      <c r="EF398" s="184"/>
      <c r="EG398" s="100"/>
      <c r="EH398" s="90">
        <f t="shared" si="6257"/>
        <v>0</v>
      </c>
      <c r="EI398" s="41">
        <f t="shared" si="6258"/>
        <v>0</v>
      </c>
      <c r="EJ398" s="42">
        <f t="shared" si="6259"/>
        <v>0</v>
      </c>
      <c r="EK398" s="43">
        <f t="shared" si="6260"/>
        <v>0</v>
      </c>
      <c r="EL398" s="50">
        <f t="shared" si="6261"/>
        <v>0</v>
      </c>
      <c r="EM398" s="45">
        <f t="shared" si="6262"/>
        <v>0</v>
      </c>
      <c r="EN398" s="51">
        <f t="shared" si="6263"/>
        <v>0</v>
      </c>
      <c r="EO398" s="50">
        <f t="shared" si="6264"/>
        <v>0</v>
      </c>
      <c r="EP398" s="45">
        <f t="shared" si="6265"/>
        <v>0</v>
      </c>
      <c r="EQ398" s="51">
        <f t="shared" si="6266"/>
        <v>0</v>
      </c>
      <c r="ER398" s="81">
        <f t="shared" si="6267"/>
        <v>0</v>
      </c>
      <c r="ES398" s="52">
        <f t="shared" si="6268"/>
        <v>0</v>
      </c>
      <c r="ET398" s="52">
        <f t="shared" si="6269"/>
        <v>0</v>
      </c>
      <c r="EU398" s="27">
        <f t="shared" si="6270"/>
        <v>0</v>
      </c>
      <c r="EV398" s="28">
        <f t="shared" si="6271"/>
        <v>0</v>
      </c>
      <c r="EW398" s="29">
        <f t="shared" si="6272"/>
        <v>0</v>
      </c>
      <c r="EX398" s="27">
        <f t="shared" si="6273"/>
        <v>0</v>
      </c>
      <c r="EY398" s="28">
        <f t="shared" si="6274"/>
        <v>0</v>
      </c>
      <c r="EZ398" s="29">
        <f t="shared" si="6275"/>
        <v>0</v>
      </c>
      <c r="FA398" s="27">
        <f t="shared" si="6276"/>
        <v>0</v>
      </c>
      <c r="FB398" s="28">
        <f t="shared" si="6277"/>
        <v>0</v>
      </c>
      <c r="FC398" s="29">
        <f t="shared" si="6278"/>
        <v>0</v>
      </c>
      <c r="FE398" s="84" t="s">
        <v>477</v>
      </c>
      <c r="FF398" s="186" t="s">
        <v>476</v>
      </c>
      <c r="FG398" s="176" t="s">
        <v>461</v>
      </c>
      <c r="FH398" s="84" t="s">
        <v>297</v>
      </c>
      <c r="FI398" s="483"/>
      <c r="FJ398" s="240"/>
      <c r="FK398" s="241">
        <f>FI398*FJ398</f>
        <v>0</v>
      </c>
      <c r="FL398" s="243"/>
      <c r="FM398" s="240"/>
      <c r="FN398" s="241">
        <f>FL398*FM398</f>
        <v>0</v>
      </c>
      <c r="FO398" s="41">
        <f t="shared" si="6182"/>
        <v>0</v>
      </c>
      <c r="FP398" s="42">
        <f t="shared" si="6182"/>
        <v>0</v>
      </c>
      <c r="FQ398" s="43">
        <f t="shared" si="6182"/>
        <v>0</v>
      </c>
      <c r="FR398" s="483"/>
      <c r="FS398" s="240"/>
      <c r="FT398" s="241">
        <f>FR398*FS398</f>
        <v>0</v>
      </c>
      <c r="FU398" s="243"/>
      <c r="FV398" s="240"/>
      <c r="FW398" s="241">
        <f>FU398*FV398</f>
        <v>0</v>
      </c>
      <c r="FX398" s="41">
        <f t="shared" si="6183"/>
        <v>0</v>
      </c>
      <c r="FY398" s="42">
        <f t="shared" si="6183"/>
        <v>0</v>
      </c>
      <c r="FZ398" s="43">
        <f t="shared" si="6183"/>
        <v>0</v>
      </c>
      <c r="GA398" s="483"/>
      <c r="GB398" s="240"/>
      <c r="GC398" s="241">
        <f t="shared" si="6184"/>
        <v>0</v>
      </c>
      <c r="GD398" s="243"/>
      <c r="GE398" s="240"/>
      <c r="GF398" s="241">
        <f t="shared" si="6185"/>
        <v>0</v>
      </c>
      <c r="GG398" s="41">
        <f t="shared" si="6279"/>
        <v>0</v>
      </c>
      <c r="GH398" s="42">
        <f t="shared" si="6280"/>
        <v>0</v>
      </c>
      <c r="GI398" s="43">
        <f t="shared" si="6281"/>
        <v>0</v>
      </c>
      <c r="GJ398" s="449">
        <f t="shared" si="6282"/>
        <v>0</v>
      </c>
      <c r="GK398" s="450">
        <f t="shared" si="6283"/>
        <v>0</v>
      </c>
      <c r="GL398" s="451">
        <f t="shared" si="6284"/>
        <v>0</v>
      </c>
      <c r="GM398" s="449">
        <f t="shared" si="6285"/>
        <v>0</v>
      </c>
      <c r="GN398" s="450">
        <f t="shared" si="6286"/>
        <v>0</v>
      </c>
      <c r="GO398" s="451">
        <f t="shared" si="6287"/>
        <v>0</v>
      </c>
      <c r="GP398" s="252">
        <f t="shared" si="6288"/>
        <v>0</v>
      </c>
      <c r="GQ398" s="253">
        <f t="shared" si="6289"/>
        <v>0</v>
      </c>
      <c r="GR398" s="253">
        <f t="shared" si="6290"/>
        <v>0</v>
      </c>
      <c r="GS398" s="389"/>
      <c r="GT398" s="100"/>
      <c r="GU398" s="90">
        <f t="shared" si="6291"/>
        <v>0</v>
      </c>
      <c r="GV398" s="184"/>
      <c r="GW398" s="100"/>
      <c r="GX398" s="90">
        <f t="shared" si="6292"/>
        <v>0</v>
      </c>
      <c r="GY398" s="236">
        <f t="shared" si="6293"/>
        <v>0</v>
      </c>
      <c r="GZ398" s="232">
        <f t="shared" si="6294"/>
        <v>0</v>
      </c>
      <c r="HA398" s="233">
        <f t="shared" si="6295"/>
        <v>0</v>
      </c>
      <c r="HB398" s="389"/>
      <c r="HC398" s="100"/>
      <c r="HD398" s="90">
        <f t="shared" si="6296"/>
        <v>0</v>
      </c>
      <c r="HE398" s="184"/>
      <c r="HF398" s="100"/>
      <c r="HG398" s="90">
        <f t="shared" si="6297"/>
        <v>0</v>
      </c>
      <c r="HH398" s="236">
        <f t="shared" si="6298"/>
        <v>0</v>
      </c>
      <c r="HI398" s="232">
        <f t="shared" si="6299"/>
        <v>0</v>
      </c>
      <c r="HJ398" s="233">
        <f t="shared" si="6300"/>
        <v>0</v>
      </c>
      <c r="HK398" s="184"/>
      <c r="HL398" s="100"/>
      <c r="HM398" s="90">
        <f t="shared" si="6301"/>
        <v>0</v>
      </c>
      <c r="HN398" s="184"/>
      <c r="HO398" s="100"/>
      <c r="HP398" s="90">
        <f t="shared" si="6302"/>
        <v>0</v>
      </c>
      <c r="HQ398" s="236">
        <f t="shared" si="6303"/>
        <v>0</v>
      </c>
      <c r="HR398" s="232">
        <f t="shared" si="6304"/>
        <v>0</v>
      </c>
      <c r="HS398" s="233">
        <f t="shared" si="6305"/>
        <v>0</v>
      </c>
      <c r="HT398" s="50">
        <f t="shared" si="6306"/>
        <v>0</v>
      </c>
      <c r="HU398" s="45">
        <f t="shared" si="6307"/>
        <v>0</v>
      </c>
      <c r="HV398" s="51">
        <f t="shared" si="6308"/>
        <v>0</v>
      </c>
      <c r="HW398" s="50">
        <f t="shared" si="6309"/>
        <v>0</v>
      </c>
      <c r="HX398" s="45">
        <f t="shared" si="6310"/>
        <v>0</v>
      </c>
      <c r="HY398" s="51">
        <f t="shared" si="6311"/>
        <v>0</v>
      </c>
      <c r="HZ398" s="252">
        <f t="shared" si="6312"/>
        <v>0</v>
      </c>
      <c r="IA398" s="253">
        <f t="shared" si="6313"/>
        <v>0</v>
      </c>
      <c r="IB398" s="253">
        <f t="shared" si="6314"/>
        <v>0</v>
      </c>
      <c r="IC398" s="243"/>
      <c r="ID398" s="240"/>
      <c r="IE398" s="241">
        <f t="shared" si="6315"/>
        <v>0</v>
      </c>
      <c r="IF398" s="243"/>
      <c r="IG398" s="240"/>
      <c r="IH398" s="241">
        <f t="shared" si="6316"/>
        <v>0</v>
      </c>
      <c r="II398" s="236">
        <f t="shared" si="6317"/>
        <v>0</v>
      </c>
      <c r="IJ398" s="232">
        <f t="shared" si="6318"/>
        <v>0</v>
      </c>
      <c r="IK398" s="233">
        <f t="shared" si="6319"/>
        <v>0</v>
      </c>
      <c r="IL398" s="483"/>
      <c r="IM398" s="240"/>
      <c r="IN398" s="241">
        <f t="shared" si="6320"/>
        <v>0</v>
      </c>
      <c r="IO398" s="243"/>
      <c r="IP398" s="240"/>
      <c r="IQ398" s="241">
        <f t="shared" si="6321"/>
        <v>0</v>
      </c>
      <c r="IR398" s="236">
        <f t="shared" si="6322"/>
        <v>0</v>
      </c>
      <c r="IS398" s="232">
        <f t="shared" si="6323"/>
        <v>0</v>
      </c>
      <c r="IT398" s="233">
        <f t="shared" si="6324"/>
        <v>0</v>
      </c>
      <c r="IU398" s="483"/>
      <c r="IV398" s="240"/>
      <c r="IW398" s="241">
        <f t="shared" si="6325"/>
        <v>0</v>
      </c>
      <c r="IX398" s="243"/>
      <c r="IY398" s="240"/>
      <c r="IZ398" s="241">
        <f t="shared" si="6326"/>
        <v>0</v>
      </c>
      <c r="JA398" s="236">
        <f t="shared" si="6327"/>
        <v>0</v>
      </c>
      <c r="JB398" s="232">
        <f t="shared" si="6328"/>
        <v>0</v>
      </c>
      <c r="JC398" s="233">
        <f t="shared" si="6329"/>
        <v>0</v>
      </c>
      <c r="JD398" s="449">
        <f t="shared" si="6330"/>
        <v>0</v>
      </c>
      <c r="JE398" s="450">
        <f t="shared" si="6331"/>
        <v>0</v>
      </c>
      <c r="JF398" s="451">
        <f t="shared" si="6332"/>
        <v>0</v>
      </c>
      <c r="JG398" s="449">
        <f t="shared" si="6333"/>
        <v>0</v>
      </c>
      <c r="JH398" s="450">
        <f t="shared" si="6334"/>
        <v>0</v>
      </c>
      <c r="JI398" s="451">
        <f t="shared" si="6335"/>
        <v>0</v>
      </c>
      <c r="JJ398" s="252">
        <f t="shared" si="6336"/>
        <v>0</v>
      </c>
      <c r="JK398" s="253">
        <f t="shared" si="6337"/>
        <v>0</v>
      </c>
      <c r="JL398" s="253">
        <f t="shared" si="6338"/>
        <v>0</v>
      </c>
      <c r="JM398" s="389"/>
      <c r="JN398" s="100"/>
      <c r="JO398" s="90">
        <f t="shared" si="6339"/>
        <v>0</v>
      </c>
      <c r="JP398" s="184"/>
      <c r="JQ398" s="100"/>
      <c r="JR398" s="90">
        <f t="shared" si="6340"/>
        <v>0</v>
      </c>
      <c r="JS398" s="236">
        <f t="shared" si="6341"/>
        <v>0</v>
      </c>
      <c r="JT398" s="232">
        <f t="shared" si="6342"/>
        <v>0</v>
      </c>
      <c r="JU398" s="233">
        <f t="shared" si="6343"/>
        <v>0</v>
      </c>
      <c r="JV398" s="389"/>
      <c r="JW398" s="100"/>
      <c r="JX398" s="90">
        <f t="shared" si="6344"/>
        <v>0</v>
      </c>
      <c r="JY398" s="184"/>
      <c r="JZ398" s="100"/>
      <c r="KA398" s="90">
        <f t="shared" si="6345"/>
        <v>0</v>
      </c>
      <c r="KB398" s="236">
        <f t="shared" si="6346"/>
        <v>0</v>
      </c>
      <c r="KC398" s="232">
        <f t="shared" si="6347"/>
        <v>0</v>
      </c>
      <c r="KD398" s="233">
        <f t="shared" si="6348"/>
        <v>0</v>
      </c>
      <c r="KE398" s="184"/>
      <c r="KF398" s="100"/>
      <c r="KG398" s="90">
        <f t="shared" si="6349"/>
        <v>0</v>
      </c>
      <c r="KH398" s="184"/>
      <c r="KI398" s="100"/>
      <c r="KJ398" s="90">
        <f t="shared" si="6350"/>
        <v>0</v>
      </c>
      <c r="KK398" s="41">
        <f t="shared" si="6351"/>
        <v>0</v>
      </c>
      <c r="KL398" s="42">
        <f t="shared" si="6352"/>
        <v>0</v>
      </c>
      <c r="KM398" s="43">
        <f t="shared" si="6353"/>
        <v>0</v>
      </c>
      <c r="KN398" s="50">
        <f t="shared" si="6354"/>
        <v>0</v>
      </c>
      <c r="KO398" s="45">
        <f t="shared" si="6355"/>
        <v>0</v>
      </c>
      <c r="KP398" s="51">
        <f t="shared" si="6356"/>
        <v>0</v>
      </c>
      <c r="KQ398" s="50">
        <f t="shared" si="6357"/>
        <v>0</v>
      </c>
      <c r="KR398" s="45">
        <f t="shared" si="6358"/>
        <v>0</v>
      </c>
      <c r="KS398" s="51">
        <f t="shared" si="6359"/>
        <v>0</v>
      </c>
      <c r="KT398" s="81">
        <f t="shared" si="6360"/>
        <v>0</v>
      </c>
      <c r="KU398" s="52">
        <f t="shared" si="6361"/>
        <v>0</v>
      </c>
      <c r="KV398" s="52">
        <f t="shared" si="6362"/>
        <v>0</v>
      </c>
      <c r="KW398" s="27">
        <f t="shared" si="6363"/>
        <v>0</v>
      </c>
      <c r="KX398" s="28">
        <f t="shared" si="6364"/>
        <v>0</v>
      </c>
      <c r="KY398" s="29">
        <f t="shared" si="6365"/>
        <v>0</v>
      </c>
      <c r="KZ398" s="27">
        <f t="shared" si="6366"/>
        <v>0</v>
      </c>
      <c r="LA398" s="28">
        <f t="shared" si="6367"/>
        <v>0</v>
      </c>
      <c r="LB398" s="29">
        <f t="shared" si="6368"/>
        <v>0</v>
      </c>
      <c r="LC398" s="27">
        <f t="shared" si="6369"/>
        <v>0</v>
      </c>
      <c r="LD398" s="28">
        <f t="shared" si="6370"/>
        <v>0</v>
      </c>
      <c r="LE398" s="29">
        <f t="shared" si="6371"/>
        <v>0</v>
      </c>
    </row>
    <row r="399" spans="2:317" ht="20.25" hidden="1" customHeight="1" outlineLevel="3">
      <c r="B399" s="84" t="s">
        <v>475</v>
      </c>
      <c r="C399" s="186" t="s">
        <v>476</v>
      </c>
      <c r="D399" s="176" t="s">
        <v>348</v>
      </c>
      <c r="E399" s="176" t="s">
        <v>461</v>
      </c>
      <c r="F399" s="84" t="s">
        <v>297</v>
      </c>
      <c r="G399" s="599"/>
      <c r="H399" s="295"/>
      <c r="I399" s="241">
        <f>G399*H399</f>
        <v>0</v>
      </c>
      <c r="J399" s="243"/>
      <c r="K399" s="295"/>
      <c r="L399" s="241">
        <f>J399*K399</f>
        <v>0</v>
      </c>
      <c r="M399" s="41">
        <f t="shared" si="6174"/>
        <v>0</v>
      </c>
      <c r="N399" s="42">
        <f t="shared" si="6175"/>
        <v>0</v>
      </c>
      <c r="O399" s="43">
        <f t="shared" si="6176"/>
        <v>0</v>
      </c>
      <c r="P399" s="599"/>
      <c r="Q399" s="295"/>
      <c r="R399" s="241">
        <f>P399*Q399</f>
        <v>0</v>
      </c>
      <c r="S399" s="243"/>
      <c r="T399" s="295"/>
      <c r="U399" s="241">
        <f>S399*T399</f>
        <v>0</v>
      </c>
      <c r="V399" s="41">
        <f t="shared" si="6177"/>
        <v>0</v>
      </c>
      <c r="W399" s="42">
        <f t="shared" si="6178"/>
        <v>0</v>
      </c>
      <c r="X399" s="43">
        <f t="shared" si="6179"/>
        <v>0</v>
      </c>
      <c r="Y399" s="444"/>
      <c r="Z399" s="295"/>
      <c r="AA399" s="241">
        <f t="shared" si="6180"/>
        <v>0</v>
      </c>
      <c r="AB399" s="444"/>
      <c r="AC399" s="295"/>
      <c r="AD399" s="241">
        <f t="shared" si="6181"/>
        <v>0</v>
      </c>
      <c r="AE399" s="41">
        <f t="shared" si="6186"/>
        <v>0</v>
      </c>
      <c r="AF399" s="42">
        <f t="shared" si="6187"/>
        <v>0</v>
      </c>
      <c r="AG399" s="43">
        <f t="shared" si="6188"/>
        <v>0</v>
      </c>
      <c r="AH399" s="449">
        <f t="shared" si="6189"/>
        <v>0</v>
      </c>
      <c r="AI399" s="450">
        <f t="shared" si="6190"/>
        <v>0</v>
      </c>
      <c r="AJ399" s="451">
        <f t="shared" si="6191"/>
        <v>0</v>
      </c>
      <c r="AK399" s="449">
        <f t="shared" si="6192"/>
        <v>0</v>
      </c>
      <c r="AL399" s="450">
        <f t="shared" si="6193"/>
        <v>0</v>
      </c>
      <c r="AM399" s="451">
        <f t="shared" si="6194"/>
        <v>0</v>
      </c>
      <c r="AN399" s="252">
        <f t="shared" si="6195"/>
        <v>0</v>
      </c>
      <c r="AO399" s="253">
        <f t="shared" si="6196"/>
        <v>0</v>
      </c>
      <c r="AP399" s="253">
        <f t="shared" si="6197"/>
        <v>0</v>
      </c>
      <c r="AQ399" s="483"/>
      <c r="AR399" s="295"/>
      <c r="AS399" s="90">
        <f t="shared" si="6198"/>
        <v>0</v>
      </c>
      <c r="AT399" s="243"/>
      <c r="AU399" s="295"/>
      <c r="AV399" s="90">
        <f t="shared" si="6199"/>
        <v>0</v>
      </c>
      <c r="AW399" s="236">
        <f t="shared" si="6200"/>
        <v>0</v>
      </c>
      <c r="AX399" s="232">
        <f t="shared" si="6201"/>
        <v>0</v>
      </c>
      <c r="AY399" s="233">
        <f t="shared" si="6202"/>
        <v>0</v>
      </c>
      <c r="AZ399" s="594"/>
      <c r="BA399" s="315"/>
      <c r="BB399" s="90">
        <f t="shared" si="6203"/>
        <v>0</v>
      </c>
      <c r="BC399" s="594"/>
      <c r="BD399" s="315"/>
      <c r="BE399" s="90">
        <f t="shared" si="6204"/>
        <v>0</v>
      </c>
      <c r="BF399" s="236">
        <f t="shared" si="6205"/>
        <v>0</v>
      </c>
      <c r="BG399" s="232">
        <f t="shared" si="6206"/>
        <v>0</v>
      </c>
      <c r="BH399" s="233">
        <f t="shared" si="6207"/>
        <v>0</v>
      </c>
      <c r="BI399" s="444"/>
      <c r="BJ399" s="295"/>
      <c r="BK399" s="90">
        <f t="shared" si="6208"/>
        <v>0</v>
      </c>
      <c r="BL399" s="444"/>
      <c r="BM399" s="295"/>
      <c r="BN399" s="90">
        <f t="shared" si="6209"/>
        <v>0</v>
      </c>
      <c r="BO399" s="236">
        <f t="shared" si="6210"/>
        <v>0</v>
      </c>
      <c r="BP399" s="232">
        <f t="shared" si="6211"/>
        <v>0</v>
      </c>
      <c r="BQ399" s="233">
        <f t="shared" si="6212"/>
        <v>0</v>
      </c>
      <c r="BR399" s="50">
        <f t="shared" si="6213"/>
        <v>0</v>
      </c>
      <c r="BS399" s="45">
        <f t="shared" si="6214"/>
        <v>0</v>
      </c>
      <c r="BT399" s="51">
        <f t="shared" si="6215"/>
        <v>0</v>
      </c>
      <c r="BU399" s="50">
        <f t="shared" si="6216"/>
        <v>0</v>
      </c>
      <c r="BV399" s="45">
        <f t="shared" si="6217"/>
        <v>0</v>
      </c>
      <c r="BW399" s="51">
        <f t="shared" si="6218"/>
        <v>0</v>
      </c>
      <c r="BX399" s="252">
        <f t="shared" si="6219"/>
        <v>0</v>
      </c>
      <c r="BY399" s="253">
        <f t="shared" si="6220"/>
        <v>0</v>
      </c>
      <c r="BZ399" s="253">
        <f t="shared" si="6221"/>
        <v>0</v>
      </c>
      <c r="CA399" s="594"/>
      <c r="CB399" s="315"/>
      <c r="CC399" s="241">
        <f t="shared" si="6222"/>
        <v>0</v>
      </c>
      <c r="CD399" s="594"/>
      <c r="CE399" s="315"/>
      <c r="CF399" s="241">
        <f t="shared" si="6223"/>
        <v>0</v>
      </c>
      <c r="CG399" s="236">
        <f t="shared" si="6224"/>
        <v>0</v>
      </c>
      <c r="CH399" s="232">
        <f t="shared" si="6225"/>
        <v>0</v>
      </c>
      <c r="CI399" s="233">
        <f t="shared" si="6226"/>
        <v>0</v>
      </c>
      <c r="CJ399" s="88"/>
      <c r="CK399" s="100"/>
      <c r="CL399" s="241">
        <f t="shared" si="6227"/>
        <v>0</v>
      </c>
      <c r="CM399" s="88"/>
      <c r="CN399" s="100"/>
      <c r="CO399" s="241">
        <f t="shared" si="6228"/>
        <v>0</v>
      </c>
      <c r="CP399" s="236">
        <f t="shared" si="6229"/>
        <v>0</v>
      </c>
      <c r="CQ399" s="232">
        <f t="shared" si="6230"/>
        <v>0</v>
      </c>
      <c r="CR399" s="233">
        <f t="shared" si="6231"/>
        <v>0</v>
      </c>
      <c r="CS399" s="444"/>
      <c r="CT399" s="295"/>
      <c r="CU399" s="241">
        <f t="shared" si="6232"/>
        <v>0</v>
      </c>
      <c r="CV399" s="444"/>
      <c r="CW399" s="295"/>
      <c r="CX399" s="241">
        <f t="shared" si="6233"/>
        <v>0</v>
      </c>
      <c r="CY399" s="236">
        <f t="shared" si="6234"/>
        <v>0</v>
      </c>
      <c r="CZ399" s="232">
        <f t="shared" si="6235"/>
        <v>0</v>
      </c>
      <c r="DA399" s="233">
        <f t="shared" si="6236"/>
        <v>0</v>
      </c>
      <c r="DB399" s="449">
        <f t="shared" si="6237"/>
        <v>0</v>
      </c>
      <c r="DC399" s="450">
        <f t="shared" si="6238"/>
        <v>0</v>
      </c>
      <c r="DD399" s="451">
        <f t="shared" si="6239"/>
        <v>0</v>
      </c>
      <c r="DE399" s="449">
        <f t="shared" si="6240"/>
        <v>0</v>
      </c>
      <c r="DF399" s="450">
        <f t="shared" si="6241"/>
        <v>0</v>
      </c>
      <c r="DG399" s="451">
        <f t="shared" si="6242"/>
        <v>0</v>
      </c>
      <c r="DH399" s="252">
        <f t="shared" si="6243"/>
        <v>0</v>
      </c>
      <c r="DI399" s="253">
        <f t="shared" si="6244"/>
        <v>0</v>
      </c>
      <c r="DJ399" s="253">
        <f t="shared" si="6245"/>
        <v>0</v>
      </c>
      <c r="DK399" s="88"/>
      <c r="DL399" s="100"/>
      <c r="DM399" s="90">
        <f t="shared" si="6246"/>
        <v>0</v>
      </c>
      <c r="DN399" s="88"/>
      <c r="DO399" s="100"/>
      <c r="DP399" s="90">
        <f t="shared" si="6247"/>
        <v>0</v>
      </c>
      <c r="DQ399" s="236">
        <f t="shared" si="6248"/>
        <v>0</v>
      </c>
      <c r="DR399" s="232">
        <f t="shared" si="6249"/>
        <v>0</v>
      </c>
      <c r="DS399" s="233">
        <f t="shared" si="6250"/>
        <v>0</v>
      </c>
      <c r="DT399" s="88"/>
      <c r="DU399" s="100"/>
      <c r="DV399" s="90">
        <f t="shared" si="6251"/>
        <v>0</v>
      </c>
      <c r="DW399" s="88"/>
      <c r="DX399" s="100"/>
      <c r="DY399" s="90">
        <f t="shared" si="6252"/>
        <v>0</v>
      </c>
      <c r="DZ399" s="236">
        <f t="shared" si="6253"/>
        <v>0</v>
      </c>
      <c r="EA399" s="232">
        <f t="shared" si="6254"/>
        <v>0</v>
      </c>
      <c r="EB399" s="233">
        <f t="shared" si="6255"/>
        <v>0</v>
      </c>
      <c r="EC399" s="386"/>
      <c r="ED399" s="108"/>
      <c r="EE399" s="90">
        <f t="shared" si="6256"/>
        <v>0</v>
      </c>
      <c r="EF399" s="88"/>
      <c r="EG399" s="100"/>
      <c r="EH399" s="90">
        <f t="shared" si="6257"/>
        <v>0</v>
      </c>
      <c r="EI399" s="41">
        <f t="shared" si="6258"/>
        <v>0</v>
      </c>
      <c r="EJ399" s="42">
        <f t="shared" si="6259"/>
        <v>0</v>
      </c>
      <c r="EK399" s="43">
        <f t="shared" si="6260"/>
        <v>0</v>
      </c>
      <c r="EL399" s="50">
        <f t="shared" si="6261"/>
        <v>0</v>
      </c>
      <c r="EM399" s="45">
        <f t="shared" si="6262"/>
        <v>0</v>
      </c>
      <c r="EN399" s="51">
        <f t="shared" si="6263"/>
        <v>0</v>
      </c>
      <c r="EO399" s="50">
        <f t="shared" si="6264"/>
        <v>0</v>
      </c>
      <c r="EP399" s="45">
        <f t="shared" si="6265"/>
        <v>0</v>
      </c>
      <c r="EQ399" s="51">
        <f t="shared" si="6266"/>
        <v>0</v>
      </c>
      <c r="ER399" s="81">
        <f t="shared" si="6267"/>
        <v>0</v>
      </c>
      <c r="ES399" s="52">
        <f t="shared" si="6268"/>
        <v>0</v>
      </c>
      <c r="ET399" s="52">
        <f t="shared" si="6269"/>
        <v>0</v>
      </c>
      <c r="EU399" s="178">
        <f t="shared" si="6270"/>
        <v>0</v>
      </c>
      <c r="EV399" s="28">
        <f t="shared" si="6271"/>
        <v>0</v>
      </c>
      <c r="EW399" s="29">
        <f t="shared" si="6272"/>
        <v>0</v>
      </c>
      <c r="EX399" s="178">
        <f t="shared" si="6273"/>
        <v>0</v>
      </c>
      <c r="EY399" s="549">
        <f t="shared" si="6274"/>
        <v>0</v>
      </c>
      <c r="EZ399" s="29">
        <f t="shared" si="6275"/>
        <v>0</v>
      </c>
      <c r="FA399" s="27">
        <f t="shared" si="6276"/>
        <v>0</v>
      </c>
      <c r="FB399" s="28">
        <f t="shared" si="6277"/>
        <v>0</v>
      </c>
      <c r="FC399" s="29">
        <f t="shared" si="6278"/>
        <v>0</v>
      </c>
      <c r="FE399" s="84" t="s">
        <v>477</v>
      </c>
      <c r="FF399" s="186" t="s">
        <v>476</v>
      </c>
      <c r="FG399" s="176" t="s">
        <v>461</v>
      </c>
      <c r="FH399" s="84" t="s">
        <v>297</v>
      </c>
      <c r="FI399" s="599"/>
      <c r="FJ399" s="295"/>
      <c r="FK399" s="241">
        <f>FI399*FJ399</f>
        <v>0</v>
      </c>
      <c r="FL399" s="243"/>
      <c r="FM399" s="295"/>
      <c r="FN399" s="241">
        <f>FL399*FM399</f>
        <v>0</v>
      </c>
      <c r="FO399" s="41">
        <f t="shared" si="6182"/>
        <v>0</v>
      </c>
      <c r="FP399" s="42">
        <f t="shared" si="6182"/>
        <v>0</v>
      </c>
      <c r="FQ399" s="43">
        <f t="shared" si="6182"/>
        <v>0</v>
      </c>
      <c r="FR399" s="599"/>
      <c r="FS399" s="295"/>
      <c r="FT399" s="241">
        <f>FR399*FS399</f>
        <v>0</v>
      </c>
      <c r="FU399" s="243"/>
      <c r="FV399" s="295"/>
      <c r="FW399" s="241">
        <f>FU399*FV399</f>
        <v>0</v>
      </c>
      <c r="FX399" s="41">
        <f t="shared" si="6183"/>
        <v>0</v>
      </c>
      <c r="FY399" s="42">
        <f t="shared" si="6183"/>
        <v>0</v>
      </c>
      <c r="FZ399" s="43">
        <f t="shared" si="6183"/>
        <v>0</v>
      </c>
      <c r="GA399" s="444"/>
      <c r="GB399" s="295"/>
      <c r="GC399" s="241">
        <f t="shared" si="6184"/>
        <v>0</v>
      </c>
      <c r="GD399" s="444"/>
      <c r="GE399" s="295"/>
      <c r="GF399" s="241">
        <f t="shared" si="6185"/>
        <v>0</v>
      </c>
      <c r="GG399" s="41">
        <f t="shared" si="6279"/>
        <v>0</v>
      </c>
      <c r="GH399" s="42">
        <f t="shared" si="6280"/>
        <v>0</v>
      </c>
      <c r="GI399" s="43">
        <f t="shared" si="6281"/>
        <v>0</v>
      </c>
      <c r="GJ399" s="449">
        <f t="shared" si="6282"/>
        <v>0</v>
      </c>
      <c r="GK399" s="450">
        <f t="shared" si="6283"/>
        <v>0</v>
      </c>
      <c r="GL399" s="451">
        <f t="shared" si="6284"/>
        <v>0</v>
      </c>
      <c r="GM399" s="449">
        <f t="shared" si="6285"/>
        <v>0</v>
      </c>
      <c r="GN399" s="450">
        <f t="shared" si="6286"/>
        <v>0</v>
      </c>
      <c r="GO399" s="451">
        <f t="shared" si="6287"/>
        <v>0</v>
      </c>
      <c r="GP399" s="252">
        <f t="shared" si="6288"/>
        <v>0</v>
      </c>
      <c r="GQ399" s="253">
        <f t="shared" si="6289"/>
        <v>0</v>
      </c>
      <c r="GR399" s="253">
        <f t="shared" si="6290"/>
        <v>0</v>
      </c>
      <c r="GS399" s="483"/>
      <c r="GT399" s="295"/>
      <c r="GU399" s="90">
        <f t="shared" si="6291"/>
        <v>0</v>
      </c>
      <c r="GV399" s="243"/>
      <c r="GW399" s="295"/>
      <c r="GX399" s="90">
        <f t="shared" si="6292"/>
        <v>0</v>
      </c>
      <c r="GY399" s="236">
        <f t="shared" si="6293"/>
        <v>0</v>
      </c>
      <c r="GZ399" s="232">
        <f t="shared" si="6294"/>
        <v>0</v>
      </c>
      <c r="HA399" s="233">
        <f t="shared" si="6295"/>
        <v>0</v>
      </c>
      <c r="HB399" s="594"/>
      <c r="HC399" s="315"/>
      <c r="HD399" s="90">
        <f t="shared" si="6296"/>
        <v>0</v>
      </c>
      <c r="HE399" s="594"/>
      <c r="HF399" s="315"/>
      <c r="HG399" s="90">
        <f t="shared" si="6297"/>
        <v>0</v>
      </c>
      <c r="HH399" s="236">
        <f t="shared" si="6298"/>
        <v>0</v>
      </c>
      <c r="HI399" s="232">
        <f t="shared" si="6299"/>
        <v>0</v>
      </c>
      <c r="HJ399" s="233">
        <f t="shared" si="6300"/>
        <v>0</v>
      </c>
      <c r="HK399" s="444"/>
      <c r="HL399" s="295"/>
      <c r="HM399" s="90">
        <f t="shared" si="6301"/>
        <v>0</v>
      </c>
      <c r="HN399" s="444"/>
      <c r="HO399" s="295"/>
      <c r="HP399" s="90">
        <f t="shared" si="6302"/>
        <v>0</v>
      </c>
      <c r="HQ399" s="236">
        <f t="shared" si="6303"/>
        <v>0</v>
      </c>
      <c r="HR399" s="232">
        <f t="shared" si="6304"/>
        <v>0</v>
      </c>
      <c r="HS399" s="233">
        <f t="shared" si="6305"/>
        <v>0</v>
      </c>
      <c r="HT399" s="50">
        <f t="shared" si="6306"/>
        <v>0</v>
      </c>
      <c r="HU399" s="45">
        <f t="shared" si="6307"/>
        <v>0</v>
      </c>
      <c r="HV399" s="51">
        <f t="shared" si="6308"/>
        <v>0</v>
      </c>
      <c r="HW399" s="50">
        <f t="shared" si="6309"/>
        <v>0</v>
      </c>
      <c r="HX399" s="45">
        <f t="shared" si="6310"/>
        <v>0</v>
      </c>
      <c r="HY399" s="51">
        <f t="shared" si="6311"/>
        <v>0</v>
      </c>
      <c r="HZ399" s="252">
        <f t="shared" si="6312"/>
        <v>0</v>
      </c>
      <c r="IA399" s="253">
        <f t="shared" si="6313"/>
        <v>0</v>
      </c>
      <c r="IB399" s="253">
        <f t="shared" si="6314"/>
        <v>0</v>
      </c>
      <c r="IC399" s="594"/>
      <c r="ID399" s="315"/>
      <c r="IE399" s="241">
        <f t="shared" si="6315"/>
        <v>0</v>
      </c>
      <c r="IF399" s="594"/>
      <c r="IG399" s="315"/>
      <c r="IH399" s="241">
        <f t="shared" si="6316"/>
        <v>0</v>
      </c>
      <c r="II399" s="236">
        <f t="shared" si="6317"/>
        <v>0</v>
      </c>
      <c r="IJ399" s="232">
        <f t="shared" si="6318"/>
        <v>0</v>
      </c>
      <c r="IK399" s="233">
        <f t="shared" si="6319"/>
        <v>0</v>
      </c>
      <c r="IL399" s="88"/>
      <c r="IM399" s="100"/>
      <c r="IN399" s="241">
        <f t="shared" si="6320"/>
        <v>0</v>
      </c>
      <c r="IO399" s="88"/>
      <c r="IP399" s="100"/>
      <c r="IQ399" s="241">
        <f t="shared" si="6321"/>
        <v>0</v>
      </c>
      <c r="IR399" s="236">
        <f t="shared" si="6322"/>
        <v>0</v>
      </c>
      <c r="IS399" s="232">
        <f t="shared" si="6323"/>
        <v>0</v>
      </c>
      <c r="IT399" s="233">
        <f t="shared" si="6324"/>
        <v>0</v>
      </c>
      <c r="IU399" s="444"/>
      <c r="IV399" s="295"/>
      <c r="IW399" s="241">
        <f t="shared" si="6325"/>
        <v>0</v>
      </c>
      <c r="IX399" s="444"/>
      <c r="IY399" s="295"/>
      <c r="IZ399" s="241">
        <f t="shared" si="6326"/>
        <v>0</v>
      </c>
      <c r="JA399" s="236">
        <f t="shared" si="6327"/>
        <v>0</v>
      </c>
      <c r="JB399" s="232">
        <f t="shared" si="6328"/>
        <v>0</v>
      </c>
      <c r="JC399" s="233">
        <f t="shared" si="6329"/>
        <v>0</v>
      </c>
      <c r="JD399" s="449">
        <f t="shared" si="6330"/>
        <v>0</v>
      </c>
      <c r="JE399" s="450">
        <f t="shared" si="6331"/>
        <v>0</v>
      </c>
      <c r="JF399" s="451">
        <f t="shared" si="6332"/>
        <v>0</v>
      </c>
      <c r="JG399" s="449">
        <f t="shared" si="6333"/>
        <v>0</v>
      </c>
      <c r="JH399" s="450">
        <f t="shared" si="6334"/>
        <v>0</v>
      </c>
      <c r="JI399" s="451">
        <f t="shared" si="6335"/>
        <v>0</v>
      </c>
      <c r="JJ399" s="252">
        <f t="shared" si="6336"/>
        <v>0</v>
      </c>
      <c r="JK399" s="253">
        <f t="shared" si="6337"/>
        <v>0</v>
      </c>
      <c r="JL399" s="253">
        <f t="shared" si="6338"/>
        <v>0</v>
      </c>
      <c r="JM399" s="88"/>
      <c r="JN399" s="100"/>
      <c r="JO399" s="90">
        <f t="shared" si="6339"/>
        <v>0</v>
      </c>
      <c r="JP399" s="88"/>
      <c r="JQ399" s="100"/>
      <c r="JR399" s="90">
        <f t="shared" si="6340"/>
        <v>0</v>
      </c>
      <c r="JS399" s="236">
        <f t="shared" si="6341"/>
        <v>0</v>
      </c>
      <c r="JT399" s="232">
        <f t="shared" si="6342"/>
        <v>0</v>
      </c>
      <c r="JU399" s="233">
        <f t="shared" si="6343"/>
        <v>0</v>
      </c>
      <c r="JV399" s="88"/>
      <c r="JW399" s="100"/>
      <c r="JX399" s="90">
        <f t="shared" si="6344"/>
        <v>0</v>
      </c>
      <c r="JY399" s="88"/>
      <c r="JZ399" s="100"/>
      <c r="KA399" s="90">
        <f t="shared" si="6345"/>
        <v>0</v>
      </c>
      <c r="KB399" s="236">
        <f t="shared" si="6346"/>
        <v>0</v>
      </c>
      <c r="KC399" s="232">
        <f t="shared" si="6347"/>
        <v>0</v>
      </c>
      <c r="KD399" s="233">
        <f t="shared" si="6348"/>
        <v>0</v>
      </c>
      <c r="KE399" s="811"/>
      <c r="KF399" s="108"/>
      <c r="KG399" s="90">
        <f t="shared" si="6349"/>
        <v>0</v>
      </c>
      <c r="KH399" s="88"/>
      <c r="KI399" s="100"/>
      <c r="KJ399" s="90">
        <f t="shared" si="6350"/>
        <v>0</v>
      </c>
      <c r="KK399" s="41">
        <f t="shared" si="6351"/>
        <v>0</v>
      </c>
      <c r="KL399" s="42">
        <f t="shared" si="6352"/>
        <v>0</v>
      </c>
      <c r="KM399" s="43">
        <f t="shared" si="6353"/>
        <v>0</v>
      </c>
      <c r="KN399" s="50">
        <f t="shared" si="6354"/>
        <v>0</v>
      </c>
      <c r="KO399" s="45">
        <f t="shared" si="6355"/>
        <v>0</v>
      </c>
      <c r="KP399" s="51">
        <f t="shared" si="6356"/>
        <v>0</v>
      </c>
      <c r="KQ399" s="50">
        <f t="shared" si="6357"/>
        <v>0</v>
      </c>
      <c r="KR399" s="45">
        <f t="shared" si="6358"/>
        <v>0</v>
      </c>
      <c r="KS399" s="51">
        <f t="shared" si="6359"/>
        <v>0</v>
      </c>
      <c r="KT399" s="81">
        <f t="shared" si="6360"/>
        <v>0</v>
      </c>
      <c r="KU399" s="52">
        <f t="shared" si="6361"/>
        <v>0</v>
      </c>
      <c r="KV399" s="52">
        <f t="shared" si="6362"/>
        <v>0</v>
      </c>
      <c r="KW399" s="178">
        <f t="shared" si="6363"/>
        <v>0</v>
      </c>
      <c r="KX399" s="28">
        <f t="shared" si="6364"/>
        <v>0</v>
      </c>
      <c r="KY399" s="29">
        <f t="shared" si="6365"/>
        <v>0</v>
      </c>
      <c r="KZ399" s="178">
        <f t="shared" si="6366"/>
        <v>0</v>
      </c>
      <c r="LA399" s="549">
        <f t="shared" si="6367"/>
        <v>0</v>
      </c>
      <c r="LB399" s="29">
        <f t="shared" si="6368"/>
        <v>0</v>
      </c>
      <c r="LC399" s="27">
        <f t="shared" si="6369"/>
        <v>0</v>
      </c>
      <c r="LD399" s="28">
        <f t="shared" si="6370"/>
        <v>0</v>
      </c>
      <c r="LE399" s="29">
        <f t="shared" si="6371"/>
        <v>0</v>
      </c>
    </row>
    <row r="400" spans="2:317" ht="20.25" hidden="1" customHeight="1" outlineLevel="3">
      <c r="B400" s="84"/>
      <c r="C400" s="186"/>
      <c r="D400" s="176"/>
      <c r="E400" s="176"/>
      <c r="F400" s="84"/>
      <c r="G400" s="483"/>
      <c r="H400" s="295"/>
      <c r="I400" s="241">
        <f t="shared" ref="I400:I405" si="6372">G400*H400</f>
        <v>0</v>
      </c>
      <c r="J400" s="243"/>
      <c r="K400" s="295"/>
      <c r="L400" s="241">
        <f t="shared" ref="L400:L405" si="6373">J400*K400</f>
        <v>0</v>
      </c>
      <c r="M400" s="41">
        <f t="shared" si="6174"/>
        <v>0</v>
      </c>
      <c r="N400" s="42">
        <f t="shared" si="6175"/>
        <v>0</v>
      </c>
      <c r="O400" s="43">
        <f t="shared" si="6176"/>
        <v>0</v>
      </c>
      <c r="P400" s="483"/>
      <c r="Q400" s="240"/>
      <c r="R400" s="241">
        <f t="shared" ref="R400:R405" si="6374">P400*Q400</f>
        <v>0</v>
      </c>
      <c r="S400" s="243"/>
      <c r="T400" s="240"/>
      <c r="U400" s="241">
        <f t="shared" ref="U400:U405" si="6375">S400*T400</f>
        <v>0</v>
      </c>
      <c r="V400" s="41">
        <f t="shared" si="6177"/>
        <v>0</v>
      </c>
      <c r="W400" s="42">
        <f t="shared" si="6178"/>
        <v>0</v>
      </c>
      <c r="X400" s="43">
        <f t="shared" si="6179"/>
        <v>0</v>
      </c>
      <c r="Y400" s="483"/>
      <c r="Z400" s="240"/>
      <c r="AA400" s="241">
        <f t="shared" si="6180"/>
        <v>0</v>
      </c>
      <c r="AB400" s="243"/>
      <c r="AC400" s="240"/>
      <c r="AD400" s="241">
        <f t="shared" si="6181"/>
        <v>0</v>
      </c>
      <c r="AE400" s="41">
        <f t="shared" si="6186"/>
        <v>0</v>
      </c>
      <c r="AF400" s="42">
        <f t="shared" si="6187"/>
        <v>0</v>
      </c>
      <c r="AG400" s="43">
        <f t="shared" si="6188"/>
        <v>0</v>
      </c>
      <c r="AH400" s="449">
        <f t="shared" si="6189"/>
        <v>0</v>
      </c>
      <c r="AI400" s="450">
        <f t="shared" si="6190"/>
        <v>0</v>
      </c>
      <c r="AJ400" s="451">
        <f t="shared" si="6191"/>
        <v>0</v>
      </c>
      <c r="AK400" s="449">
        <f t="shared" si="6192"/>
        <v>0</v>
      </c>
      <c r="AL400" s="450">
        <f t="shared" si="6193"/>
        <v>0</v>
      </c>
      <c r="AM400" s="451">
        <f t="shared" si="6194"/>
        <v>0</v>
      </c>
      <c r="AN400" s="252">
        <f t="shared" si="6195"/>
        <v>0</v>
      </c>
      <c r="AO400" s="253">
        <f t="shared" si="6196"/>
        <v>0</v>
      </c>
      <c r="AP400" s="253">
        <f t="shared" si="6197"/>
        <v>0</v>
      </c>
      <c r="AQ400" s="389"/>
      <c r="AR400" s="100"/>
      <c r="AS400" s="90">
        <f t="shared" si="6198"/>
        <v>0</v>
      </c>
      <c r="AT400" s="184"/>
      <c r="AU400" s="100"/>
      <c r="AV400" s="90">
        <f t="shared" si="6199"/>
        <v>0</v>
      </c>
      <c r="AW400" s="236">
        <f t="shared" si="6200"/>
        <v>0</v>
      </c>
      <c r="AX400" s="232">
        <f t="shared" si="6201"/>
        <v>0</v>
      </c>
      <c r="AY400" s="233">
        <f t="shared" si="6202"/>
        <v>0</v>
      </c>
      <c r="AZ400" s="389"/>
      <c r="BA400" s="100"/>
      <c r="BB400" s="90">
        <f t="shared" si="6203"/>
        <v>0</v>
      </c>
      <c r="BC400" s="184"/>
      <c r="BD400" s="100"/>
      <c r="BE400" s="90">
        <f t="shared" si="6204"/>
        <v>0</v>
      </c>
      <c r="BF400" s="236">
        <f t="shared" si="6205"/>
        <v>0</v>
      </c>
      <c r="BG400" s="232">
        <f t="shared" si="6206"/>
        <v>0</v>
      </c>
      <c r="BH400" s="233">
        <f t="shared" si="6207"/>
        <v>0</v>
      </c>
      <c r="BI400" s="184"/>
      <c r="BJ400" s="100"/>
      <c r="BK400" s="90">
        <f t="shared" si="6208"/>
        <v>0</v>
      </c>
      <c r="BL400" s="184"/>
      <c r="BM400" s="100"/>
      <c r="BN400" s="90">
        <f t="shared" si="6209"/>
        <v>0</v>
      </c>
      <c r="BO400" s="236">
        <f t="shared" si="6210"/>
        <v>0</v>
      </c>
      <c r="BP400" s="232">
        <f t="shared" si="6211"/>
        <v>0</v>
      </c>
      <c r="BQ400" s="233">
        <f t="shared" si="6212"/>
        <v>0</v>
      </c>
      <c r="BR400" s="50">
        <f t="shared" si="6213"/>
        <v>0</v>
      </c>
      <c r="BS400" s="45">
        <f t="shared" si="6214"/>
        <v>0</v>
      </c>
      <c r="BT400" s="51">
        <f t="shared" si="6215"/>
        <v>0</v>
      </c>
      <c r="BU400" s="50">
        <f t="shared" si="6216"/>
        <v>0</v>
      </c>
      <c r="BV400" s="45">
        <f t="shared" si="6217"/>
        <v>0</v>
      </c>
      <c r="BW400" s="51">
        <f t="shared" si="6218"/>
        <v>0</v>
      </c>
      <c r="BX400" s="252">
        <f t="shared" si="6219"/>
        <v>0</v>
      </c>
      <c r="BY400" s="253">
        <f t="shared" si="6220"/>
        <v>0</v>
      </c>
      <c r="BZ400" s="253">
        <f t="shared" si="6221"/>
        <v>0</v>
      </c>
      <c r="CA400" s="243"/>
      <c r="CB400" s="240"/>
      <c r="CC400" s="241">
        <f t="shared" si="6222"/>
        <v>0</v>
      </c>
      <c r="CD400" s="243"/>
      <c r="CE400" s="240"/>
      <c r="CF400" s="241">
        <f t="shared" si="6223"/>
        <v>0</v>
      </c>
      <c r="CG400" s="236">
        <f t="shared" si="6224"/>
        <v>0</v>
      </c>
      <c r="CH400" s="232">
        <f t="shared" si="6225"/>
        <v>0</v>
      </c>
      <c r="CI400" s="233">
        <f t="shared" si="6226"/>
        <v>0</v>
      </c>
      <c r="CJ400" s="483"/>
      <c r="CK400" s="240"/>
      <c r="CL400" s="241">
        <f t="shared" si="6227"/>
        <v>0</v>
      </c>
      <c r="CM400" s="243"/>
      <c r="CN400" s="240"/>
      <c r="CO400" s="241">
        <f t="shared" si="6228"/>
        <v>0</v>
      </c>
      <c r="CP400" s="236">
        <f t="shared" si="6229"/>
        <v>0</v>
      </c>
      <c r="CQ400" s="232">
        <f t="shared" si="6230"/>
        <v>0</v>
      </c>
      <c r="CR400" s="233">
        <f t="shared" si="6231"/>
        <v>0</v>
      </c>
      <c r="CS400" s="483"/>
      <c r="CT400" s="240"/>
      <c r="CU400" s="241">
        <f t="shared" si="6232"/>
        <v>0</v>
      </c>
      <c r="CV400" s="243"/>
      <c r="CW400" s="240"/>
      <c r="CX400" s="241">
        <f t="shared" si="6233"/>
        <v>0</v>
      </c>
      <c r="CY400" s="236">
        <f t="shared" si="6234"/>
        <v>0</v>
      </c>
      <c r="CZ400" s="232">
        <f t="shared" si="6235"/>
        <v>0</v>
      </c>
      <c r="DA400" s="233">
        <f t="shared" si="6236"/>
        <v>0</v>
      </c>
      <c r="DB400" s="449">
        <f t="shared" si="6237"/>
        <v>0</v>
      </c>
      <c r="DC400" s="450">
        <f t="shared" si="6238"/>
        <v>0</v>
      </c>
      <c r="DD400" s="451">
        <f t="shared" si="6239"/>
        <v>0</v>
      </c>
      <c r="DE400" s="449">
        <f t="shared" si="6240"/>
        <v>0</v>
      </c>
      <c r="DF400" s="450">
        <f t="shared" si="6241"/>
        <v>0</v>
      </c>
      <c r="DG400" s="451">
        <f t="shared" si="6242"/>
        <v>0</v>
      </c>
      <c r="DH400" s="252">
        <f t="shared" si="6243"/>
        <v>0</v>
      </c>
      <c r="DI400" s="253">
        <f t="shared" si="6244"/>
        <v>0</v>
      </c>
      <c r="DJ400" s="253">
        <f t="shared" si="6245"/>
        <v>0</v>
      </c>
      <c r="DK400" s="389"/>
      <c r="DL400" s="100"/>
      <c r="DM400" s="90">
        <f t="shared" si="6246"/>
        <v>0</v>
      </c>
      <c r="DN400" s="184"/>
      <c r="DO400" s="100"/>
      <c r="DP400" s="90">
        <f t="shared" si="6247"/>
        <v>0</v>
      </c>
      <c r="DQ400" s="236">
        <f t="shared" si="6248"/>
        <v>0</v>
      </c>
      <c r="DR400" s="232">
        <f t="shared" si="6249"/>
        <v>0</v>
      </c>
      <c r="DS400" s="233">
        <f t="shared" si="6250"/>
        <v>0</v>
      </c>
      <c r="DT400" s="389"/>
      <c r="DU400" s="100"/>
      <c r="DV400" s="90">
        <f t="shared" si="6251"/>
        <v>0</v>
      </c>
      <c r="DW400" s="184"/>
      <c r="DX400" s="100"/>
      <c r="DY400" s="90">
        <f t="shared" si="6252"/>
        <v>0</v>
      </c>
      <c r="DZ400" s="236">
        <f t="shared" si="6253"/>
        <v>0</v>
      </c>
      <c r="EA400" s="232">
        <f t="shared" si="6254"/>
        <v>0</v>
      </c>
      <c r="EB400" s="233">
        <f t="shared" si="6255"/>
        <v>0</v>
      </c>
      <c r="EC400" s="184"/>
      <c r="ED400" s="100"/>
      <c r="EE400" s="90">
        <f t="shared" si="6256"/>
        <v>0</v>
      </c>
      <c r="EF400" s="184"/>
      <c r="EG400" s="100"/>
      <c r="EH400" s="90">
        <f t="shared" si="6257"/>
        <v>0</v>
      </c>
      <c r="EI400" s="41">
        <f t="shared" si="6258"/>
        <v>0</v>
      </c>
      <c r="EJ400" s="42">
        <f t="shared" si="6259"/>
        <v>0</v>
      </c>
      <c r="EK400" s="43">
        <f t="shared" si="6260"/>
        <v>0</v>
      </c>
      <c r="EL400" s="50">
        <f t="shared" si="6261"/>
        <v>0</v>
      </c>
      <c r="EM400" s="45">
        <f t="shared" si="6262"/>
        <v>0</v>
      </c>
      <c r="EN400" s="51">
        <f t="shared" si="6263"/>
        <v>0</v>
      </c>
      <c r="EO400" s="50">
        <f t="shared" si="6264"/>
        <v>0</v>
      </c>
      <c r="EP400" s="45">
        <f t="shared" si="6265"/>
        <v>0</v>
      </c>
      <c r="EQ400" s="51">
        <f t="shared" si="6266"/>
        <v>0</v>
      </c>
      <c r="ER400" s="81">
        <f t="shared" si="6267"/>
        <v>0</v>
      </c>
      <c r="ES400" s="52">
        <f t="shared" si="6268"/>
        <v>0</v>
      </c>
      <c r="ET400" s="52">
        <f t="shared" si="6269"/>
        <v>0</v>
      </c>
      <c r="EU400" s="27">
        <f t="shared" si="6270"/>
        <v>0</v>
      </c>
      <c r="EV400" s="28">
        <f t="shared" si="6271"/>
        <v>0</v>
      </c>
      <c r="EW400" s="29">
        <f t="shared" si="6272"/>
        <v>0</v>
      </c>
      <c r="EX400" s="27">
        <f t="shared" si="6273"/>
        <v>0</v>
      </c>
      <c r="EY400" s="28">
        <f t="shared" si="6274"/>
        <v>0</v>
      </c>
      <c r="EZ400" s="29">
        <f t="shared" si="6275"/>
        <v>0</v>
      </c>
      <c r="FA400" s="27">
        <f t="shared" si="6276"/>
        <v>0</v>
      </c>
      <c r="FB400" s="28">
        <f t="shared" si="6277"/>
        <v>0</v>
      </c>
      <c r="FC400" s="29">
        <f t="shared" si="6278"/>
        <v>0</v>
      </c>
      <c r="FE400" s="84" t="s">
        <v>478</v>
      </c>
      <c r="FF400" s="186" t="s">
        <v>476</v>
      </c>
      <c r="FG400" s="176" t="s">
        <v>461</v>
      </c>
      <c r="FH400" s="84" t="s">
        <v>297</v>
      </c>
      <c r="FI400" s="483"/>
      <c r="FJ400" s="295"/>
      <c r="FK400" s="241">
        <f t="shared" ref="FK400:FK405" si="6376">FI400*FJ400</f>
        <v>0</v>
      </c>
      <c r="FL400" s="243"/>
      <c r="FM400" s="295"/>
      <c r="FN400" s="241">
        <f t="shared" ref="FN400:FN405" si="6377">FL400*FM400</f>
        <v>0</v>
      </c>
      <c r="FO400" s="41">
        <f t="shared" ref="FO400:FO405" si="6378">FI400-FL400</f>
        <v>0</v>
      </c>
      <c r="FP400" s="42">
        <f t="shared" ref="FP400:FP405" si="6379">FJ400-FM400</f>
        <v>0</v>
      </c>
      <c r="FQ400" s="43">
        <f t="shared" ref="FQ400:FQ405" si="6380">FK400-FN400</f>
        <v>0</v>
      </c>
      <c r="FR400" s="483"/>
      <c r="FS400" s="240"/>
      <c r="FT400" s="241">
        <f t="shared" ref="FT400:FT405" si="6381">FR400*FS400</f>
        <v>0</v>
      </c>
      <c r="FU400" s="243"/>
      <c r="FV400" s="240"/>
      <c r="FW400" s="241">
        <f t="shared" ref="FW400:FW405" si="6382">FU400*FV400</f>
        <v>0</v>
      </c>
      <c r="FX400" s="41">
        <f t="shared" ref="FX400:FX405" si="6383">FR400-FU400</f>
        <v>0</v>
      </c>
      <c r="FY400" s="42">
        <f t="shared" ref="FY400:FY405" si="6384">FS400-FV400</f>
        <v>0</v>
      </c>
      <c r="FZ400" s="43">
        <f t="shared" ref="FZ400:FZ405" si="6385">FT400-FW400</f>
        <v>0</v>
      </c>
      <c r="GA400" s="483"/>
      <c r="GB400" s="240"/>
      <c r="GC400" s="241">
        <f t="shared" si="6184"/>
        <v>0</v>
      </c>
      <c r="GD400" s="243"/>
      <c r="GE400" s="240"/>
      <c r="GF400" s="241">
        <f t="shared" si="6185"/>
        <v>0</v>
      </c>
      <c r="GG400" s="41">
        <f t="shared" si="6279"/>
        <v>0</v>
      </c>
      <c r="GH400" s="42">
        <f t="shared" si="6280"/>
        <v>0</v>
      </c>
      <c r="GI400" s="43">
        <f t="shared" si="6281"/>
        <v>0</v>
      </c>
      <c r="GJ400" s="449">
        <f t="shared" si="6282"/>
        <v>0</v>
      </c>
      <c r="GK400" s="450">
        <f t="shared" si="6283"/>
        <v>0</v>
      </c>
      <c r="GL400" s="451">
        <f t="shared" si="6284"/>
        <v>0</v>
      </c>
      <c r="GM400" s="449">
        <f t="shared" si="6285"/>
        <v>0</v>
      </c>
      <c r="GN400" s="450">
        <f t="shared" si="6286"/>
        <v>0</v>
      </c>
      <c r="GO400" s="451">
        <f t="shared" si="6287"/>
        <v>0</v>
      </c>
      <c r="GP400" s="252">
        <f t="shared" si="6288"/>
        <v>0</v>
      </c>
      <c r="GQ400" s="253">
        <f t="shared" si="6289"/>
        <v>0</v>
      </c>
      <c r="GR400" s="253">
        <f t="shared" si="6290"/>
        <v>0</v>
      </c>
      <c r="GS400" s="389"/>
      <c r="GT400" s="100"/>
      <c r="GU400" s="90">
        <f t="shared" si="6291"/>
        <v>0</v>
      </c>
      <c r="GV400" s="184"/>
      <c r="GW400" s="100"/>
      <c r="GX400" s="90">
        <f t="shared" si="6292"/>
        <v>0</v>
      </c>
      <c r="GY400" s="236">
        <f t="shared" si="6293"/>
        <v>0</v>
      </c>
      <c r="GZ400" s="232">
        <f t="shared" si="6294"/>
        <v>0</v>
      </c>
      <c r="HA400" s="233">
        <f t="shared" si="6295"/>
        <v>0</v>
      </c>
      <c r="HB400" s="389"/>
      <c r="HC400" s="100"/>
      <c r="HD400" s="90">
        <f t="shared" si="6296"/>
        <v>0</v>
      </c>
      <c r="HE400" s="184"/>
      <c r="HF400" s="100"/>
      <c r="HG400" s="90">
        <f t="shared" si="6297"/>
        <v>0</v>
      </c>
      <c r="HH400" s="236">
        <f t="shared" si="6298"/>
        <v>0</v>
      </c>
      <c r="HI400" s="232">
        <f t="shared" si="6299"/>
        <v>0</v>
      </c>
      <c r="HJ400" s="233">
        <f t="shared" si="6300"/>
        <v>0</v>
      </c>
      <c r="HK400" s="184"/>
      <c r="HL400" s="100"/>
      <c r="HM400" s="90">
        <f t="shared" si="6301"/>
        <v>0</v>
      </c>
      <c r="HN400" s="184"/>
      <c r="HO400" s="100"/>
      <c r="HP400" s="90">
        <f t="shared" si="6302"/>
        <v>0</v>
      </c>
      <c r="HQ400" s="236">
        <f t="shared" si="6303"/>
        <v>0</v>
      </c>
      <c r="HR400" s="232">
        <f t="shared" si="6304"/>
        <v>0</v>
      </c>
      <c r="HS400" s="233">
        <f t="shared" si="6305"/>
        <v>0</v>
      </c>
      <c r="HT400" s="50">
        <f t="shared" si="6306"/>
        <v>0</v>
      </c>
      <c r="HU400" s="45">
        <f t="shared" si="6307"/>
        <v>0</v>
      </c>
      <c r="HV400" s="51">
        <f t="shared" si="6308"/>
        <v>0</v>
      </c>
      <c r="HW400" s="50">
        <f t="shared" si="6309"/>
        <v>0</v>
      </c>
      <c r="HX400" s="45">
        <f t="shared" si="6310"/>
        <v>0</v>
      </c>
      <c r="HY400" s="51">
        <f t="shared" si="6311"/>
        <v>0</v>
      </c>
      <c r="HZ400" s="252">
        <f t="shared" si="6312"/>
        <v>0</v>
      </c>
      <c r="IA400" s="253">
        <f t="shared" si="6313"/>
        <v>0</v>
      </c>
      <c r="IB400" s="253">
        <f t="shared" si="6314"/>
        <v>0</v>
      </c>
      <c r="IC400" s="243"/>
      <c r="ID400" s="240"/>
      <c r="IE400" s="241">
        <f t="shared" si="6315"/>
        <v>0</v>
      </c>
      <c r="IF400" s="243"/>
      <c r="IG400" s="240"/>
      <c r="IH400" s="241">
        <f t="shared" si="6316"/>
        <v>0</v>
      </c>
      <c r="II400" s="236">
        <f t="shared" si="6317"/>
        <v>0</v>
      </c>
      <c r="IJ400" s="232">
        <f t="shared" si="6318"/>
        <v>0</v>
      </c>
      <c r="IK400" s="233">
        <f t="shared" si="6319"/>
        <v>0</v>
      </c>
      <c r="IL400" s="483"/>
      <c r="IM400" s="240"/>
      <c r="IN400" s="241">
        <f t="shared" si="6320"/>
        <v>0</v>
      </c>
      <c r="IO400" s="243"/>
      <c r="IP400" s="240"/>
      <c r="IQ400" s="241">
        <f t="shared" si="6321"/>
        <v>0</v>
      </c>
      <c r="IR400" s="236">
        <f t="shared" si="6322"/>
        <v>0</v>
      </c>
      <c r="IS400" s="232">
        <f t="shared" si="6323"/>
        <v>0</v>
      </c>
      <c r="IT400" s="233">
        <f t="shared" si="6324"/>
        <v>0</v>
      </c>
      <c r="IU400" s="483"/>
      <c r="IV400" s="240"/>
      <c r="IW400" s="241">
        <f t="shared" si="6325"/>
        <v>0</v>
      </c>
      <c r="IX400" s="243"/>
      <c r="IY400" s="240"/>
      <c r="IZ400" s="241">
        <f t="shared" si="6326"/>
        <v>0</v>
      </c>
      <c r="JA400" s="236">
        <f t="shared" si="6327"/>
        <v>0</v>
      </c>
      <c r="JB400" s="232">
        <f t="shared" si="6328"/>
        <v>0</v>
      </c>
      <c r="JC400" s="233">
        <f t="shared" si="6329"/>
        <v>0</v>
      </c>
      <c r="JD400" s="449">
        <f t="shared" si="6330"/>
        <v>0</v>
      </c>
      <c r="JE400" s="450">
        <f t="shared" si="6331"/>
        <v>0</v>
      </c>
      <c r="JF400" s="451">
        <f t="shared" si="6332"/>
        <v>0</v>
      </c>
      <c r="JG400" s="449">
        <f t="shared" si="6333"/>
        <v>0</v>
      </c>
      <c r="JH400" s="450">
        <f t="shared" si="6334"/>
        <v>0</v>
      </c>
      <c r="JI400" s="451">
        <f t="shared" si="6335"/>
        <v>0</v>
      </c>
      <c r="JJ400" s="252">
        <f t="shared" si="6336"/>
        <v>0</v>
      </c>
      <c r="JK400" s="253">
        <f t="shared" si="6337"/>
        <v>0</v>
      </c>
      <c r="JL400" s="253">
        <f t="shared" si="6338"/>
        <v>0</v>
      </c>
      <c r="JM400" s="389"/>
      <c r="JN400" s="100"/>
      <c r="JO400" s="90">
        <f t="shared" si="6339"/>
        <v>0</v>
      </c>
      <c r="JP400" s="184"/>
      <c r="JQ400" s="100"/>
      <c r="JR400" s="90">
        <f t="shared" si="6340"/>
        <v>0</v>
      </c>
      <c r="JS400" s="236">
        <f t="shared" si="6341"/>
        <v>0</v>
      </c>
      <c r="JT400" s="232">
        <f t="shared" si="6342"/>
        <v>0</v>
      </c>
      <c r="JU400" s="233">
        <f t="shared" si="6343"/>
        <v>0</v>
      </c>
      <c r="JV400" s="389"/>
      <c r="JW400" s="100"/>
      <c r="JX400" s="90">
        <f t="shared" si="6344"/>
        <v>0</v>
      </c>
      <c r="JY400" s="184"/>
      <c r="JZ400" s="100"/>
      <c r="KA400" s="90">
        <f t="shared" si="6345"/>
        <v>0</v>
      </c>
      <c r="KB400" s="236">
        <f t="shared" si="6346"/>
        <v>0</v>
      </c>
      <c r="KC400" s="232">
        <f t="shared" si="6347"/>
        <v>0</v>
      </c>
      <c r="KD400" s="233">
        <f t="shared" si="6348"/>
        <v>0</v>
      </c>
      <c r="KE400" s="184"/>
      <c r="KF400" s="100"/>
      <c r="KG400" s="90">
        <f t="shared" si="6349"/>
        <v>0</v>
      </c>
      <c r="KH400" s="184"/>
      <c r="KI400" s="100"/>
      <c r="KJ400" s="90">
        <f t="shared" si="6350"/>
        <v>0</v>
      </c>
      <c r="KK400" s="41">
        <f t="shared" si="6351"/>
        <v>0</v>
      </c>
      <c r="KL400" s="42">
        <f t="shared" si="6352"/>
        <v>0</v>
      </c>
      <c r="KM400" s="43">
        <f t="shared" si="6353"/>
        <v>0</v>
      </c>
      <c r="KN400" s="50">
        <f t="shared" si="6354"/>
        <v>0</v>
      </c>
      <c r="KO400" s="45">
        <f t="shared" si="6355"/>
        <v>0</v>
      </c>
      <c r="KP400" s="51">
        <f t="shared" si="6356"/>
        <v>0</v>
      </c>
      <c r="KQ400" s="50">
        <f t="shared" si="6357"/>
        <v>0</v>
      </c>
      <c r="KR400" s="45">
        <f t="shared" si="6358"/>
        <v>0</v>
      </c>
      <c r="KS400" s="51">
        <f t="shared" si="6359"/>
        <v>0</v>
      </c>
      <c r="KT400" s="81">
        <f t="shared" si="6360"/>
        <v>0</v>
      </c>
      <c r="KU400" s="52">
        <f t="shared" si="6361"/>
        <v>0</v>
      </c>
      <c r="KV400" s="52">
        <f t="shared" si="6362"/>
        <v>0</v>
      </c>
      <c r="KW400" s="27">
        <f t="shared" si="6363"/>
        <v>0</v>
      </c>
      <c r="KX400" s="28">
        <f t="shared" si="6364"/>
        <v>0</v>
      </c>
      <c r="KY400" s="29">
        <f t="shared" si="6365"/>
        <v>0</v>
      </c>
      <c r="KZ400" s="27">
        <f t="shared" si="6366"/>
        <v>0</v>
      </c>
      <c r="LA400" s="28">
        <f t="shared" si="6367"/>
        <v>0</v>
      </c>
      <c r="LB400" s="29">
        <f t="shared" si="6368"/>
        <v>0</v>
      </c>
      <c r="LC400" s="27">
        <f t="shared" si="6369"/>
        <v>0</v>
      </c>
      <c r="LD400" s="28">
        <f t="shared" si="6370"/>
        <v>0</v>
      </c>
      <c r="LE400" s="29">
        <f t="shared" si="6371"/>
        <v>0</v>
      </c>
    </row>
    <row r="401" spans="2:317" ht="20.25" hidden="1" customHeight="1" outlineLevel="3">
      <c r="B401" s="84"/>
      <c r="C401" s="186"/>
      <c r="D401" s="176"/>
      <c r="E401" s="176"/>
      <c r="F401" s="84"/>
      <c r="G401" s="243"/>
      <c r="H401" s="240"/>
      <c r="I401" s="241">
        <f t="shared" si="6372"/>
        <v>0</v>
      </c>
      <c r="J401" s="243"/>
      <c r="K401" s="240"/>
      <c r="L401" s="241">
        <f t="shared" si="6373"/>
        <v>0</v>
      </c>
      <c r="M401" s="41">
        <f t="shared" si="6174"/>
        <v>0</v>
      </c>
      <c r="N401" s="42">
        <f t="shared" si="6175"/>
        <v>0</v>
      </c>
      <c r="O401" s="43">
        <f t="shared" si="6176"/>
        <v>0</v>
      </c>
      <c r="P401" s="483"/>
      <c r="Q401" s="240"/>
      <c r="R401" s="241">
        <f t="shared" si="6374"/>
        <v>0</v>
      </c>
      <c r="S401" s="243"/>
      <c r="T401" s="240"/>
      <c r="U401" s="241">
        <f t="shared" si="6375"/>
        <v>0</v>
      </c>
      <c r="V401" s="41">
        <f t="shared" si="6177"/>
        <v>0</v>
      </c>
      <c r="W401" s="42">
        <f t="shared" si="6178"/>
        <v>0</v>
      </c>
      <c r="X401" s="43">
        <f t="shared" si="6179"/>
        <v>0</v>
      </c>
      <c r="Y401" s="483"/>
      <c r="Z401" s="240"/>
      <c r="AA401" s="241">
        <f t="shared" si="6180"/>
        <v>0</v>
      </c>
      <c r="AB401" s="243"/>
      <c r="AC401" s="240"/>
      <c r="AD401" s="241">
        <f t="shared" si="6181"/>
        <v>0</v>
      </c>
      <c r="AE401" s="41">
        <f t="shared" si="6186"/>
        <v>0</v>
      </c>
      <c r="AF401" s="42">
        <f t="shared" si="6187"/>
        <v>0</v>
      </c>
      <c r="AG401" s="43">
        <f t="shared" si="6188"/>
        <v>0</v>
      </c>
      <c r="AH401" s="449">
        <f t="shared" si="6189"/>
        <v>0</v>
      </c>
      <c r="AI401" s="450">
        <f t="shared" si="6190"/>
        <v>0</v>
      </c>
      <c r="AJ401" s="451">
        <f t="shared" si="6191"/>
        <v>0</v>
      </c>
      <c r="AK401" s="449">
        <f t="shared" si="6192"/>
        <v>0</v>
      </c>
      <c r="AL401" s="450">
        <f t="shared" si="6193"/>
        <v>0</v>
      </c>
      <c r="AM401" s="451">
        <f t="shared" si="6194"/>
        <v>0</v>
      </c>
      <c r="AN401" s="252">
        <f t="shared" si="6195"/>
        <v>0</v>
      </c>
      <c r="AO401" s="253">
        <f t="shared" si="6196"/>
        <v>0</v>
      </c>
      <c r="AP401" s="253">
        <f t="shared" si="6197"/>
        <v>0</v>
      </c>
      <c r="AQ401" s="184"/>
      <c r="AR401" s="100"/>
      <c r="AS401" s="90">
        <f t="shared" si="6198"/>
        <v>0</v>
      </c>
      <c r="AT401" s="184"/>
      <c r="AU401" s="100"/>
      <c r="AV401" s="90">
        <f t="shared" si="6199"/>
        <v>0</v>
      </c>
      <c r="AW401" s="236">
        <f t="shared" si="6200"/>
        <v>0</v>
      </c>
      <c r="AX401" s="232">
        <f t="shared" si="6201"/>
        <v>0</v>
      </c>
      <c r="AY401" s="233">
        <f t="shared" si="6202"/>
        <v>0</v>
      </c>
      <c r="AZ401" s="184"/>
      <c r="BA401" s="100"/>
      <c r="BB401" s="90">
        <f t="shared" si="6203"/>
        <v>0</v>
      </c>
      <c r="BC401" s="184"/>
      <c r="BD401" s="100"/>
      <c r="BE401" s="90">
        <f t="shared" si="6204"/>
        <v>0</v>
      </c>
      <c r="BF401" s="236">
        <f t="shared" si="6205"/>
        <v>0</v>
      </c>
      <c r="BG401" s="232">
        <f t="shared" si="6206"/>
        <v>0</v>
      </c>
      <c r="BH401" s="233">
        <f t="shared" si="6207"/>
        <v>0</v>
      </c>
      <c r="BI401" s="184"/>
      <c r="BJ401" s="100"/>
      <c r="BK401" s="90">
        <f t="shared" si="6208"/>
        <v>0</v>
      </c>
      <c r="BL401" s="184"/>
      <c r="BM401" s="100"/>
      <c r="BN401" s="90">
        <f t="shared" si="6209"/>
        <v>0</v>
      </c>
      <c r="BO401" s="236">
        <f t="shared" si="6210"/>
        <v>0</v>
      </c>
      <c r="BP401" s="232">
        <f t="shared" si="6211"/>
        <v>0</v>
      </c>
      <c r="BQ401" s="233">
        <f t="shared" si="6212"/>
        <v>0</v>
      </c>
      <c r="BR401" s="50">
        <f t="shared" si="6213"/>
        <v>0</v>
      </c>
      <c r="BS401" s="45">
        <f t="shared" si="6214"/>
        <v>0</v>
      </c>
      <c r="BT401" s="51">
        <f t="shared" si="6215"/>
        <v>0</v>
      </c>
      <c r="BU401" s="50">
        <f t="shared" si="6216"/>
        <v>0</v>
      </c>
      <c r="BV401" s="45">
        <f t="shared" si="6217"/>
        <v>0</v>
      </c>
      <c r="BW401" s="51">
        <f t="shared" si="6218"/>
        <v>0</v>
      </c>
      <c r="BX401" s="252">
        <f t="shared" si="6219"/>
        <v>0</v>
      </c>
      <c r="BY401" s="253">
        <f t="shared" si="6220"/>
        <v>0</v>
      </c>
      <c r="BZ401" s="253">
        <f t="shared" si="6221"/>
        <v>0</v>
      </c>
      <c r="CA401" s="243"/>
      <c r="CB401" s="240"/>
      <c r="CC401" s="241">
        <f t="shared" si="6222"/>
        <v>0</v>
      </c>
      <c r="CD401" s="243"/>
      <c r="CE401" s="240"/>
      <c r="CF401" s="241">
        <f t="shared" si="6223"/>
        <v>0</v>
      </c>
      <c r="CG401" s="236">
        <f t="shared" si="6224"/>
        <v>0</v>
      </c>
      <c r="CH401" s="232">
        <f t="shared" si="6225"/>
        <v>0</v>
      </c>
      <c r="CI401" s="233">
        <f t="shared" si="6226"/>
        <v>0</v>
      </c>
      <c r="CJ401" s="243"/>
      <c r="CK401" s="240"/>
      <c r="CL401" s="241">
        <f t="shared" si="6227"/>
        <v>0</v>
      </c>
      <c r="CM401" s="243"/>
      <c r="CN401" s="240"/>
      <c r="CO401" s="241">
        <f t="shared" si="6228"/>
        <v>0</v>
      </c>
      <c r="CP401" s="236">
        <f t="shared" si="6229"/>
        <v>0</v>
      </c>
      <c r="CQ401" s="232">
        <f t="shared" si="6230"/>
        <v>0</v>
      </c>
      <c r="CR401" s="233">
        <f t="shared" si="6231"/>
        <v>0</v>
      </c>
      <c r="CS401" s="243"/>
      <c r="CT401" s="240"/>
      <c r="CU401" s="241">
        <f t="shared" si="6232"/>
        <v>0</v>
      </c>
      <c r="CV401" s="243"/>
      <c r="CW401" s="240"/>
      <c r="CX401" s="241">
        <f t="shared" si="6233"/>
        <v>0</v>
      </c>
      <c r="CY401" s="236">
        <f t="shared" si="6234"/>
        <v>0</v>
      </c>
      <c r="CZ401" s="232">
        <f t="shared" si="6235"/>
        <v>0</v>
      </c>
      <c r="DA401" s="233">
        <f t="shared" si="6236"/>
        <v>0</v>
      </c>
      <c r="DB401" s="449">
        <f t="shared" si="6237"/>
        <v>0</v>
      </c>
      <c r="DC401" s="450">
        <f t="shared" si="6238"/>
        <v>0</v>
      </c>
      <c r="DD401" s="451">
        <f t="shared" si="6239"/>
        <v>0</v>
      </c>
      <c r="DE401" s="449">
        <f t="shared" si="6240"/>
        <v>0</v>
      </c>
      <c r="DF401" s="450">
        <f t="shared" si="6241"/>
        <v>0</v>
      </c>
      <c r="DG401" s="451">
        <f t="shared" si="6242"/>
        <v>0</v>
      </c>
      <c r="DH401" s="252">
        <f t="shared" si="6243"/>
        <v>0</v>
      </c>
      <c r="DI401" s="253">
        <f t="shared" si="6244"/>
        <v>0</v>
      </c>
      <c r="DJ401" s="253">
        <f t="shared" si="6245"/>
        <v>0</v>
      </c>
      <c r="DK401" s="184"/>
      <c r="DL401" s="100"/>
      <c r="DM401" s="90">
        <f t="shared" si="6246"/>
        <v>0</v>
      </c>
      <c r="DN401" s="184"/>
      <c r="DO401" s="100"/>
      <c r="DP401" s="90">
        <f t="shared" si="6247"/>
        <v>0</v>
      </c>
      <c r="DQ401" s="236">
        <f t="shared" si="6248"/>
        <v>0</v>
      </c>
      <c r="DR401" s="232">
        <f t="shared" si="6249"/>
        <v>0</v>
      </c>
      <c r="DS401" s="233">
        <f t="shared" si="6250"/>
        <v>0</v>
      </c>
      <c r="DT401" s="184"/>
      <c r="DU401" s="100"/>
      <c r="DV401" s="90">
        <f t="shared" si="6251"/>
        <v>0</v>
      </c>
      <c r="DW401" s="184"/>
      <c r="DX401" s="100"/>
      <c r="DY401" s="90">
        <f t="shared" si="6252"/>
        <v>0</v>
      </c>
      <c r="DZ401" s="236">
        <f t="shared" si="6253"/>
        <v>0</v>
      </c>
      <c r="EA401" s="232">
        <f t="shared" si="6254"/>
        <v>0</v>
      </c>
      <c r="EB401" s="233">
        <f t="shared" si="6255"/>
        <v>0</v>
      </c>
      <c r="EC401" s="184"/>
      <c r="ED401" s="100"/>
      <c r="EE401" s="90">
        <f t="shared" si="6256"/>
        <v>0</v>
      </c>
      <c r="EF401" s="184"/>
      <c r="EG401" s="100"/>
      <c r="EH401" s="90">
        <f t="shared" si="6257"/>
        <v>0</v>
      </c>
      <c r="EI401" s="41">
        <f t="shared" si="6258"/>
        <v>0</v>
      </c>
      <c r="EJ401" s="42">
        <f t="shared" si="6259"/>
        <v>0</v>
      </c>
      <c r="EK401" s="43">
        <f t="shared" si="6260"/>
        <v>0</v>
      </c>
      <c r="EL401" s="50">
        <f t="shared" si="6261"/>
        <v>0</v>
      </c>
      <c r="EM401" s="45">
        <f t="shared" si="6262"/>
        <v>0</v>
      </c>
      <c r="EN401" s="51">
        <f t="shared" si="6263"/>
        <v>0</v>
      </c>
      <c r="EO401" s="50">
        <f t="shared" si="6264"/>
        <v>0</v>
      </c>
      <c r="EP401" s="45">
        <f t="shared" si="6265"/>
        <v>0</v>
      </c>
      <c r="EQ401" s="51">
        <f t="shared" si="6266"/>
        <v>0</v>
      </c>
      <c r="ER401" s="81">
        <f t="shared" si="6267"/>
        <v>0</v>
      </c>
      <c r="ES401" s="52">
        <f t="shared" si="6268"/>
        <v>0</v>
      </c>
      <c r="ET401" s="52">
        <f t="shared" si="6269"/>
        <v>0</v>
      </c>
      <c r="EU401" s="27">
        <f t="shared" si="6270"/>
        <v>0</v>
      </c>
      <c r="EV401" s="28">
        <f t="shared" si="6271"/>
        <v>0</v>
      </c>
      <c r="EW401" s="29">
        <f t="shared" si="6272"/>
        <v>0</v>
      </c>
      <c r="EX401" s="27">
        <f t="shared" si="6273"/>
        <v>0</v>
      </c>
      <c r="EY401" s="28">
        <f t="shared" si="6274"/>
        <v>0</v>
      </c>
      <c r="EZ401" s="29">
        <f t="shared" si="6275"/>
        <v>0</v>
      </c>
      <c r="FA401" s="27">
        <f t="shared" si="6276"/>
        <v>0</v>
      </c>
      <c r="FB401" s="28">
        <f t="shared" si="6277"/>
        <v>0</v>
      </c>
      <c r="FC401" s="29">
        <f t="shared" si="6278"/>
        <v>0</v>
      </c>
      <c r="FE401" s="84" t="s">
        <v>479</v>
      </c>
      <c r="FF401" s="186" t="s">
        <v>476</v>
      </c>
      <c r="FG401" s="176" t="s">
        <v>461</v>
      </c>
      <c r="FH401" s="84" t="s">
        <v>297</v>
      </c>
      <c r="FI401" s="243"/>
      <c r="FJ401" s="240"/>
      <c r="FK401" s="241">
        <f t="shared" si="6376"/>
        <v>0</v>
      </c>
      <c r="FL401" s="243"/>
      <c r="FM401" s="240"/>
      <c r="FN401" s="241">
        <f t="shared" si="6377"/>
        <v>0</v>
      </c>
      <c r="FO401" s="41">
        <f t="shared" si="6378"/>
        <v>0</v>
      </c>
      <c r="FP401" s="42">
        <f t="shared" si="6379"/>
        <v>0</v>
      </c>
      <c r="FQ401" s="43">
        <f t="shared" si="6380"/>
        <v>0</v>
      </c>
      <c r="FR401" s="483"/>
      <c r="FS401" s="240"/>
      <c r="FT401" s="241">
        <f t="shared" si="6381"/>
        <v>0</v>
      </c>
      <c r="FU401" s="243"/>
      <c r="FV401" s="240"/>
      <c r="FW401" s="241">
        <f t="shared" si="6382"/>
        <v>0</v>
      </c>
      <c r="FX401" s="41">
        <f t="shared" si="6383"/>
        <v>0</v>
      </c>
      <c r="FY401" s="42">
        <f t="shared" si="6384"/>
        <v>0</v>
      </c>
      <c r="FZ401" s="43">
        <f t="shared" si="6385"/>
        <v>0</v>
      </c>
      <c r="GA401" s="483"/>
      <c r="GB401" s="240"/>
      <c r="GC401" s="241">
        <f t="shared" si="6184"/>
        <v>0</v>
      </c>
      <c r="GD401" s="243"/>
      <c r="GE401" s="240"/>
      <c r="GF401" s="241">
        <f t="shared" si="6185"/>
        <v>0</v>
      </c>
      <c r="GG401" s="41">
        <f t="shared" si="6279"/>
        <v>0</v>
      </c>
      <c r="GH401" s="42">
        <f t="shared" si="6280"/>
        <v>0</v>
      </c>
      <c r="GI401" s="43">
        <f t="shared" si="6281"/>
        <v>0</v>
      </c>
      <c r="GJ401" s="449">
        <f t="shared" si="6282"/>
        <v>0</v>
      </c>
      <c r="GK401" s="450">
        <f t="shared" si="6283"/>
        <v>0</v>
      </c>
      <c r="GL401" s="451">
        <f t="shared" si="6284"/>
        <v>0</v>
      </c>
      <c r="GM401" s="449">
        <f t="shared" si="6285"/>
        <v>0</v>
      </c>
      <c r="GN401" s="450">
        <f t="shared" si="6286"/>
        <v>0</v>
      </c>
      <c r="GO401" s="451">
        <f t="shared" si="6287"/>
        <v>0</v>
      </c>
      <c r="GP401" s="252">
        <f t="shared" si="6288"/>
        <v>0</v>
      </c>
      <c r="GQ401" s="253">
        <f t="shared" si="6289"/>
        <v>0</v>
      </c>
      <c r="GR401" s="253">
        <f t="shared" si="6290"/>
        <v>0</v>
      </c>
      <c r="GS401" s="184"/>
      <c r="GT401" s="100"/>
      <c r="GU401" s="90">
        <f t="shared" si="6291"/>
        <v>0</v>
      </c>
      <c r="GV401" s="184"/>
      <c r="GW401" s="100"/>
      <c r="GX401" s="90">
        <f t="shared" si="6292"/>
        <v>0</v>
      </c>
      <c r="GY401" s="236">
        <f t="shared" si="6293"/>
        <v>0</v>
      </c>
      <c r="GZ401" s="232">
        <f t="shared" si="6294"/>
        <v>0</v>
      </c>
      <c r="HA401" s="233">
        <f t="shared" si="6295"/>
        <v>0</v>
      </c>
      <c r="HB401" s="184"/>
      <c r="HC401" s="100"/>
      <c r="HD401" s="90">
        <f t="shared" si="6296"/>
        <v>0</v>
      </c>
      <c r="HE401" s="184"/>
      <c r="HF401" s="100"/>
      <c r="HG401" s="90">
        <f t="shared" si="6297"/>
        <v>0</v>
      </c>
      <c r="HH401" s="236">
        <f t="shared" si="6298"/>
        <v>0</v>
      </c>
      <c r="HI401" s="232">
        <f t="shared" si="6299"/>
        <v>0</v>
      </c>
      <c r="HJ401" s="233">
        <f t="shared" si="6300"/>
        <v>0</v>
      </c>
      <c r="HK401" s="184"/>
      <c r="HL401" s="100"/>
      <c r="HM401" s="90">
        <f t="shared" si="6301"/>
        <v>0</v>
      </c>
      <c r="HN401" s="184"/>
      <c r="HO401" s="100"/>
      <c r="HP401" s="90">
        <f t="shared" si="6302"/>
        <v>0</v>
      </c>
      <c r="HQ401" s="236">
        <f t="shared" si="6303"/>
        <v>0</v>
      </c>
      <c r="HR401" s="232">
        <f t="shared" si="6304"/>
        <v>0</v>
      </c>
      <c r="HS401" s="233">
        <f t="shared" si="6305"/>
        <v>0</v>
      </c>
      <c r="HT401" s="50">
        <f t="shared" si="6306"/>
        <v>0</v>
      </c>
      <c r="HU401" s="45">
        <f t="shared" si="6307"/>
        <v>0</v>
      </c>
      <c r="HV401" s="51">
        <f t="shared" si="6308"/>
        <v>0</v>
      </c>
      <c r="HW401" s="50">
        <f t="shared" si="6309"/>
        <v>0</v>
      </c>
      <c r="HX401" s="45">
        <f t="shared" si="6310"/>
        <v>0</v>
      </c>
      <c r="HY401" s="51">
        <f t="shared" si="6311"/>
        <v>0</v>
      </c>
      <c r="HZ401" s="252">
        <f t="shared" si="6312"/>
        <v>0</v>
      </c>
      <c r="IA401" s="253">
        <f t="shared" si="6313"/>
        <v>0</v>
      </c>
      <c r="IB401" s="253">
        <f t="shared" si="6314"/>
        <v>0</v>
      </c>
      <c r="IC401" s="243"/>
      <c r="ID401" s="240"/>
      <c r="IE401" s="241">
        <f t="shared" si="6315"/>
        <v>0</v>
      </c>
      <c r="IF401" s="243"/>
      <c r="IG401" s="240"/>
      <c r="IH401" s="241">
        <f t="shared" si="6316"/>
        <v>0</v>
      </c>
      <c r="II401" s="236">
        <f t="shared" si="6317"/>
        <v>0</v>
      </c>
      <c r="IJ401" s="232">
        <f t="shared" si="6318"/>
        <v>0</v>
      </c>
      <c r="IK401" s="233">
        <f t="shared" si="6319"/>
        <v>0</v>
      </c>
      <c r="IL401" s="243"/>
      <c r="IM401" s="240"/>
      <c r="IN401" s="241">
        <f t="shared" si="6320"/>
        <v>0</v>
      </c>
      <c r="IO401" s="243"/>
      <c r="IP401" s="240"/>
      <c r="IQ401" s="241">
        <f t="shared" si="6321"/>
        <v>0</v>
      </c>
      <c r="IR401" s="236">
        <f t="shared" si="6322"/>
        <v>0</v>
      </c>
      <c r="IS401" s="232">
        <f t="shared" si="6323"/>
        <v>0</v>
      </c>
      <c r="IT401" s="233">
        <f t="shared" si="6324"/>
        <v>0</v>
      </c>
      <c r="IU401" s="243"/>
      <c r="IV401" s="240"/>
      <c r="IW401" s="241">
        <f t="shared" si="6325"/>
        <v>0</v>
      </c>
      <c r="IX401" s="243"/>
      <c r="IY401" s="240"/>
      <c r="IZ401" s="241">
        <f t="shared" si="6326"/>
        <v>0</v>
      </c>
      <c r="JA401" s="236">
        <f t="shared" si="6327"/>
        <v>0</v>
      </c>
      <c r="JB401" s="232">
        <f t="shared" si="6328"/>
        <v>0</v>
      </c>
      <c r="JC401" s="233">
        <f t="shared" si="6329"/>
        <v>0</v>
      </c>
      <c r="JD401" s="449">
        <f t="shared" si="6330"/>
        <v>0</v>
      </c>
      <c r="JE401" s="450">
        <f t="shared" si="6331"/>
        <v>0</v>
      </c>
      <c r="JF401" s="451">
        <f t="shared" si="6332"/>
        <v>0</v>
      </c>
      <c r="JG401" s="449">
        <f t="shared" si="6333"/>
        <v>0</v>
      </c>
      <c r="JH401" s="450">
        <f t="shared" si="6334"/>
        <v>0</v>
      </c>
      <c r="JI401" s="451">
        <f t="shared" si="6335"/>
        <v>0</v>
      </c>
      <c r="JJ401" s="252">
        <f t="shared" si="6336"/>
        <v>0</v>
      </c>
      <c r="JK401" s="253">
        <f t="shared" si="6337"/>
        <v>0</v>
      </c>
      <c r="JL401" s="253">
        <f t="shared" si="6338"/>
        <v>0</v>
      </c>
      <c r="JM401" s="184"/>
      <c r="JN401" s="100"/>
      <c r="JO401" s="90">
        <f t="shared" si="6339"/>
        <v>0</v>
      </c>
      <c r="JP401" s="184"/>
      <c r="JQ401" s="100"/>
      <c r="JR401" s="90">
        <f t="shared" si="6340"/>
        <v>0</v>
      </c>
      <c r="JS401" s="236">
        <f t="shared" si="6341"/>
        <v>0</v>
      </c>
      <c r="JT401" s="232">
        <f t="shared" si="6342"/>
        <v>0</v>
      </c>
      <c r="JU401" s="233">
        <f t="shared" si="6343"/>
        <v>0</v>
      </c>
      <c r="JV401" s="184"/>
      <c r="JW401" s="100"/>
      <c r="JX401" s="90">
        <f t="shared" si="6344"/>
        <v>0</v>
      </c>
      <c r="JY401" s="184"/>
      <c r="JZ401" s="100"/>
      <c r="KA401" s="90">
        <f t="shared" si="6345"/>
        <v>0</v>
      </c>
      <c r="KB401" s="236">
        <f t="shared" si="6346"/>
        <v>0</v>
      </c>
      <c r="KC401" s="232">
        <f t="shared" si="6347"/>
        <v>0</v>
      </c>
      <c r="KD401" s="233">
        <f t="shared" si="6348"/>
        <v>0</v>
      </c>
      <c r="KE401" s="184"/>
      <c r="KF401" s="100"/>
      <c r="KG401" s="90">
        <f t="shared" si="6349"/>
        <v>0</v>
      </c>
      <c r="KH401" s="184"/>
      <c r="KI401" s="100"/>
      <c r="KJ401" s="90">
        <f t="shared" si="6350"/>
        <v>0</v>
      </c>
      <c r="KK401" s="41">
        <f t="shared" si="6351"/>
        <v>0</v>
      </c>
      <c r="KL401" s="42">
        <f t="shared" si="6352"/>
        <v>0</v>
      </c>
      <c r="KM401" s="43">
        <f t="shared" si="6353"/>
        <v>0</v>
      </c>
      <c r="KN401" s="50">
        <f t="shared" si="6354"/>
        <v>0</v>
      </c>
      <c r="KO401" s="45">
        <f t="shared" si="6355"/>
        <v>0</v>
      </c>
      <c r="KP401" s="51">
        <f t="shared" si="6356"/>
        <v>0</v>
      </c>
      <c r="KQ401" s="50">
        <f t="shared" si="6357"/>
        <v>0</v>
      </c>
      <c r="KR401" s="45">
        <f t="shared" si="6358"/>
        <v>0</v>
      </c>
      <c r="KS401" s="51">
        <f t="shared" si="6359"/>
        <v>0</v>
      </c>
      <c r="KT401" s="81">
        <f t="shared" si="6360"/>
        <v>0</v>
      </c>
      <c r="KU401" s="52">
        <f t="shared" si="6361"/>
        <v>0</v>
      </c>
      <c r="KV401" s="52">
        <f t="shared" si="6362"/>
        <v>0</v>
      </c>
      <c r="KW401" s="27">
        <f t="shared" si="6363"/>
        <v>0</v>
      </c>
      <c r="KX401" s="28">
        <f t="shared" si="6364"/>
        <v>0</v>
      </c>
      <c r="KY401" s="29">
        <f t="shared" si="6365"/>
        <v>0</v>
      </c>
      <c r="KZ401" s="27">
        <f t="shared" si="6366"/>
        <v>0</v>
      </c>
      <c r="LA401" s="28">
        <f t="shared" si="6367"/>
        <v>0</v>
      </c>
      <c r="LB401" s="29">
        <f t="shared" si="6368"/>
        <v>0</v>
      </c>
      <c r="LC401" s="27">
        <f t="shared" si="6369"/>
        <v>0</v>
      </c>
      <c r="LD401" s="28">
        <f t="shared" si="6370"/>
        <v>0</v>
      </c>
      <c r="LE401" s="29">
        <f t="shared" si="6371"/>
        <v>0</v>
      </c>
    </row>
    <row r="402" spans="2:317" ht="20.25" hidden="1" customHeight="1" outlineLevel="3">
      <c r="B402" s="84"/>
      <c r="C402" s="186"/>
      <c r="D402" s="176"/>
      <c r="E402" s="176"/>
      <c r="F402" s="84"/>
      <c r="G402" s="243"/>
      <c r="H402" s="240"/>
      <c r="I402" s="241">
        <f t="shared" si="6372"/>
        <v>0</v>
      </c>
      <c r="J402" s="243"/>
      <c r="K402" s="240"/>
      <c r="L402" s="241">
        <f t="shared" si="6373"/>
        <v>0</v>
      </c>
      <c r="M402" s="41">
        <f t="shared" si="6174"/>
        <v>0</v>
      </c>
      <c r="N402" s="42">
        <f t="shared" si="6175"/>
        <v>0</v>
      </c>
      <c r="O402" s="43">
        <f t="shared" si="6176"/>
        <v>0</v>
      </c>
      <c r="P402" s="243"/>
      <c r="Q402" s="240"/>
      <c r="R402" s="241">
        <f t="shared" si="6374"/>
        <v>0</v>
      </c>
      <c r="S402" s="243"/>
      <c r="T402" s="240"/>
      <c r="U402" s="241">
        <f t="shared" si="6375"/>
        <v>0</v>
      </c>
      <c r="V402" s="41">
        <f t="shared" si="6177"/>
        <v>0</v>
      </c>
      <c r="W402" s="42">
        <f t="shared" si="6178"/>
        <v>0</v>
      </c>
      <c r="X402" s="43">
        <f t="shared" si="6179"/>
        <v>0</v>
      </c>
      <c r="Y402" s="243"/>
      <c r="Z402" s="240"/>
      <c r="AA402" s="241">
        <f t="shared" si="6180"/>
        <v>0</v>
      </c>
      <c r="AB402" s="243"/>
      <c r="AC402" s="240"/>
      <c r="AD402" s="241">
        <f t="shared" si="6181"/>
        <v>0</v>
      </c>
      <c r="AE402" s="41">
        <f t="shared" si="6186"/>
        <v>0</v>
      </c>
      <c r="AF402" s="42">
        <f t="shared" si="6187"/>
        <v>0</v>
      </c>
      <c r="AG402" s="43">
        <f t="shared" si="6188"/>
        <v>0</v>
      </c>
      <c r="AH402" s="449">
        <f t="shared" si="6189"/>
        <v>0</v>
      </c>
      <c r="AI402" s="450">
        <f t="shared" si="6190"/>
        <v>0</v>
      </c>
      <c r="AJ402" s="451">
        <f t="shared" si="6191"/>
        <v>0</v>
      </c>
      <c r="AK402" s="449">
        <f t="shared" si="6192"/>
        <v>0</v>
      </c>
      <c r="AL402" s="450">
        <f t="shared" si="6193"/>
        <v>0</v>
      </c>
      <c r="AM402" s="451">
        <f t="shared" si="6194"/>
        <v>0</v>
      </c>
      <c r="AN402" s="252">
        <f t="shared" si="6195"/>
        <v>0</v>
      </c>
      <c r="AO402" s="253">
        <f t="shared" si="6196"/>
        <v>0</v>
      </c>
      <c r="AP402" s="253">
        <f t="shared" si="6197"/>
        <v>0</v>
      </c>
      <c r="AQ402" s="184"/>
      <c r="AR402" s="100"/>
      <c r="AS402" s="90">
        <f t="shared" si="6198"/>
        <v>0</v>
      </c>
      <c r="AT402" s="184"/>
      <c r="AU402" s="100"/>
      <c r="AV402" s="90">
        <f t="shared" si="6199"/>
        <v>0</v>
      </c>
      <c r="AW402" s="236">
        <f t="shared" si="6200"/>
        <v>0</v>
      </c>
      <c r="AX402" s="232">
        <f t="shared" si="6201"/>
        <v>0</v>
      </c>
      <c r="AY402" s="233">
        <f t="shared" si="6202"/>
        <v>0</v>
      </c>
      <c r="AZ402" s="184"/>
      <c r="BA402" s="100"/>
      <c r="BB402" s="90">
        <f t="shared" si="6203"/>
        <v>0</v>
      </c>
      <c r="BC402" s="184"/>
      <c r="BD402" s="100"/>
      <c r="BE402" s="90">
        <f t="shared" si="6204"/>
        <v>0</v>
      </c>
      <c r="BF402" s="236">
        <f t="shared" si="6205"/>
        <v>0</v>
      </c>
      <c r="BG402" s="232">
        <f t="shared" si="6206"/>
        <v>0</v>
      </c>
      <c r="BH402" s="233">
        <f t="shared" si="6207"/>
        <v>0</v>
      </c>
      <c r="BI402" s="184"/>
      <c r="BJ402" s="100"/>
      <c r="BK402" s="90">
        <f t="shared" si="6208"/>
        <v>0</v>
      </c>
      <c r="BL402" s="184"/>
      <c r="BM402" s="100"/>
      <c r="BN402" s="90">
        <f t="shared" si="6209"/>
        <v>0</v>
      </c>
      <c r="BO402" s="236">
        <f t="shared" si="6210"/>
        <v>0</v>
      </c>
      <c r="BP402" s="232">
        <f t="shared" si="6211"/>
        <v>0</v>
      </c>
      <c r="BQ402" s="233">
        <f t="shared" si="6212"/>
        <v>0</v>
      </c>
      <c r="BR402" s="50">
        <f t="shared" si="6213"/>
        <v>0</v>
      </c>
      <c r="BS402" s="45">
        <f t="shared" si="6214"/>
        <v>0</v>
      </c>
      <c r="BT402" s="51">
        <f t="shared" si="6215"/>
        <v>0</v>
      </c>
      <c r="BU402" s="50">
        <f t="shared" si="6216"/>
        <v>0</v>
      </c>
      <c r="BV402" s="45">
        <f t="shared" si="6217"/>
        <v>0</v>
      </c>
      <c r="BW402" s="51">
        <f t="shared" si="6218"/>
        <v>0</v>
      </c>
      <c r="BX402" s="252">
        <f t="shared" si="6219"/>
        <v>0</v>
      </c>
      <c r="BY402" s="253">
        <f t="shared" si="6220"/>
        <v>0</v>
      </c>
      <c r="BZ402" s="253">
        <f t="shared" si="6221"/>
        <v>0</v>
      </c>
      <c r="CA402" s="243"/>
      <c r="CB402" s="240"/>
      <c r="CC402" s="241">
        <f t="shared" si="6222"/>
        <v>0</v>
      </c>
      <c r="CD402" s="243"/>
      <c r="CE402" s="240"/>
      <c r="CF402" s="241">
        <f t="shared" si="6223"/>
        <v>0</v>
      </c>
      <c r="CG402" s="236">
        <f t="shared" si="6224"/>
        <v>0</v>
      </c>
      <c r="CH402" s="232">
        <f t="shared" si="6225"/>
        <v>0</v>
      </c>
      <c r="CI402" s="233">
        <f t="shared" si="6226"/>
        <v>0</v>
      </c>
      <c r="CJ402" s="243"/>
      <c r="CK402" s="240"/>
      <c r="CL402" s="241">
        <f t="shared" si="6227"/>
        <v>0</v>
      </c>
      <c r="CM402" s="243"/>
      <c r="CN402" s="240"/>
      <c r="CO402" s="241">
        <f t="shared" si="6228"/>
        <v>0</v>
      </c>
      <c r="CP402" s="236">
        <f t="shared" si="6229"/>
        <v>0</v>
      </c>
      <c r="CQ402" s="232">
        <f t="shared" si="6230"/>
        <v>0</v>
      </c>
      <c r="CR402" s="233">
        <f t="shared" si="6231"/>
        <v>0</v>
      </c>
      <c r="CS402" s="243"/>
      <c r="CT402" s="240"/>
      <c r="CU402" s="241">
        <f t="shared" si="6232"/>
        <v>0</v>
      </c>
      <c r="CV402" s="243"/>
      <c r="CW402" s="240"/>
      <c r="CX402" s="241">
        <f t="shared" si="6233"/>
        <v>0</v>
      </c>
      <c r="CY402" s="236">
        <f t="shared" si="6234"/>
        <v>0</v>
      </c>
      <c r="CZ402" s="232">
        <f t="shared" si="6235"/>
        <v>0</v>
      </c>
      <c r="DA402" s="233">
        <f t="shared" si="6236"/>
        <v>0</v>
      </c>
      <c r="DB402" s="449">
        <f t="shared" si="6237"/>
        <v>0</v>
      </c>
      <c r="DC402" s="450">
        <f t="shared" si="6238"/>
        <v>0</v>
      </c>
      <c r="DD402" s="451">
        <f t="shared" si="6239"/>
        <v>0</v>
      </c>
      <c r="DE402" s="449">
        <f t="shared" si="6240"/>
        <v>0</v>
      </c>
      <c r="DF402" s="450">
        <f t="shared" si="6241"/>
        <v>0</v>
      </c>
      <c r="DG402" s="451">
        <f t="shared" si="6242"/>
        <v>0</v>
      </c>
      <c r="DH402" s="252">
        <f t="shared" si="6243"/>
        <v>0</v>
      </c>
      <c r="DI402" s="253">
        <f t="shared" si="6244"/>
        <v>0</v>
      </c>
      <c r="DJ402" s="253">
        <f t="shared" si="6245"/>
        <v>0</v>
      </c>
      <c r="DK402" s="184"/>
      <c r="DL402" s="100"/>
      <c r="DM402" s="90">
        <f t="shared" si="6246"/>
        <v>0</v>
      </c>
      <c r="DN402" s="184"/>
      <c r="DO402" s="100"/>
      <c r="DP402" s="90">
        <f t="shared" si="6247"/>
        <v>0</v>
      </c>
      <c r="DQ402" s="236">
        <f t="shared" si="6248"/>
        <v>0</v>
      </c>
      <c r="DR402" s="232">
        <f t="shared" si="6249"/>
        <v>0</v>
      </c>
      <c r="DS402" s="233">
        <f t="shared" si="6250"/>
        <v>0</v>
      </c>
      <c r="DT402" s="184"/>
      <c r="DU402" s="100"/>
      <c r="DV402" s="90">
        <f t="shared" si="6251"/>
        <v>0</v>
      </c>
      <c r="DW402" s="184"/>
      <c r="DX402" s="100"/>
      <c r="DY402" s="90">
        <f t="shared" si="6252"/>
        <v>0</v>
      </c>
      <c r="DZ402" s="236">
        <f t="shared" si="6253"/>
        <v>0</v>
      </c>
      <c r="EA402" s="232">
        <f t="shared" si="6254"/>
        <v>0</v>
      </c>
      <c r="EB402" s="233">
        <f t="shared" si="6255"/>
        <v>0</v>
      </c>
      <c r="EC402" s="184"/>
      <c r="ED402" s="100"/>
      <c r="EE402" s="90">
        <f t="shared" si="6256"/>
        <v>0</v>
      </c>
      <c r="EF402" s="184"/>
      <c r="EG402" s="100"/>
      <c r="EH402" s="90">
        <f t="shared" si="6257"/>
        <v>0</v>
      </c>
      <c r="EI402" s="41">
        <f t="shared" si="6258"/>
        <v>0</v>
      </c>
      <c r="EJ402" s="42">
        <f t="shared" si="6259"/>
        <v>0</v>
      </c>
      <c r="EK402" s="43">
        <f t="shared" si="6260"/>
        <v>0</v>
      </c>
      <c r="EL402" s="50">
        <f t="shared" si="6261"/>
        <v>0</v>
      </c>
      <c r="EM402" s="45">
        <f t="shared" si="6262"/>
        <v>0</v>
      </c>
      <c r="EN402" s="51">
        <f t="shared" si="6263"/>
        <v>0</v>
      </c>
      <c r="EO402" s="50">
        <f t="shared" si="6264"/>
        <v>0</v>
      </c>
      <c r="EP402" s="45">
        <f t="shared" si="6265"/>
        <v>0</v>
      </c>
      <c r="EQ402" s="51">
        <f t="shared" si="6266"/>
        <v>0</v>
      </c>
      <c r="ER402" s="81">
        <f t="shared" si="6267"/>
        <v>0</v>
      </c>
      <c r="ES402" s="52">
        <f t="shared" si="6268"/>
        <v>0</v>
      </c>
      <c r="ET402" s="52">
        <f t="shared" si="6269"/>
        <v>0</v>
      </c>
      <c r="EU402" s="27">
        <f t="shared" si="6270"/>
        <v>0</v>
      </c>
      <c r="EV402" s="28">
        <f t="shared" si="6271"/>
        <v>0</v>
      </c>
      <c r="EW402" s="29">
        <f t="shared" si="6272"/>
        <v>0</v>
      </c>
      <c r="EX402" s="27">
        <f t="shared" si="6273"/>
        <v>0</v>
      </c>
      <c r="EY402" s="28">
        <f t="shared" si="6274"/>
        <v>0</v>
      </c>
      <c r="EZ402" s="29">
        <f t="shared" si="6275"/>
        <v>0</v>
      </c>
      <c r="FA402" s="27">
        <f t="shared" si="6276"/>
        <v>0</v>
      </c>
      <c r="FB402" s="28">
        <f t="shared" si="6277"/>
        <v>0</v>
      </c>
      <c r="FC402" s="29">
        <f t="shared" si="6278"/>
        <v>0</v>
      </c>
      <c r="FE402" s="84" t="s">
        <v>480</v>
      </c>
      <c r="FF402" s="186" t="s">
        <v>476</v>
      </c>
      <c r="FG402" s="176" t="s">
        <v>461</v>
      </c>
      <c r="FH402" s="84" t="s">
        <v>297</v>
      </c>
      <c r="FI402" s="243"/>
      <c r="FJ402" s="240"/>
      <c r="FK402" s="241">
        <f t="shared" si="6376"/>
        <v>0</v>
      </c>
      <c r="FL402" s="243"/>
      <c r="FM402" s="240"/>
      <c r="FN402" s="241">
        <f t="shared" si="6377"/>
        <v>0</v>
      </c>
      <c r="FO402" s="41">
        <f t="shared" si="6378"/>
        <v>0</v>
      </c>
      <c r="FP402" s="42">
        <f t="shared" si="6379"/>
        <v>0</v>
      </c>
      <c r="FQ402" s="43">
        <f t="shared" si="6380"/>
        <v>0</v>
      </c>
      <c r="FR402" s="243"/>
      <c r="FS402" s="240"/>
      <c r="FT402" s="241">
        <f t="shared" si="6381"/>
        <v>0</v>
      </c>
      <c r="FU402" s="243"/>
      <c r="FV402" s="240"/>
      <c r="FW402" s="241">
        <f t="shared" si="6382"/>
        <v>0</v>
      </c>
      <c r="FX402" s="41">
        <f t="shared" si="6383"/>
        <v>0</v>
      </c>
      <c r="FY402" s="42">
        <f t="shared" si="6384"/>
        <v>0</v>
      </c>
      <c r="FZ402" s="43">
        <f t="shared" si="6385"/>
        <v>0</v>
      </c>
      <c r="GA402" s="243"/>
      <c r="GB402" s="240"/>
      <c r="GC402" s="241">
        <f t="shared" si="6184"/>
        <v>0</v>
      </c>
      <c r="GD402" s="243"/>
      <c r="GE402" s="240"/>
      <c r="GF402" s="241">
        <f t="shared" si="6185"/>
        <v>0</v>
      </c>
      <c r="GG402" s="41">
        <f t="shared" si="6279"/>
        <v>0</v>
      </c>
      <c r="GH402" s="42">
        <f t="shared" si="6280"/>
        <v>0</v>
      </c>
      <c r="GI402" s="43">
        <f t="shared" si="6281"/>
        <v>0</v>
      </c>
      <c r="GJ402" s="449">
        <f t="shared" si="6282"/>
        <v>0</v>
      </c>
      <c r="GK402" s="450">
        <f t="shared" si="6283"/>
        <v>0</v>
      </c>
      <c r="GL402" s="451">
        <f t="shared" si="6284"/>
        <v>0</v>
      </c>
      <c r="GM402" s="449">
        <f t="shared" si="6285"/>
        <v>0</v>
      </c>
      <c r="GN402" s="450">
        <f t="shared" si="6286"/>
        <v>0</v>
      </c>
      <c r="GO402" s="451">
        <f t="shared" si="6287"/>
        <v>0</v>
      </c>
      <c r="GP402" s="252">
        <f t="shared" si="6288"/>
        <v>0</v>
      </c>
      <c r="GQ402" s="253">
        <f t="shared" si="6289"/>
        <v>0</v>
      </c>
      <c r="GR402" s="253">
        <f t="shared" si="6290"/>
        <v>0</v>
      </c>
      <c r="GS402" s="184"/>
      <c r="GT402" s="100"/>
      <c r="GU402" s="90">
        <f t="shared" si="6291"/>
        <v>0</v>
      </c>
      <c r="GV402" s="184"/>
      <c r="GW402" s="100"/>
      <c r="GX402" s="90">
        <f t="shared" si="6292"/>
        <v>0</v>
      </c>
      <c r="GY402" s="236">
        <f t="shared" si="6293"/>
        <v>0</v>
      </c>
      <c r="GZ402" s="232">
        <f t="shared" si="6294"/>
        <v>0</v>
      </c>
      <c r="HA402" s="233">
        <f t="shared" si="6295"/>
        <v>0</v>
      </c>
      <c r="HB402" s="184"/>
      <c r="HC402" s="100"/>
      <c r="HD402" s="90">
        <f t="shared" si="6296"/>
        <v>0</v>
      </c>
      <c r="HE402" s="184"/>
      <c r="HF402" s="100"/>
      <c r="HG402" s="90">
        <f t="shared" si="6297"/>
        <v>0</v>
      </c>
      <c r="HH402" s="236">
        <f t="shared" si="6298"/>
        <v>0</v>
      </c>
      <c r="HI402" s="232">
        <f t="shared" si="6299"/>
        <v>0</v>
      </c>
      <c r="HJ402" s="233">
        <f t="shared" si="6300"/>
        <v>0</v>
      </c>
      <c r="HK402" s="184"/>
      <c r="HL402" s="100"/>
      <c r="HM402" s="90">
        <f t="shared" si="6301"/>
        <v>0</v>
      </c>
      <c r="HN402" s="184"/>
      <c r="HO402" s="100"/>
      <c r="HP402" s="90">
        <f t="shared" si="6302"/>
        <v>0</v>
      </c>
      <c r="HQ402" s="236">
        <f t="shared" si="6303"/>
        <v>0</v>
      </c>
      <c r="HR402" s="232">
        <f t="shared" si="6304"/>
        <v>0</v>
      </c>
      <c r="HS402" s="233">
        <f t="shared" si="6305"/>
        <v>0</v>
      </c>
      <c r="HT402" s="50">
        <f t="shared" si="6306"/>
        <v>0</v>
      </c>
      <c r="HU402" s="45">
        <f t="shared" si="6307"/>
        <v>0</v>
      </c>
      <c r="HV402" s="51">
        <f t="shared" si="6308"/>
        <v>0</v>
      </c>
      <c r="HW402" s="50">
        <f t="shared" si="6309"/>
        <v>0</v>
      </c>
      <c r="HX402" s="45">
        <f t="shared" si="6310"/>
        <v>0</v>
      </c>
      <c r="HY402" s="51">
        <f t="shared" si="6311"/>
        <v>0</v>
      </c>
      <c r="HZ402" s="252">
        <f t="shared" si="6312"/>
        <v>0</v>
      </c>
      <c r="IA402" s="253">
        <f t="shared" si="6313"/>
        <v>0</v>
      </c>
      <c r="IB402" s="253">
        <f t="shared" si="6314"/>
        <v>0</v>
      </c>
      <c r="IC402" s="243"/>
      <c r="ID402" s="240"/>
      <c r="IE402" s="241">
        <f t="shared" si="6315"/>
        <v>0</v>
      </c>
      <c r="IF402" s="243"/>
      <c r="IG402" s="240"/>
      <c r="IH402" s="241">
        <f t="shared" si="6316"/>
        <v>0</v>
      </c>
      <c r="II402" s="236">
        <f t="shared" si="6317"/>
        <v>0</v>
      </c>
      <c r="IJ402" s="232">
        <f t="shared" si="6318"/>
        <v>0</v>
      </c>
      <c r="IK402" s="233">
        <f t="shared" si="6319"/>
        <v>0</v>
      </c>
      <c r="IL402" s="243"/>
      <c r="IM402" s="240"/>
      <c r="IN402" s="241">
        <f t="shared" si="6320"/>
        <v>0</v>
      </c>
      <c r="IO402" s="243"/>
      <c r="IP402" s="240"/>
      <c r="IQ402" s="241">
        <f t="shared" si="6321"/>
        <v>0</v>
      </c>
      <c r="IR402" s="236">
        <f t="shared" si="6322"/>
        <v>0</v>
      </c>
      <c r="IS402" s="232">
        <f t="shared" si="6323"/>
        <v>0</v>
      </c>
      <c r="IT402" s="233">
        <f t="shared" si="6324"/>
        <v>0</v>
      </c>
      <c r="IU402" s="243"/>
      <c r="IV402" s="240"/>
      <c r="IW402" s="241">
        <f t="shared" si="6325"/>
        <v>0</v>
      </c>
      <c r="IX402" s="243"/>
      <c r="IY402" s="240"/>
      <c r="IZ402" s="241">
        <f t="shared" si="6326"/>
        <v>0</v>
      </c>
      <c r="JA402" s="236">
        <f t="shared" si="6327"/>
        <v>0</v>
      </c>
      <c r="JB402" s="232">
        <f t="shared" si="6328"/>
        <v>0</v>
      </c>
      <c r="JC402" s="233">
        <f t="shared" si="6329"/>
        <v>0</v>
      </c>
      <c r="JD402" s="449">
        <f t="shared" si="6330"/>
        <v>0</v>
      </c>
      <c r="JE402" s="450">
        <f t="shared" si="6331"/>
        <v>0</v>
      </c>
      <c r="JF402" s="451">
        <f t="shared" si="6332"/>
        <v>0</v>
      </c>
      <c r="JG402" s="449">
        <f t="shared" si="6333"/>
        <v>0</v>
      </c>
      <c r="JH402" s="450">
        <f t="shared" si="6334"/>
        <v>0</v>
      </c>
      <c r="JI402" s="451">
        <f t="shared" si="6335"/>
        <v>0</v>
      </c>
      <c r="JJ402" s="252">
        <f t="shared" si="6336"/>
        <v>0</v>
      </c>
      <c r="JK402" s="253">
        <f t="shared" si="6337"/>
        <v>0</v>
      </c>
      <c r="JL402" s="253">
        <f t="shared" si="6338"/>
        <v>0</v>
      </c>
      <c r="JM402" s="184"/>
      <c r="JN402" s="100"/>
      <c r="JO402" s="90">
        <f t="shared" si="6339"/>
        <v>0</v>
      </c>
      <c r="JP402" s="184"/>
      <c r="JQ402" s="100"/>
      <c r="JR402" s="90">
        <f t="shared" si="6340"/>
        <v>0</v>
      </c>
      <c r="JS402" s="236">
        <f t="shared" si="6341"/>
        <v>0</v>
      </c>
      <c r="JT402" s="232">
        <f t="shared" si="6342"/>
        <v>0</v>
      </c>
      <c r="JU402" s="233">
        <f t="shared" si="6343"/>
        <v>0</v>
      </c>
      <c r="JV402" s="184"/>
      <c r="JW402" s="100"/>
      <c r="JX402" s="90">
        <f t="shared" si="6344"/>
        <v>0</v>
      </c>
      <c r="JY402" s="184"/>
      <c r="JZ402" s="100"/>
      <c r="KA402" s="90">
        <f t="shared" si="6345"/>
        <v>0</v>
      </c>
      <c r="KB402" s="236">
        <f t="shared" si="6346"/>
        <v>0</v>
      </c>
      <c r="KC402" s="232">
        <f t="shared" si="6347"/>
        <v>0</v>
      </c>
      <c r="KD402" s="233">
        <f t="shared" si="6348"/>
        <v>0</v>
      </c>
      <c r="KE402" s="184"/>
      <c r="KF402" s="100"/>
      <c r="KG402" s="90">
        <f t="shared" si="6349"/>
        <v>0</v>
      </c>
      <c r="KH402" s="184"/>
      <c r="KI402" s="100"/>
      <c r="KJ402" s="90">
        <f t="shared" si="6350"/>
        <v>0</v>
      </c>
      <c r="KK402" s="41">
        <f t="shared" si="6351"/>
        <v>0</v>
      </c>
      <c r="KL402" s="42">
        <f t="shared" si="6352"/>
        <v>0</v>
      </c>
      <c r="KM402" s="43">
        <f t="shared" si="6353"/>
        <v>0</v>
      </c>
      <c r="KN402" s="50">
        <f t="shared" si="6354"/>
        <v>0</v>
      </c>
      <c r="KO402" s="45">
        <f t="shared" si="6355"/>
        <v>0</v>
      </c>
      <c r="KP402" s="51">
        <f t="shared" si="6356"/>
        <v>0</v>
      </c>
      <c r="KQ402" s="50">
        <f t="shared" si="6357"/>
        <v>0</v>
      </c>
      <c r="KR402" s="45">
        <f t="shared" si="6358"/>
        <v>0</v>
      </c>
      <c r="KS402" s="51">
        <f t="shared" si="6359"/>
        <v>0</v>
      </c>
      <c r="KT402" s="81">
        <f t="shared" si="6360"/>
        <v>0</v>
      </c>
      <c r="KU402" s="52">
        <f t="shared" si="6361"/>
        <v>0</v>
      </c>
      <c r="KV402" s="52">
        <f t="shared" si="6362"/>
        <v>0</v>
      </c>
      <c r="KW402" s="27">
        <f t="shared" si="6363"/>
        <v>0</v>
      </c>
      <c r="KX402" s="28">
        <f t="shared" si="6364"/>
        <v>0</v>
      </c>
      <c r="KY402" s="29">
        <f t="shared" si="6365"/>
        <v>0</v>
      </c>
      <c r="KZ402" s="27">
        <f t="shared" si="6366"/>
        <v>0</v>
      </c>
      <c r="LA402" s="28">
        <f t="shared" si="6367"/>
        <v>0</v>
      </c>
      <c r="LB402" s="29">
        <f t="shared" si="6368"/>
        <v>0</v>
      </c>
      <c r="LC402" s="27">
        <f t="shared" si="6369"/>
        <v>0</v>
      </c>
      <c r="LD402" s="28">
        <f t="shared" si="6370"/>
        <v>0</v>
      </c>
      <c r="LE402" s="29">
        <f t="shared" si="6371"/>
        <v>0</v>
      </c>
    </row>
    <row r="403" spans="2:317" ht="20.25" hidden="1" customHeight="1" outlineLevel="3">
      <c r="B403" s="84"/>
      <c r="C403" s="186"/>
      <c r="D403" s="176"/>
      <c r="E403" s="176"/>
      <c r="F403" s="84"/>
      <c r="G403" s="243"/>
      <c r="H403" s="295"/>
      <c r="I403" s="241">
        <f t="shared" si="6372"/>
        <v>0</v>
      </c>
      <c r="J403" s="243"/>
      <c r="K403" s="240"/>
      <c r="L403" s="241">
        <f t="shared" si="6373"/>
        <v>0</v>
      </c>
      <c r="M403" s="41">
        <f t="shared" si="6174"/>
        <v>0</v>
      </c>
      <c r="N403" s="42">
        <f t="shared" si="6175"/>
        <v>0</v>
      </c>
      <c r="O403" s="43">
        <f t="shared" si="6176"/>
        <v>0</v>
      </c>
      <c r="P403" s="243"/>
      <c r="Q403" s="240"/>
      <c r="R403" s="241">
        <f t="shared" si="6374"/>
        <v>0</v>
      </c>
      <c r="S403" s="243"/>
      <c r="T403" s="240"/>
      <c r="U403" s="241">
        <f t="shared" si="6375"/>
        <v>0</v>
      </c>
      <c r="V403" s="41">
        <f t="shared" si="6177"/>
        <v>0</v>
      </c>
      <c r="W403" s="42">
        <f t="shared" si="6178"/>
        <v>0</v>
      </c>
      <c r="X403" s="43">
        <f t="shared" si="6179"/>
        <v>0</v>
      </c>
      <c r="Y403" s="243"/>
      <c r="Z403" s="240"/>
      <c r="AA403" s="241">
        <f t="shared" si="6180"/>
        <v>0</v>
      </c>
      <c r="AB403" s="243"/>
      <c r="AC403" s="240"/>
      <c r="AD403" s="241">
        <f t="shared" si="6181"/>
        <v>0</v>
      </c>
      <c r="AE403" s="41">
        <f t="shared" si="6186"/>
        <v>0</v>
      </c>
      <c r="AF403" s="42">
        <f t="shared" si="6187"/>
        <v>0</v>
      </c>
      <c r="AG403" s="43">
        <f t="shared" si="6188"/>
        <v>0</v>
      </c>
      <c r="AH403" s="449">
        <f t="shared" si="6189"/>
        <v>0</v>
      </c>
      <c r="AI403" s="450">
        <f t="shared" si="6190"/>
        <v>0</v>
      </c>
      <c r="AJ403" s="451">
        <f t="shared" si="6191"/>
        <v>0</v>
      </c>
      <c r="AK403" s="449">
        <f t="shared" si="6192"/>
        <v>0</v>
      </c>
      <c r="AL403" s="450">
        <f t="shared" si="6193"/>
        <v>0</v>
      </c>
      <c r="AM403" s="451">
        <f t="shared" si="6194"/>
        <v>0</v>
      </c>
      <c r="AN403" s="252">
        <f t="shared" si="6195"/>
        <v>0</v>
      </c>
      <c r="AO403" s="253">
        <f t="shared" si="6196"/>
        <v>0</v>
      </c>
      <c r="AP403" s="253">
        <f t="shared" si="6197"/>
        <v>0</v>
      </c>
      <c r="AQ403" s="184"/>
      <c r="AR403" s="100"/>
      <c r="AS403" s="90">
        <f t="shared" si="6198"/>
        <v>0</v>
      </c>
      <c r="AT403" s="184"/>
      <c r="AU403" s="100"/>
      <c r="AV403" s="90">
        <f t="shared" si="6199"/>
        <v>0</v>
      </c>
      <c r="AW403" s="236">
        <f t="shared" si="6200"/>
        <v>0</v>
      </c>
      <c r="AX403" s="232">
        <f t="shared" si="6201"/>
        <v>0</v>
      </c>
      <c r="AY403" s="233">
        <f t="shared" si="6202"/>
        <v>0</v>
      </c>
      <c r="AZ403" s="184"/>
      <c r="BA403" s="100"/>
      <c r="BB403" s="90">
        <f t="shared" si="6203"/>
        <v>0</v>
      </c>
      <c r="BC403" s="184"/>
      <c r="BD403" s="100"/>
      <c r="BE403" s="90">
        <f t="shared" si="6204"/>
        <v>0</v>
      </c>
      <c r="BF403" s="236">
        <f t="shared" si="6205"/>
        <v>0</v>
      </c>
      <c r="BG403" s="232">
        <f t="shared" si="6206"/>
        <v>0</v>
      </c>
      <c r="BH403" s="233">
        <f t="shared" si="6207"/>
        <v>0</v>
      </c>
      <c r="BI403" s="184"/>
      <c r="BJ403" s="100"/>
      <c r="BK403" s="90">
        <f t="shared" si="6208"/>
        <v>0</v>
      </c>
      <c r="BL403" s="184"/>
      <c r="BM403" s="100"/>
      <c r="BN403" s="90">
        <f t="shared" si="6209"/>
        <v>0</v>
      </c>
      <c r="BO403" s="236">
        <f t="shared" si="6210"/>
        <v>0</v>
      </c>
      <c r="BP403" s="232">
        <f t="shared" si="6211"/>
        <v>0</v>
      </c>
      <c r="BQ403" s="233">
        <f t="shared" si="6212"/>
        <v>0</v>
      </c>
      <c r="BR403" s="50">
        <f t="shared" si="6213"/>
        <v>0</v>
      </c>
      <c r="BS403" s="45">
        <f t="shared" si="6214"/>
        <v>0</v>
      </c>
      <c r="BT403" s="51">
        <f t="shared" si="6215"/>
        <v>0</v>
      </c>
      <c r="BU403" s="50">
        <f t="shared" si="6216"/>
        <v>0</v>
      </c>
      <c r="BV403" s="45">
        <f t="shared" si="6217"/>
        <v>0</v>
      </c>
      <c r="BW403" s="51">
        <f t="shared" si="6218"/>
        <v>0</v>
      </c>
      <c r="BX403" s="252">
        <f t="shared" si="6219"/>
        <v>0</v>
      </c>
      <c r="BY403" s="253">
        <f t="shared" si="6220"/>
        <v>0</v>
      </c>
      <c r="BZ403" s="253">
        <f t="shared" si="6221"/>
        <v>0</v>
      </c>
      <c r="CA403" s="243"/>
      <c r="CB403" s="240"/>
      <c r="CC403" s="241">
        <f t="shared" si="6222"/>
        <v>0</v>
      </c>
      <c r="CD403" s="243"/>
      <c r="CE403" s="240"/>
      <c r="CF403" s="241">
        <f t="shared" si="6223"/>
        <v>0</v>
      </c>
      <c r="CG403" s="236">
        <f t="shared" si="6224"/>
        <v>0</v>
      </c>
      <c r="CH403" s="232">
        <f t="shared" si="6225"/>
        <v>0</v>
      </c>
      <c r="CI403" s="233">
        <f t="shared" si="6226"/>
        <v>0</v>
      </c>
      <c r="CJ403" s="243"/>
      <c r="CK403" s="240"/>
      <c r="CL403" s="241">
        <f t="shared" si="6227"/>
        <v>0</v>
      </c>
      <c r="CM403" s="243"/>
      <c r="CN403" s="240"/>
      <c r="CO403" s="241">
        <f t="shared" si="6228"/>
        <v>0</v>
      </c>
      <c r="CP403" s="236">
        <f t="shared" si="6229"/>
        <v>0</v>
      </c>
      <c r="CQ403" s="232">
        <f t="shared" si="6230"/>
        <v>0</v>
      </c>
      <c r="CR403" s="233">
        <f t="shared" si="6231"/>
        <v>0</v>
      </c>
      <c r="CS403" s="243"/>
      <c r="CT403" s="240"/>
      <c r="CU403" s="241">
        <f t="shared" si="6232"/>
        <v>0</v>
      </c>
      <c r="CV403" s="243"/>
      <c r="CW403" s="240"/>
      <c r="CX403" s="241">
        <f t="shared" si="6233"/>
        <v>0</v>
      </c>
      <c r="CY403" s="236">
        <f t="shared" si="6234"/>
        <v>0</v>
      </c>
      <c r="CZ403" s="232">
        <f t="shared" si="6235"/>
        <v>0</v>
      </c>
      <c r="DA403" s="233">
        <f t="shared" si="6236"/>
        <v>0</v>
      </c>
      <c r="DB403" s="449">
        <f t="shared" si="6237"/>
        <v>0</v>
      </c>
      <c r="DC403" s="450">
        <f t="shared" si="6238"/>
        <v>0</v>
      </c>
      <c r="DD403" s="451">
        <f t="shared" si="6239"/>
        <v>0</v>
      </c>
      <c r="DE403" s="449">
        <f t="shared" si="6240"/>
        <v>0</v>
      </c>
      <c r="DF403" s="450">
        <f t="shared" si="6241"/>
        <v>0</v>
      </c>
      <c r="DG403" s="451">
        <f t="shared" si="6242"/>
        <v>0</v>
      </c>
      <c r="DH403" s="252">
        <f t="shared" si="6243"/>
        <v>0</v>
      </c>
      <c r="DI403" s="253">
        <f t="shared" si="6244"/>
        <v>0</v>
      </c>
      <c r="DJ403" s="253">
        <f t="shared" si="6245"/>
        <v>0</v>
      </c>
      <c r="DK403" s="184"/>
      <c r="DL403" s="100"/>
      <c r="DM403" s="90">
        <f t="shared" si="6246"/>
        <v>0</v>
      </c>
      <c r="DN403" s="184"/>
      <c r="DO403" s="100"/>
      <c r="DP403" s="90">
        <f t="shared" si="6247"/>
        <v>0</v>
      </c>
      <c r="DQ403" s="236">
        <f t="shared" si="6248"/>
        <v>0</v>
      </c>
      <c r="DR403" s="232">
        <f t="shared" si="6249"/>
        <v>0</v>
      </c>
      <c r="DS403" s="233">
        <f t="shared" si="6250"/>
        <v>0</v>
      </c>
      <c r="DT403" s="184"/>
      <c r="DU403" s="100"/>
      <c r="DV403" s="90">
        <f t="shared" si="6251"/>
        <v>0</v>
      </c>
      <c r="DW403" s="184"/>
      <c r="DX403" s="100"/>
      <c r="DY403" s="90">
        <f t="shared" si="6252"/>
        <v>0</v>
      </c>
      <c r="DZ403" s="236">
        <f t="shared" si="6253"/>
        <v>0</v>
      </c>
      <c r="EA403" s="232">
        <f t="shared" si="6254"/>
        <v>0</v>
      </c>
      <c r="EB403" s="233">
        <f t="shared" si="6255"/>
        <v>0</v>
      </c>
      <c r="EC403" s="184"/>
      <c r="ED403" s="100"/>
      <c r="EE403" s="90">
        <f t="shared" si="6256"/>
        <v>0</v>
      </c>
      <c r="EF403" s="184"/>
      <c r="EG403" s="100"/>
      <c r="EH403" s="90">
        <f t="shared" si="6257"/>
        <v>0</v>
      </c>
      <c r="EI403" s="41">
        <f t="shared" si="6258"/>
        <v>0</v>
      </c>
      <c r="EJ403" s="42">
        <f t="shared" si="6259"/>
        <v>0</v>
      </c>
      <c r="EK403" s="43">
        <f t="shared" si="6260"/>
        <v>0</v>
      </c>
      <c r="EL403" s="50">
        <f t="shared" si="6261"/>
        <v>0</v>
      </c>
      <c r="EM403" s="45">
        <f t="shared" si="6262"/>
        <v>0</v>
      </c>
      <c r="EN403" s="51">
        <f t="shared" si="6263"/>
        <v>0</v>
      </c>
      <c r="EO403" s="50">
        <f t="shared" si="6264"/>
        <v>0</v>
      </c>
      <c r="EP403" s="45">
        <f t="shared" si="6265"/>
        <v>0</v>
      </c>
      <c r="EQ403" s="51">
        <f t="shared" si="6266"/>
        <v>0</v>
      </c>
      <c r="ER403" s="81">
        <f t="shared" si="6267"/>
        <v>0</v>
      </c>
      <c r="ES403" s="52">
        <f t="shared" si="6268"/>
        <v>0</v>
      </c>
      <c r="ET403" s="52">
        <f t="shared" si="6269"/>
        <v>0</v>
      </c>
      <c r="EU403" s="27">
        <f t="shared" si="6270"/>
        <v>0</v>
      </c>
      <c r="EV403" s="28">
        <f t="shared" si="6271"/>
        <v>0</v>
      </c>
      <c r="EW403" s="29">
        <f t="shared" si="6272"/>
        <v>0</v>
      </c>
      <c r="EX403" s="27">
        <f t="shared" si="6273"/>
        <v>0</v>
      </c>
      <c r="EY403" s="28">
        <f t="shared" si="6274"/>
        <v>0</v>
      </c>
      <c r="EZ403" s="29">
        <f t="shared" si="6275"/>
        <v>0</v>
      </c>
      <c r="FA403" s="27">
        <f t="shared" si="6276"/>
        <v>0</v>
      </c>
      <c r="FB403" s="28">
        <f t="shared" si="6277"/>
        <v>0</v>
      </c>
      <c r="FC403" s="29">
        <f t="shared" si="6278"/>
        <v>0</v>
      </c>
      <c r="FE403" s="84" t="s">
        <v>481</v>
      </c>
      <c r="FF403" s="186" t="s">
        <v>476</v>
      </c>
      <c r="FG403" s="176"/>
      <c r="FH403" s="84"/>
      <c r="FI403" s="243"/>
      <c r="FJ403" s="295"/>
      <c r="FK403" s="241">
        <f t="shared" si="6376"/>
        <v>0</v>
      </c>
      <c r="FL403" s="243"/>
      <c r="FM403" s="240"/>
      <c r="FN403" s="241">
        <f t="shared" si="6377"/>
        <v>0</v>
      </c>
      <c r="FO403" s="41">
        <f t="shared" si="6378"/>
        <v>0</v>
      </c>
      <c r="FP403" s="42">
        <f t="shared" si="6379"/>
        <v>0</v>
      </c>
      <c r="FQ403" s="43">
        <f t="shared" si="6380"/>
        <v>0</v>
      </c>
      <c r="FR403" s="243"/>
      <c r="FS403" s="240"/>
      <c r="FT403" s="241">
        <f t="shared" si="6381"/>
        <v>0</v>
      </c>
      <c r="FU403" s="243"/>
      <c r="FV403" s="240"/>
      <c r="FW403" s="241">
        <f t="shared" si="6382"/>
        <v>0</v>
      </c>
      <c r="FX403" s="41">
        <f t="shared" si="6383"/>
        <v>0</v>
      </c>
      <c r="FY403" s="42">
        <f t="shared" si="6384"/>
        <v>0</v>
      </c>
      <c r="FZ403" s="43">
        <f t="shared" si="6385"/>
        <v>0</v>
      </c>
      <c r="GA403" s="243"/>
      <c r="GB403" s="240"/>
      <c r="GC403" s="241">
        <f t="shared" si="6184"/>
        <v>0</v>
      </c>
      <c r="GD403" s="243"/>
      <c r="GE403" s="240"/>
      <c r="GF403" s="241">
        <f t="shared" si="6185"/>
        <v>0</v>
      </c>
      <c r="GG403" s="41">
        <f t="shared" si="6279"/>
        <v>0</v>
      </c>
      <c r="GH403" s="42">
        <f t="shared" si="6280"/>
        <v>0</v>
      </c>
      <c r="GI403" s="43">
        <f t="shared" si="6281"/>
        <v>0</v>
      </c>
      <c r="GJ403" s="449">
        <f t="shared" si="6282"/>
        <v>0</v>
      </c>
      <c r="GK403" s="450">
        <f t="shared" si="6283"/>
        <v>0</v>
      </c>
      <c r="GL403" s="451">
        <f t="shared" si="6284"/>
        <v>0</v>
      </c>
      <c r="GM403" s="449">
        <f t="shared" si="6285"/>
        <v>0</v>
      </c>
      <c r="GN403" s="450">
        <f t="shared" si="6286"/>
        <v>0</v>
      </c>
      <c r="GO403" s="451">
        <f t="shared" si="6287"/>
        <v>0</v>
      </c>
      <c r="GP403" s="252">
        <f t="shared" si="6288"/>
        <v>0</v>
      </c>
      <c r="GQ403" s="253">
        <f t="shared" si="6289"/>
        <v>0</v>
      </c>
      <c r="GR403" s="253">
        <f t="shared" si="6290"/>
        <v>0</v>
      </c>
      <c r="GS403" s="184"/>
      <c r="GT403" s="100"/>
      <c r="GU403" s="90">
        <f t="shared" si="6291"/>
        <v>0</v>
      </c>
      <c r="GV403" s="184"/>
      <c r="GW403" s="100"/>
      <c r="GX403" s="90">
        <f t="shared" si="6292"/>
        <v>0</v>
      </c>
      <c r="GY403" s="236">
        <f t="shared" si="6293"/>
        <v>0</v>
      </c>
      <c r="GZ403" s="232">
        <f t="shared" si="6294"/>
        <v>0</v>
      </c>
      <c r="HA403" s="233">
        <f t="shared" si="6295"/>
        <v>0</v>
      </c>
      <c r="HB403" s="184"/>
      <c r="HC403" s="100"/>
      <c r="HD403" s="90">
        <f t="shared" si="6296"/>
        <v>0</v>
      </c>
      <c r="HE403" s="184"/>
      <c r="HF403" s="100"/>
      <c r="HG403" s="90">
        <f t="shared" si="6297"/>
        <v>0</v>
      </c>
      <c r="HH403" s="236">
        <f t="shared" si="6298"/>
        <v>0</v>
      </c>
      <c r="HI403" s="232">
        <f t="shared" si="6299"/>
        <v>0</v>
      </c>
      <c r="HJ403" s="233">
        <f t="shared" si="6300"/>
        <v>0</v>
      </c>
      <c r="HK403" s="184"/>
      <c r="HL403" s="100"/>
      <c r="HM403" s="90">
        <f t="shared" si="6301"/>
        <v>0</v>
      </c>
      <c r="HN403" s="184"/>
      <c r="HO403" s="100"/>
      <c r="HP403" s="90">
        <f t="shared" si="6302"/>
        <v>0</v>
      </c>
      <c r="HQ403" s="236">
        <f t="shared" si="6303"/>
        <v>0</v>
      </c>
      <c r="HR403" s="232">
        <f t="shared" si="6304"/>
        <v>0</v>
      </c>
      <c r="HS403" s="233">
        <f t="shared" si="6305"/>
        <v>0</v>
      </c>
      <c r="HT403" s="50">
        <f t="shared" si="6306"/>
        <v>0</v>
      </c>
      <c r="HU403" s="45">
        <f t="shared" si="6307"/>
        <v>0</v>
      </c>
      <c r="HV403" s="51">
        <f t="shared" si="6308"/>
        <v>0</v>
      </c>
      <c r="HW403" s="50">
        <f t="shared" si="6309"/>
        <v>0</v>
      </c>
      <c r="HX403" s="45">
        <f t="shared" si="6310"/>
        <v>0</v>
      </c>
      <c r="HY403" s="51">
        <f t="shared" si="6311"/>
        <v>0</v>
      </c>
      <c r="HZ403" s="252">
        <f t="shared" si="6312"/>
        <v>0</v>
      </c>
      <c r="IA403" s="253">
        <f t="shared" si="6313"/>
        <v>0</v>
      </c>
      <c r="IB403" s="253">
        <f t="shared" si="6314"/>
        <v>0</v>
      </c>
      <c r="IC403" s="243"/>
      <c r="ID403" s="240"/>
      <c r="IE403" s="241">
        <f t="shared" si="6315"/>
        <v>0</v>
      </c>
      <c r="IF403" s="243"/>
      <c r="IG403" s="240"/>
      <c r="IH403" s="241">
        <f t="shared" si="6316"/>
        <v>0</v>
      </c>
      <c r="II403" s="236">
        <f t="shared" si="6317"/>
        <v>0</v>
      </c>
      <c r="IJ403" s="232">
        <f t="shared" si="6318"/>
        <v>0</v>
      </c>
      <c r="IK403" s="233">
        <f t="shared" si="6319"/>
        <v>0</v>
      </c>
      <c r="IL403" s="243"/>
      <c r="IM403" s="240"/>
      <c r="IN403" s="241">
        <f t="shared" si="6320"/>
        <v>0</v>
      </c>
      <c r="IO403" s="243"/>
      <c r="IP403" s="240"/>
      <c r="IQ403" s="241">
        <f t="shared" si="6321"/>
        <v>0</v>
      </c>
      <c r="IR403" s="236">
        <f t="shared" si="6322"/>
        <v>0</v>
      </c>
      <c r="IS403" s="232">
        <f t="shared" si="6323"/>
        <v>0</v>
      </c>
      <c r="IT403" s="233">
        <f t="shared" si="6324"/>
        <v>0</v>
      </c>
      <c r="IU403" s="243"/>
      <c r="IV403" s="240"/>
      <c r="IW403" s="241">
        <f t="shared" si="6325"/>
        <v>0</v>
      </c>
      <c r="IX403" s="243"/>
      <c r="IY403" s="240"/>
      <c r="IZ403" s="241">
        <f t="shared" si="6326"/>
        <v>0</v>
      </c>
      <c r="JA403" s="236">
        <f t="shared" si="6327"/>
        <v>0</v>
      </c>
      <c r="JB403" s="232">
        <f t="shared" si="6328"/>
        <v>0</v>
      </c>
      <c r="JC403" s="233">
        <f t="shared" si="6329"/>
        <v>0</v>
      </c>
      <c r="JD403" s="449">
        <f t="shared" si="6330"/>
        <v>0</v>
      </c>
      <c r="JE403" s="450">
        <f t="shared" si="6331"/>
        <v>0</v>
      </c>
      <c r="JF403" s="451">
        <f t="shared" si="6332"/>
        <v>0</v>
      </c>
      <c r="JG403" s="449">
        <f t="shared" si="6333"/>
        <v>0</v>
      </c>
      <c r="JH403" s="450">
        <f t="shared" si="6334"/>
        <v>0</v>
      </c>
      <c r="JI403" s="451">
        <f t="shared" si="6335"/>
        <v>0</v>
      </c>
      <c r="JJ403" s="252">
        <f t="shared" si="6336"/>
        <v>0</v>
      </c>
      <c r="JK403" s="253">
        <f t="shared" si="6337"/>
        <v>0</v>
      </c>
      <c r="JL403" s="253">
        <f t="shared" si="6338"/>
        <v>0</v>
      </c>
      <c r="JM403" s="184"/>
      <c r="JN403" s="100"/>
      <c r="JO403" s="90">
        <f t="shared" si="6339"/>
        <v>0</v>
      </c>
      <c r="JP403" s="184"/>
      <c r="JQ403" s="100"/>
      <c r="JR403" s="90">
        <f t="shared" si="6340"/>
        <v>0</v>
      </c>
      <c r="JS403" s="236">
        <f t="shared" si="6341"/>
        <v>0</v>
      </c>
      <c r="JT403" s="232">
        <f t="shared" si="6342"/>
        <v>0</v>
      </c>
      <c r="JU403" s="233">
        <f t="shared" si="6343"/>
        <v>0</v>
      </c>
      <c r="JV403" s="184"/>
      <c r="JW403" s="100"/>
      <c r="JX403" s="90">
        <f t="shared" si="6344"/>
        <v>0</v>
      </c>
      <c r="JY403" s="184"/>
      <c r="JZ403" s="100"/>
      <c r="KA403" s="90">
        <f t="shared" si="6345"/>
        <v>0</v>
      </c>
      <c r="KB403" s="236">
        <f t="shared" si="6346"/>
        <v>0</v>
      </c>
      <c r="KC403" s="232">
        <f t="shared" si="6347"/>
        <v>0</v>
      </c>
      <c r="KD403" s="233">
        <f t="shared" si="6348"/>
        <v>0</v>
      </c>
      <c r="KE403" s="184"/>
      <c r="KF403" s="100"/>
      <c r="KG403" s="90">
        <f t="shared" si="6349"/>
        <v>0</v>
      </c>
      <c r="KH403" s="184"/>
      <c r="KI403" s="100"/>
      <c r="KJ403" s="90">
        <f t="shared" si="6350"/>
        <v>0</v>
      </c>
      <c r="KK403" s="41">
        <f t="shared" si="6351"/>
        <v>0</v>
      </c>
      <c r="KL403" s="42">
        <f t="shared" si="6352"/>
        <v>0</v>
      </c>
      <c r="KM403" s="43">
        <f t="shared" si="6353"/>
        <v>0</v>
      </c>
      <c r="KN403" s="50">
        <f t="shared" si="6354"/>
        <v>0</v>
      </c>
      <c r="KO403" s="45">
        <f t="shared" si="6355"/>
        <v>0</v>
      </c>
      <c r="KP403" s="51">
        <f t="shared" si="6356"/>
        <v>0</v>
      </c>
      <c r="KQ403" s="50">
        <f t="shared" si="6357"/>
        <v>0</v>
      </c>
      <c r="KR403" s="45">
        <f t="shared" si="6358"/>
        <v>0</v>
      </c>
      <c r="KS403" s="51">
        <f t="shared" si="6359"/>
        <v>0</v>
      </c>
      <c r="KT403" s="81">
        <f t="shared" si="6360"/>
        <v>0</v>
      </c>
      <c r="KU403" s="52">
        <f t="shared" si="6361"/>
        <v>0</v>
      </c>
      <c r="KV403" s="52">
        <f t="shared" si="6362"/>
        <v>0</v>
      </c>
      <c r="KW403" s="27">
        <f t="shared" si="6363"/>
        <v>0</v>
      </c>
      <c r="KX403" s="28">
        <f t="shared" si="6364"/>
        <v>0</v>
      </c>
      <c r="KY403" s="29">
        <f t="shared" si="6365"/>
        <v>0</v>
      </c>
      <c r="KZ403" s="27">
        <f t="shared" si="6366"/>
        <v>0</v>
      </c>
      <c r="LA403" s="28">
        <f t="shared" si="6367"/>
        <v>0</v>
      </c>
      <c r="LB403" s="29">
        <f t="shared" si="6368"/>
        <v>0</v>
      </c>
      <c r="LC403" s="27">
        <f t="shared" si="6369"/>
        <v>0</v>
      </c>
      <c r="LD403" s="28">
        <f t="shared" si="6370"/>
        <v>0</v>
      </c>
      <c r="LE403" s="29">
        <f t="shared" si="6371"/>
        <v>0</v>
      </c>
    </row>
    <row r="404" spans="2:317" ht="20.25" hidden="1" customHeight="1" outlineLevel="3">
      <c r="B404" s="84" t="s">
        <v>482</v>
      </c>
      <c r="C404" s="186" t="s">
        <v>438</v>
      </c>
      <c r="D404" s="176" t="s">
        <v>261</v>
      </c>
      <c r="E404" s="176" t="s">
        <v>262</v>
      </c>
      <c r="F404" s="84" t="s">
        <v>186</v>
      </c>
      <c r="G404" s="243"/>
      <c r="H404" s="295"/>
      <c r="I404" s="241">
        <f t="shared" si="6372"/>
        <v>0</v>
      </c>
      <c r="J404" s="243"/>
      <c r="K404" s="240"/>
      <c r="L404" s="241">
        <f t="shared" si="6373"/>
        <v>0</v>
      </c>
      <c r="M404" s="41">
        <f t="shared" si="6174"/>
        <v>0</v>
      </c>
      <c r="N404" s="42">
        <f t="shared" si="6175"/>
        <v>0</v>
      </c>
      <c r="O404" s="43">
        <f t="shared" si="6176"/>
        <v>0</v>
      </c>
      <c r="P404" s="243"/>
      <c r="Q404" s="240"/>
      <c r="R404" s="241">
        <f t="shared" si="6374"/>
        <v>0</v>
      </c>
      <c r="S404" s="243"/>
      <c r="T404" s="240"/>
      <c r="U404" s="241">
        <f t="shared" si="6375"/>
        <v>0</v>
      </c>
      <c r="V404" s="41">
        <f t="shared" si="6177"/>
        <v>0</v>
      </c>
      <c r="W404" s="42">
        <f t="shared" si="6178"/>
        <v>0</v>
      </c>
      <c r="X404" s="43">
        <f t="shared" si="6179"/>
        <v>0</v>
      </c>
      <c r="Y404" s="243"/>
      <c r="Z404" s="240"/>
      <c r="AA404" s="241">
        <f t="shared" si="6180"/>
        <v>0</v>
      </c>
      <c r="AB404" s="243"/>
      <c r="AC404" s="240"/>
      <c r="AD404" s="241">
        <f t="shared" si="6181"/>
        <v>0</v>
      </c>
      <c r="AE404" s="41">
        <f t="shared" si="6186"/>
        <v>0</v>
      </c>
      <c r="AF404" s="42">
        <f t="shared" si="6187"/>
        <v>0</v>
      </c>
      <c r="AG404" s="43">
        <f t="shared" si="6188"/>
        <v>0</v>
      </c>
      <c r="AH404" s="449">
        <f t="shared" si="6189"/>
        <v>0</v>
      </c>
      <c r="AI404" s="450">
        <f t="shared" si="6190"/>
        <v>0</v>
      </c>
      <c r="AJ404" s="451">
        <f t="shared" si="6191"/>
        <v>0</v>
      </c>
      <c r="AK404" s="449">
        <f t="shared" si="6192"/>
        <v>0</v>
      </c>
      <c r="AL404" s="450">
        <f t="shared" si="6193"/>
        <v>0</v>
      </c>
      <c r="AM404" s="451">
        <f t="shared" si="6194"/>
        <v>0</v>
      </c>
      <c r="AN404" s="252">
        <f t="shared" si="6195"/>
        <v>0</v>
      </c>
      <c r="AO404" s="253">
        <f t="shared" si="6196"/>
        <v>0</v>
      </c>
      <c r="AP404" s="253">
        <f t="shared" si="6197"/>
        <v>0</v>
      </c>
      <c r="AQ404" s="184"/>
      <c r="AR404" s="100"/>
      <c r="AS404" s="90">
        <f t="shared" si="6198"/>
        <v>0</v>
      </c>
      <c r="AT404" s="184"/>
      <c r="AU404" s="100"/>
      <c r="AV404" s="90">
        <f t="shared" si="6199"/>
        <v>0</v>
      </c>
      <c r="AW404" s="236">
        <f t="shared" si="6200"/>
        <v>0</v>
      </c>
      <c r="AX404" s="232">
        <f t="shared" si="6201"/>
        <v>0</v>
      </c>
      <c r="AY404" s="233">
        <f t="shared" si="6202"/>
        <v>0</v>
      </c>
      <c r="AZ404" s="184"/>
      <c r="BA404" s="100"/>
      <c r="BB404" s="90">
        <f t="shared" si="6203"/>
        <v>0</v>
      </c>
      <c r="BC404" s="184"/>
      <c r="BD404" s="100"/>
      <c r="BE404" s="90">
        <f t="shared" si="6204"/>
        <v>0</v>
      </c>
      <c r="BF404" s="236">
        <f t="shared" si="6205"/>
        <v>0</v>
      </c>
      <c r="BG404" s="232">
        <f t="shared" si="6206"/>
        <v>0</v>
      </c>
      <c r="BH404" s="233">
        <f t="shared" si="6207"/>
        <v>0</v>
      </c>
      <c r="BI404" s="184"/>
      <c r="BJ404" s="100"/>
      <c r="BK404" s="90">
        <f t="shared" si="6208"/>
        <v>0</v>
      </c>
      <c r="BL404" s="184"/>
      <c r="BM404" s="100"/>
      <c r="BN404" s="90">
        <f t="shared" si="6209"/>
        <v>0</v>
      </c>
      <c r="BO404" s="236">
        <f t="shared" si="6210"/>
        <v>0</v>
      </c>
      <c r="BP404" s="232">
        <f t="shared" si="6211"/>
        <v>0</v>
      </c>
      <c r="BQ404" s="233">
        <f t="shared" si="6212"/>
        <v>0</v>
      </c>
      <c r="BR404" s="50">
        <f t="shared" si="6213"/>
        <v>0</v>
      </c>
      <c r="BS404" s="45">
        <f t="shared" si="6214"/>
        <v>0</v>
      </c>
      <c r="BT404" s="51">
        <f t="shared" si="6215"/>
        <v>0</v>
      </c>
      <c r="BU404" s="50">
        <f t="shared" si="6216"/>
        <v>0</v>
      </c>
      <c r="BV404" s="45">
        <f t="shared" si="6217"/>
        <v>0</v>
      </c>
      <c r="BW404" s="51">
        <f t="shared" si="6218"/>
        <v>0</v>
      </c>
      <c r="BX404" s="252">
        <f t="shared" si="6219"/>
        <v>0</v>
      </c>
      <c r="BY404" s="253">
        <f t="shared" si="6220"/>
        <v>0</v>
      </c>
      <c r="BZ404" s="253">
        <f t="shared" si="6221"/>
        <v>0</v>
      </c>
      <c r="CA404" s="243"/>
      <c r="CB404" s="240"/>
      <c r="CC404" s="241">
        <f t="shared" si="6222"/>
        <v>0</v>
      </c>
      <c r="CD404" s="243"/>
      <c r="CE404" s="240"/>
      <c r="CF404" s="241">
        <f t="shared" si="6223"/>
        <v>0</v>
      </c>
      <c r="CG404" s="236">
        <f t="shared" si="6224"/>
        <v>0</v>
      </c>
      <c r="CH404" s="232">
        <f t="shared" si="6225"/>
        <v>0</v>
      </c>
      <c r="CI404" s="233">
        <f t="shared" si="6226"/>
        <v>0</v>
      </c>
      <c r="CJ404" s="243"/>
      <c r="CK404" s="240"/>
      <c r="CL404" s="241">
        <f t="shared" si="6227"/>
        <v>0</v>
      </c>
      <c r="CM404" s="243"/>
      <c r="CN404" s="240"/>
      <c r="CO404" s="241">
        <f t="shared" si="6228"/>
        <v>0</v>
      </c>
      <c r="CP404" s="236">
        <f t="shared" si="6229"/>
        <v>0</v>
      </c>
      <c r="CQ404" s="232">
        <f t="shared" si="6230"/>
        <v>0</v>
      </c>
      <c r="CR404" s="233">
        <f t="shared" si="6231"/>
        <v>0</v>
      </c>
      <c r="CS404" s="243"/>
      <c r="CT404" s="240"/>
      <c r="CU404" s="241">
        <f t="shared" si="6232"/>
        <v>0</v>
      </c>
      <c r="CV404" s="243"/>
      <c r="CW404" s="240"/>
      <c r="CX404" s="241">
        <f t="shared" si="6233"/>
        <v>0</v>
      </c>
      <c r="CY404" s="236">
        <f t="shared" si="6234"/>
        <v>0</v>
      </c>
      <c r="CZ404" s="232">
        <f t="shared" si="6235"/>
        <v>0</v>
      </c>
      <c r="DA404" s="233">
        <f t="shared" si="6236"/>
        <v>0</v>
      </c>
      <c r="DB404" s="449">
        <f t="shared" si="6237"/>
        <v>0</v>
      </c>
      <c r="DC404" s="450">
        <f t="shared" si="6238"/>
        <v>0</v>
      </c>
      <c r="DD404" s="451">
        <f t="shared" si="6239"/>
        <v>0</v>
      </c>
      <c r="DE404" s="449">
        <f t="shared" si="6240"/>
        <v>0</v>
      </c>
      <c r="DF404" s="450">
        <f t="shared" si="6241"/>
        <v>0</v>
      </c>
      <c r="DG404" s="451">
        <f t="shared" si="6242"/>
        <v>0</v>
      </c>
      <c r="DH404" s="252">
        <f t="shared" si="6243"/>
        <v>0</v>
      </c>
      <c r="DI404" s="253">
        <f t="shared" si="6244"/>
        <v>0</v>
      </c>
      <c r="DJ404" s="253">
        <f t="shared" si="6245"/>
        <v>0</v>
      </c>
      <c r="DK404" s="184"/>
      <c r="DL404" s="100"/>
      <c r="DM404" s="90">
        <f t="shared" si="6246"/>
        <v>0</v>
      </c>
      <c r="DN404" s="184"/>
      <c r="DO404" s="100"/>
      <c r="DP404" s="90">
        <f t="shared" si="6247"/>
        <v>0</v>
      </c>
      <c r="DQ404" s="236">
        <f t="shared" si="6248"/>
        <v>0</v>
      </c>
      <c r="DR404" s="232">
        <f t="shared" si="6249"/>
        <v>0</v>
      </c>
      <c r="DS404" s="233">
        <f t="shared" si="6250"/>
        <v>0</v>
      </c>
      <c r="DT404" s="184"/>
      <c r="DU404" s="100"/>
      <c r="DV404" s="90">
        <f t="shared" si="6251"/>
        <v>0</v>
      </c>
      <c r="DW404" s="184"/>
      <c r="DX404" s="100"/>
      <c r="DY404" s="90">
        <f t="shared" si="6252"/>
        <v>0</v>
      </c>
      <c r="DZ404" s="236">
        <f t="shared" si="6253"/>
        <v>0</v>
      </c>
      <c r="EA404" s="232">
        <f t="shared" si="6254"/>
        <v>0</v>
      </c>
      <c r="EB404" s="233">
        <f t="shared" si="6255"/>
        <v>0</v>
      </c>
      <c r="EC404" s="184"/>
      <c r="ED404" s="100"/>
      <c r="EE404" s="90">
        <f t="shared" si="6256"/>
        <v>0</v>
      </c>
      <c r="EF404" s="184"/>
      <c r="EG404" s="100"/>
      <c r="EH404" s="90">
        <f t="shared" si="6257"/>
        <v>0</v>
      </c>
      <c r="EI404" s="41">
        <f t="shared" si="6258"/>
        <v>0</v>
      </c>
      <c r="EJ404" s="42">
        <f t="shared" si="6259"/>
        <v>0</v>
      </c>
      <c r="EK404" s="43">
        <f t="shared" si="6260"/>
        <v>0</v>
      </c>
      <c r="EL404" s="50">
        <f t="shared" si="6261"/>
        <v>0</v>
      </c>
      <c r="EM404" s="45">
        <f t="shared" si="6262"/>
        <v>0</v>
      </c>
      <c r="EN404" s="51">
        <f t="shared" si="6263"/>
        <v>0</v>
      </c>
      <c r="EO404" s="50">
        <f t="shared" si="6264"/>
        <v>0</v>
      </c>
      <c r="EP404" s="45">
        <f t="shared" si="6265"/>
        <v>0</v>
      </c>
      <c r="EQ404" s="51">
        <f t="shared" si="6266"/>
        <v>0</v>
      </c>
      <c r="ER404" s="81">
        <f t="shared" si="6267"/>
        <v>0</v>
      </c>
      <c r="ES404" s="52">
        <f t="shared" si="6268"/>
        <v>0</v>
      </c>
      <c r="ET404" s="52">
        <f t="shared" si="6269"/>
        <v>0</v>
      </c>
      <c r="EU404" s="27">
        <f t="shared" si="6270"/>
        <v>0</v>
      </c>
      <c r="EV404" s="28">
        <f t="shared" si="6271"/>
        <v>0</v>
      </c>
      <c r="EW404" s="29">
        <f t="shared" si="6272"/>
        <v>0</v>
      </c>
      <c r="EX404" s="27">
        <f t="shared" si="6273"/>
        <v>0</v>
      </c>
      <c r="EY404" s="28">
        <f t="shared" si="6274"/>
        <v>0</v>
      </c>
      <c r="EZ404" s="29">
        <f t="shared" si="6275"/>
        <v>0</v>
      </c>
      <c r="FA404" s="27">
        <f t="shared" si="6276"/>
        <v>0</v>
      </c>
      <c r="FB404" s="28">
        <f t="shared" si="6277"/>
        <v>0</v>
      </c>
      <c r="FC404" s="29">
        <f t="shared" si="6278"/>
        <v>0</v>
      </c>
      <c r="FE404" s="84" t="s">
        <v>483</v>
      </c>
      <c r="FF404" s="186" t="s">
        <v>476</v>
      </c>
      <c r="FG404" s="176"/>
      <c r="FH404" s="84"/>
      <c r="FI404" s="243"/>
      <c r="FJ404" s="295"/>
      <c r="FK404" s="241">
        <f t="shared" si="6376"/>
        <v>0</v>
      </c>
      <c r="FL404" s="243"/>
      <c r="FM404" s="240"/>
      <c r="FN404" s="241">
        <f t="shared" si="6377"/>
        <v>0</v>
      </c>
      <c r="FO404" s="41">
        <f t="shared" si="6378"/>
        <v>0</v>
      </c>
      <c r="FP404" s="42">
        <f t="shared" si="6379"/>
        <v>0</v>
      </c>
      <c r="FQ404" s="43">
        <f t="shared" si="6380"/>
        <v>0</v>
      </c>
      <c r="FR404" s="243"/>
      <c r="FS404" s="240"/>
      <c r="FT404" s="241">
        <f t="shared" si="6381"/>
        <v>0</v>
      </c>
      <c r="FU404" s="243"/>
      <c r="FV404" s="240"/>
      <c r="FW404" s="241">
        <f t="shared" si="6382"/>
        <v>0</v>
      </c>
      <c r="FX404" s="41">
        <f t="shared" si="6383"/>
        <v>0</v>
      </c>
      <c r="FY404" s="42">
        <f t="shared" si="6384"/>
        <v>0</v>
      </c>
      <c r="FZ404" s="43">
        <f t="shared" si="6385"/>
        <v>0</v>
      </c>
      <c r="GA404" s="243"/>
      <c r="GB404" s="240"/>
      <c r="GC404" s="241">
        <f t="shared" si="6184"/>
        <v>0</v>
      </c>
      <c r="GD404" s="243"/>
      <c r="GE404" s="240"/>
      <c r="GF404" s="241">
        <f t="shared" si="6185"/>
        <v>0</v>
      </c>
      <c r="GG404" s="41">
        <f t="shared" si="6279"/>
        <v>0</v>
      </c>
      <c r="GH404" s="42">
        <f t="shared" si="6280"/>
        <v>0</v>
      </c>
      <c r="GI404" s="43">
        <f t="shared" si="6281"/>
        <v>0</v>
      </c>
      <c r="GJ404" s="449">
        <f t="shared" si="6282"/>
        <v>0</v>
      </c>
      <c r="GK404" s="450">
        <f t="shared" si="6283"/>
        <v>0</v>
      </c>
      <c r="GL404" s="451">
        <f t="shared" si="6284"/>
        <v>0</v>
      </c>
      <c r="GM404" s="449">
        <f t="shared" si="6285"/>
        <v>0</v>
      </c>
      <c r="GN404" s="450">
        <f t="shared" si="6286"/>
        <v>0</v>
      </c>
      <c r="GO404" s="451">
        <f t="shared" si="6287"/>
        <v>0</v>
      </c>
      <c r="GP404" s="252">
        <f t="shared" si="6288"/>
        <v>0</v>
      </c>
      <c r="GQ404" s="253">
        <f t="shared" si="6289"/>
        <v>0</v>
      </c>
      <c r="GR404" s="253">
        <f t="shared" si="6290"/>
        <v>0</v>
      </c>
      <c r="GS404" s="184"/>
      <c r="GT404" s="100"/>
      <c r="GU404" s="90">
        <f t="shared" si="6291"/>
        <v>0</v>
      </c>
      <c r="GV404" s="184"/>
      <c r="GW404" s="100"/>
      <c r="GX404" s="90">
        <f t="shared" si="6292"/>
        <v>0</v>
      </c>
      <c r="GY404" s="236">
        <f t="shared" si="6293"/>
        <v>0</v>
      </c>
      <c r="GZ404" s="232">
        <f t="shared" si="6294"/>
        <v>0</v>
      </c>
      <c r="HA404" s="233">
        <f t="shared" si="6295"/>
        <v>0</v>
      </c>
      <c r="HB404" s="184"/>
      <c r="HC404" s="100"/>
      <c r="HD404" s="90">
        <f t="shared" si="6296"/>
        <v>0</v>
      </c>
      <c r="HE404" s="184"/>
      <c r="HF404" s="100"/>
      <c r="HG404" s="90">
        <f t="shared" si="6297"/>
        <v>0</v>
      </c>
      <c r="HH404" s="236">
        <f t="shared" si="6298"/>
        <v>0</v>
      </c>
      <c r="HI404" s="232">
        <f t="shared" si="6299"/>
        <v>0</v>
      </c>
      <c r="HJ404" s="233">
        <f t="shared" si="6300"/>
        <v>0</v>
      </c>
      <c r="HK404" s="184"/>
      <c r="HL404" s="100"/>
      <c r="HM404" s="90">
        <f t="shared" si="6301"/>
        <v>0</v>
      </c>
      <c r="HN404" s="184"/>
      <c r="HO404" s="100"/>
      <c r="HP404" s="90">
        <f t="shared" si="6302"/>
        <v>0</v>
      </c>
      <c r="HQ404" s="236">
        <f t="shared" si="6303"/>
        <v>0</v>
      </c>
      <c r="HR404" s="232">
        <f t="shared" si="6304"/>
        <v>0</v>
      </c>
      <c r="HS404" s="233">
        <f t="shared" si="6305"/>
        <v>0</v>
      </c>
      <c r="HT404" s="50">
        <f t="shared" si="6306"/>
        <v>0</v>
      </c>
      <c r="HU404" s="45">
        <f t="shared" si="6307"/>
        <v>0</v>
      </c>
      <c r="HV404" s="51">
        <f t="shared" si="6308"/>
        <v>0</v>
      </c>
      <c r="HW404" s="50">
        <f t="shared" si="6309"/>
        <v>0</v>
      </c>
      <c r="HX404" s="45">
        <f t="shared" si="6310"/>
        <v>0</v>
      </c>
      <c r="HY404" s="51">
        <f t="shared" si="6311"/>
        <v>0</v>
      </c>
      <c r="HZ404" s="252">
        <f t="shared" si="6312"/>
        <v>0</v>
      </c>
      <c r="IA404" s="253">
        <f t="shared" si="6313"/>
        <v>0</v>
      </c>
      <c r="IB404" s="253">
        <f t="shared" si="6314"/>
        <v>0</v>
      </c>
      <c r="IC404" s="243"/>
      <c r="ID404" s="240"/>
      <c r="IE404" s="241">
        <f t="shared" si="6315"/>
        <v>0</v>
      </c>
      <c r="IF404" s="243"/>
      <c r="IG404" s="240"/>
      <c r="IH404" s="241">
        <f t="shared" si="6316"/>
        <v>0</v>
      </c>
      <c r="II404" s="236">
        <f t="shared" si="6317"/>
        <v>0</v>
      </c>
      <c r="IJ404" s="232">
        <f t="shared" si="6318"/>
        <v>0</v>
      </c>
      <c r="IK404" s="233">
        <f t="shared" si="6319"/>
        <v>0</v>
      </c>
      <c r="IL404" s="243"/>
      <c r="IM404" s="240"/>
      <c r="IN404" s="241">
        <f t="shared" si="6320"/>
        <v>0</v>
      </c>
      <c r="IO404" s="243"/>
      <c r="IP404" s="240"/>
      <c r="IQ404" s="241">
        <f t="shared" si="6321"/>
        <v>0</v>
      </c>
      <c r="IR404" s="236">
        <f t="shared" si="6322"/>
        <v>0</v>
      </c>
      <c r="IS404" s="232">
        <f t="shared" si="6323"/>
        <v>0</v>
      </c>
      <c r="IT404" s="233">
        <f t="shared" si="6324"/>
        <v>0</v>
      </c>
      <c r="IU404" s="243"/>
      <c r="IV404" s="240"/>
      <c r="IW404" s="241">
        <f t="shared" si="6325"/>
        <v>0</v>
      </c>
      <c r="IX404" s="243"/>
      <c r="IY404" s="240"/>
      <c r="IZ404" s="241">
        <f t="shared" si="6326"/>
        <v>0</v>
      </c>
      <c r="JA404" s="236">
        <f t="shared" si="6327"/>
        <v>0</v>
      </c>
      <c r="JB404" s="232">
        <f t="shared" si="6328"/>
        <v>0</v>
      </c>
      <c r="JC404" s="233">
        <f t="shared" si="6329"/>
        <v>0</v>
      </c>
      <c r="JD404" s="449">
        <f t="shared" si="6330"/>
        <v>0</v>
      </c>
      <c r="JE404" s="450">
        <f t="shared" si="6331"/>
        <v>0</v>
      </c>
      <c r="JF404" s="451">
        <f t="shared" si="6332"/>
        <v>0</v>
      </c>
      <c r="JG404" s="449">
        <f t="shared" si="6333"/>
        <v>0</v>
      </c>
      <c r="JH404" s="450">
        <f t="shared" si="6334"/>
        <v>0</v>
      </c>
      <c r="JI404" s="451">
        <f t="shared" si="6335"/>
        <v>0</v>
      </c>
      <c r="JJ404" s="252">
        <f t="shared" si="6336"/>
        <v>0</v>
      </c>
      <c r="JK404" s="253">
        <f t="shared" si="6337"/>
        <v>0</v>
      </c>
      <c r="JL404" s="253">
        <f t="shared" si="6338"/>
        <v>0</v>
      </c>
      <c r="JM404" s="184"/>
      <c r="JN404" s="100"/>
      <c r="JO404" s="90">
        <f t="shared" si="6339"/>
        <v>0</v>
      </c>
      <c r="JP404" s="184"/>
      <c r="JQ404" s="100"/>
      <c r="JR404" s="90">
        <f t="shared" si="6340"/>
        <v>0</v>
      </c>
      <c r="JS404" s="236">
        <f t="shared" si="6341"/>
        <v>0</v>
      </c>
      <c r="JT404" s="232">
        <f t="shared" si="6342"/>
        <v>0</v>
      </c>
      <c r="JU404" s="233">
        <f t="shared" si="6343"/>
        <v>0</v>
      </c>
      <c r="JV404" s="184"/>
      <c r="JW404" s="100"/>
      <c r="JX404" s="90">
        <f t="shared" si="6344"/>
        <v>0</v>
      </c>
      <c r="JY404" s="184"/>
      <c r="JZ404" s="100"/>
      <c r="KA404" s="90">
        <f t="shared" si="6345"/>
        <v>0</v>
      </c>
      <c r="KB404" s="236">
        <f t="shared" si="6346"/>
        <v>0</v>
      </c>
      <c r="KC404" s="232">
        <f t="shared" si="6347"/>
        <v>0</v>
      </c>
      <c r="KD404" s="233">
        <f t="shared" si="6348"/>
        <v>0</v>
      </c>
      <c r="KE404" s="184"/>
      <c r="KF404" s="100"/>
      <c r="KG404" s="90">
        <f t="shared" si="6349"/>
        <v>0</v>
      </c>
      <c r="KH404" s="184"/>
      <c r="KI404" s="100"/>
      <c r="KJ404" s="90">
        <f t="shared" si="6350"/>
        <v>0</v>
      </c>
      <c r="KK404" s="41">
        <f t="shared" si="6351"/>
        <v>0</v>
      </c>
      <c r="KL404" s="42">
        <f t="shared" si="6352"/>
        <v>0</v>
      </c>
      <c r="KM404" s="43">
        <f t="shared" si="6353"/>
        <v>0</v>
      </c>
      <c r="KN404" s="50">
        <f t="shared" si="6354"/>
        <v>0</v>
      </c>
      <c r="KO404" s="45">
        <f t="shared" si="6355"/>
        <v>0</v>
      </c>
      <c r="KP404" s="51">
        <f t="shared" si="6356"/>
        <v>0</v>
      </c>
      <c r="KQ404" s="50">
        <f t="shared" si="6357"/>
        <v>0</v>
      </c>
      <c r="KR404" s="45">
        <f t="shared" si="6358"/>
        <v>0</v>
      </c>
      <c r="KS404" s="51">
        <f t="shared" si="6359"/>
        <v>0</v>
      </c>
      <c r="KT404" s="81">
        <f t="shared" si="6360"/>
        <v>0</v>
      </c>
      <c r="KU404" s="52">
        <f t="shared" si="6361"/>
        <v>0</v>
      </c>
      <c r="KV404" s="52">
        <f t="shared" si="6362"/>
        <v>0</v>
      </c>
      <c r="KW404" s="27">
        <f t="shared" si="6363"/>
        <v>0</v>
      </c>
      <c r="KX404" s="28">
        <f t="shared" si="6364"/>
        <v>0</v>
      </c>
      <c r="KY404" s="29">
        <f t="shared" si="6365"/>
        <v>0</v>
      </c>
      <c r="KZ404" s="27">
        <f t="shared" si="6366"/>
        <v>0</v>
      </c>
      <c r="LA404" s="28">
        <f t="shared" si="6367"/>
        <v>0</v>
      </c>
      <c r="LB404" s="29">
        <f t="shared" si="6368"/>
        <v>0</v>
      </c>
      <c r="LC404" s="27">
        <f t="shared" si="6369"/>
        <v>0</v>
      </c>
      <c r="LD404" s="28">
        <f t="shared" si="6370"/>
        <v>0</v>
      </c>
      <c r="LE404" s="29">
        <f t="shared" si="6371"/>
        <v>0</v>
      </c>
    </row>
    <row r="405" spans="2:317" ht="20.25" hidden="1" customHeight="1" outlineLevel="3">
      <c r="B405" s="84"/>
      <c r="C405" s="186"/>
      <c r="D405" s="176"/>
      <c r="E405" s="176"/>
      <c r="F405" s="84"/>
      <c r="G405" s="243"/>
      <c r="H405" s="240"/>
      <c r="I405" s="241">
        <f t="shared" si="6372"/>
        <v>0</v>
      </c>
      <c r="J405" s="243"/>
      <c r="K405" s="240"/>
      <c r="L405" s="241">
        <f t="shared" si="6373"/>
        <v>0</v>
      </c>
      <c r="M405" s="41">
        <f t="shared" si="6174"/>
        <v>0</v>
      </c>
      <c r="N405" s="42">
        <f t="shared" si="6175"/>
        <v>0</v>
      </c>
      <c r="O405" s="43">
        <f t="shared" si="6176"/>
        <v>0</v>
      </c>
      <c r="P405" s="243"/>
      <c r="Q405" s="240"/>
      <c r="R405" s="241">
        <f t="shared" si="6374"/>
        <v>0</v>
      </c>
      <c r="S405" s="243"/>
      <c r="T405" s="240"/>
      <c r="U405" s="241">
        <f t="shared" si="6375"/>
        <v>0</v>
      </c>
      <c r="V405" s="41">
        <f t="shared" si="6177"/>
        <v>0</v>
      </c>
      <c r="W405" s="42">
        <f t="shared" si="6178"/>
        <v>0</v>
      </c>
      <c r="X405" s="43">
        <f t="shared" si="6179"/>
        <v>0</v>
      </c>
      <c r="Y405" s="243"/>
      <c r="Z405" s="240"/>
      <c r="AA405" s="241">
        <f t="shared" si="6180"/>
        <v>0</v>
      </c>
      <c r="AB405" s="243"/>
      <c r="AC405" s="240"/>
      <c r="AD405" s="241">
        <f t="shared" si="6181"/>
        <v>0</v>
      </c>
      <c r="AE405" s="41">
        <f t="shared" si="6186"/>
        <v>0</v>
      </c>
      <c r="AF405" s="42">
        <f t="shared" si="6187"/>
        <v>0</v>
      </c>
      <c r="AG405" s="43">
        <f t="shared" si="6188"/>
        <v>0</v>
      </c>
      <c r="AH405" s="449">
        <f t="shared" si="6189"/>
        <v>0</v>
      </c>
      <c r="AI405" s="450">
        <f t="shared" si="6190"/>
        <v>0</v>
      </c>
      <c r="AJ405" s="451">
        <f t="shared" si="6191"/>
        <v>0</v>
      </c>
      <c r="AK405" s="449">
        <f t="shared" si="6192"/>
        <v>0</v>
      </c>
      <c r="AL405" s="450">
        <f t="shared" si="6193"/>
        <v>0</v>
      </c>
      <c r="AM405" s="451">
        <f t="shared" si="6194"/>
        <v>0</v>
      </c>
      <c r="AN405" s="252">
        <f t="shared" si="6195"/>
        <v>0</v>
      </c>
      <c r="AO405" s="253">
        <f t="shared" si="6196"/>
        <v>0</v>
      </c>
      <c r="AP405" s="253">
        <f t="shared" si="6197"/>
        <v>0</v>
      </c>
      <c r="AQ405" s="184"/>
      <c r="AR405" s="100"/>
      <c r="AS405" s="90">
        <f t="shared" si="6198"/>
        <v>0</v>
      </c>
      <c r="AT405" s="184"/>
      <c r="AU405" s="100"/>
      <c r="AV405" s="90">
        <f t="shared" si="6199"/>
        <v>0</v>
      </c>
      <c r="AW405" s="236">
        <f t="shared" si="6200"/>
        <v>0</v>
      </c>
      <c r="AX405" s="232">
        <f t="shared" si="6201"/>
        <v>0</v>
      </c>
      <c r="AY405" s="233">
        <f t="shared" si="6202"/>
        <v>0</v>
      </c>
      <c r="AZ405" s="184"/>
      <c r="BA405" s="100"/>
      <c r="BB405" s="90">
        <f t="shared" si="6203"/>
        <v>0</v>
      </c>
      <c r="BC405" s="184"/>
      <c r="BD405" s="100"/>
      <c r="BE405" s="90">
        <f t="shared" si="6204"/>
        <v>0</v>
      </c>
      <c r="BF405" s="236">
        <f t="shared" si="6205"/>
        <v>0</v>
      </c>
      <c r="BG405" s="232">
        <f t="shared" si="6206"/>
        <v>0</v>
      </c>
      <c r="BH405" s="233">
        <f t="shared" si="6207"/>
        <v>0</v>
      </c>
      <c r="BI405" s="184"/>
      <c r="BJ405" s="100"/>
      <c r="BK405" s="90">
        <f t="shared" si="6208"/>
        <v>0</v>
      </c>
      <c r="BL405" s="184"/>
      <c r="BM405" s="100"/>
      <c r="BN405" s="90">
        <f t="shared" si="6209"/>
        <v>0</v>
      </c>
      <c r="BO405" s="236">
        <f t="shared" si="6210"/>
        <v>0</v>
      </c>
      <c r="BP405" s="232">
        <f t="shared" si="6211"/>
        <v>0</v>
      </c>
      <c r="BQ405" s="233">
        <f t="shared" si="6212"/>
        <v>0</v>
      </c>
      <c r="BR405" s="50">
        <f t="shared" si="6213"/>
        <v>0</v>
      </c>
      <c r="BS405" s="45">
        <f t="shared" si="6214"/>
        <v>0</v>
      </c>
      <c r="BT405" s="51">
        <f t="shared" si="6215"/>
        <v>0</v>
      </c>
      <c r="BU405" s="50">
        <f t="shared" si="6216"/>
        <v>0</v>
      </c>
      <c r="BV405" s="45">
        <f t="shared" si="6217"/>
        <v>0</v>
      </c>
      <c r="BW405" s="51">
        <f t="shared" si="6218"/>
        <v>0</v>
      </c>
      <c r="BX405" s="252">
        <f t="shared" si="6219"/>
        <v>0</v>
      </c>
      <c r="BY405" s="253">
        <f t="shared" si="6220"/>
        <v>0</v>
      </c>
      <c r="BZ405" s="253">
        <f t="shared" si="6221"/>
        <v>0</v>
      </c>
      <c r="CA405" s="243"/>
      <c r="CB405" s="240"/>
      <c r="CC405" s="241">
        <f t="shared" si="6222"/>
        <v>0</v>
      </c>
      <c r="CD405" s="243"/>
      <c r="CE405" s="240"/>
      <c r="CF405" s="241">
        <f t="shared" si="6223"/>
        <v>0</v>
      </c>
      <c r="CG405" s="236">
        <f t="shared" si="6224"/>
        <v>0</v>
      </c>
      <c r="CH405" s="232">
        <f t="shared" si="6225"/>
        <v>0</v>
      </c>
      <c r="CI405" s="233">
        <f t="shared" si="6226"/>
        <v>0</v>
      </c>
      <c r="CJ405" s="243"/>
      <c r="CK405" s="240"/>
      <c r="CL405" s="241">
        <f t="shared" si="6227"/>
        <v>0</v>
      </c>
      <c r="CM405" s="243"/>
      <c r="CN405" s="240"/>
      <c r="CO405" s="241">
        <f t="shared" si="6228"/>
        <v>0</v>
      </c>
      <c r="CP405" s="236">
        <f t="shared" si="6229"/>
        <v>0</v>
      </c>
      <c r="CQ405" s="232">
        <f t="shared" si="6230"/>
        <v>0</v>
      </c>
      <c r="CR405" s="233">
        <f t="shared" si="6231"/>
        <v>0</v>
      </c>
      <c r="CS405" s="243"/>
      <c r="CT405" s="240"/>
      <c r="CU405" s="241">
        <f t="shared" si="6232"/>
        <v>0</v>
      </c>
      <c r="CV405" s="243"/>
      <c r="CW405" s="240"/>
      <c r="CX405" s="241">
        <f t="shared" si="6233"/>
        <v>0</v>
      </c>
      <c r="CY405" s="236">
        <f t="shared" si="6234"/>
        <v>0</v>
      </c>
      <c r="CZ405" s="232">
        <f t="shared" si="6235"/>
        <v>0</v>
      </c>
      <c r="DA405" s="233">
        <f t="shared" si="6236"/>
        <v>0</v>
      </c>
      <c r="DB405" s="449">
        <f t="shared" si="6237"/>
        <v>0</v>
      </c>
      <c r="DC405" s="450">
        <f t="shared" si="6238"/>
        <v>0</v>
      </c>
      <c r="DD405" s="451">
        <f t="shared" si="6239"/>
        <v>0</v>
      </c>
      <c r="DE405" s="449">
        <f t="shared" si="6240"/>
        <v>0</v>
      </c>
      <c r="DF405" s="450">
        <f t="shared" si="6241"/>
        <v>0</v>
      </c>
      <c r="DG405" s="451">
        <f t="shared" si="6242"/>
        <v>0</v>
      </c>
      <c r="DH405" s="252">
        <f t="shared" si="6243"/>
        <v>0</v>
      </c>
      <c r="DI405" s="253">
        <f t="shared" si="6244"/>
        <v>0</v>
      </c>
      <c r="DJ405" s="253">
        <f t="shared" si="6245"/>
        <v>0</v>
      </c>
      <c r="DK405" s="184"/>
      <c r="DL405" s="100"/>
      <c r="DM405" s="90">
        <f t="shared" si="6246"/>
        <v>0</v>
      </c>
      <c r="DN405" s="184"/>
      <c r="DO405" s="100"/>
      <c r="DP405" s="90">
        <f t="shared" si="6247"/>
        <v>0</v>
      </c>
      <c r="DQ405" s="236">
        <f t="shared" si="6248"/>
        <v>0</v>
      </c>
      <c r="DR405" s="232">
        <f t="shared" si="6249"/>
        <v>0</v>
      </c>
      <c r="DS405" s="233">
        <f t="shared" si="6250"/>
        <v>0</v>
      </c>
      <c r="DT405" s="184"/>
      <c r="DU405" s="100"/>
      <c r="DV405" s="90">
        <f t="shared" si="6251"/>
        <v>0</v>
      </c>
      <c r="DW405" s="184"/>
      <c r="DX405" s="100"/>
      <c r="DY405" s="90">
        <f t="shared" si="6252"/>
        <v>0</v>
      </c>
      <c r="DZ405" s="236">
        <f t="shared" si="6253"/>
        <v>0</v>
      </c>
      <c r="EA405" s="232">
        <f t="shared" si="6254"/>
        <v>0</v>
      </c>
      <c r="EB405" s="233">
        <f t="shared" si="6255"/>
        <v>0</v>
      </c>
      <c r="EC405" s="184"/>
      <c r="ED405" s="100"/>
      <c r="EE405" s="90">
        <f t="shared" si="6256"/>
        <v>0</v>
      </c>
      <c r="EF405" s="184"/>
      <c r="EG405" s="100"/>
      <c r="EH405" s="90">
        <f t="shared" si="6257"/>
        <v>0</v>
      </c>
      <c r="EI405" s="41">
        <f t="shared" si="6258"/>
        <v>0</v>
      </c>
      <c r="EJ405" s="42">
        <f t="shared" si="6259"/>
        <v>0</v>
      </c>
      <c r="EK405" s="43">
        <f t="shared" si="6260"/>
        <v>0</v>
      </c>
      <c r="EL405" s="50">
        <f t="shared" si="6261"/>
        <v>0</v>
      </c>
      <c r="EM405" s="45">
        <f t="shared" si="6262"/>
        <v>0</v>
      </c>
      <c r="EN405" s="51">
        <f t="shared" si="6263"/>
        <v>0</v>
      </c>
      <c r="EO405" s="50">
        <f t="shared" si="6264"/>
        <v>0</v>
      </c>
      <c r="EP405" s="45">
        <f t="shared" si="6265"/>
        <v>0</v>
      </c>
      <c r="EQ405" s="51">
        <f t="shared" si="6266"/>
        <v>0</v>
      </c>
      <c r="ER405" s="81">
        <f t="shared" si="6267"/>
        <v>0</v>
      </c>
      <c r="ES405" s="52">
        <f t="shared" si="6268"/>
        <v>0</v>
      </c>
      <c r="ET405" s="52">
        <f t="shared" si="6269"/>
        <v>0</v>
      </c>
      <c r="EU405" s="27">
        <f t="shared" si="6270"/>
        <v>0</v>
      </c>
      <c r="EV405" s="28">
        <f t="shared" si="6271"/>
        <v>0</v>
      </c>
      <c r="EW405" s="29">
        <f t="shared" si="6272"/>
        <v>0</v>
      </c>
      <c r="EX405" s="27">
        <f t="shared" si="6273"/>
        <v>0</v>
      </c>
      <c r="EY405" s="28">
        <f t="shared" si="6274"/>
        <v>0</v>
      </c>
      <c r="EZ405" s="29">
        <f t="shared" si="6275"/>
        <v>0</v>
      </c>
      <c r="FA405" s="27">
        <f t="shared" si="6276"/>
        <v>0</v>
      </c>
      <c r="FB405" s="28">
        <f t="shared" si="6277"/>
        <v>0</v>
      </c>
      <c r="FC405" s="29">
        <f t="shared" si="6278"/>
        <v>0</v>
      </c>
      <c r="FE405" s="84"/>
      <c r="FF405" s="176"/>
      <c r="FG405" s="176"/>
      <c r="FH405" s="84"/>
      <c r="FI405" s="243"/>
      <c r="FJ405" s="240"/>
      <c r="FK405" s="241">
        <f t="shared" si="6376"/>
        <v>0</v>
      </c>
      <c r="FL405" s="243"/>
      <c r="FM405" s="240"/>
      <c r="FN405" s="241">
        <f t="shared" si="6377"/>
        <v>0</v>
      </c>
      <c r="FO405" s="41">
        <f t="shared" si="6378"/>
        <v>0</v>
      </c>
      <c r="FP405" s="42">
        <f t="shared" si="6379"/>
        <v>0</v>
      </c>
      <c r="FQ405" s="43">
        <f t="shared" si="6380"/>
        <v>0</v>
      </c>
      <c r="FR405" s="243"/>
      <c r="FS405" s="240"/>
      <c r="FT405" s="241">
        <f t="shared" si="6381"/>
        <v>0</v>
      </c>
      <c r="FU405" s="243"/>
      <c r="FV405" s="240"/>
      <c r="FW405" s="241">
        <f t="shared" si="6382"/>
        <v>0</v>
      </c>
      <c r="FX405" s="41">
        <f t="shared" si="6383"/>
        <v>0</v>
      </c>
      <c r="FY405" s="42">
        <f t="shared" si="6384"/>
        <v>0</v>
      </c>
      <c r="FZ405" s="43">
        <f t="shared" si="6385"/>
        <v>0</v>
      </c>
      <c r="GA405" s="243"/>
      <c r="GB405" s="240"/>
      <c r="GC405" s="241">
        <f t="shared" si="6184"/>
        <v>0</v>
      </c>
      <c r="GD405" s="243"/>
      <c r="GE405" s="240"/>
      <c r="GF405" s="241">
        <f t="shared" si="6185"/>
        <v>0</v>
      </c>
      <c r="GG405" s="41">
        <f t="shared" si="6279"/>
        <v>0</v>
      </c>
      <c r="GH405" s="42">
        <f t="shared" si="6280"/>
        <v>0</v>
      </c>
      <c r="GI405" s="43">
        <f t="shared" si="6281"/>
        <v>0</v>
      </c>
      <c r="GJ405" s="449">
        <f t="shared" si="6282"/>
        <v>0</v>
      </c>
      <c r="GK405" s="450">
        <f t="shared" si="6283"/>
        <v>0</v>
      </c>
      <c r="GL405" s="451">
        <f t="shared" si="6284"/>
        <v>0</v>
      </c>
      <c r="GM405" s="449">
        <f t="shared" si="6285"/>
        <v>0</v>
      </c>
      <c r="GN405" s="450">
        <f t="shared" si="6286"/>
        <v>0</v>
      </c>
      <c r="GO405" s="451">
        <f t="shared" si="6287"/>
        <v>0</v>
      </c>
      <c r="GP405" s="252">
        <f t="shared" si="6288"/>
        <v>0</v>
      </c>
      <c r="GQ405" s="253">
        <f t="shared" si="6289"/>
        <v>0</v>
      </c>
      <c r="GR405" s="253">
        <f t="shared" si="6290"/>
        <v>0</v>
      </c>
      <c r="GS405" s="184"/>
      <c r="GT405" s="100"/>
      <c r="GU405" s="90">
        <f t="shared" si="6291"/>
        <v>0</v>
      </c>
      <c r="GV405" s="184"/>
      <c r="GW405" s="100"/>
      <c r="GX405" s="90">
        <f t="shared" si="6292"/>
        <v>0</v>
      </c>
      <c r="GY405" s="236">
        <f t="shared" si="6293"/>
        <v>0</v>
      </c>
      <c r="GZ405" s="232">
        <f t="shared" si="6294"/>
        <v>0</v>
      </c>
      <c r="HA405" s="233">
        <f t="shared" si="6295"/>
        <v>0</v>
      </c>
      <c r="HB405" s="184"/>
      <c r="HC405" s="100"/>
      <c r="HD405" s="90">
        <f t="shared" si="6296"/>
        <v>0</v>
      </c>
      <c r="HE405" s="184"/>
      <c r="HF405" s="100"/>
      <c r="HG405" s="90">
        <f t="shared" si="6297"/>
        <v>0</v>
      </c>
      <c r="HH405" s="236">
        <f t="shared" si="6298"/>
        <v>0</v>
      </c>
      <c r="HI405" s="232">
        <f t="shared" si="6299"/>
        <v>0</v>
      </c>
      <c r="HJ405" s="233">
        <f t="shared" si="6300"/>
        <v>0</v>
      </c>
      <c r="HK405" s="184"/>
      <c r="HL405" s="100"/>
      <c r="HM405" s="90">
        <f t="shared" si="6301"/>
        <v>0</v>
      </c>
      <c r="HN405" s="184"/>
      <c r="HO405" s="100"/>
      <c r="HP405" s="90">
        <f t="shared" si="6302"/>
        <v>0</v>
      </c>
      <c r="HQ405" s="236">
        <f t="shared" si="6303"/>
        <v>0</v>
      </c>
      <c r="HR405" s="232">
        <f t="shared" si="6304"/>
        <v>0</v>
      </c>
      <c r="HS405" s="233">
        <f t="shared" si="6305"/>
        <v>0</v>
      </c>
      <c r="HT405" s="50">
        <f t="shared" si="6306"/>
        <v>0</v>
      </c>
      <c r="HU405" s="45">
        <f t="shared" si="6307"/>
        <v>0</v>
      </c>
      <c r="HV405" s="51">
        <f t="shared" si="6308"/>
        <v>0</v>
      </c>
      <c r="HW405" s="50">
        <f t="shared" si="6309"/>
        <v>0</v>
      </c>
      <c r="HX405" s="45">
        <f t="shared" si="6310"/>
        <v>0</v>
      </c>
      <c r="HY405" s="51">
        <f t="shared" si="6311"/>
        <v>0</v>
      </c>
      <c r="HZ405" s="252">
        <f t="shared" si="6312"/>
        <v>0</v>
      </c>
      <c r="IA405" s="253">
        <f t="shared" si="6313"/>
        <v>0</v>
      </c>
      <c r="IB405" s="253">
        <f t="shared" si="6314"/>
        <v>0</v>
      </c>
      <c r="IC405" s="243"/>
      <c r="ID405" s="240"/>
      <c r="IE405" s="241">
        <f t="shared" si="6315"/>
        <v>0</v>
      </c>
      <c r="IF405" s="243"/>
      <c r="IG405" s="240"/>
      <c r="IH405" s="241">
        <f t="shared" si="6316"/>
        <v>0</v>
      </c>
      <c r="II405" s="236">
        <f t="shared" si="6317"/>
        <v>0</v>
      </c>
      <c r="IJ405" s="232">
        <f t="shared" si="6318"/>
        <v>0</v>
      </c>
      <c r="IK405" s="233">
        <f t="shared" si="6319"/>
        <v>0</v>
      </c>
      <c r="IL405" s="243"/>
      <c r="IM405" s="240"/>
      <c r="IN405" s="241">
        <f t="shared" si="6320"/>
        <v>0</v>
      </c>
      <c r="IO405" s="243"/>
      <c r="IP405" s="240"/>
      <c r="IQ405" s="241">
        <f t="shared" si="6321"/>
        <v>0</v>
      </c>
      <c r="IR405" s="236">
        <f t="shared" si="6322"/>
        <v>0</v>
      </c>
      <c r="IS405" s="232">
        <f t="shared" si="6323"/>
        <v>0</v>
      </c>
      <c r="IT405" s="233">
        <f t="shared" si="6324"/>
        <v>0</v>
      </c>
      <c r="IU405" s="243"/>
      <c r="IV405" s="240"/>
      <c r="IW405" s="241">
        <f t="shared" si="6325"/>
        <v>0</v>
      </c>
      <c r="IX405" s="243"/>
      <c r="IY405" s="240"/>
      <c r="IZ405" s="241">
        <f t="shared" si="6326"/>
        <v>0</v>
      </c>
      <c r="JA405" s="236">
        <f t="shared" si="6327"/>
        <v>0</v>
      </c>
      <c r="JB405" s="232">
        <f t="shared" si="6328"/>
        <v>0</v>
      </c>
      <c r="JC405" s="233">
        <f t="shared" si="6329"/>
        <v>0</v>
      </c>
      <c r="JD405" s="449">
        <f t="shared" si="6330"/>
        <v>0</v>
      </c>
      <c r="JE405" s="450">
        <f t="shared" si="6331"/>
        <v>0</v>
      </c>
      <c r="JF405" s="451">
        <f t="shared" si="6332"/>
        <v>0</v>
      </c>
      <c r="JG405" s="449">
        <f t="shared" si="6333"/>
        <v>0</v>
      </c>
      <c r="JH405" s="450">
        <f t="shared" si="6334"/>
        <v>0</v>
      </c>
      <c r="JI405" s="451">
        <f t="shared" si="6335"/>
        <v>0</v>
      </c>
      <c r="JJ405" s="252">
        <f t="shared" si="6336"/>
        <v>0</v>
      </c>
      <c r="JK405" s="253">
        <f t="shared" si="6337"/>
        <v>0</v>
      </c>
      <c r="JL405" s="253">
        <f t="shared" si="6338"/>
        <v>0</v>
      </c>
      <c r="JM405" s="184"/>
      <c r="JN405" s="100"/>
      <c r="JO405" s="90">
        <f t="shared" si="6339"/>
        <v>0</v>
      </c>
      <c r="JP405" s="184"/>
      <c r="JQ405" s="100"/>
      <c r="JR405" s="90">
        <f t="shared" si="6340"/>
        <v>0</v>
      </c>
      <c r="JS405" s="236">
        <f t="shared" si="6341"/>
        <v>0</v>
      </c>
      <c r="JT405" s="232">
        <f t="shared" si="6342"/>
        <v>0</v>
      </c>
      <c r="JU405" s="233">
        <f t="shared" si="6343"/>
        <v>0</v>
      </c>
      <c r="JV405" s="184"/>
      <c r="JW405" s="100"/>
      <c r="JX405" s="90">
        <f t="shared" si="6344"/>
        <v>0</v>
      </c>
      <c r="JY405" s="184"/>
      <c r="JZ405" s="100"/>
      <c r="KA405" s="90">
        <f t="shared" si="6345"/>
        <v>0</v>
      </c>
      <c r="KB405" s="236">
        <f t="shared" si="6346"/>
        <v>0</v>
      </c>
      <c r="KC405" s="232">
        <f t="shared" si="6347"/>
        <v>0</v>
      </c>
      <c r="KD405" s="233">
        <f t="shared" si="6348"/>
        <v>0</v>
      </c>
      <c r="KE405" s="184"/>
      <c r="KF405" s="100"/>
      <c r="KG405" s="90">
        <f t="shared" si="6349"/>
        <v>0</v>
      </c>
      <c r="KH405" s="184"/>
      <c r="KI405" s="100"/>
      <c r="KJ405" s="90">
        <f t="shared" si="6350"/>
        <v>0</v>
      </c>
      <c r="KK405" s="41">
        <f t="shared" si="6351"/>
        <v>0</v>
      </c>
      <c r="KL405" s="42">
        <f t="shared" si="6352"/>
        <v>0</v>
      </c>
      <c r="KM405" s="43">
        <f t="shared" si="6353"/>
        <v>0</v>
      </c>
      <c r="KN405" s="50">
        <f t="shared" si="6354"/>
        <v>0</v>
      </c>
      <c r="KO405" s="45">
        <f t="shared" si="6355"/>
        <v>0</v>
      </c>
      <c r="KP405" s="51">
        <f t="shared" si="6356"/>
        <v>0</v>
      </c>
      <c r="KQ405" s="50">
        <f t="shared" si="6357"/>
        <v>0</v>
      </c>
      <c r="KR405" s="45">
        <f t="shared" si="6358"/>
        <v>0</v>
      </c>
      <c r="KS405" s="51">
        <f t="shared" si="6359"/>
        <v>0</v>
      </c>
      <c r="KT405" s="81">
        <f t="shared" si="6360"/>
        <v>0</v>
      </c>
      <c r="KU405" s="52">
        <f t="shared" si="6361"/>
        <v>0</v>
      </c>
      <c r="KV405" s="52">
        <f t="shared" si="6362"/>
        <v>0</v>
      </c>
      <c r="KW405" s="27">
        <f t="shared" si="6363"/>
        <v>0</v>
      </c>
      <c r="KX405" s="28">
        <f t="shared" si="6364"/>
        <v>0</v>
      </c>
      <c r="KY405" s="29">
        <f t="shared" si="6365"/>
        <v>0</v>
      </c>
      <c r="KZ405" s="27">
        <f t="shared" si="6366"/>
        <v>0</v>
      </c>
      <c r="LA405" s="28">
        <f t="shared" si="6367"/>
        <v>0</v>
      </c>
      <c r="LB405" s="29">
        <f t="shared" si="6368"/>
        <v>0</v>
      </c>
      <c r="LC405" s="27">
        <f t="shared" si="6369"/>
        <v>0</v>
      </c>
      <c r="LD405" s="28">
        <f t="shared" si="6370"/>
        <v>0</v>
      </c>
      <c r="LE405" s="29">
        <f t="shared" si="6371"/>
        <v>0</v>
      </c>
    </row>
    <row r="406" spans="2:317" s="129" customFormat="1" ht="20.25" hidden="1" customHeight="1" outlineLevel="2">
      <c r="B406" s="119" t="s">
        <v>484</v>
      </c>
      <c r="C406" s="120"/>
      <c r="D406" s="120"/>
      <c r="E406" s="120"/>
      <c r="F406" s="121"/>
      <c r="G406" s="412">
        <f>SUBTOTAL(9,G396:G405)</f>
        <v>0</v>
      </c>
      <c r="H406" s="420"/>
      <c r="I406" s="414">
        <f>SUBTOTAL(9,I396:I405)</f>
        <v>0</v>
      </c>
      <c r="J406" s="412">
        <f>SUBTOTAL(9,J396:J405)</f>
        <v>0</v>
      </c>
      <c r="K406" s="420"/>
      <c r="L406" s="414">
        <f>SUBTOTAL(9,L396:L405)</f>
        <v>0</v>
      </c>
      <c r="M406" s="91">
        <f>SUBTOTAL(9,M396:M405)</f>
        <v>0</v>
      </c>
      <c r="N406" s="92"/>
      <c r="O406" s="93">
        <f>SUBTOTAL(9,O396:O405)</f>
        <v>0</v>
      </c>
      <c r="P406" s="412">
        <f>SUBTOTAL(9,P396:P405)</f>
        <v>0</v>
      </c>
      <c r="Q406" s="420"/>
      <c r="R406" s="414">
        <f>SUBTOTAL(9,R396:R405)</f>
        <v>0</v>
      </c>
      <c r="S406" s="412">
        <f>SUBTOTAL(9,S396:S405)</f>
        <v>0</v>
      </c>
      <c r="T406" s="420"/>
      <c r="U406" s="414">
        <f>SUBTOTAL(9,U396:U405)</f>
        <v>0</v>
      </c>
      <c r="V406" s="91">
        <f>SUBTOTAL(9,V396:V405)</f>
        <v>0</v>
      </c>
      <c r="W406" s="92"/>
      <c r="X406" s="93">
        <f>SUBTOTAL(9,X396:X405)</f>
        <v>0</v>
      </c>
      <c r="Y406" s="412">
        <f>SUBTOTAL(9,Y396:Y405)</f>
        <v>0</v>
      </c>
      <c r="Z406" s="420"/>
      <c r="AA406" s="414">
        <f>SUBTOTAL(9,AA396:AA405)</f>
        <v>0</v>
      </c>
      <c r="AB406" s="412">
        <f>SUBTOTAL(9,AB396:AB405)</f>
        <v>0</v>
      </c>
      <c r="AC406" s="420"/>
      <c r="AD406" s="414">
        <f>SUBTOTAL(9,AD396:AD405)</f>
        <v>0</v>
      </c>
      <c r="AE406" s="255">
        <f>SUBTOTAL(9,AE396:AE405)</f>
        <v>0</v>
      </c>
      <c r="AF406" s="256"/>
      <c r="AG406" s="257">
        <f>SUBTOTAL(9,AG396:AG405)</f>
        <v>0</v>
      </c>
      <c r="AH406" s="452">
        <f>SUBTOTAL(9,AH396:AH405)</f>
        <v>0</v>
      </c>
      <c r="AI406" s="458" t="str">
        <f>IF(AJ406,AJ406/AH406,"")</f>
        <v/>
      </c>
      <c r="AJ406" s="454">
        <f>SUBTOTAL(9,AJ396:AJ405)</f>
        <v>0</v>
      </c>
      <c r="AK406" s="452">
        <f>SUBTOTAL(9,AK396:AK405)</f>
        <v>0</v>
      </c>
      <c r="AL406" s="458" t="str">
        <f>IF(AM406,AM406/AK406,"")</f>
        <v/>
      </c>
      <c r="AM406" s="455">
        <f>SUBTOTAL(9,AM396:AM405)</f>
        <v>0</v>
      </c>
      <c r="AN406" s="259">
        <f>SUBTOTAL(9,AN396:AN405)</f>
        <v>0</v>
      </c>
      <c r="AO406" s="258"/>
      <c r="AP406" s="258">
        <f>SUBTOTAL(9,AP396:AP405)</f>
        <v>0</v>
      </c>
      <c r="AQ406" s="91">
        <f>SUBTOTAL(9,AQ396:AQ405)</f>
        <v>0</v>
      </c>
      <c r="AR406" s="101"/>
      <c r="AS406" s="93">
        <f>SUBTOTAL(9,AS396:AS405)</f>
        <v>0</v>
      </c>
      <c r="AT406" s="91">
        <f>SUBTOTAL(9,AT396:AT405)</f>
        <v>0</v>
      </c>
      <c r="AU406" s="101"/>
      <c r="AV406" s="93">
        <f>SUBTOTAL(9,AV396:AV405)</f>
        <v>0</v>
      </c>
      <c r="AW406" s="255">
        <f>SUBTOTAL(9,AW396:AW405)</f>
        <v>0</v>
      </c>
      <c r="AX406" s="256"/>
      <c r="AY406" s="257">
        <f>SUBTOTAL(9,AY396:AY405)</f>
        <v>0</v>
      </c>
      <c r="AZ406" s="91">
        <f>SUBTOTAL(9,AZ396:AZ405)</f>
        <v>0</v>
      </c>
      <c r="BA406" s="101"/>
      <c r="BB406" s="93">
        <f>SUBTOTAL(9,BB396:BB405)</f>
        <v>0</v>
      </c>
      <c r="BC406" s="91">
        <f>SUBTOTAL(9,BC396:BC405)</f>
        <v>0</v>
      </c>
      <c r="BD406" s="101"/>
      <c r="BE406" s="93">
        <f>SUBTOTAL(9,BE396:BE405)</f>
        <v>0</v>
      </c>
      <c r="BF406" s="255">
        <f>SUBTOTAL(9,BF396:BF405)</f>
        <v>0</v>
      </c>
      <c r="BG406" s="256"/>
      <c r="BH406" s="257">
        <f>SUBTOTAL(9,BH396:BH405)</f>
        <v>0</v>
      </c>
      <c r="BI406" s="91">
        <f>SUBTOTAL(9,BI396:BI405)</f>
        <v>0</v>
      </c>
      <c r="BJ406" s="101"/>
      <c r="BK406" s="93">
        <f>SUBTOTAL(9,BK396:BK405)</f>
        <v>0</v>
      </c>
      <c r="BL406" s="91">
        <f>SUBTOTAL(9,BL396:BL405)</f>
        <v>0</v>
      </c>
      <c r="BM406" s="101"/>
      <c r="BN406" s="93">
        <f>SUBTOTAL(9,BN396:BN405)</f>
        <v>0</v>
      </c>
      <c r="BO406" s="255">
        <f>SUBTOTAL(9,BO396:BO405)</f>
        <v>0</v>
      </c>
      <c r="BP406" s="256"/>
      <c r="BQ406" s="257">
        <f>SUBTOTAL(9,BQ396:BQ405)</f>
        <v>0</v>
      </c>
      <c r="BR406" s="122">
        <f>SUBTOTAL(9,BR396:BR405)</f>
        <v>0</v>
      </c>
      <c r="BS406" s="130" t="str">
        <f>IF(BT406,BT406/BR406,"")</f>
        <v/>
      </c>
      <c r="BT406" s="124">
        <f>SUBTOTAL(9,BT396:BT405)</f>
        <v>0</v>
      </c>
      <c r="BU406" s="122">
        <f>SUBTOTAL(9,BU396:BU405)</f>
        <v>0</v>
      </c>
      <c r="BV406" s="130" t="str">
        <f>IF(BW406,BW406/BU406,"")</f>
        <v/>
      </c>
      <c r="BW406" s="496">
        <f>SUBTOTAL(9,BW396:BW405)</f>
        <v>0</v>
      </c>
      <c r="BX406" s="259">
        <f>SUBTOTAL(9,BX396:BX405)</f>
        <v>0</v>
      </c>
      <c r="BY406" s="258"/>
      <c r="BZ406" s="258">
        <f>SUBTOTAL(9,BZ396:BZ405)</f>
        <v>0</v>
      </c>
      <c r="CA406" s="412">
        <f>SUBTOTAL(9,CA396:CA405)</f>
        <v>0</v>
      </c>
      <c r="CB406" s="420"/>
      <c r="CC406" s="414">
        <f>SUBTOTAL(9,CC396:CC405)</f>
        <v>0</v>
      </c>
      <c r="CD406" s="412">
        <f>SUBTOTAL(9,CD396:CD405)</f>
        <v>0</v>
      </c>
      <c r="CE406" s="420"/>
      <c r="CF406" s="414">
        <f>SUBTOTAL(9,CF396:CF405)</f>
        <v>0</v>
      </c>
      <c r="CG406" s="255">
        <f>SUBTOTAL(9,CG396:CG405)</f>
        <v>0</v>
      </c>
      <c r="CH406" s="256"/>
      <c r="CI406" s="257">
        <f>SUBTOTAL(9,CI396:CI405)</f>
        <v>0</v>
      </c>
      <c r="CJ406" s="412">
        <f>SUBTOTAL(9,CJ396:CJ405)</f>
        <v>0</v>
      </c>
      <c r="CK406" s="420"/>
      <c r="CL406" s="414">
        <f>SUBTOTAL(9,CL396:CL405)</f>
        <v>0</v>
      </c>
      <c r="CM406" s="412">
        <f>SUBTOTAL(9,CM396:CM405)</f>
        <v>0</v>
      </c>
      <c r="CN406" s="420"/>
      <c r="CO406" s="414">
        <f>SUBTOTAL(9,CO396:CO405)</f>
        <v>0</v>
      </c>
      <c r="CP406" s="255">
        <f>SUBTOTAL(9,CP396:CP405)</f>
        <v>0</v>
      </c>
      <c r="CQ406" s="256"/>
      <c r="CR406" s="257">
        <f>SUBTOTAL(9,CR396:CR405)</f>
        <v>0</v>
      </c>
      <c r="CS406" s="412">
        <f>SUBTOTAL(9,CS396:CS405)</f>
        <v>0</v>
      </c>
      <c r="CT406" s="420"/>
      <c r="CU406" s="414">
        <f>SUBTOTAL(9,CU396:CU405)</f>
        <v>0</v>
      </c>
      <c r="CV406" s="412">
        <f>SUBTOTAL(9,CV396:CV405)</f>
        <v>0</v>
      </c>
      <c r="CW406" s="420"/>
      <c r="CX406" s="414">
        <f>SUBTOTAL(9,CX396:CX405)</f>
        <v>0</v>
      </c>
      <c r="CY406" s="255">
        <f>SUBTOTAL(9,CY396:CY405)</f>
        <v>0</v>
      </c>
      <c r="CZ406" s="256"/>
      <c r="DA406" s="257">
        <f>SUBTOTAL(9,DA396:DA405)</f>
        <v>0</v>
      </c>
      <c r="DB406" s="452">
        <f>SUBTOTAL(9,DB396:DB405)</f>
        <v>0</v>
      </c>
      <c r="DC406" s="458" t="str">
        <f>IF(DD406,DD406/DB406,"")</f>
        <v/>
      </c>
      <c r="DD406" s="454">
        <f>SUBTOTAL(9,DD396:DD405)</f>
        <v>0</v>
      </c>
      <c r="DE406" s="452">
        <f>SUBTOTAL(9,DE396:DE405)</f>
        <v>0</v>
      </c>
      <c r="DF406" s="458" t="str">
        <f>IF(DG406,DG406/DE406,"")</f>
        <v/>
      </c>
      <c r="DG406" s="455">
        <f>SUBTOTAL(9,DG396:DG405)</f>
        <v>0</v>
      </c>
      <c r="DH406" s="259">
        <f>SUBTOTAL(9,DH396:DH405)</f>
        <v>0</v>
      </c>
      <c r="DI406" s="258"/>
      <c r="DJ406" s="258">
        <f>SUBTOTAL(9,DJ396:DJ405)</f>
        <v>0</v>
      </c>
      <c r="DK406" s="91">
        <f>SUBTOTAL(9,DK396:DK405)</f>
        <v>0</v>
      </c>
      <c r="DL406" s="101"/>
      <c r="DM406" s="93">
        <f>SUBTOTAL(9,DM396:DM405)</f>
        <v>0</v>
      </c>
      <c r="DN406" s="91">
        <f>SUBTOTAL(9,DN396:DN405)</f>
        <v>0</v>
      </c>
      <c r="DO406" s="101"/>
      <c r="DP406" s="93">
        <f>SUBTOTAL(9,DP396:DP405)</f>
        <v>0</v>
      </c>
      <c r="DQ406" s="255">
        <f>SUBTOTAL(9,DQ396:DQ405)</f>
        <v>0</v>
      </c>
      <c r="DR406" s="256"/>
      <c r="DS406" s="257">
        <f>SUBTOTAL(9,DS396:DS405)</f>
        <v>0</v>
      </c>
      <c r="DT406" s="91">
        <f>SUBTOTAL(9,DT396:DT405)</f>
        <v>0</v>
      </c>
      <c r="DU406" s="101"/>
      <c r="DV406" s="93">
        <f>SUBTOTAL(9,DV396:DV405)</f>
        <v>0</v>
      </c>
      <c r="DW406" s="91">
        <f>SUBTOTAL(9,DW396:DW405)</f>
        <v>0</v>
      </c>
      <c r="DX406" s="101"/>
      <c r="DY406" s="93">
        <f>SUBTOTAL(9,DY396:DY405)</f>
        <v>0</v>
      </c>
      <c r="DZ406" s="255">
        <f>SUBTOTAL(9,DZ396:DZ405)</f>
        <v>0</v>
      </c>
      <c r="EA406" s="256"/>
      <c r="EB406" s="257">
        <f>SUBTOTAL(9,EB396:EB405)</f>
        <v>0</v>
      </c>
      <c r="EC406" s="91">
        <f>SUBTOTAL(9,EC396:EC405)</f>
        <v>0</v>
      </c>
      <c r="ED406" s="101"/>
      <c r="EE406" s="93">
        <f>SUBTOTAL(9,EE396:EE405)</f>
        <v>0</v>
      </c>
      <c r="EF406" s="91">
        <f>SUBTOTAL(9,EF396:EF405)</f>
        <v>0</v>
      </c>
      <c r="EG406" s="101"/>
      <c r="EH406" s="93">
        <f>SUBTOTAL(9,EH396:EH405)</f>
        <v>0</v>
      </c>
      <c r="EI406" s="91">
        <f>SUBTOTAL(9,EI396:EI405)</f>
        <v>0</v>
      </c>
      <c r="EJ406" s="92"/>
      <c r="EK406" s="93">
        <f>SUBTOTAL(9,EK396:EK405)</f>
        <v>0</v>
      </c>
      <c r="EL406" s="122">
        <f>SUBTOTAL(9,EL396:EL405)</f>
        <v>0</v>
      </c>
      <c r="EM406" s="130" t="str">
        <f>IF(EN406,EN406/EL406,"")</f>
        <v/>
      </c>
      <c r="EN406" s="124">
        <f>SUBTOTAL(9,EN396:EN405)</f>
        <v>0</v>
      </c>
      <c r="EO406" s="122">
        <f>SUBTOTAL(9,EO396:EO405)</f>
        <v>0</v>
      </c>
      <c r="EP406" s="130" t="str">
        <f>IF(EQ406,EQ406/EO406,"")</f>
        <v/>
      </c>
      <c r="EQ406" s="496">
        <f>SUBTOTAL(9,EQ396:EQ405)</f>
        <v>0</v>
      </c>
      <c r="ER406" s="125">
        <f>SUBTOTAL(9,ER396:ER405)</f>
        <v>0</v>
      </c>
      <c r="ES406" s="124"/>
      <c r="ET406" s="124">
        <f>SUBTOTAL(9,ET396:ET405)</f>
        <v>0</v>
      </c>
      <c r="EU406" s="126">
        <f>SUBTOTAL(9,EU396:EU405)</f>
        <v>0</v>
      </c>
      <c r="EV406" s="127" t="str">
        <f>IF(EW406,EW406/EU406,"")</f>
        <v/>
      </c>
      <c r="EW406" s="128">
        <f>SUBTOTAL(9,EW396:EW405)</f>
        <v>0</v>
      </c>
      <c r="EX406" s="126">
        <f>SUBTOTAL(9,EX396:EX405)</f>
        <v>0</v>
      </c>
      <c r="EY406" s="127" t="str">
        <f>IF(EZ406,EZ406/EX406,"")</f>
        <v/>
      </c>
      <c r="EZ406" s="128">
        <f>SUBTOTAL(9,EZ396:EZ405)</f>
        <v>0</v>
      </c>
      <c r="FA406" s="126">
        <f>SUBTOTAL(9,FA396:FA405)</f>
        <v>0</v>
      </c>
      <c r="FB406" s="127"/>
      <c r="FC406" s="128">
        <f>SUBTOTAL(9,FC396:FC405)</f>
        <v>0</v>
      </c>
      <c r="FE406" s="119" t="s">
        <v>352</v>
      </c>
      <c r="FF406" s="120"/>
      <c r="FG406" s="120"/>
      <c r="FH406" s="121"/>
      <c r="FI406" s="412">
        <f>SUBTOTAL(9,FI396:FI405)</f>
        <v>0</v>
      </c>
      <c r="FJ406" s="420"/>
      <c r="FK406" s="414">
        <f>SUBTOTAL(9,FK396:FK405)</f>
        <v>0</v>
      </c>
      <c r="FL406" s="412">
        <f>SUBTOTAL(9,FL396:FL405)</f>
        <v>0</v>
      </c>
      <c r="FM406" s="420"/>
      <c r="FN406" s="414">
        <f>SUBTOTAL(9,FN396:FN405)</f>
        <v>0</v>
      </c>
      <c r="FO406" s="91">
        <f>SUBTOTAL(9,FO396:FO405)</f>
        <v>0</v>
      </c>
      <c r="FP406" s="92"/>
      <c r="FQ406" s="93">
        <f>SUBTOTAL(9,FQ396:FQ405)</f>
        <v>0</v>
      </c>
      <c r="FR406" s="412">
        <f>SUBTOTAL(9,FR396:FR405)</f>
        <v>0</v>
      </c>
      <c r="FS406" s="420"/>
      <c r="FT406" s="414">
        <f>SUBTOTAL(9,FT396:FT405)</f>
        <v>0</v>
      </c>
      <c r="FU406" s="412">
        <f>SUBTOTAL(9,FU396:FU405)</f>
        <v>0</v>
      </c>
      <c r="FV406" s="420"/>
      <c r="FW406" s="414">
        <f>SUBTOTAL(9,FW396:FW405)</f>
        <v>0</v>
      </c>
      <c r="FX406" s="91">
        <f>SUBTOTAL(9,FX396:FX405)</f>
        <v>0</v>
      </c>
      <c r="FY406" s="92"/>
      <c r="FZ406" s="93">
        <f>SUBTOTAL(9,FZ396:FZ405)</f>
        <v>0</v>
      </c>
      <c r="GA406" s="412">
        <f>SUBTOTAL(9,GA396:GA405)</f>
        <v>0</v>
      </c>
      <c r="GB406" s="420"/>
      <c r="GC406" s="414">
        <f>SUBTOTAL(9,GC396:GC405)</f>
        <v>0</v>
      </c>
      <c r="GD406" s="412">
        <f>SUBTOTAL(9,GD396:GD405)</f>
        <v>0</v>
      </c>
      <c r="GE406" s="420"/>
      <c r="GF406" s="414">
        <f>SUBTOTAL(9,GF396:GF405)</f>
        <v>0</v>
      </c>
      <c r="GG406" s="255">
        <f>SUBTOTAL(9,GG396:GG405)</f>
        <v>0</v>
      </c>
      <c r="GH406" s="256"/>
      <c r="GI406" s="257">
        <f>SUBTOTAL(9,GI396:GI405)</f>
        <v>0</v>
      </c>
      <c r="GJ406" s="452">
        <f>SUBTOTAL(9,GJ396:GJ405)</f>
        <v>0</v>
      </c>
      <c r="GK406" s="458" t="str">
        <f>IF(GL406,GL406/GJ406,"")</f>
        <v/>
      </c>
      <c r="GL406" s="454">
        <f>SUBTOTAL(9,GL396:GL405)</f>
        <v>0</v>
      </c>
      <c r="GM406" s="452">
        <f>SUBTOTAL(9,GM396:GM405)</f>
        <v>0</v>
      </c>
      <c r="GN406" s="458" t="str">
        <f>IF(GO406,GO406/GM406,"")</f>
        <v/>
      </c>
      <c r="GO406" s="455">
        <f>SUBTOTAL(9,GO396:GO405)</f>
        <v>0</v>
      </c>
      <c r="GP406" s="259">
        <f>SUBTOTAL(9,GP396:GP405)</f>
        <v>0</v>
      </c>
      <c r="GQ406" s="258"/>
      <c r="GR406" s="258">
        <f>SUBTOTAL(9,GR396:GR405)</f>
        <v>0</v>
      </c>
      <c r="GS406" s="91">
        <f>SUBTOTAL(9,GS396:GS405)</f>
        <v>0</v>
      </c>
      <c r="GT406" s="101"/>
      <c r="GU406" s="93">
        <f>SUBTOTAL(9,GU396:GU405)</f>
        <v>0</v>
      </c>
      <c r="GV406" s="91">
        <f>SUBTOTAL(9,GV396:GV405)</f>
        <v>0</v>
      </c>
      <c r="GW406" s="101"/>
      <c r="GX406" s="93">
        <f>SUBTOTAL(9,GX396:GX405)</f>
        <v>0</v>
      </c>
      <c r="GY406" s="255">
        <f>SUBTOTAL(9,GY396:GY405)</f>
        <v>0</v>
      </c>
      <c r="GZ406" s="256"/>
      <c r="HA406" s="257">
        <f>SUBTOTAL(9,HA396:HA405)</f>
        <v>0</v>
      </c>
      <c r="HB406" s="91">
        <f>SUBTOTAL(9,HB396:HB405)</f>
        <v>0</v>
      </c>
      <c r="HC406" s="101"/>
      <c r="HD406" s="93">
        <f>SUBTOTAL(9,HD396:HD405)</f>
        <v>0</v>
      </c>
      <c r="HE406" s="91">
        <f>SUBTOTAL(9,HE396:HE405)</f>
        <v>0</v>
      </c>
      <c r="HF406" s="101"/>
      <c r="HG406" s="93">
        <f>SUBTOTAL(9,HG396:HG405)</f>
        <v>0</v>
      </c>
      <c r="HH406" s="255">
        <f>SUBTOTAL(9,HH396:HH405)</f>
        <v>0</v>
      </c>
      <c r="HI406" s="256"/>
      <c r="HJ406" s="257">
        <f>SUBTOTAL(9,HJ396:HJ405)</f>
        <v>0</v>
      </c>
      <c r="HK406" s="91">
        <f>SUBTOTAL(9,HK396:HK405)</f>
        <v>0</v>
      </c>
      <c r="HL406" s="101"/>
      <c r="HM406" s="93">
        <f>SUBTOTAL(9,HM396:HM405)</f>
        <v>0</v>
      </c>
      <c r="HN406" s="91">
        <f>SUBTOTAL(9,HN396:HN405)</f>
        <v>0</v>
      </c>
      <c r="HO406" s="101"/>
      <c r="HP406" s="93">
        <f>SUBTOTAL(9,HP396:HP405)</f>
        <v>0</v>
      </c>
      <c r="HQ406" s="255">
        <f>SUBTOTAL(9,HQ396:HQ405)</f>
        <v>0</v>
      </c>
      <c r="HR406" s="256"/>
      <c r="HS406" s="257">
        <f>SUBTOTAL(9,HS396:HS405)</f>
        <v>0</v>
      </c>
      <c r="HT406" s="122">
        <f>SUBTOTAL(9,HT396:HT405)</f>
        <v>0</v>
      </c>
      <c r="HU406" s="130" t="str">
        <f>IF(HV406,HV406/HT406,"")</f>
        <v/>
      </c>
      <c r="HV406" s="124">
        <f>SUBTOTAL(9,HV396:HV405)</f>
        <v>0</v>
      </c>
      <c r="HW406" s="122">
        <f>SUBTOTAL(9,HW396:HW405)</f>
        <v>0</v>
      </c>
      <c r="HX406" s="130" t="str">
        <f>IF(HY406,HY406/HW406,"")</f>
        <v/>
      </c>
      <c r="HY406" s="496">
        <f>SUBTOTAL(9,HY396:HY405)</f>
        <v>0</v>
      </c>
      <c r="HZ406" s="259">
        <f>SUBTOTAL(9,HZ396:HZ405)</f>
        <v>0</v>
      </c>
      <c r="IA406" s="258"/>
      <c r="IB406" s="258">
        <f>SUBTOTAL(9,IB396:IB405)</f>
        <v>0</v>
      </c>
      <c r="IC406" s="412">
        <f>SUBTOTAL(9,IC396:IC405)</f>
        <v>0</v>
      </c>
      <c r="ID406" s="420"/>
      <c r="IE406" s="414">
        <f>SUBTOTAL(9,IE396:IE405)</f>
        <v>0</v>
      </c>
      <c r="IF406" s="412">
        <f>SUBTOTAL(9,IF396:IF405)</f>
        <v>0</v>
      </c>
      <c r="IG406" s="420"/>
      <c r="IH406" s="414">
        <f>SUBTOTAL(9,IH396:IH405)</f>
        <v>0</v>
      </c>
      <c r="II406" s="255">
        <f>SUBTOTAL(9,II396:II405)</f>
        <v>0</v>
      </c>
      <c r="IJ406" s="256"/>
      <c r="IK406" s="257">
        <f>SUBTOTAL(9,IK396:IK405)</f>
        <v>0</v>
      </c>
      <c r="IL406" s="412">
        <f>SUBTOTAL(9,IL396:IL405)</f>
        <v>0</v>
      </c>
      <c r="IM406" s="420"/>
      <c r="IN406" s="414">
        <f>SUBTOTAL(9,IN396:IN405)</f>
        <v>0</v>
      </c>
      <c r="IO406" s="412">
        <f>SUBTOTAL(9,IO396:IO405)</f>
        <v>0</v>
      </c>
      <c r="IP406" s="420"/>
      <c r="IQ406" s="414">
        <f>SUBTOTAL(9,IQ396:IQ405)</f>
        <v>0</v>
      </c>
      <c r="IR406" s="255">
        <f>SUBTOTAL(9,IR396:IR405)</f>
        <v>0</v>
      </c>
      <c r="IS406" s="256"/>
      <c r="IT406" s="257">
        <f>SUBTOTAL(9,IT396:IT405)</f>
        <v>0</v>
      </c>
      <c r="IU406" s="412">
        <f>SUBTOTAL(9,IU396:IU405)</f>
        <v>0</v>
      </c>
      <c r="IV406" s="420"/>
      <c r="IW406" s="414">
        <f>SUBTOTAL(9,IW396:IW405)</f>
        <v>0</v>
      </c>
      <c r="IX406" s="412">
        <f>SUBTOTAL(9,IX396:IX405)</f>
        <v>0</v>
      </c>
      <c r="IY406" s="420"/>
      <c r="IZ406" s="414">
        <f>SUBTOTAL(9,IZ396:IZ405)</f>
        <v>0</v>
      </c>
      <c r="JA406" s="255">
        <f>SUBTOTAL(9,JA396:JA405)</f>
        <v>0</v>
      </c>
      <c r="JB406" s="256"/>
      <c r="JC406" s="257">
        <f>SUBTOTAL(9,JC396:JC405)</f>
        <v>0</v>
      </c>
      <c r="JD406" s="452">
        <f>SUBTOTAL(9,JD396:JD405)</f>
        <v>0</v>
      </c>
      <c r="JE406" s="458" t="str">
        <f>IF(JF406,JF406/JD406,"")</f>
        <v/>
      </c>
      <c r="JF406" s="454">
        <f>SUBTOTAL(9,JF396:JF405)</f>
        <v>0</v>
      </c>
      <c r="JG406" s="452">
        <f>SUBTOTAL(9,JG396:JG405)</f>
        <v>0</v>
      </c>
      <c r="JH406" s="458" t="str">
        <f>IF(JI406,JI406/JG406,"")</f>
        <v/>
      </c>
      <c r="JI406" s="455">
        <f>SUBTOTAL(9,JI396:JI405)</f>
        <v>0</v>
      </c>
      <c r="JJ406" s="259">
        <f>SUBTOTAL(9,JJ396:JJ405)</f>
        <v>0</v>
      </c>
      <c r="JK406" s="258"/>
      <c r="JL406" s="258">
        <f>SUBTOTAL(9,JL396:JL405)</f>
        <v>0</v>
      </c>
      <c r="JM406" s="91">
        <f>SUBTOTAL(9,JM396:JM405)</f>
        <v>0</v>
      </c>
      <c r="JN406" s="101"/>
      <c r="JO406" s="93">
        <f>SUBTOTAL(9,JO396:JO405)</f>
        <v>0</v>
      </c>
      <c r="JP406" s="91">
        <f>SUBTOTAL(9,JP396:JP405)</f>
        <v>0</v>
      </c>
      <c r="JQ406" s="101"/>
      <c r="JR406" s="93">
        <f>SUBTOTAL(9,JR396:JR405)</f>
        <v>0</v>
      </c>
      <c r="JS406" s="255">
        <f>SUBTOTAL(9,JS396:JS405)</f>
        <v>0</v>
      </c>
      <c r="JT406" s="256"/>
      <c r="JU406" s="257">
        <f>SUBTOTAL(9,JU396:JU405)</f>
        <v>0</v>
      </c>
      <c r="JV406" s="91">
        <f>SUBTOTAL(9,JV396:JV405)</f>
        <v>0</v>
      </c>
      <c r="JW406" s="101"/>
      <c r="JX406" s="93">
        <f>SUBTOTAL(9,JX396:JX405)</f>
        <v>0</v>
      </c>
      <c r="JY406" s="91">
        <f>SUBTOTAL(9,JY396:JY405)</f>
        <v>0</v>
      </c>
      <c r="JZ406" s="101"/>
      <c r="KA406" s="93">
        <f>SUBTOTAL(9,KA396:KA405)</f>
        <v>0</v>
      </c>
      <c r="KB406" s="255">
        <f>SUBTOTAL(9,KB396:KB405)</f>
        <v>0</v>
      </c>
      <c r="KC406" s="256"/>
      <c r="KD406" s="257">
        <f>SUBTOTAL(9,KD396:KD405)</f>
        <v>0</v>
      </c>
      <c r="KE406" s="91">
        <f>SUBTOTAL(9,KE396:KE405)</f>
        <v>0</v>
      </c>
      <c r="KF406" s="101"/>
      <c r="KG406" s="93">
        <f>SUBTOTAL(9,KG396:KG405)</f>
        <v>0</v>
      </c>
      <c r="KH406" s="91">
        <f>SUBTOTAL(9,KH396:KH405)</f>
        <v>0</v>
      </c>
      <c r="KI406" s="101"/>
      <c r="KJ406" s="93">
        <f>SUBTOTAL(9,KJ396:KJ405)</f>
        <v>0</v>
      </c>
      <c r="KK406" s="91">
        <f>SUBTOTAL(9,KK396:KK405)</f>
        <v>0</v>
      </c>
      <c r="KL406" s="92"/>
      <c r="KM406" s="93">
        <f>SUBTOTAL(9,KM396:KM405)</f>
        <v>0</v>
      </c>
      <c r="KN406" s="122">
        <f>SUBTOTAL(9,KN396:KN405)</f>
        <v>0</v>
      </c>
      <c r="KO406" s="130" t="str">
        <f>IF(KP406,KP406/KN406,"")</f>
        <v/>
      </c>
      <c r="KP406" s="124">
        <f>SUBTOTAL(9,KP396:KP405)</f>
        <v>0</v>
      </c>
      <c r="KQ406" s="122">
        <f>SUBTOTAL(9,KQ396:KQ405)</f>
        <v>0</v>
      </c>
      <c r="KR406" s="130" t="str">
        <f>IF(KS406,KS406/KQ406,"")</f>
        <v/>
      </c>
      <c r="KS406" s="496">
        <f>SUBTOTAL(9,KS396:KS405)</f>
        <v>0</v>
      </c>
      <c r="KT406" s="125">
        <f>SUBTOTAL(9,KT396:KT405)</f>
        <v>0</v>
      </c>
      <c r="KU406" s="124"/>
      <c r="KV406" s="124">
        <f>SUBTOTAL(9,KV396:KV405)</f>
        <v>0</v>
      </c>
      <c r="KW406" s="126">
        <f>SUBTOTAL(9,KW396:KW405)</f>
        <v>0</v>
      </c>
      <c r="KX406" s="127" t="str">
        <f>IF(KY406,KY406/KW406,"")</f>
        <v/>
      </c>
      <c r="KY406" s="128">
        <f>SUBTOTAL(9,KY396:KY405)</f>
        <v>0</v>
      </c>
      <c r="KZ406" s="126">
        <f>SUBTOTAL(9,KZ396:KZ405)</f>
        <v>0</v>
      </c>
      <c r="LA406" s="127" t="str">
        <f>IF(LB406,LB406/KZ406,"")</f>
        <v/>
      </c>
      <c r="LB406" s="128">
        <f>SUBTOTAL(9,LB396:LB405)</f>
        <v>0</v>
      </c>
      <c r="LC406" s="126">
        <f>SUBTOTAL(9,LC396:LC405)</f>
        <v>0</v>
      </c>
      <c r="LD406" s="127"/>
      <c r="LE406" s="128">
        <f>SUBTOTAL(9,LE396:LE405)</f>
        <v>0</v>
      </c>
    </row>
    <row r="407" spans="2:317" ht="20.25" hidden="1" customHeight="1" outlineLevel="3">
      <c r="B407" s="84" t="s">
        <v>485</v>
      </c>
      <c r="C407" s="176" t="s">
        <v>486</v>
      </c>
      <c r="D407" s="176" t="s">
        <v>261</v>
      </c>
      <c r="E407" s="176" t="s">
        <v>262</v>
      </c>
      <c r="F407" s="84"/>
      <c r="G407" s="741">
        <v>1E-3</v>
      </c>
      <c r="H407" s="108">
        <v>5900</v>
      </c>
      <c r="I407" s="241">
        <f>G407*H407</f>
        <v>5.9</v>
      </c>
      <c r="J407" s="243"/>
      <c r="K407" s="240"/>
      <c r="L407" s="241">
        <f>J407*K407</f>
        <v>0</v>
      </c>
      <c r="M407" s="41">
        <f t="shared" ref="M407:M416" si="6386">G407-J407</f>
        <v>1E-3</v>
      </c>
      <c r="N407" s="42">
        <f t="shared" ref="N407:N416" si="6387">H407-K407</f>
        <v>5900</v>
      </c>
      <c r="O407" s="43">
        <f t="shared" ref="O407:O416" si="6388">I407-L407</f>
        <v>5.9</v>
      </c>
      <c r="P407" s="243">
        <v>2E-3</v>
      </c>
      <c r="Q407" s="295">
        <v>3600</v>
      </c>
      <c r="R407" s="241">
        <f>P407*Q407</f>
        <v>7.2</v>
      </c>
      <c r="S407" s="243"/>
      <c r="T407" s="295"/>
      <c r="U407" s="241">
        <f>S407*T407</f>
        <v>0</v>
      </c>
      <c r="V407" s="41">
        <f t="shared" ref="V407:V416" si="6389">P407-S407</f>
        <v>2E-3</v>
      </c>
      <c r="W407" s="42">
        <f t="shared" ref="W407:W416" si="6390">Q407-T407</f>
        <v>3600</v>
      </c>
      <c r="X407" s="43">
        <f t="shared" ref="X407:X416" si="6391">R407-U407</f>
        <v>7.2</v>
      </c>
      <c r="Y407" s="243">
        <v>4.0000000000000001E-3</v>
      </c>
      <c r="Z407" s="295">
        <v>5900</v>
      </c>
      <c r="AA407" s="241">
        <f>Y407*Z407</f>
        <v>23.6</v>
      </c>
      <c r="AB407" s="243"/>
      <c r="AC407" s="240"/>
      <c r="AD407" s="241">
        <f>AB407*AC407</f>
        <v>0</v>
      </c>
      <c r="AE407" s="236">
        <f t="shared" ref="AE407:AE416" si="6392">Y407-AB407</f>
        <v>4.0000000000000001E-3</v>
      </c>
      <c r="AF407" s="232">
        <f t="shared" ref="AF407:AF416" si="6393">Z407-AC407</f>
        <v>5900</v>
      </c>
      <c r="AG407" s="233">
        <f t="shared" ref="AG407:AG416" si="6394">AA407-AD407</f>
        <v>23.6</v>
      </c>
      <c r="AH407" s="449">
        <f t="shared" ref="AH407:AH416" si="6395">G407+P407+Y407</f>
        <v>7.0000000000000001E-3</v>
      </c>
      <c r="AI407" s="450">
        <f t="shared" ref="AI407:AI416" si="6396">IF(AJ407,AJ407/AH407,0)</f>
        <v>5242.8571428571431</v>
      </c>
      <c r="AJ407" s="451">
        <f t="shared" ref="AJ407:AJ416" si="6397">I407+R407+AA407</f>
        <v>36.700000000000003</v>
      </c>
      <c r="AK407" s="449">
        <f t="shared" ref="AK407:AK416" si="6398">J407+S407+AB407</f>
        <v>0</v>
      </c>
      <c r="AL407" s="450">
        <f t="shared" ref="AL407:AL416" si="6399">IF(AM407,AM407/AK407,0)</f>
        <v>0</v>
      </c>
      <c r="AM407" s="451">
        <f t="shared" ref="AM407:AM416" si="6400">L407+U407+AD407</f>
        <v>0</v>
      </c>
      <c r="AN407" s="252">
        <f t="shared" ref="AN407:AN416" si="6401">AH407-AK407</f>
        <v>7.0000000000000001E-3</v>
      </c>
      <c r="AO407" s="253">
        <f t="shared" ref="AO407:AO416" si="6402">AI407-AL407</f>
        <v>5242.8571428571431</v>
      </c>
      <c r="AP407" s="253">
        <f t="shared" ref="AP407:AP416" si="6403">AJ407-AM407</f>
        <v>36.700000000000003</v>
      </c>
      <c r="AQ407" s="88"/>
      <c r="AR407" s="100"/>
      <c r="AS407" s="90">
        <f>AQ407*AR407</f>
        <v>0</v>
      </c>
      <c r="AT407" s="88"/>
      <c r="AU407" s="100"/>
      <c r="AV407" s="90">
        <f>AT407*AU407</f>
        <v>0</v>
      </c>
      <c r="AW407" s="236">
        <f t="shared" ref="AW407:AW416" si="6404">AQ407-AT407</f>
        <v>0</v>
      </c>
      <c r="AX407" s="232">
        <f t="shared" ref="AX407:AX416" si="6405">AR407-AU407</f>
        <v>0</v>
      </c>
      <c r="AY407" s="233">
        <f t="shared" ref="AY407:AY416" si="6406">AS407-AV407</f>
        <v>0</v>
      </c>
      <c r="AZ407" s="386"/>
      <c r="BA407" s="108"/>
      <c r="BB407" s="90">
        <f>AZ407*BA407</f>
        <v>0</v>
      </c>
      <c r="BC407" s="88"/>
      <c r="BD407" s="100"/>
      <c r="BE407" s="90">
        <f>BC407*BD407</f>
        <v>0</v>
      </c>
      <c r="BF407" s="236">
        <f t="shared" ref="BF407:BF416" si="6407">AZ407-BC407</f>
        <v>0</v>
      </c>
      <c r="BG407" s="232">
        <f t="shared" ref="BG407:BG416" si="6408">BA407-BD407</f>
        <v>0</v>
      </c>
      <c r="BH407" s="233">
        <f t="shared" ref="BH407:BH416" si="6409">BB407-BE407</f>
        <v>0</v>
      </c>
      <c r="BI407" s="88"/>
      <c r="BJ407" s="100"/>
      <c r="BK407" s="90">
        <f>BI407*BJ407</f>
        <v>0</v>
      </c>
      <c r="BL407" s="88"/>
      <c r="BM407" s="100"/>
      <c r="BN407" s="90">
        <f>BL407*BM407</f>
        <v>0</v>
      </c>
      <c r="BO407" s="236">
        <f t="shared" ref="BO407:BO416" si="6410">BI407-BL407</f>
        <v>0</v>
      </c>
      <c r="BP407" s="232">
        <f t="shared" ref="BP407:BP416" si="6411">BJ407-BM407</f>
        <v>0</v>
      </c>
      <c r="BQ407" s="233">
        <f t="shared" ref="BQ407:BQ416" si="6412">BK407-BN407</f>
        <v>0</v>
      </c>
      <c r="BR407" s="50">
        <f t="shared" ref="BR407:BR416" si="6413">AQ407+AZ407+BI407</f>
        <v>0</v>
      </c>
      <c r="BS407" s="45">
        <f t="shared" ref="BS407:BS416" si="6414">IF(BT407,BT407/BR407,0)</f>
        <v>0</v>
      </c>
      <c r="BT407" s="51">
        <f t="shared" ref="BT407:BT416" si="6415">AS407+BB407+BK407</f>
        <v>0</v>
      </c>
      <c r="BU407" s="50">
        <f t="shared" ref="BU407:BU416" si="6416">AT407+BC407+BL407</f>
        <v>0</v>
      </c>
      <c r="BV407" s="45">
        <f t="shared" ref="BV407:BV416" si="6417">IF(BW407,BW407/BU407,0)</f>
        <v>0</v>
      </c>
      <c r="BW407" s="51">
        <f t="shared" ref="BW407:BW416" si="6418">AV407+BE407+BN407</f>
        <v>0</v>
      </c>
      <c r="BX407" s="252">
        <f t="shared" ref="BX407:BX416" si="6419">BR407-BU407</f>
        <v>0</v>
      </c>
      <c r="BY407" s="253">
        <f t="shared" ref="BY407:BY416" si="6420">BS407-BV407</f>
        <v>0</v>
      </c>
      <c r="BZ407" s="253">
        <f t="shared" ref="BZ407:BZ416" si="6421">BT407-BW407</f>
        <v>0</v>
      </c>
      <c r="CA407" s="239"/>
      <c r="CB407" s="240"/>
      <c r="CC407" s="241">
        <f>CA407*CB407</f>
        <v>0</v>
      </c>
      <c r="CD407" s="239"/>
      <c r="CE407" s="240"/>
      <c r="CF407" s="241">
        <f>CD407*CE407</f>
        <v>0</v>
      </c>
      <c r="CG407" s="236">
        <f t="shared" ref="CG407:CG416" si="6422">CA407-CD407</f>
        <v>0</v>
      </c>
      <c r="CH407" s="232">
        <f t="shared" ref="CH407:CH416" si="6423">CB407-CE407</f>
        <v>0</v>
      </c>
      <c r="CI407" s="233">
        <f t="shared" ref="CI407:CI416" si="6424">CC407-CF407</f>
        <v>0</v>
      </c>
      <c r="CJ407" s="239"/>
      <c r="CK407" s="240"/>
      <c r="CL407" s="241">
        <f>CJ407*CK407</f>
        <v>0</v>
      </c>
      <c r="CM407" s="239"/>
      <c r="CN407" s="240"/>
      <c r="CO407" s="241">
        <f>CM407*CN407</f>
        <v>0</v>
      </c>
      <c r="CP407" s="236">
        <f t="shared" ref="CP407:CP416" si="6425">CJ407-CM407</f>
        <v>0</v>
      </c>
      <c r="CQ407" s="232">
        <f t="shared" ref="CQ407:CQ416" si="6426">CK407-CN407</f>
        <v>0</v>
      </c>
      <c r="CR407" s="233">
        <f t="shared" ref="CR407:CR416" si="6427">CL407-CO407</f>
        <v>0</v>
      </c>
      <c r="CS407" s="239"/>
      <c r="CT407" s="240"/>
      <c r="CU407" s="241">
        <f>CS407*CT407</f>
        <v>0</v>
      </c>
      <c r="CV407" s="239"/>
      <c r="CW407" s="240"/>
      <c r="CX407" s="241">
        <f>CV407*CW407</f>
        <v>0</v>
      </c>
      <c r="CY407" s="236">
        <f t="shared" ref="CY407:CY416" si="6428">CS407-CV407</f>
        <v>0</v>
      </c>
      <c r="CZ407" s="232">
        <f t="shared" ref="CZ407:CZ416" si="6429">CT407-CW407</f>
        <v>0</v>
      </c>
      <c r="DA407" s="233">
        <f t="shared" ref="DA407:DA416" si="6430">CU407-CX407</f>
        <v>0</v>
      </c>
      <c r="DB407" s="449">
        <f t="shared" ref="DB407:DB416" si="6431">CA407+CJ407+CS407</f>
        <v>0</v>
      </c>
      <c r="DC407" s="450">
        <f t="shared" ref="DC407:DC416" si="6432">IF(DD407,DD407/DB407,0)</f>
        <v>0</v>
      </c>
      <c r="DD407" s="451">
        <f t="shared" ref="DD407:DD416" si="6433">CC407+CL407+CU407</f>
        <v>0</v>
      </c>
      <c r="DE407" s="449">
        <f t="shared" ref="DE407:DE416" si="6434">CD407+CM407+CV407</f>
        <v>0</v>
      </c>
      <c r="DF407" s="450">
        <f t="shared" ref="DF407:DF416" si="6435">IF(DG407,DG407/DE407,0)</f>
        <v>0</v>
      </c>
      <c r="DG407" s="451">
        <f t="shared" ref="DG407:DG416" si="6436">CF407+CO407+CX407</f>
        <v>0</v>
      </c>
      <c r="DH407" s="252">
        <f t="shared" ref="DH407:DH416" si="6437">DB407-DE407</f>
        <v>0</v>
      </c>
      <c r="DI407" s="253">
        <f t="shared" ref="DI407:DI416" si="6438">DC407-DF407</f>
        <v>0</v>
      </c>
      <c r="DJ407" s="253">
        <f t="shared" ref="DJ407:DJ416" si="6439">DD407-DG407</f>
        <v>0</v>
      </c>
      <c r="DK407" s="88"/>
      <c r="DL407" s="100"/>
      <c r="DM407" s="90">
        <f>DK407*DL407</f>
        <v>0</v>
      </c>
      <c r="DN407" s="88"/>
      <c r="DO407" s="100"/>
      <c r="DP407" s="90">
        <f>DN407*DO407</f>
        <v>0</v>
      </c>
      <c r="DQ407" s="236">
        <f t="shared" ref="DQ407:DQ416" si="6440">DK407-DN407</f>
        <v>0</v>
      </c>
      <c r="DR407" s="232">
        <f t="shared" ref="DR407:DR416" si="6441">DL407-DO407</f>
        <v>0</v>
      </c>
      <c r="DS407" s="233">
        <f t="shared" ref="DS407:DS416" si="6442">DM407-DP407</f>
        <v>0</v>
      </c>
      <c r="DT407" s="88"/>
      <c r="DU407" s="100"/>
      <c r="DV407" s="90">
        <f>DT407*DU407</f>
        <v>0</v>
      </c>
      <c r="DW407" s="88"/>
      <c r="DX407" s="100"/>
      <c r="DY407" s="90">
        <f>DW407*DX407</f>
        <v>0</v>
      </c>
      <c r="DZ407" s="236">
        <f t="shared" ref="DZ407:DZ416" si="6443">DT407-DW407</f>
        <v>0</v>
      </c>
      <c r="EA407" s="232">
        <f t="shared" ref="EA407:EA416" si="6444">DU407-DX407</f>
        <v>0</v>
      </c>
      <c r="EB407" s="233">
        <f t="shared" ref="EB407:EB416" si="6445">DV407-DY407</f>
        <v>0</v>
      </c>
      <c r="EC407" s="88"/>
      <c r="ED407" s="100"/>
      <c r="EE407" s="90">
        <f>EC407*ED407</f>
        <v>0</v>
      </c>
      <c r="EF407" s="88"/>
      <c r="EG407" s="100"/>
      <c r="EH407" s="90">
        <f>EF407*EG407</f>
        <v>0</v>
      </c>
      <c r="EI407" s="41">
        <f t="shared" ref="EI407:EI416" si="6446">EC407-EF407</f>
        <v>0</v>
      </c>
      <c r="EJ407" s="42">
        <f t="shared" ref="EJ407:EJ416" si="6447">ED407-EG407</f>
        <v>0</v>
      </c>
      <c r="EK407" s="43">
        <f t="shared" ref="EK407:EK416" si="6448">EE407-EH407</f>
        <v>0</v>
      </c>
      <c r="EL407" s="50">
        <f t="shared" ref="EL407:EL416" si="6449">DK407+DT407+EC407</f>
        <v>0</v>
      </c>
      <c r="EM407" s="45">
        <f t="shared" ref="EM407:EM416" si="6450">IF(EN407,EN407/EL407,0)</f>
        <v>0</v>
      </c>
      <c r="EN407" s="51">
        <f t="shared" ref="EN407:EN416" si="6451">DM407+DV407+EE407</f>
        <v>0</v>
      </c>
      <c r="EO407" s="50">
        <f t="shared" ref="EO407:EO416" si="6452">DN407+DW407+EF407</f>
        <v>0</v>
      </c>
      <c r="EP407" s="45">
        <f t="shared" ref="EP407:EP416" si="6453">IF(EQ407,EQ407/EO407,0)</f>
        <v>0</v>
      </c>
      <c r="EQ407" s="51">
        <f t="shared" ref="EQ407:EQ416" si="6454">DP407+DY407+EH407</f>
        <v>0</v>
      </c>
      <c r="ER407" s="81">
        <f t="shared" ref="ER407:ER416" si="6455">EL407-EO407</f>
        <v>0</v>
      </c>
      <c r="ES407" s="52">
        <f t="shared" ref="ES407:ES416" si="6456">EM407-EP407</f>
        <v>0</v>
      </c>
      <c r="ET407" s="52">
        <f t="shared" ref="ET407:ET416" si="6457">EN407-EQ407</f>
        <v>0</v>
      </c>
      <c r="EU407" s="27">
        <f t="shared" ref="EU407:EU416" si="6458">AH407+BR407+DB407+EL407</f>
        <v>7.0000000000000001E-3</v>
      </c>
      <c r="EV407" s="28">
        <f t="shared" ref="EV407:EV416" si="6459">IF(EW407,EW407/EU407,0)</f>
        <v>5242.8571428571431</v>
      </c>
      <c r="EW407" s="29">
        <f t="shared" ref="EW407:EW416" si="6460">AJ407+BT407+DD407+EN407</f>
        <v>36.700000000000003</v>
      </c>
      <c r="EX407" s="27">
        <f t="shared" ref="EX407:EX416" si="6461">AK407+BU407+DE407+EO407</f>
        <v>0</v>
      </c>
      <c r="EY407" s="28">
        <f t="shared" ref="EY407:EY416" si="6462">IF(EZ407,EZ407/EX407,0)</f>
        <v>0</v>
      </c>
      <c r="EZ407" s="29">
        <f t="shared" ref="EZ407:EZ416" si="6463">AM407+BW407+DG407+EQ407</f>
        <v>0</v>
      </c>
      <c r="FA407" s="27">
        <f t="shared" ref="FA407:FA416" si="6464">EU407-EX407</f>
        <v>7.0000000000000001E-3</v>
      </c>
      <c r="FB407" s="28">
        <f t="shared" ref="FB407:FB416" si="6465">EV407-EY407</f>
        <v>5242.8571428571431</v>
      </c>
      <c r="FC407" s="29">
        <f t="shared" ref="FC407:FC416" si="6466">EW407-EZ407</f>
        <v>36.700000000000003</v>
      </c>
      <c r="FE407" s="84" t="s">
        <v>485</v>
      </c>
      <c r="FF407" s="176" t="s">
        <v>486</v>
      </c>
      <c r="FG407" s="176"/>
      <c r="FH407" s="84"/>
      <c r="FI407" s="684"/>
      <c r="FJ407" s="108"/>
      <c r="FK407" s="241">
        <f>FI407*FJ407</f>
        <v>0</v>
      </c>
      <c r="FL407" s="243"/>
      <c r="FM407" s="240"/>
      <c r="FN407" s="241">
        <f>FL407*FM407</f>
        <v>0</v>
      </c>
      <c r="FO407" s="41">
        <f t="shared" ref="FO407:FO416" si="6467">FI407-FL407</f>
        <v>0</v>
      </c>
      <c r="FP407" s="42">
        <f t="shared" ref="FP407:FP416" si="6468">FJ407-FM407</f>
        <v>0</v>
      </c>
      <c r="FQ407" s="43">
        <f t="shared" ref="FQ407:FQ416" si="6469">FK407-FN407</f>
        <v>0</v>
      </c>
      <c r="FR407" s="243"/>
      <c r="FS407" s="295"/>
      <c r="FT407" s="241">
        <f>FR407*FS407</f>
        <v>0</v>
      </c>
      <c r="FU407" s="243"/>
      <c r="FV407" s="295"/>
      <c r="FW407" s="241">
        <f>FU407*FV407</f>
        <v>0</v>
      </c>
      <c r="FX407" s="41">
        <f t="shared" ref="FX407:FX416" si="6470">FR407-FU407</f>
        <v>0</v>
      </c>
      <c r="FY407" s="42">
        <f t="shared" ref="FY407:FY416" si="6471">FS407-FV407</f>
        <v>0</v>
      </c>
      <c r="FZ407" s="43">
        <f t="shared" ref="FZ407:FZ416" si="6472">FT407-FW407</f>
        <v>0</v>
      </c>
      <c r="GA407" s="243"/>
      <c r="GB407" s="240"/>
      <c r="GC407" s="241">
        <f>GA407*GB407</f>
        <v>0</v>
      </c>
      <c r="GD407" s="243"/>
      <c r="GE407" s="240"/>
      <c r="GF407" s="241">
        <f>GD407*GE407</f>
        <v>0</v>
      </c>
      <c r="GG407" s="236">
        <f t="shared" ref="GG407:GG416" si="6473">GA407-GD407</f>
        <v>0</v>
      </c>
      <c r="GH407" s="232">
        <f t="shared" ref="GH407:GH416" si="6474">GB407-GE407</f>
        <v>0</v>
      </c>
      <c r="GI407" s="233">
        <f t="shared" ref="GI407:GI416" si="6475">GC407-GF407</f>
        <v>0</v>
      </c>
      <c r="GJ407" s="449">
        <f t="shared" ref="GJ407:GJ416" si="6476">FI407+FR407+GA407</f>
        <v>0</v>
      </c>
      <c r="GK407" s="450">
        <f t="shared" ref="GK407:GK416" si="6477">IF(GL407,GL407/GJ407,0)</f>
        <v>0</v>
      </c>
      <c r="GL407" s="451">
        <f t="shared" ref="GL407:GL416" si="6478">FK407+FT407+GC407</f>
        <v>0</v>
      </c>
      <c r="GM407" s="449">
        <f t="shared" ref="GM407:GM416" si="6479">FL407+FU407+GD407</f>
        <v>0</v>
      </c>
      <c r="GN407" s="450">
        <f t="shared" ref="GN407:GN416" si="6480">IF(GO407,GO407/GM407,0)</f>
        <v>0</v>
      </c>
      <c r="GO407" s="451">
        <f t="shared" ref="GO407:GO416" si="6481">FN407+FW407+GF407</f>
        <v>0</v>
      </c>
      <c r="GP407" s="252">
        <f t="shared" ref="GP407:GP416" si="6482">GJ407-GM407</f>
        <v>0</v>
      </c>
      <c r="GQ407" s="253">
        <f t="shared" ref="GQ407:GQ416" si="6483">GK407-GN407</f>
        <v>0</v>
      </c>
      <c r="GR407" s="253">
        <f t="shared" ref="GR407:GR416" si="6484">GL407-GO407</f>
        <v>0</v>
      </c>
      <c r="GS407" s="88"/>
      <c r="GT407" s="100"/>
      <c r="GU407" s="90">
        <f>GS407*GT407</f>
        <v>0</v>
      </c>
      <c r="GV407" s="88"/>
      <c r="GW407" s="100"/>
      <c r="GX407" s="90">
        <f>GV407*GW407</f>
        <v>0</v>
      </c>
      <c r="GY407" s="236">
        <f t="shared" ref="GY407:GY416" si="6485">GS407-GV407</f>
        <v>0</v>
      </c>
      <c r="GZ407" s="232">
        <f t="shared" ref="GZ407:GZ416" si="6486">GT407-GW407</f>
        <v>0</v>
      </c>
      <c r="HA407" s="233">
        <f t="shared" ref="HA407:HA416" si="6487">GU407-GX407</f>
        <v>0</v>
      </c>
      <c r="HB407" s="386"/>
      <c r="HC407" s="108"/>
      <c r="HD407" s="90">
        <f>HB407*HC407</f>
        <v>0</v>
      </c>
      <c r="HE407" s="88"/>
      <c r="HF407" s="100"/>
      <c r="HG407" s="90">
        <f>HE407*HF407</f>
        <v>0</v>
      </c>
      <c r="HH407" s="236">
        <f t="shared" ref="HH407:HH416" si="6488">HB407-HE407</f>
        <v>0</v>
      </c>
      <c r="HI407" s="232">
        <f t="shared" ref="HI407:HI416" si="6489">HC407-HF407</f>
        <v>0</v>
      </c>
      <c r="HJ407" s="233">
        <f t="shared" ref="HJ407:HJ416" si="6490">HD407-HG407</f>
        <v>0</v>
      </c>
      <c r="HK407" s="88"/>
      <c r="HL407" s="100"/>
      <c r="HM407" s="90">
        <f>HK407*HL407</f>
        <v>0</v>
      </c>
      <c r="HN407" s="88"/>
      <c r="HO407" s="100"/>
      <c r="HP407" s="90">
        <f>HN407*HO407</f>
        <v>0</v>
      </c>
      <c r="HQ407" s="236">
        <f t="shared" ref="HQ407:HQ416" si="6491">HK407-HN407</f>
        <v>0</v>
      </c>
      <c r="HR407" s="232">
        <f t="shared" ref="HR407:HR416" si="6492">HL407-HO407</f>
        <v>0</v>
      </c>
      <c r="HS407" s="233">
        <f t="shared" ref="HS407:HS416" si="6493">HM407-HP407</f>
        <v>0</v>
      </c>
      <c r="HT407" s="50">
        <f t="shared" ref="HT407:HT416" si="6494">GS407+HB407+HK407</f>
        <v>0</v>
      </c>
      <c r="HU407" s="45">
        <f t="shared" ref="HU407:HU416" si="6495">IF(HV407,HV407/HT407,0)</f>
        <v>0</v>
      </c>
      <c r="HV407" s="51">
        <f t="shared" ref="HV407:HV416" si="6496">GU407+HD407+HM407</f>
        <v>0</v>
      </c>
      <c r="HW407" s="50">
        <f t="shared" ref="HW407:HW416" si="6497">GV407+HE407+HN407</f>
        <v>0</v>
      </c>
      <c r="HX407" s="45">
        <f t="shared" ref="HX407:HX416" si="6498">IF(HY407,HY407/HW407,0)</f>
        <v>0</v>
      </c>
      <c r="HY407" s="51">
        <f t="shared" ref="HY407:HY416" si="6499">GX407+HG407+HP407</f>
        <v>0</v>
      </c>
      <c r="HZ407" s="252">
        <f t="shared" ref="HZ407:HZ416" si="6500">HT407-HW407</f>
        <v>0</v>
      </c>
      <c r="IA407" s="253">
        <f t="shared" ref="IA407:IA416" si="6501">HU407-HX407</f>
        <v>0</v>
      </c>
      <c r="IB407" s="253">
        <f t="shared" ref="IB407:IB416" si="6502">HV407-HY407</f>
        <v>0</v>
      </c>
      <c r="IC407" s="239"/>
      <c r="ID407" s="240"/>
      <c r="IE407" s="241">
        <f>IC407*ID407</f>
        <v>0</v>
      </c>
      <c r="IF407" s="239"/>
      <c r="IG407" s="240"/>
      <c r="IH407" s="241">
        <f>IF407*IG407</f>
        <v>0</v>
      </c>
      <c r="II407" s="236">
        <f t="shared" ref="II407:II416" si="6503">IC407-IF407</f>
        <v>0</v>
      </c>
      <c r="IJ407" s="232">
        <f t="shared" ref="IJ407:IJ416" si="6504">ID407-IG407</f>
        <v>0</v>
      </c>
      <c r="IK407" s="233">
        <f t="shared" ref="IK407:IK416" si="6505">IE407-IH407</f>
        <v>0</v>
      </c>
      <c r="IL407" s="239"/>
      <c r="IM407" s="240"/>
      <c r="IN407" s="241">
        <f>IL407*IM407</f>
        <v>0</v>
      </c>
      <c r="IO407" s="239"/>
      <c r="IP407" s="240"/>
      <c r="IQ407" s="241">
        <f>IO407*IP407</f>
        <v>0</v>
      </c>
      <c r="IR407" s="236">
        <f t="shared" ref="IR407:IR416" si="6506">IL407-IO407</f>
        <v>0</v>
      </c>
      <c r="IS407" s="232">
        <f t="shared" ref="IS407:IS416" si="6507">IM407-IP407</f>
        <v>0</v>
      </c>
      <c r="IT407" s="233">
        <f t="shared" ref="IT407:IT416" si="6508">IN407-IQ407</f>
        <v>0</v>
      </c>
      <c r="IU407" s="239"/>
      <c r="IV407" s="240"/>
      <c r="IW407" s="241">
        <f>IU407*IV407</f>
        <v>0</v>
      </c>
      <c r="IX407" s="239"/>
      <c r="IY407" s="240"/>
      <c r="IZ407" s="241">
        <f>IX407*IY407</f>
        <v>0</v>
      </c>
      <c r="JA407" s="236">
        <f t="shared" ref="JA407:JA416" si="6509">IU407-IX407</f>
        <v>0</v>
      </c>
      <c r="JB407" s="232">
        <f t="shared" ref="JB407:JB416" si="6510">IV407-IY407</f>
        <v>0</v>
      </c>
      <c r="JC407" s="233">
        <f t="shared" ref="JC407:JC416" si="6511">IW407-IZ407</f>
        <v>0</v>
      </c>
      <c r="JD407" s="449">
        <f t="shared" ref="JD407:JD416" si="6512">IC407+IL407+IU407</f>
        <v>0</v>
      </c>
      <c r="JE407" s="450">
        <f t="shared" ref="JE407:JE416" si="6513">IF(JF407,JF407/JD407,0)</f>
        <v>0</v>
      </c>
      <c r="JF407" s="451">
        <f t="shared" ref="JF407:JF416" si="6514">IE407+IN407+IW407</f>
        <v>0</v>
      </c>
      <c r="JG407" s="449">
        <f t="shared" ref="JG407:JG416" si="6515">IF407+IO407+IX407</f>
        <v>0</v>
      </c>
      <c r="JH407" s="450">
        <f t="shared" ref="JH407:JH416" si="6516">IF(JI407,JI407/JG407,0)</f>
        <v>0</v>
      </c>
      <c r="JI407" s="451">
        <f t="shared" ref="JI407:JI416" si="6517">IH407+IQ407+IZ407</f>
        <v>0</v>
      </c>
      <c r="JJ407" s="252">
        <f t="shared" ref="JJ407:JJ416" si="6518">JD407-JG407</f>
        <v>0</v>
      </c>
      <c r="JK407" s="253">
        <f t="shared" ref="JK407:JK416" si="6519">JE407-JH407</f>
        <v>0</v>
      </c>
      <c r="JL407" s="253">
        <f t="shared" ref="JL407:JL416" si="6520">JF407-JI407</f>
        <v>0</v>
      </c>
      <c r="JM407" s="88"/>
      <c r="JN407" s="100"/>
      <c r="JO407" s="90">
        <f>JM407*JN407</f>
        <v>0</v>
      </c>
      <c r="JP407" s="88"/>
      <c r="JQ407" s="100"/>
      <c r="JR407" s="90">
        <f>JP407*JQ407</f>
        <v>0</v>
      </c>
      <c r="JS407" s="236">
        <f t="shared" ref="JS407:JS416" si="6521">JM407-JP407</f>
        <v>0</v>
      </c>
      <c r="JT407" s="232">
        <f t="shared" ref="JT407:JT416" si="6522">JN407-JQ407</f>
        <v>0</v>
      </c>
      <c r="JU407" s="233">
        <f t="shared" ref="JU407:JU416" si="6523">JO407-JR407</f>
        <v>0</v>
      </c>
      <c r="JV407" s="88"/>
      <c r="JW407" s="100"/>
      <c r="JX407" s="90">
        <f>JV407*JW407</f>
        <v>0</v>
      </c>
      <c r="JY407" s="88"/>
      <c r="JZ407" s="100"/>
      <c r="KA407" s="90">
        <f>JY407*JZ407</f>
        <v>0</v>
      </c>
      <c r="KB407" s="236">
        <f t="shared" ref="KB407:KB416" si="6524">JV407-JY407</f>
        <v>0</v>
      </c>
      <c r="KC407" s="232">
        <f t="shared" ref="KC407:KC416" si="6525">JW407-JZ407</f>
        <v>0</v>
      </c>
      <c r="KD407" s="233">
        <f t="shared" ref="KD407:KD416" si="6526">JX407-KA407</f>
        <v>0</v>
      </c>
      <c r="KE407" s="88"/>
      <c r="KF407" s="100"/>
      <c r="KG407" s="90">
        <f>KE407*KF407</f>
        <v>0</v>
      </c>
      <c r="KH407" s="88"/>
      <c r="KI407" s="100"/>
      <c r="KJ407" s="90">
        <f>KH407*KI407</f>
        <v>0</v>
      </c>
      <c r="KK407" s="41">
        <f t="shared" ref="KK407:KK416" si="6527">KE407-KH407</f>
        <v>0</v>
      </c>
      <c r="KL407" s="42">
        <f t="shared" ref="KL407:KL416" si="6528">KF407-KI407</f>
        <v>0</v>
      </c>
      <c r="KM407" s="43">
        <f t="shared" ref="KM407:KM416" si="6529">KG407-KJ407</f>
        <v>0</v>
      </c>
      <c r="KN407" s="50">
        <f t="shared" ref="KN407:KN416" si="6530">JM407+JV407+KE407</f>
        <v>0</v>
      </c>
      <c r="KO407" s="45">
        <f t="shared" ref="KO407:KO416" si="6531">IF(KP407,KP407/KN407,0)</f>
        <v>0</v>
      </c>
      <c r="KP407" s="51">
        <f t="shared" ref="KP407:KP416" si="6532">JO407+JX407+KG407</f>
        <v>0</v>
      </c>
      <c r="KQ407" s="50">
        <f t="shared" ref="KQ407:KQ416" si="6533">JP407+JY407+KH407</f>
        <v>0</v>
      </c>
      <c r="KR407" s="45">
        <f t="shared" ref="KR407:KR416" si="6534">IF(KS407,KS407/KQ407,0)</f>
        <v>0</v>
      </c>
      <c r="KS407" s="51">
        <f t="shared" ref="KS407:KS416" si="6535">JR407+KA407+KJ407</f>
        <v>0</v>
      </c>
      <c r="KT407" s="81">
        <f t="shared" ref="KT407:KT416" si="6536">KN407-KQ407</f>
        <v>0</v>
      </c>
      <c r="KU407" s="52">
        <f t="shared" ref="KU407:KU416" si="6537">KO407-KR407</f>
        <v>0</v>
      </c>
      <c r="KV407" s="52">
        <f t="shared" ref="KV407:KV416" si="6538">KP407-KS407</f>
        <v>0</v>
      </c>
      <c r="KW407" s="27">
        <f t="shared" ref="KW407:KW416" si="6539">GJ407+HT407+JD407+KN407</f>
        <v>0</v>
      </c>
      <c r="KX407" s="28">
        <f t="shared" ref="KX407:KX416" si="6540">IF(KY407,KY407/KW407,0)</f>
        <v>0</v>
      </c>
      <c r="KY407" s="29">
        <f t="shared" ref="KY407:KY416" si="6541">GL407+HV407+JF407+KP407</f>
        <v>0</v>
      </c>
      <c r="KZ407" s="27">
        <f t="shared" ref="KZ407:KZ416" si="6542">GM407+HW407+JG407+KQ407</f>
        <v>0</v>
      </c>
      <c r="LA407" s="28">
        <f t="shared" ref="LA407:LA416" si="6543">IF(LB407,LB407/KZ407,0)</f>
        <v>0</v>
      </c>
      <c r="LB407" s="29">
        <f t="shared" ref="LB407:LB416" si="6544">GO407+HY407+JI407+KS407</f>
        <v>0</v>
      </c>
      <c r="LC407" s="27">
        <f t="shared" ref="LC407:LC416" si="6545">KW407-KZ407</f>
        <v>0</v>
      </c>
      <c r="LD407" s="28">
        <f t="shared" ref="LD407:LD416" si="6546">KX407-LA407</f>
        <v>0</v>
      </c>
      <c r="LE407" s="29">
        <f t="shared" ref="LE407:LE416" si="6547">KY407-LB407</f>
        <v>0</v>
      </c>
    </row>
    <row r="408" spans="2:317" ht="20.25" hidden="1" customHeight="1" outlineLevel="3">
      <c r="B408" s="84" t="s">
        <v>485</v>
      </c>
      <c r="C408" s="176" t="s">
        <v>486</v>
      </c>
      <c r="D408" s="176" t="s">
        <v>261</v>
      </c>
      <c r="E408" s="176" t="s">
        <v>262</v>
      </c>
      <c r="F408" s="84"/>
      <c r="G408" s="243">
        <v>1E-3</v>
      </c>
      <c r="H408" s="295">
        <v>2000</v>
      </c>
      <c r="I408" s="241">
        <f t="shared" ref="I408:I416" si="6548">G408*H408</f>
        <v>2</v>
      </c>
      <c r="J408" s="243"/>
      <c r="K408" s="240"/>
      <c r="L408" s="241">
        <f t="shared" ref="L408:L416" si="6549">J408*K408</f>
        <v>0</v>
      </c>
      <c r="M408" s="41">
        <f t="shared" si="6386"/>
        <v>1E-3</v>
      </c>
      <c r="N408" s="42">
        <f t="shared" si="6387"/>
        <v>2000</v>
      </c>
      <c r="O408" s="43">
        <f t="shared" si="6388"/>
        <v>2</v>
      </c>
      <c r="P408" s="239"/>
      <c r="Q408" s="240"/>
      <c r="R408" s="241">
        <f t="shared" ref="R408:R416" si="6550">P408*Q408</f>
        <v>0</v>
      </c>
      <c r="S408" s="239"/>
      <c r="T408" s="240"/>
      <c r="U408" s="241">
        <f t="shared" ref="U408:U416" si="6551">S408*T408</f>
        <v>0</v>
      </c>
      <c r="V408" s="41">
        <f t="shared" si="6389"/>
        <v>0</v>
      </c>
      <c r="W408" s="42">
        <f t="shared" si="6390"/>
        <v>0</v>
      </c>
      <c r="X408" s="43">
        <f t="shared" si="6391"/>
        <v>0</v>
      </c>
      <c r="Y408" s="727">
        <v>1E-3</v>
      </c>
      <c r="Z408" s="295">
        <v>3700</v>
      </c>
      <c r="AA408" s="241">
        <f t="shared" ref="AA408:AA416" si="6552">Y408*Z408</f>
        <v>3.7</v>
      </c>
      <c r="AB408" s="239"/>
      <c r="AC408" s="240"/>
      <c r="AD408" s="241">
        <f t="shared" ref="AD408:AD416" si="6553">AB408*AC408</f>
        <v>0</v>
      </c>
      <c r="AE408" s="236">
        <f t="shared" si="6392"/>
        <v>1E-3</v>
      </c>
      <c r="AF408" s="232">
        <f t="shared" si="6393"/>
        <v>3700</v>
      </c>
      <c r="AG408" s="233">
        <f t="shared" si="6394"/>
        <v>3.7</v>
      </c>
      <c r="AH408" s="449">
        <f t="shared" si="6395"/>
        <v>2E-3</v>
      </c>
      <c r="AI408" s="450">
        <f t="shared" si="6396"/>
        <v>2850</v>
      </c>
      <c r="AJ408" s="451">
        <f t="shared" si="6397"/>
        <v>5.7</v>
      </c>
      <c r="AK408" s="449">
        <f t="shared" si="6398"/>
        <v>0</v>
      </c>
      <c r="AL408" s="450">
        <f t="shared" si="6399"/>
        <v>0</v>
      </c>
      <c r="AM408" s="451">
        <f t="shared" si="6400"/>
        <v>0</v>
      </c>
      <c r="AN408" s="252">
        <f t="shared" si="6401"/>
        <v>2E-3</v>
      </c>
      <c r="AO408" s="253">
        <f t="shared" si="6402"/>
        <v>2850</v>
      </c>
      <c r="AP408" s="253">
        <f t="shared" si="6403"/>
        <v>5.7</v>
      </c>
      <c r="AQ408" s="88"/>
      <c r="AR408" s="100"/>
      <c r="AS408" s="90">
        <f t="shared" ref="AS408:AS416" si="6554">AQ408*AR408</f>
        <v>0</v>
      </c>
      <c r="AT408" s="88"/>
      <c r="AU408" s="100"/>
      <c r="AV408" s="90">
        <f t="shared" ref="AV408:AV416" si="6555">AT408*AU408</f>
        <v>0</v>
      </c>
      <c r="AW408" s="236">
        <f t="shared" si="6404"/>
        <v>0</v>
      </c>
      <c r="AX408" s="232">
        <f t="shared" si="6405"/>
        <v>0</v>
      </c>
      <c r="AY408" s="233">
        <f t="shared" si="6406"/>
        <v>0</v>
      </c>
      <c r="AZ408" s="88"/>
      <c r="BA408" s="100"/>
      <c r="BB408" s="90">
        <f t="shared" ref="BB408:BB416" si="6556">AZ408*BA408</f>
        <v>0</v>
      </c>
      <c r="BC408" s="88"/>
      <c r="BD408" s="100"/>
      <c r="BE408" s="90">
        <f t="shared" ref="BE408:BE416" si="6557">BC408*BD408</f>
        <v>0</v>
      </c>
      <c r="BF408" s="236">
        <f t="shared" si="6407"/>
        <v>0</v>
      </c>
      <c r="BG408" s="232">
        <f t="shared" si="6408"/>
        <v>0</v>
      </c>
      <c r="BH408" s="233">
        <f t="shared" si="6409"/>
        <v>0</v>
      </c>
      <c r="BI408" s="88"/>
      <c r="BJ408" s="100"/>
      <c r="BK408" s="90">
        <f t="shared" ref="BK408:BK416" si="6558">BI408*BJ408</f>
        <v>0</v>
      </c>
      <c r="BL408" s="88"/>
      <c r="BM408" s="100"/>
      <c r="BN408" s="90">
        <f t="shared" ref="BN408:BN416" si="6559">BL408*BM408</f>
        <v>0</v>
      </c>
      <c r="BO408" s="236">
        <f t="shared" si="6410"/>
        <v>0</v>
      </c>
      <c r="BP408" s="232">
        <f t="shared" si="6411"/>
        <v>0</v>
      </c>
      <c r="BQ408" s="233">
        <f t="shared" si="6412"/>
        <v>0</v>
      </c>
      <c r="BR408" s="50">
        <f t="shared" si="6413"/>
        <v>0</v>
      </c>
      <c r="BS408" s="45">
        <f t="shared" si="6414"/>
        <v>0</v>
      </c>
      <c r="BT408" s="51">
        <f t="shared" si="6415"/>
        <v>0</v>
      </c>
      <c r="BU408" s="50">
        <f t="shared" si="6416"/>
        <v>0</v>
      </c>
      <c r="BV408" s="45">
        <f t="shared" si="6417"/>
        <v>0</v>
      </c>
      <c r="BW408" s="51">
        <f t="shared" si="6418"/>
        <v>0</v>
      </c>
      <c r="BX408" s="252">
        <f t="shared" si="6419"/>
        <v>0</v>
      </c>
      <c r="BY408" s="253">
        <f t="shared" si="6420"/>
        <v>0</v>
      </c>
      <c r="BZ408" s="253">
        <f t="shared" si="6421"/>
        <v>0</v>
      </c>
      <c r="CA408" s="239"/>
      <c r="CB408" s="240"/>
      <c r="CC408" s="241">
        <f t="shared" ref="CC408:CC416" si="6560">CA408*CB408</f>
        <v>0</v>
      </c>
      <c r="CD408" s="239"/>
      <c r="CE408" s="240"/>
      <c r="CF408" s="241">
        <f t="shared" ref="CF408:CF416" si="6561">CD408*CE408</f>
        <v>0</v>
      </c>
      <c r="CG408" s="236">
        <f t="shared" si="6422"/>
        <v>0</v>
      </c>
      <c r="CH408" s="232">
        <f t="shared" si="6423"/>
        <v>0</v>
      </c>
      <c r="CI408" s="233">
        <f t="shared" si="6424"/>
        <v>0</v>
      </c>
      <c r="CJ408" s="239"/>
      <c r="CK408" s="240"/>
      <c r="CL408" s="241">
        <f t="shared" ref="CL408:CL416" si="6562">CJ408*CK408</f>
        <v>0</v>
      </c>
      <c r="CM408" s="239"/>
      <c r="CN408" s="240"/>
      <c r="CO408" s="241">
        <f t="shared" ref="CO408:CO416" si="6563">CM408*CN408</f>
        <v>0</v>
      </c>
      <c r="CP408" s="236">
        <f t="shared" si="6425"/>
        <v>0</v>
      </c>
      <c r="CQ408" s="232">
        <f t="shared" si="6426"/>
        <v>0</v>
      </c>
      <c r="CR408" s="233">
        <f t="shared" si="6427"/>
        <v>0</v>
      </c>
      <c r="CS408" s="239"/>
      <c r="CT408" s="240"/>
      <c r="CU408" s="241">
        <f t="shared" ref="CU408:CU416" si="6564">CS408*CT408</f>
        <v>0</v>
      </c>
      <c r="CV408" s="239"/>
      <c r="CW408" s="240"/>
      <c r="CX408" s="241">
        <f t="shared" ref="CX408:CX416" si="6565">CV408*CW408</f>
        <v>0</v>
      </c>
      <c r="CY408" s="236">
        <f t="shared" si="6428"/>
        <v>0</v>
      </c>
      <c r="CZ408" s="232">
        <f t="shared" si="6429"/>
        <v>0</v>
      </c>
      <c r="DA408" s="233">
        <f t="shared" si="6430"/>
        <v>0</v>
      </c>
      <c r="DB408" s="449">
        <f t="shared" si="6431"/>
        <v>0</v>
      </c>
      <c r="DC408" s="450">
        <f t="shared" si="6432"/>
        <v>0</v>
      </c>
      <c r="DD408" s="451">
        <f t="shared" si="6433"/>
        <v>0</v>
      </c>
      <c r="DE408" s="449">
        <f t="shared" si="6434"/>
        <v>0</v>
      </c>
      <c r="DF408" s="450">
        <f t="shared" si="6435"/>
        <v>0</v>
      </c>
      <c r="DG408" s="451">
        <f t="shared" si="6436"/>
        <v>0</v>
      </c>
      <c r="DH408" s="252">
        <f t="shared" si="6437"/>
        <v>0</v>
      </c>
      <c r="DI408" s="253">
        <f t="shared" si="6438"/>
        <v>0</v>
      </c>
      <c r="DJ408" s="253">
        <f t="shared" si="6439"/>
        <v>0</v>
      </c>
      <c r="DK408" s="88"/>
      <c r="DL408" s="100"/>
      <c r="DM408" s="90">
        <f t="shared" ref="DM408:DM416" si="6566">DK408*DL408</f>
        <v>0</v>
      </c>
      <c r="DN408" s="88"/>
      <c r="DO408" s="100"/>
      <c r="DP408" s="90">
        <f t="shared" ref="DP408:DP416" si="6567">DN408*DO408</f>
        <v>0</v>
      </c>
      <c r="DQ408" s="236">
        <f t="shared" si="6440"/>
        <v>0</v>
      </c>
      <c r="DR408" s="232">
        <f t="shared" si="6441"/>
        <v>0</v>
      </c>
      <c r="DS408" s="233">
        <f t="shared" si="6442"/>
        <v>0</v>
      </c>
      <c r="DT408" s="88"/>
      <c r="DU408" s="100"/>
      <c r="DV408" s="90">
        <f t="shared" ref="DV408:DV416" si="6568">DT408*DU408</f>
        <v>0</v>
      </c>
      <c r="DW408" s="88"/>
      <c r="DX408" s="100"/>
      <c r="DY408" s="90">
        <f t="shared" ref="DY408:DY416" si="6569">DW408*DX408</f>
        <v>0</v>
      </c>
      <c r="DZ408" s="236">
        <f t="shared" si="6443"/>
        <v>0</v>
      </c>
      <c r="EA408" s="232">
        <f t="shared" si="6444"/>
        <v>0</v>
      </c>
      <c r="EB408" s="233">
        <f t="shared" si="6445"/>
        <v>0</v>
      </c>
      <c r="EC408" s="88"/>
      <c r="ED408" s="100"/>
      <c r="EE408" s="90">
        <f t="shared" ref="EE408:EE416" si="6570">EC408*ED408</f>
        <v>0</v>
      </c>
      <c r="EF408" s="88"/>
      <c r="EG408" s="100"/>
      <c r="EH408" s="90">
        <f t="shared" ref="EH408:EH416" si="6571">EF408*EG408</f>
        <v>0</v>
      </c>
      <c r="EI408" s="41">
        <f t="shared" si="6446"/>
        <v>0</v>
      </c>
      <c r="EJ408" s="42">
        <f t="shared" si="6447"/>
        <v>0</v>
      </c>
      <c r="EK408" s="43">
        <f t="shared" si="6448"/>
        <v>0</v>
      </c>
      <c r="EL408" s="50">
        <f t="shared" si="6449"/>
        <v>0</v>
      </c>
      <c r="EM408" s="45">
        <f t="shared" si="6450"/>
        <v>0</v>
      </c>
      <c r="EN408" s="51">
        <f t="shared" si="6451"/>
        <v>0</v>
      </c>
      <c r="EO408" s="50">
        <f t="shared" si="6452"/>
        <v>0</v>
      </c>
      <c r="EP408" s="45">
        <f t="shared" si="6453"/>
        <v>0</v>
      </c>
      <c r="EQ408" s="51">
        <f t="shared" si="6454"/>
        <v>0</v>
      </c>
      <c r="ER408" s="81">
        <f t="shared" si="6455"/>
        <v>0</v>
      </c>
      <c r="ES408" s="52">
        <f t="shared" si="6456"/>
        <v>0</v>
      </c>
      <c r="ET408" s="52">
        <f t="shared" si="6457"/>
        <v>0</v>
      </c>
      <c r="EU408" s="27">
        <f t="shared" si="6458"/>
        <v>2E-3</v>
      </c>
      <c r="EV408" s="28">
        <f t="shared" si="6459"/>
        <v>2850</v>
      </c>
      <c r="EW408" s="29">
        <f t="shared" si="6460"/>
        <v>5.7</v>
      </c>
      <c r="EX408" s="27">
        <f t="shared" si="6461"/>
        <v>0</v>
      </c>
      <c r="EY408" s="28">
        <f t="shared" si="6462"/>
        <v>0</v>
      </c>
      <c r="EZ408" s="29">
        <f t="shared" si="6463"/>
        <v>0</v>
      </c>
      <c r="FA408" s="27">
        <f t="shared" si="6464"/>
        <v>2E-3</v>
      </c>
      <c r="FB408" s="28">
        <f t="shared" si="6465"/>
        <v>2850</v>
      </c>
      <c r="FC408" s="29">
        <f t="shared" si="6466"/>
        <v>5.7</v>
      </c>
      <c r="FE408" s="84" t="s">
        <v>485</v>
      </c>
      <c r="FF408" s="176" t="s">
        <v>486</v>
      </c>
      <c r="FG408" s="176"/>
      <c r="FH408" s="84"/>
      <c r="FI408" s="483"/>
      <c r="FJ408" s="240"/>
      <c r="FK408" s="241">
        <f t="shared" ref="FK408:FK416" si="6572">FI408*FJ408</f>
        <v>0</v>
      </c>
      <c r="FL408" s="243"/>
      <c r="FM408" s="240"/>
      <c r="FN408" s="241">
        <f t="shared" ref="FN408:FN416" si="6573">FL408*FM408</f>
        <v>0</v>
      </c>
      <c r="FO408" s="41">
        <f t="shared" si="6467"/>
        <v>0</v>
      </c>
      <c r="FP408" s="42">
        <f t="shared" si="6468"/>
        <v>0</v>
      </c>
      <c r="FQ408" s="43">
        <f t="shared" si="6469"/>
        <v>0</v>
      </c>
      <c r="FR408" s="239"/>
      <c r="FS408" s="240"/>
      <c r="FT408" s="241">
        <f t="shared" ref="FT408:FT416" si="6574">FR408*FS408</f>
        <v>0</v>
      </c>
      <c r="FU408" s="239"/>
      <c r="FV408" s="240"/>
      <c r="FW408" s="241">
        <f t="shared" ref="FW408:FW416" si="6575">FU408*FV408</f>
        <v>0</v>
      </c>
      <c r="FX408" s="41">
        <f t="shared" si="6470"/>
        <v>0</v>
      </c>
      <c r="FY408" s="42">
        <f t="shared" si="6471"/>
        <v>0</v>
      </c>
      <c r="FZ408" s="43">
        <f t="shared" si="6472"/>
        <v>0</v>
      </c>
      <c r="GA408" s="239"/>
      <c r="GB408" s="240"/>
      <c r="GC408" s="241">
        <f t="shared" ref="GC408:GC416" si="6576">GA408*GB408</f>
        <v>0</v>
      </c>
      <c r="GD408" s="239"/>
      <c r="GE408" s="240"/>
      <c r="GF408" s="241">
        <f t="shared" ref="GF408:GF416" si="6577">GD408*GE408</f>
        <v>0</v>
      </c>
      <c r="GG408" s="236">
        <f t="shared" si="6473"/>
        <v>0</v>
      </c>
      <c r="GH408" s="232">
        <f t="shared" si="6474"/>
        <v>0</v>
      </c>
      <c r="GI408" s="233">
        <f t="shared" si="6475"/>
        <v>0</v>
      </c>
      <c r="GJ408" s="449">
        <f t="shared" si="6476"/>
        <v>0</v>
      </c>
      <c r="GK408" s="450">
        <f t="shared" si="6477"/>
        <v>0</v>
      </c>
      <c r="GL408" s="451">
        <f t="shared" si="6478"/>
        <v>0</v>
      </c>
      <c r="GM408" s="449">
        <f t="shared" si="6479"/>
        <v>0</v>
      </c>
      <c r="GN408" s="450">
        <f t="shared" si="6480"/>
        <v>0</v>
      </c>
      <c r="GO408" s="451">
        <f t="shared" si="6481"/>
        <v>0</v>
      </c>
      <c r="GP408" s="252">
        <f t="shared" si="6482"/>
        <v>0</v>
      </c>
      <c r="GQ408" s="253">
        <f t="shared" si="6483"/>
        <v>0</v>
      </c>
      <c r="GR408" s="253">
        <f t="shared" si="6484"/>
        <v>0</v>
      </c>
      <c r="GS408" s="88"/>
      <c r="GT408" s="100"/>
      <c r="GU408" s="90">
        <f t="shared" ref="GU408:GU416" si="6578">GS408*GT408</f>
        <v>0</v>
      </c>
      <c r="GV408" s="88"/>
      <c r="GW408" s="100"/>
      <c r="GX408" s="90">
        <f t="shared" ref="GX408:GX416" si="6579">GV408*GW408</f>
        <v>0</v>
      </c>
      <c r="GY408" s="236">
        <f t="shared" si="6485"/>
        <v>0</v>
      </c>
      <c r="GZ408" s="232">
        <f t="shared" si="6486"/>
        <v>0</v>
      </c>
      <c r="HA408" s="233">
        <f t="shared" si="6487"/>
        <v>0</v>
      </c>
      <c r="HB408" s="88"/>
      <c r="HC408" s="100"/>
      <c r="HD408" s="90">
        <f t="shared" ref="HD408:HD416" si="6580">HB408*HC408</f>
        <v>0</v>
      </c>
      <c r="HE408" s="88"/>
      <c r="HF408" s="100"/>
      <c r="HG408" s="90">
        <f t="shared" ref="HG408:HG416" si="6581">HE408*HF408</f>
        <v>0</v>
      </c>
      <c r="HH408" s="236">
        <f t="shared" si="6488"/>
        <v>0</v>
      </c>
      <c r="HI408" s="232">
        <f t="shared" si="6489"/>
        <v>0</v>
      </c>
      <c r="HJ408" s="233">
        <f t="shared" si="6490"/>
        <v>0</v>
      </c>
      <c r="HK408" s="88"/>
      <c r="HL408" s="100"/>
      <c r="HM408" s="90">
        <f t="shared" ref="HM408:HM416" si="6582">HK408*HL408</f>
        <v>0</v>
      </c>
      <c r="HN408" s="88"/>
      <c r="HO408" s="100"/>
      <c r="HP408" s="90">
        <f t="shared" ref="HP408:HP416" si="6583">HN408*HO408</f>
        <v>0</v>
      </c>
      <c r="HQ408" s="236">
        <f t="shared" si="6491"/>
        <v>0</v>
      </c>
      <c r="HR408" s="232">
        <f t="shared" si="6492"/>
        <v>0</v>
      </c>
      <c r="HS408" s="233">
        <f t="shared" si="6493"/>
        <v>0</v>
      </c>
      <c r="HT408" s="50">
        <f t="shared" si="6494"/>
        <v>0</v>
      </c>
      <c r="HU408" s="45">
        <f t="shared" si="6495"/>
        <v>0</v>
      </c>
      <c r="HV408" s="51">
        <f t="shared" si="6496"/>
        <v>0</v>
      </c>
      <c r="HW408" s="50">
        <f t="shared" si="6497"/>
        <v>0</v>
      </c>
      <c r="HX408" s="45">
        <f t="shared" si="6498"/>
        <v>0</v>
      </c>
      <c r="HY408" s="51">
        <f t="shared" si="6499"/>
        <v>0</v>
      </c>
      <c r="HZ408" s="252">
        <f t="shared" si="6500"/>
        <v>0</v>
      </c>
      <c r="IA408" s="253">
        <f t="shared" si="6501"/>
        <v>0</v>
      </c>
      <c r="IB408" s="253">
        <f t="shared" si="6502"/>
        <v>0</v>
      </c>
      <c r="IC408" s="239"/>
      <c r="ID408" s="240"/>
      <c r="IE408" s="241">
        <f t="shared" ref="IE408:IE416" si="6584">IC408*ID408</f>
        <v>0</v>
      </c>
      <c r="IF408" s="239"/>
      <c r="IG408" s="240"/>
      <c r="IH408" s="241">
        <f t="shared" ref="IH408:IH416" si="6585">IF408*IG408</f>
        <v>0</v>
      </c>
      <c r="II408" s="236">
        <f t="shared" si="6503"/>
        <v>0</v>
      </c>
      <c r="IJ408" s="232">
        <f t="shared" si="6504"/>
        <v>0</v>
      </c>
      <c r="IK408" s="233">
        <f t="shared" si="6505"/>
        <v>0</v>
      </c>
      <c r="IL408" s="239"/>
      <c r="IM408" s="240"/>
      <c r="IN408" s="241">
        <f t="shared" ref="IN408:IN416" si="6586">IL408*IM408</f>
        <v>0</v>
      </c>
      <c r="IO408" s="239"/>
      <c r="IP408" s="240"/>
      <c r="IQ408" s="241">
        <f t="shared" ref="IQ408:IQ416" si="6587">IO408*IP408</f>
        <v>0</v>
      </c>
      <c r="IR408" s="236">
        <f t="shared" si="6506"/>
        <v>0</v>
      </c>
      <c r="IS408" s="232">
        <f t="shared" si="6507"/>
        <v>0</v>
      </c>
      <c r="IT408" s="233">
        <f t="shared" si="6508"/>
        <v>0</v>
      </c>
      <c r="IU408" s="239"/>
      <c r="IV408" s="240"/>
      <c r="IW408" s="241">
        <f t="shared" ref="IW408:IW416" si="6588">IU408*IV408</f>
        <v>0</v>
      </c>
      <c r="IX408" s="239"/>
      <c r="IY408" s="240"/>
      <c r="IZ408" s="241">
        <f t="shared" ref="IZ408:IZ416" si="6589">IX408*IY408</f>
        <v>0</v>
      </c>
      <c r="JA408" s="236">
        <f t="shared" si="6509"/>
        <v>0</v>
      </c>
      <c r="JB408" s="232">
        <f t="shared" si="6510"/>
        <v>0</v>
      </c>
      <c r="JC408" s="233">
        <f t="shared" si="6511"/>
        <v>0</v>
      </c>
      <c r="JD408" s="449">
        <f t="shared" si="6512"/>
        <v>0</v>
      </c>
      <c r="JE408" s="450">
        <f t="shared" si="6513"/>
        <v>0</v>
      </c>
      <c r="JF408" s="451">
        <f t="shared" si="6514"/>
        <v>0</v>
      </c>
      <c r="JG408" s="449">
        <f t="shared" si="6515"/>
        <v>0</v>
      </c>
      <c r="JH408" s="450">
        <f t="shared" si="6516"/>
        <v>0</v>
      </c>
      <c r="JI408" s="451">
        <f t="shared" si="6517"/>
        <v>0</v>
      </c>
      <c r="JJ408" s="252">
        <f t="shared" si="6518"/>
        <v>0</v>
      </c>
      <c r="JK408" s="253">
        <f t="shared" si="6519"/>
        <v>0</v>
      </c>
      <c r="JL408" s="253">
        <f t="shared" si="6520"/>
        <v>0</v>
      </c>
      <c r="JM408" s="88"/>
      <c r="JN408" s="100"/>
      <c r="JO408" s="90">
        <f t="shared" ref="JO408:JO416" si="6590">JM408*JN408</f>
        <v>0</v>
      </c>
      <c r="JP408" s="88"/>
      <c r="JQ408" s="100"/>
      <c r="JR408" s="90">
        <f t="shared" ref="JR408:JR416" si="6591">JP408*JQ408</f>
        <v>0</v>
      </c>
      <c r="JS408" s="236">
        <f t="shared" si="6521"/>
        <v>0</v>
      </c>
      <c r="JT408" s="232">
        <f t="shared" si="6522"/>
        <v>0</v>
      </c>
      <c r="JU408" s="233">
        <f t="shared" si="6523"/>
        <v>0</v>
      </c>
      <c r="JV408" s="88"/>
      <c r="JW408" s="100"/>
      <c r="JX408" s="90">
        <f t="shared" ref="JX408:JX416" si="6592">JV408*JW408</f>
        <v>0</v>
      </c>
      <c r="JY408" s="88"/>
      <c r="JZ408" s="100"/>
      <c r="KA408" s="90">
        <f t="shared" ref="KA408:KA416" si="6593">JY408*JZ408</f>
        <v>0</v>
      </c>
      <c r="KB408" s="236">
        <f t="shared" si="6524"/>
        <v>0</v>
      </c>
      <c r="KC408" s="232">
        <f t="shared" si="6525"/>
        <v>0</v>
      </c>
      <c r="KD408" s="233">
        <f t="shared" si="6526"/>
        <v>0</v>
      </c>
      <c r="KE408" s="88"/>
      <c r="KF408" s="100"/>
      <c r="KG408" s="90">
        <f t="shared" ref="KG408:KG416" si="6594">KE408*KF408</f>
        <v>0</v>
      </c>
      <c r="KH408" s="88"/>
      <c r="KI408" s="100"/>
      <c r="KJ408" s="90">
        <f t="shared" ref="KJ408:KJ416" si="6595">KH408*KI408</f>
        <v>0</v>
      </c>
      <c r="KK408" s="41">
        <f t="shared" si="6527"/>
        <v>0</v>
      </c>
      <c r="KL408" s="42">
        <f t="shared" si="6528"/>
        <v>0</v>
      </c>
      <c r="KM408" s="43">
        <f t="shared" si="6529"/>
        <v>0</v>
      </c>
      <c r="KN408" s="50">
        <f t="shared" si="6530"/>
        <v>0</v>
      </c>
      <c r="KO408" s="45">
        <f t="shared" si="6531"/>
        <v>0</v>
      </c>
      <c r="KP408" s="51">
        <f t="shared" si="6532"/>
        <v>0</v>
      </c>
      <c r="KQ408" s="50">
        <f t="shared" si="6533"/>
        <v>0</v>
      </c>
      <c r="KR408" s="45">
        <f t="shared" si="6534"/>
        <v>0</v>
      </c>
      <c r="KS408" s="51">
        <f t="shared" si="6535"/>
        <v>0</v>
      </c>
      <c r="KT408" s="81">
        <f t="shared" si="6536"/>
        <v>0</v>
      </c>
      <c r="KU408" s="52">
        <f t="shared" si="6537"/>
        <v>0</v>
      </c>
      <c r="KV408" s="52">
        <f t="shared" si="6538"/>
        <v>0</v>
      </c>
      <c r="KW408" s="27">
        <f t="shared" si="6539"/>
        <v>0</v>
      </c>
      <c r="KX408" s="28">
        <f t="shared" si="6540"/>
        <v>0</v>
      </c>
      <c r="KY408" s="29">
        <f t="shared" si="6541"/>
        <v>0</v>
      </c>
      <c r="KZ408" s="27">
        <f t="shared" si="6542"/>
        <v>0</v>
      </c>
      <c r="LA408" s="28">
        <f t="shared" si="6543"/>
        <v>0</v>
      </c>
      <c r="LB408" s="29">
        <f t="shared" si="6544"/>
        <v>0</v>
      </c>
      <c r="LC408" s="27">
        <f t="shared" si="6545"/>
        <v>0</v>
      </c>
      <c r="LD408" s="28">
        <f t="shared" si="6546"/>
        <v>0</v>
      </c>
      <c r="LE408" s="29">
        <f t="shared" si="6547"/>
        <v>0</v>
      </c>
    </row>
    <row r="409" spans="2:317" ht="20.25" hidden="1" customHeight="1" outlineLevel="3">
      <c r="B409" s="84" t="s">
        <v>485</v>
      </c>
      <c r="C409" s="176" t="s">
        <v>486</v>
      </c>
      <c r="D409" s="176" t="s">
        <v>261</v>
      </c>
      <c r="E409" s="176" t="s">
        <v>262</v>
      </c>
      <c r="F409" s="84"/>
      <c r="G409" s="243">
        <v>2E-3</v>
      </c>
      <c r="H409" s="295">
        <v>2000</v>
      </c>
      <c r="I409" s="241">
        <f t="shared" si="6548"/>
        <v>4</v>
      </c>
      <c r="J409" s="243"/>
      <c r="K409" s="240"/>
      <c r="L409" s="241">
        <f t="shared" si="6549"/>
        <v>0</v>
      </c>
      <c r="M409" s="41">
        <f t="shared" si="6386"/>
        <v>2E-3</v>
      </c>
      <c r="N409" s="42">
        <f t="shared" si="6387"/>
        <v>2000</v>
      </c>
      <c r="O409" s="43">
        <f t="shared" si="6388"/>
        <v>4</v>
      </c>
      <c r="P409" s="239"/>
      <c r="Q409" s="240"/>
      <c r="R409" s="241">
        <f t="shared" si="6550"/>
        <v>0</v>
      </c>
      <c r="S409" s="239"/>
      <c r="T409" s="240"/>
      <c r="U409" s="241">
        <f t="shared" si="6551"/>
        <v>0</v>
      </c>
      <c r="V409" s="41">
        <f t="shared" si="6389"/>
        <v>0</v>
      </c>
      <c r="W409" s="42">
        <f t="shared" si="6390"/>
        <v>0</v>
      </c>
      <c r="X409" s="43">
        <f t="shared" si="6391"/>
        <v>0</v>
      </c>
      <c r="Y409" s="239"/>
      <c r="Z409" s="240"/>
      <c r="AA409" s="241">
        <f t="shared" si="6552"/>
        <v>0</v>
      </c>
      <c r="AB409" s="239"/>
      <c r="AC409" s="240"/>
      <c r="AD409" s="241">
        <f t="shared" si="6553"/>
        <v>0</v>
      </c>
      <c r="AE409" s="236">
        <f t="shared" si="6392"/>
        <v>0</v>
      </c>
      <c r="AF409" s="232">
        <f t="shared" si="6393"/>
        <v>0</v>
      </c>
      <c r="AG409" s="233">
        <f t="shared" si="6394"/>
        <v>0</v>
      </c>
      <c r="AH409" s="449">
        <f t="shared" si="6395"/>
        <v>2E-3</v>
      </c>
      <c r="AI409" s="450">
        <f t="shared" si="6396"/>
        <v>2000</v>
      </c>
      <c r="AJ409" s="451">
        <f t="shared" si="6397"/>
        <v>4</v>
      </c>
      <c r="AK409" s="449">
        <f t="shared" si="6398"/>
        <v>0</v>
      </c>
      <c r="AL409" s="450">
        <f t="shared" si="6399"/>
        <v>0</v>
      </c>
      <c r="AM409" s="451">
        <f t="shared" si="6400"/>
        <v>0</v>
      </c>
      <c r="AN409" s="252">
        <f t="shared" si="6401"/>
        <v>2E-3</v>
      </c>
      <c r="AO409" s="253">
        <f t="shared" si="6402"/>
        <v>2000</v>
      </c>
      <c r="AP409" s="253">
        <f t="shared" si="6403"/>
        <v>4</v>
      </c>
      <c r="AQ409" s="88"/>
      <c r="AR409" s="100"/>
      <c r="AS409" s="90">
        <f t="shared" si="6554"/>
        <v>0</v>
      </c>
      <c r="AT409" s="88"/>
      <c r="AU409" s="100"/>
      <c r="AV409" s="90">
        <f t="shared" si="6555"/>
        <v>0</v>
      </c>
      <c r="AW409" s="236">
        <f t="shared" si="6404"/>
        <v>0</v>
      </c>
      <c r="AX409" s="232">
        <f t="shared" si="6405"/>
        <v>0</v>
      </c>
      <c r="AY409" s="233">
        <f t="shared" si="6406"/>
        <v>0</v>
      </c>
      <c r="AZ409" s="88"/>
      <c r="BA409" s="100"/>
      <c r="BB409" s="90">
        <f t="shared" si="6556"/>
        <v>0</v>
      </c>
      <c r="BC409" s="88"/>
      <c r="BD409" s="100"/>
      <c r="BE409" s="90">
        <f t="shared" si="6557"/>
        <v>0</v>
      </c>
      <c r="BF409" s="236">
        <f t="shared" si="6407"/>
        <v>0</v>
      </c>
      <c r="BG409" s="232">
        <f t="shared" si="6408"/>
        <v>0</v>
      </c>
      <c r="BH409" s="233">
        <f t="shared" si="6409"/>
        <v>0</v>
      </c>
      <c r="BI409" s="88"/>
      <c r="BJ409" s="100"/>
      <c r="BK409" s="90">
        <f t="shared" si="6558"/>
        <v>0</v>
      </c>
      <c r="BL409" s="88"/>
      <c r="BM409" s="100"/>
      <c r="BN409" s="90">
        <f t="shared" si="6559"/>
        <v>0</v>
      </c>
      <c r="BO409" s="236">
        <f t="shared" si="6410"/>
        <v>0</v>
      </c>
      <c r="BP409" s="232">
        <f t="shared" si="6411"/>
        <v>0</v>
      </c>
      <c r="BQ409" s="233">
        <f t="shared" si="6412"/>
        <v>0</v>
      </c>
      <c r="BR409" s="50">
        <f t="shared" si="6413"/>
        <v>0</v>
      </c>
      <c r="BS409" s="45">
        <f t="shared" si="6414"/>
        <v>0</v>
      </c>
      <c r="BT409" s="51">
        <f t="shared" si="6415"/>
        <v>0</v>
      </c>
      <c r="BU409" s="50">
        <f t="shared" si="6416"/>
        <v>0</v>
      </c>
      <c r="BV409" s="45">
        <f t="shared" si="6417"/>
        <v>0</v>
      </c>
      <c r="BW409" s="51">
        <f t="shared" si="6418"/>
        <v>0</v>
      </c>
      <c r="BX409" s="252">
        <f t="shared" si="6419"/>
        <v>0</v>
      </c>
      <c r="BY409" s="253">
        <f t="shared" si="6420"/>
        <v>0</v>
      </c>
      <c r="BZ409" s="253">
        <f t="shared" si="6421"/>
        <v>0</v>
      </c>
      <c r="CA409" s="239"/>
      <c r="CB409" s="240"/>
      <c r="CC409" s="241">
        <f t="shared" si="6560"/>
        <v>0</v>
      </c>
      <c r="CD409" s="239"/>
      <c r="CE409" s="240"/>
      <c r="CF409" s="241">
        <f t="shared" si="6561"/>
        <v>0</v>
      </c>
      <c r="CG409" s="236">
        <f t="shared" si="6422"/>
        <v>0</v>
      </c>
      <c r="CH409" s="232">
        <f t="shared" si="6423"/>
        <v>0</v>
      </c>
      <c r="CI409" s="233">
        <f t="shared" si="6424"/>
        <v>0</v>
      </c>
      <c r="CJ409" s="239"/>
      <c r="CK409" s="240"/>
      <c r="CL409" s="241">
        <f t="shared" si="6562"/>
        <v>0</v>
      </c>
      <c r="CM409" s="239"/>
      <c r="CN409" s="240"/>
      <c r="CO409" s="241">
        <f t="shared" si="6563"/>
        <v>0</v>
      </c>
      <c r="CP409" s="236">
        <f t="shared" si="6425"/>
        <v>0</v>
      </c>
      <c r="CQ409" s="232">
        <f t="shared" si="6426"/>
        <v>0</v>
      </c>
      <c r="CR409" s="233">
        <f t="shared" si="6427"/>
        <v>0</v>
      </c>
      <c r="CS409" s="239"/>
      <c r="CT409" s="240"/>
      <c r="CU409" s="241">
        <f t="shared" si="6564"/>
        <v>0</v>
      </c>
      <c r="CV409" s="239"/>
      <c r="CW409" s="240"/>
      <c r="CX409" s="241">
        <f t="shared" si="6565"/>
        <v>0</v>
      </c>
      <c r="CY409" s="236">
        <f t="shared" si="6428"/>
        <v>0</v>
      </c>
      <c r="CZ409" s="232">
        <f t="shared" si="6429"/>
        <v>0</v>
      </c>
      <c r="DA409" s="233">
        <f t="shared" si="6430"/>
        <v>0</v>
      </c>
      <c r="DB409" s="449">
        <f t="shared" si="6431"/>
        <v>0</v>
      </c>
      <c r="DC409" s="450">
        <f t="shared" si="6432"/>
        <v>0</v>
      </c>
      <c r="DD409" s="451">
        <f t="shared" si="6433"/>
        <v>0</v>
      </c>
      <c r="DE409" s="449">
        <f t="shared" si="6434"/>
        <v>0</v>
      </c>
      <c r="DF409" s="450">
        <f t="shared" si="6435"/>
        <v>0</v>
      </c>
      <c r="DG409" s="451">
        <f t="shared" si="6436"/>
        <v>0</v>
      </c>
      <c r="DH409" s="252">
        <f t="shared" si="6437"/>
        <v>0</v>
      </c>
      <c r="DI409" s="253">
        <f t="shared" si="6438"/>
        <v>0</v>
      </c>
      <c r="DJ409" s="253">
        <f t="shared" si="6439"/>
        <v>0</v>
      </c>
      <c r="DK409" s="88"/>
      <c r="DL409" s="100"/>
      <c r="DM409" s="90">
        <f t="shared" si="6566"/>
        <v>0</v>
      </c>
      <c r="DN409" s="88"/>
      <c r="DO409" s="100"/>
      <c r="DP409" s="90">
        <f t="shared" si="6567"/>
        <v>0</v>
      </c>
      <c r="DQ409" s="236">
        <f t="shared" si="6440"/>
        <v>0</v>
      </c>
      <c r="DR409" s="232">
        <f t="shared" si="6441"/>
        <v>0</v>
      </c>
      <c r="DS409" s="233">
        <f t="shared" si="6442"/>
        <v>0</v>
      </c>
      <c r="DT409" s="88"/>
      <c r="DU409" s="100"/>
      <c r="DV409" s="90">
        <f t="shared" si="6568"/>
        <v>0</v>
      </c>
      <c r="DW409" s="88"/>
      <c r="DX409" s="100"/>
      <c r="DY409" s="90">
        <f t="shared" si="6569"/>
        <v>0</v>
      </c>
      <c r="DZ409" s="236">
        <f t="shared" si="6443"/>
        <v>0</v>
      </c>
      <c r="EA409" s="232">
        <f t="shared" si="6444"/>
        <v>0</v>
      </c>
      <c r="EB409" s="233">
        <f t="shared" si="6445"/>
        <v>0</v>
      </c>
      <c r="EC409" s="88"/>
      <c r="ED409" s="100"/>
      <c r="EE409" s="90">
        <f t="shared" si="6570"/>
        <v>0</v>
      </c>
      <c r="EF409" s="88"/>
      <c r="EG409" s="100"/>
      <c r="EH409" s="90">
        <f t="shared" si="6571"/>
        <v>0</v>
      </c>
      <c r="EI409" s="41">
        <f t="shared" si="6446"/>
        <v>0</v>
      </c>
      <c r="EJ409" s="42">
        <f t="shared" si="6447"/>
        <v>0</v>
      </c>
      <c r="EK409" s="43">
        <f t="shared" si="6448"/>
        <v>0</v>
      </c>
      <c r="EL409" s="50">
        <f t="shared" si="6449"/>
        <v>0</v>
      </c>
      <c r="EM409" s="45">
        <f t="shared" si="6450"/>
        <v>0</v>
      </c>
      <c r="EN409" s="51">
        <f t="shared" si="6451"/>
        <v>0</v>
      </c>
      <c r="EO409" s="50">
        <f t="shared" si="6452"/>
        <v>0</v>
      </c>
      <c r="EP409" s="45">
        <f t="shared" si="6453"/>
        <v>0</v>
      </c>
      <c r="EQ409" s="51">
        <f t="shared" si="6454"/>
        <v>0</v>
      </c>
      <c r="ER409" s="81">
        <f t="shared" si="6455"/>
        <v>0</v>
      </c>
      <c r="ES409" s="52">
        <f t="shared" si="6456"/>
        <v>0</v>
      </c>
      <c r="ET409" s="52">
        <f t="shared" si="6457"/>
        <v>0</v>
      </c>
      <c r="EU409" s="27">
        <f t="shared" si="6458"/>
        <v>2E-3</v>
      </c>
      <c r="EV409" s="28">
        <f t="shared" si="6459"/>
        <v>2000</v>
      </c>
      <c r="EW409" s="29">
        <f t="shared" si="6460"/>
        <v>4</v>
      </c>
      <c r="EX409" s="27">
        <f t="shared" si="6461"/>
        <v>0</v>
      </c>
      <c r="EY409" s="28">
        <f t="shared" si="6462"/>
        <v>0</v>
      </c>
      <c r="EZ409" s="29">
        <f t="shared" si="6463"/>
        <v>0</v>
      </c>
      <c r="FA409" s="27">
        <f t="shared" si="6464"/>
        <v>2E-3</v>
      </c>
      <c r="FB409" s="28">
        <f t="shared" si="6465"/>
        <v>2000</v>
      </c>
      <c r="FC409" s="29">
        <f t="shared" si="6466"/>
        <v>4</v>
      </c>
      <c r="FE409" s="84" t="s">
        <v>485</v>
      </c>
      <c r="FF409" s="176" t="s">
        <v>486</v>
      </c>
      <c r="FG409" s="176"/>
      <c r="FH409" s="84"/>
      <c r="FI409" s="483"/>
      <c r="FJ409" s="240"/>
      <c r="FK409" s="241">
        <f t="shared" si="6572"/>
        <v>0</v>
      </c>
      <c r="FL409" s="243"/>
      <c r="FM409" s="240"/>
      <c r="FN409" s="241">
        <f t="shared" si="6573"/>
        <v>0</v>
      </c>
      <c r="FO409" s="41">
        <f t="shared" si="6467"/>
        <v>0</v>
      </c>
      <c r="FP409" s="42">
        <f t="shared" si="6468"/>
        <v>0</v>
      </c>
      <c r="FQ409" s="43">
        <f t="shared" si="6469"/>
        <v>0</v>
      </c>
      <c r="FR409" s="239"/>
      <c r="FS409" s="240"/>
      <c r="FT409" s="241">
        <f t="shared" si="6574"/>
        <v>0</v>
      </c>
      <c r="FU409" s="239"/>
      <c r="FV409" s="240"/>
      <c r="FW409" s="241">
        <f t="shared" si="6575"/>
        <v>0</v>
      </c>
      <c r="FX409" s="41">
        <f t="shared" si="6470"/>
        <v>0</v>
      </c>
      <c r="FY409" s="42">
        <f t="shared" si="6471"/>
        <v>0</v>
      </c>
      <c r="FZ409" s="43">
        <f t="shared" si="6472"/>
        <v>0</v>
      </c>
      <c r="GA409" s="239"/>
      <c r="GB409" s="240"/>
      <c r="GC409" s="241">
        <f t="shared" si="6576"/>
        <v>0</v>
      </c>
      <c r="GD409" s="239"/>
      <c r="GE409" s="240"/>
      <c r="GF409" s="241">
        <f t="shared" si="6577"/>
        <v>0</v>
      </c>
      <c r="GG409" s="236">
        <f t="shared" si="6473"/>
        <v>0</v>
      </c>
      <c r="GH409" s="232">
        <f t="shared" si="6474"/>
        <v>0</v>
      </c>
      <c r="GI409" s="233">
        <f t="shared" si="6475"/>
        <v>0</v>
      </c>
      <c r="GJ409" s="449">
        <f t="shared" si="6476"/>
        <v>0</v>
      </c>
      <c r="GK409" s="450">
        <f t="shared" si="6477"/>
        <v>0</v>
      </c>
      <c r="GL409" s="451">
        <f t="shared" si="6478"/>
        <v>0</v>
      </c>
      <c r="GM409" s="449">
        <f t="shared" si="6479"/>
        <v>0</v>
      </c>
      <c r="GN409" s="450">
        <f t="shared" si="6480"/>
        <v>0</v>
      </c>
      <c r="GO409" s="451">
        <f t="shared" si="6481"/>
        <v>0</v>
      </c>
      <c r="GP409" s="252">
        <f t="shared" si="6482"/>
        <v>0</v>
      </c>
      <c r="GQ409" s="253">
        <f t="shared" si="6483"/>
        <v>0</v>
      </c>
      <c r="GR409" s="253">
        <f t="shared" si="6484"/>
        <v>0</v>
      </c>
      <c r="GS409" s="88"/>
      <c r="GT409" s="100"/>
      <c r="GU409" s="90">
        <f t="shared" si="6578"/>
        <v>0</v>
      </c>
      <c r="GV409" s="88"/>
      <c r="GW409" s="100"/>
      <c r="GX409" s="90">
        <f t="shared" si="6579"/>
        <v>0</v>
      </c>
      <c r="GY409" s="236">
        <f t="shared" si="6485"/>
        <v>0</v>
      </c>
      <c r="GZ409" s="232">
        <f t="shared" si="6486"/>
        <v>0</v>
      </c>
      <c r="HA409" s="233">
        <f t="shared" si="6487"/>
        <v>0</v>
      </c>
      <c r="HB409" s="88"/>
      <c r="HC409" s="100"/>
      <c r="HD409" s="90">
        <f t="shared" si="6580"/>
        <v>0</v>
      </c>
      <c r="HE409" s="88"/>
      <c r="HF409" s="100"/>
      <c r="HG409" s="90">
        <f t="shared" si="6581"/>
        <v>0</v>
      </c>
      <c r="HH409" s="236">
        <f t="shared" si="6488"/>
        <v>0</v>
      </c>
      <c r="HI409" s="232">
        <f t="shared" si="6489"/>
        <v>0</v>
      </c>
      <c r="HJ409" s="233">
        <f t="shared" si="6490"/>
        <v>0</v>
      </c>
      <c r="HK409" s="88"/>
      <c r="HL409" s="100"/>
      <c r="HM409" s="90">
        <f t="shared" si="6582"/>
        <v>0</v>
      </c>
      <c r="HN409" s="88"/>
      <c r="HO409" s="100"/>
      <c r="HP409" s="90">
        <f t="shared" si="6583"/>
        <v>0</v>
      </c>
      <c r="HQ409" s="236">
        <f t="shared" si="6491"/>
        <v>0</v>
      </c>
      <c r="HR409" s="232">
        <f t="shared" si="6492"/>
        <v>0</v>
      </c>
      <c r="HS409" s="233">
        <f t="shared" si="6493"/>
        <v>0</v>
      </c>
      <c r="HT409" s="50">
        <f t="shared" si="6494"/>
        <v>0</v>
      </c>
      <c r="HU409" s="45">
        <f t="shared" si="6495"/>
        <v>0</v>
      </c>
      <c r="HV409" s="51">
        <f t="shared" si="6496"/>
        <v>0</v>
      </c>
      <c r="HW409" s="50">
        <f t="shared" si="6497"/>
        <v>0</v>
      </c>
      <c r="HX409" s="45">
        <f t="shared" si="6498"/>
        <v>0</v>
      </c>
      <c r="HY409" s="51">
        <f t="shared" si="6499"/>
        <v>0</v>
      </c>
      <c r="HZ409" s="252">
        <f t="shared" si="6500"/>
        <v>0</v>
      </c>
      <c r="IA409" s="253">
        <f t="shared" si="6501"/>
        <v>0</v>
      </c>
      <c r="IB409" s="253">
        <f t="shared" si="6502"/>
        <v>0</v>
      </c>
      <c r="IC409" s="239"/>
      <c r="ID409" s="240"/>
      <c r="IE409" s="241">
        <f t="shared" si="6584"/>
        <v>0</v>
      </c>
      <c r="IF409" s="239"/>
      <c r="IG409" s="240"/>
      <c r="IH409" s="241">
        <f t="shared" si="6585"/>
        <v>0</v>
      </c>
      <c r="II409" s="236">
        <f t="shared" si="6503"/>
        <v>0</v>
      </c>
      <c r="IJ409" s="232">
        <f t="shared" si="6504"/>
        <v>0</v>
      </c>
      <c r="IK409" s="233">
        <f t="shared" si="6505"/>
        <v>0</v>
      </c>
      <c r="IL409" s="239"/>
      <c r="IM409" s="240"/>
      <c r="IN409" s="241">
        <f t="shared" si="6586"/>
        <v>0</v>
      </c>
      <c r="IO409" s="239"/>
      <c r="IP409" s="240"/>
      <c r="IQ409" s="241">
        <f t="shared" si="6587"/>
        <v>0</v>
      </c>
      <c r="IR409" s="236">
        <f t="shared" si="6506"/>
        <v>0</v>
      </c>
      <c r="IS409" s="232">
        <f t="shared" si="6507"/>
        <v>0</v>
      </c>
      <c r="IT409" s="233">
        <f t="shared" si="6508"/>
        <v>0</v>
      </c>
      <c r="IU409" s="239"/>
      <c r="IV409" s="240"/>
      <c r="IW409" s="241">
        <f t="shared" si="6588"/>
        <v>0</v>
      </c>
      <c r="IX409" s="239"/>
      <c r="IY409" s="240"/>
      <c r="IZ409" s="241">
        <f t="shared" si="6589"/>
        <v>0</v>
      </c>
      <c r="JA409" s="236">
        <f t="shared" si="6509"/>
        <v>0</v>
      </c>
      <c r="JB409" s="232">
        <f t="shared" si="6510"/>
        <v>0</v>
      </c>
      <c r="JC409" s="233">
        <f t="shared" si="6511"/>
        <v>0</v>
      </c>
      <c r="JD409" s="449">
        <f t="shared" si="6512"/>
        <v>0</v>
      </c>
      <c r="JE409" s="450">
        <f t="shared" si="6513"/>
        <v>0</v>
      </c>
      <c r="JF409" s="451">
        <f t="shared" si="6514"/>
        <v>0</v>
      </c>
      <c r="JG409" s="449">
        <f t="shared" si="6515"/>
        <v>0</v>
      </c>
      <c r="JH409" s="450">
        <f t="shared" si="6516"/>
        <v>0</v>
      </c>
      <c r="JI409" s="451">
        <f t="shared" si="6517"/>
        <v>0</v>
      </c>
      <c r="JJ409" s="252">
        <f t="shared" si="6518"/>
        <v>0</v>
      </c>
      <c r="JK409" s="253">
        <f t="shared" si="6519"/>
        <v>0</v>
      </c>
      <c r="JL409" s="253">
        <f t="shared" si="6520"/>
        <v>0</v>
      </c>
      <c r="JM409" s="88"/>
      <c r="JN409" s="100"/>
      <c r="JO409" s="90">
        <f t="shared" si="6590"/>
        <v>0</v>
      </c>
      <c r="JP409" s="88"/>
      <c r="JQ409" s="100"/>
      <c r="JR409" s="90">
        <f t="shared" si="6591"/>
        <v>0</v>
      </c>
      <c r="JS409" s="236">
        <f t="shared" si="6521"/>
        <v>0</v>
      </c>
      <c r="JT409" s="232">
        <f t="shared" si="6522"/>
        <v>0</v>
      </c>
      <c r="JU409" s="233">
        <f t="shared" si="6523"/>
        <v>0</v>
      </c>
      <c r="JV409" s="88"/>
      <c r="JW409" s="100"/>
      <c r="JX409" s="90">
        <f t="shared" si="6592"/>
        <v>0</v>
      </c>
      <c r="JY409" s="88"/>
      <c r="JZ409" s="100"/>
      <c r="KA409" s="90">
        <f t="shared" si="6593"/>
        <v>0</v>
      </c>
      <c r="KB409" s="236">
        <f t="shared" si="6524"/>
        <v>0</v>
      </c>
      <c r="KC409" s="232">
        <f t="shared" si="6525"/>
        <v>0</v>
      </c>
      <c r="KD409" s="233">
        <f t="shared" si="6526"/>
        <v>0</v>
      </c>
      <c r="KE409" s="88"/>
      <c r="KF409" s="100"/>
      <c r="KG409" s="90">
        <f t="shared" si="6594"/>
        <v>0</v>
      </c>
      <c r="KH409" s="88"/>
      <c r="KI409" s="100"/>
      <c r="KJ409" s="90">
        <f t="shared" si="6595"/>
        <v>0</v>
      </c>
      <c r="KK409" s="41">
        <f t="shared" si="6527"/>
        <v>0</v>
      </c>
      <c r="KL409" s="42">
        <f t="shared" si="6528"/>
        <v>0</v>
      </c>
      <c r="KM409" s="43">
        <f t="shared" si="6529"/>
        <v>0</v>
      </c>
      <c r="KN409" s="50">
        <f t="shared" si="6530"/>
        <v>0</v>
      </c>
      <c r="KO409" s="45">
        <f t="shared" si="6531"/>
        <v>0</v>
      </c>
      <c r="KP409" s="51">
        <f t="shared" si="6532"/>
        <v>0</v>
      </c>
      <c r="KQ409" s="50">
        <f t="shared" si="6533"/>
        <v>0</v>
      </c>
      <c r="KR409" s="45">
        <f t="shared" si="6534"/>
        <v>0</v>
      </c>
      <c r="KS409" s="51">
        <f t="shared" si="6535"/>
        <v>0</v>
      </c>
      <c r="KT409" s="81">
        <f t="shared" si="6536"/>
        <v>0</v>
      </c>
      <c r="KU409" s="52">
        <f t="shared" si="6537"/>
        <v>0</v>
      </c>
      <c r="KV409" s="52">
        <f t="shared" si="6538"/>
        <v>0</v>
      </c>
      <c r="KW409" s="27">
        <f t="shared" si="6539"/>
        <v>0</v>
      </c>
      <c r="KX409" s="28">
        <f t="shared" si="6540"/>
        <v>0</v>
      </c>
      <c r="KY409" s="29">
        <f t="shared" si="6541"/>
        <v>0</v>
      </c>
      <c r="KZ409" s="27">
        <f t="shared" si="6542"/>
        <v>0</v>
      </c>
      <c r="LA409" s="28">
        <f t="shared" si="6543"/>
        <v>0</v>
      </c>
      <c r="LB409" s="29">
        <f t="shared" si="6544"/>
        <v>0</v>
      </c>
      <c r="LC409" s="27">
        <f t="shared" si="6545"/>
        <v>0</v>
      </c>
      <c r="LD409" s="28">
        <f t="shared" si="6546"/>
        <v>0</v>
      </c>
      <c r="LE409" s="29">
        <f t="shared" si="6547"/>
        <v>0</v>
      </c>
    </row>
    <row r="410" spans="2:317" ht="20.25" hidden="1" customHeight="1" outlineLevel="3">
      <c r="B410" s="84" t="s">
        <v>485</v>
      </c>
      <c r="C410" s="176" t="s">
        <v>486</v>
      </c>
      <c r="D410" s="176" t="s">
        <v>261</v>
      </c>
      <c r="E410" s="176" t="s">
        <v>262</v>
      </c>
      <c r="F410" s="84"/>
      <c r="G410" s="727"/>
      <c r="H410" s="295"/>
      <c r="I410" s="241">
        <f t="shared" si="6548"/>
        <v>0</v>
      </c>
      <c r="J410" s="727"/>
      <c r="K410" s="295"/>
      <c r="L410" s="241">
        <f t="shared" si="6549"/>
        <v>0</v>
      </c>
      <c r="M410" s="41">
        <f t="shared" si="6386"/>
        <v>0</v>
      </c>
      <c r="N410" s="42">
        <f t="shared" si="6387"/>
        <v>0</v>
      </c>
      <c r="O410" s="43">
        <f t="shared" si="6388"/>
        <v>0</v>
      </c>
      <c r="P410" s="239"/>
      <c r="Q410" s="240"/>
      <c r="R410" s="241">
        <f t="shared" si="6550"/>
        <v>0</v>
      </c>
      <c r="S410" s="239"/>
      <c r="T410" s="240"/>
      <c r="U410" s="241">
        <f t="shared" si="6551"/>
        <v>0</v>
      </c>
      <c r="V410" s="41">
        <f t="shared" si="6389"/>
        <v>0</v>
      </c>
      <c r="W410" s="42">
        <f t="shared" si="6390"/>
        <v>0</v>
      </c>
      <c r="X410" s="43">
        <f t="shared" si="6391"/>
        <v>0</v>
      </c>
      <c r="Y410" s="239"/>
      <c r="Z410" s="240"/>
      <c r="AA410" s="241">
        <f t="shared" si="6552"/>
        <v>0</v>
      </c>
      <c r="AB410" s="239"/>
      <c r="AC410" s="240"/>
      <c r="AD410" s="241">
        <f t="shared" si="6553"/>
        <v>0</v>
      </c>
      <c r="AE410" s="236">
        <f t="shared" si="6392"/>
        <v>0</v>
      </c>
      <c r="AF410" s="232">
        <f t="shared" si="6393"/>
        <v>0</v>
      </c>
      <c r="AG410" s="233">
        <f t="shared" si="6394"/>
        <v>0</v>
      </c>
      <c r="AH410" s="449">
        <f t="shared" si="6395"/>
        <v>0</v>
      </c>
      <c r="AI410" s="450">
        <f t="shared" si="6396"/>
        <v>0</v>
      </c>
      <c r="AJ410" s="451">
        <f t="shared" si="6397"/>
        <v>0</v>
      </c>
      <c r="AK410" s="449">
        <f t="shared" si="6398"/>
        <v>0</v>
      </c>
      <c r="AL410" s="450">
        <f t="shared" si="6399"/>
        <v>0</v>
      </c>
      <c r="AM410" s="451">
        <f t="shared" si="6400"/>
        <v>0</v>
      </c>
      <c r="AN410" s="252">
        <f t="shared" si="6401"/>
        <v>0</v>
      </c>
      <c r="AO410" s="253">
        <f t="shared" si="6402"/>
        <v>0</v>
      </c>
      <c r="AP410" s="253">
        <f t="shared" si="6403"/>
        <v>0</v>
      </c>
      <c r="AQ410" s="88"/>
      <c r="AR410" s="100"/>
      <c r="AS410" s="90">
        <f t="shared" si="6554"/>
        <v>0</v>
      </c>
      <c r="AT410" s="88"/>
      <c r="AU410" s="100"/>
      <c r="AV410" s="90">
        <f t="shared" si="6555"/>
        <v>0</v>
      </c>
      <c r="AW410" s="236">
        <f t="shared" si="6404"/>
        <v>0</v>
      </c>
      <c r="AX410" s="232">
        <f t="shared" si="6405"/>
        <v>0</v>
      </c>
      <c r="AY410" s="233">
        <f t="shared" si="6406"/>
        <v>0</v>
      </c>
      <c r="AZ410" s="88"/>
      <c r="BA410" s="100"/>
      <c r="BB410" s="90">
        <f t="shared" si="6556"/>
        <v>0</v>
      </c>
      <c r="BC410" s="88"/>
      <c r="BD410" s="100"/>
      <c r="BE410" s="90">
        <f t="shared" si="6557"/>
        <v>0</v>
      </c>
      <c r="BF410" s="236">
        <f t="shared" si="6407"/>
        <v>0</v>
      </c>
      <c r="BG410" s="232">
        <f t="shared" si="6408"/>
        <v>0</v>
      </c>
      <c r="BH410" s="233">
        <f t="shared" si="6409"/>
        <v>0</v>
      </c>
      <c r="BI410" s="88"/>
      <c r="BJ410" s="100"/>
      <c r="BK410" s="90">
        <f t="shared" si="6558"/>
        <v>0</v>
      </c>
      <c r="BL410" s="88"/>
      <c r="BM410" s="100"/>
      <c r="BN410" s="90">
        <f t="shared" si="6559"/>
        <v>0</v>
      </c>
      <c r="BO410" s="236">
        <f t="shared" si="6410"/>
        <v>0</v>
      </c>
      <c r="BP410" s="232">
        <f t="shared" si="6411"/>
        <v>0</v>
      </c>
      <c r="BQ410" s="233">
        <f t="shared" si="6412"/>
        <v>0</v>
      </c>
      <c r="BR410" s="50">
        <f t="shared" si="6413"/>
        <v>0</v>
      </c>
      <c r="BS410" s="45">
        <f t="shared" si="6414"/>
        <v>0</v>
      </c>
      <c r="BT410" s="51">
        <f t="shared" si="6415"/>
        <v>0</v>
      </c>
      <c r="BU410" s="50">
        <f t="shared" si="6416"/>
        <v>0</v>
      </c>
      <c r="BV410" s="45">
        <f t="shared" si="6417"/>
        <v>0</v>
      </c>
      <c r="BW410" s="51">
        <f t="shared" si="6418"/>
        <v>0</v>
      </c>
      <c r="BX410" s="252">
        <f t="shared" si="6419"/>
        <v>0</v>
      </c>
      <c r="BY410" s="253">
        <f t="shared" si="6420"/>
        <v>0</v>
      </c>
      <c r="BZ410" s="253">
        <f t="shared" si="6421"/>
        <v>0</v>
      </c>
      <c r="CA410" s="239"/>
      <c r="CB410" s="240"/>
      <c r="CC410" s="241">
        <f t="shared" si="6560"/>
        <v>0</v>
      </c>
      <c r="CD410" s="239"/>
      <c r="CE410" s="240"/>
      <c r="CF410" s="241">
        <f t="shared" si="6561"/>
        <v>0</v>
      </c>
      <c r="CG410" s="236">
        <f t="shared" si="6422"/>
        <v>0</v>
      </c>
      <c r="CH410" s="232">
        <f t="shared" si="6423"/>
        <v>0</v>
      </c>
      <c r="CI410" s="233">
        <f t="shared" si="6424"/>
        <v>0</v>
      </c>
      <c r="CJ410" s="239"/>
      <c r="CK410" s="240"/>
      <c r="CL410" s="241">
        <f t="shared" si="6562"/>
        <v>0</v>
      </c>
      <c r="CM410" s="239"/>
      <c r="CN410" s="240"/>
      <c r="CO410" s="241">
        <f t="shared" si="6563"/>
        <v>0</v>
      </c>
      <c r="CP410" s="236">
        <f t="shared" si="6425"/>
        <v>0</v>
      </c>
      <c r="CQ410" s="232">
        <f t="shared" si="6426"/>
        <v>0</v>
      </c>
      <c r="CR410" s="233">
        <f t="shared" si="6427"/>
        <v>0</v>
      </c>
      <c r="CS410" s="239"/>
      <c r="CT410" s="240"/>
      <c r="CU410" s="241">
        <f t="shared" si="6564"/>
        <v>0</v>
      </c>
      <c r="CV410" s="239"/>
      <c r="CW410" s="240"/>
      <c r="CX410" s="241">
        <f t="shared" si="6565"/>
        <v>0</v>
      </c>
      <c r="CY410" s="236">
        <f t="shared" si="6428"/>
        <v>0</v>
      </c>
      <c r="CZ410" s="232">
        <f t="shared" si="6429"/>
        <v>0</v>
      </c>
      <c r="DA410" s="233">
        <f t="shared" si="6430"/>
        <v>0</v>
      </c>
      <c r="DB410" s="449">
        <f t="shared" si="6431"/>
        <v>0</v>
      </c>
      <c r="DC410" s="450">
        <f t="shared" si="6432"/>
        <v>0</v>
      </c>
      <c r="DD410" s="451">
        <f t="shared" si="6433"/>
        <v>0</v>
      </c>
      <c r="DE410" s="449">
        <f t="shared" si="6434"/>
        <v>0</v>
      </c>
      <c r="DF410" s="450">
        <f t="shared" si="6435"/>
        <v>0</v>
      </c>
      <c r="DG410" s="451">
        <f t="shared" si="6436"/>
        <v>0</v>
      </c>
      <c r="DH410" s="252">
        <f t="shared" si="6437"/>
        <v>0</v>
      </c>
      <c r="DI410" s="253">
        <f t="shared" si="6438"/>
        <v>0</v>
      </c>
      <c r="DJ410" s="253">
        <f t="shared" si="6439"/>
        <v>0</v>
      </c>
      <c r="DK410" s="88"/>
      <c r="DL410" s="100"/>
      <c r="DM410" s="90">
        <f t="shared" si="6566"/>
        <v>0</v>
      </c>
      <c r="DN410" s="88"/>
      <c r="DO410" s="100"/>
      <c r="DP410" s="90">
        <f t="shared" si="6567"/>
        <v>0</v>
      </c>
      <c r="DQ410" s="236">
        <f t="shared" si="6440"/>
        <v>0</v>
      </c>
      <c r="DR410" s="232">
        <f t="shared" si="6441"/>
        <v>0</v>
      </c>
      <c r="DS410" s="233">
        <f t="shared" si="6442"/>
        <v>0</v>
      </c>
      <c r="DT410" s="88"/>
      <c r="DU410" s="100"/>
      <c r="DV410" s="90">
        <f t="shared" si="6568"/>
        <v>0</v>
      </c>
      <c r="DW410" s="88"/>
      <c r="DX410" s="100"/>
      <c r="DY410" s="90">
        <f t="shared" si="6569"/>
        <v>0</v>
      </c>
      <c r="DZ410" s="236">
        <f t="shared" si="6443"/>
        <v>0</v>
      </c>
      <c r="EA410" s="232">
        <f t="shared" si="6444"/>
        <v>0</v>
      </c>
      <c r="EB410" s="233">
        <f t="shared" si="6445"/>
        <v>0</v>
      </c>
      <c r="EC410" s="88"/>
      <c r="ED410" s="100"/>
      <c r="EE410" s="90">
        <f t="shared" si="6570"/>
        <v>0</v>
      </c>
      <c r="EF410" s="88"/>
      <c r="EG410" s="100"/>
      <c r="EH410" s="90">
        <f t="shared" si="6571"/>
        <v>0</v>
      </c>
      <c r="EI410" s="41">
        <f t="shared" si="6446"/>
        <v>0</v>
      </c>
      <c r="EJ410" s="42">
        <f t="shared" si="6447"/>
        <v>0</v>
      </c>
      <c r="EK410" s="43">
        <f t="shared" si="6448"/>
        <v>0</v>
      </c>
      <c r="EL410" s="50">
        <f t="shared" si="6449"/>
        <v>0</v>
      </c>
      <c r="EM410" s="45">
        <f t="shared" si="6450"/>
        <v>0</v>
      </c>
      <c r="EN410" s="51">
        <f t="shared" si="6451"/>
        <v>0</v>
      </c>
      <c r="EO410" s="50">
        <f t="shared" si="6452"/>
        <v>0</v>
      </c>
      <c r="EP410" s="45">
        <f t="shared" si="6453"/>
        <v>0</v>
      </c>
      <c r="EQ410" s="51">
        <f t="shared" si="6454"/>
        <v>0</v>
      </c>
      <c r="ER410" s="81">
        <f t="shared" si="6455"/>
        <v>0</v>
      </c>
      <c r="ES410" s="52">
        <f t="shared" si="6456"/>
        <v>0</v>
      </c>
      <c r="ET410" s="52">
        <f t="shared" si="6457"/>
        <v>0</v>
      </c>
      <c r="EU410" s="27">
        <f t="shared" si="6458"/>
        <v>0</v>
      </c>
      <c r="EV410" s="28">
        <f t="shared" si="6459"/>
        <v>0</v>
      </c>
      <c r="EW410" s="29">
        <f t="shared" si="6460"/>
        <v>0</v>
      </c>
      <c r="EX410" s="27">
        <f t="shared" si="6461"/>
        <v>0</v>
      </c>
      <c r="EY410" s="28">
        <f t="shared" si="6462"/>
        <v>0</v>
      </c>
      <c r="EZ410" s="29">
        <f t="shared" si="6463"/>
        <v>0</v>
      </c>
      <c r="FA410" s="27">
        <f t="shared" si="6464"/>
        <v>0</v>
      </c>
      <c r="FB410" s="28">
        <f t="shared" si="6465"/>
        <v>0</v>
      </c>
      <c r="FC410" s="29">
        <f t="shared" si="6466"/>
        <v>0</v>
      </c>
      <c r="FE410" s="84" t="s">
        <v>485</v>
      </c>
      <c r="FF410" s="176" t="s">
        <v>486</v>
      </c>
      <c r="FG410" s="176"/>
      <c r="FH410" s="84"/>
      <c r="FI410" s="684"/>
      <c r="FJ410" s="295"/>
      <c r="FK410" s="241">
        <f t="shared" si="6572"/>
        <v>0</v>
      </c>
      <c r="FL410" s="727"/>
      <c r="FM410" s="295"/>
      <c r="FN410" s="241">
        <f t="shared" si="6573"/>
        <v>0</v>
      </c>
      <c r="FO410" s="41">
        <f t="shared" si="6467"/>
        <v>0</v>
      </c>
      <c r="FP410" s="42">
        <f t="shared" si="6468"/>
        <v>0</v>
      </c>
      <c r="FQ410" s="43">
        <f t="shared" si="6469"/>
        <v>0</v>
      </c>
      <c r="FR410" s="239"/>
      <c r="FS410" s="240"/>
      <c r="FT410" s="241">
        <f t="shared" si="6574"/>
        <v>0</v>
      </c>
      <c r="FU410" s="239"/>
      <c r="FV410" s="240"/>
      <c r="FW410" s="241">
        <f t="shared" si="6575"/>
        <v>0</v>
      </c>
      <c r="FX410" s="41">
        <f t="shared" si="6470"/>
        <v>0</v>
      </c>
      <c r="FY410" s="42">
        <f t="shared" si="6471"/>
        <v>0</v>
      </c>
      <c r="FZ410" s="43">
        <f t="shared" si="6472"/>
        <v>0</v>
      </c>
      <c r="GA410" s="239"/>
      <c r="GB410" s="240"/>
      <c r="GC410" s="241">
        <f t="shared" si="6576"/>
        <v>0</v>
      </c>
      <c r="GD410" s="239"/>
      <c r="GE410" s="240"/>
      <c r="GF410" s="241">
        <f t="shared" si="6577"/>
        <v>0</v>
      </c>
      <c r="GG410" s="236">
        <f t="shared" si="6473"/>
        <v>0</v>
      </c>
      <c r="GH410" s="232">
        <f t="shared" si="6474"/>
        <v>0</v>
      </c>
      <c r="GI410" s="233">
        <f t="shared" si="6475"/>
        <v>0</v>
      </c>
      <c r="GJ410" s="449">
        <f t="shared" si="6476"/>
        <v>0</v>
      </c>
      <c r="GK410" s="450">
        <f t="shared" si="6477"/>
        <v>0</v>
      </c>
      <c r="GL410" s="451">
        <f t="shared" si="6478"/>
        <v>0</v>
      </c>
      <c r="GM410" s="449">
        <f t="shared" si="6479"/>
        <v>0</v>
      </c>
      <c r="GN410" s="450">
        <f t="shared" si="6480"/>
        <v>0</v>
      </c>
      <c r="GO410" s="451">
        <f t="shared" si="6481"/>
        <v>0</v>
      </c>
      <c r="GP410" s="252">
        <f t="shared" si="6482"/>
        <v>0</v>
      </c>
      <c r="GQ410" s="253">
        <f t="shared" si="6483"/>
        <v>0</v>
      </c>
      <c r="GR410" s="253">
        <f t="shared" si="6484"/>
        <v>0</v>
      </c>
      <c r="GS410" s="88"/>
      <c r="GT410" s="100"/>
      <c r="GU410" s="90">
        <f t="shared" si="6578"/>
        <v>0</v>
      </c>
      <c r="GV410" s="88"/>
      <c r="GW410" s="100"/>
      <c r="GX410" s="90">
        <f t="shared" si="6579"/>
        <v>0</v>
      </c>
      <c r="GY410" s="236">
        <f t="shared" si="6485"/>
        <v>0</v>
      </c>
      <c r="GZ410" s="232">
        <f t="shared" si="6486"/>
        <v>0</v>
      </c>
      <c r="HA410" s="233">
        <f t="shared" si="6487"/>
        <v>0</v>
      </c>
      <c r="HB410" s="88"/>
      <c r="HC410" s="100"/>
      <c r="HD410" s="90">
        <f t="shared" si="6580"/>
        <v>0</v>
      </c>
      <c r="HE410" s="88"/>
      <c r="HF410" s="100"/>
      <c r="HG410" s="90">
        <f t="shared" si="6581"/>
        <v>0</v>
      </c>
      <c r="HH410" s="236">
        <f t="shared" si="6488"/>
        <v>0</v>
      </c>
      <c r="HI410" s="232">
        <f t="shared" si="6489"/>
        <v>0</v>
      </c>
      <c r="HJ410" s="233">
        <f t="shared" si="6490"/>
        <v>0</v>
      </c>
      <c r="HK410" s="88"/>
      <c r="HL410" s="100"/>
      <c r="HM410" s="90">
        <f t="shared" si="6582"/>
        <v>0</v>
      </c>
      <c r="HN410" s="88"/>
      <c r="HO410" s="100"/>
      <c r="HP410" s="90">
        <f t="shared" si="6583"/>
        <v>0</v>
      </c>
      <c r="HQ410" s="236">
        <f t="shared" si="6491"/>
        <v>0</v>
      </c>
      <c r="HR410" s="232">
        <f t="shared" si="6492"/>
        <v>0</v>
      </c>
      <c r="HS410" s="233">
        <f t="shared" si="6493"/>
        <v>0</v>
      </c>
      <c r="HT410" s="50">
        <f t="shared" si="6494"/>
        <v>0</v>
      </c>
      <c r="HU410" s="45">
        <f t="shared" si="6495"/>
        <v>0</v>
      </c>
      <c r="HV410" s="51">
        <f t="shared" si="6496"/>
        <v>0</v>
      </c>
      <c r="HW410" s="50">
        <f t="shared" si="6497"/>
        <v>0</v>
      </c>
      <c r="HX410" s="45">
        <f t="shared" si="6498"/>
        <v>0</v>
      </c>
      <c r="HY410" s="51">
        <f t="shared" si="6499"/>
        <v>0</v>
      </c>
      <c r="HZ410" s="252">
        <f t="shared" si="6500"/>
        <v>0</v>
      </c>
      <c r="IA410" s="253">
        <f t="shared" si="6501"/>
        <v>0</v>
      </c>
      <c r="IB410" s="253">
        <f t="shared" si="6502"/>
        <v>0</v>
      </c>
      <c r="IC410" s="239"/>
      <c r="ID410" s="240"/>
      <c r="IE410" s="241">
        <f t="shared" si="6584"/>
        <v>0</v>
      </c>
      <c r="IF410" s="239"/>
      <c r="IG410" s="240"/>
      <c r="IH410" s="241">
        <f t="shared" si="6585"/>
        <v>0</v>
      </c>
      <c r="II410" s="236">
        <f t="shared" si="6503"/>
        <v>0</v>
      </c>
      <c r="IJ410" s="232">
        <f t="shared" si="6504"/>
        <v>0</v>
      </c>
      <c r="IK410" s="233">
        <f t="shared" si="6505"/>
        <v>0</v>
      </c>
      <c r="IL410" s="239"/>
      <c r="IM410" s="240"/>
      <c r="IN410" s="241">
        <f t="shared" si="6586"/>
        <v>0</v>
      </c>
      <c r="IO410" s="239"/>
      <c r="IP410" s="240"/>
      <c r="IQ410" s="241">
        <f t="shared" si="6587"/>
        <v>0</v>
      </c>
      <c r="IR410" s="236">
        <f t="shared" si="6506"/>
        <v>0</v>
      </c>
      <c r="IS410" s="232">
        <f t="shared" si="6507"/>
        <v>0</v>
      </c>
      <c r="IT410" s="233">
        <f t="shared" si="6508"/>
        <v>0</v>
      </c>
      <c r="IU410" s="239"/>
      <c r="IV410" s="240"/>
      <c r="IW410" s="241">
        <f t="shared" si="6588"/>
        <v>0</v>
      </c>
      <c r="IX410" s="239"/>
      <c r="IY410" s="240"/>
      <c r="IZ410" s="241">
        <f t="shared" si="6589"/>
        <v>0</v>
      </c>
      <c r="JA410" s="236">
        <f t="shared" si="6509"/>
        <v>0</v>
      </c>
      <c r="JB410" s="232">
        <f t="shared" si="6510"/>
        <v>0</v>
      </c>
      <c r="JC410" s="233">
        <f t="shared" si="6511"/>
        <v>0</v>
      </c>
      <c r="JD410" s="449">
        <f t="shared" si="6512"/>
        <v>0</v>
      </c>
      <c r="JE410" s="450">
        <f t="shared" si="6513"/>
        <v>0</v>
      </c>
      <c r="JF410" s="451">
        <f t="shared" si="6514"/>
        <v>0</v>
      </c>
      <c r="JG410" s="449">
        <f t="shared" si="6515"/>
        <v>0</v>
      </c>
      <c r="JH410" s="450">
        <f t="shared" si="6516"/>
        <v>0</v>
      </c>
      <c r="JI410" s="451">
        <f t="shared" si="6517"/>
        <v>0</v>
      </c>
      <c r="JJ410" s="252">
        <f t="shared" si="6518"/>
        <v>0</v>
      </c>
      <c r="JK410" s="253">
        <f t="shared" si="6519"/>
        <v>0</v>
      </c>
      <c r="JL410" s="253">
        <f t="shared" si="6520"/>
        <v>0</v>
      </c>
      <c r="JM410" s="88"/>
      <c r="JN410" s="100"/>
      <c r="JO410" s="90">
        <f t="shared" si="6590"/>
        <v>0</v>
      </c>
      <c r="JP410" s="88"/>
      <c r="JQ410" s="100"/>
      <c r="JR410" s="90">
        <f t="shared" si="6591"/>
        <v>0</v>
      </c>
      <c r="JS410" s="236">
        <f t="shared" si="6521"/>
        <v>0</v>
      </c>
      <c r="JT410" s="232">
        <f t="shared" si="6522"/>
        <v>0</v>
      </c>
      <c r="JU410" s="233">
        <f t="shared" si="6523"/>
        <v>0</v>
      </c>
      <c r="JV410" s="88"/>
      <c r="JW410" s="100"/>
      <c r="JX410" s="90">
        <f t="shared" si="6592"/>
        <v>0</v>
      </c>
      <c r="JY410" s="88"/>
      <c r="JZ410" s="100"/>
      <c r="KA410" s="90">
        <f t="shared" si="6593"/>
        <v>0</v>
      </c>
      <c r="KB410" s="236">
        <f t="shared" si="6524"/>
        <v>0</v>
      </c>
      <c r="KC410" s="232">
        <f t="shared" si="6525"/>
        <v>0</v>
      </c>
      <c r="KD410" s="233">
        <f t="shared" si="6526"/>
        <v>0</v>
      </c>
      <c r="KE410" s="88"/>
      <c r="KF410" s="100"/>
      <c r="KG410" s="90">
        <f t="shared" si="6594"/>
        <v>0</v>
      </c>
      <c r="KH410" s="88"/>
      <c r="KI410" s="100"/>
      <c r="KJ410" s="90">
        <f t="shared" si="6595"/>
        <v>0</v>
      </c>
      <c r="KK410" s="41">
        <f t="shared" si="6527"/>
        <v>0</v>
      </c>
      <c r="KL410" s="42">
        <f t="shared" si="6528"/>
        <v>0</v>
      </c>
      <c r="KM410" s="43">
        <f t="shared" si="6529"/>
        <v>0</v>
      </c>
      <c r="KN410" s="50">
        <f t="shared" si="6530"/>
        <v>0</v>
      </c>
      <c r="KO410" s="45">
        <f t="shared" si="6531"/>
        <v>0</v>
      </c>
      <c r="KP410" s="51">
        <f t="shared" si="6532"/>
        <v>0</v>
      </c>
      <c r="KQ410" s="50">
        <f t="shared" si="6533"/>
        <v>0</v>
      </c>
      <c r="KR410" s="45">
        <f t="shared" si="6534"/>
        <v>0</v>
      </c>
      <c r="KS410" s="51">
        <f t="shared" si="6535"/>
        <v>0</v>
      </c>
      <c r="KT410" s="81">
        <f t="shared" si="6536"/>
        <v>0</v>
      </c>
      <c r="KU410" s="52">
        <f t="shared" si="6537"/>
        <v>0</v>
      </c>
      <c r="KV410" s="52">
        <f t="shared" si="6538"/>
        <v>0</v>
      </c>
      <c r="KW410" s="27">
        <f t="shared" si="6539"/>
        <v>0</v>
      </c>
      <c r="KX410" s="28">
        <f t="shared" si="6540"/>
        <v>0</v>
      </c>
      <c r="KY410" s="29">
        <f t="shared" si="6541"/>
        <v>0</v>
      </c>
      <c r="KZ410" s="27">
        <f t="shared" si="6542"/>
        <v>0</v>
      </c>
      <c r="LA410" s="28">
        <f t="shared" si="6543"/>
        <v>0</v>
      </c>
      <c r="LB410" s="29">
        <f t="shared" si="6544"/>
        <v>0</v>
      </c>
      <c r="LC410" s="27">
        <f t="shared" si="6545"/>
        <v>0</v>
      </c>
      <c r="LD410" s="28">
        <f t="shared" si="6546"/>
        <v>0</v>
      </c>
      <c r="LE410" s="29">
        <f t="shared" si="6547"/>
        <v>0</v>
      </c>
    </row>
    <row r="411" spans="2:317" ht="20.25" hidden="1" customHeight="1" outlineLevel="3">
      <c r="B411" s="84" t="s">
        <v>485</v>
      </c>
      <c r="C411" s="176" t="s">
        <v>486</v>
      </c>
      <c r="D411" s="176" t="s">
        <v>261</v>
      </c>
      <c r="E411" s="176" t="s">
        <v>262</v>
      </c>
      <c r="F411" s="84"/>
      <c r="G411" s="239"/>
      <c r="H411" s="240"/>
      <c r="I411" s="241">
        <f t="shared" si="6548"/>
        <v>0</v>
      </c>
      <c r="J411" s="239"/>
      <c r="K411" s="240"/>
      <c r="L411" s="241">
        <f t="shared" si="6549"/>
        <v>0</v>
      </c>
      <c r="M411" s="41">
        <f t="shared" si="6386"/>
        <v>0</v>
      </c>
      <c r="N411" s="42">
        <f t="shared" si="6387"/>
        <v>0</v>
      </c>
      <c r="O411" s="43">
        <f t="shared" si="6388"/>
        <v>0</v>
      </c>
      <c r="P411" s="239"/>
      <c r="Q411" s="240"/>
      <c r="R411" s="241">
        <f t="shared" si="6550"/>
        <v>0</v>
      </c>
      <c r="S411" s="239"/>
      <c r="T411" s="240"/>
      <c r="U411" s="241">
        <f t="shared" si="6551"/>
        <v>0</v>
      </c>
      <c r="V411" s="41">
        <f t="shared" si="6389"/>
        <v>0</v>
      </c>
      <c r="W411" s="42">
        <f t="shared" si="6390"/>
        <v>0</v>
      </c>
      <c r="X411" s="43">
        <f t="shared" si="6391"/>
        <v>0</v>
      </c>
      <c r="Y411" s="239"/>
      <c r="Z411" s="240"/>
      <c r="AA411" s="241">
        <f t="shared" si="6552"/>
        <v>0</v>
      </c>
      <c r="AB411" s="239"/>
      <c r="AC411" s="240"/>
      <c r="AD411" s="241">
        <f t="shared" si="6553"/>
        <v>0</v>
      </c>
      <c r="AE411" s="236">
        <f t="shared" si="6392"/>
        <v>0</v>
      </c>
      <c r="AF411" s="232">
        <f t="shared" si="6393"/>
        <v>0</v>
      </c>
      <c r="AG411" s="233">
        <f t="shared" si="6394"/>
        <v>0</v>
      </c>
      <c r="AH411" s="449">
        <f t="shared" si="6395"/>
        <v>0</v>
      </c>
      <c r="AI411" s="450">
        <f t="shared" si="6396"/>
        <v>0</v>
      </c>
      <c r="AJ411" s="451">
        <f t="shared" si="6397"/>
        <v>0</v>
      </c>
      <c r="AK411" s="449">
        <f t="shared" si="6398"/>
        <v>0</v>
      </c>
      <c r="AL411" s="450">
        <f t="shared" si="6399"/>
        <v>0</v>
      </c>
      <c r="AM411" s="451">
        <f t="shared" si="6400"/>
        <v>0</v>
      </c>
      <c r="AN411" s="252">
        <f t="shared" si="6401"/>
        <v>0</v>
      </c>
      <c r="AO411" s="253">
        <f t="shared" si="6402"/>
        <v>0</v>
      </c>
      <c r="AP411" s="253">
        <f t="shared" si="6403"/>
        <v>0</v>
      </c>
      <c r="AQ411" s="88"/>
      <c r="AR411" s="100"/>
      <c r="AS411" s="90">
        <f t="shared" si="6554"/>
        <v>0</v>
      </c>
      <c r="AT411" s="88"/>
      <c r="AU411" s="100"/>
      <c r="AV411" s="90">
        <f t="shared" si="6555"/>
        <v>0</v>
      </c>
      <c r="AW411" s="236">
        <f t="shared" si="6404"/>
        <v>0</v>
      </c>
      <c r="AX411" s="232">
        <f t="shared" si="6405"/>
        <v>0</v>
      </c>
      <c r="AY411" s="233">
        <f t="shared" si="6406"/>
        <v>0</v>
      </c>
      <c r="AZ411" s="88"/>
      <c r="BA411" s="100"/>
      <c r="BB411" s="90">
        <f t="shared" si="6556"/>
        <v>0</v>
      </c>
      <c r="BC411" s="88"/>
      <c r="BD411" s="100"/>
      <c r="BE411" s="90">
        <f t="shared" si="6557"/>
        <v>0</v>
      </c>
      <c r="BF411" s="236">
        <f t="shared" si="6407"/>
        <v>0</v>
      </c>
      <c r="BG411" s="232">
        <f t="shared" si="6408"/>
        <v>0</v>
      </c>
      <c r="BH411" s="233">
        <f t="shared" si="6409"/>
        <v>0</v>
      </c>
      <c r="BI411" s="88"/>
      <c r="BJ411" s="100"/>
      <c r="BK411" s="90">
        <f t="shared" si="6558"/>
        <v>0</v>
      </c>
      <c r="BL411" s="88"/>
      <c r="BM411" s="100"/>
      <c r="BN411" s="90">
        <f t="shared" si="6559"/>
        <v>0</v>
      </c>
      <c r="BO411" s="236">
        <f t="shared" si="6410"/>
        <v>0</v>
      </c>
      <c r="BP411" s="232">
        <f t="shared" si="6411"/>
        <v>0</v>
      </c>
      <c r="BQ411" s="233">
        <f t="shared" si="6412"/>
        <v>0</v>
      </c>
      <c r="BR411" s="50">
        <f t="shared" si="6413"/>
        <v>0</v>
      </c>
      <c r="BS411" s="45">
        <f t="shared" si="6414"/>
        <v>0</v>
      </c>
      <c r="BT411" s="51">
        <f t="shared" si="6415"/>
        <v>0</v>
      </c>
      <c r="BU411" s="50">
        <f t="shared" si="6416"/>
        <v>0</v>
      </c>
      <c r="BV411" s="45">
        <f t="shared" si="6417"/>
        <v>0</v>
      </c>
      <c r="BW411" s="51">
        <f t="shared" si="6418"/>
        <v>0</v>
      </c>
      <c r="BX411" s="252">
        <f t="shared" si="6419"/>
        <v>0</v>
      </c>
      <c r="BY411" s="253">
        <f t="shared" si="6420"/>
        <v>0</v>
      </c>
      <c r="BZ411" s="253">
        <f t="shared" si="6421"/>
        <v>0</v>
      </c>
      <c r="CA411" s="239"/>
      <c r="CB411" s="240"/>
      <c r="CC411" s="241">
        <f t="shared" si="6560"/>
        <v>0</v>
      </c>
      <c r="CD411" s="239"/>
      <c r="CE411" s="240"/>
      <c r="CF411" s="241">
        <f t="shared" si="6561"/>
        <v>0</v>
      </c>
      <c r="CG411" s="236">
        <f t="shared" si="6422"/>
        <v>0</v>
      </c>
      <c r="CH411" s="232">
        <f t="shared" si="6423"/>
        <v>0</v>
      </c>
      <c r="CI411" s="233">
        <f t="shared" si="6424"/>
        <v>0</v>
      </c>
      <c r="CJ411" s="239"/>
      <c r="CK411" s="240"/>
      <c r="CL411" s="241">
        <f t="shared" si="6562"/>
        <v>0</v>
      </c>
      <c r="CM411" s="239"/>
      <c r="CN411" s="240"/>
      <c r="CO411" s="241">
        <f t="shared" si="6563"/>
        <v>0</v>
      </c>
      <c r="CP411" s="236">
        <f t="shared" si="6425"/>
        <v>0</v>
      </c>
      <c r="CQ411" s="232">
        <f t="shared" si="6426"/>
        <v>0</v>
      </c>
      <c r="CR411" s="233">
        <f t="shared" si="6427"/>
        <v>0</v>
      </c>
      <c r="CS411" s="239"/>
      <c r="CT411" s="240"/>
      <c r="CU411" s="241">
        <f t="shared" si="6564"/>
        <v>0</v>
      </c>
      <c r="CV411" s="239"/>
      <c r="CW411" s="240"/>
      <c r="CX411" s="241">
        <f t="shared" si="6565"/>
        <v>0</v>
      </c>
      <c r="CY411" s="236">
        <f t="shared" si="6428"/>
        <v>0</v>
      </c>
      <c r="CZ411" s="232">
        <f t="shared" si="6429"/>
        <v>0</v>
      </c>
      <c r="DA411" s="233">
        <f t="shared" si="6430"/>
        <v>0</v>
      </c>
      <c r="DB411" s="449">
        <f t="shared" si="6431"/>
        <v>0</v>
      </c>
      <c r="DC411" s="450">
        <f t="shared" si="6432"/>
        <v>0</v>
      </c>
      <c r="DD411" s="451">
        <f t="shared" si="6433"/>
        <v>0</v>
      </c>
      <c r="DE411" s="449">
        <f t="shared" si="6434"/>
        <v>0</v>
      </c>
      <c r="DF411" s="450">
        <f t="shared" si="6435"/>
        <v>0</v>
      </c>
      <c r="DG411" s="451">
        <f t="shared" si="6436"/>
        <v>0</v>
      </c>
      <c r="DH411" s="252">
        <f t="shared" si="6437"/>
        <v>0</v>
      </c>
      <c r="DI411" s="253">
        <f t="shared" si="6438"/>
        <v>0</v>
      </c>
      <c r="DJ411" s="253">
        <f t="shared" si="6439"/>
        <v>0</v>
      </c>
      <c r="DK411" s="88"/>
      <c r="DL411" s="100"/>
      <c r="DM411" s="90">
        <f t="shared" si="6566"/>
        <v>0</v>
      </c>
      <c r="DN411" s="88"/>
      <c r="DO411" s="100"/>
      <c r="DP411" s="90">
        <f t="shared" si="6567"/>
        <v>0</v>
      </c>
      <c r="DQ411" s="236">
        <f t="shared" si="6440"/>
        <v>0</v>
      </c>
      <c r="DR411" s="232">
        <f t="shared" si="6441"/>
        <v>0</v>
      </c>
      <c r="DS411" s="233">
        <f t="shared" si="6442"/>
        <v>0</v>
      </c>
      <c r="DT411" s="88"/>
      <c r="DU411" s="100"/>
      <c r="DV411" s="90">
        <f t="shared" si="6568"/>
        <v>0</v>
      </c>
      <c r="DW411" s="88"/>
      <c r="DX411" s="100"/>
      <c r="DY411" s="90">
        <f t="shared" si="6569"/>
        <v>0</v>
      </c>
      <c r="DZ411" s="236">
        <f t="shared" si="6443"/>
        <v>0</v>
      </c>
      <c r="EA411" s="232">
        <f t="shared" si="6444"/>
        <v>0</v>
      </c>
      <c r="EB411" s="233">
        <f t="shared" si="6445"/>
        <v>0</v>
      </c>
      <c r="EC411" s="88"/>
      <c r="ED411" s="100"/>
      <c r="EE411" s="90">
        <f t="shared" si="6570"/>
        <v>0</v>
      </c>
      <c r="EF411" s="88"/>
      <c r="EG411" s="100"/>
      <c r="EH411" s="90">
        <f t="shared" si="6571"/>
        <v>0</v>
      </c>
      <c r="EI411" s="41">
        <f t="shared" si="6446"/>
        <v>0</v>
      </c>
      <c r="EJ411" s="42">
        <f t="shared" si="6447"/>
        <v>0</v>
      </c>
      <c r="EK411" s="43">
        <f t="shared" si="6448"/>
        <v>0</v>
      </c>
      <c r="EL411" s="50">
        <f t="shared" si="6449"/>
        <v>0</v>
      </c>
      <c r="EM411" s="45">
        <f t="shared" si="6450"/>
        <v>0</v>
      </c>
      <c r="EN411" s="51">
        <f t="shared" si="6451"/>
        <v>0</v>
      </c>
      <c r="EO411" s="50">
        <f t="shared" si="6452"/>
        <v>0</v>
      </c>
      <c r="EP411" s="45">
        <f t="shared" si="6453"/>
        <v>0</v>
      </c>
      <c r="EQ411" s="51">
        <f t="shared" si="6454"/>
        <v>0</v>
      </c>
      <c r="ER411" s="81">
        <f t="shared" si="6455"/>
        <v>0</v>
      </c>
      <c r="ES411" s="52">
        <f t="shared" si="6456"/>
        <v>0</v>
      </c>
      <c r="ET411" s="52">
        <f t="shared" si="6457"/>
        <v>0</v>
      </c>
      <c r="EU411" s="27">
        <f t="shared" si="6458"/>
        <v>0</v>
      </c>
      <c r="EV411" s="28">
        <f t="shared" si="6459"/>
        <v>0</v>
      </c>
      <c r="EW411" s="29">
        <f t="shared" si="6460"/>
        <v>0</v>
      </c>
      <c r="EX411" s="27">
        <f t="shared" si="6461"/>
        <v>0</v>
      </c>
      <c r="EY411" s="28">
        <f t="shared" si="6462"/>
        <v>0</v>
      </c>
      <c r="EZ411" s="29">
        <f t="shared" si="6463"/>
        <v>0</v>
      </c>
      <c r="FA411" s="27">
        <f t="shared" si="6464"/>
        <v>0</v>
      </c>
      <c r="FB411" s="28">
        <f t="shared" si="6465"/>
        <v>0</v>
      </c>
      <c r="FC411" s="29">
        <f t="shared" si="6466"/>
        <v>0</v>
      </c>
      <c r="FE411" s="84" t="s">
        <v>485</v>
      </c>
      <c r="FF411" s="176" t="s">
        <v>486</v>
      </c>
      <c r="FG411" s="176"/>
      <c r="FH411" s="84"/>
      <c r="FI411" s="481"/>
      <c r="FJ411" s="240"/>
      <c r="FK411" s="241">
        <f t="shared" si="6572"/>
        <v>0</v>
      </c>
      <c r="FL411" s="239"/>
      <c r="FM411" s="240"/>
      <c r="FN411" s="241">
        <f t="shared" si="6573"/>
        <v>0</v>
      </c>
      <c r="FO411" s="41">
        <f t="shared" si="6467"/>
        <v>0</v>
      </c>
      <c r="FP411" s="42">
        <f t="shared" si="6468"/>
        <v>0</v>
      </c>
      <c r="FQ411" s="43">
        <f t="shared" si="6469"/>
        <v>0</v>
      </c>
      <c r="FR411" s="239"/>
      <c r="FS411" s="240"/>
      <c r="FT411" s="241">
        <f t="shared" si="6574"/>
        <v>0</v>
      </c>
      <c r="FU411" s="239"/>
      <c r="FV411" s="240"/>
      <c r="FW411" s="241">
        <f t="shared" si="6575"/>
        <v>0</v>
      </c>
      <c r="FX411" s="41">
        <f t="shared" si="6470"/>
        <v>0</v>
      </c>
      <c r="FY411" s="42">
        <f t="shared" si="6471"/>
        <v>0</v>
      </c>
      <c r="FZ411" s="43">
        <f t="shared" si="6472"/>
        <v>0</v>
      </c>
      <c r="GA411" s="239"/>
      <c r="GB411" s="240"/>
      <c r="GC411" s="241">
        <f t="shared" si="6576"/>
        <v>0</v>
      </c>
      <c r="GD411" s="239"/>
      <c r="GE411" s="240"/>
      <c r="GF411" s="241">
        <f t="shared" si="6577"/>
        <v>0</v>
      </c>
      <c r="GG411" s="236">
        <f t="shared" si="6473"/>
        <v>0</v>
      </c>
      <c r="GH411" s="232">
        <f t="shared" si="6474"/>
        <v>0</v>
      </c>
      <c r="GI411" s="233">
        <f t="shared" si="6475"/>
        <v>0</v>
      </c>
      <c r="GJ411" s="449">
        <f t="shared" si="6476"/>
        <v>0</v>
      </c>
      <c r="GK411" s="450">
        <f t="shared" si="6477"/>
        <v>0</v>
      </c>
      <c r="GL411" s="451">
        <f t="shared" si="6478"/>
        <v>0</v>
      </c>
      <c r="GM411" s="449">
        <f t="shared" si="6479"/>
        <v>0</v>
      </c>
      <c r="GN411" s="450">
        <f t="shared" si="6480"/>
        <v>0</v>
      </c>
      <c r="GO411" s="451">
        <f t="shared" si="6481"/>
        <v>0</v>
      </c>
      <c r="GP411" s="252">
        <f t="shared" si="6482"/>
        <v>0</v>
      </c>
      <c r="GQ411" s="253">
        <f t="shared" si="6483"/>
        <v>0</v>
      </c>
      <c r="GR411" s="253">
        <f t="shared" si="6484"/>
        <v>0</v>
      </c>
      <c r="GS411" s="88"/>
      <c r="GT411" s="100"/>
      <c r="GU411" s="90">
        <f t="shared" si="6578"/>
        <v>0</v>
      </c>
      <c r="GV411" s="88"/>
      <c r="GW411" s="100"/>
      <c r="GX411" s="90">
        <f t="shared" si="6579"/>
        <v>0</v>
      </c>
      <c r="GY411" s="236">
        <f t="shared" si="6485"/>
        <v>0</v>
      </c>
      <c r="GZ411" s="232">
        <f t="shared" si="6486"/>
        <v>0</v>
      </c>
      <c r="HA411" s="233">
        <f t="shared" si="6487"/>
        <v>0</v>
      </c>
      <c r="HB411" s="88"/>
      <c r="HC411" s="100"/>
      <c r="HD411" s="90">
        <f t="shared" si="6580"/>
        <v>0</v>
      </c>
      <c r="HE411" s="88"/>
      <c r="HF411" s="100"/>
      <c r="HG411" s="90">
        <f t="shared" si="6581"/>
        <v>0</v>
      </c>
      <c r="HH411" s="236">
        <f t="shared" si="6488"/>
        <v>0</v>
      </c>
      <c r="HI411" s="232">
        <f t="shared" si="6489"/>
        <v>0</v>
      </c>
      <c r="HJ411" s="233">
        <f t="shared" si="6490"/>
        <v>0</v>
      </c>
      <c r="HK411" s="88"/>
      <c r="HL411" s="100"/>
      <c r="HM411" s="90">
        <f t="shared" si="6582"/>
        <v>0</v>
      </c>
      <c r="HN411" s="88"/>
      <c r="HO411" s="100"/>
      <c r="HP411" s="90">
        <f t="shared" si="6583"/>
        <v>0</v>
      </c>
      <c r="HQ411" s="236">
        <f t="shared" si="6491"/>
        <v>0</v>
      </c>
      <c r="HR411" s="232">
        <f t="shared" si="6492"/>
        <v>0</v>
      </c>
      <c r="HS411" s="233">
        <f t="shared" si="6493"/>
        <v>0</v>
      </c>
      <c r="HT411" s="50">
        <f t="shared" si="6494"/>
        <v>0</v>
      </c>
      <c r="HU411" s="45">
        <f t="shared" si="6495"/>
        <v>0</v>
      </c>
      <c r="HV411" s="51">
        <f t="shared" si="6496"/>
        <v>0</v>
      </c>
      <c r="HW411" s="50">
        <f t="shared" si="6497"/>
        <v>0</v>
      </c>
      <c r="HX411" s="45">
        <f t="shared" si="6498"/>
        <v>0</v>
      </c>
      <c r="HY411" s="51">
        <f t="shared" si="6499"/>
        <v>0</v>
      </c>
      <c r="HZ411" s="252">
        <f t="shared" si="6500"/>
        <v>0</v>
      </c>
      <c r="IA411" s="253">
        <f t="shared" si="6501"/>
        <v>0</v>
      </c>
      <c r="IB411" s="253">
        <f t="shared" si="6502"/>
        <v>0</v>
      </c>
      <c r="IC411" s="239"/>
      <c r="ID411" s="240"/>
      <c r="IE411" s="241">
        <f t="shared" si="6584"/>
        <v>0</v>
      </c>
      <c r="IF411" s="239"/>
      <c r="IG411" s="240"/>
      <c r="IH411" s="241">
        <f t="shared" si="6585"/>
        <v>0</v>
      </c>
      <c r="II411" s="236">
        <f t="shared" si="6503"/>
        <v>0</v>
      </c>
      <c r="IJ411" s="232">
        <f t="shared" si="6504"/>
        <v>0</v>
      </c>
      <c r="IK411" s="233">
        <f t="shared" si="6505"/>
        <v>0</v>
      </c>
      <c r="IL411" s="239"/>
      <c r="IM411" s="240"/>
      <c r="IN411" s="241">
        <f t="shared" si="6586"/>
        <v>0</v>
      </c>
      <c r="IO411" s="239"/>
      <c r="IP411" s="240"/>
      <c r="IQ411" s="241">
        <f t="shared" si="6587"/>
        <v>0</v>
      </c>
      <c r="IR411" s="236">
        <f t="shared" si="6506"/>
        <v>0</v>
      </c>
      <c r="IS411" s="232">
        <f t="shared" si="6507"/>
        <v>0</v>
      </c>
      <c r="IT411" s="233">
        <f t="shared" si="6508"/>
        <v>0</v>
      </c>
      <c r="IU411" s="239"/>
      <c r="IV411" s="240"/>
      <c r="IW411" s="241">
        <f t="shared" si="6588"/>
        <v>0</v>
      </c>
      <c r="IX411" s="239"/>
      <c r="IY411" s="240"/>
      <c r="IZ411" s="241">
        <f t="shared" si="6589"/>
        <v>0</v>
      </c>
      <c r="JA411" s="236">
        <f t="shared" si="6509"/>
        <v>0</v>
      </c>
      <c r="JB411" s="232">
        <f t="shared" si="6510"/>
        <v>0</v>
      </c>
      <c r="JC411" s="233">
        <f t="shared" si="6511"/>
        <v>0</v>
      </c>
      <c r="JD411" s="449">
        <f t="shared" si="6512"/>
        <v>0</v>
      </c>
      <c r="JE411" s="450">
        <f t="shared" si="6513"/>
        <v>0</v>
      </c>
      <c r="JF411" s="451">
        <f t="shared" si="6514"/>
        <v>0</v>
      </c>
      <c r="JG411" s="449">
        <f t="shared" si="6515"/>
        <v>0</v>
      </c>
      <c r="JH411" s="450">
        <f t="shared" si="6516"/>
        <v>0</v>
      </c>
      <c r="JI411" s="451">
        <f t="shared" si="6517"/>
        <v>0</v>
      </c>
      <c r="JJ411" s="252">
        <f t="shared" si="6518"/>
        <v>0</v>
      </c>
      <c r="JK411" s="253">
        <f t="shared" si="6519"/>
        <v>0</v>
      </c>
      <c r="JL411" s="253">
        <f t="shared" si="6520"/>
        <v>0</v>
      </c>
      <c r="JM411" s="88"/>
      <c r="JN411" s="100"/>
      <c r="JO411" s="90">
        <f t="shared" si="6590"/>
        <v>0</v>
      </c>
      <c r="JP411" s="88"/>
      <c r="JQ411" s="100"/>
      <c r="JR411" s="90">
        <f t="shared" si="6591"/>
        <v>0</v>
      </c>
      <c r="JS411" s="236">
        <f t="shared" si="6521"/>
        <v>0</v>
      </c>
      <c r="JT411" s="232">
        <f t="shared" si="6522"/>
        <v>0</v>
      </c>
      <c r="JU411" s="233">
        <f t="shared" si="6523"/>
        <v>0</v>
      </c>
      <c r="JV411" s="88"/>
      <c r="JW411" s="100"/>
      <c r="JX411" s="90">
        <f t="shared" si="6592"/>
        <v>0</v>
      </c>
      <c r="JY411" s="88"/>
      <c r="JZ411" s="100"/>
      <c r="KA411" s="90">
        <f t="shared" si="6593"/>
        <v>0</v>
      </c>
      <c r="KB411" s="236">
        <f t="shared" si="6524"/>
        <v>0</v>
      </c>
      <c r="KC411" s="232">
        <f t="shared" si="6525"/>
        <v>0</v>
      </c>
      <c r="KD411" s="233">
        <f t="shared" si="6526"/>
        <v>0</v>
      </c>
      <c r="KE411" s="88"/>
      <c r="KF411" s="100"/>
      <c r="KG411" s="90">
        <f t="shared" si="6594"/>
        <v>0</v>
      </c>
      <c r="KH411" s="88"/>
      <c r="KI411" s="100"/>
      <c r="KJ411" s="90">
        <f t="shared" si="6595"/>
        <v>0</v>
      </c>
      <c r="KK411" s="41">
        <f t="shared" si="6527"/>
        <v>0</v>
      </c>
      <c r="KL411" s="42">
        <f t="shared" si="6528"/>
        <v>0</v>
      </c>
      <c r="KM411" s="43">
        <f t="shared" si="6529"/>
        <v>0</v>
      </c>
      <c r="KN411" s="50">
        <f t="shared" si="6530"/>
        <v>0</v>
      </c>
      <c r="KO411" s="45">
        <f t="shared" si="6531"/>
        <v>0</v>
      </c>
      <c r="KP411" s="51">
        <f t="shared" si="6532"/>
        <v>0</v>
      </c>
      <c r="KQ411" s="50">
        <f t="shared" si="6533"/>
        <v>0</v>
      </c>
      <c r="KR411" s="45">
        <f t="shared" si="6534"/>
        <v>0</v>
      </c>
      <c r="KS411" s="51">
        <f t="shared" si="6535"/>
        <v>0</v>
      </c>
      <c r="KT411" s="81">
        <f t="shared" si="6536"/>
        <v>0</v>
      </c>
      <c r="KU411" s="52">
        <f t="shared" si="6537"/>
        <v>0</v>
      </c>
      <c r="KV411" s="52">
        <f t="shared" si="6538"/>
        <v>0</v>
      </c>
      <c r="KW411" s="27">
        <f t="shared" si="6539"/>
        <v>0</v>
      </c>
      <c r="KX411" s="28">
        <f t="shared" si="6540"/>
        <v>0</v>
      </c>
      <c r="KY411" s="29">
        <f t="shared" si="6541"/>
        <v>0</v>
      </c>
      <c r="KZ411" s="27">
        <f t="shared" si="6542"/>
        <v>0</v>
      </c>
      <c r="LA411" s="28">
        <f t="shared" si="6543"/>
        <v>0</v>
      </c>
      <c r="LB411" s="29">
        <f t="shared" si="6544"/>
        <v>0</v>
      </c>
      <c r="LC411" s="27">
        <f t="shared" si="6545"/>
        <v>0</v>
      </c>
      <c r="LD411" s="28">
        <f t="shared" si="6546"/>
        <v>0</v>
      </c>
      <c r="LE411" s="29">
        <f t="shared" si="6547"/>
        <v>0</v>
      </c>
    </row>
    <row r="412" spans="2:317" ht="20.25" hidden="1" customHeight="1" outlineLevel="3">
      <c r="B412" s="84" t="s">
        <v>485</v>
      </c>
      <c r="C412" s="176" t="s">
        <v>486</v>
      </c>
      <c r="D412" s="176" t="s">
        <v>261</v>
      </c>
      <c r="E412" s="176" t="s">
        <v>262</v>
      </c>
      <c r="F412" s="84"/>
      <c r="G412" s="243"/>
      <c r="H412" s="295"/>
      <c r="I412" s="241">
        <f t="shared" si="6548"/>
        <v>0</v>
      </c>
      <c r="J412" s="243"/>
      <c r="K412" s="295"/>
      <c r="L412" s="241">
        <f t="shared" si="6549"/>
        <v>0</v>
      </c>
      <c r="M412" s="41">
        <f t="shared" si="6386"/>
        <v>0</v>
      </c>
      <c r="N412" s="42">
        <f t="shared" si="6387"/>
        <v>0</v>
      </c>
      <c r="O412" s="43">
        <f t="shared" si="6388"/>
        <v>0</v>
      </c>
      <c r="P412" s="243"/>
      <c r="Q412" s="295"/>
      <c r="R412" s="241">
        <f t="shared" si="6550"/>
        <v>0</v>
      </c>
      <c r="S412" s="243"/>
      <c r="T412" s="295"/>
      <c r="U412" s="241">
        <f t="shared" si="6551"/>
        <v>0</v>
      </c>
      <c r="V412" s="41">
        <f t="shared" si="6389"/>
        <v>0</v>
      </c>
      <c r="W412" s="42">
        <f t="shared" si="6390"/>
        <v>0</v>
      </c>
      <c r="X412" s="43">
        <f t="shared" si="6391"/>
        <v>0</v>
      </c>
      <c r="Y412" s="243"/>
      <c r="Z412" s="295"/>
      <c r="AA412" s="241">
        <f t="shared" si="6552"/>
        <v>0</v>
      </c>
      <c r="AB412" s="243"/>
      <c r="AC412" s="295"/>
      <c r="AD412" s="241">
        <f t="shared" si="6553"/>
        <v>0</v>
      </c>
      <c r="AE412" s="236">
        <f t="shared" si="6392"/>
        <v>0</v>
      </c>
      <c r="AF412" s="232">
        <f t="shared" si="6393"/>
        <v>0</v>
      </c>
      <c r="AG412" s="233">
        <f t="shared" si="6394"/>
        <v>0</v>
      </c>
      <c r="AH412" s="449">
        <f t="shared" si="6395"/>
        <v>0</v>
      </c>
      <c r="AI412" s="450">
        <f t="shared" si="6396"/>
        <v>0</v>
      </c>
      <c r="AJ412" s="451">
        <f t="shared" si="6397"/>
        <v>0</v>
      </c>
      <c r="AK412" s="449">
        <f t="shared" si="6398"/>
        <v>0</v>
      </c>
      <c r="AL412" s="450">
        <f t="shared" si="6399"/>
        <v>0</v>
      </c>
      <c r="AM412" s="451">
        <f t="shared" si="6400"/>
        <v>0</v>
      </c>
      <c r="AN412" s="252">
        <f t="shared" si="6401"/>
        <v>0</v>
      </c>
      <c r="AO412" s="253">
        <f t="shared" si="6402"/>
        <v>0</v>
      </c>
      <c r="AP412" s="253">
        <f t="shared" si="6403"/>
        <v>0</v>
      </c>
      <c r="AQ412" s="243"/>
      <c r="AR412" s="295"/>
      <c r="AS412" s="90">
        <f t="shared" si="6554"/>
        <v>0</v>
      </c>
      <c r="AT412" s="243"/>
      <c r="AU412" s="295"/>
      <c r="AV412" s="90">
        <f t="shared" si="6555"/>
        <v>0</v>
      </c>
      <c r="AW412" s="236">
        <f t="shared" si="6404"/>
        <v>0</v>
      </c>
      <c r="AX412" s="232">
        <f t="shared" si="6405"/>
        <v>0</v>
      </c>
      <c r="AY412" s="233">
        <f t="shared" si="6406"/>
        <v>0</v>
      </c>
      <c r="AZ412" s="243"/>
      <c r="BA412" s="295"/>
      <c r="BB412" s="90">
        <f t="shared" si="6556"/>
        <v>0</v>
      </c>
      <c r="BC412" s="243"/>
      <c r="BD412" s="295"/>
      <c r="BE412" s="90">
        <f t="shared" si="6557"/>
        <v>0</v>
      </c>
      <c r="BF412" s="236">
        <f t="shared" si="6407"/>
        <v>0</v>
      </c>
      <c r="BG412" s="232">
        <f t="shared" si="6408"/>
        <v>0</v>
      </c>
      <c r="BH412" s="233">
        <f t="shared" si="6409"/>
        <v>0</v>
      </c>
      <c r="BI412" s="243"/>
      <c r="BJ412" s="295"/>
      <c r="BK412" s="90">
        <f t="shared" si="6558"/>
        <v>0</v>
      </c>
      <c r="BL412" s="243"/>
      <c r="BM412" s="295"/>
      <c r="BN412" s="90">
        <f t="shared" si="6559"/>
        <v>0</v>
      </c>
      <c r="BO412" s="236">
        <f t="shared" si="6410"/>
        <v>0</v>
      </c>
      <c r="BP412" s="232">
        <f t="shared" si="6411"/>
        <v>0</v>
      </c>
      <c r="BQ412" s="233">
        <f t="shared" si="6412"/>
        <v>0</v>
      </c>
      <c r="BR412" s="50">
        <f t="shared" si="6413"/>
        <v>0</v>
      </c>
      <c r="BS412" s="45">
        <f t="shared" si="6414"/>
        <v>0</v>
      </c>
      <c r="BT412" s="51">
        <f t="shared" si="6415"/>
        <v>0</v>
      </c>
      <c r="BU412" s="50">
        <f t="shared" si="6416"/>
        <v>0</v>
      </c>
      <c r="BV412" s="45">
        <f t="shared" si="6417"/>
        <v>0</v>
      </c>
      <c r="BW412" s="51">
        <f t="shared" si="6418"/>
        <v>0</v>
      </c>
      <c r="BX412" s="252">
        <f t="shared" si="6419"/>
        <v>0</v>
      </c>
      <c r="BY412" s="253">
        <f t="shared" si="6420"/>
        <v>0</v>
      </c>
      <c r="BZ412" s="253">
        <f t="shared" si="6421"/>
        <v>0</v>
      </c>
      <c r="CA412" s="243"/>
      <c r="CB412" s="295"/>
      <c r="CC412" s="241">
        <f t="shared" si="6560"/>
        <v>0</v>
      </c>
      <c r="CD412" s="243"/>
      <c r="CE412" s="295"/>
      <c r="CF412" s="241">
        <f t="shared" si="6561"/>
        <v>0</v>
      </c>
      <c r="CG412" s="236">
        <f t="shared" si="6422"/>
        <v>0</v>
      </c>
      <c r="CH412" s="232">
        <f t="shared" si="6423"/>
        <v>0</v>
      </c>
      <c r="CI412" s="233">
        <f t="shared" si="6424"/>
        <v>0</v>
      </c>
      <c r="CJ412" s="239"/>
      <c r="CK412" s="240"/>
      <c r="CL412" s="241">
        <f t="shared" si="6562"/>
        <v>0</v>
      </c>
      <c r="CM412" s="239"/>
      <c r="CN412" s="240"/>
      <c r="CO412" s="241">
        <f t="shared" si="6563"/>
        <v>0</v>
      </c>
      <c r="CP412" s="236">
        <f t="shared" si="6425"/>
        <v>0</v>
      </c>
      <c r="CQ412" s="232">
        <f t="shared" si="6426"/>
        <v>0</v>
      </c>
      <c r="CR412" s="233">
        <f t="shared" si="6427"/>
        <v>0</v>
      </c>
      <c r="CS412" s="239"/>
      <c r="CT412" s="240"/>
      <c r="CU412" s="241">
        <f t="shared" si="6564"/>
        <v>0</v>
      </c>
      <c r="CV412" s="239"/>
      <c r="CW412" s="240"/>
      <c r="CX412" s="241">
        <f t="shared" si="6565"/>
        <v>0</v>
      </c>
      <c r="CY412" s="236">
        <f t="shared" si="6428"/>
        <v>0</v>
      </c>
      <c r="CZ412" s="232">
        <f t="shared" si="6429"/>
        <v>0</v>
      </c>
      <c r="DA412" s="233">
        <f t="shared" si="6430"/>
        <v>0</v>
      </c>
      <c r="DB412" s="449">
        <f t="shared" si="6431"/>
        <v>0</v>
      </c>
      <c r="DC412" s="450">
        <f t="shared" si="6432"/>
        <v>0</v>
      </c>
      <c r="DD412" s="451">
        <f t="shared" si="6433"/>
        <v>0</v>
      </c>
      <c r="DE412" s="449">
        <f t="shared" si="6434"/>
        <v>0</v>
      </c>
      <c r="DF412" s="450">
        <f t="shared" si="6435"/>
        <v>0</v>
      </c>
      <c r="DG412" s="451">
        <f t="shared" si="6436"/>
        <v>0</v>
      </c>
      <c r="DH412" s="252">
        <f t="shared" si="6437"/>
        <v>0</v>
      </c>
      <c r="DI412" s="253">
        <f t="shared" si="6438"/>
        <v>0</v>
      </c>
      <c r="DJ412" s="253">
        <f t="shared" si="6439"/>
        <v>0</v>
      </c>
      <c r="DK412" s="88"/>
      <c r="DL412" s="100"/>
      <c r="DM412" s="90">
        <f t="shared" si="6566"/>
        <v>0</v>
      </c>
      <c r="DN412" s="88"/>
      <c r="DO412" s="100"/>
      <c r="DP412" s="90">
        <f t="shared" si="6567"/>
        <v>0</v>
      </c>
      <c r="DQ412" s="236">
        <f t="shared" si="6440"/>
        <v>0</v>
      </c>
      <c r="DR412" s="232">
        <f t="shared" si="6441"/>
        <v>0</v>
      </c>
      <c r="DS412" s="233">
        <f t="shared" si="6442"/>
        <v>0</v>
      </c>
      <c r="DT412" s="88"/>
      <c r="DU412" s="100"/>
      <c r="DV412" s="90">
        <f t="shared" si="6568"/>
        <v>0</v>
      </c>
      <c r="DW412" s="88"/>
      <c r="DX412" s="100"/>
      <c r="DY412" s="90">
        <f t="shared" si="6569"/>
        <v>0</v>
      </c>
      <c r="DZ412" s="236">
        <f t="shared" si="6443"/>
        <v>0</v>
      </c>
      <c r="EA412" s="232">
        <f t="shared" si="6444"/>
        <v>0</v>
      </c>
      <c r="EB412" s="233">
        <f t="shared" si="6445"/>
        <v>0</v>
      </c>
      <c r="EC412" s="88"/>
      <c r="ED412" s="100"/>
      <c r="EE412" s="90">
        <f t="shared" si="6570"/>
        <v>0</v>
      </c>
      <c r="EF412" s="88"/>
      <c r="EG412" s="100"/>
      <c r="EH412" s="90">
        <f t="shared" si="6571"/>
        <v>0</v>
      </c>
      <c r="EI412" s="41">
        <f t="shared" si="6446"/>
        <v>0</v>
      </c>
      <c r="EJ412" s="42">
        <f t="shared" si="6447"/>
        <v>0</v>
      </c>
      <c r="EK412" s="43">
        <f t="shared" si="6448"/>
        <v>0</v>
      </c>
      <c r="EL412" s="50">
        <f t="shared" si="6449"/>
        <v>0</v>
      </c>
      <c r="EM412" s="45">
        <f t="shared" si="6450"/>
        <v>0</v>
      </c>
      <c r="EN412" s="51">
        <f t="shared" si="6451"/>
        <v>0</v>
      </c>
      <c r="EO412" s="50">
        <f t="shared" si="6452"/>
        <v>0</v>
      </c>
      <c r="EP412" s="45">
        <f t="shared" si="6453"/>
        <v>0</v>
      </c>
      <c r="EQ412" s="51">
        <f t="shared" si="6454"/>
        <v>0</v>
      </c>
      <c r="ER412" s="81">
        <f t="shared" si="6455"/>
        <v>0</v>
      </c>
      <c r="ES412" s="52">
        <f t="shared" si="6456"/>
        <v>0</v>
      </c>
      <c r="ET412" s="52">
        <f t="shared" si="6457"/>
        <v>0</v>
      </c>
      <c r="EU412" s="27">
        <f t="shared" si="6458"/>
        <v>0</v>
      </c>
      <c r="EV412" s="28">
        <f t="shared" si="6459"/>
        <v>0</v>
      </c>
      <c r="EW412" s="29">
        <f t="shared" si="6460"/>
        <v>0</v>
      </c>
      <c r="EX412" s="27">
        <f t="shared" si="6461"/>
        <v>0</v>
      </c>
      <c r="EY412" s="28">
        <f t="shared" si="6462"/>
        <v>0</v>
      </c>
      <c r="EZ412" s="29">
        <f t="shared" si="6463"/>
        <v>0</v>
      </c>
      <c r="FA412" s="27">
        <f t="shared" si="6464"/>
        <v>0</v>
      </c>
      <c r="FB412" s="28">
        <f t="shared" si="6465"/>
        <v>0</v>
      </c>
      <c r="FC412" s="29">
        <f t="shared" si="6466"/>
        <v>0</v>
      </c>
      <c r="FE412" s="84"/>
      <c r="FF412" s="176"/>
      <c r="FG412" s="176"/>
      <c r="FH412" s="84"/>
      <c r="FI412" s="483"/>
      <c r="FJ412" s="295"/>
      <c r="FK412" s="241">
        <f t="shared" si="6572"/>
        <v>0</v>
      </c>
      <c r="FL412" s="243"/>
      <c r="FM412" s="295"/>
      <c r="FN412" s="241">
        <f t="shared" si="6573"/>
        <v>0</v>
      </c>
      <c r="FO412" s="41">
        <f t="shared" si="6467"/>
        <v>0</v>
      </c>
      <c r="FP412" s="42">
        <f t="shared" si="6468"/>
        <v>0</v>
      </c>
      <c r="FQ412" s="43">
        <f t="shared" si="6469"/>
        <v>0</v>
      </c>
      <c r="FR412" s="243"/>
      <c r="FS412" s="295"/>
      <c r="FT412" s="241">
        <f t="shared" si="6574"/>
        <v>0</v>
      </c>
      <c r="FU412" s="243"/>
      <c r="FV412" s="295"/>
      <c r="FW412" s="241">
        <f t="shared" si="6575"/>
        <v>0</v>
      </c>
      <c r="FX412" s="41">
        <f t="shared" si="6470"/>
        <v>0</v>
      </c>
      <c r="FY412" s="42">
        <f t="shared" si="6471"/>
        <v>0</v>
      </c>
      <c r="FZ412" s="43">
        <f t="shared" si="6472"/>
        <v>0</v>
      </c>
      <c r="GA412" s="243"/>
      <c r="GB412" s="295"/>
      <c r="GC412" s="241">
        <f t="shared" si="6576"/>
        <v>0</v>
      </c>
      <c r="GD412" s="243"/>
      <c r="GE412" s="295"/>
      <c r="GF412" s="241">
        <f t="shared" si="6577"/>
        <v>0</v>
      </c>
      <c r="GG412" s="236">
        <f t="shared" si="6473"/>
        <v>0</v>
      </c>
      <c r="GH412" s="232">
        <f t="shared" si="6474"/>
        <v>0</v>
      </c>
      <c r="GI412" s="233">
        <f t="shared" si="6475"/>
        <v>0</v>
      </c>
      <c r="GJ412" s="449">
        <f t="shared" si="6476"/>
        <v>0</v>
      </c>
      <c r="GK412" s="450">
        <f t="shared" si="6477"/>
        <v>0</v>
      </c>
      <c r="GL412" s="451">
        <f t="shared" si="6478"/>
        <v>0</v>
      </c>
      <c r="GM412" s="449">
        <f t="shared" si="6479"/>
        <v>0</v>
      </c>
      <c r="GN412" s="450">
        <f t="shared" si="6480"/>
        <v>0</v>
      </c>
      <c r="GO412" s="451">
        <f t="shared" si="6481"/>
        <v>0</v>
      </c>
      <c r="GP412" s="252">
        <f t="shared" si="6482"/>
        <v>0</v>
      </c>
      <c r="GQ412" s="253">
        <f t="shared" si="6483"/>
        <v>0</v>
      </c>
      <c r="GR412" s="253">
        <f t="shared" si="6484"/>
        <v>0</v>
      </c>
      <c r="GS412" s="243"/>
      <c r="GT412" s="295"/>
      <c r="GU412" s="90">
        <f t="shared" si="6578"/>
        <v>0</v>
      </c>
      <c r="GV412" s="243"/>
      <c r="GW412" s="295"/>
      <c r="GX412" s="90">
        <f t="shared" si="6579"/>
        <v>0</v>
      </c>
      <c r="GY412" s="236">
        <f t="shared" si="6485"/>
        <v>0</v>
      </c>
      <c r="GZ412" s="232">
        <f t="shared" si="6486"/>
        <v>0</v>
      </c>
      <c r="HA412" s="233">
        <f t="shared" si="6487"/>
        <v>0</v>
      </c>
      <c r="HB412" s="243"/>
      <c r="HC412" s="295"/>
      <c r="HD412" s="90">
        <f t="shared" si="6580"/>
        <v>0</v>
      </c>
      <c r="HE412" s="243"/>
      <c r="HF412" s="295"/>
      <c r="HG412" s="90">
        <f t="shared" si="6581"/>
        <v>0</v>
      </c>
      <c r="HH412" s="236">
        <f t="shared" si="6488"/>
        <v>0</v>
      </c>
      <c r="HI412" s="232">
        <f t="shared" si="6489"/>
        <v>0</v>
      </c>
      <c r="HJ412" s="233">
        <f t="shared" si="6490"/>
        <v>0</v>
      </c>
      <c r="HK412" s="243"/>
      <c r="HL412" s="295"/>
      <c r="HM412" s="90">
        <f t="shared" si="6582"/>
        <v>0</v>
      </c>
      <c r="HN412" s="243"/>
      <c r="HO412" s="295"/>
      <c r="HP412" s="90">
        <f t="shared" si="6583"/>
        <v>0</v>
      </c>
      <c r="HQ412" s="236">
        <f t="shared" si="6491"/>
        <v>0</v>
      </c>
      <c r="HR412" s="232">
        <f t="shared" si="6492"/>
        <v>0</v>
      </c>
      <c r="HS412" s="233">
        <f t="shared" si="6493"/>
        <v>0</v>
      </c>
      <c r="HT412" s="50">
        <f t="shared" si="6494"/>
        <v>0</v>
      </c>
      <c r="HU412" s="45">
        <f t="shared" si="6495"/>
        <v>0</v>
      </c>
      <c r="HV412" s="51">
        <f t="shared" si="6496"/>
        <v>0</v>
      </c>
      <c r="HW412" s="50">
        <f t="shared" si="6497"/>
        <v>0</v>
      </c>
      <c r="HX412" s="45">
        <f t="shared" si="6498"/>
        <v>0</v>
      </c>
      <c r="HY412" s="51">
        <f t="shared" si="6499"/>
        <v>0</v>
      </c>
      <c r="HZ412" s="252">
        <f t="shared" si="6500"/>
        <v>0</v>
      </c>
      <c r="IA412" s="253">
        <f t="shared" si="6501"/>
        <v>0</v>
      </c>
      <c r="IB412" s="253">
        <f t="shared" si="6502"/>
        <v>0</v>
      </c>
      <c r="IC412" s="243"/>
      <c r="ID412" s="295"/>
      <c r="IE412" s="241">
        <f t="shared" si="6584"/>
        <v>0</v>
      </c>
      <c r="IF412" s="243"/>
      <c r="IG412" s="295"/>
      <c r="IH412" s="241">
        <f t="shared" si="6585"/>
        <v>0</v>
      </c>
      <c r="II412" s="236">
        <f t="shared" si="6503"/>
        <v>0</v>
      </c>
      <c r="IJ412" s="232">
        <f t="shared" si="6504"/>
        <v>0</v>
      </c>
      <c r="IK412" s="233">
        <f t="shared" si="6505"/>
        <v>0</v>
      </c>
      <c r="IL412" s="239"/>
      <c r="IM412" s="240"/>
      <c r="IN412" s="241">
        <f t="shared" si="6586"/>
        <v>0</v>
      </c>
      <c r="IO412" s="239"/>
      <c r="IP412" s="240"/>
      <c r="IQ412" s="241">
        <f t="shared" si="6587"/>
        <v>0</v>
      </c>
      <c r="IR412" s="236">
        <f t="shared" si="6506"/>
        <v>0</v>
      </c>
      <c r="IS412" s="232">
        <f t="shared" si="6507"/>
        <v>0</v>
      </c>
      <c r="IT412" s="233">
        <f t="shared" si="6508"/>
        <v>0</v>
      </c>
      <c r="IU412" s="239"/>
      <c r="IV412" s="240"/>
      <c r="IW412" s="241">
        <f t="shared" si="6588"/>
        <v>0</v>
      </c>
      <c r="IX412" s="239"/>
      <c r="IY412" s="240"/>
      <c r="IZ412" s="241">
        <f t="shared" si="6589"/>
        <v>0</v>
      </c>
      <c r="JA412" s="236">
        <f t="shared" si="6509"/>
        <v>0</v>
      </c>
      <c r="JB412" s="232">
        <f t="shared" si="6510"/>
        <v>0</v>
      </c>
      <c r="JC412" s="233">
        <f t="shared" si="6511"/>
        <v>0</v>
      </c>
      <c r="JD412" s="449">
        <f t="shared" si="6512"/>
        <v>0</v>
      </c>
      <c r="JE412" s="450">
        <f t="shared" si="6513"/>
        <v>0</v>
      </c>
      <c r="JF412" s="451">
        <f t="shared" si="6514"/>
        <v>0</v>
      </c>
      <c r="JG412" s="449">
        <f t="shared" si="6515"/>
        <v>0</v>
      </c>
      <c r="JH412" s="450">
        <f t="shared" si="6516"/>
        <v>0</v>
      </c>
      <c r="JI412" s="451">
        <f t="shared" si="6517"/>
        <v>0</v>
      </c>
      <c r="JJ412" s="252">
        <f t="shared" si="6518"/>
        <v>0</v>
      </c>
      <c r="JK412" s="253">
        <f t="shared" si="6519"/>
        <v>0</v>
      </c>
      <c r="JL412" s="253">
        <f t="shared" si="6520"/>
        <v>0</v>
      </c>
      <c r="JM412" s="88"/>
      <c r="JN412" s="100"/>
      <c r="JO412" s="90">
        <f t="shared" si="6590"/>
        <v>0</v>
      </c>
      <c r="JP412" s="88"/>
      <c r="JQ412" s="100"/>
      <c r="JR412" s="90">
        <f t="shared" si="6591"/>
        <v>0</v>
      </c>
      <c r="JS412" s="236">
        <f t="shared" si="6521"/>
        <v>0</v>
      </c>
      <c r="JT412" s="232">
        <f t="shared" si="6522"/>
        <v>0</v>
      </c>
      <c r="JU412" s="233">
        <f t="shared" si="6523"/>
        <v>0</v>
      </c>
      <c r="JV412" s="88"/>
      <c r="JW412" s="100"/>
      <c r="JX412" s="90">
        <f t="shared" si="6592"/>
        <v>0</v>
      </c>
      <c r="JY412" s="88"/>
      <c r="JZ412" s="100"/>
      <c r="KA412" s="90">
        <f t="shared" si="6593"/>
        <v>0</v>
      </c>
      <c r="KB412" s="236">
        <f t="shared" si="6524"/>
        <v>0</v>
      </c>
      <c r="KC412" s="232">
        <f t="shared" si="6525"/>
        <v>0</v>
      </c>
      <c r="KD412" s="233">
        <f t="shared" si="6526"/>
        <v>0</v>
      </c>
      <c r="KE412" s="88"/>
      <c r="KF412" s="100"/>
      <c r="KG412" s="90">
        <f t="shared" si="6594"/>
        <v>0</v>
      </c>
      <c r="KH412" s="88"/>
      <c r="KI412" s="100"/>
      <c r="KJ412" s="90">
        <f t="shared" si="6595"/>
        <v>0</v>
      </c>
      <c r="KK412" s="41">
        <f t="shared" si="6527"/>
        <v>0</v>
      </c>
      <c r="KL412" s="42">
        <f t="shared" si="6528"/>
        <v>0</v>
      </c>
      <c r="KM412" s="43">
        <f t="shared" si="6529"/>
        <v>0</v>
      </c>
      <c r="KN412" s="50">
        <f t="shared" si="6530"/>
        <v>0</v>
      </c>
      <c r="KO412" s="45">
        <f t="shared" si="6531"/>
        <v>0</v>
      </c>
      <c r="KP412" s="51">
        <f t="shared" si="6532"/>
        <v>0</v>
      </c>
      <c r="KQ412" s="50">
        <f t="shared" si="6533"/>
        <v>0</v>
      </c>
      <c r="KR412" s="45">
        <f t="shared" si="6534"/>
        <v>0</v>
      </c>
      <c r="KS412" s="51">
        <f t="shared" si="6535"/>
        <v>0</v>
      </c>
      <c r="KT412" s="81">
        <f t="shared" si="6536"/>
        <v>0</v>
      </c>
      <c r="KU412" s="52">
        <f t="shared" si="6537"/>
        <v>0</v>
      </c>
      <c r="KV412" s="52">
        <f t="shared" si="6538"/>
        <v>0</v>
      </c>
      <c r="KW412" s="27">
        <f t="shared" si="6539"/>
        <v>0</v>
      </c>
      <c r="KX412" s="28">
        <f t="shared" si="6540"/>
        <v>0</v>
      </c>
      <c r="KY412" s="29">
        <f t="shared" si="6541"/>
        <v>0</v>
      </c>
      <c r="KZ412" s="27">
        <f t="shared" si="6542"/>
        <v>0</v>
      </c>
      <c r="LA412" s="28">
        <f t="shared" si="6543"/>
        <v>0</v>
      </c>
      <c r="LB412" s="29">
        <f t="shared" si="6544"/>
        <v>0</v>
      </c>
      <c r="LC412" s="27">
        <f t="shared" si="6545"/>
        <v>0</v>
      </c>
      <c r="LD412" s="28">
        <f t="shared" si="6546"/>
        <v>0</v>
      </c>
      <c r="LE412" s="29">
        <f t="shared" si="6547"/>
        <v>0</v>
      </c>
    </row>
    <row r="413" spans="2:317" ht="20.25" hidden="1" customHeight="1" outlineLevel="3">
      <c r="B413" s="84" t="s">
        <v>487</v>
      </c>
      <c r="C413" s="176" t="s">
        <v>486</v>
      </c>
      <c r="D413" s="176" t="s">
        <v>261</v>
      </c>
      <c r="E413" s="176" t="s">
        <v>262</v>
      </c>
      <c r="F413" s="84"/>
      <c r="G413" s="239"/>
      <c r="H413" s="240"/>
      <c r="I413" s="241">
        <f t="shared" si="6548"/>
        <v>0</v>
      </c>
      <c r="J413" s="239"/>
      <c r="K413" s="240"/>
      <c r="L413" s="241">
        <f t="shared" si="6549"/>
        <v>0</v>
      </c>
      <c r="M413" s="41">
        <f t="shared" si="6386"/>
        <v>0</v>
      </c>
      <c r="N413" s="42">
        <f t="shared" si="6387"/>
        <v>0</v>
      </c>
      <c r="O413" s="43">
        <f t="shared" si="6388"/>
        <v>0</v>
      </c>
      <c r="P413" s="239"/>
      <c r="Q413" s="240"/>
      <c r="R413" s="241">
        <f t="shared" si="6550"/>
        <v>0</v>
      </c>
      <c r="S413" s="239"/>
      <c r="T413" s="240"/>
      <c r="U413" s="241">
        <f t="shared" si="6551"/>
        <v>0</v>
      </c>
      <c r="V413" s="41">
        <f t="shared" si="6389"/>
        <v>0</v>
      </c>
      <c r="W413" s="42">
        <f t="shared" si="6390"/>
        <v>0</v>
      </c>
      <c r="X413" s="43">
        <f t="shared" si="6391"/>
        <v>0</v>
      </c>
      <c r="Y413" s="239"/>
      <c r="Z413" s="240"/>
      <c r="AA413" s="241">
        <f t="shared" si="6552"/>
        <v>0</v>
      </c>
      <c r="AB413" s="239"/>
      <c r="AC413" s="240"/>
      <c r="AD413" s="241">
        <f t="shared" si="6553"/>
        <v>0</v>
      </c>
      <c r="AE413" s="236">
        <f t="shared" si="6392"/>
        <v>0</v>
      </c>
      <c r="AF413" s="232">
        <f t="shared" si="6393"/>
        <v>0</v>
      </c>
      <c r="AG413" s="233">
        <f t="shared" si="6394"/>
        <v>0</v>
      </c>
      <c r="AH413" s="449">
        <f t="shared" si="6395"/>
        <v>0</v>
      </c>
      <c r="AI413" s="450">
        <f t="shared" si="6396"/>
        <v>0</v>
      </c>
      <c r="AJ413" s="451">
        <f t="shared" si="6397"/>
        <v>0</v>
      </c>
      <c r="AK413" s="449">
        <f t="shared" si="6398"/>
        <v>0</v>
      </c>
      <c r="AL413" s="450">
        <f t="shared" si="6399"/>
        <v>0</v>
      </c>
      <c r="AM413" s="451">
        <f t="shared" si="6400"/>
        <v>0</v>
      </c>
      <c r="AN413" s="252">
        <f t="shared" si="6401"/>
        <v>0</v>
      </c>
      <c r="AO413" s="253">
        <f t="shared" si="6402"/>
        <v>0</v>
      </c>
      <c r="AP413" s="253">
        <f t="shared" si="6403"/>
        <v>0</v>
      </c>
      <c r="AQ413" s="88"/>
      <c r="AR413" s="100"/>
      <c r="AS413" s="90">
        <f t="shared" si="6554"/>
        <v>0</v>
      </c>
      <c r="AT413" s="88"/>
      <c r="AU413" s="100"/>
      <c r="AV413" s="90">
        <f t="shared" si="6555"/>
        <v>0</v>
      </c>
      <c r="AW413" s="236">
        <f t="shared" si="6404"/>
        <v>0</v>
      </c>
      <c r="AX413" s="232">
        <f t="shared" si="6405"/>
        <v>0</v>
      </c>
      <c r="AY413" s="233">
        <f t="shared" si="6406"/>
        <v>0</v>
      </c>
      <c r="AZ413" s="88"/>
      <c r="BA413" s="100"/>
      <c r="BB413" s="90">
        <f t="shared" si="6556"/>
        <v>0</v>
      </c>
      <c r="BC413" s="88"/>
      <c r="BD413" s="100"/>
      <c r="BE413" s="90">
        <f t="shared" si="6557"/>
        <v>0</v>
      </c>
      <c r="BF413" s="236">
        <f t="shared" si="6407"/>
        <v>0</v>
      </c>
      <c r="BG413" s="232">
        <f t="shared" si="6408"/>
        <v>0</v>
      </c>
      <c r="BH413" s="233">
        <f t="shared" si="6409"/>
        <v>0</v>
      </c>
      <c r="BI413" s="88"/>
      <c r="BJ413" s="100"/>
      <c r="BK413" s="90">
        <f t="shared" si="6558"/>
        <v>0</v>
      </c>
      <c r="BL413" s="88"/>
      <c r="BM413" s="100"/>
      <c r="BN413" s="90">
        <f t="shared" si="6559"/>
        <v>0</v>
      </c>
      <c r="BO413" s="236">
        <f t="shared" si="6410"/>
        <v>0</v>
      </c>
      <c r="BP413" s="232">
        <f t="shared" si="6411"/>
        <v>0</v>
      </c>
      <c r="BQ413" s="233">
        <f t="shared" si="6412"/>
        <v>0</v>
      </c>
      <c r="BR413" s="50">
        <f t="shared" si="6413"/>
        <v>0</v>
      </c>
      <c r="BS413" s="45">
        <f t="shared" si="6414"/>
        <v>0</v>
      </c>
      <c r="BT413" s="51">
        <f t="shared" si="6415"/>
        <v>0</v>
      </c>
      <c r="BU413" s="50">
        <f t="shared" si="6416"/>
        <v>0</v>
      </c>
      <c r="BV413" s="45">
        <f t="shared" si="6417"/>
        <v>0</v>
      </c>
      <c r="BW413" s="51">
        <f t="shared" si="6418"/>
        <v>0</v>
      </c>
      <c r="BX413" s="252">
        <f t="shared" si="6419"/>
        <v>0</v>
      </c>
      <c r="BY413" s="253">
        <f t="shared" si="6420"/>
        <v>0</v>
      </c>
      <c r="BZ413" s="253">
        <f t="shared" si="6421"/>
        <v>0</v>
      </c>
      <c r="CA413" s="239"/>
      <c r="CB413" s="240"/>
      <c r="CC413" s="241">
        <f t="shared" si="6560"/>
        <v>0</v>
      </c>
      <c r="CD413" s="239"/>
      <c r="CE413" s="240"/>
      <c r="CF413" s="241">
        <f t="shared" si="6561"/>
        <v>0</v>
      </c>
      <c r="CG413" s="236">
        <f t="shared" si="6422"/>
        <v>0</v>
      </c>
      <c r="CH413" s="232">
        <f t="shared" si="6423"/>
        <v>0</v>
      </c>
      <c r="CI413" s="233">
        <f t="shared" si="6424"/>
        <v>0</v>
      </c>
      <c r="CJ413" s="239"/>
      <c r="CK413" s="240"/>
      <c r="CL413" s="241">
        <f t="shared" si="6562"/>
        <v>0</v>
      </c>
      <c r="CM413" s="239"/>
      <c r="CN413" s="240"/>
      <c r="CO413" s="241">
        <f t="shared" si="6563"/>
        <v>0</v>
      </c>
      <c r="CP413" s="236">
        <f t="shared" si="6425"/>
        <v>0</v>
      </c>
      <c r="CQ413" s="232">
        <f t="shared" si="6426"/>
        <v>0</v>
      </c>
      <c r="CR413" s="233">
        <f t="shared" si="6427"/>
        <v>0</v>
      </c>
      <c r="CS413" s="239"/>
      <c r="CT413" s="240"/>
      <c r="CU413" s="241">
        <f t="shared" si="6564"/>
        <v>0</v>
      </c>
      <c r="CV413" s="239"/>
      <c r="CW413" s="240"/>
      <c r="CX413" s="241">
        <f t="shared" si="6565"/>
        <v>0</v>
      </c>
      <c r="CY413" s="236">
        <f t="shared" si="6428"/>
        <v>0</v>
      </c>
      <c r="CZ413" s="232">
        <f t="shared" si="6429"/>
        <v>0</v>
      </c>
      <c r="DA413" s="233">
        <f t="shared" si="6430"/>
        <v>0</v>
      </c>
      <c r="DB413" s="449">
        <f t="shared" si="6431"/>
        <v>0</v>
      </c>
      <c r="DC413" s="450">
        <f t="shared" si="6432"/>
        <v>0</v>
      </c>
      <c r="DD413" s="451">
        <f t="shared" si="6433"/>
        <v>0</v>
      </c>
      <c r="DE413" s="449">
        <f t="shared" si="6434"/>
        <v>0</v>
      </c>
      <c r="DF413" s="450">
        <f t="shared" si="6435"/>
        <v>0</v>
      </c>
      <c r="DG413" s="451">
        <f t="shared" si="6436"/>
        <v>0</v>
      </c>
      <c r="DH413" s="252">
        <f t="shared" si="6437"/>
        <v>0</v>
      </c>
      <c r="DI413" s="253">
        <f t="shared" si="6438"/>
        <v>0</v>
      </c>
      <c r="DJ413" s="253">
        <f t="shared" si="6439"/>
        <v>0</v>
      </c>
      <c r="DK413" s="88"/>
      <c r="DL413" s="100"/>
      <c r="DM413" s="90">
        <f t="shared" si="6566"/>
        <v>0</v>
      </c>
      <c r="DN413" s="88"/>
      <c r="DO413" s="100"/>
      <c r="DP413" s="90">
        <f t="shared" si="6567"/>
        <v>0</v>
      </c>
      <c r="DQ413" s="236">
        <f t="shared" si="6440"/>
        <v>0</v>
      </c>
      <c r="DR413" s="232">
        <f t="shared" si="6441"/>
        <v>0</v>
      </c>
      <c r="DS413" s="233">
        <f t="shared" si="6442"/>
        <v>0</v>
      </c>
      <c r="DT413" s="88"/>
      <c r="DU413" s="100"/>
      <c r="DV413" s="90">
        <f t="shared" si="6568"/>
        <v>0</v>
      </c>
      <c r="DW413" s="88"/>
      <c r="DX413" s="100"/>
      <c r="DY413" s="90">
        <f t="shared" si="6569"/>
        <v>0</v>
      </c>
      <c r="DZ413" s="236">
        <f t="shared" si="6443"/>
        <v>0</v>
      </c>
      <c r="EA413" s="232">
        <f t="shared" si="6444"/>
        <v>0</v>
      </c>
      <c r="EB413" s="233">
        <f t="shared" si="6445"/>
        <v>0</v>
      </c>
      <c r="EC413" s="88"/>
      <c r="ED413" s="100"/>
      <c r="EE413" s="90">
        <f t="shared" si="6570"/>
        <v>0</v>
      </c>
      <c r="EF413" s="88"/>
      <c r="EG413" s="100"/>
      <c r="EH413" s="90">
        <f t="shared" si="6571"/>
        <v>0</v>
      </c>
      <c r="EI413" s="41">
        <f t="shared" si="6446"/>
        <v>0</v>
      </c>
      <c r="EJ413" s="42">
        <f t="shared" si="6447"/>
        <v>0</v>
      </c>
      <c r="EK413" s="43">
        <f t="shared" si="6448"/>
        <v>0</v>
      </c>
      <c r="EL413" s="50">
        <f t="shared" si="6449"/>
        <v>0</v>
      </c>
      <c r="EM413" s="45">
        <f t="shared" si="6450"/>
        <v>0</v>
      </c>
      <c r="EN413" s="51">
        <f t="shared" si="6451"/>
        <v>0</v>
      </c>
      <c r="EO413" s="50">
        <f t="shared" si="6452"/>
        <v>0</v>
      </c>
      <c r="EP413" s="45">
        <f t="shared" si="6453"/>
        <v>0</v>
      </c>
      <c r="EQ413" s="51">
        <f t="shared" si="6454"/>
        <v>0</v>
      </c>
      <c r="ER413" s="81">
        <f t="shared" si="6455"/>
        <v>0</v>
      </c>
      <c r="ES413" s="52">
        <f t="shared" si="6456"/>
        <v>0</v>
      </c>
      <c r="ET413" s="52">
        <f t="shared" si="6457"/>
        <v>0</v>
      </c>
      <c r="EU413" s="27">
        <f t="shared" si="6458"/>
        <v>0</v>
      </c>
      <c r="EV413" s="28">
        <f t="shared" si="6459"/>
        <v>0</v>
      </c>
      <c r="EW413" s="29">
        <f t="shared" si="6460"/>
        <v>0</v>
      </c>
      <c r="EX413" s="27">
        <f t="shared" si="6461"/>
        <v>0</v>
      </c>
      <c r="EY413" s="28">
        <f t="shared" si="6462"/>
        <v>0</v>
      </c>
      <c r="EZ413" s="29">
        <f t="shared" si="6463"/>
        <v>0</v>
      </c>
      <c r="FA413" s="27">
        <f t="shared" si="6464"/>
        <v>0</v>
      </c>
      <c r="FB413" s="28">
        <f t="shared" si="6465"/>
        <v>0</v>
      </c>
      <c r="FC413" s="29">
        <f t="shared" si="6466"/>
        <v>0</v>
      </c>
      <c r="FE413" s="84"/>
      <c r="FF413" s="176"/>
      <c r="FG413" s="176"/>
      <c r="FH413" s="84"/>
      <c r="FI413" s="481"/>
      <c r="FJ413" s="240"/>
      <c r="FK413" s="241">
        <f t="shared" si="6572"/>
        <v>0</v>
      </c>
      <c r="FL413" s="239"/>
      <c r="FM413" s="240"/>
      <c r="FN413" s="241">
        <f t="shared" si="6573"/>
        <v>0</v>
      </c>
      <c r="FO413" s="41">
        <f t="shared" si="6467"/>
        <v>0</v>
      </c>
      <c r="FP413" s="42">
        <f t="shared" si="6468"/>
        <v>0</v>
      </c>
      <c r="FQ413" s="43">
        <f t="shared" si="6469"/>
        <v>0</v>
      </c>
      <c r="FR413" s="239"/>
      <c r="FS413" s="240"/>
      <c r="FT413" s="241">
        <f t="shared" si="6574"/>
        <v>0</v>
      </c>
      <c r="FU413" s="239"/>
      <c r="FV413" s="240"/>
      <c r="FW413" s="241">
        <f t="shared" si="6575"/>
        <v>0</v>
      </c>
      <c r="FX413" s="41">
        <f t="shared" si="6470"/>
        <v>0</v>
      </c>
      <c r="FY413" s="42">
        <f t="shared" si="6471"/>
        <v>0</v>
      </c>
      <c r="FZ413" s="43">
        <f t="shared" si="6472"/>
        <v>0</v>
      </c>
      <c r="GA413" s="239"/>
      <c r="GB413" s="240"/>
      <c r="GC413" s="241">
        <f t="shared" si="6576"/>
        <v>0</v>
      </c>
      <c r="GD413" s="239"/>
      <c r="GE413" s="240"/>
      <c r="GF413" s="241">
        <f t="shared" si="6577"/>
        <v>0</v>
      </c>
      <c r="GG413" s="236">
        <f t="shared" si="6473"/>
        <v>0</v>
      </c>
      <c r="GH413" s="232">
        <f t="shared" si="6474"/>
        <v>0</v>
      </c>
      <c r="GI413" s="233">
        <f t="shared" si="6475"/>
        <v>0</v>
      </c>
      <c r="GJ413" s="449">
        <f t="shared" si="6476"/>
        <v>0</v>
      </c>
      <c r="GK413" s="450">
        <f t="shared" si="6477"/>
        <v>0</v>
      </c>
      <c r="GL413" s="451">
        <f t="shared" si="6478"/>
        <v>0</v>
      </c>
      <c r="GM413" s="449">
        <f t="shared" si="6479"/>
        <v>0</v>
      </c>
      <c r="GN413" s="450">
        <f t="shared" si="6480"/>
        <v>0</v>
      </c>
      <c r="GO413" s="451">
        <f t="shared" si="6481"/>
        <v>0</v>
      </c>
      <c r="GP413" s="252">
        <f t="shared" si="6482"/>
        <v>0</v>
      </c>
      <c r="GQ413" s="253">
        <f t="shared" si="6483"/>
        <v>0</v>
      </c>
      <c r="GR413" s="253">
        <f t="shared" si="6484"/>
        <v>0</v>
      </c>
      <c r="GS413" s="88"/>
      <c r="GT413" s="100"/>
      <c r="GU413" s="90">
        <f t="shared" si="6578"/>
        <v>0</v>
      </c>
      <c r="GV413" s="88"/>
      <c r="GW413" s="100"/>
      <c r="GX413" s="90">
        <f t="shared" si="6579"/>
        <v>0</v>
      </c>
      <c r="GY413" s="236">
        <f t="shared" si="6485"/>
        <v>0</v>
      </c>
      <c r="GZ413" s="232">
        <f t="shared" si="6486"/>
        <v>0</v>
      </c>
      <c r="HA413" s="233">
        <f t="shared" si="6487"/>
        <v>0</v>
      </c>
      <c r="HB413" s="88"/>
      <c r="HC413" s="100"/>
      <c r="HD413" s="90">
        <f t="shared" si="6580"/>
        <v>0</v>
      </c>
      <c r="HE413" s="88"/>
      <c r="HF413" s="100"/>
      <c r="HG413" s="90">
        <f t="shared" si="6581"/>
        <v>0</v>
      </c>
      <c r="HH413" s="236">
        <f t="shared" si="6488"/>
        <v>0</v>
      </c>
      <c r="HI413" s="232">
        <f t="shared" si="6489"/>
        <v>0</v>
      </c>
      <c r="HJ413" s="233">
        <f t="shared" si="6490"/>
        <v>0</v>
      </c>
      <c r="HK413" s="88"/>
      <c r="HL413" s="100"/>
      <c r="HM413" s="90">
        <f t="shared" si="6582"/>
        <v>0</v>
      </c>
      <c r="HN413" s="88"/>
      <c r="HO413" s="100"/>
      <c r="HP413" s="90">
        <f t="shared" si="6583"/>
        <v>0</v>
      </c>
      <c r="HQ413" s="236">
        <f t="shared" si="6491"/>
        <v>0</v>
      </c>
      <c r="HR413" s="232">
        <f t="shared" si="6492"/>
        <v>0</v>
      </c>
      <c r="HS413" s="233">
        <f t="shared" si="6493"/>
        <v>0</v>
      </c>
      <c r="HT413" s="50">
        <f t="shared" si="6494"/>
        <v>0</v>
      </c>
      <c r="HU413" s="45">
        <f t="shared" si="6495"/>
        <v>0</v>
      </c>
      <c r="HV413" s="51">
        <f t="shared" si="6496"/>
        <v>0</v>
      </c>
      <c r="HW413" s="50">
        <f t="shared" si="6497"/>
        <v>0</v>
      </c>
      <c r="HX413" s="45">
        <f t="shared" si="6498"/>
        <v>0</v>
      </c>
      <c r="HY413" s="51">
        <f t="shared" si="6499"/>
        <v>0</v>
      </c>
      <c r="HZ413" s="252">
        <f t="shared" si="6500"/>
        <v>0</v>
      </c>
      <c r="IA413" s="253">
        <f t="shared" si="6501"/>
        <v>0</v>
      </c>
      <c r="IB413" s="253">
        <f t="shared" si="6502"/>
        <v>0</v>
      </c>
      <c r="IC413" s="239"/>
      <c r="ID413" s="240"/>
      <c r="IE413" s="241">
        <f t="shared" si="6584"/>
        <v>0</v>
      </c>
      <c r="IF413" s="239"/>
      <c r="IG413" s="240"/>
      <c r="IH413" s="241">
        <f t="shared" si="6585"/>
        <v>0</v>
      </c>
      <c r="II413" s="236">
        <f t="shared" si="6503"/>
        <v>0</v>
      </c>
      <c r="IJ413" s="232">
        <f t="shared" si="6504"/>
        <v>0</v>
      </c>
      <c r="IK413" s="233">
        <f t="shared" si="6505"/>
        <v>0</v>
      </c>
      <c r="IL413" s="239"/>
      <c r="IM413" s="240"/>
      <c r="IN413" s="241">
        <f t="shared" si="6586"/>
        <v>0</v>
      </c>
      <c r="IO413" s="239"/>
      <c r="IP413" s="240"/>
      <c r="IQ413" s="241">
        <f t="shared" si="6587"/>
        <v>0</v>
      </c>
      <c r="IR413" s="236">
        <f t="shared" si="6506"/>
        <v>0</v>
      </c>
      <c r="IS413" s="232">
        <f t="shared" si="6507"/>
        <v>0</v>
      </c>
      <c r="IT413" s="233">
        <f t="shared" si="6508"/>
        <v>0</v>
      </c>
      <c r="IU413" s="239"/>
      <c r="IV413" s="240"/>
      <c r="IW413" s="241">
        <f t="shared" si="6588"/>
        <v>0</v>
      </c>
      <c r="IX413" s="239"/>
      <c r="IY413" s="240"/>
      <c r="IZ413" s="241">
        <f t="shared" si="6589"/>
        <v>0</v>
      </c>
      <c r="JA413" s="236">
        <f t="shared" si="6509"/>
        <v>0</v>
      </c>
      <c r="JB413" s="232">
        <f t="shared" si="6510"/>
        <v>0</v>
      </c>
      <c r="JC413" s="233">
        <f t="shared" si="6511"/>
        <v>0</v>
      </c>
      <c r="JD413" s="449">
        <f t="shared" si="6512"/>
        <v>0</v>
      </c>
      <c r="JE413" s="450">
        <f t="shared" si="6513"/>
        <v>0</v>
      </c>
      <c r="JF413" s="451">
        <f t="shared" si="6514"/>
        <v>0</v>
      </c>
      <c r="JG413" s="449">
        <f t="shared" si="6515"/>
        <v>0</v>
      </c>
      <c r="JH413" s="450">
        <f t="shared" si="6516"/>
        <v>0</v>
      </c>
      <c r="JI413" s="451">
        <f t="shared" si="6517"/>
        <v>0</v>
      </c>
      <c r="JJ413" s="252">
        <f t="shared" si="6518"/>
        <v>0</v>
      </c>
      <c r="JK413" s="253">
        <f t="shared" si="6519"/>
        <v>0</v>
      </c>
      <c r="JL413" s="253">
        <f t="shared" si="6520"/>
        <v>0</v>
      </c>
      <c r="JM413" s="88"/>
      <c r="JN413" s="100"/>
      <c r="JO413" s="90">
        <f t="shared" si="6590"/>
        <v>0</v>
      </c>
      <c r="JP413" s="88"/>
      <c r="JQ413" s="100"/>
      <c r="JR413" s="90">
        <f t="shared" si="6591"/>
        <v>0</v>
      </c>
      <c r="JS413" s="236">
        <f t="shared" si="6521"/>
        <v>0</v>
      </c>
      <c r="JT413" s="232">
        <f t="shared" si="6522"/>
        <v>0</v>
      </c>
      <c r="JU413" s="233">
        <f t="shared" si="6523"/>
        <v>0</v>
      </c>
      <c r="JV413" s="88"/>
      <c r="JW413" s="100"/>
      <c r="JX413" s="90">
        <f t="shared" si="6592"/>
        <v>0</v>
      </c>
      <c r="JY413" s="88"/>
      <c r="JZ413" s="100"/>
      <c r="KA413" s="90">
        <f t="shared" si="6593"/>
        <v>0</v>
      </c>
      <c r="KB413" s="236">
        <f t="shared" si="6524"/>
        <v>0</v>
      </c>
      <c r="KC413" s="232">
        <f t="shared" si="6525"/>
        <v>0</v>
      </c>
      <c r="KD413" s="233">
        <f t="shared" si="6526"/>
        <v>0</v>
      </c>
      <c r="KE413" s="88"/>
      <c r="KF413" s="100"/>
      <c r="KG413" s="90">
        <f t="shared" si="6594"/>
        <v>0</v>
      </c>
      <c r="KH413" s="88"/>
      <c r="KI413" s="100"/>
      <c r="KJ413" s="90">
        <f t="shared" si="6595"/>
        <v>0</v>
      </c>
      <c r="KK413" s="41">
        <f t="shared" si="6527"/>
        <v>0</v>
      </c>
      <c r="KL413" s="42">
        <f t="shared" si="6528"/>
        <v>0</v>
      </c>
      <c r="KM413" s="43">
        <f t="shared" si="6529"/>
        <v>0</v>
      </c>
      <c r="KN413" s="50">
        <f t="shared" si="6530"/>
        <v>0</v>
      </c>
      <c r="KO413" s="45">
        <f t="shared" si="6531"/>
        <v>0</v>
      </c>
      <c r="KP413" s="51">
        <f t="shared" si="6532"/>
        <v>0</v>
      </c>
      <c r="KQ413" s="50">
        <f t="shared" si="6533"/>
        <v>0</v>
      </c>
      <c r="KR413" s="45">
        <f t="shared" si="6534"/>
        <v>0</v>
      </c>
      <c r="KS413" s="51">
        <f t="shared" si="6535"/>
        <v>0</v>
      </c>
      <c r="KT413" s="81">
        <f t="shared" si="6536"/>
        <v>0</v>
      </c>
      <c r="KU413" s="52">
        <f t="shared" si="6537"/>
        <v>0</v>
      </c>
      <c r="KV413" s="52">
        <f t="shared" si="6538"/>
        <v>0</v>
      </c>
      <c r="KW413" s="27">
        <f t="shared" si="6539"/>
        <v>0</v>
      </c>
      <c r="KX413" s="28">
        <f t="shared" si="6540"/>
        <v>0</v>
      </c>
      <c r="KY413" s="29">
        <f t="shared" si="6541"/>
        <v>0</v>
      </c>
      <c r="KZ413" s="27">
        <f t="shared" si="6542"/>
        <v>0</v>
      </c>
      <c r="LA413" s="28">
        <f t="shared" si="6543"/>
        <v>0</v>
      </c>
      <c r="LB413" s="29">
        <f t="shared" si="6544"/>
        <v>0</v>
      </c>
      <c r="LC413" s="27">
        <f t="shared" si="6545"/>
        <v>0</v>
      </c>
      <c r="LD413" s="28">
        <f t="shared" si="6546"/>
        <v>0</v>
      </c>
      <c r="LE413" s="29">
        <f t="shared" si="6547"/>
        <v>0</v>
      </c>
    </row>
    <row r="414" spans="2:317" ht="20.25" hidden="1" customHeight="1" outlineLevel="3">
      <c r="B414" s="84" t="s">
        <v>485</v>
      </c>
      <c r="C414" s="176" t="s">
        <v>486</v>
      </c>
      <c r="D414" s="176" t="s">
        <v>261</v>
      </c>
      <c r="E414" s="176" t="s">
        <v>262</v>
      </c>
      <c r="F414" s="84"/>
      <c r="G414" s="239"/>
      <c r="H414" s="240"/>
      <c r="I414" s="241">
        <f t="shared" si="6548"/>
        <v>0</v>
      </c>
      <c r="J414" s="239"/>
      <c r="K414" s="240"/>
      <c r="L414" s="241">
        <f t="shared" si="6549"/>
        <v>0</v>
      </c>
      <c r="M414" s="41">
        <f t="shared" si="6386"/>
        <v>0</v>
      </c>
      <c r="N414" s="42">
        <f t="shared" si="6387"/>
        <v>0</v>
      </c>
      <c r="O414" s="43">
        <f t="shared" si="6388"/>
        <v>0</v>
      </c>
      <c r="P414" s="239"/>
      <c r="Q414" s="240"/>
      <c r="R414" s="241">
        <f t="shared" si="6550"/>
        <v>0</v>
      </c>
      <c r="S414" s="239"/>
      <c r="T414" s="240"/>
      <c r="U414" s="241">
        <f t="shared" si="6551"/>
        <v>0</v>
      </c>
      <c r="V414" s="41">
        <f t="shared" si="6389"/>
        <v>0</v>
      </c>
      <c r="W414" s="42">
        <f t="shared" si="6390"/>
        <v>0</v>
      </c>
      <c r="X414" s="43">
        <f t="shared" si="6391"/>
        <v>0</v>
      </c>
      <c r="Y414" s="239"/>
      <c r="Z414" s="240"/>
      <c r="AA414" s="241">
        <f t="shared" si="6552"/>
        <v>0</v>
      </c>
      <c r="AB414" s="239"/>
      <c r="AC414" s="240"/>
      <c r="AD414" s="241">
        <f t="shared" si="6553"/>
        <v>0</v>
      </c>
      <c r="AE414" s="236">
        <f t="shared" si="6392"/>
        <v>0</v>
      </c>
      <c r="AF414" s="232">
        <f t="shared" si="6393"/>
        <v>0</v>
      </c>
      <c r="AG414" s="233">
        <f t="shared" si="6394"/>
        <v>0</v>
      </c>
      <c r="AH414" s="449">
        <f t="shared" si="6395"/>
        <v>0</v>
      </c>
      <c r="AI414" s="450">
        <f t="shared" si="6396"/>
        <v>0</v>
      </c>
      <c r="AJ414" s="451">
        <f t="shared" si="6397"/>
        <v>0</v>
      </c>
      <c r="AK414" s="449">
        <f t="shared" si="6398"/>
        <v>0</v>
      </c>
      <c r="AL414" s="450">
        <f t="shared" si="6399"/>
        <v>0</v>
      </c>
      <c r="AM414" s="451">
        <f t="shared" si="6400"/>
        <v>0</v>
      </c>
      <c r="AN414" s="252">
        <f t="shared" si="6401"/>
        <v>0</v>
      </c>
      <c r="AO414" s="253">
        <f t="shared" si="6402"/>
        <v>0</v>
      </c>
      <c r="AP414" s="253">
        <f t="shared" si="6403"/>
        <v>0</v>
      </c>
      <c r="AQ414" s="88"/>
      <c r="AR414" s="100"/>
      <c r="AS414" s="90">
        <f t="shared" si="6554"/>
        <v>0</v>
      </c>
      <c r="AT414" s="88"/>
      <c r="AU414" s="100"/>
      <c r="AV414" s="90">
        <f t="shared" si="6555"/>
        <v>0</v>
      </c>
      <c r="AW414" s="236">
        <f t="shared" si="6404"/>
        <v>0</v>
      </c>
      <c r="AX414" s="232">
        <f t="shared" si="6405"/>
        <v>0</v>
      </c>
      <c r="AY414" s="233">
        <f t="shared" si="6406"/>
        <v>0</v>
      </c>
      <c r="AZ414" s="88"/>
      <c r="BA414" s="100"/>
      <c r="BB414" s="90">
        <f t="shared" si="6556"/>
        <v>0</v>
      </c>
      <c r="BC414" s="88"/>
      <c r="BD414" s="100"/>
      <c r="BE414" s="90">
        <f t="shared" si="6557"/>
        <v>0</v>
      </c>
      <c r="BF414" s="236">
        <f t="shared" si="6407"/>
        <v>0</v>
      </c>
      <c r="BG414" s="232">
        <f t="shared" si="6408"/>
        <v>0</v>
      </c>
      <c r="BH414" s="233">
        <f t="shared" si="6409"/>
        <v>0</v>
      </c>
      <c r="BI414" s="88"/>
      <c r="BJ414" s="100"/>
      <c r="BK414" s="90">
        <f t="shared" si="6558"/>
        <v>0</v>
      </c>
      <c r="BL414" s="88"/>
      <c r="BM414" s="100"/>
      <c r="BN414" s="90">
        <f t="shared" si="6559"/>
        <v>0</v>
      </c>
      <c r="BO414" s="236">
        <f t="shared" si="6410"/>
        <v>0</v>
      </c>
      <c r="BP414" s="232">
        <f t="shared" si="6411"/>
        <v>0</v>
      </c>
      <c r="BQ414" s="233">
        <f t="shared" si="6412"/>
        <v>0</v>
      </c>
      <c r="BR414" s="50">
        <f t="shared" si="6413"/>
        <v>0</v>
      </c>
      <c r="BS414" s="45">
        <f t="shared" si="6414"/>
        <v>0</v>
      </c>
      <c r="BT414" s="51">
        <f t="shared" si="6415"/>
        <v>0</v>
      </c>
      <c r="BU414" s="50">
        <f t="shared" si="6416"/>
        <v>0</v>
      </c>
      <c r="BV414" s="45">
        <f t="shared" si="6417"/>
        <v>0</v>
      </c>
      <c r="BW414" s="51">
        <f t="shared" si="6418"/>
        <v>0</v>
      </c>
      <c r="BX414" s="252">
        <f t="shared" si="6419"/>
        <v>0</v>
      </c>
      <c r="BY414" s="253">
        <f t="shared" si="6420"/>
        <v>0</v>
      </c>
      <c r="BZ414" s="253">
        <f t="shared" si="6421"/>
        <v>0</v>
      </c>
      <c r="CA414" s="239"/>
      <c r="CB414" s="240"/>
      <c r="CC414" s="241">
        <f t="shared" si="6560"/>
        <v>0</v>
      </c>
      <c r="CD414" s="239"/>
      <c r="CE414" s="240"/>
      <c r="CF414" s="241">
        <f t="shared" si="6561"/>
        <v>0</v>
      </c>
      <c r="CG414" s="236">
        <f t="shared" si="6422"/>
        <v>0</v>
      </c>
      <c r="CH414" s="232">
        <f t="shared" si="6423"/>
        <v>0</v>
      </c>
      <c r="CI414" s="233">
        <f t="shared" si="6424"/>
        <v>0</v>
      </c>
      <c r="CJ414" s="239"/>
      <c r="CK414" s="240"/>
      <c r="CL414" s="241">
        <f t="shared" si="6562"/>
        <v>0</v>
      </c>
      <c r="CM414" s="239"/>
      <c r="CN414" s="240"/>
      <c r="CO414" s="241">
        <f t="shared" si="6563"/>
        <v>0</v>
      </c>
      <c r="CP414" s="236">
        <f t="shared" si="6425"/>
        <v>0</v>
      </c>
      <c r="CQ414" s="232">
        <f t="shared" si="6426"/>
        <v>0</v>
      </c>
      <c r="CR414" s="233">
        <f t="shared" si="6427"/>
        <v>0</v>
      </c>
      <c r="CS414" s="481"/>
      <c r="CT414" s="240"/>
      <c r="CU414" s="241">
        <f t="shared" si="6564"/>
        <v>0</v>
      </c>
      <c r="CV414" s="239"/>
      <c r="CW414" s="240"/>
      <c r="CX414" s="241">
        <f t="shared" si="6565"/>
        <v>0</v>
      </c>
      <c r="CY414" s="236">
        <f t="shared" si="6428"/>
        <v>0</v>
      </c>
      <c r="CZ414" s="232">
        <f t="shared" si="6429"/>
        <v>0</v>
      </c>
      <c r="DA414" s="233">
        <f t="shared" si="6430"/>
        <v>0</v>
      </c>
      <c r="DB414" s="449">
        <f t="shared" si="6431"/>
        <v>0</v>
      </c>
      <c r="DC414" s="450">
        <f t="shared" si="6432"/>
        <v>0</v>
      </c>
      <c r="DD414" s="451">
        <f t="shared" si="6433"/>
        <v>0</v>
      </c>
      <c r="DE414" s="449">
        <f t="shared" si="6434"/>
        <v>0</v>
      </c>
      <c r="DF414" s="450">
        <f t="shared" si="6435"/>
        <v>0</v>
      </c>
      <c r="DG414" s="451">
        <f t="shared" si="6436"/>
        <v>0</v>
      </c>
      <c r="DH414" s="252">
        <f t="shared" si="6437"/>
        <v>0</v>
      </c>
      <c r="DI414" s="253">
        <f t="shared" si="6438"/>
        <v>0</v>
      </c>
      <c r="DJ414" s="253">
        <f t="shared" si="6439"/>
        <v>0</v>
      </c>
      <c r="DK414" s="88"/>
      <c r="DL414" s="100"/>
      <c r="DM414" s="90">
        <f t="shared" si="6566"/>
        <v>0</v>
      </c>
      <c r="DN414" s="88"/>
      <c r="DO414" s="100"/>
      <c r="DP414" s="90">
        <f t="shared" si="6567"/>
        <v>0</v>
      </c>
      <c r="DQ414" s="236">
        <f t="shared" si="6440"/>
        <v>0</v>
      </c>
      <c r="DR414" s="232">
        <f t="shared" si="6441"/>
        <v>0</v>
      </c>
      <c r="DS414" s="233">
        <f t="shared" si="6442"/>
        <v>0</v>
      </c>
      <c r="DT414" s="88"/>
      <c r="DU414" s="100"/>
      <c r="DV414" s="90">
        <f t="shared" si="6568"/>
        <v>0</v>
      </c>
      <c r="DW414" s="88"/>
      <c r="DX414" s="100"/>
      <c r="DY414" s="90">
        <f t="shared" si="6569"/>
        <v>0</v>
      </c>
      <c r="DZ414" s="236">
        <f t="shared" si="6443"/>
        <v>0</v>
      </c>
      <c r="EA414" s="232">
        <f t="shared" si="6444"/>
        <v>0</v>
      </c>
      <c r="EB414" s="233">
        <f t="shared" si="6445"/>
        <v>0</v>
      </c>
      <c r="EC414" s="88"/>
      <c r="ED414" s="100"/>
      <c r="EE414" s="90">
        <f t="shared" si="6570"/>
        <v>0</v>
      </c>
      <c r="EF414" s="88"/>
      <c r="EG414" s="100"/>
      <c r="EH414" s="90">
        <f t="shared" si="6571"/>
        <v>0</v>
      </c>
      <c r="EI414" s="41">
        <f t="shared" si="6446"/>
        <v>0</v>
      </c>
      <c r="EJ414" s="42">
        <f t="shared" si="6447"/>
        <v>0</v>
      </c>
      <c r="EK414" s="43">
        <f t="shared" si="6448"/>
        <v>0</v>
      </c>
      <c r="EL414" s="50">
        <f t="shared" si="6449"/>
        <v>0</v>
      </c>
      <c r="EM414" s="45">
        <f t="shared" si="6450"/>
        <v>0</v>
      </c>
      <c r="EN414" s="51">
        <f t="shared" si="6451"/>
        <v>0</v>
      </c>
      <c r="EO414" s="50">
        <f t="shared" si="6452"/>
        <v>0</v>
      </c>
      <c r="EP414" s="45">
        <f t="shared" si="6453"/>
        <v>0</v>
      </c>
      <c r="EQ414" s="51">
        <f t="shared" si="6454"/>
        <v>0</v>
      </c>
      <c r="ER414" s="81">
        <f t="shared" si="6455"/>
        <v>0</v>
      </c>
      <c r="ES414" s="52">
        <f t="shared" si="6456"/>
        <v>0</v>
      </c>
      <c r="ET414" s="52">
        <f t="shared" si="6457"/>
        <v>0</v>
      </c>
      <c r="EU414" s="27">
        <f t="shared" si="6458"/>
        <v>0</v>
      </c>
      <c r="EV414" s="28">
        <f t="shared" si="6459"/>
        <v>0</v>
      </c>
      <c r="EW414" s="29">
        <f t="shared" si="6460"/>
        <v>0</v>
      </c>
      <c r="EX414" s="27">
        <f t="shared" si="6461"/>
        <v>0</v>
      </c>
      <c r="EY414" s="28">
        <f t="shared" si="6462"/>
        <v>0</v>
      </c>
      <c r="EZ414" s="29">
        <f t="shared" si="6463"/>
        <v>0</v>
      </c>
      <c r="FA414" s="27">
        <f t="shared" si="6464"/>
        <v>0</v>
      </c>
      <c r="FB414" s="28">
        <f t="shared" si="6465"/>
        <v>0</v>
      </c>
      <c r="FC414" s="29">
        <f t="shared" si="6466"/>
        <v>0</v>
      </c>
      <c r="FE414" s="84"/>
      <c r="FF414" s="176"/>
      <c r="FG414" s="176"/>
      <c r="FH414" s="84"/>
      <c r="FI414" s="481"/>
      <c r="FJ414" s="240"/>
      <c r="FK414" s="241">
        <f t="shared" si="6572"/>
        <v>0</v>
      </c>
      <c r="FL414" s="239"/>
      <c r="FM414" s="240"/>
      <c r="FN414" s="241">
        <f t="shared" si="6573"/>
        <v>0</v>
      </c>
      <c r="FO414" s="41">
        <f t="shared" si="6467"/>
        <v>0</v>
      </c>
      <c r="FP414" s="42">
        <f t="shared" si="6468"/>
        <v>0</v>
      </c>
      <c r="FQ414" s="43">
        <f t="shared" si="6469"/>
        <v>0</v>
      </c>
      <c r="FR414" s="239"/>
      <c r="FS414" s="240"/>
      <c r="FT414" s="241">
        <f t="shared" si="6574"/>
        <v>0</v>
      </c>
      <c r="FU414" s="239"/>
      <c r="FV414" s="240"/>
      <c r="FW414" s="241">
        <f t="shared" si="6575"/>
        <v>0</v>
      </c>
      <c r="FX414" s="41">
        <f t="shared" si="6470"/>
        <v>0</v>
      </c>
      <c r="FY414" s="42">
        <f t="shared" si="6471"/>
        <v>0</v>
      </c>
      <c r="FZ414" s="43">
        <f t="shared" si="6472"/>
        <v>0</v>
      </c>
      <c r="GA414" s="239"/>
      <c r="GB414" s="240"/>
      <c r="GC414" s="241">
        <f t="shared" si="6576"/>
        <v>0</v>
      </c>
      <c r="GD414" s="239"/>
      <c r="GE414" s="240"/>
      <c r="GF414" s="241">
        <f t="shared" si="6577"/>
        <v>0</v>
      </c>
      <c r="GG414" s="236">
        <f t="shared" si="6473"/>
        <v>0</v>
      </c>
      <c r="GH414" s="232">
        <f t="shared" si="6474"/>
        <v>0</v>
      </c>
      <c r="GI414" s="233">
        <f t="shared" si="6475"/>
        <v>0</v>
      </c>
      <c r="GJ414" s="449">
        <f t="shared" si="6476"/>
        <v>0</v>
      </c>
      <c r="GK414" s="450">
        <f t="shared" si="6477"/>
        <v>0</v>
      </c>
      <c r="GL414" s="451">
        <f t="shared" si="6478"/>
        <v>0</v>
      </c>
      <c r="GM414" s="449">
        <f t="shared" si="6479"/>
        <v>0</v>
      </c>
      <c r="GN414" s="450">
        <f t="shared" si="6480"/>
        <v>0</v>
      </c>
      <c r="GO414" s="451">
        <f t="shared" si="6481"/>
        <v>0</v>
      </c>
      <c r="GP414" s="252">
        <f t="shared" si="6482"/>
        <v>0</v>
      </c>
      <c r="GQ414" s="253">
        <f t="shared" si="6483"/>
        <v>0</v>
      </c>
      <c r="GR414" s="253">
        <f t="shared" si="6484"/>
        <v>0</v>
      </c>
      <c r="GS414" s="88"/>
      <c r="GT414" s="100"/>
      <c r="GU414" s="90">
        <f t="shared" si="6578"/>
        <v>0</v>
      </c>
      <c r="GV414" s="88"/>
      <c r="GW414" s="100"/>
      <c r="GX414" s="90">
        <f t="shared" si="6579"/>
        <v>0</v>
      </c>
      <c r="GY414" s="236">
        <f t="shared" si="6485"/>
        <v>0</v>
      </c>
      <c r="GZ414" s="232">
        <f t="shared" si="6486"/>
        <v>0</v>
      </c>
      <c r="HA414" s="233">
        <f t="shared" si="6487"/>
        <v>0</v>
      </c>
      <c r="HB414" s="88"/>
      <c r="HC414" s="100"/>
      <c r="HD414" s="90">
        <f t="shared" si="6580"/>
        <v>0</v>
      </c>
      <c r="HE414" s="88"/>
      <c r="HF414" s="100"/>
      <c r="HG414" s="90">
        <f t="shared" si="6581"/>
        <v>0</v>
      </c>
      <c r="HH414" s="236">
        <f t="shared" si="6488"/>
        <v>0</v>
      </c>
      <c r="HI414" s="232">
        <f t="shared" si="6489"/>
        <v>0</v>
      </c>
      <c r="HJ414" s="233">
        <f t="shared" si="6490"/>
        <v>0</v>
      </c>
      <c r="HK414" s="88"/>
      <c r="HL414" s="100"/>
      <c r="HM414" s="90">
        <f t="shared" si="6582"/>
        <v>0</v>
      </c>
      <c r="HN414" s="88"/>
      <c r="HO414" s="100"/>
      <c r="HP414" s="90">
        <f t="shared" si="6583"/>
        <v>0</v>
      </c>
      <c r="HQ414" s="236">
        <f t="shared" si="6491"/>
        <v>0</v>
      </c>
      <c r="HR414" s="232">
        <f t="shared" si="6492"/>
        <v>0</v>
      </c>
      <c r="HS414" s="233">
        <f t="shared" si="6493"/>
        <v>0</v>
      </c>
      <c r="HT414" s="50">
        <f t="shared" si="6494"/>
        <v>0</v>
      </c>
      <c r="HU414" s="45">
        <f t="shared" si="6495"/>
        <v>0</v>
      </c>
      <c r="HV414" s="51">
        <f t="shared" si="6496"/>
        <v>0</v>
      </c>
      <c r="HW414" s="50">
        <f t="shared" si="6497"/>
        <v>0</v>
      </c>
      <c r="HX414" s="45">
        <f t="shared" si="6498"/>
        <v>0</v>
      </c>
      <c r="HY414" s="51">
        <f t="shared" si="6499"/>
        <v>0</v>
      </c>
      <c r="HZ414" s="252">
        <f t="shared" si="6500"/>
        <v>0</v>
      </c>
      <c r="IA414" s="253">
        <f t="shared" si="6501"/>
        <v>0</v>
      </c>
      <c r="IB414" s="253">
        <f t="shared" si="6502"/>
        <v>0</v>
      </c>
      <c r="IC414" s="239"/>
      <c r="ID414" s="240"/>
      <c r="IE414" s="241">
        <f t="shared" si="6584"/>
        <v>0</v>
      </c>
      <c r="IF414" s="239"/>
      <c r="IG414" s="240"/>
      <c r="IH414" s="241">
        <f t="shared" si="6585"/>
        <v>0</v>
      </c>
      <c r="II414" s="236">
        <f t="shared" si="6503"/>
        <v>0</v>
      </c>
      <c r="IJ414" s="232">
        <f t="shared" si="6504"/>
        <v>0</v>
      </c>
      <c r="IK414" s="233">
        <f t="shared" si="6505"/>
        <v>0</v>
      </c>
      <c r="IL414" s="239"/>
      <c r="IM414" s="240"/>
      <c r="IN414" s="241">
        <f t="shared" si="6586"/>
        <v>0</v>
      </c>
      <c r="IO414" s="239"/>
      <c r="IP414" s="240"/>
      <c r="IQ414" s="241">
        <f t="shared" si="6587"/>
        <v>0</v>
      </c>
      <c r="IR414" s="236">
        <f t="shared" si="6506"/>
        <v>0</v>
      </c>
      <c r="IS414" s="232">
        <f t="shared" si="6507"/>
        <v>0</v>
      </c>
      <c r="IT414" s="233">
        <f t="shared" si="6508"/>
        <v>0</v>
      </c>
      <c r="IU414" s="481"/>
      <c r="IV414" s="240"/>
      <c r="IW414" s="241">
        <f t="shared" si="6588"/>
        <v>0</v>
      </c>
      <c r="IX414" s="239"/>
      <c r="IY414" s="240"/>
      <c r="IZ414" s="241">
        <f t="shared" si="6589"/>
        <v>0</v>
      </c>
      <c r="JA414" s="236">
        <f t="shared" si="6509"/>
        <v>0</v>
      </c>
      <c r="JB414" s="232">
        <f t="shared" si="6510"/>
        <v>0</v>
      </c>
      <c r="JC414" s="233">
        <f t="shared" si="6511"/>
        <v>0</v>
      </c>
      <c r="JD414" s="449">
        <f t="shared" si="6512"/>
        <v>0</v>
      </c>
      <c r="JE414" s="450">
        <f t="shared" si="6513"/>
        <v>0</v>
      </c>
      <c r="JF414" s="451">
        <f t="shared" si="6514"/>
        <v>0</v>
      </c>
      <c r="JG414" s="449">
        <f t="shared" si="6515"/>
        <v>0</v>
      </c>
      <c r="JH414" s="450">
        <f t="shared" si="6516"/>
        <v>0</v>
      </c>
      <c r="JI414" s="451">
        <f t="shared" si="6517"/>
        <v>0</v>
      </c>
      <c r="JJ414" s="252">
        <f t="shared" si="6518"/>
        <v>0</v>
      </c>
      <c r="JK414" s="253">
        <f t="shared" si="6519"/>
        <v>0</v>
      </c>
      <c r="JL414" s="253">
        <f t="shared" si="6520"/>
        <v>0</v>
      </c>
      <c r="JM414" s="88"/>
      <c r="JN414" s="100"/>
      <c r="JO414" s="90">
        <f t="shared" si="6590"/>
        <v>0</v>
      </c>
      <c r="JP414" s="88"/>
      <c r="JQ414" s="100"/>
      <c r="JR414" s="90">
        <f t="shared" si="6591"/>
        <v>0</v>
      </c>
      <c r="JS414" s="236">
        <f t="shared" si="6521"/>
        <v>0</v>
      </c>
      <c r="JT414" s="232">
        <f t="shared" si="6522"/>
        <v>0</v>
      </c>
      <c r="JU414" s="233">
        <f t="shared" si="6523"/>
        <v>0</v>
      </c>
      <c r="JV414" s="88"/>
      <c r="JW414" s="100"/>
      <c r="JX414" s="90">
        <f t="shared" si="6592"/>
        <v>0</v>
      </c>
      <c r="JY414" s="88"/>
      <c r="JZ414" s="100"/>
      <c r="KA414" s="90">
        <f t="shared" si="6593"/>
        <v>0</v>
      </c>
      <c r="KB414" s="236">
        <f t="shared" si="6524"/>
        <v>0</v>
      </c>
      <c r="KC414" s="232">
        <f t="shared" si="6525"/>
        <v>0</v>
      </c>
      <c r="KD414" s="233">
        <f t="shared" si="6526"/>
        <v>0</v>
      </c>
      <c r="KE414" s="88"/>
      <c r="KF414" s="100"/>
      <c r="KG414" s="90">
        <f t="shared" si="6594"/>
        <v>0</v>
      </c>
      <c r="KH414" s="88"/>
      <c r="KI414" s="100"/>
      <c r="KJ414" s="90">
        <f t="shared" si="6595"/>
        <v>0</v>
      </c>
      <c r="KK414" s="41">
        <f t="shared" si="6527"/>
        <v>0</v>
      </c>
      <c r="KL414" s="42">
        <f t="shared" si="6528"/>
        <v>0</v>
      </c>
      <c r="KM414" s="43">
        <f t="shared" si="6529"/>
        <v>0</v>
      </c>
      <c r="KN414" s="50">
        <f t="shared" si="6530"/>
        <v>0</v>
      </c>
      <c r="KO414" s="45">
        <f t="shared" si="6531"/>
        <v>0</v>
      </c>
      <c r="KP414" s="51">
        <f t="shared" si="6532"/>
        <v>0</v>
      </c>
      <c r="KQ414" s="50">
        <f t="shared" si="6533"/>
        <v>0</v>
      </c>
      <c r="KR414" s="45">
        <f t="shared" si="6534"/>
        <v>0</v>
      </c>
      <c r="KS414" s="51">
        <f t="shared" si="6535"/>
        <v>0</v>
      </c>
      <c r="KT414" s="81">
        <f t="shared" si="6536"/>
        <v>0</v>
      </c>
      <c r="KU414" s="52">
        <f t="shared" si="6537"/>
        <v>0</v>
      </c>
      <c r="KV414" s="52">
        <f t="shared" si="6538"/>
        <v>0</v>
      </c>
      <c r="KW414" s="27">
        <f t="shared" si="6539"/>
        <v>0</v>
      </c>
      <c r="KX414" s="28">
        <f t="shared" si="6540"/>
        <v>0</v>
      </c>
      <c r="KY414" s="29">
        <f t="shared" si="6541"/>
        <v>0</v>
      </c>
      <c r="KZ414" s="27">
        <f t="shared" si="6542"/>
        <v>0</v>
      </c>
      <c r="LA414" s="28">
        <f t="shared" si="6543"/>
        <v>0</v>
      </c>
      <c r="LB414" s="29">
        <f t="shared" si="6544"/>
        <v>0</v>
      </c>
      <c r="LC414" s="27">
        <f t="shared" si="6545"/>
        <v>0</v>
      </c>
      <c r="LD414" s="28">
        <f t="shared" si="6546"/>
        <v>0</v>
      </c>
      <c r="LE414" s="29">
        <f t="shared" si="6547"/>
        <v>0</v>
      </c>
    </row>
    <row r="415" spans="2:317" ht="20.25" hidden="1" customHeight="1" outlineLevel="3">
      <c r="B415" s="84" t="s">
        <v>485</v>
      </c>
      <c r="C415" s="176" t="s">
        <v>486</v>
      </c>
      <c r="D415" s="176" t="s">
        <v>261</v>
      </c>
      <c r="E415" s="176" t="s">
        <v>262</v>
      </c>
      <c r="F415" s="84"/>
      <c r="G415" s="739"/>
      <c r="H415" s="295"/>
      <c r="I415" s="241">
        <f t="shared" si="6548"/>
        <v>0</v>
      </c>
      <c r="J415" s="243">
        <v>5.0000000000000001E-3</v>
      </c>
      <c r="K415" s="295">
        <v>3500</v>
      </c>
      <c r="L415" s="241">
        <f t="shared" si="6549"/>
        <v>17.5</v>
      </c>
      <c r="M415" s="41">
        <f t="shared" si="6386"/>
        <v>-5.0000000000000001E-3</v>
      </c>
      <c r="N415" s="42">
        <f t="shared" si="6387"/>
        <v>-3500</v>
      </c>
      <c r="O415" s="43">
        <f t="shared" si="6388"/>
        <v>-17.5</v>
      </c>
      <c r="P415" s="243"/>
      <c r="Q415" s="295"/>
      <c r="R415" s="241">
        <f t="shared" si="6550"/>
        <v>0</v>
      </c>
      <c r="S415" s="243">
        <v>5.0000000000000001E-3</v>
      </c>
      <c r="T415" s="295">
        <v>3500</v>
      </c>
      <c r="U415" s="241">
        <f t="shared" si="6551"/>
        <v>17.5</v>
      </c>
      <c r="V415" s="41">
        <f t="shared" si="6389"/>
        <v>-5.0000000000000001E-3</v>
      </c>
      <c r="W415" s="42">
        <f t="shared" si="6390"/>
        <v>-3500</v>
      </c>
      <c r="X415" s="43">
        <f t="shared" si="6391"/>
        <v>-17.5</v>
      </c>
      <c r="Y415" s="739"/>
      <c r="Z415" s="295"/>
      <c r="AA415" s="241">
        <f t="shared" si="6552"/>
        <v>0</v>
      </c>
      <c r="AB415" s="243">
        <v>5.0000000000000001E-3</v>
      </c>
      <c r="AC415" s="295">
        <v>3500</v>
      </c>
      <c r="AD415" s="241">
        <f t="shared" si="6553"/>
        <v>17.5</v>
      </c>
      <c r="AE415" s="236">
        <f t="shared" si="6392"/>
        <v>-5.0000000000000001E-3</v>
      </c>
      <c r="AF415" s="232">
        <f t="shared" si="6393"/>
        <v>-3500</v>
      </c>
      <c r="AG415" s="233">
        <f t="shared" si="6394"/>
        <v>-17.5</v>
      </c>
      <c r="AH415" s="449">
        <f t="shared" si="6395"/>
        <v>0</v>
      </c>
      <c r="AI415" s="450">
        <f t="shared" si="6396"/>
        <v>0</v>
      </c>
      <c r="AJ415" s="451">
        <f t="shared" si="6397"/>
        <v>0</v>
      </c>
      <c r="AK415" s="449">
        <f t="shared" si="6398"/>
        <v>1.4999999999999999E-2</v>
      </c>
      <c r="AL415" s="450">
        <f t="shared" si="6399"/>
        <v>3500</v>
      </c>
      <c r="AM415" s="451">
        <f t="shared" si="6400"/>
        <v>52.5</v>
      </c>
      <c r="AN415" s="252">
        <f t="shared" si="6401"/>
        <v>-1.4999999999999999E-2</v>
      </c>
      <c r="AO415" s="253">
        <f t="shared" si="6402"/>
        <v>-3500</v>
      </c>
      <c r="AP415" s="253">
        <f t="shared" si="6403"/>
        <v>-52.5</v>
      </c>
      <c r="AQ415" s="243">
        <v>5.0000000000000001E-3</v>
      </c>
      <c r="AR415" s="295">
        <v>3500</v>
      </c>
      <c r="AS415" s="90">
        <f t="shared" si="6554"/>
        <v>17.5</v>
      </c>
      <c r="AT415" s="243">
        <v>5.0000000000000001E-3</v>
      </c>
      <c r="AU415" s="295">
        <v>3500</v>
      </c>
      <c r="AV415" s="90">
        <f t="shared" si="6555"/>
        <v>17.5</v>
      </c>
      <c r="AW415" s="236">
        <f t="shared" si="6404"/>
        <v>0</v>
      </c>
      <c r="AX415" s="232">
        <f t="shared" si="6405"/>
        <v>0</v>
      </c>
      <c r="AY415" s="233">
        <f t="shared" si="6406"/>
        <v>0</v>
      </c>
      <c r="AZ415" s="243">
        <v>5.0000000000000001E-3</v>
      </c>
      <c r="BA415" s="295">
        <v>3500</v>
      </c>
      <c r="BB415" s="90">
        <f t="shared" si="6556"/>
        <v>17.5</v>
      </c>
      <c r="BC415" s="243">
        <v>5.0000000000000001E-3</v>
      </c>
      <c r="BD415" s="295">
        <v>3500</v>
      </c>
      <c r="BE415" s="90">
        <f t="shared" si="6557"/>
        <v>17.5</v>
      </c>
      <c r="BF415" s="236">
        <f t="shared" si="6407"/>
        <v>0</v>
      </c>
      <c r="BG415" s="232">
        <f t="shared" si="6408"/>
        <v>0</v>
      </c>
      <c r="BH415" s="233">
        <f t="shared" si="6409"/>
        <v>0</v>
      </c>
      <c r="BI415" s="243">
        <v>5.0000000000000001E-3</v>
      </c>
      <c r="BJ415" s="295">
        <v>3500</v>
      </c>
      <c r="BK415" s="90">
        <f t="shared" si="6558"/>
        <v>17.5</v>
      </c>
      <c r="BL415" s="243">
        <v>5.0000000000000001E-3</v>
      </c>
      <c r="BM415" s="295">
        <v>3500</v>
      </c>
      <c r="BN415" s="90">
        <f t="shared" si="6559"/>
        <v>17.5</v>
      </c>
      <c r="BO415" s="236">
        <f t="shared" si="6410"/>
        <v>0</v>
      </c>
      <c r="BP415" s="232">
        <f t="shared" si="6411"/>
        <v>0</v>
      </c>
      <c r="BQ415" s="233">
        <f t="shared" si="6412"/>
        <v>0</v>
      </c>
      <c r="BR415" s="50">
        <f t="shared" si="6413"/>
        <v>1.4999999999999999E-2</v>
      </c>
      <c r="BS415" s="45">
        <f t="shared" si="6414"/>
        <v>3500</v>
      </c>
      <c r="BT415" s="51">
        <f t="shared" si="6415"/>
        <v>52.5</v>
      </c>
      <c r="BU415" s="50">
        <f t="shared" si="6416"/>
        <v>1.4999999999999999E-2</v>
      </c>
      <c r="BV415" s="45">
        <f t="shared" si="6417"/>
        <v>3500</v>
      </c>
      <c r="BW415" s="51">
        <f t="shared" si="6418"/>
        <v>52.5</v>
      </c>
      <c r="BX415" s="252">
        <f t="shared" si="6419"/>
        <v>0</v>
      </c>
      <c r="BY415" s="253">
        <f t="shared" si="6420"/>
        <v>0</v>
      </c>
      <c r="BZ415" s="253">
        <f t="shared" si="6421"/>
        <v>0</v>
      </c>
      <c r="CA415" s="483">
        <v>5.0000000000000001E-3</v>
      </c>
      <c r="CB415" s="295">
        <v>3500</v>
      </c>
      <c r="CC415" s="241">
        <f t="shared" si="6560"/>
        <v>17.5</v>
      </c>
      <c r="CD415" s="243">
        <v>5.0000000000000001E-3</v>
      </c>
      <c r="CE415" s="295">
        <v>3500</v>
      </c>
      <c r="CF415" s="241">
        <f t="shared" si="6561"/>
        <v>17.5</v>
      </c>
      <c r="CG415" s="236">
        <f t="shared" si="6422"/>
        <v>0</v>
      </c>
      <c r="CH415" s="232">
        <f t="shared" si="6423"/>
        <v>0</v>
      </c>
      <c r="CI415" s="233">
        <f t="shared" si="6424"/>
        <v>0</v>
      </c>
      <c r="CJ415" s="243">
        <v>5.0000000000000001E-3</v>
      </c>
      <c r="CK415" s="295">
        <v>3500</v>
      </c>
      <c r="CL415" s="241">
        <f t="shared" si="6562"/>
        <v>17.5</v>
      </c>
      <c r="CM415" s="243">
        <v>5.0000000000000001E-3</v>
      </c>
      <c r="CN415" s="295">
        <v>3500</v>
      </c>
      <c r="CO415" s="241">
        <f t="shared" si="6563"/>
        <v>17.5</v>
      </c>
      <c r="CP415" s="236">
        <f t="shared" si="6425"/>
        <v>0</v>
      </c>
      <c r="CQ415" s="232">
        <f t="shared" si="6426"/>
        <v>0</v>
      </c>
      <c r="CR415" s="233">
        <f t="shared" si="6427"/>
        <v>0</v>
      </c>
      <c r="CS415" s="483">
        <v>5.0000000000000001E-3</v>
      </c>
      <c r="CT415" s="295">
        <v>3500</v>
      </c>
      <c r="CU415" s="241">
        <f t="shared" si="6564"/>
        <v>17.5</v>
      </c>
      <c r="CV415" s="243">
        <v>5.0000000000000001E-3</v>
      </c>
      <c r="CW415" s="295">
        <v>3500</v>
      </c>
      <c r="CX415" s="241">
        <f t="shared" si="6565"/>
        <v>17.5</v>
      </c>
      <c r="CY415" s="236">
        <f t="shared" si="6428"/>
        <v>0</v>
      </c>
      <c r="CZ415" s="232">
        <f t="shared" si="6429"/>
        <v>0</v>
      </c>
      <c r="DA415" s="233">
        <f t="shared" si="6430"/>
        <v>0</v>
      </c>
      <c r="DB415" s="449">
        <f t="shared" si="6431"/>
        <v>1.4999999999999999E-2</v>
      </c>
      <c r="DC415" s="450">
        <f t="shared" si="6432"/>
        <v>3500</v>
      </c>
      <c r="DD415" s="451">
        <f t="shared" si="6433"/>
        <v>52.5</v>
      </c>
      <c r="DE415" s="449">
        <f t="shared" si="6434"/>
        <v>1.4999999999999999E-2</v>
      </c>
      <c r="DF415" s="450">
        <f t="shared" si="6435"/>
        <v>3500</v>
      </c>
      <c r="DG415" s="451">
        <f t="shared" si="6436"/>
        <v>52.5</v>
      </c>
      <c r="DH415" s="252">
        <f t="shared" si="6437"/>
        <v>0</v>
      </c>
      <c r="DI415" s="253">
        <f t="shared" si="6438"/>
        <v>0</v>
      </c>
      <c r="DJ415" s="253">
        <f t="shared" si="6439"/>
        <v>0</v>
      </c>
      <c r="DK415" s="243">
        <v>5.0000000000000001E-3</v>
      </c>
      <c r="DL415" s="295">
        <v>3500</v>
      </c>
      <c r="DM415" s="90">
        <f t="shared" si="6566"/>
        <v>17.5</v>
      </c>
      <c r="DN415" s="243">
        <v>5.0000000000000001E-3</v>
      </c>
      <c r="DO415" s="295">
        <v>3500</v>
      </c>
      <c r="DP415" s="90">
        <f t="shared" si="6567"/>
        <v>17.5</v>
      </c>
      <c r="DQ415" s="236">
        <f t="shared" si="6440"/>
        <v>0</v>
      </c>
      <c r="DR415" s="232">
        <f t="shared" si="6441"/>
        <v>0</v>
      </c>
      <c r="DS415" s="233">
        <f t="shared" si="6442"/>
        <v>0</v>
      </c>
      <c r="DT415" s="483">
        <v>5.0000000000000001E-3</v>
      </c>
      <c r="DU415" s="295">
        <v>3500</v>
      </c>
      <c r="DV415" s="90">
        <f t="shared" si="6568"/>
        <v>17.5</v>
      </c>
      <c r="DW415" s="243">
        <v>5.0000000000000001E-3</v>
      </c>
      <c r="DX415" s="295">
        <v>3500</v>
      </c>
      <c r="DY415" s="90">
        <f t="shared" si="6569"/>
        <v>17.5</v>
      </c>
      <c r="DZ415" s="236">
        <f t="shared" si="6443"/>
        <v>0</v>
      </c>
      <c r="EA415" s="232">
        <f t="shared" si="6444"/>
        <v>0</v>
      </c>
      <c r="EB415" s="233">
        <f t="shared" si="6445"/>
        <v>0</v>
      </c>
      <c r="EC415" s="483">
        <v>5.0000000000000001E-3</v>
      </c>
      <c r="ED415" s="295">
        <v>3500</v>
      </c>
      <c r="EE415" s="90">
        <f t="shared" si="6570"/>
        <v>17.5</v>
      </c>
      <c r="EF415" s="243">
        <v>5.0000000000000001E-3</v>
      </c>
      <c r="EG415" s="295">
        <v>3500</v>
      </c>
      <c r="EH415" s="90">
        <f t="shared" si="6571"/>
        <v>17.5</v>
      </c>
      <c r="EI415" s="41">
        <f t="shared" si="6446"/>
        <v>0</v>
      </c>
      <c r="EJ415" s="42">
        <f t="shared" si="6447"/>
        <v>0</v>
      </c>
      <c r="EK415" s="43">
        <f t="shared" si="6448"/>
        <v>0</v>
      </c>
      <c r="EL415" s="50">
        <f t="shared" si="6449"/>
        <v>1.4999999999999999E-2</v>
      </c>
      <c r="EM415" s="45">
        <f t="shared" si="6450"/>
        <v>3500</v>
      </c>
      <c r="EN415" s="51">
        <f t="shared" si="6451"/>
        <v>52.5</v>
      </c>
      <c r="EO415" s="50">
        <f t="shared" si="6452"/>
        <v>1.4999999999999999E-2</v>
      </c>
      <c r="EP415" s="45">
        <f t="shared" si="6453"/>
        <v>3500</v>
      </c>
      <c r="EQ415" s="51">
        <f t="shared" si="6454"/>
        <v>52.5</v>
      </c>
      <c r="ER415" s="81">
        <f t="shared" si="6455"/>
        <v>0</v>
      </c>
      <c r="ES415" s="52">
        <f t="shared" si="6456"/>
        <v>0</v>
      </c>
      <c r="ET415" s="52">
        <f t="shared" si="6457"/>
        <v>0</v>
      </c>
      <c r="EU415" s="178">
        <f t="shared" si="6458"/>
        <v>4.4999999999999998E-2</v>
      </c>
      <c r="EV415" s="28">
        <f t="shared" si="6459"/>
        <v>3500</v>
      </c>
      <c r="EW415" s="29">
        <f t="shared" si="6460"/>
        <v>157.5</v>
      </c>
      <c r="EX415" s="178">
        <f t="shared" si="6461"/>
        <v>0.06</v>
      </c>
      <c r="EY415" s="28">
        <f t="shared" si="6462"/>
        <v>3500</v>
      </c>
      <c r="EZ415" s="29">
        <f t="shared" si="6463"/>
        <v>210</v>
      </c>
      <c r="FA415" s="27">
        <f t="shared" si="6464"/>
        <v>-1.4999999999999999E-2</v>
      </c>
      <c r="FB415" s="28">
        <f t="shared" si="6465"/>
        <v>0</v>
      </c>
      <c r="FC415" s="29">
        <f t="shared" si="6466"/>
        <v>-52.5</v>
      </c>
      <c r="FE415" s="84" t="s">
        <v>485</v>
      </c>
      <c r="FF415" s="176" t="s">
        <v>306</v>
      </c>
      <c r="FG415" s="176"/>
      <c r="FH415" s="84"/>
      <c r="FI415" s="739">
        <v>5.0000000000000001E-3</v>
      </c>
      <c r="FJ415" s="295">
        <v>3500</v>
      </c>
      <c r="FK415" s="241">
        <f t="shared" si="6572"/>
        <v>17.5</v>
      </c>
      <c r="FL415" s="243">
        <v>5.0000000000000001E-3</v>
      </c>
      <c r="FM415" s="295">
        <v>3500</v>
      </c>
      <c r="FN415" s="241">
        <f t="shared" si="6573"/>
        <v>17.5</v>
      </c>
      <c r="FO415" s="41">
        <f t="shared" si="6467"/>
        <v>0</v>
      </c>
      <c r="FP415" s="42">
        <f t="shared" si="6468"/>
        <v>0</v>
      </c>
      <c r="FQ415" s="43">
        <f t="shared" si="6469"/>
        <v>0</v>
      </c>
      <c r="FR415" s="739">
        <v>5.0000000000000001E-3</v>
      </c>
      <c r="FS415" s="295">
        <v>3500</v>
      </c>
      <c r="FT415" s="241">
        <f t="shared" si="6574"/>
        <v>17.5</v>
      </c>
      <c r="FU415" s="243">
        <v>5.0000000000000001E-3</v>
      </c>
      <c r="FV415" s="295">
        <v>3500</v>
      </c>
      <c r="FW415" s="241">
        <f t="shared" si="6575"/>
        <v>17.5</v>
      </c>
      <c r="FX415" s="41">
        <f t="shared" si="6470"/>
        <v>0</v>
      </c>
      <c r="FY415" s="42">
        <f t="shared" si="6471"/>
        <v>0</v>
      </c>
      <c r="FZ415" s="43">
        <f t="shared" si="6472"/>
        <v>0</v>
      </c>
      <c r="GA415" s="243">
        <v>5.0000000000000001E-3</v>
      </c>
      <c r="GB415" s="295">
        <v>3500</v>
      </c>
      <c r="GC415" s="241">
        <f t="shared" si="6576"/>
        <v>17.5</v>
      </c>
      <c r="GD415" s="243">
        <v>5.0000000000000001E-3</v>
      </c>
      <c r="GE415" s="295">
        <v>3500</v>
      </c>
      <c r="GF415" s="241">
        <f t="shared" si="6577"/>
        <v>17.5</v>
      </c>
      <c r="GG415" s="236">
        <f t="shared" si="6473"/>
        <v>0</v>
      </c>
      <c r="GH415" s="232">
        <f t="shared" si="6474"/>
        <v>0</v>
      </c>
      <c r="GI415" s="233">
        <f t="shared" si="6475"/>
        <v>0</v>
      </c>
      <c r="GJ415" s="449">
        <f t="shared" si="6476"/>
        <v>1.4999999999999999E-2</v>
      </c>
      <c r="GK415" s="450">
        <f t="shared" si="6477"/>
        <v>3500</v>
      </c>
      <c r="GL415" s="451">
        <f t="shared" si="6478"/>
        <v>52.5</v>
      </c>
      <c r="GM415" s="449">
        <f t="shared" si="6479"/>
        <v>1.4999999999999999E-2</v>
      </c>
      <c r="GN415" s="450">
        <f t="shared" si="6480"/>
        <v>3500</v>
      </c>
      <c r="GO415" s="451">
        <f t="shared" si="6481"/>
        <v>52.5</v>
      </c>
      <c r="GP415" s="252">
        <f t="shared" si="6482"/>
        <v>0</v>
      </c>
      <c r="GQ415" s="253">
        <f t="shared" si="6483"/>
        <v>0</v>
      </c>
      <c r="GR415" s="253">
        <f t="shared" si="6484"/>
        <v>0</v>
      </c>
      <c r="GS415" s="243">
        <v>5.0000000000000001E-3</v>
      </c>
      <c r="GT415" s="295">
        <v>3500</v>
      </c>
      <c r="GU415" s="90">
        <f t="shared" si="6578"/>
        <v>17.5</v>
      </c>
      <c r="GV415" s="243">
        <v>5.0000000000000001E-3</v>
      </c>
      <c r="GW415" s="295">
        <v>3500</v>
      </c>
      <c r="GX415" s="90">
        <f t="shared" si="6579"/>
        <v>17.5</v>
      </c>
      <c r="GY415" s="236">
        <f t="shared" si="6485"/>
        <v>0</v>
      </c>
      <c r="GZ415" s="232">
        <f t="shared" si="6486"/>
        <v>0</v>
      </c>
      <c r="HA415" s="233">
        <f t="shared" si="6487"/>
        <v>0</v>
      </c>
      <c r="HB415" s="243">
        <v>5.0000000000000001E-3</v>
      </c>
      <c r="HC415" s="295">
        <v>3500</v>
      </c>
      <c r="HD415" s="90">
        <f t="shared" si="6580"/>
        <v>17.5</v>
      </c>
      <c r="HE415" s="243">
        <v>5.0000000000000001E-3</v>
      </c>
      <c r="HF415" s="295">
        <v>3500</v>
      </c>
      <c r="HG415" s="90">
        <f t="shared" si="6581"/>
        <v>17.5</v>
      </c>
      <c r="HH415" s="236">
        <f t="shared" si="6488"/>
        <v>0</v>
      </c>
      <c r="HI415" s="232">
        <f t="shared" si="6489"/>
        <v>0</v>
      </c>
      <c r="HJ415" s="233">
        <f t="shared" si="6490"/>
        <v>0</v>
      </c>
      <c r="HK415" s="243">
        <v>5.0000000000000001E-3</v>
      </c>
      <c r="HL415" s="295">
        <v>3500</v>
      </c>
      <c r="HM415" s="90">
        <f t="shared" si="6582"/>
        <v>17.5</v>
      </c>
      <c r="HN415" s="243">
        <v>5.0000000000000001E-3</v>
      </c>
      <c r="HO415" s="295">
        <v>3500</v>
      </c>
      <c r="HP415" s="90">
        <f t="shared" si="6583"/>
        <v>17.5</v>
      </c>
      <c r="HQ415" s="236">
        <f t="shared" si="6491"/>
        <v>0</v>
      </c>
      <c r="HR415" s="232">
        <f t="shared" si="6492"/>
        <v>0</v>
      </c>
      <c r="HS415" s="233">
        <f t="shared" si="6493"/>
        <v>0</v>
      </c>
      <c r="HT415" s="50">
        <f t="shared" si="6494"/>
        <v>1.4999999999999999E-2</v>
      </c>
      <c r="HU415" s="45">
        <f t="shared" si="6495"/>
        <v>3500</v>
      </c>
      <c r="HV415" s="51">
        <f t="shared" si="6496"/>
        <v>52.5</v>
      </c>
      <c r="HW415" s="50">
        <f t="shared" si="6497"/>
        <v>1.4999999999999999E-2</v>
      </c>
      <c r="HX415" s="45">
        <f t="shared" si="6498"/>
        <v>3500</v>
      </c>
      <c r="HY415" s="51">
        <f t="shared" si="6499"/>
        <v>52.5</v>
      </c>
      <c r="HZ415" s="252">
        <f t="shared" si="6500"/>
        <v>0</v>
      </c>
      <c r="IA415" s="253">
        <f t="shared" si="6501"/>
        <v>0</v>
      </c>
      <c r="IB415" s="253">
        <f t="shared" si="6502"/>
        <v>0</v>
      </c>
      <c r="IC415" s="483">
        <v>5.0000000000000001E-3</v>
      </c>
      <c r="ID415" s="295">
        <v>3500</v>
      </c>
      <c r="IE415" s="241">
        <f t="shared" si="6584"/>
        <v>17.5</v>
      </c>
      <c r="IF415" s="243">
        <v>5.0000000000000001E-3</v>
      </c>
      <c r="IG415" s="295">
        <v>3500</v>
      </c>
      <c r="IH415" s="241">
        <f t="shared" si="6585"/>
        <v>17.5</v>
      </c>
      <c r="II415" s="236">
        <f t="shared" si="6503"/>
        <v>0</v>
      </c>
      <c r="IJ415" s="232">
        <f t="shared" si="6504"/>
        <v>0</v>
      </c>
      <c r="IK415" s="233">
        <f t="shared" si="6505"/>
        <v>0</v>
      </c>
      <c r="IL415" s="243">
        <v>5.0000000000000001E-3</v>
      </c>
      <c r="IM415" s="295">
        <v>3500</v>
      </c>
      <c r="IN415" s="241">
        <f t="shared" si="6586"/>
        <v>17.5</v>
      </c>
      <c r="IO415" s="243">
        <v>5.0000000000000001E-3</v>
      </c>
      <c r="IP415" s="295">
        <v>3500</v>
      </c>
      <c r="IQ415" s="241">
        <f t="shared" si="6587"/>
        <v>17.5</v>
      </c>
      <c r="IR415" s="236">
        <f t="shared" si="6506"/>
        <v>0</v>
      </c>
      <c r="IS415" s="232">
        <f t="shared" si="6507"/>
        <v>0</v>
      </c>
      <c r="IT415" s="233">
        <f t="shared" si="6508"/>
        <v>0</v>
      </c>
      <c r="IU415" s="483">
        <v>5.0000000000000001E-3</v>
      </c>
      <c r="IV415" s="295">
        <v>3500</v>
      </c>
      <c r="IW415" s="241">
        <f t="shared" si="6588"/>
        <v>17.5</v>
      </c>
      <c r="IX415" s="243">
        <v>5.0000000000000001E-3</v>
      </c>
      <c r="IY415" s="295">
        <v>3500</v>
      </c>
      <c r="IZ415" s="241">
        <f t="shared" si="6589"/>
        <v>17.5</v>
      </c>
      <c r="JA415" s="236">
        <f t="shared" si="6509"/>
        <v>0</v>
      </c>
      <c r="JB415" s="232">
        <f t="shared" si="6510"/>
        <v>0</v>
      </c>
      <c r="JC415" s="233">
        <f t="shared" si="6511"/>
        <v>0</v>
      </c>
      <c r="JD415" s="449">
        <f t="shared" si="6512"/>
        <v>1.4999999999999999E-2</v>
      </c>
      <c r="JE415" s="450">
        <f t="shared" si="6513"/>
        <v>3500</v>
      </c>
      <c r="JF415" s="451">
        <f t="shared" si="6514"/>
        <v>52.5</v>
      </c>
      <c r="JG415" s="449">
        <f t="shared" si="6515"/>
        <v>1.4999999999999999E-2</v>
      </c>
      <c r="JH415" s="450">
        <f t="shared" si="6516"/>
        <v>3500</v>
      </c>
      <c r="JI415" s="451">
        <f t="shared" si="6517"/>
        <v>52.5</v>
      </c>
      <c r="JJ415" s="252">
        <f t="shared" si="6518"/>
        <v>0</v>
      </c>
      <c r="JK415" s="253">
        <f t="shared" si="6519"/>
        <v>0</v>
      </c>
      <c r="JL415" s="253">
        <f t="shared" si="6520"/>
        <v>0</v>
      </c>
      <c r="JM415" s="243">
        <v>5.0000000000000001E-3</v>
      </c>
      <c r="JN415" s="295">
        <v>3500</v>
      </c>
      <c r="JO415" s="90">
        <f t="shared" si="6590"/>
        <v>17.5</v>
      </c>
      <c r="JP415" s="243">
        <v>5.0000000000000001E-3</v>
      </c>
      <c r="JQ415" s="295">
        <v>3500</v>
      </c>
      <c r="JR415" s="90">
        <f t="shared" si="6591"/>
        <v>17.5</v>
      </c>
      <c r="JS415" s="236">
        <f t="shared" si="6521"/>
        <v>0</v>
      </c>
      <c r="JT415" s="232">
        <f t="shared" si="6522"/>
        <v>0</v>
      </c>
      <c r="JU415" s="233">
        <f t="shared" si="6523"/>
        <v>0</v>
      </c>
      <c r="JV415" s="483">
        <v>5.0000000000000001E-3</v>
      </c>
      <c r="JW415" s="295">
        <v>3500</v>
      </c>
      <c r="JX415" s="90">
        <f t="shared" si="6592"/>
        <v>17.5</v>
      </c>
      <c r="JY415" s="243">
        <v>5.0000000000000001E-3</v>
      </c>
      <c r="JZ415" s="295">
        <v>3500</v>
      </c>
      <c r="KA415" s="90">
        <f t="shared" si="6593"/>
        <v>17.5</v>
      </c>
      <c r="KB415" s="236">
        <f t="shared" si="6524"/>
        <v>0</v>
      </c>
      <c r="KC415" s="232">
        <f t="shared" si="6525"/>
        <v>0</v>
      </c>
      <c r="KD415" s="233">
        <f t="shared" si="6526"/>
        <v>0</v>
      </c>
      <c r="KE415" s="739">
        <v>5.0000000000000001E-3</v>
      </c>
      <c r="KF415" s="295">
        <v>3500</v>
      </c>
      <c r="KG415" s="90">
        <f t="shared" si="6594"/>
        <v>17.5</v>
      </c>
      <c r="KH415" s="243">
        <v>5.0000000000000001E-3</v>
      </c>
      <c r="KI415" s="295">
        <v>3500</v>
      </c>
      <c r="KJ415" s="90">
        <f t="shared" si="6595"/>
        <v>17.5</v>
      </c>
      <c r="KK415" s="41">
        <f t="shared" si="6527"/>
        <v>0</v>
      </c>
      <c r="KL415" s="42">
        <f t="shared" si="6528"/>
        <v>0</v>
      </c>
      <c r="KM415" s="43">
        <f t="shared" si="6529"/>
        <v>0</v>
      </c>
      <c r="KN415" s="50">
        <f t="shared" si="6530"/>
        <v>1.4999999999999999E-2</v>
      </c>
      <c r="KO415" s="45">
        <f t="shared" si="6531"/>
        <v>3500</v>
      </c>
      <c r="KP415" s="51">
        <f t="shared" si="6532"/>
        <v>52.5</v>
      </c>
      <c r="KQ415" s="50">
        <f t="shared" si="6533"/>
        <v>1.4999999999999999E-2</v>
      </c>
      <c r="KR415" s="45">
        <f t="shared" si="6534"/>
        <v>3500</v>
      </c>
      <c r="KS415" s="51">
        <f t="shared" si="6535"/>
        <v>52.5</v>
      </c>
      <c r="KT415" s="81">
        <f t="shared" si="6536"/>
        <v>0</v>
      </c>
      <c r="KU415" s="52">
        <f t="shared" si="6537"/>
        <v>0</v>
      </c>
      <c r="KV415" s="52">
        <f t="shared" si="6538"/>
        <v>0</v>
      </c>
      <c r="KW415" s="178">
        <f t="shared" si="6539"/>
        <v>0.06</v>
      </c>
      <c r="KX415" s="28">
        <f t="shared" si="6540"/>
        <v>3500</v>
      </c>
      <c r="KY415" s="29">
        <f t="shared" si="6541"/>
        <v>210</v>
      </c>
      <c r="KZ415" s="178">
        <f t="shared" si="6542"/>
        <v>0.06</v>
      </c>
      <c r="LA415" s="28">
        <f t="shared" si="6543"/>
        <v>3500</v>
      </c>
      <c r="LB415" s="29">
        <f t="shared" si="6544"/>
        <v>210</v>
      </c>
      <c r="LC415" s="27">
        <f t="shared" si="6545"/>
        <v>0</v>
      </c>
      <c r="LD415" s="28">
        <f t="shared" si="6546"/>
        <v>0</v>
      </c>
      <c r="LE415" s="29">
        <f t="shared" si="6547"/>
        <v>0</v>
      </c>
    </row>
    <row r="416" spans="2:317" ht="20.25" hidden="1" customHeight="1" outlineLevel="3">
      <c r="B416" s="84" t="s">
        <v>485</v>
      </c>
      <c r="C416" s="176" t="s">
        <v>486</v>
      </c>
      <c r="D416" s="176" t="s">
        <v>261</v>
      </c>
      <c r="E416" s="176" t="s">
        <v>262</v>
      </c>
      <c r="F416" s="84"/>
      <c r="G416" s="239"/>
      <c r="H416" s="240"/>
      <c r="I416" s="241">
        <f t="shared" si="6548"/>
        <v>0</v>
      </c>
      <c r="J416" s="239"/>
      <c r="K416" s="240"/>
      <c r="L416" s="241">
        <f t="shared" si="6549"/>
        <v>0</v>
      </c>
      <c r="M416" s="41">
        <f t="shared" si="6386"/>
        <v>0</v>
      </c>
      <c r="N416" s="42">
        <f t="shared" si="6387"/>
        <v>0</v>
      </c>
      <c r="O416" s="43">
        <f t="shared" si="6388"/>
        <v>0</v>
      </c>
      <c r="P416" s="239"/>
      <c r="Q416" s="240"/>
      <c r="R416" s="241">
        <f t="shared" si="6550"/>
        <v>0</v>
      </c>
      <c r="S416" s="239"/>
      <c r="T416" s="240"/>
      <c r="U416" s="241">
        <f t="shared" si="6551"/>
        <v>0</v>
      </c>
      <c r="V416" s="41">
        <f t="shared" si="6389"/>
        <v>0</v>
      </c>
      <c r="W416" s="42">
        <f t="shared" si="6390"/>
        <v>0</v>
      </c>
      <c r="X416" s="43">
        <f t="shared" si="6391"/>
        <v>0</v>
      </c>
      <c r="Y416" s="239"/>
      <c r="Z416" s="240"/>
      <c r="AA416" s="241">
        <f t="shared" si="6552"/>
        <v>0</v>
      </c>
      <c r="AB416" s="239"/>
      <c r="AC416" s="240"/>
      <c r="AD416" s="241">
        <f t="shared" si="6553"/>
        <v>0</v>
      </c>
      <c r="AE416" s="236">
        <f t="shared" si="6392"/>
        <v>0</v>
      </c>
      <c r="AF416" s="232">
        <f t="shared" si="6393"/>
        <v>0</v>
      </c>
      <c r="AG416" s="233">
        <f t="shared" si="6394"/>
        <v>0</v>
      </c>
      <c r="AH416" s="449">
        <f t="shared" si="6395"/>
        <v>0</v>
      </c>
      <c r="AI416" s="450">
        <f t="shared" si="6396"/>
        <v>0</v>
      </c>
      <c r="AJ416" s="451">
        <f t="shared" si="6397"/>
        <v>0</v>
      </c>
      <c r="AK416" s="449">
        <f t="shared" si="6398"/>
        <v>0</v>
      </c>
      <c r="AL416" s="450">
        <f t="shared" si="6399"/>
        <v>0</v>
      </c>
      <c r="AM416" s="451">
        <f t="shared" si="6400"/>
        <v>0</v>
      </c>
      <c r="AN416" s="252">
        <f t="shared" si="6401"/>
        <v>0</v>
      </c>
      <c r="AO416" s="253">
        <f t="shared" si="6402"/>
        <v>0</v>
      </c>
      <c r="AP416" s="253">
        <f t="shared" si="6403"/>
        <v>0</v>
      </c>
      <c r="AQ416" s="594"/>
      <c r="AR416" s="315"/>
      <c r="AS416" s="90">
        <f t="shared" si="6554"/>
        <v>0</v>
      </c>
      <c r="AT416" s="88"/>
      <c r="AU416" s="100"/>
      <c r="AV416" s="90">
        <f t="shared" si="6555"/>
        <v>0</v>
      </c>
      <c r="AW416" s="236">
        <f t="shared" si="6404"/>
        <v>0</v>
      </c>
      <c r="AX416" s="232">
        <f t="shared" si="6405"/>
        <v>0</v>
      </c>
      <c r="AY416" s="233">
        <f t="shared" si="6406"/>
        <v>0</v>
      </c>
      <c r="AZ416" s="88"/>
      <c r="BA416" s="100"/>
      <c r="BB416" s="90">
        <f t="shared" si="6556"/>
        <v>0</v>
      </c>
      <c r="BC416" s="88"/>
      <c r="BD416" s="100"/>
      <c r="BE416" s="90">
        <f t="shared" si="6557"/>
        <v>0</v>
      </c>
      <c r="BF416" s="236">
        <f t="shared" si="6407"/>
        <v>0</v>
      </c>
      <c r="BG416" s="232">
        <f t="shared" si="6408"/>
        <v>0</v>
      </c>
      <c r="BH416" s="233">
        <f t="shared" si="6409"/>
        <v>0</v>
      </c>
      <c r="BI416" s="88"/>
      <c r="BJ416" s="100"/>
      <c r="BK416" s="90">
        <f t="shared" si="6558"/>
        <v>0</v>
      </c>
      <c r="BL416" s="88"/>
      <c r="BM416" s="100"/>
      <c r="BN416" s="90">
        <f t="shared" si="6559"/>
        <v>0</v>
      </c>
      <c r="BO416" s="236">
        <f t="shared" si="6410"/>
        <v>0</v>
      </c>
      <c r="BP416" s="232">
        <f t="shared" si="6411"/>
        <v>0</v>
      </c>
      <c r="BQ416" s="233">
        <f t="shared" si="6412"/>
        <v>0</v>
      </c>
      <c r="BR416" s="50">
        <f t="shared" si="6413"/>
        <v>0</v>
      </c>
      <c r="BS416" s="45">
        <f t="shared" si="6414"/>
        <v>0</v>
      </c>
      <c r="BT416" s="51">
        <f t="shared" si="6415"/>
        <v>0</v>
      </c>
      <c r="BU416" s="50">
        <f t="shared" si="6416"/>
        <v>0</v>
      </c>
      <c r="BV416" s="45">
        <f t="shared" si="6417"/>
        <v>0</v>
      </c>
      <c r="BW416" s="51">
        <f t="shared" si="6418"/>
        <v>0</v>
      </c>
      <c r="BX416" s="252">
        <f t="shared" si="6419"/>
        <v>0</v>
      </c>
      <c r="BY416" s="253">
        <f t="shared" si="6420"/>
        <v>0</v>
      </c>
      <c r="BZ416" s="253">
        <f t="shared" si="6421"/>
        <v>0</v>
      </c>
      <c r="CA416" s="239"/>
      <c r="CB416" s="240"/>
      <c r="CC416" s="241">
        <f t="shared" si="6560"/>
        <v>0</v>
      </c>
      <c r="CD416" s="239"/>
      <c r="CE416" s="240"/>
      <c r="CF416" s="241">
        <f t="shared" si="6561"/>
        <v>0</v>
      </c>
      <c r="CG416" s="236">
        <f t="shared" si="6422"/>
        <v>0</v>
      </c>
      <c r="CH416" s="232">
        <f t="shared" si="6423"/>
        <v>0</v>
      </c>
      <c r="CI416" s="233">
        <f t="shared" si="6424"/>
        <v>0</v>
      </c>
      <c r="CJ416" s="239"/>
      <c r="CK416" s="240"/>
      <c r="CL416" s="241">
        <f t="shared" si="6562"/>
        <v>0</v>
      </c>
      <c r="CM416" s="239"/>
      <c r="CN416" s="240"/>
      <c r="CO416" s="241">
        <f t="shared" si="6563"/>
        <v>0</v>
      </c>
      <c r="CP416" s="236">
        <f t="shared" si="6425"/>
        <v>0</v>
      </c>
      <c r="CQ416" s="232">
        <f t="shared" si="6426"/>
        <v>0</v>
      </c>
      <c r="CR416" s="233">
        <f t="shared" si="6427"/>
        <v>0</v>
      </c>
      <c r="CS416" s="239"/>
      <c r="CT416" s="240"/>
      <c r="CU416" s="241">
        <f t="shared" si="6564"/>
        <v>0</v>
      </c>
      <c r="CV416" s="239"/>
      <c r="CW416" s="240"/>
      <c r="CX416" s="241">
        <f t="shared" si="6565"/>
        <v>0</v>
      </c>
      <c r="CY416" s="236">
        <f t="shared" si="6428"/>
        <v>0</v>
      </c>
      <c r="CZ416" s="232">
        <f t="shared" si="6429"/>
        <v>0</v>
      </c>
      <c r="DA416" s="233">
        <f t="shared" si="6430"/>
        <v>0</v>
      </c>
      <c r="DB416" s="449">
        <f t="shared" si="6431"/>
        <v>0</v>
      </c>
      <c r="DC416" s="450">
        <f t="shared" si="6432"/>
        <v>0</v>
      </c>
      <c r="DD416" s="451">
        <f t="shared" si="6433"/>
        <v>0</v>
      </c>
      <c r="DE416" s="449">
        <f t="shared" si="6434"/>
        <v>0</v>
      </c>
      <c r="DF416" s="450">
        <f t="shared" si="6435"/>
        <v>0</v>
      </c>
      <c r="DG416" s="451">
        <f t="shared" si="6436"/>
        <v>0</v>
      </c>
      <c r="DH416" s="252">
        <f t="shared" si="6437"/>
        <v>0</v>
      </c>
      <c r="DI416" s="253">
        <f t="shared" si="6438"/>
        <v>0</v>
      </c>
      <c r="DJ416" s="253">
        <f t="shared" si="6439"/>
        <v>0</v>
      </c>
      <c r="DK416" s="88"/>
      <c r="DL416" s="100"/>
      <c r="DM416" s="90">
        <f t="shared" si="6566"/>
        <v>0</v>
      </c>
      <c r="DN416" s="88"/>
      <c r="DO416" s="100"/>
      <c r="DP416" s="90">
        <f t="shared" si="6567"/>
        <v>0</v>
      </c>
      <c r="DQ416" s="236">
        <f t="shared" si="6440"/>
        <v>0</v>
      </c>
      <c r="DR416" s="232">
        <f t="shared" si="6441"/>
        <v>0</v>
      </c>
      <c r="DS416" s="233">
        <f t="shared" si="6442"/>
        <v>0</v>
      </c>
      <c r="DT416" s="88"/>
      <c r="DU416" s="100"/>
      <c r="DV416" s="90">
        <f t="shared" si="6568"/>
        <v>0</v>
      </c>
      <c r="DW416" s="88"/>
      <c r="DX416" s="100"/>
      <c r="DY416" s="90">
        <f t="shared" si="6569"/>
        <v>0</v>
      </c>
      <c r="DZ416" s="236">
        <f t="shared" si="6443"/>
        <v>0</v>
      </c>
      <c r="EA416" s="232">
        <f t="shared" si="6444"/>
        <v>0</v>
      </c>
      <c r="EB416" s="233">
        <f t="shared" si="6445"/>
        <v>0</v>
      </c>
      <c r="EC416" s="88"/>
      <c r="ED416" s="100"/>
      <c r="EE416" s="90">
        <f t="shared" si="6570"/>
        <v>0</v>
      </c>
      <c r="EF416" s="88"/>
      <c r="EG416" s="100"/>
      <c r="EH416" s="90">
        <f t="shared" si="6571"/>
        <v>0</v>
      </c>
      <c r="EI416" s="41">
        <f t="shared" si="6446"/>
        <v>0</v>
      </c>
      <c r="EJ416" s="42">
        <f t="shared" si="6447"/>
        <v>0</v>
      </c>
      <c r="EK416" s="43">
        <f t="shared" si="6448"/>
        <v>0</v>
      </c>
      <c r="EL416" s="50">
        <f t="shared" si="6449"/>
        <v>0</v>
      </c>
      <c r="EM416" s="45">
        <f t="shared" si="6450"/>
        <v>0</v>
      </c>
      <c r="EN416" s="51">
        <f t="shared" si="6451"/>
        <v>0</v>
      </c>
      <c r="EO416" s="50">
        <f t="shared" si="6452"/>
        <v>0</v>
      </c>
      <c r="EP416" s="45">
        <f t="shared" si="6453"/>
        <v>0</v>
      </c>
      <c r="EQ416" s="51">
        <f t="shared" si="6454"/>
        <v>0</v>
      </c>
      <c r="ER416" s="81">
        <f t="shared" si="6455"/>
        <v>0</v>
      </c>
      <c r="ES416" s="52">
        <f t="shared" si="6456"/>
        <v>0</v>
      </c>
      <c r="ET416" s="52">
        <f t="shared" si="6457"/>
        <v>0</v>
      </c>
      <c r="EU416" s="27">
        <f t="shared" si="6458"/>
        <v>0</v>
      </c>
      <c r="EV416" s="28">
        <f t="shared" si="6459"/>
        <v>0</v>
      </c>
      <c r="EW416" s="29">
        <f t="shared" si="6460"/>
        <v>0</v>
      </c>
      <c r="EX416" s="27">
        <f t="shared" si="6461"/>
        <v>0</v>
      </c>
      <c r="EY416" s="28">
        <f t="shared" si="6462"/>
        <v>0</v>
      </c>
      <c r="EZ416" s="29">
        <f t="shared" si="6463"/>
        <v>0</v>
      </c>
      <c r="FA416" s="27">
        <f t="shared" si="6464"/>
        <v>0</v>
      </c>
      <c r="FB416" s="28">
        <f t="shared" si="6465"/>
        <v>0</v>
      </c>
      <c r="FC416" s="29">
        <f t="shared" si="6466"/>
        <v>0</v>
      </c>
      <c r="FE416" s="84"/>
      <c r="FF416" s="176"/>
      <c r="FG416" s="176"/>
      <c r="FH416" s="84"/>
      <c r="FI416" s="239"/>
      <c r="FJ416" s="240"/>
      <c r="FK416" s="241">
        <f t="shared" si="6572"/>
        <v>0</v>
      </c>
      <c r="FL416" s="239"/>
      <c r="FM416" s="240"/>
      <c r="FN416" s="241">
        <f t="shared" si="6573"/>
        <v>0</v>
      </c>
      <c r="FO416" s="41">
        <f t="shared" si="6467"/>
        <v>0</v>
      </c>
      <c r="FP416" s="42">
        <f t="shared" si="6468"/>
        <v>0</v>
      </c>
      <c r="FQ416" s="43">
        <f t="shared" si="6469"/>
        <v>0</v>
      </c>
      <c r="FR416" s="239"/>
      <c r="FS416" s="240"/>
      <c r="FT416" s="241">
        <f t="shared" si="6574"/>
        <v>0</v>
      </c>
      <c r="FU416" s="239"/>
      <c r="FV416" s="240"/>
      <c r="FW416" s="241">
        <f t="shared" si="6575"/>
        <v>0</v>
      </c>
      <c r="FX416" s="41">
        <f t="shared" si="6470"/>
        <v>0</v>
      </c>
      <c r="FY416" s="42">
        <f t="shared" si="6471"/>
        <v>0</v>
      </c>
      <c r="FZ416" s="43">
        <f t="shared" si="6472"/>
        <v>0</v>
      </c>
      <c r="GA416" s="239"/>
      <c r="GB416" s="240"/>
      <c r="GC416" s="241">
        <f t="shared" si="6576"/>
        <v>0</v>
      </c>
      <c r="GD416" s="239"/>
      <c r="GE416" s="240"/>
      <c r="GF416" s="241">
        <f t="shared" si="6577"/>
        <v>0</v>
      </c>
      <c r="GG416" s="236">
        <f t="shared" si="6473"/>
        <v>0</v>
      </c>
      <c r="GH416" s="232">
        <f t="shared" si="6474"/>
        <v>0</v>
      </c>
      <c r="GI416" s="233">
        <f t="shared" si="6475"/>
        <v>0</v>
      </c>
      <c r="GJ416" s="449">
        <f t="shared" si="6476"/>
        <v>0</v>
      </c>
      <c r="GK416" s="450">
        <f t="shared" si="6477"/>
        <v>0</v>
      </c>
      <c r="GL416" s="451">
        <f t="shared" si="6478"/>
        <v>0</v>
      </c>
      <c r="GM416" s="449">
        <f t="shared" si="6479"/>
        <v>0</v>
      </c>
      <c r="GN416" s="450">
        <f t="shared" si="6480"/>
        <v>0</v>
      </c>
      <c r="GO416" s="451">
        <f t="shared" si="6481"/>
        <v>0</v>
      </c>
      <c r="GP416" s="252">
        <f t="shared" si="6482"/>
        <v>0</v>
      </c>
      <c r="GQ416" s="253">
        <f t="shared" si="6483"/>
        <v>0</v>
      </c>
      <c r="GR416" s="253">
        <f t="shared" si="6484"/>
        <v>0</v>
      </c>
      <c r="GS416" s="594"/>
      <c r="GT416" s="315"/>
      <c r="GU416" s="90">
        <f t="shared" si="6578"/>
        <v>0</v>
      </c>
      <c r="GV416" s="88"/>
      <c r="GW416" s="100"/>
      <c r="GX416" s="90">
        <f t="shared" si="6579"/>
        <v>0</v>
      </c>
      <c r="GY416" s="236">
        <f t="shared" si="6485"/>
        <v>0</v>
      </c>
      <c r="GZ416" s="232">
        <f t="shared" si="6486"/>
        <v>0</v>
      </c>
      <c r="HA416" s="233">
        <f t="shared" si="6487"/>
        <v>0</v>
      </c>
      <c r="HB416" s="88"/>
      <c r="HC416" s="100"/>
      <c r="HD416" s="90">
        <f t="shared" si="6580"/>
        <v>0</v>
      </c>
      <c r="HE416" s="88"/>
      <c r="HF416" s="100"/>
      <c r="HG416" s="90">
        <f t="shared" si="6581"/>
        <v>0</v>
      </c>
      <c r="HH416" s="236">
        <f t="shared" si="6488"/>
        <v>0</v>
      </c>
      <c r="HI416" s="232">
        <f t="shared" si="6489"/>
        <v>0</v>
      </c>
      <c r="HJ416" s="233">
        <f t="shared" si="6490"/>
        <v>0</v>
      </c>
      <c r="HK416" s="88"/>
      <c r="HL416" s="100"/>
      <c r="HM416" s="90">
        <f t="shared" si="6582"/>
        <v>0</v>
      </c>
      <c r="HN416" s="88"/>
      <c r="HO416" s="100"/>
      <c r="HP416" s="90">
        <f t="shared" si="6583"/>
        <v>0</v>
      </c>
      <c r="HQ416" s="236">
        <f t="shared" si="6491"/>
        <v>0</v>
      </c>
      <c r="HR416" s="232">
        <f t="shared" si="6492"/>
        <v>0</v>
      </c>
      <c r="HS416" s="233">
        <f t="shared" si="6493"/>
        <v>0</v>
      </c>
      <c r="HT416" s="50">
        <f t="shared" si="6494"/>
        <v>0</v>
      </c>
      <c r="HU416" s="45">
        <f t="shared" si="6495"/>
        <v>0</v>
      </c>
      <c r="HV416" s="51">
        <f t="shared" si="6496"/>
        <v>0</v>
      </c>
      <c r="HW416" s="50">
        <f t="shared" si="6497"/>
        <v>0</v>
      </c>
      <c r="HX416" s="45">
        <f t="shared" si="6498"/>
        <v>0</v>
      </c>
      <c r="HY416" s="51">
        <f t="shared" si="6499"/>
        <v>0</v>
      </c>
      <c r="HZ416" s="252">
        <f t="shared" si="6500"/>
        <v>0</v>
      </c>
      <c r="IA416" s="253">
        <f t="shared" si="6501"/>
        <v>0</v>
      </c>
      <c r="IB416" s="253">
        <f t="shared" si="6502"/>
        <v>0</v>
      </c>
      <c r="IC416" s="239"/>
      <c r="ID416" s="240"/>
      <c r="IE416" s="241">
        <f t="shared" si="6584"/>
        <v>0</v>
      </c>
      <c r="IF416" s="239"/>
      <c r="IG416" s="240"/>
      <c r="IH416" s="241">
        <f t="shared" si="6585"/>
        <v>0</v>
      </c>
      <c r="II416" s="236">
        <f t="shared" si="6503"/>
        <v>0</v>
      </c>
      <c r="IJ416" s="232">
        <f t="shared" si="6504"/>
        <v>0</v>
      </c>
      <c r="IK416" s="233">
        <f t="shared" si="6505"/>
        <v>0</v>
      </c>
      <c r="IL416" s="239"/>
      <c r="IM416" s="240"/>
      <c r="IN416" s="241">
        <f t="shared" si="6586"/>
        <v>0</v>
      </c>
      <c r="IO416" s="239"/>
      <c r="IP416" s="240"/>
      <c r="IQ416" s="241">
        <f t="shared" si="6587"/>
        <v>0</v>
      </c>
      <c r="IR416" s="236">
        <f t="shared" si="6506"/>
        <v>0</v>
      </c>
      <c r="IS416" s="232">
        <f t="shared" si="6507"/>
        <v>0</v>
      </c>
      <c r="IT416" s="233">
        <f t="shared" si="6508"/>
        <v>0</v>
      </c>
      <c r="IU416" s="239"/>
      <c r="IV416" s="240"/>
      <c r="IW416" s="241">
        <f t="shared" si="6588"/>
        <v>0</v>
      </c>
      <c r="IX416" s="239"/>
      <c r="IY416" s="240"/>
      <c r="IZ416" s="241">
        <f t="shared" si="6589"/>
        <v>0</v>
      </c>
      <c r="JA416" s="236">
        <f t="shared" si="6509"/>
        <v>0</v>
      </c>
      <c r="JB416" s="232">
        <f t="shared" si="6510"/>
        <v>0</v>
      </c>
      <c r="JC416" s="233">
        <f t="shared" si="6511"/>
        <v>0</v>
      </c>
      <c r="JD416" s="449">
        <f t="shared" si="6512"/>
        <v>0</v>
      </c>
      <c r="JE416" s="450">
        <f t="shared" si="6513"/>
        <v>0</v>
      </c>
      <c r="JF416" s="451">
        <f t="shared" si="6514"/>
        <v>0</v>
      </c>
      <c r="JG416" s="449">
        <f t="shared" si="6515"/>
        <v>0</v>
      </c>
      <c r="JH416" s="450">
        <f t="shared" si="6516"/>
        <v>0</v>
      </c>
      <c r="JI416" s="451">
        <f t="shared" si="6517"/>
        <v>0</v>
      </c>
      <c r="JJ416" s="252">
        <f t="shared" si="6518"/>
        <v>0</v>
      </c>
      <c r="JK416" s="253">
        <f t="shared" si="6519"/>
        <v>0</v>
      </c>
      <c r="JL416" s="253">
        <f t="shared" si="6520"/>
        <v>0</v>
      </c>
      <c r="JM416" s="88"/>
      <c r="JN416" s="100"/>
      <c r="JO416" s="90">
        <f t="shared" si="6590"/>
        <v>0</v>
      </c>
      <c r="JP416" s="88"/>
      <c r="JQ416" s="100"/>
      <c r="JR416" s="90">
        <f t="shared" si="6591"/>
        <v>0</v>
      </c>
      <c r="JS416" s="236">
        <f t="shared" si="6521"/>
        <v>0</v>
      </c>
      <c r="JT416" s="232">
        <f t="shared" si="6522"/>
        <v>0</v>
      </c>
      <c r="JU416" s="233">
        <f t="shared" si="6523"/>
        <v>0</v>
      </c>
      <c r="JV416" s="88"/>
      <c r="JW416" s="100"/>
      <c r="JX416" s="90">
        <f t="shared" si="6592"/>
        <v>0</v>
      </c>
      <c r="JY416" s="88"/>
      <c r="JZ416" s="100"/>
      <c r="KA416" s="90">
        <f t="shared" si="6593"/>
        <v>0</v>
      </c>
      <c r="KB416" s="236">
        <f t="shared" si="6524"/>
        <v>0</v>
      </c>
      <c r="KC416" s="232">
        <f t="shared" si="6525"/>
        <v>0</v>
      </c>
      <c r="KD416" s="233">
        <f t="shared" si="6526"/>
        <v>0</v>
      </c>
      <c r="KE416" s="88"/>
      <c r="KF416" s="100"/>
      <c r="KG416" s="90">
        <f t="shared" si="6594"/>
        <v>0</v>
      </c>
      <c r="KH416" s="88"/>
      <c r="KI416" s="100"/>
      <c r="KJ416" s="90">
        <f t="shared" si="6595"/>
        <v>0</v>
      </c>
      <c r="KK416" s="41">
        <f t="shared" si="6527"/>
        <v>0</v>
      </c>
      <c r="KL416" s="42">
        <f t="shared" si="6528"/>
        <v>0</v>
      </c>
      <c r="KM416" s="43">
        <f t="shared" si="6529"/>
        <v>0</v>
      </c>
      <c r="KN416" s="50">
        <f t="shared" si="6530"/>
        <v>0</v>
      </c>
      <c r="KO416" s="45">
        <f t="shared" si="6531"/>
        <v>0</v>
      </c>
      <c r="KP416" s="51">
        <f t="shared" si="6532"/>
        <v>0</v>
      </c>
      <c r="KQ416" s="50">
        <f t="shared" si="6533"/>
        <v>0</v>
      </c>
      <c r="KR416" s="45">
        <f t="shared" si="6534"/>
        <v>0</v>
      </c>
      <c r="KS416" s="51">
        <f t="shared" si="6535"/>
        <v>0</v>
      </c>
      <c r="KT416" s="81">
        <f t="shared" si="6536"/>
        <v>0</v>
      </c>
      <c r="KU416" s="52">
        <f t="shared" si="6537"/>
        <v>0</v>
      </c>
      <c r="KV416" s="52">
        <f t="shared" si="6538"/>
        <v>0</v>
      </c>
      <c r="KW416" s="27">
        <f t="shared" si="6539"/>
        <v>0</v>
      </c>
      <c r="KX416" s="28">
        <f t="shared" si="6540"/>
        <v>0</v>
      </c>
      <c r="KY416" s="29">
        <f t="shared" si="6541"/>
        <v>0</v>
      </c>
      <c r="KZ416" s="27">
        <f t="shared" si="6542"/>
        <v>0</v>
      </c>
      <c r="LA416" s="28">
        <f t="shared" si="6543"/>
        <v>0</v>
      </c>
      <c r="LB416" s="29">
        <f t="shared" si="6544"/>
        <v>0</v>
      </c>
      <c r="LC416" s="27">
        <f t="shared" si="6545"/>
        <v>0</v>
      </c>
      <c r="LD416" s="28">
        <f t="shared" si="6546"/>
        <v>0</v>
      </c>
      <c r="LE416" s="29">
        <f t="shared" si="6547"/>
        <v>0</v>
      </c>
    </row>
    <row r="417" spans="2:317" s="129" customFormat="1" ht="20.25" hidden="1" customHeight="1" outlineLevel="2">
      <c r="B417" s="119" t="s">
        <v>488</v>
      </c>
      <c r="C417" s="120"/>
      <c r="D417" s="120"/>
      <c r="E417" s="120"/>
      <c r="F417" s="121"/>
      <c r="G417" s="412">
        <f>SUBTOTAL(9,G407:G416)</f>
        <v>4.0000000000000001E-3</v>
      </c>
      <c r="H417" s="420"/>
      <c r="I417" s="414">
        <f>SUBTOTAL(9,I407:I416)</f>
        <v>11.9</v>
      </c>
      <c r="J417" s="412">
        <f>SUBTOTAL(9,J407:J416)</f>
        <v>5.0000000000000001E-3</v>
      </c>
      <c r="K417" s="420"/>
      <c r="L417" s="414">
        <f>SUBTOTAL(9,L407:L416)</f>
        <v>17.5</v>
      </c>
      <c r="M417" s="91">
        <f>SUBTOTAL(9,M407:M416)</f>
        <v>-1E-3</v>
      </c>
      <c r="N417" s="92"/>
      <c r="O417" s="93">
        <f>SUBTOTAL(9,O407:O416)</f>
        <v>-5.6</v>
      </c>
      <c r="P417" s="412">
        <f>SUBTOTAL(9,P407:P416)</f>
        <v>2E-3</v>
      </c>
      <c r="Q417" s="420"/>
      <c r="R417" s="414">
        <f>SUBTOTAL(9,R407:R416)</f>
        <v>7.2</v>
      </c>
      <c r="S417" s="412">
        <f>SUBTOTAL(9,S407:S416)</f>
        <v>5.0000000000000001E-3</v>
      </c>
      <c r="T417" s="420"/>
      <c r="U417" s="414">
        <f>SUBTOTAL(9,U407:U416)</f>
        <v>17.5</v>
      </c>
      <c r="V417" s="91">
        <f>SUBTOTAL(9,V407:V416)</f>
        <v>-3.0000000000000001E-3</v>
      </c>
      <c r="W417" s="92"/>
      <c r="X417" s="93">
        <f>SUBTOTAL(9,X407:X416)</f>
        <v>-10.3</v>
      </c>
      <c r="Y417" s="412">
        <f>SUBTOTAL(9,Y407:Y416)</f>
        <v>5.0000000000000001E-3</v>
      </c>
      <c r="Z417" s="420"/>
      <c r="AA417" s="414">
        <f>SUBTOTAL(9,AA407:AA416)</f>
        <v>27.3</v>
      </c>
      <c r="AB417" s="412">
        <f>SUBTOTAL(9,AB407:AB416)</f>
        <v>5.0000000000000001E-3</v>
      </c>
      <c r="AC417" s="420"/>
      <c r="AD417" s="414">
        <f>SUBTOTAL(9,AD407:AD416)</f>
        <v>17.5</v>
      </c>
      <c r="AE417" s="255">
        <f>SUBTOTAL(9,AE407:AE416)</f>
        <v>0</v>
      </c>
      <c r="AF417" s="256"/>
      <c r="AG417" s="257">
        <f>SUBTOTAL(9,AG407:AG416)</f>
        <v>9.8000000000000007</v>
      </c>
      <c r="AH417" s="452">
        <f>SUBTOTAL(9,AH407:AH416)</f>
        <v>1.1000000000000001E-2</v>
      </c>
      <c r="AI417" s="458">
        <f>IF(AJ417,AJ417/AH417,"")</f>
        <v>4218.181818181818</v>
      </c>
      <c r="AJ417" s="454">
        <f>SUBTOTAL(9,AJ407:AJ416)</f>
        <v>46.400000000000006</v>
      </c>
      <c r="AK417" s="452">
        <f>SUBTOTAL(9,AK407:AK416)</f>
        <v>1.4999999999999999E-2</v>
      </c>
      <c r="AL417" s="458">
        <f>IF(AM417,AM417/AK417,"")</f>
        <v>3500</v>
      </c>
      <c r="AM417" s="455">
        <f>SUBTOTAL(9,AM407:AM416)</f>
        <v>52.5</v>
      </c>
      <c r="AN417" s="259">
        <f>SUBTOTAL(9,AN407:AN416)</f>
        <v>-3.9999999999999983E-3</v>
      </c>
      <c r="AO417" s="258"/>
      <c r="AP417" s="258">
        <f>SUBTOTAL(9,AP407:AP416)</f>
        <v>-6.0999999999999943</v>
      </c>
      <c r="AQ417" s="91">
        <f>SUBTOTAL(9,AQ407:AQ416)</f>
        <v>5.0000000000000001E-3</v>
      </c>
      <c r="AR417" s="101"/>
      <c r="AS417" s="93">
        <f>SUBTOTAL(9,AS407:AS416)</f>
        <v>17.5</v>
      </c>
      <c r="AT417" s="91">
        <f>SUBTOTAL(9,AT407:AT416)</f>
        <v>5.0000000000000001E-3</v>
      </c>
      <c r="AU417" s="101"/>
      <c r="AV417" s="93">
        <f>SUBTOTAL(9,AV407:AV416)</f>
        <v>17.5</v>
      </c>
      <c r="AW417" s="255">
        <f>SUBTOTAL(9,AW407:AW416)</f>
        <v>0</v>
      </c>
      <c r="AX417" s="256"/>
      <c r="AY417" s="257">
        <f>SUBTOTAL(9,AY407:AY416)</f>
        <v>0</v>
      </c>
      <c r="AZ417" s="91">
        <f>SUBTOTAL(9,AZ407:AZ416)</f>
        <v>5.0000000000000001E-3</v>
      </c>
      <c r="BA417" s="101"/>
      <c r="BB417" s="93">
        <f>SUBTOTAL(9,BB407:BB416)</f>
        <v>17.5</v>
      </c>
      <c r="BC417" s="91">
        <f>SUBTOTAL(9,BC407:BC416)</f>
        <v>5.0000000000000001E-3</v>
      </c>
      <c r="BD417" s="101"/>
      <c r="BE417" s="93">
        <f>SUBTOTAL(9,BE407:BE416)</f>
        <v>17.5</v>
      </c>
      <c r="BF417" s="255">
        <f>SUBTOTAL(9,BF407:BF416)</f>
        <v>0</v>
      </c>
      <c r="BG417" s="256"/>
      <c r="BH417" s="257">
        <f>SUBTOTAL(9,BH407:BH416)</f>
        <v>0</v>
      </c>
      <c r="BI417" s="91">
        <f>SUBTOTAL(9,BI407:BI416)</f>
        <v>5.0000000000000001E-3</v>
      </c>
      <c r="BJ417" s="101"/>
      <c r="BK417" s="93">
        <f>SUBTOTAL(9,BK407:BK416)</f>
        <v>17.5</v>
      </c>
      <c r="BL417" s="91">
        <f>SUBTOTAL(9,BL407:BL416)</f>
        <v>5.0000000000000001E-3</v>
      </c>
      <c r="BM417" s="101"/>
      <c r="BN417" s="93">
        <f>SUBTOTAL(9,BN407:BN416)</f>
        <v>17.5</v>
      </c>
      <c r="BO417" s="255">
        <f>SUBTOTAL(9,BO407:BO416)</f>
        <v>0</v>
      </c>
      <c r="BP417" s="256"/>
      <c r="BQ417" s="257">
        <f>SUBTOTAL(9,BQ407:BQ416)</f>
        <v>0</v>
      </c>
      <c r="BR417" s="122">
        <f>SUBTOTAL(9,BR407:BR416)</f>
        <v>1.4999999999999999E-2</v>
      </c>
      <c r="BS417" s="130">
        <f>IF(BT417,BT417/BR417,"")</f>
        <v>3500</v>
      </c>
      <c r="BT417" s="124">
        <f>SUBTOTAL(9,BT407:BT416)</f>
        <v>52.5</v>
      </c>
      <c r="BU417" s="122">
        <f>SUBTOTAL(9,BU407:BU416)</f>
        <v>1.4999999999999999E-2</v>
      </c>
      <c r="BV417" s="130">
        <f>IF(BW417,BW417/BU417,"")</f>
        <v>3500</v>
      </c>
      <c r="BW417" s="496">
        <f>SUBTOTAL(9,BW407:BW416)</f>
        <v>52.5</v>
      </c>
      <c r="BX417" s="259">
        <f>SUBTOTAL(9,BX407:BX416)</f>
        <v>0</v>
      </c>
      <c r="BY417" s="258"/>
      <c r="BZ417" s="258">
        <f>SUBTOTAL(9,BZ407:BZ416)</f>
        <v>0</v>
      </c>
      <c r="CA417" s="412">
        <f>SUBTOTAL(9,CA407:CA416)</f>
        <v>5.0000000000000001E-3</v>
      </c>
      <c r="CB417" s="420"/>
      <c r="CC417" s="414">
        <f>SUBTOTAL(9,CC407:CC416)</f>
        <v>17.5</v>
      </c>
      <c r="CD417" s="412">
        <f>SUBTOTAL(9,CD407:CD416)</f>
        <v>5.0000000000000001E-3</v>
      </c>
      <c r="CE417" s="420"/>
      <c r="CF417" s="414">
        <f>SUBTOTAL(9,CF407:CF416)</f>
        <v>17.5</v>
      </c>
      <c r="CG417" s="255">
        <f>SUBTOTAL(9,CG407:CG416)</f>
        <v>0</v>
      </c>
      <c r="CH417" s="256"/>
      <c r="CI417" s="257">
        <f>SUBTOTAL(9,CI407:CI416)</f>
        <v>0</v>
      </c>
      <c r="CJ417" s="412">
        <f>SUBTOTAL(9,CJ407:CJ416)</f>
        <v>5.0000000000000001E-3</v>
      </c>
      <c r="CK417" s="420"/>
      <c r="CL417" s="414">
        <f>SUBTOTAL(9,CL407:CL416)</f>
        <v>17.5</v>
      </c>
      <c r="CM417" s="412">
        <f>SUBTOTAL(9,CM407:CM416)</f>
        <v>5.0000000000000001E-3</v>
      </c>
      <c r="CN417" s="420"/>
      <c r="CO417" s="414">
        <f>SUBTOTAL(9,CO407:CO416)</f>
        <v>17.5</v>
      </c>
      <c r="CP417" s="255">
        <f>SUBTOTAL(9,CP407:CP416)</f>
        <v>0</v>
      </c>
      <c r="CQ417" s="256"/>
      <c r="CR417" s="257">
        <f>SUBTOTAL(9,CR407:CR416)</f>
        <v>0</v>
      </c>
      <c r="CS417" s="412">
        <f>SUBTOTAL(9,CS407:CS416)</f>
        <v>5.0000000000000001E-3</v>
      </c>
      <c r="CT417" s="420"/>
      <c r="CU417" s="414">
        <f>SUBTOTAL(9,CU407:CU416)</f>
        <v>17.5</v>
      </c>
      <c r="CV417" s="412">
        <f>SUBTOTAL(9,CV407:CV416)</f>
        <v>5.0000000000000001E-3</v>
      </c>
      <c r="CW417" s="420"/>
      <c r="CX417" s="414">
        <f>SUBTOTAL(9,CX407:CX416)</f>
        <v>17.5</v>
      </c>
      <c r="CY417" s="255">
        <f>SUBTOTAL(9,CY407:CY416)</f>
        <v>0</v>
      </c>
      <c r="CZ417" s="256"/>
      <c r="DA417" s="257">
        <f>SUBTOTAL(9,DA407:DA416)</f>
        <v>0</v>
      </c>
      <c r="DB417" s="452">
        <f>SUBTOTAL(9,DB407:DB416)</f>
        <v>1.4999999999999999E-2</v>
      </c>
      <c r="DC417" s="458">
        <f>IF(DD417,DD417/DB417,"")</f>
        <v>3500</v>
      </c>
      <c r="DD417" s="454">
        <f>SUBTOTAL(9,DD407:DD416)</f>
        <v>52.5</v>
      </c>
      <c r="DE417" s="452">
        <f>SUBTOTAL(9,DE407:DE416)</f>
        <v>1.4999999999999999E-2</v>
      </c>
      <c r="DF417" s="458">
        <f>IF(DG417,DG417/DE417,"")</f>
        <v>3500</v>
      </c>
      <c r="DG417" s="455">
        <f>SUBTOTAL(9,DG407:DG416)</f>
        <v>52.5</v>
      </c>
      <c r="DH417" s="259">
        <f>SUBTOTAL(9,DH407:DH416)</f>
        <v>0</v>
      </c>
      <c r="DI417" s="258"/>
      <c r="DJ417" s="258">
        <f>SUBTOTAL(9,DJ407:DJ416)</f>
        <v>0</v>
      </c>
      <c r="DK417" s="91">
        <f>SUBTOTAL(9,DK407:DK416)</f>
        <v>5.0000000000000001E-3</v>
      </c>
      <c r="DL417" s="101"/>
      <c r="DM417" s="93">
        <f>SUBTOTAL(9,DM407:DM416)</f>
        <v>17.5</v>
      </c>
      <c r="DN417" s="91">
        <f>SUBTOTAL(9,DN407:DN416)</f>
        <v>5.0000000000000001E-3</v>
      </c>
      <c r="DO417" s="101"/>
      <c r="DP417" s="93">
        <f>SUBTOTAL(9,DP407:DP416)</f>
        <v>17.5</v>
      </c>
      <c r="DQ417" s="255">
        <f>SUBTOTAL(9,DQ407:DQ416)</f>
        <v>0</v>
      </c>
      <c r="DR417" s="256"/>
      <c r="DS417" s="257">
        <f>SUBTOTAL(9,DS407:DS416)</f>
        <v>0</v>
      </c>
      <c r="DT417" s="91">
        <f>SUBTOTAL(9,DT407:DT416)</f>
        <v>5.0000000000000001E-3</v>
      </c>
      <c r="DU417" s="101"/>
      <c r="DV417" s="93">
        <f>SUBTOTAL(9,DV407:DV416)</f>
        <v>17.5</v>
      </c>
      <c r="DW417" s="91">
        <f>SUBTOTAL(9,DW407:DW416)</f>
        <v>5.0000000000000001E-3</v>
      </c>
      <c r="DX417" s="101"/>
      <c r="DY417" s="93">
        <f>SUBTOTAL(9,DY407:DY416)</f>
        <v>17.5</v>
      </c>
      <c r="DZ417" s="255">
        <f>SUBTOTAL(9,DZ407:DZ416)</f>
        <v>0</v>
      </c>
      <c r="EA417" s="256"/>
      <c r="EB417" s="257">
        <f>SUBTOTAL(9,EB407:EB416)</f>
        <v>0</v>
      </c>
      <c r="EC417" s="91">
        <f>SUBTOTAL(9,EC407:EC416)</f>
        <v>5.0000000000000001E-3</v>
      </c>
      <c r="ED417" s="101"/>
      <c r="EE417" s="93">
        <f>SUBTOTAL(9,EE407:EE416)</f>
        <v>17.5</v>
      </c>
      <c r="EF417" s="91">
        <f>SUBTOTAL(9,EF407:EF416)</f>
        <v>5.0000000000000001E-3</v>
      </c>
      <c r="EG417" s="101"/>
      <c r="EH417" s="93">
        <f>SUBTOTAL(9,EH407:EH416)</f>
        <v>17.5</v>
      </c>
      <c r="EI417" s="91">
        <f>SUBTOTAL(9,EI407:EI416)</f>
        <v>0</v>
      </c>
      <c r="EJ417" s="92"/>
      <c r="EK417" s="93">
        <f>SUBTOTAL(9,EK407:EK416)</f>
        <v>0</v>
      </c>
      <c r="EL417" s="122">
        <f>SUBTOTAL(9,EL407:EL416)</f>
        <v>1.4999999999999999E-2</v>
      </c>
      <c r="EM417" s="130">
        <f>IF(EN417,EN417/EL417,"")</f>
        <v>3500</v>
      </c>
      <c r="EN417" s="124">
        <f>SUBTOTAL(9,EN407:EN416)</f>
        <v>52.5</v>
      </c>
      <c r="EO417" s="122">
        <f>SUBTOTAL(9,EO407:EO416)</f>
        <v>1.4999999999999999E-2</v>
      </c>
      <c r="EP417" s="130">
        <f>IF(EQ417,EQ417/EO417,"")</f>
        <v>3500</v>
      </c>
      <c r="EQ417" s="496">
        <f>SUBTOTAL(9,EQ407:EQ416)</f>
        <v>52.5</v>
      </c>
      <c r="ER417" s="125">
        <f>SUBTOTAL(9,ER407:ER416)</f>
        <v>0</v>
      </c>
      <c r="ES417" s="124"/>
      <c r="ET417" s="124">
        <f>SUBTOTAL(9,ET407:ET416)</f>
        <v>0</v>
      </c>
      <c r="EU417" s="126">
        <f>SUBTOTAL(9,EU407:EU416)</f>
        <v>5.6000000000000001E-2</v>
      </c>
      <c r="EV417" s="127">
        <f>IF(EW417,EW417/EU417,"")</f>
        <v>3641.0714285714284</v>
      </c>
      <c r="EW417" s="128">
        <f>SUBTOTAL(9,EW407:EW416)</f>
        <v>203.9</v>
      </c>
      <c r="EX417" s="126">
        <f>SUBTOTAL(9,EX407:EX416)</f>
        <v>0.06</v>
      </c>
      <c r="EY417" s="127">
        <f>IF(EZ417,EZ417/EX417,"")</f>
        <v>3500</v>
      </c>
      <c r="EZ417" s="128">
        <f>SUBTOTAL(9,EZ407:EZ416)</f>
        <v>210</v>
      </c>
      <c r="FA417" s="126">
        <f>SUBTOTAL(9,FA407:FA416)</f>
        <v>-3.9999999999999983E-3</v>
      </c>
      <c r="FB417" s="127"/>
      <c r="FC417" s="128">
        <f>SUBTOTAL(9,FC407:FC416)</f>
        <v>-6.0999999999999943</v>
      </c>
      <c r="FE417" s="119" t="s">
        <v>488</v>
      </c>
      <c r="FF417" s="120"/>
      <c r="FG417" s="120"/>
      <c r="FH417" s="121"/>
      <c r="FI417" s="412">
        <f>SUBTOTAL(9,FI407:FI416)</f>
        <v>5.0000000000000001E-3</v>
      </c>
      <c r="FJ417" s="420"/>
      <c r="FK417" s="414">
        <f>SUBTOTAL(9,FK407:FK416)</f>
        <v>17.5</v>
      </c>
      <c r="FL417" s="412">
        <f>SUBTOTAL(9,FL407:FL416)</f>
        <v>5.0000000000000001E-3</v>
      </c>
      <c r="FM417" s="420"/>
      <c r="FN417" s="414">
        <f>SUBTOTAL(9,FN407:FN416)</f>
        <v>17.5</v>
      </c>
      <c r="FO417" s="91">
        <f>SUBTOTAL(9,FO407:FO416)</f>
        <v>0</v>
      </c>
      <c r="FP417" s="92"/>
      <c r="FQ417" s="93">
        <f>SUBTOTAL(9,FQ407:FQ416)</f>
        <v>0</v>
      </c>
      <c r="FR417" s="412">
        <f>SUBTOTAL(9,FR407:FR416)</f>
        <v>5.0000000000000001E-3</v>
      </c>
      <c r="FS417" s="420"/>
      <c r="FT417" s="414">
        <f>SUBTOTAL(9,FT407:FT416)</f>
        <v>17.5</v>
      </c>
      <c r="FU417" s="412">
        <f>SUBTOTAL(9,FU407:FU416)</f>
        <v>5.0000000000000001E-3</v>
      </c>
      <c r="FV417" s="420"/>
      <c r="FW417" s="414">
        <f>SUBTOTAL(9,FW407:FW416)</f>
        <v>17.5</v>
      </c>
      <c r="FX417" s="91">
        <f>SUBTOTAL(9,FX407:FX416)</f>
        <v>0</v>
      </c>
      <c r="FY417" s="92"/>
      <c r="FZ417" s="93">
        <f>SUBTOTAL(9,FZ407:FZ416)</f>
        <v>0</v>
      </c>
      <c r="GA417" s="412">
        <f>SUBTOTAL(9,GA407:GA416)</f>
        <v>5.0000000000000001E-3</v>
      </c>
      <c r="GB417" s="420"/>
      <c r="GC417" s="414">
        <f>SUBTOTAL(9,GC407:GC416)</f>
        <v>17.5</v>
      </c>
      <c r="GD417" s="412">
        <f>SUBTOTAL(9,GD407:GD416)</f>
        <v>5.0000000000000001E-3</v>
      </c>
      <c r="GE417" s="420"/>
      <c r="GF417" s="414">
        <f>SUBTOTAL(9,GF407:GF416)</f>
        <v>17.5</v>
      </c>
      <c r="GG417" s="255">
        <f>SUBTOTAL(9,GG407:GG416)</f>
        <v>0</v>
      </c>
      <c r="GH417" s="256"/>
      <c r="GI417" s="257">
        <f>SUBTOTAL(9,GI407:GI416)</f>
        <v>0</v>
      </c>
      <c r="GJ417" s="452">
        <f>SUBTOTAL(9,GJ407:GJ416)</f>
        <v>1.4999999999999999E-2</v>
      </c>
      <c r="GK417" s="458">
        <f>IF(GL417,GL417/GJ417,"")</f>
        <v>3500</v>
      </c>
      <c r="GL417" s="454">
        <f>SUBTOTAL(9,GL407:GL416)</f>
        <v>52.5</v>
      </c>
      <c r="GM417" s="452">
        <f>SUBTOTAL(9,GM407:GM416)</f>
        <v>1.4999999999999999E-2</v>
      </c>
      <c r="GN417" s="458">
        <f>IF(GO417,GO417/GM417,"")</f>
        <v>3500</v>
      </c>
      <c r="GO417" s="455">
        <f>SUBTOTAL(9,GO407:GO416)</f>
        <v>52.5</v>
      </c>
      <c r="GP417" s="259">
        <f>SUBTOTAL(9,GP407:GP416)</f>
        <v>0</v>
      </c>
      <c r="GQ417" s="258"/>
      <c r="GR417" s="258">
        <f>SUBTOTAL(9,GR407:GR416)</f>
        <v>0</v>
      </c>
      <c r="GS417" s="91">
        <f>SUBTOTAL(9,GS407:GS416)</f>
        <v>5.0000000000000001E-3</v>
      </c>
      <c r="GT417" s="101"/>
      <c r="GU417" s="93">
        <f>SUBTOTAL(9,GU407:GU416)</f>
        <v>17.5</v>
      </c>
      <c r="GV417" s="91">
        <f>SUBTOTAL(9,GV407:GV416)</f>
        <v>5.0000000000000001E-3</v>
      </c>
      <c r="GW417" s="101"/>
      <c r="GX417" s="93">
        <f>SUBTOTAL(9,GX407:GX416)</f>
        <v>17.5</v>
      </c>
      <c r="GY417" s="255">
        <f>SUBTOTAL(9,GY407:GY416)</f>
        <v>0</v>
      </c>
      <c r="GZ417" s="256"/>
      <c r="HA417" s="257">
        <f>SUBTOTAL(9,HA407:HA416)</f>
        <v>0</v>
      </c>
      <c r="HB417" s="91">
        <f>SUBTOTAL(9,HB407:HB416)</f>
        <v>5.0000000000000001E-3</v>
      </c>
      <c r="HC417" s="101"/>
      <c r="HD417" s="93">
        <f>SUBTOTAL(9,HD407:HD416)</f>
        <v>17.5</v>
      </c>
      <c r="HE417" s="91">
        <f>SUBTOTAL(9,HE407:HE416)</f>
        <v>5.0000000000000001E-3</v>
      </c>
      <c r="HF417" s="101"/>
      <c r="HG417" s="93">
        <f>SUBTOTAL(9,HG407:HG416)</f>
        <v>17.5</v>
      </c>
      <c r="HH417" s="255">
        <f>SUBTOTAL(9,HH407:HH416)</f>
        <v>0</v>
      </c>
      <c r="HI417" s="256"/>
      <c r="HJ417" s="257">
        <f>SUBTOTAL(9,HJ407:HJ416)</f>
        <v>0</v>
      </c>
      <c r="HK417" s="91">
        <f>SUBTOTAL(9,HK407:HK416)</f>
        <v>5.0000000000000001E-3</v>
      </c>
      <c r="HL417" s="101"/>
      <c r="HM417" s="93">
        <f>SUBTOTAL(9,HM407:HM416)</f>
        <v>17.5</v>
      </c>
      <c r="HN417" s="91">
        <f>SUBTOTAL(9,HN407:HN416)</f>
        <v>5.0000000000000001E-3</v>
      </c>
      <c r="HO417" s="101"/>
      <c r="HP417" s="93">
        <f>SUBTOTAL(9,HP407:HP416)</f>
        <v>17.5</v>
      </c>
      <c r="HQ417" s="255">
        <f>SUBTOTAL(9,HQ407:HQ416)</f>
        <v>0</v>
      </c>
      <c r="HR417" s="256"/>
      <c r="HS417" s="257">
        <f>SUBTOTAL(9,HS407:HS416)</f>
        <v>0</v>
      </c>
      <c r="HT417" s="122">
        <f>SUBTOTAL(9,HT407:HT416)</f>
        <v>1.4999999999999999E-2</v>
      </c>
      <c r="HU417" s="130">
        <f>IF(HV417,HV417/HT417,"")</f>
        <v>3500</v>
      </c>
      <c r="HV417" s="124">
        <f>SUBTOTAL(9,HV407:HV416)</f>
        <v>52.5</v>
      </c>
      <c r="HW417" s="122">
        <f>SUBTOTAL(9,HW407:HW416)</f>
        <v>1.4999999999999999E-2</v>
      </c>
      <c r="HX417" s="130">
        <f>IF(HY417,HY417/HW417,"")</f>
        <v>3500</v>
      </c>
      <c r="HY417" s="496">
        <f>SUBTOTAL(9,HY407:HY416)</f>
        <v>52.5</v>
      </c>
      <c r="HZ417" s="259">
        <f>SUBTOTAL(9,HZ407:HZ416)</f>
        <v>0</v>
      </c>
      <c r="IA417" s="258"/>
      <c r="IB417" s="258">
        <f>SUBTOTAL(9,IB407:IB416)</f>
        <v>0</v>
      </c>
      <c r="IC417" s="412">
        <f>SUBTOTAL(9,IC407:IC416)</f>
        <v>5.0000000000000001E-3</v>
      </c>
      <c r="ID417" s="420"/>
      <c r="IE417" s="414">
        <f>SUBTOTAL(9,IE407:IE416)</f>
        <v>17.5</v>
      </c>
      <c r="IF417" s="412">
        <f>SUBTOTAL(9,IF407:IF416)</f>
        <v>5.0000000000000001E-3</v>
      </c>
      <c r="IG417" s="420"/>
      <c r="IH417" s="414">
        <f>SUBTOTAL(9,IH407:IH416)</f>
        <v>17.5</v>
      </c>
      <c r="II417" s="255">
        <f>SUBTOTAL(9,II407:II416)</f>
        <v>0</v>
      </c>
      <c r="IJ417" s="256"/>
      <c r="IK417" s="257">
        <f>SUBTOTAL(9,IK407:IK416)</f>
        <v>0</v>
      </c>
      <c r="IL417" s="412">
        <f>SUBTOTAL(9,IL407:IL416)</f>
        <v>5.0000000000000001E-3</v>
      </c>
      <c r="IM417" s="420"/>
      <c r="IN417" s="414">
        <f>SUBTOTAL(9,IN407:IN416)</f>
        <v>17.5</v>
      </c>
      <c r="IO417" s="412">
        <f>SUBTOTAL(9,IO407:IO416)</f>
        <v>5.0000000000000001E-3</v>
      </c>
      <c r="IP417" s="420"/>
      <c r="IQ417" s="414">
        <f>SUBTOTAL(9,IQ407:IQ416)</f>
        <v>17.5</v>
      </c>
      <c r="IR417" s="255">
        <f>SUBTOTAL(9,IR407:IR416)</f>
        <v>0</v>
      </c>
      <c r="IS417" s="256"/>
      <c r="IT417" s="257">
        <f>SUBTOTAL(9,IT407:IT416)</f>
        <v>0</v>
      </c>
      <c r="IU417" s="412">
        <f>SUBTOTAL(9,IU407:IU416)</f>
        <v>5.0000000000000001E-3</v>
      </c>
      <c r="IV417" s="420"/>
      <c r="IW417" s="414">
        <f>SUBTOTAL(9,IW407:IW416)</f>
        <v>17.5</v>
      </c>
      <c r="IX417" s="412">
        <f>SUBTOTAL(9,IX407:IX416)</f>
        <v>5.0000000000000001E-3</v>
      </c>
      <c r="IY417" s="420"/>
      <c r="IZ417" s="414">
        <f>SUBTOTAL(9,IZ407:IZ416)</f>
        <v>17.5</v>
      </c>
      <c r="JA417" s="255">
        <f>SUBTOTAL(9,JA407:JA416)</f>
        <v>0</v>
      </c>
      <c r="JB417" s="256"/>
      <c r="JC417" s="257">
        <f>SUBTOTAL(9,JC407:JC416)</f>
        <v>0</v>
      </c>
      <c r="JD417" s="452">
        <f>SUBTOTAL(9,JD407:JD416)</f>
        <v>1.4999999999999999E-2</v>
      </c>
      <c r="JE417" s="458">
        <f>IF(JF417,JF417/JD417,"")</f>
        <v>3500</v>
      </c>
      <c r="JF417" s="454">
        <f>SUBTOTAL(9,JF407:JF416)</f>
        <v>52.5</v>
      </c>
      <c r="JG417" s="452">
        <f>SUBTOTAL(9,JG407:JG416)</f>
        <v>1.4999999999999999E-2</v>
      </c>
      <c r="JH417" s="458">
        <f>IF(JI417,JI417/JG417,"")</f>
        <v>3500</v>
      </c>
      <c r="JI417" s="455">
        <f>SUBTOTAL(9,JI407:JI416)</f>
        <v>52.5</v>
      </c>
      <c r="JJ417" s="259">
        <f>SUBTOTAL(9,JJ407:JJ416)</f>
        <v>0</v>
      </c>
      <c r="JK417" s="258"/>
      <c r="JL417" s="258">
        <f>SUBTOTAL(9,JL407:JL416)</f>
        <v>0</v>
      </c>
      <c r="JM417" s="91">
        <f>SUBTOTAL(9,JM407:JM416)</f>
        <v>5.0000000000000001E-3</v>
      </c>
      <c r="JN417" s="101"/>
      <c r="JO417" s="93">
        <f>SUBTOTAL(9,JO407:JO416)</f>
        <v>17.5</v>
      </c>
      <c r="JP417" s="91">
        <f>SUBTOTAL(9,JP407:JP416)</f>
        <v>5.0000000000000001E-3</v>
      </c>
      <c r="JQ417" s="101"/>
      <c r="JR417" s="93">
        <f>SUBTOTAL(9,JR407:JR416)</f>
        <v>17.5</v>
      </c>
      <c r="JS417" s="255">
        <f>SUBTOTAL(9,JS407:JS416)</f>
        <v>0</v>
      </c>
      <c r="JT417" s="256"/>
      <c r="JU417" s="257">
        <f>SUBTOTAL(9,JU407:JU416)</f>
        <v>0</v>
      </c>
      <c r="JV417" s="91">
        <f>SUBTOTAL(9,JV407:JV416)</f>
        <v>5.0000000000000001E-3</v>
      </c>
      <c r="JW417" s="101"/>
      <c r="JX417" s="93">
        <f>SUBTOTAL(9,JX407:JX416)</f>
        <v>17.5</v>
      </c>
      <c r="JY417" s="91">
        <f>SUBTOTAL(9,JY407:JY416)</f>
        <v>5.0000000000000001E-3</v>
      </c>
      <c r="JZ417" s="101"/>
      <c r="KA417" s="93">
        <f>SUBTOTAL(9,KA407:KA416)</f>
        <v>17.5</v>
      </c>
      <c r="KB417" s="255">
        <f>SUBTOTAL(9,KB407:KB416)</f>
        <v>0</v>
      </c>
      <c r="KC417" s="256"/>
      <c r="KD417" s="257">
        <f>SUBTOTAL(9,KD407:KD416)</f>
        <v>0</v>
      </c>
      <c r="KE417" s="91">
        <f>SUBTOTAL(9,KE407:KE416)</f>
        <v>5.0000000000000001E-3</v>
      </c>
      <c r="KF417" s="101"/>
      <c r="KG417" s="93">
        <f>SUBTOTAL(9,KG407:KG416)</f>
        <v>17.5</v>
      </c>
      <c r="KH417" s="91">
        <f>SUBTOTAL(9,KH407:KH416)</f>
        <v>5.0000000000000001E-3</v>
      </c>
      <c r="KI417" s="101"/>
      <c r="KJ417" s="93">
        <f>SUBTOTAL(9,KJ407:KJ416)</f>
        <v>17.5</v>
      </c>
      <c r="KK417" s="91">
        <f>SUBTOTAL(9,KK407:KK416)</f>
        <v>0</v>
      </c>
      <c r="KL417" s="92"/>
      <c r="KM417" s="93">
        <f>SUBTOTAL(9,KM407:KM416)</f>
        <v>0</v>
      </c>
      <c r="KN417" s="122">
        <f>SUBTOTAL(9,KN407:KN416)</f>
        <v>1.4999999999999999E-2</v>
      </c>
      <c r="KO417" s="130">
        <f>IF(KP417,KP417/KN417,"")</f>
        <v>3500</v>
      </c>
      <c r="KP417" s="124">
        <f>SUBTOTAL(9,KP407:KP416)</f>
        <v>52.5</v>
      </c>
      <c r="KQ417" s="122">
        <f>SUBTOTAL(9,KQ407:KQ416)</f>
        <v>1.4999999999999999E-2</v>
      </c>
      <c r="KR417" s="130">
        <f>IF(KS417,KS417/KQ417,"")</f>
        <v>3500</v>
      </c>
      <c r="KS417" s="496">
        <f>SUBTOTAL(9,KS407:KS416)</f>
        <v>52.5</v>
      </c>
      <c r="KT417" s="125">
        <f>SUBTOTAL(9,KT407:KT416)</f>
        <v>0</v>
      </c>
      <c r="KU417" s="124"/>
      <c r="KV417" s="124">
        <f>SUBTOTAL(9,KV407:KV416)</f>
        <v>0</v>
      </c>
      <c r="KW417" s="126">
        <f>SUBTOTAL(9,KW407:KW416)</f>
        <v>0.06</v>
      </c>
      <c r="KX417" s="127">
        <f>IF(KY417,KY417/KW417,"")</f>
        <v>3500</v>
      </c>
      <c r="KY417" s="128">
        <f>SUBTOTAL(9,KY407:KY416)</f>
        <v>210</v>
      </c>
      <c r="KZ417" s="126">
        <f>SUBTOTAL(9,KZ407:KZ416)</f>
        <v>0.06</v>
      </c>
      <c r="LA417" s="127">
        <f>IF(LB417,LB417/KZ417,"")</f>
        <v>3500</v>
      </c>
      <c r="LB417" s="128">
        <f>SUBTOTAL(9,LB407:LB416)</f>
        <v>210</v>
      </c>
      <c r="LC417" s="126">
        <f>SUBTOTAL(9,LC407:LC416)</f>
        <v>0</v>
      </c>
      <c r="LD417" s="127"/>
      <c r="LE417" s="128">
        <f>SUBTOTAL(9,LE407:LE416)</f>
        <v>0</v>
      </c>
    </row>
    <row r="418" spans="2:317" ht="20.25" hidden="1" customHeight="1" outlineLevel="3">
      <c r="B418" s="84"/>
      <c r="C418" s="176"/>
      <c r="D418" s="176"/>
      <c r="E418" s="176"/>
      <c r="F418" s="84"/>
      <c r="G418" s="243"/>
      <c r="H418" s="482"/>
      <c r="I418" s="241">
        <f>G418*H418</f>
        <v>0</v>
      </c>
      <c r="J418" s="243"/>
      <c r="K418" s="240"/>
      <c r="L418" s="241">
        <f>J418*K418</f>
        <v>0</v>
      </c>
      <c r="M418" s="41">
        <f t="shared" ref="M418:M427" si="6596">G418-J418</f>
        <v>0</v>
      </c>
      <c r="N418" s="42">
        <f t="shared" ref="N418:N427" si="6597">H418-K418</f>
        <v>0</v>
      </c>
      <c r="O418" s="43">
        <f t="shared" ref="O418:O427" si="6598">I418-L418</f>
        <v>0</v>
      </c>
      <c r="P418" s="243"/>
      <c r="Q418" s="240"/>
      <c r="R418" s="241">
        <f>P418*Q418</f>
        <v>0</v>
      </c>
      <c r="S418" s="243"/>
      <c r="T418" s="240"/>
      <c r="U418" s="241">
        <f>S418*T418</f>
        <v>0</v>
      </c>
      <c r="V418" s="41">
        <f t="shared" ref="V418:V427" si="6599">P418-S418</f>
        <v>0</v>
      </c>
      <c r="W418" s="42">
        <f t="shared" ref="W418:W427" si="6600">Q418-T418</f>
        <v>0</v>
      </c>
      <c r="X418" s="43">
        <f t="shared" ref="X418:X427" si="6601">R418-U418</f>
        <v>0</v>
      </c>
      <c r="Y418" s="243"/>
      <c r="Z418" s="240"/>
      <c r="AA418" s="241">
        <f>Y418*Z418</f>
        <v>0</v>
      </c>
      <c r="AB418" s="243"/>
      <c r="AC418" s="240"/>
      <c r="AD418" s="241">
        <f>AB418*AC418</f>
        <v>0</v>
      </c>
      <c r="AE418" s="236">
        <f t="shared" ref="AE418:AE427" si="6602">Y418-AB418</f>
        <v>0</v>
      </c>
      <c r="AF418" s="232">
        <f t="shared" ref="AF418:AF427" si="6603">Z418-AC418</f>
        <v>0</v>
      </c>
      <c r="AG418" s="233">
        <f t="shared" ref="AG418:AG427" si="6604">AA418-AD418</f>
        <v>0</v>
      </c>
      <c r="AH418" s="449">
        <f t="shared" ref="AH418:AH427" si="6605">G418+P418+Y418</f>
        <v>0</v>
      </c>
      <c r="AI418" s="450">
        <f t="shared" ref="AI418:AI427" si="6606">IF(AJ418,AJ418/AH418,0)</f>
        <v>0</v>
      </c>
      <c r="AJ418" s="451">
        <f t="shared" ref="AJ418:AJ427" si="6607">I418+R418+AA418</f>
        <v>0</v>
      </c>
      <c r="AK418" s="449">
        <f t="shared" ref="AK418:AK427" si="6608">J418+S418+AB418</f>
        <v>0</v>
      </c>
      <c r="AL418" s="450">
        <f t="shared" ref="AL418:AL427" si="6609">IF(AM418,AM418/AK418,0)</f>
        <v>0</v>
      </c>
      <c r="AM418" s="451">
        <f t="shared" ref="AM418:AM427" si="6610">L418+U418+AD418</f>
        <v>0</v>
      </c>
      <c r="AN418" s="252">
        <f t="shared" ref="AN418:AN427" si="6611">AH418-AK418</f>
        <v>0</v>
      </c>
      <c r="AO418" s="253">
        <f t="shared" ref="AO418:AO427" si="6612">AI418-AL418</f>
        <v>0</v>
      </c>
      <c r="AP418" s="253">
        <f t="shared" ref="AP418:AP427" si="6613">AJ418-AM418</f>
        <v>0</v>
      </c>
      <c r="AQ418" s="184"/>
      <c r="AR418" s="100"/>
      <c r="AS418" s="90">
        <f>AQ418*AR418</f>
        <v>0</v>
      </c>
      <c r="AT418" s="184"/>
      <c r="AU418" s="100"/>
      <c r="AV418" s="90">
        <f>AT418*AU418</f>
        <v>0</v>
      </c>
      <c r="AW418" s="236">
        <f t="shared" ref="AW418:AW427" si="6614">AQ418-AT418</f>
        <v>0</v>
      </c>
      <c r="AX418" s="232">
        <f t="shared" ref="AX418:AX427" si="6615">AR418-AU418</f>
        <v>0</v>
      </c>
      <c r="AY418" s="233">
        <f t="shared" ref="AY418:AY427" si="6616">AS418-AV418</f>
        <v>0</v>
      </c>
      <c r="AZ418" s="184"/>
      <c r="BA418" s="100"/>
      <c r="BB418" s="90">
        <f>AZ418*BA418</f>
        <v>0</v>
      </c>
      <c r="BC418" s="184"/>
      <c r="BD418" s="100"/>
      <c r="BE418" s="90">
        <f>BC418*BD418</f>
        <v>0</v>
      </c>
      <c r="BF418" s="236">
        <f t="shared" ref="BF418:BF427" si="6617">AZ418-BC418</f>
        <v>0</v>
      </c>
      <c r="BG418" s="232">
        <f t="shared" ref="BG418:BG427" si="6618">BA418-BD418</f>
        <v>0</v>
      </c>
      <c r="BH418" s="233">
        <f t="shared" ref="BH418:BH427" si="6619">BB418-BE418</f>
        <v>0</v>
      </c>
      <c r="BI418" s="184"/>
      <c r="BJ418" s="100"/>
      <c r="BK418" s="90">
        <f>BI418*BJ418</f>
        <v>0</v>
      </c>
      <c r="BL418" s="184"/>
      <c r="BM418" s="100"/>
      <c r="BN418" s="90">
        <f>BL418*BM418</f>
        <v>0</v>
      </c>
      <c r="BO418" s="236">
        <f t="shared" ref="BO418:BO427" si="6620">BI418-BL418</f>
        <v>0</v>
      </c>
      <c r="BP418" s="232">
        <f t="shared" ref="BP418:BP427" si="6621">BJ418-BM418</f>
        <v>0</v>
      </c>
      <c r="BQ418" s="233">
        <f t="shared" ref="BQ418:BQ427" si="6622">BK418-BN418</f>
        <v>0</v>
      </c>
      <c r="BR418" s="50">
        <f t="shared" ref="BR418:BR427" si="6623">AQ418+AZ418+BI418</f>
        <v>0</v>
      </c>
      <c r="BS418" s="45">
        <f t="shared" ref="BS418:BS427" si="6624">IF(BT418,BT418/BR418,0)</f>
        <v>0</v>
      </c>
      <c r="BT418" s="51">
        <f t="shared" ref="BT418:BT427" si="6625">AS418+BB418+BK418</f>
        <v>0</v>
      </c>
      <c r="BU418" s="50">
        <f t="shared" ref="BU418:BU427" si="6626">AT418+BC418+BL418</f>
        <v>0</v>
      </c>
      <c r="BV418" s="45">
        <f t="shared" ref="BV418:BV427" si="6627">IF(BW418,BW418/BU418,0)</f>
        <v>0</v>
      </c>
      <c r="BW418" s="51">
        <f t="shared" ref="BW418:BW427" si="6628">AV418+BE418+BN418</f>
        <v>0</v>
      </c>
      <c r="BX418" s="252">
        <f t="shared" ref="BX418:BX427" si="6629">BR418-BU418</f>
        <v>0</v>
      </c>
      <c r="BY418" s="253">
        <f t="shared" ref="BY418:BY427" si="6630">BS418-BV418</f>
        <v>0</v>
      </c>
      <c r="BZ418" s="253">
        <f t="shared" ref="BZ418:BZ427" si="6631">BT418-BW418</f>
        <v>0</v>
      </c>
      <c r="CA418" s="243"/>
      <c r="CB418" s="240"/>
      <c r="CC418" s="241">
        <f>CA418*CB418</f>
        <v>0</v>
      </c>
      <c r="CD418" s="243"/>
      <c r="CE418" s="240"/>
      <c r="CF418" s="241">
        <f>CD418*CE418</f>
        <v>0</v>
      </c>
      <c r="CG418" s="236">
        <f t="shared" ref="CG418:CG427" si="6632">CA418-CD418</f>
        <v>0</v>
      </c>
      <c r="CH418" s="232">
        <f t="shared" ref="CH418:CH427" si="6633">CB418-CE418</f>
        <v>0</v>
      </c>
      <c r="CI418" s="233">
        <f t="shared" ref="CI418:CI427" si="6634">CC418-CF418</f>
        <v>0</v>
      </c>
      <c r="CJ418" s="243"/>
      <c r="CK418" s="240"/>
      <c r="CL418" s="241">
        <f>CJ418*CK418</f>
        <v>0</v>
      </c>
      <c r="CM418" s="243"/>
      <c r="CN418" s="240"/>
      <c r="CO418" s="241">
        <f>CM418*CN418</f>
        <v>0</v>
      </c>
      <c r="CP418" s="236">
        <f t="shared" ref="CP418:CP427" si="6635">CJ418-CM418</f>
        <v>0</v>
      </c>
      <c r="CQ418" s="232">
        <f t="shared" ref="CQ418:CQ427" si="6636">CK418-CN418</f>
        <v>0</v>
      </c>
      <c r="CR418" s="233">
        <f t="shared" ref="CR418:CR427" si="6637">CL418-CO418</f>
        <v>0</v>
      </c>
      <c r="CS418" s="243"/>
      <c r="CT418" s="240"/>
      <c r="CU418" s="241">
        <f>CS418*CT418</f>
        <v>0</v>
      </c>
      <c r="CV418" s="243"/>
      <c r="CW418" s="240"/>
      <c r="CX418" s="241">
        <f>CV418*CW418</f>
        <v>0</v>
      </c>
      <c r="CY418" s="236">
        <f t="shared" ref="CY418:CY427" si="6638">CS418-CV418</f>
        <v>0</v>
      </c>
      <c r="CZ418" s="232">
        <f t="shared" ref="CZ418:CZ427" si="6639">CT418-CW418</f>
        <v>0</v>
      </c>
      <c r="DA418" s="233">
        <f t="shared" ref="DA418:DA427" si="6640">CU418-CX418</f>
        <v>0</v>
      </c>
      <c r="DB418" s="449">
        <f t="shared" ref="DB418:DB427" si="6641">CA418+CJ418+CS418</f>
        <v>0</v>
      </c>
      <c r="DC418" s="450">
        <f t="shared" ref="DC418:DC427" si="6642">IF(DD418,DD418/DB418,0)</f>
        <v>0</v>
      </c>
      <c r="DD418" s="451">
        <f t="shared" ref="DD418:DD427" si="6643">CC418+CL418+CU418</f>
        <v>0</v>
      </c>
      <c r="DE418" s="449">
        <f t="shared" ref="DE418:DE427" si="6644">CD418+CM418+CV418</f>
        <v>0</v>
      </c>
      <c r="DF418" s="450">
        <f t="shared" ref="DF418:DF427" si="6645">IF(DG418,DG418/DE418,0)</f>
        <v>0</v>
      </c>
      <c r="DG418" s="451">
        <f t="shared" ref="DG418:DG427" si="6646">CF418+CO418+CX418</f>
        <v>0</v>
      </c>
      <c r="DH418" s="252">
        <f t="shared" ref="DH418:DH427" si="6647">DB418-DE418</f>
        <v>0</v>
      </c>
      <c r="DI418" s="253">
        <f t="shared" ref="DI418:DI427" si="6648">DC418-DF418</f>
        <v>0</v>
      </c>
      <c r="DJ418" s="253">
        <f t="shared" ref="DJ418:DJ427" si="6649">DD418-DG418</f>
        <v>0</v>
      </c>
      <c r="DK418" s="184"/>
      <c r="DL418" s="100"/>
      <c r="DM418" s="90">
        <f>DK418*DL418</f>
        <v>0</v>
      </c>
      <c r="DN418" s="184"/>
      <c r="DO418" s="100"/>
      <c r="DP418" s="90">
        <f>DN418*DO418</f>
        <v>0</v>
      </c>
      <c r="DQ418" s="236">
        <f t="shared" ref="DQ418:DQ427" si="6650">DK418-DN418</f>
        <v>0</v>
      </c>
      <c r="DR418" s="232">
        <f t="shared" ref="DR418:DR427" si="6651">DL418-DO418</f>
        <v>0</v>
      </c>
      <c r="DS418" s="233">
        <f t="shared" ref="DS418:DS427" si="6652">DM418-DP418</f>
        <v>0</v>
      </c>
      <c r="DT418" s="184"/>
      <c r="DU418" s="100"/>
      <c r="DV418" s="90">
        <f>DT418*DU418</f>
        <v>0</v>
      </c>
      <c r="DW418" s="184"/>
      <c r="DX418" s="100"/>
      <c r="DY418" s="90">
        <f>DW418*DX418</f>
        <v>0</v>
      </c>
      <c r="DZ418" s="236">
        <f t="shared" ref="DZ418:DZ427" si="6653">DT418-DW418</f>
        <v>0</v>
      </c>
      <c r="EA418" s="232">
        <f t="shared" ref="EA418:EA427" si="6654">DU418-DX418</f>
        <v>0</v>
      </c>
      <c r="EB418" s="233">
        <f t="shared" ref="EB418:EB427" si="6655">DV418-DY418</f>
        <v>0</v>
      </c>
      <c r="EC418" s="184"/>
      <c r="ED418" s="100"/>
      <c r="EE418" s="90">
        <f>EC418*ED418</f>
        <v>0</v>
      </c>
      <c r="EF418" s="184"/>
      <c r="EG418" s="100"/>
      <c r="EH418" s="90">
        <f>EF418*EG418</f>
        <v>0</v>
      </c>
      <c r="EI418" s="41">
        <f t="shared" ref="EI418:EI427" si="6656">EC418-EF418</f>
        <v>0</v>
      </c>
      <c r="EJ418" s="42">
        <f t="shared" ref="EJ418:EJ427" si="6657">ED418-EG418</f>
        <v>0</v>
      </c>
      <c r="EK418" s="43">
        <f t="shared" ref="EK418:EK427" si="6658">EE418-EH418</f>
        <v>0</v>
      </c>
      <c r="EL418" s="50">
        <f t="shared" ref="EL418:EL427" si="6659">DK418+DT418+EC418</f>
        <v>0</v>
      </c>
      <c r="EM418" s="45">
        <f t="shared" ref="EM418:EM427" si="6660">IF(EN418,EN418/EL418,0)</f>
        <v>0</v>
      </c>
      <c r="EN418" s="51">
        <f t="shared" ref="EN418:EN427" si="6661">DM418+DV418+EE418</f>
        <v>0</v>
      </c>
      <c r="EO418" s="50">
        <f t="shared" ref="EO418:EO427" si="6662">DN418+DW418+EF418</f>
        <v>0</v>
      </c>
      <c r="EP418" s="45">
        <f t="shared" ref="EP418:EP427" si="6663">IF(EQ418,EQ418/EO418,0)</f>
        <v>0</v>
      </c>
      <c r="EQ418" s="51">
        <f t="shared" ref="EQ418:EQ427" si="6664">DP418+DY418+EH418</f>
        <v>0</v>
      </c>
      <c r="ER418" s="81">
        <f t="shared" ref="ER418:ER427" si="6665">EL418-EO418</f>
        <v>0</v>
      </c>
      <c r="ES418" s="52">
        <f t="shared" ref="ES418:ES427" si="6666">EM418-EP418</f>
        <v>0</v>
      </c>
      <c r="ET418" s="52">
        <f t="shared" ref="ET418:ET427" si="6667">EN418-EQ418</f>
        <v>0</v>
      </c>
      <c r="EU418" s="27">
        <f t="shared" ref="EU418:EU427" si="6668">AH418+BR418+DB418+EL418</f>
        <v>0</v>
      </c>
      <c r="EV418" s="28">
        <f t="shared" ref="EV418:EV427" si="6669">IF(EW418,EW418/EU418,0)</f>
        <v>0</v>
      </c>
      <c r="EW418" s="29">
        <f t="shared" ref="EW418:EW427" si="6670">AJ418+BT418+DD418+EN418</f>
        <v>0</v>
      </c>
      <c r="EX418" s="27">
        <f t="shared" ref="EX418:EX427" si="6671">AK418+BU418+DE418+EO418</f>
        <v>0</v>
      </c>
      <c r="EY418" s="28">
        <f t="shared" ref="EY418:EY427" si="6672">IF(EZ418,EZ418/EX418,0)</f>
        <v>0</v>
      </c>
      <c r="EZ418" s="29">
        <f t="shared" ref="EZ418:EZ427" si="6673">AM418+BW418+DG418+EQ418</f>
        <v>0</v>
      </c>
      <c r="FA418" s="27">
        <f t="shared" ref="FA418:FA427" si="6674">EU418-EX418</f>
        <v>0</v>
      </c>
      <c r="FB418" s="28">
        <f t="shared" ref="FB418:FB427" si="6675">EV418-EY418</f>
        <v>0</v>
      </c>
      <c r="FC418" s="29">
        <f t="shared" ref="FC418:FC427" si="6676">EW418-EZ418</f>
        <v>0</v>
      </c>
      <c r="FE418" s="84" t="s">
        <v>489</v>
      </c>
      <c r="FF418" s="176" t="s">
        <v>375</v>
      </c>
      <c r="FG418" s="176" t="s">
        <v>262</v>
      </c>
      <c r="FH418" s="84" t="s">
        <v>186</v>
      </c>
      <c r="FI418" s="243"/>
      <c r="FJ418" s="482"/>
      <c r="FK418" s="241">
        <f>FI418*FJ418</f>
        <v>0</v>
      </c>
      <c r="FL418" s="243"/>
      <c r="FM418" s="240"/>
      <c r="FN418" s="241">
        <f>FL418*FM418</f>
        <v>0</v>
      </c>
      <c r="FO418" s="41">
        <f t="shared" ref="FO418:FO427" si="6677">FI418-FL418</f>
        <v>0</v>
      </c>
      <c r="FP418" s="42">
        <f t="shared" ref="FP418:FP427" si="6678">FJ418-FM418</f>
        <v>0</v>
      </c>
      <c r="FQ418" s="43">
        <f t="shared" ref="FQ418:FQ427" si="6679">FK418-FN418</f>
        <v>0</v>
      </c>
      <c r="FR418" s="243"/>
      <c r="FS418" s="240"/>
      <c r="FT418" s="241">
        <f>FR418*FS418</f>
        <v>0</v>
      </c>
      <c r="FU418" s="243"/>
      <c r="FV418" s="240"/>
      <c r="FW418" s="241">
        <f>FU418*FV418</f>
        <v>0</v>
      </c>
      <c r="FX418" s="41">
        <f t="shared" ref="FX418:FX427" si="6680">FR418-FU418</f>
        <v>0</v>
      </c>
      <c r="FY418" s="42">
        <f t="shared" ref="FY418:FY427" si="6681">FS418-FV418</f>
        <v>0</v>
      </c>
      <c r="FZ418" s="43">
        <f t="shared" ref="FZ418:FZ427" si="6682">FT418-FW418</f>
        <v>0</v>
      </c>
      <c r="GA418" s="243"/>
      <c r="GB418" s="240"/>
      <c r="GC418" s="241">
        <f>GA418*GB418</f>
        <v>0</v>
      </c>
      <c r="GD418" s="243"/>
      <c r="GE418" s="240"/>
      <c r="GF418" s="241">
        <f>GD418*GE418</f>
        <v>0</v>
      </c>
      <c r="GG418" s="236">
        <f t="shared" ref="GG418:GG427" si="6683">GA418-GD418</f>
        <v>0</v>
      </c>
      <c r="GH418" s="232">
        <f t="shared" ref="GH418:GH427" si="6684">GB418-GE418</f>
        <v>0</v>
      </c>
      <c r="GI418" s="233">
        <f t="shared" ref="GI418:GI427" si="6685">GC418-GF418</f>
        <v>0</v>
      </c>
      <c r="GJ418" s="449">
        <f t="shared" ref="GJ418:GJ427" si="6686">FI418+FR418+GA418</f>
        <v>0</v>
      </c>
      <c r="GK418" s="450">
        <f t="shared" ref="GK418:GK427" si="6687">IF(GL418,GL418/GJ418,0)</f>
        <v>0</v>
      </c>
      <c r="GL418" s="451">
        <f t="shared" ref="GL418:GL427" si="6688">FK418+FT418+GC418</f>
        <v>0</v>
      </c>
      <c r="GM418" s="449">
        <f t="shared" ref="GM418:GM427" si="6689">FL418+FU418+GD418</f>
        <v>0</v>
      </c>
      <c r="GN418" s="450">
        <f t="shared" ref="GN418:GN427" si="6690">IF(GO418,GO418/GM418,0)</f>
        <v>0</v>
      </c>
      <c r="GO418" s="451">
        <f t="shared" ref="GO418:GO427" si="6691">FN418+FW418+GF418</f>
        <v>0</v>
      </c>
      <c r="GP418" s="252">
        <f t="shared" ref="GP418:GP427" si="6692">GJ418-GM418</f>
        <v>0</v>
      </c>
      <c r="GQ418" s="253">
        <f t="shared" ref="GQ418:GQ427" si="6693">GK418-GN418</f>
        <v>0</v>
      </c>
      <c r="GR418" s="253">
        <f t="shared" ref="GR418:GR427" si="6694">GL418-GO418</f>
        <v>0</v>
      </c>
      <c r="GS418" s="184"/>
      <c r="GT418" s="100"/>
      <c r="GU418" s="90">
        <f>GS418*GT418</f>
        <v>0</v>
      </c>
      <c r="GV418" s="184"/>
      <c r="GW418" s="100"/>
      <c r="GX418" s="90">
        <f>GV418*GW418</f>
        <v>0</v>
      </c>
      <c r="GY418" s="236">
        <f t="shared" ref="GY418:GY427" si="6695">GS418-GV418</f>
        <v>0</v>
      </c>
      <c r="GZ418" s="232">
        <f t="shared" ref="GZ418:GZ427" si="6696">GT418-GW418</f>
        <v>0</v>
      </c>
      <c r="HA418" s="233">
        <f t="shared" ref="HA418:HA427" si="6697">GU418-GX418</f>
        <v>0</v>
      </c>
      <c r="HB418" s="184"/>
      <c r="HC418" s="100"/>
      <c r="HD418" s="90">
        <f>HB418*HC418</f>
        <v>0</v>
      </c>
      <c r="HE418" s="184"/>
      <c r="HF418" s="100"/>
      <c r="HG418" s="90">
        <f>HE418*HF418</f>
        <v>0</v>
      </c>
      <c r="HH418" s="236">
        <f t="shared" ref="HH418:HH427" si="6698">HB418-HE418</f>
        <v>0</v>
      </c>
      <c r="HI418" s="232">
        <f t="shared" ref="HI418:HI427" si="6699">HC418-HF418</f>
        <v>0</v>
      </c>
      <c r="HJ418" s="233">
        <f t="shared" ref="HJ418:HJ427" si="6700">HD418-HG418</f>
        <v>0</v>
      </c>
      <c r="HK418" s="184"/>
      <c r="HL418" s="100"/>
      <c r="HM418" s="90">
        <f>HK418*HL418</f>
        <v>0</v>
      </c>
      <c r="HN418" s="184"/>
      <c r="HO418" s="100"/>
      <c r="HP418" s="90">
        <f>HN418*HO418</f>
        <v>0</v>
      </c>
      <c r="HQ418" s="236">
        <f t="shared" ref="HQ418:HQ427" si="6701">HK418-HN418</f>
        <v>0</v>
      </c>
      <c r="HR418" s="232">
        <f t="shared" ref="HR418:HR427" si="6702">HL418-HO418</f>
        <v>0</v>
      </c>
      <c r="HS418" s="233">
        <f t="shared" ref="HS418:HS427" si="6703">HM418-HP418</f>
        <v>0</v>
      </c>
      <c r="HT418" s="50">
        <f t="shared" ref="HT418:HT427" si="6704">GS418+HB418+HK418</f>
        <v>0</v>
      </c>
      <c r="HU418" s="45">
        <f t="shared" ref="HU418:HU427" si="6705">IF(HV418,HV418/HT418,0)</f>
        <v>0</v>
      </c>
      <c r="HV418" s="51">
        <f t="shared" ref="HV418:HV427" si="6706">GU418+HD418+HM418</f>
        <v>0</v>
      </c>
      <c r="HW418" s="50">
        <f t="shared" ref="HW418:HW427" si="6707">GV418+HE418+HN418</f>
        <v>0</v>
      </c>
      <c r="HX418" s="45">
        <f t="shared" ref="HX418:HX427" si="6708">IF(HY418,HY418/HW418,0)</f>
        <v>0</v>
      </c>
      <c r="HY418" s="51">
        <f t="shared" ref="HY418:HY427" si="6709">GX418+HG418+HP418</f>
        <v>0</v>
      </c>
      <c r="HZ418" s="252">
        <f t="shared" ref="HZ418:HZ427" si="6710">HT418-HW418</f>
        <v>0</v>
      </c>
      <c r="IA418" s="253">
        <f t="shared" ref="IA418:IA427" si="6711">HU418-HX418</f>
        <v>0</v>
      </c>
      <c r="IB418" s="253">
        <f t="shared" ref="IB418:IB427" si="6712">HV418-HY418</f>
        <v>0</v>
      </c>
      <c r="IC418" s="243"/>
      <c r="ID418" s="240"/>
      <c r="IE418" s="241">
        <f>IC418*ID418</f>
        <v>0</v>
      </c>
      <c r="IF418" s="243"/>
      <c r="IG418" s="240"/>
      <c r="IH418" s="241">
        <f>IF418*IG418</f>
        <v>0</v>
      </c>
      <c r="II418" s="236">
        <f t="shared" ref="II418:II427" si="6713">IC418-IF418</f>
        <v>0</v>
      </c>
      <c r="IJ418" s="232">
        <f t="shared" ref="IJ418:IJ427" si="6714">ID418-IG418</f>
        <v>0</v>
      </c>
      <c r="IK418" s="233">
        <f t="shared" ref="IK418:IK427" si="6715">IE418-IH418</f>
        <v>0</v>
      </c>
      <c r="IL418" s="243"/>
      <c r="IM418" s="240"/>
      <c r="IN418" s="241">
        <f>IL418*IM418</f>
        <v>0</v>
      </c>
      <c r="IO418" s="243"/>
      <c r="IP418" s="240"/>
      <c r="IQ418" s="241">
        <f>IO418*IP418</f>
        <v>0</v>
      </c>
      <c r="IR418" s="236">
        <f t="shared" ref="IR418:IR427" si="6716">IL418-IO418</f>
        <v>0</v>
      </c>
      <c r="IS418" s="232">
        <f t="shared" ref="IS418:IS427" si="6717">IM418-IP418</f>
        <v>0</v>
      </c>
      <c r="IT418" s="233">
        <f t="shared" ref="IT418:IT427" si="6718">IN418-IQ418</f>
        <v>0</v>
      </c>
      <c r="IU418" s="243"/>
      <c r="IV418" s="240"/>
      <c r="IW418" s="241">
        <f>IU418*IV418</f>
        <v>0</v>
      </c>
      <c r="IX418" s="243"/>
      <c r="IY418" s="240"/>
      <c r="IZ418" s="241">
        <f>IX418*IY418</f>
        <v>0</v>
      </c>
      <c r="JA418" s="236">
        <f t="shared" ref="JA418:JA427" si="6719">IU418-IX418</f>
        <v>0</v>
      </c>
      <c r="JB418" s="232">
        <f t="shared" ref="JB418:JB427" si="6720">IV418-IY418</f>
        <v>0</v>
      </c>
      <c r="JC418" s="233">
        <f t="shared" ref="JC418:JC427" si="6721">IW418-IZ418</f>
        <v>0</v>
      </c>
      <c r="JD418" s="449">
        <f t="shared" ref="JD418:JD427" si="6722">IC418+IL418+IU418</f>
        <v>0</v>
      </c>
      <c r="JE418" s="450">
        <f t="shared" ref="JE418:JE427" si="6723">IF(JF418,JF418/JD418,0)</f>
        <v>0</v>
      </c>
      <c r="JF418" s="451">
        <f t="shared" ref="JF418:JF427" si="6724">IE418+IN418+IW418</f>
        <v>0</v>
      </c>
      <c r="JG418" s="449">
        <f t="shared" ref="JG418:JG427" si="6725">IF418+IO418+IX418</f>
        <v>0</v>
      </c>
      <c r="JH418" s="450">
        <f t="shared" ref="JH418:JH427" si="6726">IF(JI418,JI418/JG418,0)</f>
        <v>0</v>
      </c>
      <c r="JI418" s="451">
        <f t="shared" ref="JI418:JI427" si="6727">IH418+IQ418+IZ418</f>
        <v>0</v>
      </c>
      <c r="JJ418" s="252">
        <f t="shared" ref="JJ418:JJ427" si="6728">JD418-JG418</f>
        <v>0</v>
      </c>
      <c r="JK418" s="253">
        <f t="shared" ref="JK418:JK427" si="6729">JE418-JH418</f>
        <v>0</v>
      </c>
      <c r="JL418" s="253">
        <f t="shared" ref="JL418:JL427" si="6730">JF418-JI418</f>
        <v>0</v>
      </c>
      <c r="JM418" s="184"/>
      <c r="JN418" s="100"/>
      <c r="JO418" s="90">
        <f>JM418*JN418</f>
        <v>0</v>
      </c>
      <c r="JP418" s="184"/>
      <c r="JQ418" s="100"/>
      <c r="JR418" s="90">
        <f>JP418*JQ418</f>
        <v>0</v>
      </c>
      <c r="JS418" s="236">
        <f t="shared" ref="JS418:JS427" si="6731">JM418-JP418</f>
        <v>0</v>
      </c>
      <c r="JT418" s="232">
        <f t="shared" ref="JT418:JT427" si="6732">JN418-JQ418</f>
        <v>0</v>
      </c>
      <c r="JU418" s="233">
        <f t="shared" ref="JU418:JU427" si="6733">JO418-JR418</f>
        <v>0</v>
      </c>
      <c r="JV418" s="184"/>
      <c r="JW418" s="100"/>
      <c r="JX418" s="90">
        <f>JV418*JW418</f>
        <v>0</v>
      </c>
      <c r="JY418" s="184"/>
      <c r="JZ418" s="100"/>
      <c r="KA418" s="90">
        <f>JY418*JZ418</f>
        <v>0</v>
      </c>
      <c r="KB418" s="236">
        <f t="shared" ref="KB418:KB427" si="6734">JV418-JY418</f>
        <v>0</v>
      </c>
      <c r="KC418" s="232">
        <f t="shared" ref="KC418:KC427" si="6735">JW418-JZ418</f>
        <v>0</v>
      </c>
      <c r="KD418" s="233">
        <f t="shared" ref="KD418:KD427" si="6736">JX418-KA418</f>
        <v>0</v>
      </c>
      <c r="KE418" s="184"/>
      <c r="KF418" s="100"/>
      <c r="KG418" s="90">
        <f>KE418*KF418</f>
        <v>0</v>
      </c>
      <c r="KH418" s="184"/>
      <c r="KI418" s="100"/>
      <c r="KJ418" s="90">
        <f>KH418*KI418</f>
        <v>0</v>
      </c>
      <c r="KK418" s="41">
        <f t="shared" ref="KK418:KK427" si="6737">KE418-KH418</f>
        <v>0</v>
      </c>
      <c r="KL418" s="42">
        <f t="shared" ref="KL418:KL427" si="6738">KF418-KI418</f>
        <v>0</v>
      </c>
      <c r="KM418" s="43">
        <f t="shared" ref="KM418:KM427" si="6739">KG418-KJ418</f>
        <v>0</v>
      </c>
      <c r="KN418" s="50">
        <f t="shared" ref="KN418:KN427" si="6740">JM418+JV418+KE418</f>
        <v>0</v>
      </c>
      <c r="KO418" s="45">
        <f t="shared" ref="KO418:KO427" si="6741">IF(KP418,KP418/KN418,0)</f>
        <v>0</v>
      </c>
      <c r="KP418" s="51">
        <f t="shared" ref="KP418:KP427" si="6742">JO418+JX418+KG418</f>
        <v>0</v>
      </c>
      <c r="KQ418" s="50">
        <f t="shared" ref="KQ418:KQ427" si="6743">JP418+JY418+KH418</f>
        <v>0</v>
      </c>
      <c r="KR418" s="45">
        <f t="shared" ref="KR418:KR427" si="6744">IF(KS418,KS418/KQ418,0)</f>
        <v>0</v>
      </c>
      <c r="KS418" s="51">
        <f t="shared" ref="KS418:KS427" si="6745">JR418+KA418+KJ418</f>
        <v>0</v>
      </c>
      <c r="KT418" s="81">
        <f t="shared" ref="KT418:KT427" si="6746">KN418-KQ418</f>
        <v>0</v>
      </c>
      <c r="KU418" s="52">
        <f t="shared" ref="KU418:KU427" si="6747">KO418-KR418</f>
        <v>0</v>
      </c>
      <c r="KV418" s="52">
        <f t="shared" ref="KV418:KV427" si="6748">KP418-KS418</f>
        <v>0</v>
      </c>
      <c r="KW418" s="27">
        <f t="shared" ref="KW418:KW427" si="6749">GJ418+HT418+JD418+KN418</f>
        <v>0</v>
      </c>
      <c r="KX418" s="28">
        <f t="shared" ref="KX418:KX427" si="6750">IF(KY418,KY418/KW418,0)</f>
        <v>0</v>
      </c>
      <c r="KY418" s="29">
        <f t="shared" ref="KY418:KY427" si="6751">GL418+HV418+JF418+KP418</f>
        <v>0</v>
      </c>
      <c r="KZ418" s="27">
        <f t="shared" ref="KZ418:KZ427" si="6752">GM418+HW418+JG418+KQ418</f>
        <v>0</v>
      </c>
      <c r="LA418" s="28">
        <f t="shared" ref="LA418:LA427" si="6753">IF(LB418,LB418/KZ418,0)</f>
        <v>0</v>
      </c>
      <c r="LB418" s="29">
        <f t="shared" ref="LB418:LB427" si="6754">GO418+HY418+JI418+KS418</f>
        <v>0</v>
      </c>
      <c r="LC418" s="27">
        <f t="shared" ref="LC418:LC427" si="6755">KW418-KZ418</f>
        <v>0</v>
      </c>
      <c r="LD418" s="28">
        <f t="shared" ref="LD418:LD427" si="6756">KX418-LA418</f>
        <v>0</v>
      </c>
      <c r="LE418" s="29">
        <f t="shared" ref="LE418:LE427" si="6757">KY418-LB418</f>
        <v>0</v>
      </c>
    </row>
    <row r="419" spans="2:317" ht="20.25" hidden="1" customHeight="1" outlineLevel="3">
      <c r="B419" s="84" t="s">
        <v>490</v>
      </c>
      <c r="C419" s="176" t="s">
        <v>491</v>
      </c>
      <c r="D419" s="176" t="s">
        <v>261</v>
      </c>
      <c r="E419" s="176" t="s">
        <v>262</v>
      </c>
      <c r="F419" s="84" t="s">
        <v>186</v>
      </c>
      <c r="G419" s="243"/>
      <c r="H419" s="600"/>
      <c r="I419" s="241">
        <f t="shared" ref="I419:I427" si="6758">G419*H419</f>
        <v>0</v>
      </c>
      <c r="J419" s="243"/>
      <c r="K419" s="240"/>
      <c r="L419" s="241">
        <f t="shared" ref="L419:L427" si="6759">J419*K419</f>
        <v>0</v>
      </c>
      <c r="M419" s="41">
        <f t="shared" si="6596"/>
        <v>0</v>
      </c>
      <c r="N419" s="42">
        <f t="shared" si="6597"/>
        <v>0</v>
      </c>
      <c r="O419" s="43">
        <f t="shared" si="6598"/>
        <v>0</v>
      </c>
      <c r="P419" s="243"/>
      <c r="Q419" s="240"/>
      <c r="R419" s="241">
        <f t="shared" ref="R419:R427" si="6760">P419*Q419</f>
        <v>0</v>
      </c>
      <c r="S419" s="243"/>
      <c r="T419" s="240"/>
      <c r="U419" s="241">
        <f t="shared" ref="U419:U427" si="6761">S419*T419</f>
        <v>0</v>
      </c>
      <c r="V419" s="41">
        <f t="shared" si="6599"/>
        <v>0</v>
      </c>
      <c r="W419" s="42">
        <f t="shared" si="6600"/>
        <v>0</v>
      </c>
      <c r="X419" s="43">
        <f t="shared" si="6601"/>
        <v>0</v>
      </c>
      <c r="Y419" s="293"/>
      <c r="Z419" s="295"/>
      <c r="AA419" s="241">
        <f t="shared" ref="AA419:AA427" si="6762">Y419*Z419</f>
        <v>0</v>
      </c>
      <c r="AB419" s="293"/>
      <c r="AC419" s="295"/>
      <c r="AD419" s="241">
        <f t="shared" ref="AD419:AD427" si="6763">AB419*AC419</f>
        <v>0</v>
      </c>
      <c r="AE419" s="236">
        <f t="shared" si="6602"/>
        <v>0</v>
      </c>
      <c r="AF419" s="232">
        <f t="shared" si="6603"/>
        <v>0</v>
      </c>
      <c r="AG419" s="233">
        <f t="shared" si="6604"/>
        <v>0</v>
      </c>
      <c r="AH419" s="449">
        <f t="shared" si="6605"/>
        <v>0</v>
      </c>
      <c r="AI419" s="450">
        <f t="shared" si="6606"/>
        <v>0</v>
      </c>
      <c r="AJ419" s="451">
        <f t="shared" si="6607"/>
        <v>0</v>
      </c>
      <c r="AK419" s="449">
        <f t="shared" si="6608"/>
        <v>0</v>
      </c>
      <c r="AL419" s="450">
        <f t="shared" si="6609"/>
        <v>0</v>
      </c>
      <c r="AM419" s="451">
        <f t="shared" si="6610"/>
        <v>0</v>
      </c>
      <c r="AN419" s="252">
        <f t="shared" si="6611"/>
        <v>0</v>
      </c>
      <c r="AO419" s="253">
        <f t="shared" si="6612"/>
        <v>0</v>
      </c>
      <c r="AP419" s="253">
        <f t="shared" si="6613"/>
        <v>0</v>
      </c>
      <c r="AQ419" s="184"/>
      <c r="AR419" s="100"/>
      <c r="AS419" s="90">
        <f t="shared" ref="AS419:AS427" si="6764">AQ419*AR419</f>
        <v>0</v>
      </c>
      <c r="AT419" s="184"/>
      <c r="AU419" s="100"/>
      <c r="AV419" s="90">
        <f t="shared" ref="AV419:AV427" si="6765">AT419*AU419</f>
        <v>0</v>
      </c>
      <c r="AW419" s="236">
        <f t="shared" si="6614"/>
        <v>0</v>
      </c>
      <c r="AX419" s="232">
        <f t="shared" si="6615"/>
        <v>0</v>
      </c>
      <c r="AY419" s="233">
        <f t="shared" si="6616"/>
        <v>0</v>
      </c>
      <c r="AZ419" s="594"/>
      <c r="BA419" s="315"/>
      <c r="BB419" s="90">
        <f t="shared" ref="BB419:BB427" si="6766">AZ419*BA419</f>
        <v>0</v>
      </c>
      <c r="BC419" s="594"/>
      <c r="BD419" s="315"/>
      <c r="BE419" s="90">
        <f t="shared" ref="BE419:BE427" si="6767">BC419*BD419</f>
        <v>0</v>
      </c>
      <c r="BF419" s="236">
        <f t="shared" si="6617"/>
        <v>0</v>
      </c>
      <c r="BG419" s="232">
        <f t="shared" si="6618"/>
        <v>0</v>
      </c>
      <c r="BH419" s="233">
        <f t="shared" si="6619"/>
        <v>0</v>
      </c>
      <c r="BI419" s="184"/>
      <c r="BJ419" s="100"/>
      <c r="BK419" s="90">
        <f t="shared" ref="BK419:BK427" si="6768">BI419*BJ419</f>
        <v>0</v>
      </c>
      <c r="BL419" s="293"/>
      <c r="BM419" s="295"/>
      <c r="BN419" s="90">
        <f t="shared" ref="BN419:BN427" si="6769">BL419*BM419</f>
        <v>0</v>
      </c>
      <c r="BO419" s="236">
        <f t="shared" si="6620"/>
        <v>0</v>
      </c>
      <c r="BP419" s="232">
        <f t="shared" si="6621"/>
        <v>0</v>
      </c>
      <c r="BQ419" s="233">
        <f t="shared" si="6622"/>
        <v>0</v>
      </c>
      <c r="BR419" s="50">
        <f t="shared" si="6623"/>
        <v>0</v>
      </c>
      <c r="BS419" s="45">
        <f t="shared" si="6624"/>
        <v>0</v>
      </c>
      <c r="BT419" s="51">
        <f t="shared" si="6625"/>
        <v>0</v>
      </c>
      <c r="BU419" s="50">
        <f t="shared" si="6626"/>
        <v>0</v>
      </c>
      <c r="BV419" s="45">
        <f t="shared" si="6627"/>
        <v>0</v>
      </c>
      <c r="BW419" s="51">
        <f t="shared" si="6628"/>
        <v>0</v>
      </c>
      <c r="BX419" s="252">
        <f t="shared" si="6629"/>
        <v>0</v>
      </c>
      <c r="BY419" s="253">
        <f t="shared" si="6630"/>
        <v>0</v>
      </c>
      <c r="BZ419" s="253">
        <f t="shared" si="6631"/>
        <v>0</v>
      </c>
      <c r="CA419" s="243"/>
      <c r="CB419" s="240"/>
      <c r="CC419" s="241">
        <f t="shared" ref="CC419:CC427" si="6770">CA419*CB419</f>
        <v>0</v>
      </c>
      <c r="CD419" s="243"/>
      <c r="CE419" s="240"/>
      <c r="CF419" s="241">
        <f t="shared" ref="CF419:CF427" si="6771">CD419*CE419</f>
        <v>0</v>
      </c>
      <c r="CG419" s="236">
        <f t="shared" si="6632"/>
        <v>0</v>
      </c>
      <c r="CH419" s="232">
        <f t="shared" si="6633"/>
        <v>0</v>
      </c>
      <c r="CI419" s="233">
        <f t="shared" si="6634"/>
        <v>0</v>
      </c>
      <c r="CJ419" s="243"/>
      <c r="CK419" s="240"/>
      <c r="CL419" s="241">
        <f t="shared" ref="CL419:CL427" si="6772">CJ419*CK419</f>
        <v>0</v>
      </c>
      <c r="CM419" s="243"/>
      <c r="CN419" s="240"/>
      <c r="CO419" s="241">
        <f t="shared" ref="CO419:CO427" si="6773">CM419*CN419</f>
        <v>0</v>
      </c>
      <c r="CP419" s="236">
        <f t="shared" si="6635"/>
        <v>0</v>
      </c>
      <c r="CQ419" s="232">
        <f t="shared" si="6636"/>
        <v>0</v>
      </c>
      <c r="CR419" s="233">
        <f t="shared" si="6637"/>
        <v>0</v>
      </c>
      <c r="CS419" s="293"/>
      <c r="CT419" s="295"/>
      <c r="CU419" s="241">
        <f t="shared" ref="CU419:CU427" si="6774">CS419*CT419</f>
        <v>0</v>
      </c>
      <c r="CV419" s="293"/>
      <c r="CW419" s="295"/>
      <c r="CX419" s="241">
        <f t="shared" ref="CX419:CX427" si="6775">CV419*CW419</f>
        <v>0</v>
      </c>
      <c r="CY419" s="236">
        <f t="shared" si="6638"/>
        <v>0</v>
      </c>
      <c r="CZ419" s="232">
        <f t="shared" si="6639"/>
        <v>0</v>
      </c>
      <c r="DA419" s="233">
        <f t="shared" si="6640"/>
        <v>0</v>
      </c>
      <c r="DB419" s="449">
        <f t="shared" si="6641"/>
        <v>0</v>
      </c>
      <c r="DC419" s="450">
        <f t="shared" si="6642"/>
        <v>0</v>
      </c>
      <c r="DD419" s="451">
        <f t="shared" si="6643"/>
        <v>0</v>
      </c>
      <c r="DE419" s="449">
        <f t="shared" si="6644"/>
        <v>0</v>
      </c>
      <c r="DF419" s="450">
        <f t="shared" si="6645"/>
        <v>0</v>
      </c>
      <c r="DG419" s="451">
        <f t="shared" si="6646"/>
        <v>0</v>
      </c>
      <c r="DH419" s="252">
        <f t="shared" si="6647"/>
        <v>0</v>
      </c>
      <c r="DI419" s="253">
        <f t="shared" si="6648"/>
        <v>0</v>
      </c>
      <c r="DJ419" s="253">
        <f t="shared" si="6649"/>
        <v>0</v>
      </c>
      <c r="DK419" s="184"/>
      <c r="DL419" s="100"/>
      <c r="DM419" s="90">
        <f t="shared" ref="DM419:DM427" si="6776">DK419*DL419</f>
        <v>0</v>
      </c>
      <c r="DN419" s="184"/>
      <c r="DO419" s="100"/>
      <c r="DP419" s="90">
        <f t="shared" ref="DP419:DP427" si="6777">DN419*DO419</f>
        <v>0</v>
      </c>
      <c r="DQ419" s="236">
        <f t="shared" si="6650"/>
        <v>0</v>
      </c>
      <c r="DR419" s="232">
        <f t="shared" si="6651"/>
        <v>0</v>
      </c>
      <c r="DS419" s="233">
        <f t="shared" si="6652"/>
        <v>0</v>
      </c>
      <c r="DT419" s="184"/>
      <c r="DU419" s="100"/>
      <c r="DV419" s="90">
        <f t="shared" ref="DV419:DV427" si="6778">DT419*DU419</f>
        <v>0</v>
      </c>
      <c r="DW419" s="184"/>
      <c r="DX419" s="100"/>
      <c r="DY419" s="90">
        <f t="shared" ref="DY419:DY427" si="6779">DW419*DX419</f>
        <v>0</v>
      </c>
      <c r="DZ419" s="236">
        <f t="shared" si="6653"/>
        <v>0</v>
      </c>
      <c r="EA419" s="232">
        <f t="shared" si="6654"/>
        <v>0</v>
      </c>
      <c r="EB419" s="233">
        <f t="shared" si="6655"/>
        <v>0</v>
      </c>
      <c r="EC419" s="184"/>
      <c r="ED419" s="100"/>
      <c r="EE419" s="90">
        <f t="shared" ref="EE419:EE427" si="6780">EC419*ED419</f>
        <v>0</v>
      </c>
      <c r="EF419" s="293"/>
      <c r="EG419" s="295"/>
      <c r="EH419" s="90">
        <f t="shared" ref="EH419:EH427" si="6781">EF419*EG419</f>
        <v>0</v>
      </c>
      <c r="EI419" s="41">
        <f t="shared" si="6656"/>
        <v>0</v>
      </c>
      <c r="EJ419" s="42">
        <f t="shared" si="6657"/>
        <v>0</v>
      </c>
      <c r="EK419" s="43">
        <f t="shared" si="6658"/>
        <v>0</v>
      </c>
      <c r="EL419" s="50">
        <f t="shared" si="6659"/>
        <v>0</v>
      </c>
      <c r="EM419" s="45">
        <f t="shared" si="6660"/>
        <v>0</v>
      </c>
      <c r="EN419" s="51">
        <f t="shared" si="6661"/>
        <v>0</v>
      </c>
      <c r="EO419" s="50">
        <f t="shared" si="6662"/>
        <v>0</v>
      </c>
      <c r="EP419" s="45">
        <f t="shared" si="6663"/>
        <v>0</v>
      </c>
      <c r="EQ419" s="51">
        <f t="shared" si="6664"/>
        <v>0</v>
      </c>
      <c r="ER419" s="81">
        <f t="shared" si="6665"/>
        <v>0</v>
      </c>
      <c r="ES419" s="52">
        <f t="shared" si="6666"/>
        <v>0</v>
      </c>
      <c r="ET419" s="52">
        <f t="shared" si="6667"/>
        <v>0</v>
      </c>
      <c r="EU419" s="27">
        <f t="shared" si="6668"/>
        <v>0</v>
      </c>
      <c r="EV419" s="28">
        <f t="shared" si="6669"/>
        <v>0</v>
      </c>
      <c r="EW419" s="29">
        <f t="shared" si="6670"/>
        <v>0</v>
      </c>
      <c r="EX419" s="542">
        <f t="shared" si="6671"/>
        <v>0</v>
      </c>
      <c r="EY419" s="28">
        <f t="shared" si="6672"/>
        <v>0</v>
      </c>
      <c r="EZ419" s="29">
        <f t="shared" si="6673"/>
        <v>0</v>
      </c>
      <c r="FA419" s="27">
        <f t="shared" si="6674"/>
        <v>0</v>
      </c>
      <c r="FB419" s="28">
        <f t="shared" si="6675"/>
        <v>0</v>
      </c>
      <c r="FC419" s="29">
        <f t="shared" si="6676"/>
        <v>0</v>
      </c>
      <c r="FE419" s="84" t="s">
        <v>492</v>
      </c>
      <c r="FF419" s="176" t="s">
        <v>394</v>
      </c>
      <c r="FG419" s="176" t="s">
        <v>262</v>
      </c>
      <c r="FH419" s="84" t="s">
        <v>186</v>
      </c>
      <c r="FI419" s="243"/>
      <c r="FJ419" s="600"/>
      <c r="FK419" s="241">
        <f t="shared" ref="FK419:FK427" si="6782">FI419*FJ419</f>
        <v>0</v>
      </c>
      <c r="FL419" s="243"/>
      <c r="FM419" s="240"/>
      <c r="FN419" s="241">
        <f t="shared" ref="FN419:FN427" si="6783">FL419*FM419</f>
        <v>0</v>
      </c>
      <c r="FO419" s="41">
        <f t="shared" si="6677"/>
        <v>0</v>
      </c>
      <c r="FP419" s="42">
        <f t="shared" si="6678"/>
        <v>0</v>
      </c>
      <c r="FQ419" s="43">
        <f t="shared" si="6679"/>
        <v>0</v>
      </c>
      <c r="FR419" s="243"/>
      <c r="FS419" s="240"/>
      <c r="FT419" s="241">
        <f t="shared" ref="FT419:FT427" si="6784">FR419*FS419</f>
        <v>0</v>
      </c>
      <c r="FU419" s="243"/>
      <c r="FV419" s="240"/>
      <c r="FW419" s="241">
        <f t="shared" ref="FW419:FW427" si="6785">FU419*FV419</f>
        <v>0</v>
      </c>
      <c r="FX419" s="41">
        <f t="shared" si="6680"/>
        <v>0</v>
      </c>
      <c r="FY419" s="42">
        <f t="shared" si="6681"/>
        <v>0</v>
      </c>
      <c r="FZ419" s="43">
        <f t="shared" si="6682"/>
        <v>0</v>
      </c>
      <c r="GA419" s="293"/>
      <c r="GB419" s="295"/>
      <c r="GC419" s="241">
        <f t="shared" ref="GC419:GC427" si="6786">GA419*GB419</f>
        <v>0</v>
      </c>
      <c r="GD419" s="293"/>
      <c r="GE419" s="295"/>
      <c r="GF419" s="241">
        <f t="shared" ref="GF419:GF427" si="6787">GD419*GE419</f>
        <v>0</v>
      </c>
      <c r="GG419" s="236">
        <f t="shared" si="6683"/>
        <v>0</v>
      </c>
      <c r="GH419" s="232">
        <f t="shared" si="6684"/>
        <v>0</v>
      </c>
      <c r="GI419" s="233">
        <f t="shared" si="6685"/>
        <v>0</v>
      </c>
      <c r="GJ419" s="449">
        <f t="shared" si="6686"/>
        <v>0</v>
      </c>
      <c r="GK419" s="450">
        <f t="shared" si="6687"/>
        <v>0</v>
      </c>
      <c r="GL419" s="451">
        <f t="shared" si="6688"/>
        <v>0</v>
      </c>
      <c r="GM419" s="449">
        <f t="shared" si="6689"/>
        <v>0</v>
      </c>
      <c r="GN419" s="450">
        <f t="shared" si="6690"/>
        <v>0</v>
      </c>
      <c r="GO419" s="451">
        <f t="shared" si="6691"/>
        <v>0</v>
      </c>
      <c r="GP419" s="252">
        <f t="shared" si="6692"/>
        <v>0</v>
      </c>
      <c r="GQ419" s="253">
        <f t="shared" si="6693"/>
        <v>0</v>
      </c>
      <c r="GR419" s="253">
        <f t="shared" si="6694"/>
        <v>0</v>
      </c>
      <c r="GS419" s="184"/>
      <c r="GT419" s="100"/>
      <c r="GU419" s="90">
        <f t="shared" ref="GU419:GU427" si="6788">GS419*GT419</f>
        <v>0</v>
      </c>
      <c r="GV419" s="184"/>
      <c r="GW419" s="100"/>
      <c r="GX419" s="90">
        <f t="shared" ref="GX419:GX427" si="6789">GV419*GW419</f>
        <v>0</v>
      </c>
      <c r="GY419" s="236">
        <f t="shared" si="6695"/>
        <v>0</v>
      </c>
      <c r="GZ419" s="232">
        <f t="shared" si="6696"/>
        <v>0</v>
      </c>
      <c r="HA419" s="233">
        <f t="shared" si="6697"/>
        <v>0</v>
      </c>
      <c r="HB419" s="594"/>
      <c r="HC419" s="315"/>
      <c r="HD419" s="90">
        <f t="shared" ref="HD419:HD427" si="6790">HB419*HC419</f>
        <v>0</v>
      </c>
      <c r="HE419" s="594"/>
      <c r="HF419" s="315"/>
      <c r="HG419" s="90">
        <f t="shared" ref="HG419:HG427" si="6791">HE419*HF419</f>
        <v>0</v>
      </c>
      <c r="HH419" s="236">
        <f t="shared" si="6698"/>
        <v>0</v>
      </c>
      <c r="HI419" s="232">
        <f t="shared" si="6699"/>
        <v>0</v>
      </c>
      <c r="HJ419" s="233">
        <f t="shared" si="6700"/>
        <v>0</v>
      </c>
      <c r="HK419" s="184"/>
      <c r="HL419" s="100"/>
      <c r="HM419" s="90">
        <f t="shared" ref="HM419:HM427" si="6792">HK419*HL419</f>
        <v>0</v>
      </c>
      <c r="HN419" s="293"/>
      <c r="HO419" s="295"/>
      <c r="HP419" s="90">
        <f t="shared" ref="HP419:HP427" si="6793">HN419*HO419</f>
        <v>0</v>
      </c>
      <c r="HQ419" s="236">
        <f t="shared" si="6701"/>
        <v>0</v>
      </c>
      <c r="HR419" s="232">
        <f t="shared" si="6702"/>
        <v>0</v>
      </c>
      <c r="HS419" s="233">
        <f t="shared" si="6703"/>
        <v>0</v>
      </c>
      <c r="HT419" s="50">
        <f t="shared" si="6704"/>
        <v>0</v>
      </c>
      <c r="HU419" s="45">
        <f t="shared" si="6705"/>
        <v>0</v>
      </c>
      <c r="HV419" s="51">
        <f t="shared" si="6706"/>
        <v>0</v>
      </c>
      <c r="HW419" s="50">
        <f t="shared" si="6707"/>
        <v>0</v>
      </c>
      <c r="HX419" s="45">
        <f t="shared" si="6708"/>
        <v>0</v>
      </c>
      <c r="HY419" s="51">
        <f t="shared" si="6709"/>
        <v>0</v>
      </c>
      <c r="HZ419" s="252">
        <f t="shared" si="6710"/>
        <v>0</v>
      </c>
      <c r="IA419" s="253">
        <f t="shared" si="6711"/>
        <v>0</v>
      </c>
      <c r="IB419" s="253">
        <f t="shared" si="6712"/>
        <v>0</v>
      </c>
      <c r="IC419" s="243"/>
      <c r="ID419" s="240"/>
      <c r="IE419" s="241">
        <f t="shared" ref="IE419:IE427" si="6794">IC419*ID419</f>
        <v>0</v>
      </c>
      <c r="IF419" s="243"/>
      <c r="IG419" s="240"/>
      <c r="IH419" s="241">
        <f t="shared" ref="IH419:IH427" si="6795">IF419*IG419</f>
        <v>0</v>
      </c>
      <c r="II419" s="236">
        <f t="shared" si="6713"/>
        <v>0</v>
      </c>
      <c r="IJ419" s="232">
        <f t="shared" si="6714"/>
        <v>0</v>
      </c>
      <c r="IK419" s="233">
        <f t="shared" si="6715"/>
        <v>0</v>
      </c>
      <c r="IL419" s="243"/>
      <c r="IM419" s="240"/>
      <c r="IN419" s="241">
        <f t="shared" ref="IN419:IN427" si="6796">IL419*IM419</f>
        <v>0</v>
      </c>
      <c r="IO419" s="243"/>
      <c r="IP419" s="240"/>
      <c r="IQ419" s="241">
        <f t="shared" ref="IQ419:IQ427" si="6797">IO419*IP419</f>
        <v>0</v>
      </c>
      <c r="IR419" s="236">
        <f t="shared" si="6716"/>
        <v>0</v>
      </c>
      <c r="IS419" s="232">
        <f t="shared" si="6717"/>
        <v>0</v>
      </c>
      <c r="IT419" s="233">
        <f t="shared" si="6718"/>
        <v>0</v>
      </c>
      <c r="IU419" s="293"/>
      <c r="IV419" s="295"/>
      <c r="IW419" s="241">
        <f t="shared" ref="IW419:IW427" si="6798">IU419*IV419</f>
        <v>0</v>
      </c>
      <c r="IX419" s="293"/>
      <c r="IY419" s="295"/>
      <c r="IZ419" s="241">
        <f t="shared" ref="IZ419:IZ427" si="6799">IX419*IY419</f>
        <v>0</v>
      </c>
      <c r="JA419" s="236">
        <f t="shared" si="6719"/>
        <v>0</v>
      </c>
      <c r="JB419" s="232">
        <f t="shared" si="6720"/>
        <v>0</v>
      </c>
      <c r="JC419" s="233">
        <f t="shared" si="6721"/>
        <v>0</v>
      </c>
      <c r="JD419" s="449">
        <f t="shared" si="6722"/>
        <v>0</v>
      </c>
      <c r="JE419" s="450">
        <f t="shared" si="6723"/>
        <v>0</v>
      </c>
      <c r="JF419" s="451">
        <f t="shared" si="6724"/>
        <v>0</v>
      </c>
      <c r="JG419" s="449">
        <f t="shared" si="6725"/>
        <v>0</v>
      </c>
      <c r="JH419" s="450">
        <f t="shared" si="6726"/>
        <v>0</v>
      </c>
      <c r="JI419" s="451">
        <f t="shared" si="6727"/>
        <v>0</v>
      </c>
      <c r="JJ419" s="252">
        <f t="shared" si="6728"/>
        <v>0</v>
      </c>
      <c r="JK419" s="253">
        <f t="shared" si="6729"/>
        <v>0</v>
      </c>
      <c r="JL419" s="253">
        <f t="shared" si="6730"/>
        <v>0</v>
      </c>
      <c r="JM419" s="184"/>
      <c r="JN419" s="100"/>
      <c r="JO419" s="90">
        <f t="shared" ref="JO419:JO427" si="6800">JM419*JN419</f>
        <v>0</v>
      </c>
      <c r="JP419" s="184"/>
      <c r="JQ419" s="100"/>
      <c r="JR419" s="90">
        <f t="shared" ref="JR419:JR427" si="6801">JP419*JQ419</f>
        <v>0</v>
      </c>
      <c r="JS419" s="236">
        <f t="shared" si="6731"/>
        <v>0</v>
      </c>
      <c r="JT419" s="232">
        <f t="shared" si="6732"/>
        <v>0</v>
      </c>
      <c r="JU419" s="233">
        <f t="shared" si="6733"/>
        <v>0</v>
      </c>
      <c r="JV419" s="184"/>
      <c r="JW419" s="100"/>
      <c r="JX419" s="90">
        <f t="shared" ref="JX419:JX427" si="6802">JV419*JW419</f>
        <v>0</v>
      </c>
      <c r="JY419" s="184"/>
      <c r="JZ419" s="100"/>
      <c r="KA419" s="90">
        <f t="shared" ref="KA419:KA427" si="6803">JY419*JZ419</f>
        <v>0</v>
      </c>
      <c r="KB419" s="236">
        <f t="shared" si="6734"/>
        <v>0</v>
      </c>
      <c r="KC419" s="232">
        <f t="shared" si="6735"/>
        <v>0</v>
      </c>
      <c r="KD419" s="233">
        <f t="shared" si="6736"/>
        <v>0</v>
      </c>
      <c r="KE419" s="184"/>
      <c r="KF419" s="100"/>
      <c r="KG419" s="90">
        <f t="shared" ref="KG419:KG427" si="6804">KE419*KF419</f>
        <v>0</v>
      </c>
      <c r="KH419" s="293"/>
      <c r="KI419" s="295"/>
      <c r="KJ419" s="90">
        <f t="shared" ref="KJ419:KJ427" si="6805">KH419*KI419</f>
        <v>0</v>
      </c>
      <c r="KK419" s="41">
        <f t="shared" si="6737"/>
        <v>0</v>
      </c>
      <c r="KL419" s="42">
        <f t="shared" si="6738"/>
        <v>0</v>
      </c>
      <c r="KM419" s="43">
        <f t="shared" si="6739"/>
        <v>0</v>
      </c>
      <c r="KN419" s="50">
        <f t="shared" si="6740"/>
        <v>0</v>
      </c>
      <c r="KO419" s="45">
        <f t="shared" si="6741"/>
        <v>0</v>
      </c>
      <c r="KP419" s="51">
        <f t="shared" si="6742"/>
        <v>0</v>
      </c>
      <c r="KQ419" s="50">
        <f t="shared" si="6743"/>
        <v>0</v>
      </c>
      <c r="KR419" s="45">
        <f t="shared" si="6744"/>
        <v>0</v>
      </c>
      <c r="KS419" s="51">
        <f t="shared" si="6745"/>
        <v>0</v>
      </c>
      <c r="KT419" s="81">
        <f t="shared" si="6746"/>
        <v>0</v>
      </c>
      <c r="KU419" s="52">
        <f t="shared" si="6747"/>
        <v>0</v>
      </c>
      <c r="KV419" s="52">
        <f t="shared" si="6748"/>
        <v>0</v>
      </c>
      <c r="KW419" s="27">
        <f t="shared" si="6749"/>
        <v>0</v>
      </c>
      <c r="KX419" s="28">
        <f t="shared" si="6750"/>
        <v>0</v>
      </c>
      <c r="KY419" s="29">
        <f t="shared" si="6751"/>
        <v>0</v>
      </c>
      <c r="KZ419" s="542">
        <f t="shared" si="6752"/>
        <v>0</v>
      </c>
      <c r="LA419" s="28">
        <f t="shared" si="6753"/>
        <v>0</v>
      </c>
      <c r="LB419" s="29">
        <f t="shared" si="6754"/>
        <v>0</v>
      </c>
      <c r="LC419" s="27">
        <f t="shared" si="6755"/>
        <v>0</v>
      </c>
      <c r="LD419" s="28">
        <f t="shared" si="6756"/>
        <v>0</v>
      </c>
      <c r="LE419" s="29">
        <f t="shared" si="6757"/>
        <v>0</v>
      </c>
    </row>
    <row r="420" spans="2:317" ht="20.25" hidden="1" customHeight="1" outlineLevel="3">
      <c r="B420" s="84" t="s">
        <v>490</v>
      </c>
      <c r="C420" s="176" t="s">
        <v>389</v>
      </c>
      <c r="D420" s="176" t="s">
        <v>261</v>
      </c>
      <c r="E420" s="176" t="s">
        <v>262</v>
      </c>
      <c r="F420" s="84" t="s">
        <v>186</v>
      </c>
      <c r="G420" s="483"/>
      <c r="H420" s="295"/>
      <c r="I420" s="241">
        <f t="shared" si="6758"/>
        <v>0</v>
      </c>
      <c r="J420" s="483"/>
      <c r="K420" s="295"/>
      <c r="L420" s="241">
        <f t="shared" si="6759"/>
        <v>0</v>
      </c>
      <c r="M420" s="41">
        <f t="shared" si="6596"/>
        <v>0</v>
      </c>
      <c r="N420" s="42">
        <f t="shared" si="6597"/>
        <v>0</v>
      </c>
      <c r="O420" s="43">
        <f t="shared" si="6598"/>
        <v>0</v>
      </c>
      <c r="P420" s="444"/>
      <c r="Q420" s="482"/>
      <c r="R420" s="241">
        <f t="shared" si="6760"/>
        <v>0</v>
      </c>
      <c r="S420" s="483"/>
      <c r="T420" s="295"/>
      <c r="U420" s="241">
        <f t="shared" si="6761"/>
        <v>0</v>
      </c>
      <c r="V420" s="41">
        <f t="shared" si="6599"/>
        <v>0</v>
      </c>
      <c r="W420" s="42">
        <f t="shared" si="6600"/>
        <v>0</v>
      </c>
      <c r="X420" s="43">
        <f t="shared" si="6601"/>
        <v>0</v>
      </c>
      <c r="Y420" s="483"/>
      <c r="Z420" s="295"/>
      <c r="AA420" s="241">
        <f t="shared" si="6762"/>
        <v>0</v>
      </c>
      <c r="AB420" s="483"/>
      <c r="AC420" s="295"/>
      <c r="AD420" s="241">
        <f t="shared" si="6763"/>
        <v>0</v>
      </c>
      <c r="AE420" s="236">
        <f t="shared" si="6602"/>
        <v>0</v>
      </c>
      <c r="AF420" s="232">
        <f t="shared" si="6603"/>
        <v>0</v>
      </c>
      <c r="AG420" s="233">
        <f t="shared" si="6604"/>
        <v>0</v>
      </c>
      <c r="AH420" s="737">
        <f t="shared" si="6605"/>
        <v>0</v>
      </c>
      <c r="AI420" s="450">
        <f t="shared" si="6606"/>
        <v>0</v>
      </c>
      <c r="AJ420" s="451">
        <f t="shared" si="6607"/>
        <v>0</v>
      </c>
      <c r="AK420" s="449">
        <f t="shared" si="6608"/>
        <v>0</v>
      </c>
      <c r="AL420" s="450">
        <f t="shared" si="6609"/>
        <v>0</v>
      </c>
      <c r="AM420" s="451">
        <f t="shared" si="6610"/>
        <v>0</v>
      </c>
      <c r="AN420" s="252">
        <f t="shared" si="6611"/>
        <v>0</v>
      </c>
      <c r="AO420" s="253">
        <f t="shared" si="6612"/>
        <v>0</v>
      </c>
      <c r="AP420" s="253">
        <f t="shared" si="6613"/>
        <v>0</v>
      </c>
      <c r="AQ420" s="483"/>
      <c r="AR420" s="295"/>
      <c r="AS420" s="90">
        <f t="shared" si="6764"/>
        <v>0</v>
      </c>
      <c r="AT420" s="483"/>
      <c r="AU420" s="295"/>
      <c r="AV420" s="90">
        <f t="shared" si="6765"/>
        <v>0</v>
      </c>
      <c r="AW420" s="236">
        <f t="shared" si="6614"/>
        <v>0</v>
      </c>
      <c r="AX420" s="232">
        <f t="shared" si="6615"/>
        <v>0</v>
      </c>
      <c r="AY420" s="233">
        <f t="shared" si="6616"/>
        <v>0</v>
      </c>
      <c r="AZ420" s="483"/>
      <c r="BA420" s="295"/>
      <c r="BB420" s="90">
        <f t="shared" si="6766"/>
        <v>0</v>
      </c>
      <c r="BC420" s="483"/>
      <c r="BD420" s="295"/>
      <c r="BE420" s="90">
        <f t="shared" si="6767"/>
        <v>0</v>
      </c>
      <c r="BF420" s="236">
        <f t="shared" si="6617"/>
        <v>0</v>
      </c>
      <c r="BG420" s="232">
        <f t="shared" si="6618"/>
        <v>0</v>
      </c>
      <c r="BH420" s="233">
        <f t="shared" si="6619"/>
        <v>0</v>
      </c>
      <c r="BI420" s="483">
        <v>0.192</v>
      </c>
      <c r="BJ420" s="295">
        <v>980</v>
      </c>
      <c r="BK420" s="90">
        <f t="shared" si="6768"/>
        <v>188.16</v>
      </c>
      <c r="BL420" s="483">
        <v>0.192</v>
      </c>
      <c r="BM420" s="295">
        <v>980</v>
      </c>
      <c r="BN420" s="90">
        <f t="shared" si="6769"/>
        <v>188.16</v>
      </c>
      <c r="BO420" s="236">
        <f t="shared" si="6620"/>
        <v>0</v>
      </c>
      <c r="BP420" s="232">
        <f t="shared" si="6621"/>
        <v>0</v>
      </c>
      <c r="BQ420" s="233">
        <f t="shared" si="6622"/>
        <v>0</v>
      </c>
      <c r="BR420" s="50">
        <f t="shared" si="6623"/>
        <v>0.192</v>
      </c>
      <c r="BS420" s="45">
        <f t="shared" si="6624"/>
        <v>980</v>
      </c>
      <c r="BT420" s="51">
        <f t="shared" si="6625"/>
        <v>188.16</v>
      </c>
      <c r="BU420" s="50">
        <f t="shared" si="6626"/>
        <v>0.192</v>
      </c>
      <c r="BV420" s="45">
        <f t="shared" si="6627"/>
        <v>980</v>
      </c>
      <c r="BW420" s="51">
        <f t="shared" si="6628"/>
        <v>188.16</v>
      </c>
      <c r="BX420" s="252">
        <f t="shared" si="6629"/>
        <v>0</v>
      </c>
      <c r="BY420" s="253">
        <f t="shared" si="6630"/>
        <v>0</v>
      </c>
      <c r="BZ420" s="253">
        <f t="shared" si="6631"/>
        <v>0</v>
      </c>
      <c r="CA420" s="483"/>
      <c r="CB420" s="482"/>
      <c r="CC420" s="241">
        <f t="shared" si="6770"/>
        <v>0</v>
      </c>
      <c r="CD420" s="483"/>
      <c r="CE420" s="295"/>
      <c r="CF420" s="241">
        <f t="shared" si="6771"/>
        <v>0</v>
      </c>
      <c r="CG420" s="236">
        <f t="shared" si="6632"/>
        <v>0</v>
      </c>
      <c r="CH420" s="232">
        <f t="shared" si="6633"/>
        <v>0</v>
      </c>
      <c r="CI420" s="233">
        <f t="shared" si="6634"/>
        <v>0</v>
      </c>
      <c r="CJ420" s="483">
        <v>0.192</v>
      </c>
      <c r="CK420" s="295">
        <v>980</v>
      </c>
      <c r="CL420" s="241">
        <f t="shared" si="6772"/>
        <v>188.16</v>
      </c>
      <c r="CM420" s="483">
        <v>0.22800000000000001</v>
      </c>
      <c r="CN420" s="295">
        <v>980</v>
      </c>
      <c r="CO420" s="241">
        <f t="shared" si="6773"/>
        <v>223.44</v>
      </c>
      <c r="CP420" s="236">
        <f t="shared" si="6635"/>
        <v>-3.6000000000000004E-2</v>
      </c>
      <c r="CQ420" s="232">
        <f t="shared" si="6636"/>
        <v>0</v>
      </c>
      <c r="CR420" s="233">
        <f t="shared" si="6637"/>
        <v>-35.28</v>
      </c>
      <c r="CS420" s="483"/>
      <c r="CT420" s="295"/>
      <c r="CU420" s="241">
        <f t="shared" si="6774"/>
        <v>0</v>
      </c>
      <c r="CV420" s="739"/>
      <c r="CW420" s="295"/>
      <c r="CX420" s="241">
        <f t="shared" si="6775"/>
        <v>0</v>
      </c>
      <c r="CY420" s="236">
        <f t="shared" si="6638"/>
        <v>0</v>
      </c>
      <c r="CZ420" s="232">
        <f t="shared" si="6639"/>
        <v>0</v>
      </c>
      <c r="DA420" s="233">
        <f t="shared" si="6640"/>
        <v>0</v>
      </c>
      <c r="DB420" s="449">
        <f t="shared" si="6641"/>
        <v>0.192</v>
      </c>
      <c r="DC420" s="450">
        <f t="shared" si="6642"/>
        <v>980</v>
      </c>
      <c r="DD420" s="451">
        <f t="shared" si="6643"/>
        <v>188.16</v>
      </c>
      <c r="DE420" s="449">
        <f t="shared" si="6644"/>
        <v>0.22800000000000001</v>
      </c>
      <c r="DF420" s="450">
        <f t="shared" si="6645"/>
        <v>980</v>
      </c>
      <c r="DG420" s="451">
        <f t="shared" si="6646"/>
        <v>223.44</v>
      </c>
      <c r="DH420" s="252">
        <f t="shared" si="6647"/>
        <v>-3.6000000000000004E-2</v>
      </c>
      <c r="DI420" s="253">
        <f t="shared" si="6648"/>
        <v>0</v>
      </c>
      <c r="DJ420" s="253">
        <f t="shared" si="6649"/>
        <v>-35.28</v>
      </c>
      <c r="DK420" s="483"/>
      <c r="DL420" s="295"/>
      <c r="DM420" s="90">
        <f t="shared" si="6776"/>
        <v>0</v>
      </c>
      <c r="DN420" s="88"/>
      <c r="DO420" s="100"/>
      <c r="DP420" s="90">
        <f t="shared" si="6777"/>
        <v>0</v>
      </c>
      <c r="DQ420" s="236">
        <f t="shared" si="6650"/>
        <v>0</v>
      </c>
      <c r="DR420" s="232">
        <f t="shared" si="6651"/>
        <v>0</v>
      </c>
      <c r="DS420" s="233">
        <f t="shared" si="6652"/>
        <v>0</v>
      </c>
      <c r="DT420" s="483">
        <v>0.192</v>
      </c>
      <c r="DU420" s="482">
        <v>980</v>
      </c>
      <c r="DV420" s="90">
        <f t="shared" si="6778"/>
        <v>188.16</v>
      </c>
      <c r="DW420" s="483">
        <v>0.192</v>
      </c>
      <c r="DX420" s="482">
        <v>980</v>
      </c>
      <c r="DY420" s="90">
        <f t="shared" si="6779"/>
        <v>188.16</v>
      </c>
      <c r="DZ420" s="236">
        <f t="shared" si="6653"/>
        <v>0</v>
      </c>
      <c r="EA420" s="232">
        <f t="shared" si="6654"/>
        <v>0</v>
      </c>
      <c r="EB420" s="233">
        <f t="shared" si="6655"/>
        <v>0</v>
      </c>
      <c r="EC420" s="88"/>
      <c r="ED420" s="100"/>
      <c r="EE420" s="90">
        <f t="shared" si="6780"/>
        <v>0</v>
      </c>
      <c r="EF420" s="88"/>
      <c r="EG420" s="100"/>
      <c r="EH420" s="90">
        <f t="shared" si="6781"/>
        <v>0</v>
      </c>
      <c r="EI420" s="41">
        <f t="shared" si="6656"/>
        <v>0</v>
      </c>
      <c r="EJ420" s="42">
        <f t="shared" si="6657"/>
        <v>0</v>
      </c>
      <c r="EK420" s="43">
        <f t="shared" si="6658"/>
        <v>0</v>
      </c>
      <c r="EL420" s="50">
        <f t="shared" si="6659"/>
        <v>0.192</v>
      </c>
      <c r="EM420" s="45">
        <f t="shared" si="6660"/>
        <v>980</v>
      </c>
      <c r="EN420" s="51">
        <f t="shared" si="6661"/>
        <v>188.16</v>
      </c>
      <c r="EO420" s="50">
        <f t="shared" si="6662"/>
        <v>0.192</v>
      </c>
      <c r="EP420" s="45">
        <f t="shared" si="6663"/>
        <v>980</v>
      </c>
      <c r="EQ420" s="51">
        <f t="shared" si="6664"/>
        <v>188.16</v>
      </c>
      <c r="ER420" s="81">
        <f t="shared" si="6665"/>
        <v>0</v>
      </c>
      <c r="ES420" s="52">
        <f t="shared" si="6666"/>
        <v>0</v>
      </c>
      <c r="ET420" s="52">
        <f t="shared" si="6667"/>
        <v>0</v>
      </c>
      <c r="EU420" s="178">
        <f t="shared" si="6668"/>
        <v>0.57600000000000007</v>
      </c>
      <c r="EV420" s="28">
        <f t="shared" si="6669"/>
        <v>979.99999999999989</v>
      </c>
      <c r="EW420" s="29">
        <f t="shared" si="6670"/>
        <v>564.48</v>
      </c>
      <c r="EX420" s="178">
        <f t="shared" si="6671"/>
        <v>0.6120000000000001</v>
      </c>
      <c r="EY420" s="28">
        <f t="shared" si="6672"/>
        <v>979.99999999999977</v>
      </c>
      <c r="EZ420" s="29">
        <f t="shared" si="6673"/>
        <v>599.76</v>
      </c>
      <c r="FA420" s="27">
        <f t="shared" si="6674"/>
        <v>-3.6000000000000032E-2</v>
      </c>
      <c r="FB420" s="28">
        <f t="shared" si="6675"/>
        <v>0</v>
      </c>
      <c r="FC420" s="29">
        <f t="shared" si="6676"/>
        <v>-35.279999999999973</v>
      </c>
      <c r="FE420" s="84" t="s">
        <v>489</v>
      </c>
      <c r="FF420" s="176" t="s">
        <v>389</v>
      </c>
      <c r="FG420" s="176" t="s">
        <v>262</v>
      </c>
      <c r="FH420" s="84" t="s">
        <v>186</v>
      </c>
      <c r="FI420" s="483"/>
      <c r="FJ420" s="295"/>
      <c r="FK420" s="241">
        <f t="shared" si="6782"/>
        <v>0</v>
      </c>
      <c r="FL420" s="483"/>
      <c r="FM420" s="295"/>
      <c r="FN420" s="241">
        <f t="shared" si="6783"/>
        <v>0</v>
      </c>
      <c r="FO420" s="41">
        <f t="shared" si="6677"/>
        <v>0</v>
      </c>
      <c r="FP420" s="42">
        <f t="shared" si="6678"/>
        <v>0</v>
      </c>
      <c r="FQ420" s="43">
        <f t="shared" si="6679"/>
        <v>0</v>
      </c>
      <c r="FR420" s="444"/>
      <c r="FS420" s="482"/>
      <c r="FT420" s="241">
        <f t="shared" si="6784"/>
        <v>0</v>
      </c>
      <c r="FU420" s="483"/>
      <c r="FV420" s="295"/>
      <c r="FW420" s="241">
        <f t="shared" si="6785"/>
        <v>0</v>
      </c>
      <c r="FX420" s="41">
        <f t="shared" si="6680"/>
        <v>0</v>
      </c>
      <c r="FY420" s="42">
        <f t="shared" si="6681"/>
        <v>0</v>
      </c>
      <c r="FZ420" s="43">
        <f t="shared" si="6682"/>
        <v>0</v>
      </c>
      <c r="GA420" s="739"/>
      <c r="GB420" s="295"/>
      <c r="GC420" s="241">
        <f t="shared" si="6786"/>
        <v>0</v>
      </c>
      <c r="GD420" s="483">
        <v>0.192</v>
      </c>
      <c r="GE420" s="295">
        <v>980</v>
      </c>
      <c r="GF420" s="241">
        <f t="shared" si="6787"/>
        <v>188.16</v>
      </c>
      <c r="GG420" s="236">
        <f t="shared" si="6683"/>
        <v>-0.192</v>
      </c>
      <c r="GH420" s="232">
        <f t="shared" si="6684"/>
        <v>-980</v>
      </c>
      <c r="GI420" s="233">
        <f t="shared" si="6685"/>
        <v>-188.16</v>
      </c>
      <c r="GJ420" s="737">
        <f t="shared" si="6686"/>
        <v>0</v>
      </c>
      <c r="GK420" s="450">
        <f t="shared" si="6687"/>
        <v>0</v>
      </c>
      <c r="GL420" s="451">
        <f t="shared" si="6688"/>
        <v>0</v>
      </c>
      <c r="GM420" s="449">
        <f t="shared" si="6689"/>
        <v>0.192</v>
      </c>
      <c r="GN420" s="450">
        <f t="shared" si="6690"/>
        <v>980</v>
      </c>
      <c r="GO420" s="451">
        <f t="shared" si="6691"/>
        <v>188.16</v>
      </c>
      <c r="GP420" s="252">
        <f t="shared" si="6692"/>
        <v>-0.192</v>
      </c>
      <c r="GQ420" s="253">
        <f t="shared" si="6693"/>
        <v>-980</v>
      </c>
      <c r="GR420" s="253">
        <f t="shared" si="6694"/>
        <v>-188.16</v>
      </c>
      <c r="GS420" s="483"/>
      <c r="GT420" s="295"/>
      <c r="GU420" s="90">
        <f t="shared" si="6788"/>
        <v>0</v>
      </c>
      <c r="GV420" s="483"/>
      <c r="GW420" s="295"/>
      <c r="GX420" s="90">
        <f t="shared" si="6789"/>
        <v>0</v>
      </c>
      <c r="GY420" s="236">
        <f t="shared" si="6695"/>
        <v>0</v>
      </c>
      <c r="GZ420" s="232">
        <f t="shared" si="6696"/>
        <v>0</v>
      </c>
      <c r="HA420" s="233">
        <f t="shared" si="6697"/>
        <v>0</v>
      </c>
      <c r="HB420" s="483">
        <v>0.192</v>
      </c>
      <c r="HC420" s="295">
        <v>980</v>
      </c>
      <c r="HD420" s="90">
        <f t="shared" si="6790"/>
        <v>188.16</v>
      </c>
      <c r="HE420" s="483">
        <v>0.192</v>
      </c>
      <c r="HF420" s="295">
        <v>980</v>
      </c>
      <c r="HG420" s="90">
        <f t="shared" si="6791"/>
        <v>188.16</v>
      </c>
      <c r="HH420" s="236">
        <f t="shared" si="6698"/>
        <v>0</v>
      </c>
      <c r="HI420" s="232">
        <f t="shared" si="6699"/>
        <v>0</v>
      </c>
      <c r="HJ420" s="233">
        <f t="shared" si="6700"/>
        <v>0</v>
      </c>
      <c r="HK420" s="739"/>
      <c r="HL420" s="295"/>
      <c r="HM420" s="90">
        <f t="shared" si="6792"/>
        <v>0</v>
      </c>
      <c r="HN420" s="483">
        <v>0.22800000000000001</v>
      </c>
      <c r="HO420" s="295">
        <v>980</v>
      </c>
      <c r="HP420" s="90">
        <f t="shared" si="6793"/>
        <v>223.44</v>
      </c>
      <c r="HQ420" s="236">
        <f t="shared" si="6701"/>
        <v>-0.22800000000000001</v>
      </c>
      <c r="HR420" s="232">
        <f t="shared" si="6702"/>
        <v>-980</v>
      </c>
      <c r="HS420" s="233">
        <f t="shared" si="6703"/>
        <v>-223.44</v>
      </c>
      <c r="HT420" s="50">
        <f t="shared" si="6704"/>
        <v>0.192</v>
      </c>
      <c r="HU420" s="45">
        <f t="shared" si="6705"/>
        <v>980</v>
      </c>
      <c r="HV420" s="51">
        <f t="shared" si="6706"/>
        <v>188.16</v>
      </c>
      <c r="HW420" s="50">
        <f t="shared" si="6707"/>
        <v>0.42000000000000004</v>
      </c>
      <c r="HX420" s="45">
        <f t="shared" si="6708"/>
        <v>980</v>
      </c>
      <c r="HY420" s="51">
        <f t="shared" si="6709"/>
        <v>411.6</v>
      </c>
      <c r="HZ420" s="252">
        <f t="shared" si="6710"/>
        <v>-0.22800000000000004</v>
      </c>
      <c r="IA420" s="253">
        <f t="shared" si="6711"/>
        <v>0</v>
      </c>
      <c r="IB420" s="253">
        <f t="shared" si="6712"/>
        <v>-223.44000000000003</v>
      </c>
      <c r="IC420" s="483"/>
      <c r="ID420" s="482"/>
      <c r="IE420" s="241">
        <f t="shared" si="6794"/>
        <v>0</v>
      </c>
      <c r="IF420" s="483"/>
      <c r="IG420" s="295"/>
      <c r="IH420" s="241">
        <f t="shared" si="6795"/>
        <v>0</v>
      </c>
      <c r="II420" s="236">
        <f t="shared" si="6713"/>
        <v>0</v>
      </c>
      <c r="IJ420" s="232">
        <f t="shared" si="6714"/>
        <v>0</v>
      </c>
      <c r="IK420" s="233">
        <f t="shared" si="6715"/>
        <v>0</v>
      </c>
      <c r="IL420" s="483">
        <v>0.192</v>
      </c>
      <c r="IM420" s="295">
        <v>980</v>
      </c>
      <c r="IN420" s="241">
        <f t="shared" si="6796"/>
        <v>188.16</v>
      </c>
      <c r="IO420" s="483">
        <v>0.22800000000000001</v>
      </c>
      <c r="IP420" s="295">
        <v>980</v>
      </c>
      <c r="IQ420" s="241">
        <f t="shared" si="6797"/>
        <v>223.44</v>
      </c>
      <c r="IR420" s="236">
        <f t="shared" si="6716"/>
        <v>-3.6000000000000004E-2</v>
      </c>
      <c r="IS420" s="232">
        <f t="shared" si="6717"/>
        <v>0</v>
      </c>
      <c r="IT420" s="233">
        <f t="shared" si="6718"/>
        <v>-35.28</v>
      </c>
      <c r="IU420" s="483"/>
      <c r="IV420" s="295"/>
      <c r="IW420" s="241">
        <f t="shared" si="6798"/>
        <v>0</v>
      </c>
      <c r="IX420" s="739"/>
      <c r="IY420" s="295"/>
      <c r="IZ420" s="241">
        <f t="shared" si="6799"/>
        <v>0</v>
      </c>
      <c r="JA420" s="236">
        <f t="shared" si="6719"/>
        <v>0</v>
      </c>
      <c r="JB420" s="232">
        <f t="shared" si="6720"/>
        <v>0</v>
      </c>
      <c r="JC420" s="233">
        <f t="shared" si="6721"/>
        <v>0</v>
      </c>
      <c r="JD420" s="449">
        <f t="shared" si="6722"/>
        <v>0.192</v>
      </c>
      <c r="JE420" s="450">
        <f t="shared" si="6723"/>
        <v>980</v>
      </c>
      <c r="JF420" s="451">
        <f t="shared" si="6724"/>
        <v>188.16</v>
      </c>
      <c r="JG420" s="449">
        <f t="shared" si="6725"/>
        <v>0.22800000000000001</v>
      </c>
      <c r="JH420" s="450">
        <f t="shared" si="6726"/>
        <v>980</v>
      </c>
      <c r="JI420" s="451">
        <f t="shared" si="6727"/>
        <v>223.44</v>
      </c>
      <c r="JJ420" s="252">
        <f t="shared" si="6728"/>
        <v>-3.6000000000000004E-2</v>
      </c>
      <c r="JK420" s="253">
        <f t="shared" si="6729"/>
        <v>0</v>
      </c>
      <c r="JL420" s="253">
        <f t="shared" si="6730"/>
        <v>-35.28</v>
      </c>
      <c r="JM420" s="483"/>
      <c r="JN420" s="295"/>
      <c r="JO420" s="90">
        <f t="shared" si="6800"/>
        <v>0</v>
      </c>
      <c r="JP420" s="88"/>
      <c r="JQ420" s="100"/>
      <c r="JR420" s="90">
        <f t="shared" si="6801"/>
        <v>0</v>
      </c>
      <c r="JS420" s="236">
        <f t="shared" si="6731"/>
        <v>0</v>
      </c>
      <c r="JT420" s="232">
        <f t="shared" si="6732"/>
        <v>0</v>
      </c>
      <c r="JU420" s="233">
        <f t="shared" si="6733"/>
        <v>0</v>
      </c>
      <c r="JV420" s="483">
        <v>0.192</v>
      </c>
      <c r="JW420" s="482">
        <v>980</v>
      </c>
      <c r="JX420" s="90">
        <f t="shared" si="6802"/>
        <v>188.16</v>
      </c>
      <c r="JY420" s="243"/>
      <c r="JZ420" s="295"/>
      <c r="KA420" s="90">
        <f t="shared" si="6803"/>
        <v>0</v>
      </c>
      <c r="KB420" s="236">
        <f t="shared" si="6734"/>
        <v>0.192</v>
      </c>
      <c r="KC420" s="232">
        <f t="shared" si="6735"/>
        <v>980</v>
      </c>
      <c r="KD420" s="233">
        <f t="shared" si="6736"/>
        <v>188.16</v>
      </c>
      <c r="KE420" s="88"/>
      <c r="KF420" s="100"/>
      <c r="KG420" s="90">
        <f t="shared" si="6804"/>
        <v>0</v>
      </c>
      <c r="KH420" s="88"/>
      <c r="KI420" s="100"/>
      <c r="KJ420" s="90">
        <f t="shared" si="6805"/>
        <v>0</v>
      </c>
      <c r="KK420" s="41">
        <f t="shared" si="6737"/>
        <v>0</v>
      </c>
      <c r="KL420" s="42">
        <f t="shared" si="6738"/>
        <v>0</v>
      </c>
      <c r="KM420" s="43">
        <f t="shared" si="6739"/>
        <v>0</v>
      </c>
      <c r="KN420" s="50">
        <f t="shared" si="6740"/>
        <v>0.192</v>
      </c>
      <c r="KO420" s="45">
        <f t="shared" si="6741"/>
        <v>980</v>
      </c>
      <c r="KP420" s="51">
        <f t="shared" si="6742"/>
        <v>188.16</v>
      </c>
      <c r="KQ420" s="50">
        <f t="shared" si="6743"/>
        <v>0</v>
      </c>
      <c r="KR420" s="45">
        <f t="shared" si="6744"/>
        <v>0</v>
      </c>
      <c r="KS420" s="51">
        <f t="shared" si="6745"/>
        <v>0</v>
      </c>
      <c r="KT420" s="81">
        <f t="shared" si="6746"/>
        <v>0.192</v>
      </c>
      <c r="KU420" s="52">
        <f t="shared" si="6747"/>
        <v>980</v>
      </c>
      <c r="KV420" s="52">
        <f t="shared" si="6748"/>
        <v>188.16</v>
      </c>
      <c r="KW420" s="178">
        <f t="shared" si="6749"/>
        <v>0.57600000000000007</v>
      </c>
      <c r="KX420" s="28">
        <f t="shared" si="6750"/>
        <v>979.99999999999989</v>
      </c>
      <c r="KY420" s="29">
        <f t="shared" si="6751"/>
        <v>564.48</v>
      </c>
      <c r="KZ420" s="178">
        <f t="shared" si="6752"/>
        <v>0.84000000000000008</v>
      </c>
      <c r="LA420" s="28">
        <f t="shared" si="6753"/>
        <v>980</v>
      </c>
      <c r="LB420" s="29">
        <f t="shared" si="6754"/>
        <v>823.2</v>
      </c>
      <c r="LC420" s="27">
        <f t="shared" si="6755"/>
        <v>-0.26400000000000001</v>
      </c>
      <c r="LD420" s="28">
        <f t="shared" si="6756"/>
        <v>0</v>
      </c>
      <c r="LE420" s="29">
        <f t="shared" si="6757"/>
        <v>-258.72000000000003</v>
      </c>
    </row>
    <row r="421" spans="2:317" ht="20.25" hidden="1" customHeight="1" outlineLevel="3">
      <c r="B421" s="84" t="s">
        <v>493</v>
      </c>
      <c r="C421" s="176" t="s">
        <v>494</v>
      </c>
      <c r="D421" s="176" t="s">
        <v>261</v>
      </c>
      <c r="E421" s="176" t="s">
        <v>262</v>
      </c>
      <c r="F421" s="84" t="s">
        <v>186</v>
      </c>
      <c r="G421" s="243">
        <v>1.6E-2</v>
      </c>
      <c r="H421" s="482">
        <v>743</v>
      </c>
      <c r="I421" s="241">
        <f t="shared" si="6758"/>
        <v>11.888</v>
      </c>
      <c r="J421" s="243">
        <v>1.6E-2</v>
      </c>
      <c r="K421" s="482">
        <v>743</v>
      </c>
      <c r="L421" s="241">
        <f t="shared" si="6759"/>
        <v>11.888</v>
      </c>
      <c r="M421" s="41">
        <f t="shared" si="6596"/>
        <v>0</v>
      </c>
      <c r="N421" s="42">
        <f t="shared" si="6597"/>
        <v>0</v>
      </c>
      <c r="O421" s="43">
        <f t="shared" si="6598"/>
        <v>0</v>
      </c>
      <c r="P421" s="243"/>
      <c r="Q421" s="240"/>
      <c r="R421" s="241">
        <f t="shared" si="6760"/>
        <v>0</v>
      </c>
      <c r="S421" s="243"/>
      <c r="T421" s="240"/>
      <c r="U421" s="241">
        <f t="shared" si="6761"/>
        <v>0</v>
      </c>
      <c r="V421" s="41">
        <f t="shared" si="6599"/>
        <v>0</v>
      </c>
      <c r="W421" s="42">
        <f t="shared" si="6600"/>
        <v>0</v>
      </c>
      <c r="X421" s="43">
        <f t="shared" si="6601"/>
        <v>0</v>
      </c>
      <c r="Y421" s="243"/>
      <c r="Z421" s="240"/>
      <c r="AA421" s="241">
        <f t="shared" si="6762"/>
        <v>0</v>
      </c>
      <c r="AB421" s="243"/>
      <c r="AC421" s="240"/>
      <c r="AD421" s="241">
        <f t="shared" si="6763"/>
        <v>0</v>
      </c>
      <c r="AE421" s="236">
        <f t="shared" si="6602"/>
        <v>0</v>
      </c>
      <c r="AF421" s="232">
        <f t="shared" si="6603"/>
        <v>0</v>
      </c>
      <c r="AG421" s="233">
        <f t="shared" si="6604"/>
        <v>0</v>
      </c>
      <c r="AH421" s="449">
        <f t="shared" si="6605"/>
        <v>1.6E-2</v>
      </c>
      <c r="AI421" s="450">
        <f t="shared" si="6606"/>
        <v>743</v>
      </c>
      <c r="AJ421" s="451">
        <f t="shared" si="6607"/>
        <v>11.888</v>
      </c>
      <c r="AK421" s="449">
        <f t="shared" si="6608"/>
        <v>1.6E-2</v>
      </c>
      <c r="AL421" s="450">
        <f t="shared" si="6609"/>
        <v>743</v>
      </c>
      <c r="AM421" s="451">
        <f t="shared" si="6610"/>
        <v>11.888</v>
      </c>
      <c r="AN421" s="252">
        <f t="shared" si="6611"/>
        <v>0</v>
      </c>
      <c r="AO421" s="253">
        <f t="shared" si="6612"/>
        <v>0</v>
      </c>
      <c r="AP421" s="253">
        <f t="shared" si="6613"/>
        <v>0</v>
      </c>
      <c r="AQ421" s="594"/>
      <c r="AR421" s="315"/>
      <c r="AS421" s="90">
        <f t="shared" si="6764"/>
        <v>0</v>
      </c>
      <c r="AT421" s="594"/>
      <c r="AU421" s="315"/>
      <c r="AV421" s="90">
        <f t="shared" si="6765"/>
        <v>0</v>
      </c>
      <c r="AW421" s="236">
        <f t="shared" si="6614"/>
        <v>0</v>
      </c>
      <c r="AX421" s="232">
        <f t="shared" si="6615"/>
        <v>0</v>
      </c>
      <c r="AY421" s="233">
        <f t="shared" si="6616"/>
        <v>0</v>
      </c>
      <c r="AZ421" s="594"/>
      <c r="BA421" s="315"/>
      <c r="BB421" s="90">
        <f t="shared" si="6766"/>
        <v>0</v>
      </c>
      <c r="BC421" s="594"/>
      <c r="BD421" s="315"/>
      <c r="BE421" s="90">
        <f t="shared" si="6767"/>
        <v>0</v>
      </c>
      <c r="BF421" s="236">
        <f t="shared" si="6617"/>
        <v>0</v>
      </c>
      <c r="BG421" s="232">
        <f t="shared" si="6618"/>
        <v>0</v>
      </c>
      <c r="BH421" s="233">
        <f t="shared" si="6619"/>
        <v>0</v>
      </c>
      <c r="BI421" s="389"/>
      <c r="BJ421" s="100"/>
      <c r="BK421" s="90">
        <f t="shared" si="6768"/>
        <v>0</v>
      </c>
      <c r="BL421" s="184"/>
      <c r="BM421" s="100"/>
      <c r="BN421" s="90">
        <f t="shared" si="6769"/>
        <v>0</v>
      </c>
      <c r="BO421" s="236">
        <f t="shared" si="6620"/>
        <v>0</v>
      </c>
      <c r="BP421" s="232">
        <f t="shared" si="6621"/>
        <v>0</v>
      </c>
      <c r="BQ421" s="233">
        <f t="shared" si="6622"/>
        <v>0</v>
      </c>
      <c r="BR421" s="50">
        <f t="shared" si="6623"/>
        <v>0</v>
      </c>
      <c r="BS421" s="45">
        <f t="shared" si="6624"/>
        <v>0</v>
      </c>
      <c r="BT421" s="51">
        <f t="shared" si="6625"/>
        <v>0</v>
      </c>
      <c r="BU421" s="50">
        <f t="shared" si="6626"/>
        <v>0</v>
      </c>
      <c r="BV421" s="45">
        <f t="shared" si="6627"/>
        <v>0</v>
      </c>
      <c r="BW421" s="51">
        <f t="shared" si="6628"/>
        <v>0</v>
      </c>
      <c r="BX421" s="252">
        <f t="shared" si="6629"/>
        <v>0</v>
      </c>
      <c r="BY421" s="253">
        <f t="shared" si="6630"/>
        <v>0</v>
      </c>
      <c r="BZ421" s="253">
        <f t="shared" si="6631"/>
        <v>0</v>
      </c>
      <c r="CA421" s="243"/>
      <c r="CB421" s="240"/>
      <c r="CC421" s="241">
        <f t="shared" si="6770"/>
        <v>0</v>
      </c>
      <c r="CD421" s="243"/>
      <c r="CE421" s="240"/>
      <c r="CF421" s="241">
        <f t="shared" si="6771"/>
        <v>0</v>
      </c>
      <c r="CG421" s="236">
        <f t="shared" si="6632"/>
        <v>0</v>
      </c>
      <c r="CH421" s="232">
        <f t="shared" si="6633"/>
        <v>0</v>
      </c>
      <c r="CI421" s="233">
        <f t="shared" si="6634"/>
        <v>0</v>
      </c>
      <c r="CJ421" s="88"/>
      <c r="CK421" s="100"/>
      <c r="CL421" s="241">
        <f t="shared" si="6772"/>
        <v>0</v>
      </c>
      <c r="CM421" s="88"/>
      <c r="CN421" s="100"/>
      <c r="CO421" s="241">
        <f t="shared" si="6773"/>
        <v>0</v>
      </c>
      <c r="CP421" s="236">
        <f t="shared" si="6635"/>
        <v>0</v>
      </c>
      <c r="CQ421" s="232">
        <f t="shared" si="6636"/>
        <v>0</v>
      </c>
      <c r="CR421" s="233">
        <f t="shared" si="6637"/>
        <v>0</v>
      </c>
      <c r="CS421" s="243"/>
      <c r="CT421" s="240"/>
      <c r="CU421" s="241">
        <f t="shared" si="6774"/>
        <v>0</v>
      </c>
      <c r="CV421" s="243"/>
      <c r="CW421" s="240"/>
      <c r="CX421" s="241">
        <f t="shared" si="6775"/>
        <v>0</v>
      </c>
      <c r="CY421" s="236">
        <f t="shared" si="6638"/>
        <v>0</v>
      </c>
      <c r="CZ421" s="232">
        <f t="shared" si="6639"/>
        <v>0</v>
      </c>
      <c r="DA421" s="233">
        <f t="shared" si="6640"/>
        <v>0</v>
      </c>
      <c r="DB421" s="449">
        <f t="shared" si="6641"/>
        <v>0</v>
      </c>
      <c r="DC421" s="450">
        <f t="shared" si="6642"/>
        <v>0</v>
      </c>
      <c r="DD421" s="451">
        <f t="shared" si="6643"/>
        <v>0</v>
      </c>
      <c r="DE421" s="449">
        <f t="shared" si="6644"/>
        <v>0</v>
      </c>
      <c r="DF421" s="450">
        <f t="shared" si="6645"/>
        <v>0</v>
      </c>
      <c r="DG421" s="451">
        <f t="shared" si="6646"/>
        <v>0</v>
      </c>
      <c r="DH421" s="252">
        <f t="shared" si="6647"/>
        <v>0</v>
      </c>
      <c r="DI421" s="253">
        <f t="shared" si="6648"/>
        <v>0</v>
      </c>
      <c r="DJ421" s="253">
        <f t="shared" si="6649"/>
        <v>0</v>
      </c>
      <c r="DK421" s="184"/>
      <c r="DL421" s="100"/>
      <c r="DM421" s="90">
        <f t="shared" si="6776"/>
        <v>0</v>
      </c>
      <c r="DN421" s="88"/>
      <c r="DO421" s="100"/>
      <c r="DP421" s="90">
        <f t="shared" si="6777"/>
        <v>0</v>
      </c>
      <c r="DQ421" s="236">
        <f t="shared" si="6650"/>
        <v>0</v>
      </c>
      <c r="DR421" s="232">
        <f t="shared" si="6651"/>
        <v>0</v>
      </c>
      <c r="DS421" s="233">
        <f t="shared" si="6652"/>
        <v>0</v>
      </c>
      <c r="DT421" s="184"/>
      <c r="DU421" s="100"/>
      <c r="DV421" s="90">
        <f t="shared" si="6778"/>
        <v>0</v>
      </c>
      <c r="DW421" s="184"/>
      <c r="DX421" s="100"/>
      <c r="DY421" s="90">
        <f t="shared" si="6779"/>
        <v>0</v>
      </c>
      <c r="DZ421" s="236">
        <f t="shared" si="6653"/>
        <v>0</v>
      </c>
      <c r="EA421" s="232">
        <f t="shared" si="6654"/>
        <v>0</v>
      </c>
      <c r="EB421" s="233">
        <f t="shared" si="6655"/>
        <v>0</v>
      </c>
      <c r="EC421" s="88"/>
      <c r="ED421" s="100"/>
      <c r="EE421" s="90">
        <f t="shared" si="6780"/>
        <v>0</v>
      </c>
      <c r="EF421" s="88"/>
      <c r="EG421" s="100"/>
      <c r="EH421" s="90">
        <f t="shared" si="6781"/>
        <v>0</v>
      </c>
      <c r="EI421" s="41">
        <f t="shared" si="6656"/>
        <v>0</v>
      </c>
      <c r="EJ421" s="42">
        <f t="shared" si="6657"/>
        <v>0</v>
      </c>
      <c r="EK421" s="43">
        <f t="shared" si="6658"/>
        <v>0</v>
      </c>
      <c r="EL421" s="50">
        <f t="shared" si="6659"/>
        <v>0</v>
      </c>
      <c r="EM421" s="45">
        <f t="shared" si="6660"/>
        <v>0</v>
      </c>
      <c r="EN421" s="51">
        <f t="shared" si="6661"/>
        <v>0</v>
      </c>
      <c r="EO421" s="50">
        <f t="shared" si="6662"/>
        <v>0</v>
      </c>
      <c r="EP421" s="45">
        <f t="shared" si="6663"/>
        <v>0</v>
      </c>
      <c r="EQ421" s="51">
        <f t="shared" si="6664"/>
        <v>0</v>
      </c>
      <c r="ER421" s="81">
        <f t="shared" si="6665"/>
        <v>0</v>
      </c>
      <c r="ES421" s="52">
        <f t="shared" si="6666"/>
        <v>0</v>
      </c>
      <c r="ET421" s="52">
        <f t="shared" si="6667"/>
        <v>0</v>
      </c>
      <c r="EU421" s="27">
        <f t="shared" si="6668"/>
        <v>1.6E-2</v>
      </c>
      <c r="EV421" s="28">
        <f t="shared" si="6669"/>
        <v>743</v>
      </c>
      <c r="EW421" s="29">
        <f t="shared" si="6670"/>
        <v>11.888</v>
      </c>
      <c r="EX421" s="27">
        <f t="shared" si="6671"/>
        <v>1.6E-2</v>
      </c>
      <c r="EY421" s="28">
        <f t="shared" si="6672"/>
        <v>743</v>
      </c>
      <c r="EZ421" s="29">
        <f t="shared" si="6673"/>
        <v>11.888</v>
      </c>
      <c r="FA421" s="27">
        <f t="shared" si="6674"/>
        <v>0</v>
      </c>
      <c r="FB421" s="28">
        <f t="shared" si="6675"/>
        <v>0</v>
      </c>
      <c r="FC421" s="29">
        <f t="shared" si="6676"/>
        <v>0</v>
      </c>
      <c r="FE421" s="84" t="s">
        <v>495</v>
      </c>
      <c r="FF421" s="176" t="s">
        <v>496</v>
      </c>
      <c r="FG421" s="176" t="s">
        <v>262</v>
      </c>
      <c r="FH421" s="84" t="s">
        <v>186</v>
      </c>
      <c r="FI421" s="243"/>
      <c r="FJ421" s="482"/>
      <c r="FK421" s="241">
        <f t="shared" si="6782"/>
        <v>0</v>
      </c>
      <c r="FL421" s="243"/>
      <c r="FM421" s="240"/>
      <c r="FN421" s="241">
        <f t="shared" si="6783"/>
        <v>0</v>
      </c>
      <c r="FO421" s="41">
        <f t="shared" si="6677"/>
        <v>0</v>
      </c>
      <c r="FP421" s="42">
        <f t="shared" si="6678"/>
        <v>0</v>
      </c>
      <c r="FQ421" s="43">
        <f t="shared" si="6679"/>
        <v>0</v>
      </c>
      <c r="FR421" s="243"/>
      <c r="FS421" s="240"/>
      <c r="FT421" s="241">
        <f t="shared" si="6784"/>
        <v>0</v>
      </c>
      <c r="FU421" s="243"/>
      <c r="FV421" s="240"/>
      <c r="FW421" s="241">
        <f t="shared" si="6785"/>
        <v>0</v>
      </c>
      <c r="FX421" s="41">
        <f t="shared" si="6680"/>
        <v>0</v>
      </c>
      <c r="FY421" s="42">
        <f t="shared" si="6681"/>
        <v>0</v>
      </c>
      <c r="FZ421" s="43">
        <f t="shared" si="6682"/>
        <v>0</v>
      </c>
      <c r="GA421" s="243"/>
      <c r="GB421" s="240"/>
      <c r="GC421" s="241">
        <f t="shared" si="6786"/>
        <v>0</v>
      </c>
      <c r="GD421" s="243"/>
      <c r="GE421" s="240"/>
      <c r="GF421" s="241">
        <f t="shared" si="6787"/>
        <v>0</v>
      </c>
      <c r="GG421" s="236">
        <f t="shared" si="6683"/>
        <v>0</v>
      </c>
      <c r="GH421" s="232">
        <f t="shared" si="6684"/>
        <v>0</v>
      </c>
      <c r="GI421" s="233">
        <f t="shared" si="6685"/>
        <v>0</v>
      </c>
      <c r="GJ421" s="449">
        <f t="shared" si="6686"/>
        <v>0</v>
      </c>
      <c r="GK421" s="450">
        <f t="shared" si="6687"/>
        <v>0</v>
      </c>
      <c r="GL421" s="451">
        <f t="shared" si="6688"/>
        <v>0</v>
      </c>
      <c r="GM421" s="449">
        <f t="shared" si="6689"/>
        <v>0</v>
      </c>
      <c r="GN421" s="450">
        <f t="shared" si="6690"/>
        <v>0</v>
      </c>
      <c r="GO421" s="451">
        <f t="shared" si="6691"/>
        <v>0</v>
      </c>
      <c r="GP421" s="252">
        <f t="shared" si="6692"/>
        <v>0</v>
      </c>
      <c r="GQ421" s="253">
        <f t="shared" si="6693"/>
        <v>0</v>
      </c>
      <c r="GR421" s="253">
        <f t="shared" si="6694"/>
        <v>0</v>
      </c>
      <c r="GS421" s="594"/>
      <c r="GT421" s="315"/>
      <c r="GU421" s="90">
        <f t="shared" si="6788"/>
        <v>0</v>
      </c>
      <c r="GV421" s="594"/>
      <c r="GW421" s="315"/>
      <c r="GX421" s="90">
        <f t="shared" si="6789"/>
        <v>0</v>
      </c>
      <c r="GY421" s="236">
        <f t="shared" si="6695"/>
        <v>0</v>
      </c>
      <c r="GZ421" s="232">
        <f t="shared" si="6696"/>
        <v>0</v>
      </c>
      <c r="HA421" s="233">
        <f t="shared" si="6697"/>
        <v>0</v>
      </c>
      <c r="HB421" s="594"/>
      <c r="HC421" s="315"/>
      <c r="HD421" s="90">
        <f t="shared" si="6790"/>
        <v>0</v>
      </c>
      <c r="HE421" s="594"/>
      <c r="HF421" s="315"/>
      <c r="HG421" s="90">
        <f t="shared" si="6791"/>
        <v>0</v>
      </c>
      <c r="HH421" s="236">
        <f t="shared" si="6698"/>
        <v>0</v>
      </c>
      <c r="HI421" s="232">
        <f t="shared" si="6699"/>
        <v>0</v>
      </c>
      <c r="HJ421" s="233">
        <f t="shared" si="6700"/>
        <v>0</v>
      </c>
      <c r="HK421" s="389"/>
      <c r="HL421" s="100"/>
      <c r="HM421" s="90">
        <f t="shared" si="6792"/>
        <v>0</v>
      </c>
      <c r="HN421" s="184"/>
      <c r="HO421" s="100"/>
      <c r="HP421" s="90">
        <f t="shared" si="6793"/>
        <v>0</v>
      </c>
      <c r="HQ421" s="236">
        <f t="shared" si="6701"/>
        <v>0</v>
      </c>
      <c r="HR421" s="232">
        <f t="shared" si="6702"/>
        <v>0</v>
      </c>
      <c r="HS421" s="233">
        <f t="shared" si="6703"/>
        <v>0</v>
      </c>
      <c r="HT421" s="50">
        <f t="shared" si="6704"/>
        <v>0</v>
      </c>
      <c r="HU421" s="45">
        <f t="shared" si="6705"/>
        <v>0</v>
      </c>
      <c r="HV421" s="51">
        <f t="shared" si="6706"/>
        <v>0</v>
      </c>
      <c r="HW421" s="50">
        <f t="shared" si="6707"/>
        <v>0</v>
      </c>
      <c r="HX421" s="45">
        <f t="shared" si="6708"/>
        <v>0</v>
      </c>
      <c r="HY421" s="51">
        <f t="shared" si="6709"/>
        <v>0</v>
      </c>
      <c r="HZ421" s="252">
        <f t="shared" si="6710"/>
        <v>0</v>
      </c>
      <c r="IA421" s="253">
        <f t="shared" si="6711"/>
        <v>0</v>
      </c>
      <c r="IB421" s="253">
        <f t="shared" si="6712"/>
        <v>0</v>
      </c>
      <c r="IC421" s="243"/>
      <c r="ID421" s="240"/>
      <c r="IE421" s="241">
        <f t="shared" si="6794"/>
        <v>0</v>
      </c>
      <c r="IF421" s="243"/>
      <c r="IG421" s="240"/>
      <c r="IH421" s="241">
        <f t="shared" si="6795"/>
        <v>0</v>
      </c>
      <c r="II421" s="236">
        <f t="shared" si="6713"/>
        <v>0</v>
      </c>
      <c r="IJ421" s="232">
        <f t="shared" si="6714"/>
        <v>0</v>
      </c>
      <c r="IK421" s="233">
        <f t="shared" si="6715"/>
        <v>0</v>
      </c>
      <c r="IL421" s="88"/>
      <c r="IM421" s="100"/>
      <c r="IN421" s="241">
        <f t="shared" si="6796"/>
        <v>0</v>
      </c>
      <c r="IO421" s="88"/>
      <c r="IP421" s="100"/>
      <c r="IQ421" s="241">
        <f t="shared" si="6797"/>
        <v>0</v>
      </c>
      <c r="IR421" s="236">
        <f t="shared" si="6716"/>
        <v>0</v>
      </c>
      <c r="IS421" s="232">
        <f t="shared" si="6717"/>
        <v>0</v>
      </c>
      <c r="IT421" s="233">
        <f t="shared" si="6718"/>
        <v>0</v>
      </c>
      <c r="IU421" s="243"/>
      <c r="IV421" s="240"/>
      <c r="IW421" s="241">
        <f t="shared" si="6798"/>
        <v>0</v>
      </c>
      <c r="IX421" s="243"/>
      <c r="IY421" s="240"/>
      <c r="IZ421" s="241">
        <f t="shared" si="6799"/>
        <v>0</v>
      </c>
      <c r="JA421" s="236">
        <f t="shared" si="6719"/>
        <v>0</v>
      </c>
      <c r="JB421" s="232">
        <f t="shared" si="6720"/>
        <v>0</v>
      </c>
      <c r="JC421" s="233">
        <f t="shared" si="6721"/>
        <v>0</v>
      </c>
      <c r="JD421" s="449">
        <f t="shared" si="6722"/>
        <v>0</v>
      </c>
      <c r="JE421" s="450">
        <f t="shared" si="6723"/>
        <v>0</v>
      </c>
      <c r="JF421" s="451">
        <f t="shared" si="6724"/>
        <v>0</v>
      </c>
      <c r="JG421" s="449">
        <f t="shared" si="6725"/>
        <v>0</v>
      </c>
      <c r="JH421" s="450">
        <f t="shared" si="6726"/>
        <v>0</v>
      </c>
      <c r="JI421" s="451">
        <f t="shared" si="6727"/>
        <v>0</v>
      </c>
      <c r="JJ421" s="252">
        <f t="shared" si="6728"/>
        <v>0</v>
      </c>
      <c r="JK421" s="253">
        <f t="shared" si="6729"/>
        <v>0</v>
      </c>
      <c r="JL421" s="253">
        <f t="shared" si="6730"/>
        <v>0</v>
      </c>
      <c r="JM421" s="184"/>
      <c r="JN421" s="100"/>
      <c r="JO421" s="90">
        <f t="shared" si="6800"/>
        <v>0</v>
      </c>
      <c r="JP421" s="88"/>
      <c r="JQ421" s="100"/>
      <c r="JR421" s="90">
        <f t="shared" si="6801"/>
        <v>0</v>
      </c>
      <c r="JS421" s="236">
        <f t="shared" si="6731"/>
        <v>0</v>
      </c>
      <c r="JT421" s="232">
        <f t="shared" si="6732"/>
        <v>0</v>
      </c>
      <c r="JU421" s="233">
        <f t="shared" si="6733"/>
        <v>0</v>
      </c>
      <c r="JV421" s="184"/>
      <c r="JW421" s="100"/>
      <c r="JX421" s="90">
        <f t="shared" si="6802"/>
        <v>0</v>
      </c>
      <c r="JY421" s="184"/>
      <c r="JZ421" s="100"/>
      <c r="KA421" s="90">
        <f t="shared" si="6803"/>
        <v>0</v>
      </c>
      <c r="KB421" s="236">
        <f t="shared" si="6734"/>
        <v>0</v>
      </c>
      <c r="KC421" s="232">
        <f t="shared" si="6735"/>
        <v>0</v>
      </c>
      <c r="KD421" s="233">
        <f t="shared" si="6736"/>
        <v>0</v>
      </c>
      <c r="KE421" s="88"/>
      <c r="KF421" s="100"/>
      <c r="KG421" s="90">
        <f t="shared" si="6804"/>
        <v>0</v>
      </c>
      <c r="KH421" s="88"/>
      <c r="KI421" s="100"/>
      <c r="KJ421" s="90">
        <f t="shared" si="6805"/>
        <v>0</v>
      </c>
      <c r="KK421" s="41">
        <f t="shared" si="6737"/>
        <v>0</v>
      </c>
      <c r="KL421" s="42">
        <f t="shared" si="6738"/>
        <v>0</v>
      </c>
      <c r="KM421" s="43">
        <f t="shared" si="6739"/>
        <v>0</v>
      </c>
      <c r="KN421" s="50">
        <f t="shared" si="6740"/>
        <v>0</v>
      </c>
      <c r="KO421" s="45">
        <f t="shared" si="6741"/>
        <v>0</v>
      </c>
      <c r="KP421" s="51">
        <f t="shared" si="6742"/>
        <v>0</v>
      </c>
      <c r="KQ421" s="50">
        <f t="shared" si="6743"/>
        <v>0</v>
      </c>
      <c r="KR421" s="45">
        <f t="shared" si="6744"/>
        <v>0</v>
      </c>
      <c r="KS421" s="51">
        <f t="shared" si="6745"/>
        <v>0</v>
      </c>
      <c r="KT421" s="81">
        <f t="shared" si="6746"/>
        <v>0</v>
      </c>
      <c r="KU421" s="52">
        <f t="shared" si="6747"/>
        <v>0</v>
      </c>
      <c r="KV421" s="52">
        <f t="shared" si="6748"/>
        <v>0</v>
      </c>
      <c r="KW421" s="27">
        <f t="shared" si="6749"/>
        <v>0</v>
      </c>
      <c r="KX421" s="28">
        <f t="shared" si="6750"/>
        <v>0</v>
      </c>
      <c r="KY421" s="29">
        <f t="shared" si="6751"/>
        <v>0</v>
      </c>
      <c r="KZ421" s="27">
        <f t="shared" si="6752"/>
        <v>0</v>
      </c>
      <c r="LA421" s="28">
        <f t="shared" si="6753"/>
        <v>0</v>
      </c>
      <c r="LB421" s="29">
        <f t="shared" si="6754"/>
        <v>0</v>
      </c>
      <c r="LC421" s="27">
        <f t="shared" si="6755"/>
        <v>0</v>
      </c>
      <c r="LD421" s="28">
        <f t="shared" si="6756"/>
        <v>0</v>
      </c>
      <c r="LE421" s="29">
        <f t="shared" si="6757"/>
        <v>0</v>
      </c>
    </row>
    <row r="422" spans="2:317" ht="20.25" hidden="1" customHeight="1" outlineLevel="3">
      <c r="B422" s="84" t="s">
        <v>493</v>
      </c>
      <c r="C422" s="176" t="s">
        <v>497</v>
      </c>
      <c r="D422" s="176" t="s">
        <v>261</v>
      </c>
      <c r="E422" s="176" t="s">
        <v>262</v>
      </c>
      <c r="F422" s="84" t="s">
        <v>186</v>
      </c>
      <c r="G422" s="243"/>
      <c r="H422" s="240"/>
      <c r="I422" s="241">
        <f t="shared" si="6758"/>
        <v>0</v>
      </c>
      <c r="J422" s="243"/>
      <c r="K422" s="240"/>
      <c r="L422" s="241">
        <f t="shared" si="6759"/>
        <v>0</v>
      </c>
      <c r="M422" s="41">
        <f t="shared" si="6596"/>
        <v>0</v>
      </c>
      <c r="N422" s="42">
        <f t="shared" si="6597"/>
        <v>0</v>
      </c>
      <c r="O422" s="43">
        <f t="shared" si="6598"/>
        <v>0</v>
      </c>
      <c r="P422" s="243"/>
      <c r="Q422" s="240"/>
      <c r="R422" s="241">
        <f t="shared" si="6760"/>
        <v>0</v>
      </c>
      <c r="S422" s="243"/>
      <c r="T422" s="240"/>
      <c r="U422" s="241">
        <f t="shared" si="6761"/>
        <v>0</v>
      </c>
      <c r="V422" s="41">
        <f t="shared" si="6599"/>
        <v>0</v>
      </c>
      <c r="W422" s="42">
        <f t="shared" si="6600"/>
        <v>0</v>
      </c>
      <c r="X422" s="43">
        <f t="shared" si="6601"/>
        <v>0</v>
      </c>
      <c r="Y422" s="243"/>
      <c r="Z422" s="240"/>
      <c r="AA422" s="241">
        <f t="shared" si="6762"/>
        <v>0</v>
      </c>
      <c r="AB422" s="243"/>
      <c r="AC422" s="240"/>
      <c r="AD422" s="241">
        <f t="shared" si="6763"/>
        <v>0</v>
      </c>
      <c r="AE422" s="236">
        <f t="shared" si="6602"/>
        <v>0</v>
      </c>
      <c r="AF422" s="232">
        <f t="shared" si="6603"/>
        <v>0</v>
      </c>
      <c r="AG422" s="233">
        <f t="shared" si="6604"/>
        <v>0</v>
      </c>
      <c r="AH422" s="449">
        <f t="shared" si="6605"/>
        <v>0</v>
      </c>
      <c r="AI422" s="450">
        <f t="shared" si="6606"/>
        <v>0</v>
      </c>
      <c r="AJ422" s="451">
        <f t="shared" si="6607"/>
        <v>0</v>
      </c>
      <c r="AK422" s="449">
        <f t="shared" si="6608"/>
        <v>0</v>
      </c>
      <c r="AL422" s="450">
        <f t="shared" si="6609"/>
        <v>0</v>
      </c>
      <c r="AM422" s="451">
        <f t="shared" si="6610"/>
        <v>0</v>
      </c>
      <c r="AN422" s="252">
        <f t="shared" si="6611"/>
        <v>0</v>
      </c>
      <c r="AO422" s="253">
        <f t="shared" si="6612"/>
        <v>0</v>
      </c>
      <c r="AP422" s="253">
        <f t="shared" si="6613"/>
        <v>0</v>
      </c>
      <c r="AQ422" s="389"/>
      <c r="AR422" s="100"/>
      <c r="AS422" s="90">
        <f t="shared" si="6764"/>
        <v>0</v>
      </c>
      <c r="AT422" s="184"/>
      <c r="AU422" s="100"/>
      <c r="AV422" s="90">
        <f t="shared" si="6765"/>
        <v>0</v>
      </c>
      <c r="AW422" s="236">
        <f t="shared" si="6614"/>
        <v>0</v>
      </c>
      <c r="AX422" s="232">
        <f t="shared" si="6615"/>
        <v>0</v>
      </c>
      <c r="AY422" s="233">
        <f t="shared" si="6616"/>
        <v>0</v>
      </c>
      <c r="AZ422" s="594"/>
      <c r="BA422" s="315"/>
      <c r="BB422" s="90">
        <f t="shared" si="6766"/>
        <v>0</v>
      </c>
      <c r="BC422" s="594"/>
      <c r="BD422" s="315"/>
      <c r="BE422" s="90">
        <f t="shared" si="6767"/>
        <v>0</v>
      </c>
      <c r="BF422" s="236">
        <f t="shared" si="6617"/>
        <v>0</v>
      </c>
      <c r="BG422" s="232">
        <f t="shared" si="6618"/>
        <v>0</v>
      </c>
      <c r="BH422" s="233">
        <f t="shared" si="6619"/>
        <v>0</v>
      </c>
      <c r="BI422" s="389"/>
      <c r="BJ422" s="100"/>
      <c r="BK422" s="90">
        <f t="shared" si="6768"/>
        <v>0</v>
      </c>
      <c r="BL422" s="184"/>
      <c r="BM422" s="100"/>
      <c r="BN422" s="90">
        <f t="shared" si="6769"/>
        <v>0</v>
      </c>
      <c r="BO422" s="236">
        <f t="shared" si="6620"/>
        <v>0</v>
      </c>
      <c r="BP422" s="232">
        <f t="shared" si="6621"/>
        <v>0</v>
      </c>
      <c r="BQ422" s="233">
        <f t="shared" si="6622"/>
        <v>0</v>
      </c>
      <c r="BR422" s="50">
        <f t="shared" si="6623"/>
        <v>0</v>
      </c>
      <c r="BS422" s="45">
        <f t="shared" si="6624"/>
        <v>0</v>
      </c>
      <c r="BT422" s="51">
        <f t="shared" si="6625"/>
        <v>0</v>
      </c>
      <c r="BU422" s="50">
        <f t="shared" si="6626"/>
        <v>0</v>
      </c>
      <c r="BV422" s="45">
        <f t="shared" si="6627"/>
        <v>0</v>
      </c>
      <c r="BW422" s="51">
        <f t="shared" si="6628"/>
        <v>0</v>
      </c>
      <c r="BX422" s="252">
        <f t="shared" si="6629"/>
        <v>0</v>
      </c>
      <c r="BY422" s="253">
        <f t="shared" si="6630"/>
        <v>0</v>
      </c>
      <c r="BZ422" s="253">
        <f t="shared" si="6631"/>
        <v>0</v>
      </c>
      <c r="CA422" s="243"/>
      <c r="CB422" s="240"/>
      <c r="CC422" s="241">
        <f t="shared" si="6770"/>
        <v>0</v>
      </c>
      <c r="CD422" s="243"/>
      <c r="CE422" s="240"/>
      <c r="CF422" s="241">
        <f t="shared" si="6771"/>
        <v>0</v>
      </c>
      <c r="CG422" s="236">
        <f t="shared" si="6632"/>
        <v>0</v>
      </c>
      <c r="CH422" s="232">
        <f t="shared" si="6633"/>
        <v>0</v>
      </c>
      <c r="CI422" s="233">
        <f t="shared" si="6634"/>
        <v>0</v>
      </c>
      <c r="CJ422" s="88"/>
      <c r="CK422" s="100"/>
      <c r="CL422" s="241">
        <f t="shared" si="6772"/>
        <v>0</v>
      </c>
      <c r="CM422" s="88"/>
      <c r="CN422" s="100"/>
      <c r="CO422" s="241">
        <f t="shared" si="6773"/>
        <v>0</v>
      </c>
      <c r="CP422" s="236">
        <f t="shared" si="6635"/>
        <v>0</v>
      </c>
      <c r="CQ422" s="232">
        <f t="shared" si="6636"/>
        <v>0</v>
      </c>
      <c r="CR422" s="233">
        <f t="shared" si="6637"/>
        <v>0</v>
      </c>
      <c r="CS422" s="243"/>
      <c r="CT422" s="240"/>
      <c r="CU422" s="241">
        <f t="shared" si="6774"/>
        <v>0</v>
      </c>
      <c r="CV422" s="243"/>
      <c r="CW422" s="240"/>
      <c r="CX422" s="241">
        <f t="shared" si="6775"/>
        <v>0</v>
      </c>
      <c r="CY422" s="236">
        <f t="shared" si="6638"/>
        <v>0</v>
      </c>
      <c r="CZ422" s="232">
        <f t="shared" si="6639"/>
        <v>0</v>
      </c>
      <c r="DA422" s="233">
        <f t="shared" si="6640"/>
        <v>0</v>
      </c>
      <c r="DB422" s="449">
        <f t="shared" si="6641"/>
        <v>0</v>
      </c>
      <c r="DC422" s="450">
        <f t="shared" si="6642"/>
        <v>0</v>
      </c>
      <c r="DD422" s="451">
        <f t="shared" si="6643"/>
        <v>0</v>
      </c>
      <c r="DE422" s="449">
        <f t="shared" si="6644"/>
        <v>0</v>
      </c>
      <c r="DF422" s="450">
        <f t="shared" si="6645"/>
        <v>0</v>
      </c>
      <c r="DG422" s="451">
        <f t="shared" si="6646"/>
        <v>0</v>
      </c>
      <c r="DH422" s="252">
        <f t="shared" si="6647"/>
        <v>0</v>
      </c>
      <c r="DI422" s="253">
        <f t="shared" si="6648"/>
        <v>0</v>
      </c>
      <c r="DJ422" s="253">
        <f t="shared" si="6649"/>
        <v>0</v>
      </c>
      <c r="DK422" s="184"/>
      <c r="DL422" s="100"/>
      <c r="DM422" s="90">
        <f t="shared" si="6776"/>
        <v>0</v>
      </c>
      <c r="DN422" s="88"/>
      <c r="DO422" s="100"/>
      <c r="DP422" s="90">
        <f t="shared" si="6777"/>
        <v>0</v>
      </c>
      <c r="DQ422" s="236">
        <f t="shared" si="6650"/>
        <v>0</v>
      </c>
      <c r="DR422" s="232">
        <f t="shared" si="6651"/>
        <v>0</v>
      </c>
      <c r="DS422" s="233">
        <f t="shared" si="6652"/>
        <v>0</v>
      </c>
      <c r="DT422" s="184"/>
      <c r="DU422" s="100"/>
      <c r="DV422" s="90">
        <f t="shared" si="6778"/>
        <v>0</v>
      </c>
      <c r="DW422" s="184"/>
      <c r="DX422" s="100"/>
      <c r="DY422" s="90">
        <f t="shared" si="6779"/>
        <v>0</v>
      </c>
      <c r="DZ422" s="236">
        <f t="shared" si="6653"/>
        <v>0</v>
      </c>
      <c r="EA422" s="232">
        <f t="shared" si="6654"/>
        <v>0</v>
      </c>
      <c r="EB422" s="233">
        <f t="shared" si="6655"/>
        <v>0</v>
      </c>
      <c r="EC422" s="88"/>
      <c r="ED422" s="100"/>
      <c r="EE422" s="90">
        <f t="shared" si="6780"/>
        <v>0</v>
      </c>
      <c r="EF422" s="88"/>
      <c r="EG422" s="100"/>
      <c r="EH422" s="90">
        <f t="shared" si="6781"/>
        <v>0</v>
      </c>
      <c r="EI422" s="41">
        <f t="shared" si="6656"/>
        <v>0</v>
      </c>
      <c r="EJ422" s="42">
        <f t="shared" si="6657"/>
        <v>0</v>
      </c>
      <c r="EK422" s="43">
        <f t="shared" si="6658"/>
        <v>0</v>
      </c>
      <c r="EL422" s="50">
        <f t="shared" si="6659"/>
        <v>0</v>
      </c>
      <c r="EM422" s="45">
        <f t="shared" si="6660"/>
        <v>0</v>
      </c>
      <c r="EN422" s="51">
        <f t="shared" si="6661"/>
        <v>0</v>
      </c>
      <c r="EO422" s="50">
        <f t="shared" si="6662"/>
        <v>0</v>
      </c>
      <c r="EP422" s="45">
        <f t="shared" si="6663"/>
        <v>0</v>
      </c>
      <c r="EQ422" s="51">
        <f t="shared" si="6664"/>
        <v>0</v>
      </c>
      <c r="ER422" s="81">
        <f t="shared" si="6665"/>
        <v>0</v>
      </c>
      <c r="ES422" s="52">
        <f t="shared" si="6666"/>
        <v>0</v>
      </c>
      <c r="ET422" s="52">
        <f t="shared" si="6667"/>
        <v>0</v>
      </c>
      <c r="EU422" s="27">
        <f t="shared" si="6668"/>
        <v>0</v>
      </c>
      <c r="EV422" s="28">
        <f t="shared" si="6669"/>
        <v>0</v>
      </c>
      <c r="EW422" s="29">
        <f t="shared" si="6670"/>
        <v>0</v>
      </c>
      <c r="EX422" s="27">
        <f t="shared" si="6671"/>
        <v>0</v>
      </c>
      <c r="EY422" s="28">
        <f t="shared" si="6672"/>
        <v>0</v>
      </c>
      <c r="EZ422" s="29">
        <f t="shared" si="6673"/>
        <v>0</v>
      </c>
      <c r="FA422" s="27">
        <f t="shared" si="6674"/>
        <v>0</v>
      </c>
      <c r="FB422" s="28">
        <f t="shared" si="6675"/>
        <v>0</v>
      </c>
      <c r="FC422" s="29">
        <f t="shared" si="6676"/>
        <v>0</v>
      </c>
      <c r="FE422" s="84"/>
      <c r="FF422" s="176"/>
      <c r="FG422" s="176"/>
      <c r="FH422" s="84"/>
      <c r="FI422" s="243"/>
      <c r="FJ422" s="240"/>
      <c r="FK422" s="241">
        <f t="shared" si="6782"/>
        <v>0</v>
      </c>
      <c r="FL422" s="243"/>
      <c r="FM422" s="240"/>
      <c r="FN422" s="241">
        <f t="shared" si="6783"/>
        <v>0</v>
      </c>
      <c r="FO422" s="41">
        <f t="shared" si="6677"/>
        <v>0</v>
      </c>
      <c r="FP422" s="42">
        <f t="shared" si="6678"/>
        <v>0</v>
      </c>
      <c r="FQ422" s="43">
        <f t="shared" si="6679"/>
        <v>0</v>
      </c>
      <c r="FR422" s="243"/>
      <c r="FS422" s="240"/>
      <c r="FT422" s="241">
        <f t="shared" si="6784"/>
        <v>0</v>
      </c>
      <c r="FU422" s="243"/>
      <c r="FV422" s="240"/>
      <c r="FW422" s="241">
        <f t="shared" si="6785"/>
        <v>0</v>
      </c>
      <c r="FX422" s="41">
        <f t="shared" si="6680"/>
        <v>0</v>
      </c>
      <c r="FY422" s="42">
        <f t="shared" si="6681"/>
        <v>0</v>
      </c>
      <c r="FZ422" s="43">
        <f t="shared" si="6682"/>
        <v>0</v>
      </c>
      <c r="GA422" s="243"/>
      <c r="GB422" s="240"/>
      <c r="GC422" s="241">
        <f t="shared" si="6786"/>
        <v>0</v>
      </c>
      <c r="GD422" s="243"/>
      <c r="GE422" s="240"/>
      <c r="GF422" s="241">
        <f t="shared" si="6787"/>
        <v>0</v>
      </c>
      <c r="GG422" s="236">
        <f t="shared" si="6683"/>
        <v>0</v>
      </c>
      <c r="GH422" s="232">
        <f t="shared" si="6684"/>
        <v>0</v>
      </c>
      <c r="GI422" s="233">
        <f t="shared" si="6685"/>
        <v>0</v>
      </c>
      <c r="GJ422" s="449">
        <f t="shared" si="6686"/>
        <v>0</v>
      </c>
      <c r="GK422" s="450">
        <f t="shared" si="6687"/>
        <v>0</v>
      </c>
      <c r="GL422" s="451">
        <f t="shared" si="6688"/>
        <v>0</v>
      </c>
      <c r="GM422" s="449">
        <f t="shared" si="6689"/>
        <v>0</v>
      </c>
      <c r="GN422" s="450">
        <f t="shared" si="6690"/>
        <v>0</v>
      </c>
      <c r="GO422" s="451">
        <f t="shared" si="6691"/>
        <v>0</v>
      </c>
      <c r="GP422" s="252">
        <f t="shared" si="6692"/>
        <v>0</v>
      </c>
      <c r="GQ422" s="253">
        <f t="shared" si="6693"/>
        <v>0</v>
      </c>
      <c r="GR422" s="253">
        <f t="shared" si="6694"/>
        <v>0</v>
      </c>
      <c r="GS422" s="389"/>
      <c r="GT422" s="100"/>
      <c r="GU422" s="90">
        <f t="shared" si="6788"/>
        <v>0</v>
      </c>
      <c r="GV422" s="184"/>
      <c r="GW422" s="100"/>
      <c r="GX422" s="90">
        <f t="shared" si="6789"/>
        <v>0</v>
      </c>
      <c r="GY422" s="236">
        <f t="shared" si="6695"/>
        <v>0</v>
      </c>
      <c r="GZ422" s="232">
        <f t="shared" si="6696"/>
        <v>0</v>
      </c>
      <c r="HA422" s="233">
        <f t="shared" si="6697"/>
        <v>0</v>
      </c>
      <c r="HB422" s="594"/>
      <c r="HC422" s="315"/>
      <c r="HD422" s="90">
        <f t="shared" si="6790"/>
        <v>0</v>
      </c>
      <c r="HE422" s="594"/>
      <c r="HF422" s="315"/>
      <c r="HG422" s="90">
        <f t="shared" si="6791"/>
        <v>0</v>
      </c>
      <c r="HH422" s="236">
        <f t="shared" si="6698"/>
        <v>0</v>
      </c>
      <c r="HI422" s="232">
        <f t="shared" si="6699"/>
        <v>0</v>
      </c>
      <c r="HJ422" s="233">
        <f t="shared" si="6700"/>
        <v>0</v>
      </c>
      <c r="HK422" s="389"/>
      <c r="HL422" s="100"/>
      <c r="HM422" s="90">
        <f t="shared" si="6792"/>
        <v>0</v>
      </c>
      <c r="HN422" s="184"/>
      <c r="HO422" s="100"/>
      <c r="HP422" s="90">
        <f t="shared" si="6793"/>
        <v>0</v>
      </c>
      <c r="HQ422" s="236">
        <f t="shared" si="6701"/>
        <v>0</v>
      </c>
      <c r="HR422" s="232">
        <f t="shared" si="6702"/>
        <v>0</v>
      </c>
      <c r="HS422" s="233">
        <f t="shared" si="6703"/>
        <v>0</v>
      </c>
      <c r="HT422" s="50">
        <f t="shared" si="6704"/>
        <v>0</v>
      </c>
      <c r="HU422" s="45">
        <f t="shared" si="6705"/>
        <v>0</v>
      </c>
      <c r="HV422" s="51">
        <f t="shared" si="6706"/>
        <v>0</v>
      </c>
      <c r="HW422" s="50">
        <f t="shared" si="6707"/>
        <v>0</v>
      </c>
      <c r="HX422" s="45">
        <f t="shared" si="6708"/>
        <v>0</v>
      </c>
      <c r="HY422" s="51">
        <f t="shared" si="6709"/>
        <v>0</v>
      </c>
      <c r="HZ422" s="252">
        <f t="shared" si="6710"/>
        <v>0</v>
      </c>
      <c r="IA422" s="253">
        <f t="shared" si="6711"/>
        <v>0</v>
      </c>
      <c r="IB422" s="253">
        <f t="shared" si="6712"/>
        <v>0</v>
      </c>
      <c r="IC422" s="243"/>
      <c r="ID422" s="240"/>
      <c r="IE422" s="241">
        <f t="shared" si="6794"/>
        <v>0</v>
      </c>
      <c r="IF422" s="243"/>
      <c r="IG422" s="240"/>
      <c r="IH422" s="241">
        <f t="shared" si="6795"/>
        <v>0</v>
      </c>
      <c r="II422" s="236">
        <f t="shared" si="6713"/>
        <v>0</v>
      </c>
      <c r="IJ422" s="232">
        <f t="shared" si="6714"/>
        <v>0</v>
      </c>
      <c r="IK422" s="233">
        <f t="shared" si="6715"/>
        <v>0</v>
      </c>
      <c r="IL422" s="88"/>
      <c r="IM422" s="100"/>
      <c r="IN422" s="241">
        <f t="shared" si="6796"/>
        <v>0</v>
      </c>
      <c r="IO422" s="88"/>
      <c r="IP422" s="100"/>
      <c r="IQ422" s="241">
        <f t="shared" si="6797"/>
        <v>0</v>
      </c>
      <c r="IR422" s="236">
        <f t="shared" si="6716"/>
        <v>0</v>
      </c>
      <c r="IS422" s="232">
        <f t="shared" si="6717"/>
        <v>0</v>
      </c>
      <c r="IT422" s="233">
        <f t="shared" si="6718"/>
        <v>0</v>
      </c>
      <c r="IU422" s="243"/>
      <c r="IV422" s="240"/>
      <c r="IW422" s="241">
        <f t="shared" si="6798"/>
        <v>0</v>
      </c>
      <c r="IX422" s="243"/>
      <c r="IY422" s="240"/>
      <c r="IZ422" s="241">
        <f t="shared" si="6799"/>
        <v>0</v>
      </c>
      <c r="JA422" s="236">
        <f t="shared" si="6719"/>
        <v>0</v>
      </c>
      <c r="JB422" s="232">
        <f t="shared" si="6720"/>
        <v>0</v>
      </c>
      <c r="JC422" s="233">
        <f t="shared" si="6721"/>
        <v>0</v>
      </c>
      <c r="JD422" s="449">
        <f t="shared" si="6722"/>
        <v>0</v>
      </c>
      <c r="JE422" s="450">
        <f t="shared" si="6723"/>
        <v>0</v>
      </c>
      <c r="JF422" s="451">
        <f t="shared" si="6724"/>
        <v>0</v>
      </c>
      <c r="JG422" s="449">
        <f t="shared" si="6725"/>
        <v>0</v>
      </c>
      <c r="JH422" s="450">
        <f t="shared" si="6726"/>
        <v>0</v>
      </c>
      <c r="JI422" s="451">
        <f t="shared" si="6727"/>
        <v>0</v>
      </c>
      <c r="JJ422" s="252">
        <f t="shared" si="6728"/>
        <v>0</v>
      </c>
      <c r="JK422" s="253">
        <f t="shared" si="6729"/>
        <v>0</v>
      </c>
      <c r="JL422" s="253">
        <f t="shared" si="6730"/>
        <v>0</v>
      </c>
      <c r="JM422" s="184"/>
      <c r="JN422" s="100"/>
      <c r="JO422" s="90">
        <f t="shared" si="6800"/>
        <v>0</v>
      </c>
      <c r="JP422" s="88"/>
      <c r="JQ422" s="100"/>
      <c r="JR422" s="90">
        <f t="shared" si="6801"/>
        <v>0</v>
      </c>
      <c r="JS422" s="236">
        <f t="shared" si="6731"/>
        <v>0</v>
      </c>
      <c r="JT422" s="232">
        <f t="shared" si="6732"/>
        <v>0</v>
      </c>
      <c r="JU422" s="233">
        <f t="shared" si="6733"/>
        <v>0</v>
      </c>
      <c r="JV422" s="184"/>
      <c r="JW422" s="100"/>
      <c r="JX422" s="90">
        <f t="shared" si="6802"/>
        <v>0</v>
      </c>
      <c r="JY422" s="184"/>
      <c r="JZ422" s="100"/>
      <c r="KA422" s="90">
        <f t="shared" si="6803"/>
        <v>0</v>
      </c>
      <c r="KB422" s="236">
        <f t="shared" si="6734"/>
        <v>0</v>
      </c>
      <c r="KC422" s="232">
        <f t="shared" si="6735"/>
        <v>0</v>
      </c>
      <c r="KD422" s="233">
        <f t="shared" si="6736"/>
        <v>0</v>
      </c>
      <c r="KE422" s="88"/>
      <c r="KF422" s="100"/>
      <c r="KG422" s="90">
        <f t="shared" si="6804"/>
        <v>0</v>
      </c>
      <c r="KH422" s="88"/>
      <c r="KI422" s="100"/>
      <c r="KJ422" s="90">
        <f t="shared" si="6805"/>
        <v>0</v>
      </c>
      <c r="KK422" s="41">
        <f t="shared" si="6737"/>
        <v>0</v>
      </c>
      <c r="KL422" s="42">
        <f t="shared" si="6738"/>
        <v>0</v>
      </c>
      <c r="KM422" s="43">
        <f t="shared" si="6739"/>
        <v>0</v>
      </c>
      <c r="KN422" s="50">
        <f t="shared" si="6740"/>
        <v>0</v>
      </c>
      <c r="KO422" s="45">
        <f t="shared" si="6741"/>
        <v>0</v>
      </c>
      <c r="KP422" s="51">
        <f t="shared" si="6742"/>
        <v>0</v>
      </c>
      <c r="KQ422" s="50">
        <f t="shared" si="6743"/>
        <v>0</v>
      </c>
      <c r="KR422" s="45">
        <f t="shared" si="6744"/>
        <v>0</v>
      </c>
      <c r="KS422" s="51">
        <f t="shared" si="6745"/>
        <v>0</v>
      </c>
      <c r="KT422" s="81">
        <f t="shared" si="6746"/>
        <v>0</v>
      </c>
      <c r="KU422" s="52">
        <f t="shared" si="6747"/>
        <v>0</v>
      </c>
      <c r="KV422" s="52">
        <f t="shared" si="6748"/>
        <v>0</v>
      </c>
      <c r="KW422" s="27">
        <f t="shared" si="6749"/>
        <v>0</v>
      </c>
      <c r="KX422" s="28">
        <f t="shared" si="6750"/>
        <v>0</v>
      </c>
      <c r="KY422" s="29">
        <f t="shared" si="6751"/>
        <v>0</v>
      </c>
      <c r="KZ422" s="27">
        <f t="shared" si="6752"/>
        <v>0</v>
      </c>
      <c r="LA422" s="28">
        <f t="shared" si="6753"/>
        <v>0</v>
      </c>
      <c r="LB422" s="29">
        <f t="shared" si="6754"/>
        <v>0</v>
      </c>
      <c r="LC422" s="27">
        <f t="shared" si="6755"/>
        <v>0</v>
      </c>
      <c r="LD422" s="28">
        <f t="shared" si="6756"/>
        <v>0</v>
      </c>
      <c r="LE422" s="29">
        <f t="shared" si="6757"/>
        <v>0</v>
      </c>
    </row>
    <row r="423" spans="2:317" ht="20.25" hidden="1" customHeight="1" outlineLevel="3">
      <c r="B423" s="84" t="s">
        <v>493</v>
      </c>
      <c r="C423" s="176" t="s">
        <v>498</v>
      </c>
      <c r="D423" s="176" t="s">
        <v>261</v>
      </c>
      <c r="E423" s="176" t="s">
        <v>262</v>
      </c>
      <c r="F423" s="84" t="s">
        <v>186</v>
      </c>
      <c r="G423" s="243"/>
      <c r="H423" s="240"/>
      <c r="I423" s="241">
        <f t="shared" si="6758"/>
        <v>0</v>
      </c>
      <c r="J423" s="243"/>
      <c r="K423" s="240"/>
      <c r="L423" s="241">
        <f t="shared" si="6759"/>
        <v>0</v>
      </c>
      <c r="M423" s="41">
        <f t="shared" si="6596"/>
        <v>0</v>
      </c>
      <c r="N423" s="42">
        <f t="shared" si="6597"/>
        <v>0</v>
      </c>
      <c r="O423" s="43">
        <f t="shared" si="6598"/>
        <v>0</v>
      </c>
      <c r="P423" s="243"/>
      <c r="Q423" s="240"/>
      <c r="R423" s="241">
        <f t="shared" si="6760"/>
        <v>0</v>
      </c>
      <c r="S423" s="243"/>
      <c r="T423" s="240"/>
      <c r="U423" s="241">
        <f t="shared" si="6761"/>
        <v>0</v>
      </c>
      <c r="V423" s="41">
        <f t="shared" si="6599"/>
        <v>0</v>
      </c>
      <c r="W423" s="42">
        <f t="shared" si="6600"/>
        <v>0</v>
      </c>
      <c r="X423" s="43">
        <f t="shared" si="6601"/>
        <v>0</v>
      </c>
      <c r="Y423" s="243"/>
      <c r="Z423" s="240"/>
      <c r="AA423" s="241">
        <f t="shared" si="6762"/>
        <v>0</v>
      </c>
      <c r="AB423" s="243"/>
      <c r="AC423" s="240"/>
      <c r="AD423" s="241">
        <f t="shared" si="6763"/>
        <v>0</v>
      </c>
      <c r="AE423" s="236">
        <f t="shared" si="6602"/>
        <v>0</v>
      </c>
      <c r="AF423" s="232">
        <f t="shared" si="6603"/>
        <v>0</v>
      </c>
      <c r="AG423" s="233">
        <f t="shared" si="6604"/>
        <v>0</v>
      </c>
      <c r="AH423" s="449">
        <f t="shared" si="6605"/>
        <v>0</v>
      </c>
      <c r="AI423" s="450">
        <f t="shared" si="6606"/>
        <v>0</v>
      </c>
      <c r="AJ423" s="451">
        <f t="shared" si="6607"/>
        <v>0</v>
      </c>
      <c r="AK423" s="449">
        <f t="shared" si="6608"/>
        <v>0</v>
      </c>
      <c r="AL423" s="450">
        <f t="shared" si="6609"/>
        <v>0</v>
      </c>
      <c r="AM423" s="451">
        <f t="shared" si="6610"/>
        <v>0</v>
      </c>
      <c r="AN423" s="252">
        <f t="shared" si="6611"/>
        <v>0</v>
      </c>
      <c r="AO423" s="253">
        <f t="shared" si="6612"/>
        <v>0</v>
      </c>
      <c r="AP423" s="253">
        <f t="shared" si="6613"/>
        <v>0</v>
      </c>
      <c r="AQ423" s="389"/>
      <c r="AR423" s="100"/>
      <c r="AS423" s="90">
        <f t="shared" si="6764"/>
        <v>0</v>
      </c>
      <c r="AT423" s="184"/>
      <c r="AU423" s="100"/>
      <c r="AV423" s="90">
        <f t="shared" si="6765"/>
        <v>0</v>
      </c>
      <c r="AW423" s="236">
        <f t="shared" si="6614"/>
        <v>0</v>
      </c>
      <c r="AX423" s="232">
        <f t="shared" si="6615"/>
        <v>0</v>
      </c>
      <c r="AY423" s="233">
        <f t="shared" si="6616"/>
        <v>0</v>
      </c>
      <c r="AZ423" s="594"/>
      <c r="BA423" s="315"/>
      <c r="BB423" s="90">
        <f t="shared" si="6766"/>
        <v>0</v>
      </c>
      <c r="BC423" s="594"/>
      <c r="BD423" s="315"/>
      <c r="BE423" s="90">
        <f t="shared" si="6767"/>
        <v>0</v>
      </c>
      <c r="BF423" s="236">
        <f t="shared" si="6617"/>
        <v>0</v>
      </c>
      <c r="BG423" s="232">
        <f t="shared" si="6618"/>
        <v>0</v>
      </c>
      <c r="BH423" s="233">
        <f t="shared" si="6619"/>
        <v>0</v>
      </c>
      <c r="BI423" s="389"/>
      <c r="BJ423" s="100"/>
      <c r="BK423" s="90">
        <f t="shared" si="6768"/>
        <v>0</v>
      </c>
      <c r="BL423" s="184"/>
      <c r="BM423" s="100"/>
      <c r="BN423" s="90">
        <f t="shared" si="6769"/>
        <v>0</v>
      </c>
      <c r="BO423" s="236">
        <f t="shared" si="6620"/>
        <v>0</v>
      </c>
      <c r="BP423" s="232">
        <f t="shared" si="6621"/>
        <v>0</v>
      </c>
      <c r="BQ423" s="233">
        <f t="shared" si="6622"/>
        <v>0</v>
      </c>
      <c r="BR423" s="50">
        <f t="shared" si="6623"/>
        <v>0</v>
      </c>
      <c r="BS423" s="45">
        <f t="shared" si="6624"/>
        <v>0</v>
      </c>
      <c r="BT423" s="51">
        <f t="shared" si="6625"/>
        <v>0</v>
      </c>
      <c r="BU423" s="50">
        <f t="shared" si="6626"/>
        <v>0</v>
      </c>
      <c r="BV423" s="45">
        <f t="shared" si="6627"/>
        <v>0</v>
      </c>
      <c r="BW423" s="51">
        <f t="shared" si="6628"/>
        <v>0</v>
      </c>
      <c r="BX423" s="252">
        <f t="shared" si="6629"/>
        <v>0</v>
      </c>
      <c r="BY423" s="253">
        <f t="shared" si="6630"/>
        <v>0</v>
      </c>
      <c r="BZ423" s="253">
        <f t="shared" si="6631"/>
        <v>0</v>
      </c>
      <c r="CA423" s="243"/>
      <c r="CB423" s="240"/>
      <c r="CC423" s="241">
        <f t="shared" si="6770"/>
        <v>0</v>
      </c>
      <c r="CD423" s="243"/>
      <c r="CE423" s="240"/>
      <c r="CF423" s="241">
        <f t="shared" si="6771"/>
        <v>0</v>
      </c>
      <c r="CG423" s="236">
        <f t="shared" si="6632"/>
        <v>0</v>
      </c>
      <c r="CH423" s="232">
        <f t="shared" si="6633"/>
        <v>0</v>
      </c>
      <c r="CI423" s="233">
        <f t="shared" si="6634"/>
        <v>0</v>
      </c>
      <c r="CJ423" s="88"/>
      <c r="CK423" s="100"/>
      <c r="CL423" s="241">
        <f t="shared" si="6772"/>
        <v>0</v>
      </c>
      <c r="CM423" s="88"/>
      <c r="CN423" s="100"/>
      <c r="CO423" s="241">
        <f t="shared" si="6773"/>
        <v>0</v>
      </c>
      <c r="CP423" s="236">
        <f t="shared" si="6635"/>
        <v>0</v>
      </c>
      <c r="CQ423" s="232">
        <f t="shared" si="6636"/>
        <v>0</v>
      </c>
      <c r="CR423" s="233">
        <f t="shared" si="6637"/>
        <v>0</v>
      </c>
      <c r="CS423" s="243"/>
      <c r="CT423" s="240"/>
      <c r="CU423" s="241">
        <f t="shared" si="6774"/>
        <v>0</v>
      </c>
      <c r="CV423" s="243"/>
      <c r="CW423" s="240"/>
      <c r="CX423" s="241">
        <f t="shared" si="6775"/>
        <v>0</v>
      </c>
      <c r="CY423" s="236">
        <f t="shared" si="6638"/>
        <v>0</v>
      </c>
      <c r="CZ423" s="232">
        <f t="shared" si="6639"/>
        <v>0</v>
      </c>
      <c r="DA423" s="233">
        <f t="shared" si="6640"/>
        <v>0</v>
      </c>
      <c r="DB423" s="449">
        <f t="shared" si="6641"/>
        <v>0</v>
      </c>
      <c r="DC423" s="450">
        <f t="shared" si="6642"/>
        <v>0</v>
      </c>
      <c r="DD423" s="451">
        <f t="shared" si="6643"/>
        <v>0</v>
      </c>
      <c r="DE423" s="449">
        <f t="shared" si="6644"/>
        <v>0</v>
      </c>
      <c r="DF423" s="450">
        <f t="shared" si="6645"/>
        <v>0</v>
      </c>
      <c r="DG423" s="451">
        <f t="shared" si="6646"/>
        <v>0</v>
      </c>
      <c r="DH423" s="252">
        <f t="shared" si="6647"/>
        <v>0</v>
      </c>
      <c r="DI423" s="253">
        <f t="shared" si="6648"/>
        <v>0</v>
      </c>
      <c r="DJ423" s="253">
        <f t="shared" si="6649"/>
        <v>0</v>
      </c>
      <c r="DK423" s="184"/>
      <c r="DL423" s="100"/>
      <c r="DM423" s="90">
        <f t="shared" si="6776"/>
        <v>0</v>
      </c>
      <c r="DN423" s="88"/>
      <c r="DO423" s="100"/>
      <c r="DP423" s="90">
        <f t="shared" si="6777"/>
        <v>0</v>
      </c>
      <c r="DQ423" s="236">
        <f t="shared" si="6650"/>
        <v>0</v>
      </c>
      <c r="DR423" s="232">
        <f t="shared" si="6651"/>
        <v>0</v>
      </c>
      <c r="DS423" s="233">
        <f t="shared" si="6652"/>
        <v>0</v>
      </c>
      <c r="DT423" s="184"/>
      <c r="DU423" s="100"/>
      <c r="DV423" s="90">
        <f t="shared" si="6778"/>
        <v>0</v>
      </c>
      <c r="DW423" s="184"/>
      <c r="DX423" s="100"/>
      <c r="DY423" s="90">
        <f t="shared" si="6779"/>
        <v>0</v>
      </c>
      <c r="DZ423" s="236">
        <f t="shared" si="6653"/>
        <v>0</v>
      </c>
      <c r="EA423" s="232">
        <f t="shared" si="6654"/>
        <v>0</v>
      </c>
      <c r="EB423" s="233">
        <f t="shared" si="6655"/>
        <v>0</v>
      </c>
      <c r="EC423" s="184"/>
      <c r="ED423" s="100"/>
      <c r="EE423" s="90">
        <f t="shared" si="6780"/>
        <v>0</v>
      </c>
      <c r="EF423" s="88"/>
      <c r="EG423" s="100"/>
      <c r="EH423" s="90">
        <f t="shared" si="6781"/>
        <v>0</v>
      </c>
      <c r="EI423" s="41">
        <f t="shared" si="6656"/>
        <v>0</v>
      </c>
      <c r="EJ423" s="42">
        <f t="shared" si="6657"/>
        <v>0</v>
      </c>
      <c r="EK423" s="43">
        <f t="shared" si="6658"/>
        <v>0</v>
      </c>
      <c r="EL423" s="50">
        <f t="shared" si="6659"/>
        <v>0</v>
      </c>
      <c r="EM423" s="45">
        <f t="shared" si="6660"/>
        <v>0</v>
      </c>
      <c r="EN423" s="51">
        <f t="shared" si="6661"/>
        <v>0</v>
      </c>
      <c r="EO423" s="50">
        <f t="shared" si="6662"/>
        <v>0</v>
      </c>
      <c r="EP423" s="45">
        <f t="shared" si="6663"/>
        <v>0</v>
      </c>
      <c r="EQ423" s="51">
        <f t="shared" si="6664"/>
        <v>0</v>
      </c>
      <c r="ER423" s="81">
        <f t="shared" si="6665"/>
        <v>0</v>
      </c>
      <c r="ES423" s="52">
        <f t="shared" si="6666"/>
        <v>0</v>
      </c>
      <c r="ET423" s="52">
        <f t="shared" si="6667"/>
        <v>0</v>
      </c>
      <c r="EU423" s="27">
        <f t="shared" si="6668"/>
        <v>0</v>
      </c>
      <c r="EV423" s="28">
        <f t="shared" si="6669"/>
        <v>0</v>
      </c>
      <c r="EW423" s="29">
        <f t="shared" si="6670"/>
        <v>0</v>
      </c>
      <c r="EX423" s="27">
        <f t="shared" si="6671"/>
        <v>0</v>
      </c>
      <c r="EY423" s="28">
        <f t="shared" si="6672"/>
        <v>0</v>
      </c>
      <c r="EZ423" s="29">
        <f t="shared" si="6673"/>
        <v>0</v>
      </c>
      <c r="FA423" s="27">
        <f t="shared" si="6674"/>
        <v>0</v>
      </c>
      <c r="FB423" s="28">
        <f t="shared" si="6675"/>
        <v>0</v>
      </c>
      <c r="FC423" s="29">
        <f t="shared" si="6676"/>
        <v>0</v>
      </c>
      <c r="FE423" s="84" t="s">
        <v>499</v>
      </c>
      <c r="FF423" s="176" t="s">
        <v>367</v>
      </c>
      <c r="FG423" s="176" t="s">
        <v>262</v>
      </c>
      <c r="FH423" s="84" t="s">
        <v>186</v>
      </c>
      <c r="FI423" s="243"/>
      <c r="FJ423" s="240"/>
      <c r="FK423" s="241">
        <f t="shared" si="6782"/>
        <v>0</v>
      </c>
      <c r="FL423" s="243"/>
      <c r="FM423" s="240"/>
      <c r="FN423" s="241">
        <f t="shared" si="6783"/>
        <v>0</v>
      </c>
      <c r="FO423" s="41">
        <f t="shared" si="6677"/>
        <v>0</v>
      </c>
      <c r="FP423" s="42">
        <f t="shared" si="6678"/>
        <v>0</v>
      </c>
      <c r="FQ423" s="43">
        <f t="shared" si="6679"/>
        <v>0</v>
      </c>
      <c r="FR423" s="243"/>
      <c r="FS423" s="240"/>
      <c r="FT423" s="241">
        <f t="shared" si="6784"/>
        <v>0</v>
      </c>
      <c r="FU423" s="243"/>
      <c r="FV423" s="240"/>
      <c r="FW423" s="241">
        <f t="shared" si="6785"/>
        <v>0</v>
      </c>
      <c r="FX423" s="41">
        <f t="shared" si="6680"/>
        <v>0</v>
      </c>
      <c r="FY423" s="42">
        <f t="shared" si="6681"/>
        <v>0</v>
      </c>
      <c r="FZ423" s="43">
        <f t="shared" si="6682"/>
        <v>0</v>
      </c>
      <c r="GA423" s="243"/>
      <c r="GB423" s="240"/>
      <c r="GC423" s="241">
        <f t="shared" si="6786"/>
        <v>0</v>
      </c>
      <c r="GD423" s="243"/>
      <c r="GE423" s="240"/>
      <c r="GF423" s="241">
        <f t="shared" si="6787"/>
        <v>0</v>
      </c>
      <c r="GG423" s="236">
        <f t="shared" si="6683"/>
        <v>0</v>
      </c>
      <c r="GH423" s="232">
        <f t="shared" si="6684"/>
        <v>0</v>
      </c>
      <c r="GI423" s="233">
        <f t="shared" si="6685"/>
        <v>0</v>
      </c>
      <c r="GJ423" s="449">
        <f t="shared" si="6686"/>
        <v>0</v>
      </c>
      <c r="GK423" s="450">
        <f t="shared" si="6687"/>
        <v>0</v>
      </c>
      <c r="GL423" s="451">
        <f t="shared" si="6688"/>
        <v>0</v>
      </c>
      <c r="GM423" s="449">
        <f t="shared" si="6689"/>
        <v>0</v>
      </c>
      <c r="GN423" s="450">
        <f t="shared" si="6690"/>
        <v>0</v>
      </c>
      <c r="GO423" s="451">
        <f t="shared" si="6691"/>
        <v>0</v>
      </c>
      <c r="GP423" s="252">
        <f t="shared" si="6692"/>
        <v>0</v>
      </c>
      <c r="GQ423" s="253">
        <f t="shared" si="6693"/>
        <v>0</v>
      </c>
      <c r="GR423" s="253">
        <f t="shared" si="6694"/>
        <v>0</v>
      </c>
      <c r="GS423" s="389"/>
      <c r="GT423" s="100"/>
      <c r="GU423" s="90">
        <f t="shared" si="6788"/>
        <v>0</v>
      </c>
      <c r="GV423" s="184"/>
      <c r="GW423" s="100"/>
      <c r="GX423" s="90">
        <f t="shared" si="6789"/>
        <v>0</v>
      </c>
      <c r="GY423" s="236">
        <f t="shared" si="6695"/>
        <v>0</v>
      </c>
      <c r="GZ423" s="232">
        <f t="shared" si="6696"/>
        <v>0</v>
      </c>
      <c r="HA423" s="233">
        <f t="shared" si="6697"/>
        <v>0</v>
      </c>
      <c r="HB423" s="594"/>
      <c r="HC423" s="315"/>
      <c r="HD423" s="90">
        <f t="shared" si="6790"/>
        <v>0</v>
      </c>
      <c r="HE423" s="594"/>
      <c r="HF423" s="315"/>
      <c r="HG423" s="90">
        <f t="shared" si="6791"/>
        <v>0</v>
      </c>
      <c r="HH423" s="236">
        <f t="shared" si="6698"/>
        <v>0</v>
      </c>
      <c r="HI423" s="232">
        <f t="shared" si="6699"/>
        <v>0</v>
      </c>
      <c r="HJ423" s="233">
        <f t="shared" si="6700"/>
        <v>0</v>
      </c>
      <c r="HK423" s="389"/>
      <c r="HL423" s="100"/>
      <c r="HM423" s="90">
        <f t="shared" si="6792"/>
        <v>0</v>
      </c>
      <c r="HN423" s="184"/>
      <c r="HO423" s="100"/>
      <c r="HP423" s="90">
        <f t="shared" si="6793"/>
        <v>0</v>
      </c>
      <c r="HQ423" s="236">
        <f t="shared" si="6701"/>
        <v>0</v>
      </c>
      <c r="HR423" s="232">
        <f t="shared" si="6702"/>
        <v>0</v>
      </c>
      <c r="HS423" s="233">
        <f t="shared" si="6703"/>
        <v>0</v>
      </c>
      <c r="HT423" s="50">
        <f t="shared" si="6704"/>
        <v>0</v>
      </c>
      <c r="HU423" s="45">
        <f t="shared" si="6705"/>
        <v>0</v>
      </c>
      <c r="HV423" s="51">
        <f t="shared" si="6706"/>
        <v>0</v>
      </c>
      <c r="HW423" s="50">
        <f t="shared" si="6707"/>
        <v>0</v>
      </c>
      <c r="HX423" s="45">
        <f t="shared" si="6708"/>
        <v>0</v>
      </c>
      <c r="HY423" s="51">
        <f t="shared" si="6709"/>
        <v>0</v>
      </c>
      <c r="HZ423" s="252">
        <f t="shared" si="6710"/>
        <v>0</v>
      </c>
      <c r="IA423" s="253">
        <f t="shared" si="6711"/>
        <v>0</v>
      </c>
      <c r="IB423" s="253">
        <f t="shared" si="6712"/>
        <v>0</v>
      </c>
      <c r="IC423" s="243"/>
      <c r="ID423" s="240"/>
      <c r="IE423" s="241">
        <f t="shared" si="6794"/>
        <v>0</v>
      </c>
      <c r="IF423" s="243"/>
      <c r="IG423" s="240"/>
      <c r="IH423" s="241">
        <f t="shared" si="6795"/>
        <v>0</v>
      </c>
      <c r="II423" s="236">
        <f t="shared" si="6713"/>
        <v>0</v>
      </c>
      <c r="IJ423" s="232">
        <f t="shared" si="6714"/>
        <v>0</v>
      </c>
      <c r="IK423" s="233">
        <f t="shared" si="6715"/>
        <v>0</v>
      </c>
      <c r="IL423" s="88"/>
      <c r="IM423" s="100"/>
      <c r="IN423" s="241">
        <f t="shared" si="6796"/>
        <v>0</v>
      </c>
      <c r="IO423" s="88"/>
      <c r="IP423" s="100"/>
      <c r="IQ423" s="241">
        <f t="shared" si="6797"/>
        <v>0</v>
      </c>
      <c r="IR423" s="236">
        <f t="shared" si="6716"/>
        <v>0</v>
      </c>
      <c r="IS423" s="232">
        <f t="shared" si="6717"/>
        <v>0</v>
      </c>
      <c r="IT423" s="233">
        <f t="shared" si="6718"/>
        <v>0</v>
      </c>
      <c r="IU423" s="243"/>
      <c r="IV423" s="240"/>
      <c r="IW423" s="241">
        <f t="shared" si="6798"/>
        <v>0</v>
      </c>
      <c r="IX423" s="243"/>
      <c r="IY423" s="240"/>
      <c r="IZ423" s="241">
        <f t="shared" si="6799"/>
        <v>0</v>
      </c>
      <c r="JA423" s="236">
        <f t="shared" si="6719"/>
        <v>0</v>
      </c>
      <c r="JB423" s="232">
        <f t="shared" si="6720"/>
        <v>0</v>
      </c>
      <c r="JC423" s="233">
        <f t="shared" si="6721"/>
        <v>0</v>
      </c>
      <c r="JD423" s="449">
        <f t="shared" si="6722"/>
        <v>0</v>
      </c>
      <c r="JE423" s="450">
        <f t="shared" si="6723"/>
        <v>0</v>
      </c>
      <c r="JF423" s="451">
        <f t="shared" si="6724"/>
        <v>0</v>
      </c>
      <c r="JG423" s="449">
        <f t="shared" si="6725"/>
        <v>0</v>
      </c>
      <c r="JH423" s="450">
        <f t="shared" si="6726"/>
        <v>0</v>
      </c>
      <c r="JI423" s="451">
        <f t="shared" si="6727"/>
        <v>0</v>
      </c>
      <c r="JJ423" s="252">
        <f t="shared" si="6728"/>
        <v>0</v>
      </c>
      <c r="JK423" s="253">
        <f t="shared" si="6729"/>
        <v>0</v>
      </c>
      <c r="JL423" s="253">
        <f t="shared" si="6730"/>
        <v>0</v>
      </c>
      <c r="JM423" s="184"/>
      <c r="JN423" s="100"/>
      <c r="JO423" s="90">
        <f t="shared" si="6800"/>
        <v>0</v>
      </c>
      <c r="JP423" s="88"/>
      <c r="JQ423" s="100"/>
      <c r="JR423" s="90">
        <f t="shared" si="6801"/>
        <v>0</v>
      </c>
      <c r="JS423" s="236">
        <f t="shared" si="6731"/>
        <v>0</v>
      </c>
      <c r="JT423" s="232">
        <f t="shared" si="6732"/>
        <v>0</v>
      </c>
      <c r="JU423" s="233">
        <f t="shared" si="6733"/>
        <v>0</v>
      </c>
      <c r="JV423" s="184"/>
      <c r="JW423" s="100"/>
      <c r="JX423" s="90">
        <f t="shared" si="6802"/>
        <v>0</v>
      </c>
      <c r="JY423" s="184"/>
      <c r="JZ423" s="100"/>
      <c r="KA423" s="90">
        <f t="shared" si="6803"/>
        <v>0</v>
      </c>
      <c r="KB423" s="236">
        <f t="shared" si="6734"/>
        <v>0</v>
      </c>
      <c r="KC423" s="232">
        <f t="shared" si="6735"/>
        <v>0</v>
      </c>
      <c r="KD423" s="233">
        <f t="shared" si="6736"/>
        <v>0</v>
      </c>
      <c r="KE423" s="184"/>
      <c r="KF423" s="100"/>
      <c r="KG423" s="90">
        <f t="shared" si="6804"/>
        <v>0</v>
      </c>
      <c r="KH423" s="88"/>
      <c r="KI423" s="100"/>
      <c r="KJ423" s="90">
        <f t="shared" si="6805"/>
        <v>0</v>
      </c>
      <c r="KK423" s="41">
        <f t="shared" si="6737"/>
        <v>0</v>
      </c>
      <c r="KL423" s="42">
        <f t="shared" si="6738"/>
        <v>0</v>
      </c>
      <c r="KM423" s="43">
        <f t="shared" si="6739"/>
        <v>0</v>
      </c>
      <c r="KN423" s="50">
        <f t="shared" si="6740"/>
        <v>0</v>
      </c>
      <c r="KO423" s="45">
        <f t="shared" si="6741"/>
        <v>0</v>
      </c>
      <c r="KP423" s="51">
        <f t="shared" si="6742"/>
        <v>0</v>
      </c>
      <c r="KQ423" s="50">
        <f t="shared" si="6743"/>
        <v>0</v>
      </c>
      <c r="KR423" s="45">
        <f t="shared" si="6744"/>
        <v>0</v>
      </c>
      <c r="KS423" s="51">
        <f t="shared" si="6745"/>
        <v>0</v>
      </c>
      <c r="KT423" s="81">
        <f t="shared" si="6746"/>
        <v>0</v>
      </c>
      <c r="KU423" s="52">
        <f t="shared" si="6747"/>
        <v>0</v>
      </c>
      <c r="KV423" s="52">
        <f t="shared" si="6748"/>
        <v>0</v>
      </c>
      <c r="KW423" s="27">
        <f t="shared" si="6749"/>
        <v>0</v>
      </c>
      <c r="KX423" s="28">
        <f t="shared" si="6750"/>
        <v>0</v>
      </c>
      <c r="KY423" s="29">
        <f t="shared" si="6751"/>
        <v>0</v>
      </c>
      <c r="KZ423" s="27">
        <f t="shared" si="6752"/>
        <v>0</v>
      </c>
      <c r="LA423" s="28">
        <f t="shared" si="6753"/>
        <v>0</v>
      </c>
      <c r="LB423" s="29">
        <f t="shared" si="6754"/>
        <v>0</v>
      </c>
      <c r="LC423" s="27">
        <f t="shared" si="6755"/>
        <v>0</v>
      </c>
      <c r="LD423" s="28">
        <f t="shared" si="6756"/>
        <v>0</v>
      </c>
      <c r="LE423" s="29">
        <f t="shared" si="6757"/>
        <v>0</v>
      </c>
    </row>
    <row r="424" spans="2:317" ht="20.100000000000001" hidden="1" customHeight="1" outlineLevel="3">
      <c r="B424" s="84" t="s">
        <v>493</v>
      </c>
      <c r="C424" s="176" t="s">
        <v>375</v>
      </c>
      <c r="D424" s="176" t="s">
        <v>261</v>
      </c>
      <c r="E424" s="176" t="s">
        <v>262</v>
      </c>
      <c r="F424" s="84" t="s">
        <v>186</v>
      </c>
      <c r="G424" s="243"/>
      <c r="H424" s="240"/>
      <c r="I424" s="241">
        <f t="shared" si="6758"/>
        <v>0</v>
      </c>
      <c r="J424" s="243"/>
      <c r="K424" s="240"/>
      <c r="L424" s="241">
        <f t="shared" si="6759"/>
        <v>0</v>
      </c>
      <c r="M424" s="41">
        <f t="shared" si="6596"/>
        <v>0</v>
      </c>
      <c r="N424" s="42">
        <f t="shared" si="6597"/>
        <v>0</v>
      </c>
      <c r="O424" s="43">
        <f t="shared" si="6598"/>
        <v>0</v>
      </c>
      <c r="P424" s="243"/>
      <c r="Q424" s="240"/>
      <c r="R424" s="241">
        <f t="shared" si="6760"/>
        <v>0</v>
      </c>
      <c r="S424" s="243"/>
      <c r="T424" s="240"/>
      <c r="U424" s="241">
        <f t="shared" si="6761"/>
        <v>0</v>
      </c>
      <c r="V424" s="41">
        <f t="shared" si="6599"/>
        <v>0</v>
      </c>
      <c r="W424" s="42">
        <f t="shared" si="6600"/>
        <v>0</v>
      </c>
      <c r="X424" s="43">
        <f t="shared" si="6601"/>
        <v>0</v>
      </c>
      <c r="Y424" s="243"/>
      <c r="Z424" s="240"/>
      <c r="AA424" s="241">
        <f t="shared" si="6762"/>
        <v>0</v>
      </c>
      <c r="AB424" s="243"/>
      <c r="AC424" s="240"/>
      <c r="AD424" s="241">
        <f t="shared" si="6763"/>
        <v>0</v>
      </c>
      <c r="AE424" s="236">
        <f t="shared" si="6602"/>
        <v>0</v>
      </c>
      <c r="AF424" s="232">
        <f t="shared" si="6603"/>
        <v>0</v>
      </c>
      <c r="AG424" s="233">
        <f t="shared" si="6604"/>
        <v>0</v>
      </c>
      <c r="AH424" s="449">
        <f t="shared" si="6605"/>
        <v>0</v>
      </c>
      <c r="AI424" s="450">
        <f t="shared" si="6606"/>
        <v>0</v>
      </c>
      <c r="AJ424" s="451">
        <f t="shared" si="6607"/>
        <v>0</v>
      </c>
      <c r="AK424" s="449">
        <f t="shared" si="6608"/>
        <v>0</v>
      </c>
      <c r="AL424" s="450">
        <f t="shared" si="6609"/>
        <v>0</v>
      </c>
      <c r="AM424" s="451">
        <f t="shared" si="6610"/>
        <v>0</v>
      </c>
      <c r="AN424" s="252">
        <f t="shared" si="6611"/>
        <v>0</v>
      </c>
      <c r="AO424" s="253">
        <f t="shared" si="6612"/>
        <v>0</v>
      </c>
      <c r="AP424" s="253">
        <f t="shared" si="6613"/>
        <v>0</v>
      </c>
      <c r="AQ424" s="389"/>
      <c r="AR424" s="100"/>
      <c r="AS424" s="90">
        <f t="shared" si="6764"/>
        <v>0</v>
      </c>
      <c r="AT424" s="184"/>
      <c r="AU424" s="100"/>
      <c r="AV424" s="90">
        <f t="shared" si="6765"/>
        <v>0</v>
      </c>
      <c r="AW424" s="236">
        <f t="shared" si="6614"/>
        <v>0</v>
      </c>
      <c r="AX424" s="232">
        <f t="shared" si="6615"/>
        <v>0</v>
      </c>
      <c r="AY424" s="233">
        <f t="shared" si="6616"/>
        <v>0</v>
      </c>
      <c r="AZ424" s="594"/>
      <c r="BA424" s="315"/>
      <c r="BB424" s="90">
        <f t="shared" si="6766"/>
        <v>0</v>
      </c>
      <c r="BC424" s="594"/>
      <c r="BD424" s="315"/>
      <c r="BE424" s="90">
        <f t="shared" si="6767"/>
        <v>0</v>
      </c>
      <c r="BF424" s="236">
        <f t="shared" si="6617"/>
        <v>0</v>
      </c>
      <c r="BG424" s="232">
        <f t="shared" si="6618"/>
        <v>0</v>
      </c>
      <c r="BH424" s="233">
        <f t="shared" si="6619"/>
        <v>0</v>
      </c>
      <c r="BI424" s="389"/>
      <c r="BJ424" s="100"/>
      <c r="BK424" s="90">
        <f t="shared" si="6768"/>
        <v>0</v>
      </c>
      <c r="BL424" s="184"/>
      <c r="BM424" s="100"/>
      <c r="BN424" s="90">
        <f t="shared" si="6769"/>
        <v>0</v>
      </c>
      <c r="BO424" s="236">
        <f t="shared" si="6620"/>
        <v>0</v>
      </c>
      <c r="BP424" s="232">
        <f t="shared" si="6621"/>
        <v>0</v>
      </c>
      <c r="BQ424" s="233">
        <f t="shared" si="6622"/>
        <v>0</v>
      </c>
      <c r="BR424" s="50">
        <f t="shared" si="6623"/>
        <v>0</v>
      </c>
      <c r="BS424" s="45">
        <f t="shared" si="6624"/>
        <v>0</v>
      </c>
      <c r="BT424" s="51">
        <f t="shared" si="6625"/>
        <v>0</v>
      </c>
      <c r="BU424" s="50">
        <f t="shared" si="6626"/>
        <v>0</v>
      </c>
      <c r="BV424" s="45">
        <f t="shared" si="6627"/>
        <v>0</v>
      </c>
      <c r="BW424" s="51">
        <f t="shared" si="6628"/>
        <v>0</v>
      </c>
      <c r="BX424" s="252">
        <f t="shared" si="6629"/>
        <v>0</v>
      </c>
      <c r="BY424" s="253">
        <f t="shared" si="6630"/>
        <v>0</v>
      </c>
      <c r="BZ424" s="253">
        <f t="shared" si="6631"/>
        <v>0</v>
      </c>
      <c r="CA424" s="243"/>
      <c r="CB424" s="240"/>
      <c r="CC424" s="241">
        <f t="shared" si="6770"/>
        <v>0</v>
      </c>
      <c r="CD424" s="243"/>
      <c r="CE424" s="240"/>
      <c r="CF424" s="241">
        <f t="shared" si="6771"/>
        <v>0</v>
      </c>
      <c r="CG424" s="236">
        <f t="shared" si="6632"/>
        <v>0</v>
      </c>
      <c r="CH424" s="232">
        <f t="shared" si="6633"/>
        <v>0</v>
      </c>
      <c r="CI424" s="233">
        <f t="shared" si="6634"/>
        <v>0</v>
      </c>
      <c r="CJ424" s="88"/>
      <c r="CK424" s="100"/>
      <c r="CL424" s="241">
        <f t="shared" si="6772"/>
        <v>0</v>
      </c>
      <c r="CM424" s="88"/>
      <c r="CN424" s="100"/>
      <c r="CO424" s="241">
        <f t="shared" si="6773"/>
        <v>0</v>
      </c>
      <c r="CP424" s="236">
        <f t="shared" si="6635"/>
        <v>0</v>
      </c>
      <c r="CQ424" s="232">
        <f t="shared" si="6636"/>
        <v>0</v>
      </c>
      <c r="CR424" s="233">
        <f t="shared" si="6637"/>
        <v>0</v>
      </c>
      <c r="CS424" s="243"/>
      <c r="CT424" s="240"/>
      <c r="CU424" s="241">
        <f t="shared" si="6774"/>
        <v>0</v>
      </c>
      <c r="CV424" s="243"/>
      <c r="CW424" s="240"/>
      <c r="CX424" s="241">
        <f t="shared" si="6775"/>
        <v>0</v>
      </c>
      <c r="CY424" s="236">
        <f t="shared" si="6638"/>
        <v>0</v>
      </c>
      <c r="CZ424" s="232">
        <f t="shared" si="6639"/>
        <v>0</v>
      </c>
      <c r="DA424" s="233">
        <f t="shared" si="6640"/>
        <v>0</v>
      </c>
      <c r="DB424" s="449">
        <f t="shared" si="6641"/>
        <v>0</v>
      </c>
      <c r="DC424" s="450">
        <f t="shared" si="6642"/>
        <v>0</v>
      </c>
      <c r="DD424" s="451">
        <f t="shared" si="6643"/>
        <v>0</v>
      </c>
      <c r="DE424" s="449">
        <f t="shared" si="6644"/>
        <v>0</v>
      </c>
      <c r="DF424" s="450">
        <f t="shared" si="6645"/>
        <v>0</v>
      </c>
      <c r="DG424" s="451">
        <f t="shared" si="6646"/>
        <v>0</v>
      </c>
      <c r="DH424" s="252">
        <f t="shared" si="6647"/>
        <v>0</v>
      </c>
      <c r="DI424" s="253">
        <f t="shared" si="6648"/>
        <v>0</v>
      </c>
      <c r="DJ424" s="253">
        <f t="shared" si="6649"/>
        <v>0</v>
      </c>
      <c r="DK424" s="184"/>
      <c r="DL424" s="100"/>
      <c r="DM424" s="90">
        <f t="shared" si="6776"/>
        <v>0</v>
      </c>
      <c r="DN424" s="88"/>
      <c r="DO424" s="100"/>
      <c r="DP424" s="90">
        <f t="shared" si="6777"/>
        <v>0</v>
      </c>
      <c r="DQ424" s="236">
        <f t="shared" si="6650"/>
        <v>0</v>
      </c>
      <c r="DR424" s="232">
        <f t="shared" si="6651"/>
        <v>0</v>
      </c>
      <c r="DS424" s="233">
        <f t="shared" si="6652"/>
        <v>0</v>
      </c>
      <c r="DT424" s="184"/>
      <c r="DU424" s="100"/>
      <c r="DV424" s="90">
        <f t="shared" si="6778"/>
        <v>0</v>
      </c>
      <c r="DW424" s="184"/>
      <c r="DX424" s="100"/>
      <c r="DY424" s="90">
        <f t="shared" si="6779"/>
        <v>0</v>
      </c>
      <c r="DZ424" s="236">
        <f t="shared" si="6653"/>
        <v>0</v>
      </c>
      <c r="EA424" s="232">
        <f t="shared" si="6654"/>
        <v>0</v>
      </c>
      <c r="EB424" s="233">
        <f t="shared" si="6655"/>
        <v>0</v>
      </c>
      <c r="EC424" s="184"/>
      <c r="ED424" s="100"/>
      <c r="EE424" s="90">
        <f t="shared" si="6780"/>
        <v>0</v>
      </c>
      <c r="EF424" s="88"/>
      <c r="EG424" s="100"/>
      <c r="EH424" s="90">
        <f t="shared" si="6781"/>
        <v>0</v>
      </c>
      <c r="EI424" s="41">
        <f t="shared" si="6656"/>
        <v>0</v>
      </c>
      <c r="EJ424" s="42">
        <f t="shared" si="6657"/>
        <v>0</v>
      </c>
      <c r="EK424" s="43">
        <f t="shared" si="6658"/>
        <v>0</v>
      </c>
      <c r="EL424" s="50">
        <f t="shared" si="6659"/>
        <v>0</v>
      </c>
      <c r="EM424" s="45">
        <f t="shared" si="6660"/>
        <v>0</v>
      </c>
      <c r="EN424" s="51">
        <f t="shared" si="6661"/>
        <v>0</v>
      </c>
      <c r="EO424" s="50">
        <f t="shared" si="6662"/>
        <v>0</v>
      </c>
      <c r="EP424" s="45">
        <f t="shared" si="6663"/>
        <v>0</v>
      </c>
      <c r="EQ424" s="51">
        <f t="shared" si="6664"/>
        <v>0</v>
      </c>
      <c r="ER424" s="81">
        <f t="shared" si="6665"/>
        <v>0</v>
      </c>
      <c r="ES424" s="52">
        <f t="shared" si="6666"/>
        <v>0</v>
      </c>
      <c r="ET424" s="52">
        <f t="shared" si="6667"/>
        <v>0</v>
      </c>
      <c r="EU424" s="27">
        <f t="shared" si="6668"/>
        <v>0</v>
      </c>
      <c r="EV424" s="28">
        <f t="shared" si="6669"/>
        <v>0</v>
      </c>
      <c r="EW424" s="29">
        <f t="shared" si="6670"/>
        <v>0</v>
      </c>
      <c r="EX424" s="27">
        <f t="shared" si="6671"/>
        <v>0</v>
      </c>
      <c r="EY424" s="28">
        <f t="shared" si="6672"/>
        <v>0</v>
      </c>
      <c r="EZ424" s="29">
        <f t="shared" si="6673"/>
        <v>0</v>
      </c>
      <c r="FA424" s="27">
        <f t="shared" si="6674"/>
        <v>0</v>
      </c>
      <c r="FB424" s="28">
        <f t="shared" si="6675"/>
        <v>0</v>
      </c>
      <c r="FC424" s="29">
        <f t="shared" si="6676"/>
        <v>0</v>
      </c>
      <c r="FE424" s="84"/>
      <c r="FF424" s="176"/>
      <c r="FG424" s="176"/>
      <c r="FH424" s="84"/>
      <c r="FI424" s="243"/>
      <c r="FJ424" s="240"/>
      <c r="FK424" s="241">
        <f t="shared" si="6782"/>
        <v>0</v>
      </c>
      <c r="FL424" s="243"/>
      <c r="FM424" s="240"/>
      <c r="FN424" s="241">
        <f t="shared" si="6783"/>
        <v>0</v>
      </c>
      <c r="FO424" s="41">
        <f t="shared" si="6677"/>
        <v>0</v>
      </c>
      <c r="FP424" s="42">
        <f t="shared" si="6678"/>
        <v>0</v>
      </c>
      <c r="FQ424" s="43">
        <f t="shared" si="6679"/>
        <v>0</v>
      </c>
      <c r="FR424" s="243"/>
      <c r="FS424" s="240"/>
      <c r="FT424" s="241">
        <f t="shared" si="6784"/>
        <v>0</v>
      </c>
      <c r="FU424" s="243"/>
      <c r="FV424" s="240"/>
      <c r="FW424" s="241">
        <f t="shared" si="6785"/>
        <v>0</v>
      </c>
      <c r="FX424" s="41">
        <f t="shared" si="6680"/>
        <v>0</v>
      </c>
      <c r="FY424" s="42">
        <f t="shared" si="6681"/>
        <v>0</v>
      </c>
      <c r="FZ424" s="43">
        <f t="shared" si="6682"/>
        <v>0</v>
      </c>
      <c r="GA424" s="243"/>
      <c r="GB424" s="240"/>
      <c r="GC424" s="241">
        <f t="shared" si="6786"/>
        <v>0</v>
      </c>
      <c r="GD424" s="243"/>
      <c r="GE424" s="240"/>
      <c r="GF424" s="241">
        <f t="shared" si="6787"/>
        <v>0</v>
      </c>
      <c r="GG424" s="236">
        <f t="shared" si="6683"/>
        <v>0</v>
      </c>
      <c r="GH424" s="232">
        <f t="shared" si="6684"/>
        <v>0</v>
      </c>
      <c r="GI424" s="233">
        <f t="shared" si="6685"/>
        <v>0</v>
      </c>
      <c r="GJ424" s="449">
        <f t="shared" si="6686"/>
        <v>0</v>
      </c>
      <c r="GK424" s="450">
        <f t="shared" si="6687"/>
        <v>0</v>
      </c>
      <c r="GL424" s="451">
        <f t="shared" si="6688"/>
        <v>0</v>
      </c>
      <c r="GM424" s="449">
        <f t="shared" si="6689"/>
        <v>0</v>
      </c>
      <c r="GN424" s="450">
        <f t="shared" si="6690"/>
        <v>0</v>
      </c>
      <c r="GO424" s="451">
        <f t="shared" si="6691"/>
        <v>0</v>
      </c>
      <c r="GP424" s="252">
        <f t="shared" si="6692"/>
        <v>0</v>
      </c>
      <c r="GQ424" s="253">
        <f t="shared" si="6693"/>
        <v>0</v>
      </c>
      <c r="GR424" s="253">
        <f t="shared" si="6694"/>
        <v>0</v>
      </c>
      <c r="GS424" s="389"/>
      <c r="GT424" s="100"/>
      <c r="GU424" s="90">
        <f t="shared" si="6788"/>
        <v>0</v>
      </c>
      <c r="GV424" s="184"/>
      <c r="GW424" s="100"/>
      <c r="GX424" s="90">
        <f t="shared" si="6789"/>
        <v>0</v>
      </c>
      <c r="GY424" s="236">
        <f t="shared" si="6695"/>
        <v>0</v>
      </c>
      <c r="GZ424" s="232">
        <f t="shared" si="6696"/>
        <v>0</v>
      </c>
      <c r="HA424" s="233">
        <f t="shared" si="6697"/>
        <v>0</v>
      </c>
      <c r="HB424" s="594"/>
      <c r="HC424" s="315"/>
      <c r="HD424" s="90">
        <f t="shared" si="6790"/>
        <v>0</v>
      </c>
      <c r="HE424" s="594"/>
      <c r="HF424" s="315"/>
      <c r="HG424" s="90">
        <f t="shared" si="6791"/>
        <v>0</v>
      </c>
      <c r="HH424" s="236">
        <f t="shared" si="6698"/>
        <v>0</v>
      </c>
      <c r="HI424" s="232">
        <f t="shared" si="6699"/>
        <v>0</v>
      </c>
      <c r="HJ424" s="233">
        <f t="shared" si="6700"/>
        <v>0</v>
      </c>
      <c r="HK424" s="389"/>
      <c r="HL424" s="100"/>
      <c r="HM424" s="90">
        <f t="shared" si="6792"/>
        <v>0</v>
      </c>
      <c r="HN424" s="184"/>
      <c r="HO424" s="100"/>
      <c r="HP424" s="90">
        <f t="shared" si="6793"/>
        <v>0</v>
      </c>
      <c r="HQ424" s="236">
        <f t="shared" si="6701"/>
        <v>0</v>
      </c>
      <c r="HR424" s="232">
        <f t="shared" si="6702"/>
        <v>0</v>
      </c>
      <c r="HS424" s="233">
        <f t="shared" si="6703"/>
        <v>0</v>
      </c>
      <c r="HT424" s="50">
        <f t="shared" si="6704"/>
        <v>0</v>
      </c>
      <c r="HU424" s="45">
        <f t="shared" si="6705"/>
        <v>0</v>
      </c>
      <c r="HV424" s="51">
        <f t="shared" si="6706"/>
        <v>0</v>
      </c>
      <c r="HW424" s="50">
        <f t="shared" si="6707"/>
        <v>0</v>
      </c>
      <c r="HX424" s="45">
        <f t="shared" si="6708"/>
        <v>0</v>
      </c>
      <c r="HY424" s="51">
        <f t="shared" si="6709"/>
        <v>0</v>
      </c>
      <c r="HZ424" s="252">
        <f t="shared" si="6710"/>
        <v>0</v>
      </c>
      <c r="IA424" s="253">
        <f t="shared" si="6711"/>
        <v>0</v>
      </c>
      <c r="IB424" s="253">
        <f t="shared" si="6712"/>
        <v>0</v>
      </c>
      <c r="IC424" s="243"/>
      <c r="ID424" s="240"/>
      <c r="IE424" s="241">
        <f t="shared" si="6794"/>
        <v>0</v>
      </c>
      <c r="IF424" s="243"/>
      <c r="IG424" s="240"/>
      <c r="IH424" s="241">
        <f t="shared" si="6795"/>
        <v>0</v>
      </c>
      <c r="II424" s="236">
        <f t="shared" si="6713"/>
        <v>0</v>
      </c>
      <c r="IJ424" s="232">
        <f t="shared" si="6714"/>
        <v>0</v>
      </c>
      <c r="IK424" s="233">
        <f t="shared" si="6715"/>
        <v>0</v>
      </c>
      <c r="IL424" s="88"/>
      <c r="IM424" s="100"/>
      <c r="IN424" s="241">
        <f t="shared" si="6796"/>
        <v>0</v>
      </c>
      <c r="IO424" s="88"/>
      <c r="IP424" s="100"/>
      <c r="IQ424" s="241">
        <f t="shared" si="6797"/>
        <v>0</v>
      </c>
      <c r="IR424" s="236">
        <f t="shared" si="6716"/>
        <v>0</v>
      </c>
      <c r="IS424" s="232">
        <f t="shared" si="6717"/>
        <v>0</v>
      </c>
      <c r="IT424" s="233">
        <f t="shared" si="6718"/>
        <v>0</v>
      </c>
      <c r="IU424" s="243"/>
      <c r="IV424" s="240"/>
      <c r="IW424" s="241">
        <f t="shared" si="6798"/>
        <v>0</v>
      </c>
      <c r="IX424" s="243"/>
      <c r="IY424" s="240"/>
      <c r="IZ424" s="241">
        <f t="shared" si="6799"/>
        <v>0</v>
      </c>
      <c r="JA424" s="236">
        <f t="shared" si="6719"/>
        <v>0</v>
      </c>
      <c r="JB424" s="232">
        <f t="shared" si="6720"/>
        <v>0</v>
      </c>
      <c r="JC424" s="233">
        <f t="shared" si="6721"/>
        <v>0</v>
      </c>
      <c r="JD424" s="449">
        <f t="shared" si="6722"/>
        <v>0</v>
      </c>
      <c r="JE424" s="450">
        <f t="shared" si="6723"/>
        <v>0</v>
      </c>
      <c r="JF424" s="451">
        <f t="shared" si="6724"/>
        <v>0</v>
      </c>
      <c r="JG424" s="449">
        <f t="shared" si="6725"/>
        <v>0</v>
      </c>
      <c r="JH424" s="450">
        <f t="shared" si="6726"/>
        <v>0</v>
      </c>
      <c r="JI424" s="451">
        <f t="shared" si="6727"/>
        <v>0</v>
      </c>
      <c r="JJ424" s="252">
        <f t="shared" si="6728"/>
        <v>0</v>
      </c>
      <c r="JK424" s="253">
        <f t="shared" si="6729"/>
        <v>0</v>
      </c>
      <c r="JL424" s="253">
        <f t="shared" si="6730"/>
        <v>0</v>
      </c>
      <c r="JM424" s="184"/>
      <c r="JN424" s="100"/>
      <c r="JO424" s="90">
        <f t="shared" si="6800"/>
        <v>0</v>
      </c>
      <c r="JP424" s="88"/>
      <c r="JQ424" s="100"/>
      <c r="JR424" s="90">
        <f t="shared" si="6801"/>
        <v>0</v>
      </c>
      <c r="JS424" s="236">
        <f t="shared" si="6731"/>
        <v>0</v>
      </c>
      <c r="JT424" s="232">
        <f t="shared" si="6732"/>
        <v>0</v>
      </c>
      <c r="JU424" s="233">
        <f t="shared" si="6733"/>
        <v>0</v>
      </c>
      <c r="JV424" s="184"/>
      <c r="JW424" s="100"/>
      <c r="JX424" s="90">
        <f t="shared" si="6802"/>
        <v>0</v>
      </c>
      <c r="JY424" s="184"/>
      <c r="JZ424" s="100"/>
      <c r="KA424" s="90">
        <f t="shared" si="6803"/>
        <v>0</v>
      </c>
      <c r="KB424" s="236">
        <f t="shared" si="6734"/>
        <v>0</v>
      </c>
      <c r="KC424" s="232">
        <f t="shared" si="6735"/>
        <v>0</v>
      </c>
      <c r="KD424" s="233">
        <f t="shared" si="6736"/>
        <v>0</v>
      </c>
      <c r="KE424" s="184"/>
      <c r="KF424" s="100"/>
      <c r="KG424" s="90">
        <f t="shared" si="6804"/>
        <v>0</v>
      </c>
      <c r="KH424" s="88"/>
      <c r="KI424" s="100"/>
      <c r="KJ424" s="90">
        <f t="shared" si="6805"/>
        <v>0</v>
      </c>
      <c r="KK424" s="41">
        <f t="shared" si="6737"/>
        <v>0</v>
      </c>
      <c r="KL424" s="42">
        <f t="shared" si="6738"/>
        <v>0</v>
      </c>
      <c r="KM424" s="43">
        <f t="shared" si="6739"/>
        <v>0</v>
      </c>
      <c r="KN424" s="50">
        <f t="shared" si="6740"/>
        <v>0</v>
      </c>
      <c r="KO424" s="45">
        <f t="shared" si="6741"/>
        <v>0</v>
      </c>
      <c r="KP424" s="51">
        <f t="shared" si="6742"/>
        <v>0</v>
      </c>
      <c r="KQ424" s="50">
        <f t="shared" si="6743"/>
        <v>0</v>
      </c>
      <c r="KR424" s="45">
        <f t="shared" si="6744"/>
        <v>0</v>
      </c>
      <c r="KS424" s="51">
        <f t="shared" si="6745"/>
        <v>0</v>
      </c>
      <c r="KT424" s="81">
        <f t="shared" si="6746"/>
        <v>0</v>
      </c>
      <c r="KU424" s="52">
        <f t="shared" si="6747"/>
        <v>0</v>
      </c>
      <c r="KV424" s="52">
        <f t="shared" si="6748"/>
        <v>0</v>
      </c>
      <c r="KW424" s="27">
        <f t="shared" si="6749"/>
        <v>0</v>
      </c>
      <c r="KX424" s="28">
        <f t="shared" si="6750"/>
        <v>0</v>
      </c>
      <c r="KY424" s="29">
        <f t="shared" si="6751"/>
        <v>0</v>
      </c>
      <c r="KZ424" s="27">
        <f t="shared" si="6752"/>
        <v>0</v>
      </c>
      <c r="LA424" s="28">
        <f t="shared" si="6753"/>
        <v>0</v>
      </c>
      <c r="LB424" s="29">
        <f t="shared" si="6754"/>
        <v>0</v>
      </c>
      <c r="LC424" s="27">
        <f t="shared" si="6755"/>
        <v>0</v>
      </c>
      <c r="LD424" s="28">
        <f t="shared" si="6756"/>
        <v>0</v>
      </c>
      <c r="LE424" s="29">
        <f t="shared" si="6757"/>
        <v>0</v>
      </c>
    </row>
    <row r="425" spans="2:317" ht="20.25" hidden="1" customHeight="1" outlineLevel="3">
      <c r="B425" s="84" t="s">
        <v>500</v>
      </c>
      <c r="C425" s="176" t="s">
        <v>306</v>
      </c>
      <c r="D425" s="176" t="s">
        <v>261</v>
      </c>
      <c r="E425" s="176" t="s">
        <v>262</v>
      </c>
      <c r="F425" s="84"/>
      <c r="G425" s="444"/>
      <c r="H425" s="295"/>
      <c r="I425" s="241">
        <f t="shared" si="6758"/>
        <v>0</v>
      </c>
      <c r="J425" s="293"/>
      <c r="K425" s="295"/>
      <c r="L425" s="241">
        <f t="shared" si="6759"/>
        <v>0</v>
      </c>
      <c r="M425" s="41">
        <f t="shared" si="6596"/>
        <v>0</v>
      </c>
      <c r="N425" s="42">
        <f t="shared" si="6597"/>
        <v>0</v>
      </c>
      <c r="O425" s="43">
        <f t="shared" si="6598"/>
        <v>0</v>
      </c>
      <c r="P425" s="444"/>
      <c r="Q425" s="295"/>
      <c r="R425" s="241">
        <f t="shared" si="6760"/>
        <v>0</v>
      </c>
      <c r="S425" s="293"/>
      <c r="T425" s="295"/>
      <c r="U425" s="241">
        <f t="shared" si="6761"/>
        <v>0</v>
      </c>
      <c r="V425" s="41">
        <f t="shared" si="6599"/>
        <v>0</v>
      </c>
      <c r="W425" s="42">
        <f t="shared" si="6600"/>
        <v>0</v>
      </c>
      <c r="X425" s="43">
        <f t="shared" si="6601"/>
        <v>0</v>
      </c>
      <c r="Y425" s="444"/>
      <c r="Z425" s="295"/>
      <c r="AA425" s="241">
        <f t="shared" si="6762"/>
        <v>0</v>
      </c>
      <c r="AB425" s="293"/>
      <c r="AC425" s="295"/>
      <c r="AD425" s="241">
        <f t="shared" si="6763"/>
        <v>0</v>
      </c>
      <c r="AE425" s="236">
        <f t="shared" si="6602"/>
        <v>0</v>
      </c>
      <c r="AF425" s="232">
        <f t="shared" si="6603"/>
        <v>0</v>
      </c>
      <c r="AG425" s="233">
        <f t="shared" si="6604"/>
        <v>0</v>
      </c>
      <c r="AH425" s="449">
        <f t="shared" si="6605"/>
        <v>0</v>
      </c>
      <c r="AI425" s="450">
        <f t="shared" si="6606"/>
        <v>0</v>
      </c>
      <c r="AJ425" s="451">
        <f t="shared" si="6607"/>
        <v>0</v>
      </c>
      <c r="AK425" s="449">
        <f t="shared" si="6608"/>
        <v>0</v>
      </c>
      <c r="AL425" s="450">
        <f t="shared" si="6609"/>
        <v>0</v>
      </c>
      <c r="AM425" s="451">
        <f t="shared" si="6610"/>
        <v>0</v>
      </c>
      <c r="AN425" s="252">
        <f t="shared" si="6611"/>
        <v>0</v>
      </c>
      <c r="AO425" s="253">
        <f t="shared" si="6612"/>
        <v>0</v>
      </c>
      <c r="AP425" s="253">
        <f t="shared" si="6613"/>
        <v>0</v>
      </c>
      <c r="AQ425" s="444"/>
      <c r="AR425" s="295"/>
      <c r="AS425" s="90">
        <f t="shared" si="6764"/>
        <v>0</v>
      </c>
      <c r="AT425" s="444">
        <v>0.1</v>
      </c>
      <c r="AU425" s="295">
        <v>700</v>
      </c>
      <c r="AV425" s="90">
        <f t="shared" si="6765"/>
        <v>70</v>
      </c>
      <c r="AW425" s="236">
        <f t="shared" si="6614"/>
        <v>-0.1</v>
      </c>
      <c r="AX425" s="232">
        <f t="shared" si="6615"/>
        <v>-700</v>
      </c>
      <c r="AY425" s="233">
        <f t="shared" si="6616"/>
        <v>-70</v>
      </c>
      <c r="AZ425" s="444"/>
      <c r="BA425" s="295"/>
      <c r="BB425" s="90">
        <f t="shared" si="6766"/>
        <v>0</v>
      </c>
      <c r="BC425" s="444">
        <v>0.1</v>
      </c>
      <c r="BD425" s="295">
        <v>700</v>
      </c>
      <c r="BE425" s="90">
        <f t="shared" si="6767"/>
        <v>70</v>
      </c>
      <c r="BF425" s="236">
        <f t="shared" si="6617"/>
        <v>-0.1</v>
      </c>
      <c r="BG425" s="232">
        <f t="shared" si="6618"/>
        <v>-700</v>
      </c>
      <c r="BH425" s="233">
        <f t="shared" si="6619"/>
        <v>-70</v>
      </c>
      <c r="BI425" s="444"/>
      <c r="BJ425" s="295"/>
      <c r="BK425" s="90">
        <f t="shared" si="6768"/>
        <v>0</v>
      </c>
      <c r="BL425" s="444">
        <v>0.1</v>
      </c>
      <c r="BM425" s="295">
        <v>700</v>
      </c>
      <c r="BN425" s="90">
        <f t="shared" si="6769"/>
        <v>70</v>
      </c>
      <c r="BO425" s="236">
        <f t="shared" si="6620"/>
        <v>-0.1</v>
      </c>
      <c r="BP425" s="232">
        <f t="shared" si="6621"/>
        <v>-700</v>
      </c>
      <c r="BQ425" s="233">
        <f t="shared" si="6622"/>
        <v>-70</v>
      </c>
      <c r="BR425" s="50">
        <f t="shared" si="6623"/>
        <v>0</v>
      </c>
      <c r="BS425" s="45">
        <f t="shared" si="6624"/>
        <v>0</v>
      </c>
      <c r="BT425" s="51">
        <f t="shared" si="6625"/>
        <v>0</v>
      </c>
      <c r="BU425" s="50">
        <f t="shared" si="6626"/>
        <v>0.30000000000000004</v>
      </c>
      <c r="BV425" s="45">
        <f t="shared" si="6627"/>
        <v>699.99999999999989</v>
      </c>
      <c r="BW425" s="51">
        <f t="shared" si="6628"/>
        <v>210</v>
      </c>
      <c r="BX425" s="252">
        <f t="shared" si="6629"/>
        <v>-0.30000000000000004</v>
      </c>
      <c r="BY425" s="253">
        <f t="shared" si="6630"/>
        <v>-699.99999999999989</v>
      </c>
      <c r="BZ425" s="253">
        <f t="shared" si="6631"/>
        <v>-210</v>
      </c>
      <c r="CA425" s="444">
        <v>0.1</v>
      </c>
      <c r="CB425" s="295">
        <v>700</v>
      </c>
      <c r="CC425" s="241">
        <f t="shared" si="6770"/>
        <v>70</v>
      </c>
      <c r="CD425" s="444">
        <v>0.1</v>
      </c>
      <c r="CE425" s="295">
        <v>700</v>
      </c>
      <c r="CF425" s="241">
        <f t="shared" si="6771"/>
        <v>70</v>
      </c>
      <c r="CG425" s="236">
        <f t="shared" si="6632"/>
        <v>0</v>
      </c>
      <c r="CH425" s="232">
        <f t="shared" si="6633"/>
        <v>0</v>
      </c>
      <c r="CI425" s="233">
        <f t="shared" si="6634"/>
        <v>0</v>
      </c>
      <c r="CJ425" s="444">
        <v>0.1</v>
      </c>
      <c r="CK425" s="295">
        <v>700</v>
      </c>
      <c r="CL425" s="241">
        <f t="shared" si="6772"/>
        <v>70</v>
      </c>
      <c r="CM425" s="444">
        <v>0.1</v>
      </c>
      <c r="CN425" s="295">
        <v>700</v>
      </c>
      <c r="CO425" s="241">
        <f t="shared" si="6773"/>
        <v>70</v>
      </c>
      <c r="CP425" s="236">
        <f t="shared" si="6635"/>
        <v>0</v>
      </c>
      <c r="CQ425" s="232">
        <f t="shared" si="6636"/>
        <v>0</v>
      </c>
      <c r="CR425" s="233">
        <f t="shared" si="6637"/>
        <v>0</v>
      </c>
      <c r="CS425" s="444">
        <v>0.1</v>
      </c>
      <c r="CT425" s="295">
        <v>700</v>
      </c>
      <c r="CU425" s="241">
        <f t="shared" si="6774"/>
        <v>70</v>
      </c>
      <c r="CV425" s="444">
        <v>0.1</v>
      </c>
      <c r="CW425" s="295">
        <v>700</v>
      </c>
      <c r="CX425" s="241">
        <f t="shared" si="6775"/>
        <v>70</v>
      </c>
      <c r="CY425" s="236">
        <f t="shared" si="6638"/>
        <v>0</v>
      </c>
      <c r="CZ425" s="232">
        <f t="shared" si="6639"/>
        <v>0</v>
      </c>
      <c r="DA425" s="233">
        <f t="shared" si="6640"/>
        <v>0</v>
      </c>
      <c r="DB425" s="449">
        <f t="shared" si="6641"/>
        <v>0.30000000000000004</v>
      </c>
      <c r="DC425" s="450">
        <f t="shared" si="6642"/>
        <v>699.99999999999989</v>
      </c>
      <c r="DD425" s="451">
        <f t="shared" si="6643"/>
        <v>210</v>
      </c>
      <c r="DE425" s="449">
        <f t="shared" si="6644"/>
        <v>0.30000000000000004</v>
      </c>
      <c r="DF425" s="450">
        <f t="shared" si="6645"/>
        <v>699.99999999999989</v>
      </c>
      <c r="DG425" s="451">
        <f t="shared" si="6646"/>
        <v>210</v>
      </c>
      <c r="DH425" s="252">
        <f t="shared" si="6647"/>
        <v>0</v>
      </c>
      <c r="DI425" s="253">
        <f t="shared" si="6648"/>
        <v>0</v>
      </c>
      <c r="DJ425" s="253">
        <f t="shared" si="6649"/>
        <v>0</v>
      </c>
      <c r="DK425" s="444">
        <v>0.1</v>
      </c>
      <c r="DL425" s="295">
        <v>700</v>
      </c>
      <c r="DM425" s="241">
        <f t="shared" si="6776"/>
        <v>70</v>
      </c>
      <c r="DN425" s="444">
        <v>0.1</v>
      </c>
      <c r="DO425" s="295">
        <v>700</v>
      </c>
      <c r="DP425" s="241">
        <f t="shared" si="6777"/>
        <v>70</v>
      </c>
      <c r="DQ425" s="236">
        <f t="shared" si="6650"/>
        <v>0</v>
      </c>
      <c r="DR425" s="232">
        <f t="shared" si="6651"/>
        <v>0</v>
      </c>
      <c r="DS425" s="233">
        <f t="shared" si="6652"/>
        <v>0</v>
      </c>
      <c r="DT425" s="444">
        <v>0.1</v>
      </c>
      <c r="DU425" s="295">
        <v>700</v>
      </c>
      <c r="DV425" s="241">
        <f t="shared" si="6778"/>
        <v>70</v>
      </c>
      <c r="DW425" s="444">
        <v>0.1</v>
      </c>
      <c r="DX425" s="295">
        <v>700</v>
      </c>
      <c r="DY425" s="241">
        <f t="shared" si="6779"/>
        <v>70</v>
      </c>
      <c r="DZ425" s="236">
        <f t="shared" si="6653"/>
        <v>0</v>
      </c>
      <c r="EA425" s="232">
        <f t="shared" si="6654"/>
        <v>0</v>
      </c>
      <c r="EB425" s="233">
        <f t="shared" si="6655"/>
        <v>0</v>
      </c>
      <c r="EC425" s="444">
        <v>0.1</v>
      </c>
      <c r="ED425" s="295">
        <v>700</v>
      </c>
      <c r="EE425" s="241">
        <f t="shared" si="6780"/>
        <v>70</v>
      </c>
      <c r="EF425" s="444">
        <v>0.1</v>
      </c>
      <c r="EG425" s="295">
        <v>700</v>
      </c>
      <c r="EH425" s="241">
        <f t="shared" si="6781"/>
        <v>70</v>
      </c>
      <c r="EI425" s="41">
        <f t="shared" si="6656"/>
        <v>0</v>
      </c>
      <c r="EJ425" s="42">
        <f t="shared" si="6657"/>
        <v>0</v>
      </c>
      <c r="EK425" s="43">
        <f t="shared" si="6658"/>
        <v>0</v>
      </c>
      <c r="EL425" s="50">
        <f t="shared" si="6659"/>
        <v>0.30000000000000004</v>
      </c>
      <c r="EM425" s="45">
        <f t="shared" si="6660"/>
        <v>699.99999999999989</v>
      </c>
      <c r="EN425" s="51">
        <f t="shared" si="6661"/>
        <v>210</v>
      </c>
      <c r="EO425" s="50">
        <f t="shared" si="6662"/>
        <v>0.30000000000000004</v>
      </c>
      <c r="EP425" s="45">
        <f t="shared" si="6663"/>
        <v>699.99999999999989</v>
      </c>
      <c r="EQ425" s="51">
        <f t="shared" si="6664"/>
        <v>210</v>
      </c>
      <c r="ER425" s="81">
        <f t="shared" si="6665"/>
        <v>0</v>
      </c>
      <c r="ES425" s="52">
        <f t="shared" si="6666"/>
        <v>0</v>
      </c>
      <c r="ET425" s="52">
        <f t="shared" si="6667"/>
        <v>0</v>
      </c>
      <c r="EU425" s="542">
        <f t="shared" si="6668"/>
        <v>0.60000000000000009</v>
      </c>
      <c r="EV425" s="28">
        <f t="shared" si="6669"/>
        <v>699.99999999999989</v>
      </c>
      <c r="EW425" s="29">
        <f t="shared" si="6670"/>
        <v>420</v>
      </c>
      <c r="EX425" s="542">
        <f t="shared" si="6671"/>
        <v>0.90000000000000013</v>
      </c>
      <c r="EY425" s="28">
        <f t="shared" si="6672"/>
        <v>699.99999999999989</v>
      </c>
      <c r="EZ425" s="29">
        <f t="shared" si="6673"/>
        <v>630</v>
      </c>
      <c r="FA425" s="27">
        <f t="shared" si="6674"/>
        <v>-0.30000000000000004</v>
      </c>
      <c r="FB425" s="28">
        <f t="shared" si="6675"/>
        <v>0</v>
      </c>
      <c r="FC425" s="29">
        <f t="shared" si="6676"/>
        <v>-210</v>
      </c>
      <c r="FE425" s="84" t="s">
        <v>501</v>
      </c>
      <c r="FF425" s="176" t="s">
        <v>306</v>
      </c>
      <c r="FG425" s="176" t="s">
        <v>262</v>
      </c>
      <c r="FH425" s="84"/>
      <c r="FI425" s="444"/>
      <c r="FJ425" s="295"/>
      <c r="FK425" s="241">
        <f t="shared" si="6782"/>
        <v>0</v>
      </c>
      <c r="FL425" s="293"/>
      <c r="FM425" s="295"/>
      <c r="FN425" s="241">
        <f t="shared" si="6783"/>
        <v>0</v>
      </c>
      <c r="FO425" s="41">
        <f t="shared" si="6677"/>
        <v>0</v>
      </c>
      <c r="FP425" s="42">
        <f t="shared" si="6678"/>
        <v>0</v>
      </c>
      <c r="FQ425" s="43">
        <f t="shared" si="6679"/>
        <v>0</v>
      </c>
      <c r="FR425" s="444"/>
      <c r="FS425" s="295"/>
      <c r="FT425" s="241">
        <f t="shared" si="6784"/>
        <v>0</v>
      </c>
      <c r="FU425" s="293">
        <v>0.1</v>
      </c>
      <c r="FV425" s="295">
        <v>700</v>
      </c>
      <c r="FW425" s="241">
        <f t="shared" si="6785"/>
        <v>70</v>
      </c>
      <c r="FX425" s="41">
        <f t="shared" si="6680"/>
        <v>-0.1</v>
      </c>
      <c r="FY425" s="42">
        <f t="shared" si="6681"/>
        <v>-700</v>
      </c>
      <c r="FZ425" s="43">
        <f t="shared" si="6682"/>
        <v>-70</v>
      </c>
      <c r="GA425" s="444"/>
      <c r="GB425" s="295"/>
      <c r="GC425" s="241">
        <f t="shared" si="6786"/>
        <v>0</v>
      </c>
      <c r="GD425" s="293">
        <v>0.1</v>
      </c>
      <c r="GE425" s="295">
        <v>700</v>
      </c>
      <c r="GF425" s="241">
        <f t="shared" si="6787"/>
        <v>70</v>
      </c>
      <c r="GG425" s="236">
        <f t="shared" si="6683"/>
        <v>-0.1</v>
      </c>
      <c r="GH425" s="232">
        <f t="shared" si="6684"/>
        <v>-700</v>
      </c>
      <c r="GI425" s="233">
        <f t="shared" si="6685"/>
        <v>-70</v>
      </c>
      <c r="GJ425" s="449">
        <f t="shared" si="6686"/>
        <v>0</v>
      </c>
      <c r="GK425" s="450">
        <f t="shared" si="6687"/>
        <v>0</v>
      </c>
      <c r="GL425" s="451">
        <f t="shared" si="6688"/>
        <v>0</v>
      </c>
      <c r="GM425" s="449">
        <f t="shared" si="6689"/>
        <v>0.2</v>
      </c>
      <c r="GN425" s="450">
        <f t="shared" si="6690"/>
        <v>700</v>
      </c>
      <c r="GO425" s="451">
        <f t="shared" si="6691"/>
        <v>140</v>
      </c>
      <c r="GP425" s="252">
        <f t="shared" si="6692"/>
        <v>-0.2</v>
      </c>
      <c r="GQ425" s="253">
        <f t="shared" si="6693"/>
        <v>-700</v>
      </c>
      <c r="GR425" s="253">
        <f t="shared" si="6694"/>
        <v>-140</v>
      </c>
      <c r="GS425" s="444"/>
      <c r="GT425" s="295"/>
      <c r="GU425" s="90">
        <f t="shared" si="6788"/>
        <v>0</v>
      </c>
      <c r="GV425" s="444">
        <v>0.2</v>
      </c>
      <c r="GW425" s="295">
        <v>700</v>
      </c>
      <c r="GX425" s="90">
        <f t="shared" si="6789"/>
        <v>140</v>
      </c>
      <c r="GY425" s="236">
        <f t="shared" si="6695"/>
        <v>-0.2</v>
      </c>
      <c r="GZ425" s="232">
        <f t="shared" si="6696"/>
        <v>-700</v>
      </c>
      <c r="HA425" s="233">
        <f t="shared" si="6697"/>
        <v>-140</v>
      </c>
      <c r="HB425" s="444"/>
      <c r="HC425" s="295"/>
      <c r="HD425" s="90">
        <f t="shared" si="6790"/>
        <v>0</v>
      </c>
      <c r="HE425" s="444">
        <v>0.2</v>
      </c>
      <c r="HF425" s="295">
        <v>700</v>
      </c>
      <c r="HG425" s="90">
        <f t="shared" si="6791"/>
        <v>140</v>
      </c>
      <c r="HH425" s="236">
        <f t="shared" si="6698"/>
        <v>-0.2</v>
      </c>
      <c r="HI425" s="232">
        <f t="shared" si="6699"/>
        <v>-700</v>
      </c>
      <c r="HJ425" s="233">
        <f t="shared" si="6700"/>
        <v>-140</v>
      </c>
      <c r="HK425" s="740"/>
      <c r="HL425" s="295"/>
      <c r="HM425" s="90">
        <f t="shared" si="6792"/>
        <v>0</v>
      </c>
      <c r="HN425" s="444">
        <v>0.2</v>
      </c>
      <c r="HO425" s="295">
        <v>700</v>
      </c>
      <c r="HP425" s="90">
        <f t="shared" si="6793"/>
        <v>140</v>
      </c>
      <c r="HQ425" s="236">
        <f t="shared" si="6701"/>
        <v>-0.2</v>
      </c>
      <c r="HR425" s="232">
        <f t="shared" si="6702"/>
        <v>-700</v>
      </c>
      <c r="HS425" s="233">
        <f t="shared" si="6703"/>
        <v>-140</v>
      </c>
      <c r="HT425" s="50">
        <f t="shared" si="6704"/>
        <v>0</v>
      </c>
      <c r="HU425" s="45">
        <f t="shared" si="6705"/>
        <v>0</v>
      </c>
      <c r="HV425" s="51">
        <f t="shared" si="6706"/>
        <v>0</v>
      </c>
      <c r="HW425" s="50">
        <f t="shared" si="6707"/>
        <v>0.60000000000000009</v>
      </c>
      <c r="HX425" s="45">
        <f t="shared" si="6708"/>
        <v>699.99999999999989</v>
      </c>
      <c r="HY425" s="51">
        <f t="shared" si="6709"/>
        <v>420</v>
      </c>
      <c r="HZ425" s="252">
        <f t="shared" si="6710"/>
        <v>-0.60000000000000009</v>
      </c>
      <c r="IA425" s="253">
        <f t="shared" si="6711"/>
        <v>-699.99999999999989</v>
      </c>
      <c r="IB425" s="253">
        <f t="shared" si="6712"/>
        <v>-420</v>
      </c>
      <c r="IC425" s="444">
        <v>0.1</v>
      </c>
      <c r="ID425" s="295">
        <v>700</v>
      </c>
      <c r="IE425" s="241">
        <f t="shared" si="6794"/>
        <v>70</v>
      </c>
      <c r="IF425" s="740">
        <v>0.3</v>
      </c>
      <c r="IG425" s="295">
        <v>700</v>
      </c>
      <c r="IH425" s="241">
        <f t="shared" si="6795"/>
        <v>210</v>
      </c>
      <c r="II425" s="236">
        <f t="shared" si="6713"/>
        <v>-0.19999999999999998</v>
      </c>
      <c r="IJ425" s="232">
        <f t="shared" si="6714"/>
        <v>0</v>
      </c>
      <c r="IK425" s="233">
        <f t="shared" si="6715"/>
        <v>-140</v>
      </c>
      <c r="IL425" s="444">
        <v>0.1</v>
      </c>
      <c r="IM425" s="295">
        <v>700</v>
      </c>
      <c r="IN425" s="241">
        <f t="shared" si="6796"/>
        <v>70</v>
      </c>
      <c r="IO425" s="740">
        <v>0.3</v>
      </c>
      <c r="IP425" s="295">
        <v>700</v>
      </c>
      <c r="IQ425" s="241">
        <f t="shared" si="6797"/>
        <v>210</v>
      </c>
      <c r="IR425" s="236">
        <f t="shared" si="6716"/>
        <v>-0.19999999999999998</v>
      </c>
      <c r="IS425" s="232">
        <f t="shared" si="6717"/>
        <v>0</v>
      </c>
      <c r="IT425" s="233">
        <f t="shared" si="6718"/>
        <v>-140</v>
      </c>
      <c r="IU425" s="444">
        <v>0.1</v>
      </c>
      <c r="IV425" s="295">
        <v>700</v>
      </c>
      <c r="IW425" s="241">
        <f t="shared" si="6798"/>
        <v>70</v>
      </c>
      <c r="IX425" s="740">
        <v>0.3</v>
      </c>
      <c r="IY425" s="295">
        <v>700</v>
      </c>
      <c r="IZ425" s="241">
        <f t="shared" si="6799"/>
        <v>210</v>
      </c>
      <c r="JA425" s="236">
        <f t="shared" si="6719"/>
        <v>-0.19999999999999998</v>
      </c>
      <c r="JB425" s="232">
        <f t="shared" si="6720"/>
        <v>0</v>
      </c>
      <c r="JC425" s="233">
        <f t="shared" si="6721"/>
        <v>-140</v>
      </c>
      <c r="JD425" s="449">
        <f t="shared" si="6722"/>
        <v>0.30000000000000004</v>
      </c>
      <c r="JE425" s="450">
        <f t="shared" si="6723"/>
        <v>699.99999999999989</v>
      </c>
      <c r="JF425" s="451">
        <f t="shared" si="6724"/>
        <v>210</v>
      </c>
      <c r="JG425" s="449">
        <f t="shared" si="6725"/>
        <v>0.89999999999999991</v>
      </c>
      <c r="JH425" s="450">
        <f t="shared" si="6726"/>
        <v>700.00000000000011</v>
      </c>
      <c r="JI425" s="451">
        <f t="shared" si="6727"/>
        <v>630</v>
      </c>
      <c r="JJ425" s="252">
        <f t="shared" si="6728"/>
        <v>-0.59999999999999987</v>
      </c>
      <c r="JK425" s="253">
        <f t="shared" si="6729"/>
        <v>0</v>
      </c>
      <c r="JL425" s="253">
        <f t="shared" si="6730"/>
        <v>-420</v>
      </c>
      <c r="JM425" s="444">
        <v>0.1</v>
      </c>
      <c r="JN425" s="295">
        <v>700</v>
      </c>
      <c r="JO425" s="241">
        <f t="shared" si="6800"/>
        <v>70</v>
      </c>
      <c r="JP425" s="88"/>
      <c r="JQ425" s="100"/>
      <c r="JR425" s="241">
        <f t="shared" si="6801"/>
        <v>0</v>
      </c>
      <c r="JS425" s="236">
        <f t="shared" si="6731"/>
        <v>0.1</v>
      </c>
      <c r="JT425" s="232">
        <f t="shared" si="6732"/>
        <v>700</v>
      </c>
      <c r="JU425" s="233">
        <f t="shared" si="6733"/>
        <v>70</v>
      </c>
      <c r="JV425" s="444">
        <v>0.1</v>
      </c>
      <c r="JW425" s="295">
        <v>700</v>
      </c>
      <c r="JX425" s="241">
        <f t="shared" si="6802"/>
        <v>70</v>
      </c>
      <c r="JY425" s="88"/>
      <c r="JZ425" s="100"/>
      <c r="KA425" s="241">
        <f t="shared" si="6803"/>
        <v>0</v>
      </c>
      <c r="KB425" s="236">
        <f t="shared" si="6734"/>
        <v>0.1</v>
      </c>
      <c r="KC425" s="232">
        <f t="shared" si="6735"/>
        <v>700</v>
      </c>
      <c r="KD425" s="233">
        <f t="shared" si="6736"/>
        <v>70</v>
      </c>
      <c r="KE425" s="740">
        <v>0.1</v>
      </c>
      <c r="KF425" s="295">
        <v>700</v>
      </c>
      <c r="KG425" s="241">
        <f t="shared" si="6804"/>
        <v>70</v>
      </c>
      <c r="KH425" s="88"/>
      <c r="KI425" s="100"/>
      <c r="KJ425" s="241">
        <f t="shared" si="6805"/>
        <v>0</v>
      </c>
      <c r="KK425" s="41">
        <f t="shared" si="6737"/>
        <v>0.1</v>
      </c>
      <c r="KL425" s="42">
        <f t="shared" si="6738"/>
        <v>700</v>
      </c>
      <c r="KM425" s="43">
        <f t="shared" si="6739"/>
        <v>70</v>
      </c>
      <c r="KN425" s="50">
        <f t="shared" si="6740"/>
        <v>0.30000000000000004</v>
      </c>
      <c r="KO425" s="45">
        <f t="shared" si="6741"/>
        <v>699.99999999999989</v>
      </c>
      <c r="KP425" s="51">
        <f t="shared" si="6742"/>
        <v>210</v>
      </c>
      <c r="KQ425" s="50">
        <f t="shared" si="6743"/>
        <v>0</v>
      </c>
      <c r="KR425" s="45">
        <f t="shared" si="6744"/>
        <v>0</v>
      </c>
      <c r="KS425" s="51">
        <f t="shared" si="6745"/>
        <v>0</v>
      </c>
      <c r="KT425" s="81">
        <f t="shared" si="6746"/>
        <v>0.30000000000000004</v>
      </c>
      <c r="KU425" s="52">
        <f t="shared" si="6747"/>
        <v>699.99999999999989</v>
      </c>
      <c r="KV425" s="52">
        <f t="shared" si="6748"/>
        <v>210</v>
      </c>
      <c r="KW425" s="542">
        <f t="shared" si="6749"/>
        <v>0.60000000000000009</v>
      </c>
      <c r="KX425" s="28">
        <f t="shared" si="6750"/>
        <v>699.99999999999989</v>
      </c>
      <c r="KY425" s="29">
        <f t="shared" si="6751"/>
        <v>420</v>
      </c>
      <c r="KZ425" s="542">
        <f t="shared" si="6752"/>
        <v>1.7</v>
      </c>
      <c r="LA425" s="28">
        <f t="shared" si="6753"/>
        <v>700</v>
      </c>
      <c r="LB425" s="29">
        <f t="shared" si="6754"/>
        <v>1190</v>
      </c>
      <c r="LC425" s="27">
        <f t="shared" si="6755"/>
        <v>-1.0999999999999999</v>
      </c>
      <c r="LD425" s="28">
        <f t="shared" si="6756"/>
        <v>0</v>
      </c>
      <c r="LE425" s="29">
        <f t="shared" si="6757"/>
        <v>-770</v>
      </c>
    </row>
    <row r="426" spans="2:317" ht="20.25" hidden="1" customHeight="1" outlineLevel="3">
      <c r="B426" s="84" t="s">
        <v>502</v>
      </c>
      <c r="C426" s="176" t="s">
        <v>306</v>
      </c>
      <c r="D426" s="176" t="s">
        <v>261</v>
      </c>
      <c r="E426" s="176" t="s">
        <v>262</v>
      </c>
      <c r="F426" s="84"/>
      <c r="G426" s="303"/>
      <c r="H426" s="108"/>
      <c r="I426" s="241">
        <f t="shared" si="6758"/>
        <v>0</v>
      </c>
      <c r="J426" s="303"/>
      <c r="K426" s="108"/>
      <c r="L426" s="241">
        <f t="shared" si="6759"/>
        <v>0</v>
      </c>
      <c r="M426" s="41">
        <f t="shared" si="6596"/>
        <v>0</v>
      </c>
      <c r="N426" s="42">
        <f t="shared" si="6597"/>
        <v>0</v>
      </c>
      <c r="O426" s="43">
        <f t="shared" si="6598"/>
        <v>0</v>
      </c>
      <c r="P426" s="243"/>
      <c r="Q426" s="240"/>
      <c r="R426" s="241">
        <f t="shared" si="6760"/>
        <v>0</v>
      </c>
      <c r="S426" s="303"/>
      <c r="T426" s="108"/>
      <c r="U426" s="241">
        <f t="shared" si="6761"/>
        <v>0</v>
      </c>
      <c r="V426" s="41">
        <f t="shared" si="6599"/>
        <v>0</v>
      </c>
      <c r="W426" s="42">
        <f t="shared" si="6600"/>
        <v>0</v>
      </c>
      <c r="X426" s="43">
        <f t="shared" si="6601"/>
        <v>0</v>
      </c>
      <c r="Y426" s="243"/>
      <c r="Z426" s="240"/>
      <c r="AA426" s="241">
        <f t="shared" si="6762"/>
        <v>0</v>
      </c>
      <c r="AB426" s="243"/>
      <c r="AC426" s="240"/>
      <c r="AD426" s="241">
        <f t="shared" si="6763"/>
        <v>0</v>
      </c>
      <c r="AE426" s="236">
        <f t="shared" si="6602"/>
        <v>0</v>
      </c>
      <c r="AF426" s="232">
        <f t="shared" si="6603"/>
        <v>0</v>
      </c>
      <c r="AG426" s="233">
        <f t="shared" si="6604"/>
        <v>0</v>
      </c>
      <c r="AH426" s="449">
        <f t="shared" si="6605"/>
        <v>0</v>
      </c>
      <c r="AI426" s="450">
        <f t="shared" si="6606"/>
        <v>0</v>
      </c>
      <c r="AJ426" s="451">
        <f t="shared" si="6607"/>
        <v>0</v>
      </c>
      <c r="AK426" s="449">
        <f t="shared" si="6608"/>
        <v>0</v>
      </c>
      <c r="AL426" s="450">
        <f t="shared" si="6609"/>
        <v>0</v>
      </c>
      <c r="AM426" s="451">
        <f t="shared" si="6610"/>
        <v>0</v>
      </c>
      <c r="AN426" s="252">
        <f t="shared" si="6611"/>
        <v>0</v>
      </c>
      <c r="AO426" s="253">
        <f t="shared" si="6612"/>
        <v>0</v>
      </c>
      <c r="AP426" s="253">
        <f t="shared" si="6613"/>
        <v>0</v>
      </c>
      <c r="AQ426" s="303"/>
      <c r="AR426" s="108"/>
      <c r="AS426" s="90">
        <f t="shared" si="6764"/>
        <v>0</v>
      </c>
      <c r="AT426" s="303"/>
      <c r="AU426" s="108"/>
      <c r="AV426" s="90">
        <f t="shared" si="6765"/>
        <v>0</v>
      </c>
      <c r="AW426" s="236">
        <f t="shared" si="6614"/>
        <v>0</v>
      </c>
      <c r="AX426" s="232">
        <f t="shared" si="6615"/>
        <v>0</v>
      </c>
      <c r="AY426" s="233">
        <f t="shared" si="6616"/>
        <v>0</v>
      </c>
      <c r="AZ426" s="594"/>
      <c r="BA426" s="315"/>
      <c r="BB426" s="90">
        <f t="shared" si="6766"/>
        <v>0</v>
      </c>
      <c r="BC426" s="303"/>
      <c r="BD426" s="108"/>
      <c r="BE426" s="90">
        <f t="shared" si="6767"/>
        <v>0</v>
      </c>
      <c r="BF426" s="236">
        <f t="shared" si="6617"/>
        <v>0</v>
      </c>
      <c r="BG426" s="232">
        <f t="shared" si="6618"/>
        <v>0</v>
      </c>
      <c r="BH426" s="233">
        <f t="shared" si="6619"/>
        <v>0</v>
      </c>
      <c r="BI426" s="303"/>
      <c r="BJ426" s="108"/>
      <c r="BK426" s="90">
        <f t="shared" si="6768"/>
        <v>0</v>
      </c>
      <c r="BL426" s="303"/>
      <c r="BM426" s="108"/>
      <c r="BN426" s="90">
        <f t="shared" si="6769"/>
        <v>0</v>
      </c>
      <c r="BO426" s="236">
        <f t="shared" si="6620"/>
        <v>0</v>
      </c>
      <c r="BP426" s="232">
        <f t="shared" si="6621"/>
        <v>0</v>
      </c>
      <c r="BQ426" s="233">
        <f t="shared" si="6622"/>
        <v>0</v>
      </c>
      <c r="BR426" s="50">
        <f t="shared" si="6623"/>
        <v>0</v>
      </c>
      <c r="BS426" s="45">
        <f t="shared" si="6624"/>
        <v>0</v>
      </c>
      <c r="BT426" s="51">
        <f t="shared" si="6625"/>
        <v>0</v>
      </c>
      <c r="BU426" s="50">
        <f t="shared" si="6626"/>
        <v>0</v>
      </c>
      <c r="BV426" s="45">
        <f t="shared" si="6627"/>
        <v>0</v>
      </c>
      <c r="BW426" s="51">
        <f t="shared" si="6628"/>
        <v>0</v>
      </c>
      <c r="BX426" s="252">
        <f t="shared" si="6629"/>
        <v>0</v>
      </c>
      <c r="BY426" s="253">
        <f t="shared" si="6630"/>
        <v>0</v>
      </c>
      <c r="BZ426" s="253">
        <f t="shared" si="6631"/>
        <v>0</v>
      </c>
      <c r="CA426" s="303"/>
      <c r="CB426" s="108"/>
      <c r="CC426" s="241">
        <f t="shared" si="6770"/>
        <v>0</v>
      </c>
      <c r="CD426" s="303"/>
      <c r="CE426" s="108"/>
      <c r="CF426" s="241">
        <f t="shared" si="6771"/>
        <v>0</v>
      </c>
      <c r="CG426" s="236">
        <f t="shared" si="6632"/>
        <v>0</v>
      </c>
      <c r="CH426" s="232">
        <f t="shared" si="6633"/>
        <v>0</v>
      </c>
      <c r="CI426" s="233">
        <f t="shared" si="6634"/>
        <v>0</v>
      </c>
      <c r="CJ426" s="88"/>
      <c r="CK426" s="100"/>
      <c r="CL426" s="241">
        <f t="shared" si="6772"/>
        <v>0</v>
      </c>
      <c r="CM426" s="303"/>
      <c r="CN426" s="108"/>
      <c r="CO426" s="241">
        <f t="shared" si="6773"/>
        <v>0</v>
      </c>
      <c r="CP426" s="236">
        <f t="shared" si="6635"/>
        <v>0</v>
      </c>
      <c r="CQ426" s="232">
        <f t="shared" si="6636"/>
        <v>0</v>
      </c>
      <c r="CR426" s="233">
        <f t="shared" si="6637"/>
        <v>0</v>
      </c>
      <c r="CS426" s="303"/>
      <c r="CT426" s="108"/>
      <c r="CU426" s="241">
        <f t="shared" si="6774"/>
        <v>0</v>
      </c>
      <c r="CV426" s="303"/>
      <c r="CW426" s="108"/>
      <c r="CX426" s="241">
        <f t="shared" si="6775"/>
        <v>0</v>
      </c>
      <c r="CY426" s="236">
        <f t="shared" si="6638"/>
        <v>0</v>
      </c>
      <c r="CZ426" s="232">
        <f t="shared" si="6639"/>
        <v>0</v>
      </c>
      <c r="DA426" s="233">
        <f t="shared" si="6640"/>
        <v>0</v>
      </c>
      <c r="DB426" s="449">
        <f t="shared" si="6641"/>
        <v>0</v>
      </c>
      <c r="DC426" s="450">
        <f t="shared" si="6642"/>
        <v>0</v>
      </c>
      <c r="DD426" s="451">
        <f t="shared" si="6643"/>
        <v>0</v>
      </c>
      <c r="DE426" s="449">
        <f t="shared" si="6644"/>
        <v>0</v>
      </c>
      <c r="DF426" s="450">
        <f t="shared" si="6645"/>
        <v>0</v>
      </c>
      <c r="DG426" s="451">
        <f t="shared" si="6646"/>
        <v>0</v>
      </c>
      <c r="DH426" s="252">
        <f t="shared" si="6647"/>
        <v>0</v>
      </c>
      <c r="DI426" s="253">
        <f t="shared" si="6648"/>
        <v>0</v>
      </c>
      <c r="DJ426" s="253">
        <f t="shared" si="6649"/>
        <v>0</v>
      </c>
      <c r="DK426" s="303"/>
      <c r="DL426" s="108"/>
      <c r="DM426" s="90">
        <f t="shared" si="6776"/>
        <v>0</v>
      </c>
      <c r="DN426" s="303"/>
      <c r="DO426" s="108"/>
      <c r="DP426" s="90">
        <f t="shared" si="6777"/>
        <v>0</v>
      </c>
      <c r="DQ426" s="236">
        <f t="shared" si="6650"/>
        <v>0</v>
      </c>
      <c r="DR426" s="232">
        <f t="shared" si="6651"/>
        <v>0</v>
      </c>
      <c r="DS426" s="233">
        <f t="shared" si="6652"/>
        <v>0</v>
      </c>
      <c r="DT426" s="303"/>
      <c r="DU426" s="108"/>
      <c r="DV426" s="90">
        <f t="shared" si="6778"/>
        <v>0</v>
      </c>
      <c r="DW426" s="303"/>
      <c r="DX426" s="108"/>
      <c r="DY426" s="90">
        <f t="shared" si="6779"/>
        <v>0</v>
      </c>
      <c r="DZ426" s="236">
        <f t="shared" si="6653"/>
        <v>0</v>
      </c>
      <c r="EA426" s="232">
        <f t="shared" si="6654"/>
        <v>0</v>
      </c>
      <c r="EB426" s="233">
        <f t="shared" si="6655"/>
        <v>0</v>
      </c>
      <c r="EC426" s="303"/>
      <c r="ED426" s="108"/>
      <c r="EE426" s="90">
        <f t="shared" si="6780"/>
        <v>0</v>
      </c>
      <c r="EF426" s="88"/>
      <c r="EG426" s="100"/>
      <c r="EH426" s="90">
        <f t="shared" si="6781"/>
        <v>0</v>
      </c>
      <c r="EI426" s="41">
        <f t="shared" si="6656"/>
        <v>0</v>
      </c>
      <c r="EJ426" s="42">
        <f t="shared" si="6657"/>
        <v>0</v>
      </c>
      <c r="EK426" s="43">
        <f t="shared" si="6658"/>
        <v>0</v>
      </c>
      <c r="EL426" s="50">
        <f t="shared" si="6659"/>
        <v>0</v>
      </c>
      <c r="EM426" s="45">
        <f t="shared" si="6660"/>
        <v>0</v>
      </c>
      <c r="EN426" s="51">
        <f t="shared" si="6661"/>
        <v>0</v>
      </c>
      <c r="EO426" s="50">
        <f t="shared" si="6662"/>
        <v>0</v>
      </c>
      <c r="EP426" s="45">
        <f t="shared" si="6663"/>
        <v>0</v>
      </c>
      <c r="EQ426" s="51">
        <f t="shared" si="6664"/>
        <v>0</v>
      </c>
      <c r="ER426" s="81">
        <f t="shared" si="6665"/>
        <v>0</v>
      </c>
      <c r="ES426" s="52">
        <f t="shared" si="6666"/>
        <v>0</v>
      </c>
      <c r="ET426" s="52">
        <f t="shared" si="6667"/>
        <v>0</v>
      </c>
      <c r="EU426" s="542">
        <f t="shared" si="6668"/>
        <v>0</v>
      </c>
      <c r="EV426" s="549">
        <f t="shared" si="6669"/>
        <v>0</v>
      </c>
      <c r="EW426" s="29">
        <f t="shared" si="6670"/>
        <v>0</v>
      </c>
      <c r="EX426" s="542">
        <f t="shared" si="6671"/>
        <v>0</v>
      </c>
      <c r="EY426" s="549">
        <f t="shared" si="6672"/>
        <v>0</v>
      </c>
      <c r="EZ426" s="29">
        <f t="shared" si="6673"/>
        <v>0</v>
      </c>
      <c r="FA426" s="27">
        <f t="shared" si="6674"/>
        <v>0</v>
      </c>
      <c r="FB426" s="28">
        <f t="shared" si="6675"/>
        <v>0</v>
      </c>
      <c r="FC426" s="29">
        <f t="shared" si="6676"/>
        <v>0</v>
      </c>
      <c r="FE426" s="84" t="s">
        <v>502</v>
      </c>
      <c r="FF426" s="176" t="s">
        <v>306</v>
      </c>
      <c r="FG426" s="176" t="s">
        <v>262</v>
      </c>
      <c r="FH426" s="84"/>
      <c r="FI426" s="303"/>
      <c r="FJ426" s="108"/>
      <c r="FK426" s="241">
        <f t="shared" si="6782"/>
        <v>0</v>
      </c>
      <c r="FL426" s="303"/>
      <c r="FM426" s="108"/>
      <c r="FN426" s="241">
        <f t="shared" si="6783"/>
        <v>0</v>
      </c>
      <c r="FO426" s="41">
        <f t="shared" si="6677"/>
        <v>0</v>
      </c>
      <c r="FP426" s="42">
        <f t="shared" si="6678"/>
        <v>0</v>
      </c>
      <c r="FQ426" s="43">
        <f t="shared" si="6679"/>
        <v>0</v>
      </c>
      <c r="FR426" s="243"/>
      <c r="FS426" s="240"/>
      <c r="FT426" s="241">
        <f t="shared" si="6784"/>
        <v>0</v>
      </c>
      <c r="FU426" s="303"/>
      <c r="FV426" s="108"/>
      <c r="FW426" s="241">
        <f t="shared" si="6785"/>
        <v>0</v>
      </c>
      <c r="FX426" s="41">
        <f t="shared" si="6680"/>
        <v>0</v>
      </c>
      <c r="FY426" s="42">
        <f t="shared" si="6681"/>
        <v>0</v>
      </c>
      <c r="FZ426" s="43">
        <f t="shared" si="6682"/>
        <v>0</v>
      </c>
      <c r="GA426" s="243"/>
      <c r="GB426" s="240"/>
      <c r="GC426" s="241">
        <f t="shared" si="6786"/>
        <v>0</v>
      </c>
      <c r="GD426" s="243"/>
      <c r="GE426" s="240"/>
      <c r="GF426" s="241">
        <f t="shared" si="6787"/>
        <v>0</v>
      </c>
      <c r="GG426" s="236">
        <f t="shared" si="6683"/>
        <v>0</v>
      </c>
      <c r="GH426" s="232">
        <f t="shared" si="6684"/>
        <v>0</v>
      </c>
      <c r="GI426" s="233">
        <f t="shared" si="6685"/>
        <v>0</v>
      </c>
      <c r="GJ426" s="449">
        <f t="shared" si="6686"/>
        <v>0</v>
      </c>
      <c r="GK426" s="450">
        <f t="shared" si="6687"/>
        <v>0</v>
      </c>
      <c r="GL426" s="451">
        <f t="shared" si="6688"/>
        <v>0</v>
      </c>
      <c r="GM426" s="449">
        <f t="shared" si="6689"/>
        <v>0</v>
      </c>
      <c r="GN426" s="450">
        <f t="shared" si="6690"/>
        <v>0</v>
      </c>
      <c r="GO426" s="451">
        <f t="shared" si="6691"/>
        <v>0</v>
      </c>
      <c r="GP426" s="252">
        <f t="shared" si="6692"/>
        <v>0</v>
      </c>
      <c r="GQ426" s="253">
        <f t="shared" si="6693"/>
        <v>0</v>
      </c>
      <c r="GR426" s="253">
        <f t="shared" si="6694"/>
        <v>0</v>
      </c>
      <c r="GS426" s="303"/>
      <c r="GT426" s="108"/>
      <c r="GU426" s="90">
        <f t="shared" si="6788"/>
        <v>0</v>
      </c>
      <c r="GV426" s="303"/>
      <c r="GW426" s="108"/>
      <c r="GX426" s="90">
        <f t="shared" si="6789"/>
        <v>0</v>
      </c>
      <c r="GY426" s="236">
        <f t="shared" si="6695"/>
        <v>0</v>
      </c>
      <c r="GZ426" s="232">
        <f t="shared" si="6696"/>
        <v>0</v>
      </c>
      <c r="HA426" s="233">
        <f t="shared" si="6697"/>
        <v>0</v>
      </c>
      <c r="HB426" s="594"/>
      <c r="HC426" s="315"/>
      <c r="HD426" s="90">
        <f t="shared" si="6790"/>
        <v>0</v>
      </c>
      <c r="HE426" s="303"/>
      <c r="HF426" s="108"/>
      <c r="HG426" s="90">
        <f t="shared" si="6791"/>
        <v>0</v>
      </c>
      <c r="HH426" s="236">
        <f t="shared" si="6698"/>
        <v>0</v>
      </c>
      <c r="HI426" s="232">
        <f t="shared" si="6699"/>
        <v>0</v>
      </c>
      <c r="HJ426" s="233">
        <f t="shared" si="6700"/>
        <v>0</v>
      </c>
      <c r="HK426" s="303"/>
      <c r="HL426" s="108"/>
      <c r="HM426" s="90">
        <f t="shared" si="6792"/>
        <v>0</v>
      </c>
      <c r="HN426" s="303"/>
      <c r="HO426" s="108"/>
      <c r="HP426" s="90">
        <f t="shared" si="6793"/>
        <v>0</v>
      </c>
      <c r="HQ426" s="236">
        <f t="shared" si="6701"/>
        <v>0</v>
      </c>
      <c r="HR426" s="232">
        <f t="shared" si="6702"/>
        <v>0</v>
      </c>
      <c r="HS426" s="233">
        <f t="shared" si="6703"/>
        <v>0</v>
      </c>
      <c r="HT426" s="50">
        <f t="shared" si="6704"/>
        <v>0</v>
      </c>
      <c r="HU426" s="45">
        <f t="shared" si="6705"/>
        <v>0</v>
      </c>
      <c r="HV426" s="51">
        <f t="shared" si="6706"/>
        <v>0</v>
      </c>
      <c r="HW426" s="50">
        <f t="shared" si="6707"/>
        <v>0</v>
      </c>
      <c r="HX426" s="45">
        <f t="shared" si="6708"/>
        <v>0</v>
      </c>
      <c r="HY426" s="51">
        <f t="shared" si="6709"/>
        <v>0</v>
      </c>
      <c r="HZ426" s="252">
        <f t="shared" si="6710"/>
        <v>0</v>
      </c>
      <c r="IA426" s="253">
        <f t="shared" si="6711"/>
        <v>0</v>
      </c>
      <c r="IB426" s="253">
        <f t="shared" si="6712"/>
        <v>0</v>
      </c>
      <c r="IC426" s="303"/>
      <c r="ID426" s="108"/>
      <c r="IE426" s="241">
        <f t="shared" si="6794"/>
        <v>0</v>
      </c>
      <c r="IF426" s="303"/>
      <c r="IG426" s="108"/>
      <c r="IH426" s="241">
        <f t="shared" si="6795"/>
        <v>0</v>
      </c>
      <c r="II426" s="236">
        <f t="shared" si="6713"/>
        <v>0</v>
      </c>
      <c r="IJ426" s="232">
        <f t="shared" si="6714"/>
        <v>0</v>
      </c>
      <c r="IK426" s="233">
        <f t="shared" si="6715"/>
        <v>0</v>
      </c>
      <c r="IL426" s="88"/>
      <c r="IM426" s="100"/>
      <c r="IN426" s="241">
        <f t="shared" si="6796"/>
        <v>0</v>
      </c>
      <c r="IO426" s="303"/>
      <c r="IP426" s="108"/>
      <c r="IQ426" s="241">
        <f t="shared" si="6797"/>
        <v>0</v>
      </c>
      <c r="IR426" s="236">
        <f t="shared" si="6716"/>
        <v>0</v>
      </c>
      <c r="IS426" s="232">
        <f t="shared" si="6717"/>
        <v>0</v>
      </c>
      <c r="IT426" s="233">
        <f t="shared" si="6718"/>
        <v>0</v>
      </c>
      <c r="IU426" s="303"/>
      <c r="IV426" s="108"/>
      <c r="IW426" s="241">
        <f t="shared" si="6798"/>
        <v>0</v>
      </c>
      <c r="IX426" s="303"/>
      <c r="IY426" s="108"/>
      <c r="IZ426" s="241">
        <f t="shared" si="6799"/>
        <v>0</v>
      </c>
      <c r="JA426" s="236">
        <f t="shared" si="6719"/>
        <v>0</v>
      </c>
      <c r="JB426" s="232">
        <f t="shared" si="6720"/>
        <v>0</v>
      </c>
      <c r="JC426" s="233">
        <f t="shared" si="6721"/>
        <v>0</v>
      </c>
      <c r="JD426" s="449">
        <f t="shared" si="6722"/>
        <v>0</v>
      </c>
      <c r="JE426" s="450">
        <f t="shared" si="6723"/>
        <v>0</v>
      </c>
      <c r="JF426" s="451">
        <f t="shared" si="6724"/>
        <v>0</v>
      </c>
      <c r="JG426" s="449">
        <f t="shared" si="6725"/>
        <v>0</v>
      </c>
      <c r="JH426" s="450">
        <f t="shared" si="6726"/>
        <v>0</v>
      </c>
      <c r="JI426" s="451">
        <f t="shared" si="6727"/>
        <v>0</v>
      </c>
      <c r="JJ426" s="252">
        <f t="shared" si="6728"/>
        <v>0</v>
      </c>
      <c r="JK426" s="253">
        <f t="shared" si="6729"/>
        <v>0</v>
      </c>
      <c r="JL426" s="253">
        <f t="shared" si="6730"/>
        <v>0</v>
      </c>
      <c r="JM426" s="303"/>
      <c r="JN426" s="108"/>
      <c r="JO426" s="90">
        <f t="shared" si="6800"/>
        <v>0</v>
      </c>
      <c r="JP426" s="303"/>
      <c r="JQ426" s="108"/>
      <c r="JR426" s="90">
        <f t="shared" si="6801"/>
        <v>0</v>
      </c>
      <c r="JS426" s="236">
        <f t="shared" si="6731"/>
        <v>0</v>
      </c>
      <c r="JT426" s="232">
        <f t="shared" si="6732"/>
        <v>0</v>
      </c>
      <c r="JU426" s="233">
        <f t="shared" si="6733"/>
        <v>0</v>
      </c>
      <c r="JV426" s="303"/>
      <c r="JW426" s="108"/>
      <c r="JX426" s="90">
        <f t="shared" si="6802"/>
        <v>0</v>
      </c>
      <c r="JY426" s="303"/>
      <c r="JZ426" s="108"/>
      <c r="KA426" s="90">
        <f t="shared" si="6803"/>
        <v>0</v>
      </c>
      <c r="KB426" s="236">
        <f t="shared" si="6734"/>
        <v>0</v>
      </c>
      <c r="KC426" s="232">
        <f t="shared" si="6735"/>
        <v>0</v>
      </c>
      <c r="KD426" s="233">
        <f t="shared" si="6736"/>
        <v>0</v>
      </c>
      <c r="KE426" s="303"/>
      <c r="KF426" s="108"/>
      <c r="KG426" s="90">
        <f t="shared" si="6804"/>
        <v>0</v>
      </c>
      <c r="KH426" s="88"/>
      <c r="KI426" s="100"/>
      <c r="KJ426" s="90">
        <f t="shared" si="6805"/>
        <v>0</v>
      </c>
      <c r="KK426" s="41">
        <f t="shared" si="6737"/>
        <v>0</v>
      </c>
      <c r="KL426" s="42">
        <f t="shared" si="6738"/>
        <v>0</v>
      </c>
      <c r="KM426" s="43">
        <f t="shared" si="6739"/>
        <v>0</v>
      </c>
      <c r="KN426" s="50">
        <f t="shared" si="6740"/>
        <v>0</v>
      </c>
      <c r="KO426" s="45">
        <f t="shared" si="6741"/>
        <v>0</v>
      </c>
      <c r="KP426" s="51">
        <f t="shared" si="6742"/>
        <v>0</v>
      </c>
      <c r="KQ426" s="50">
        <f t="shared" si="6743"/>
        <v>0</v>
      </c>
      <c r="KR426" s="45">
        <f t="shared" si="6744"/>
        <v>0</v>
      </c>
      <c r="KS426" s="51">
        <f t="shared" si="6745"/>
        <v>0</v>
      </c>
      <c r="KT426" s="81">
        <f t="shared" si="6746"/>
        <v>0</v>
      </c>
      <c r="KU426" s="52">
        <f t="shared" si="6747"/>
        <v>0</v>
      </c>
      <c r="KV426" s="52">
        <f t="shared" si="6748"/>
        <v>0</v>
      </c>
      <c r="KW426" s="542">
        <f t="shared" si="6749"/>
        <v>0</v>
      </c>
      <c r="KX426" s="549">
        <f t="shared" si="6750"/>
        <v>0</v>
      </c>
      <c r="KY426" s="29">
        <f t="shared" si="6751"/>
        <v>0</v>
      </c>
      <c r="KZ426" s="542">
        <f t="shared" si="6752"/>
        <v>0</v>
      </c>
      <c r="LA426" s="549">
        <f t="shared" si="6753"/>
        <v>0</v>
      </c>
      <c r="LB426" s="29">
        <f t="shared" si="6754"/>
        <v>0</v>
      </c>
      <c r="LC426" s="27">
        <f t="shared" si="6755"/>
        <v>0</v>
      </c>
      <c r="LD426" s="28">
        <f t="shared" si="6756"/>
        <v>0</v>
      </c>
      <c r="LE426" s="29">
        <f t="shared" si="6757"/>
        <v>0</v>
      </c>
    </row>
    <row r="427" spans="2:317" ht="20.25" hidden="1" customHeight="1" outlineLevel="3">
      <c r="B427" s="84"/>
      <c r="C427" s="176"/>
      <c r="D427" s="176"/>
      <c r="E427" s="176"/>
      <c r="F427" s="84"/>
      <c r="G427" s="243"/>
      <c r="H427" s="240"/>
      <c r="I427" s="241">
        <f t="shared" si="6758"/>
        <v>0</v>
      </c>
      <c r="J427" s="243"/>
      <c r="K427" s="240"/>
      <c r="L427" s="241">
        <f t="shared" si="6759"/>
        <v>0</v>
      </c>
      <c r="M427" s="41">
        <f t="shared" si="6596"/>
        <v>0</v>
      </c>
      <c r="N427" s="42">
        <f t="shared" si="6597"/>
        <v>0</v>
      </c>
      <c r="O427" s="43">
        <f t="shared" si="6598"/>
        <v>0</v>
      </c>
      <c r="P427" s="243"/>
      <c r="Q427" s="240"/>
      <c r="R427" s="241">
        <f t="shared" si="6760"/>
        <v>0</v>
      </c>
      <c r="S427" s="243"/>
      <c r="T427" s="240"/>
      <c r="U427" s="241">
        <f t="shared" si="6761"/>
        <v>0</v>
      </c>
      <c r="V427" s="41">
        <f t="shared" si="6599"/>
        <v>0</v>
      </c>
      <c r="W427" s="42">
        <f t="shared" si="6600"/>
        <v>0</v>
      </c>
      <c r="X427" s="43">
        <f t="shared" si="6601"/>
        <v>0</v>
      </c>
      <c r="Y427" s="243"/>
      <c r="Z427" s="240"/>
      <c r="AA427" s="241">
        <f t="shared" si="6762"/>
        <v>0</v>
      </c>
      <c r="AB427" s="243"/>
      <c r="AC427" s="240"/>
      <c r="AD427" s="241">
        <f t="shared" si="6763"/>
        <v>0</v>
      </c>
      <c r="AE427" s="236">
        <f t="shared" si="6602"/>
        <v>0</v>
      </c>
      <c r="AF427" s="232">
        <f t="shared" si="6603"/>
        <v>0</v>
      </c>
      <c r="AG427" s="233">
        <f t="shared" si="6604"/>
        <v>0</v>
      </c>
      <c r="AH427" s="449">
        <f t="shared" si="6605"/>
        <v>0</v>
      </c>
      <c r="AI427" s="450">
        <f t="shared" si="6606"/>
        <v>0</v>
      </c>
      <c r="AJ427" s="451">
        <f t="shared" si="6607"/>
        <v>0</v>
      </c>
      <c r="AK427" s="449">
        <f t="shared" si="6608"/>
        <v>0</v>
      </c>
      <c r="AL427" s="450">
        <f t="shared" si="6609"/>
        <v>0</v>
      </c>
      <c r="AM427" s="451">
        <f t="shared" si="6610"/>
        <v>0</v>
      </c>
      <c r="AN427" s="252">
        <f t="shared" si="6611"/>
        <v>0</v>
      </c>
      <c r="AO427" s="253">
        <f t="shared" si="6612"/>
        <v>0</v>
      </c>
      <c r="AP427" s="253">
        <f t="shared" si="6613"/>
        <v>0</v>
      </c>
      <c r="AQ427" s="184"/>
      <c r="AR427" s="100"/>
      <c r="AS427" s="90">
        <f t="shared" si="6764"/>
        <v>0</v>
      </c>
      <c r="AT427" s="184"/>
      <c r="AU427" s="100"/>
      <c r="AV427" s="90">
        <f t="shared" si="6765"/>
        <v>0</v>
      </c>
      <c r="AW427" s="236">
        <f t="shared" si="6614"/>
        <v>0</v>
      </c>
      <c r="AX427" s="232">
        <f t="shared" si="6615"/>
        <v>0</v>
      </c>
      <c r="AY427" s="233">
        <f t="shared" si="6616"/>
        <v>0</v>
      </c>
      <c r="AZ427" s="184"/>
      <c r="BA427" s="100"/>
      <c r="BB427" s="90">
        <f t="shared" si="6766"/>
        <v>0</v>
      </c>
      <c r="BC427" s="184"/>
      <c r="BD427" s="100"/>
      <c r="BE427" s="90">
        <f t="shared" si="6767"/>
        <v>0</v>
      </c>
      <c r="BF427" s="236">
        <f t="shared" si="6617"/>
        <v>0</v>
      </c>
      <c r="BG427" s="232">
        <f t="shared" si="6618"/>
        <v>0</v>
      </c>
      <c r="BH427" s="233">
        <f t="shared" si="6619"/>
        <v>0</v>
      </c>
      <c r="BI427" s="184"/>
      <c r="BJ427" s="100"/>
      <c r="BK427" s="90">
        <f t="shared" si="6768"/>
        <v>0</v>
      </c>
      <c r="BL427" s="184"/>
      <c r="BM427" s="100"/>
      <c r="BN427" s="90">
        <f t="shared" si="6769"/>
        <v>0</v>
      </c>
      <c r="BO427" s="236">
        <f t="shared" si="6620"/>
        <v>0</v>
      </c>
      <c r="BP427" s="232">
        <f t="shared" si="6621"/>
        <v>0</v>
      </c>
      <c r="BQ427" s="233">
        <f t="shared" si="6622"/>
        <v>0</v>
      </c>
      <c r="BR427" s="50">
        <f t="shared" si="6623"/>
        <v>0</v>
      </c>
      <c r="BS427" s="45">
        <f t="shared" si="6624"/>
        <v>0</v>
      </c>
      <c r="BT427" s="51">
        <f t="shared" si="6625"/>
        <v>0</v>
      </c>
      <c r="BU427" s="50">
        <f t="shared" si="6626"/>
        <v>0</v>
      </c>
      <c r="BV427" s="45">
        <f t="shared" si="6627"/>
        <v>0</v>
      </c>
      <c r="BW427" s="51">
        <f t="shared" si="6628"/>
        <v>0</v>
      </c>
      <c r="BX427" s="252">
        <f t="shared" si="6629"/>
        <v>0</v>
      </c>
      <c r="BY427" s="253">
        <f t="shared" si="6630"/>
        <v>0</v>
      </c>
      <c r="BZ427" s="253">
        <f t="shared" si="6631"/>
        <v>0</v>
      </c>
      <c r="CA427" s="243"/>
      <c r="CB427" s="240"/>
      <c r="CC427" s="241">
        <f t="shared" si="6770"/>
        <v>0</v>
      </c>
      <c r="CD427" s="243"/>
      <c r="CE427" s="240"/>
      <c r="CF427" s="241">
        <f t="shared" si="6771"/>
        <v>0</v>
      </c>
      <c r="CG427" s="236">
        <f t="shared" si="6632"/>
        <v>0</v>
      </c>
      <c r="CH427" s="232">
        <f t="shared" si="6633"/>
        <v>0</v>
      </c>
      <c r="CI427" s="233">
        <f t="shared" si="6634"/>
        <v>0</v>
      </c>
      <c r="CJ427" s="243"/>
      <c r="CK427" s="240"/>
      <c r="CL427" s="241">
        <f t="shared" si="6772"/>
        <v>0</v>
      </c>
      <c r="CM427" s="243"/>
      <c r="CN427" s="240"/>
      <c r="CO427" s="241">
        <f t="shared" si="6773"/>
        <v>0</v>
      </c>
      <c r="CP427" s="236">
        <f t="shared" si="6635"/>
        <v>0</v>
      </c>
      <c r="CQ427" s="232">
        <f t="shared" si="6636"/>
        <v>0</v>
      </c>
      <c r="CR427" s="233">
        <f t="shared" si="6637"/>
        <v>0</v>
      </c>
      <c r="CS427" s="243"/>
      <c r="CT427" s="240"/>
      <c r="CU427" s="241">
        <f t="shared" si="6774"/>
        <v>0</v>
      </c>
      <c r="CV427" s="243"/>
      <c r="CW427" s="240"/>
      <c r="CX427" s="241">
        <f t="shared" si="6775"/>
        <v>0</v>
      </c>
      <c r="CY427" s="236">
        <f t="shared" si="6638"/>
        <v>0</v>
      </c>
      <c r="CZ427" s="232">
        <f t="shared" si="6639"/>
        <v>0</v>
      </c>
      <c r="DA427" s="233">
        <f t="shared" si="6640"/>
        <v>0</v>
      </c>
      <c r="DB427" s="449">
        <f t="shared" si="6641"/>
        <v>0</v>
      </c>
      <c r="DC427" s="450">
        <f t="shared" si="6642"/>
        <v>0</v>
      </c>
      <c r="DD427" s="451">
        <f t="shared" si="6643"/>
        <v>0</v>
      </c>
      <c r="DE427" s="449">
        <f t="shared" si="6644"/>
        <v>0</v>
      </c>
      <c r="DF427" s="450">
        <f t="shared" si="6645"/>
        <v>0</v>
      </c>
      <c r="DG427" s="451">
        <f t="shared" si="6646"/>
        <v>0</v>
      </c>
      <c r="DH427" s="252">
        <f t="shared" si="6647"/>
        <v>0</v>
      </c>
      <c r="DI427" s="253">
        <f t="shared" si="6648"/>
        <v>0</v>
      </c>
      <c r="DJ427" s="253">
        <f t="shared" si="6649"/>
        <v>0</v>
      </c>
      <c r="DK427" s="184"/>
      <c r="DL427" s="100"/>
      <c r="DM427" s="90">
        <f t="shared" si="6776"/>
        <v>0</v>
      </c>
      <c r="DN427" s="184"/>
      <c r="DO427" s="100"/>
      <c r="DP427" s="90">
        <f t="shared" si="6777"/>
        <v>0</v>
      </c>
      <c r="DQ427" s="236">
        <f t="shared" si="6650"/>
        <v>0</v>
      </c>
      <c r="DR427" s="232">
        <f t="shared" si="6651"/>
        <v>0</v>
      </c>
      <c r="DS427" s="233">
        <f t="shared" si="6652"/>
        <v>0</v>
      </c>
      <c r="DT427" s="184"/>
      <c r="DU427" s="100"/>
      <c r="DV427" s="90">
        <f t="shared" si="6778"/>
        <v>0</v>
      </c>
      <c r="DW427" s="184"/>
      <c r="DX427" s="100"/>
      <c r="DY427" s="90">
        <f t="shared" si="6779"/>
        <v>0</v>
      </c>
      <c r="DZ427" s="236">
        <f t="shared" si="6653"/>
        <v>0</v>
      </c>
      <c r="EA427" s="232">
        <f t="shared" si="6654"/>
        <v>0</v>
      </c>
      <c r="EB427" s="233">
        <f t="shared" si="6655"/>
        <v>0</v>
      </c>
      <c r="EC427" s="184"/>
      <c r="ED427" s="100"/>
      <c r="EE427" s="90">
        <f t="shared" si="6780"/>
        <v>0</v>
      </c>
      <c r="EF427" s="184"/>
      <c r="EG427" s="100"/>
      <c r="EH427" s="90">
        <f t="shared" si="6781"/>
        <v>0</v>
      </c>
      <c r="EI427" s="41">
        <f t="shared" si="6656"/>
        <v>0</v>
      </c>
      <c r="EJ427" s="42">
        <f t="shared" si="6657"/>
        <v>0</v>
      </c>
      <c r="EK427" s="43">
        <f t="shared" si="6658"/>
        <v>0</v>
      </c>
      <c r="EL427" s="50">
        <f t="shared" si="6659"/>
        <v>0</v>
      </c>
      <c r="EM427" s="45">
        <f t="shared" si="6660"/>
        <v>0</v>
      </c>
      <c r="EN427" s="51">
        <f t="shared" si="6661"/>
        <v>0</v>
      </c>
      <c r="EO427" s="50">
        <f t="shared" si="6662"/>
        <v>0</v>
      </c>
      <c r="EP427" s="45">
        <f t="shared" si="6663"/>
        <v>0</v>
      </c>
      <c r="EQ427" s="51">
        <f t="shared" si="6664"/>
        <v>0</v>
      </c>
      <c r="ER427" s="81">
        <f t="shared" si="6665"/>
        <v>0</v>
      </c>
      <c r="ES427" s="52">
        <f t="shared" si="6666"/>
        <v>0</v>
      </c>
      <c r="ET427" s="52">
        <f t="shared" si="6667"/>
        <v>0</v>
      </c>
      <c r="EU427" s="27">
        <f t="shared" si="6668"/>
        <v>0</v>
      </c>
      <c r="EV427" s="28">
        <f t="shared" si="6669"/>
        <v>0</v>
      </c>
      <c r="EW427" s="29">
        <f t="shared" si="6670"/>
        <v>0</v>
      </c>
      <c r="EX427" s="27">
        <f t="shared" si="6671"/>
        <v>0</v>
      </c>
      <c r="EY427" s="28">
        <f t="shared" si="6672"/>
        <v>0</v>
      </c>
      <c r="EZ427" s="29">
        <f t="shared" si="6673"/>
        <v>0</v>
      </c>
      <c r="FA427" s="27">
        <f t="shared" si="6674"/>
        <v>0</v>
      </c>
      <c r="FB427" s="28">
        <f t="shared" si="6675"/>
        <v>0</v>
      </c>
      <c r="FC427" s="29">
        <f t="shared" si="6676"/>
        <v>0</v>
      </c>
      <c r="FE427" s="84"/>
      <c r="FF427" s="176"/>
      <c r="FG427" s="176"/>
      <c r="FH427" s="84"/>
      <c r="FI427" s="243"/>
      <c r="FJ427" s="240"/>
      <c r="FK427" s="241">
        <f t="shared" si="6782"/>
        <v>0</v>
      </c>
      <c r="FL427" s="243"/>
      <c r="FM427" s="240"/>
      <c r="FN427" s="241">
        <f t="shared" si="6783"/>
        <v>0</v>
      </c>
      <c r="FO427" s="41">
        <f t="shared" si="6677"/>
        <v>0</v>
      </c>
      <c r="FP427" s="42">
        <f t="shared" si="6678"/>
        <v>0</v>
      </c>
      <c r="FQ427" s="43">
        <f t="shared" si="6679"/>
        <v>0</v>
      </c>
      <c r="FR427" s="243"/>
      <c r="FS427" s="240"/>
      <c r="FT427" s="241">
        <f t="shared" si="6784"/>
        <v>0</v>
      </c>
      <c r="FU427" s="243"/>
      <c r="FV427" s="240"/>
      <c r="FW427" s="241">
        <f t="shared" si="6785"/>
        <v>0</v>
      </c>
      <c r="FX427" s="41">
        <f t="shared" si="6680"/>
        <v>0</v>
      </c>
      <c r="FY427" s="42">
        <f t="shared" si="6681"/>
        <v>0</v>
      </c>
      <c r="FZ427" s="43">
        <f t="shared" si="6682"/>
        <v>0</v>
      </c>
      <c r="GA427" s="243"/>
      <c r="GB427" s="240"/>
      <c r="GC427" s="241">
        <f t="shared" si="6786"/>
        <v>0</v>
      </c>
      <c r="GD427" s="243"/>
      <c r="GE427" s="240"/>
      <c r="GF427" s="241">
        <f t="shared" si="6787"/>
        <v>0</v>
      </c>
      <c r="GG427" s="236">
        <f t="shared" si="6683"/>
        <v>0</v>
      </c>
      <c r="GH427" s="232">
        <f t="shared" si="6684"/>
        <v>0</v>
      </c>
      <c r="GI427" s="233">
        <f t="shared" si="6685"/>
        <v>0</v>
      </c>
      <c r="GJ427" s="449">
        <f t="shared" si="6686"/>
        <v>0</v>
      </c>
      <c r="GK427" s="450">
        <f t="shared" si="6687"/>
        <v>0</v>
      </c>
      <c r="GL427" s="451">
        <f t="shared" si="6688"/>
        <v>0</v>
      </c>
      <c r="GM427" s="449">
        <f t="shared" si="6689"/>
        <v>0</v>
      </c>
      <c r="GN427" s="450">
        <f t="shared" si="6690"/>
        <v>0</v>
      </c>
      <c r="GO427" s="451">
        <f t="shared" si="6691"/>
        <v>0</v>
      </c>
      <c r="GP427" s="252">
        <f t="shared" si="6692"/>
        <v>0</v>
      </c>
      <c r="GQ427" s="253">
        <f t="shared" si="6693"/>
        <v>0</v>
      </c>
      <c r="GR427" s="253">
        <f t="shared" si="6694"/>
        <v>0</v>
      </c>
      <c r="GS427" s="184"/>
      <c r="GT427" s="100"/>
      <c r="GU427" s="90">
        <f t="shared" si="6788"/>
        <v>0</v>
      </c>
      <c r="GV427" s="184"/>
      <c r="GW427" s="100"/>
      <c r="GX427" s="90">
        <f t="shared" si="6789"/>
        <v>0</v>
      </c>
      <c r="GY427" s="236">
        <f t="shared" si="6695"/>
        <v>0</v>
      </c>
      <c r="GZ427" s="232">
        <f t="shared" si="6696"/>
        <v>0</v>
      </c>
      <c r="HA427" s="233">
        <f t="shared" si="6697"/>
        <v>0</v>
      </c>
      <c r="HB427" s="184"/>
      <c r="HC427" s="100"/>
      <c r="HD427" s="90">
        <f t="shared" si="6790"/>
        <v>0</v>
      </c>
      <c r="HE427" s="184"/>
      <c r="HF427" s="100"/>
      <c r="HG427" s="90">
        <f t="shared" si="6791"/>
        <v>0</v>
      </c>
      <c r="HH427" s="236">
        <f t="shared" si="6698"/>
        <v>0</v>
      </c>
      <c r="HI427" s="232">
        <f t="shared" si="6699"/>
        <v>0</v>
      </c>
      <c r="HJ427" s="233">
        <f t="shared" si="6700"/>
        <v>0</v>
      </c>
      <c r="HK427" s="184"/>
      <c r="HL427" s="100"/>
      <c r="HM427" s="90">
        <f t="shared" si="6792"/>
        <v>0</v>
      </c>
      <c r="HN427" s="184"/>
      <c r="HO427" s="100"/>
      <c r="HP427" s="90">
        <f t="shared" si="6793"/>
        <v>0</v>
      </c>
      <c r="HQ427" s="236">
        <f t="shared" si="6701"/>
        <v>0</v>
      </c>
      <c r="HR427" s="232">
        <f t="shared" si="6702"/>
        <v>0</v>
      </c>
      <c r="HS427" s="233">
        <f t="shared" si="6703"/>
        <v>0</v>
      </c>
      <c r="HT427" s="50">
        <f t="shared" si="6704"/>
        <v>0</v>
      </c>
      <c r="HU427" s="45">
        <f t="shared" si="6705"/>
        <v>0</v>
      </c>
      <c r="HV427" s="51">
        <f t="shared" si="6706"/>
        <v>0</v>
      </c>
      <c r="HW427" s="50">
        <f t="shared" si="6707"/>
        <v>0</v>
      </c>
      <c r="HX427" s="45">
        <f t="shared" si="6708"/>
        <v>0</v>
      </c>
      <c r="HY427" s="51">
        <f t="shared" si="6709"/>
        <v>0</v>
      </c>
      <c r="HZ427" s="252">
        <f t="shared" si="6710"/>
        <v>0</v>
      </c>
      <c r="IA427" s="253">
        <f t="shared" si="6711"/>
        <v>0</v>
      </c>
      <c r="IB427" s="253">
        <f t="shared" si="6712"/>
        <v>0</v>
      </c>
      <c r="IC427" s="243"/>
      <c r="ID427" s="240"/>
      <c r="IE427" s="241">
        <f t="shared" si="6794"/>
        <v>0</v>
      </c>
      <c r="IF427" s="243"/>
      <c r="IG427" s="240"/>
      <c r="IH427" s="241">
        <f t="shared" si="6795"/>
        <v>0</v>
      </c>
      <c r="II427" s="236">
        <f t="shared" si="6713"/>
        <v>0</v>
      </c>
      <c r="IJ427" s="232">
        <f t="shared" si="6714"/>
        <v>0</v>
      </c>
      <c r="IK427" s="233">
        <f t="shared" si="6715"/>
        <v>0</v>
      </c>
      <c r="IL427" s="243"/>
      <c r="IM427" s="240"/>
      <c r="IN427" s="241">
        <f t="shared" si="6796"/>
        <v>0</v>
      </c>
      <c r="IO427" s="243"/>
      <c r="IP427" s="240"/>
      <c r="IQ427" s="241">
        <f t="shared" si="6797"/>
        <v>0</v>
      </c>
      <c r="IR427" s="236">
        <f t="shared" si="6716"/>
        <v>0</v>
      </c>
      <c r="IS427" s="232">
        <f t="shared" si="6717"/>
        <v>0</v>
      </c>
      <c r="IT427" s="233">
        <f t="shared" si="6718"/>
        <v>0</v>
      </c>
      <c r="IU427" s="243"/>
      <c r="IV427" s="240"/>
      <c r="IW427" s="241">
        <f t="shared" si="6798"/>
        <v>0</v>
      </c>
      <c r="IX427" s="243"/>
      <c r="IY427" s="240"/>
      <c r="IZ427" s="241">
        <f t="shared" si="6799"/>
        <v>0</v>
      </c>
      <c r="JA427" s="236">
        <f t="shared" si="6719"/>
        <v>0</v>
      </c>
      <c r="JB427" s="232">
        <f t="shared" si="6720"/>
        <v>0</v>
      </c>
      <c r="JC427" s="233">
        <f t="shared" si="6721"/>
        <v>0</v>
      </c>
      <c r="JD427" s="449">
        <f t="shared" si="6722"/>
        <v>0</v>
      </c>
      <c r="JE427" s="450">
        <f t="shared" si="6723"/>
        <v>0</v>
      </c>
      <c r="JF427" s="451">
        <f t="shared" si="6724"/>
        <v>0</v>
      </c>
      <c r="JG427" s="449">
        <f t="shared" si="6725"/>
        <v>0</v>
      </c>
      <c r="JH427" s="450">
        <f t="shared" si="6726"/>
        <v>0</v>
      </c>
      <c r="JI427" s="451">
        <f t="shared" si="6727"/>
        <v>0</v>
      </c>
      <c r="JJ427" s="252">
        <f t="shared" si="6728"/>
        <v>0</v>
      </c>
      <c r="JK427" s="253">
        <f t="shared" si="6729"/>
        <v>0</v>
      </c>
      <c r="JL427" s="253">
        <f t="shared" si="6730"/>
        <v>0</v>
      </c>
      <c r="JM427" s="184"/>
      <c r="JN427" s="100"/>
      <c r="JO427" s="90">
        <f t="shared" si="6800"/>
        <v>0</v>
      </c>
      <c r="JP427" s="184"/>
      <c r="JQ427" s="100"/>
      <c r="JR427" s="90">
        <f t="shared" si="6801"/>
        <v>0</v>
      </c>
      <c r="JS427" s="236">
        <f t="shared" si="6731"/>
        <v>0</v>
      </c>
      <c r="JT427" s="232">
        <f t="shared" si="6732"/>
        <v>0</v>
      </c>
      <c r="JU427" s="233">
        <f t="shared" si="6733"/>
        <v>0</v>
      </c>
      <c r="JV427" s="184"/>
      <c r="JW427" s="100"/>
      <c r="JX427" s="90">
        <f t="shared" si="6802"/>
        <v>0</v>
      </c>
      <c r="JY427" s="184"/>
      <c r="JZ427" s="100"/>
      <c r="KA427" s="90">
        <f t="shared" si="6803"/>
        <v>0</v>
      </c>
      <c r="KB427" s="236">
        <f t="shared" si="6734"/>
        <v>0</v>
      </c>
      <c r="KC427" s="232">
        <f t="shared" si="6735"/>
        <v>0</v>
      </c>
      <c r="KD427" s="233">
        <f t="shared" si="6736"/>
        <v>0</v>
      </c>
      <c r="KE427" s="184"/>
      <c r="KF427" s="100"/>
      <c r="KG427" s="90">
        <f t="shared" si="6804"/>
        <v>0</v>
      </c>
      <c r="KH427" s="184"/>
      <c r="KI427" s="100"/>
      <c r="KJ427" s="90">
        <f t="shared" si="6805"/>
        <v>0</v>
      </c>
      <c r="KK427" s="41">
        <f t="shared" si="6737"/>
        <v>0</v>
      </c>
      <c r="KL427" s="42">
        <f t="shared" si="6738"/>
        <v>0</v>
      </c>
      <c r="KM427" s="43">
        <f t="shared" si="6739"/>
        <v>0</v>
      </c>
      <c r="KN427" s="50">
        <f t="shared" si="6740"/>
        <v>0</v>
      </c>
      <c r="KO427" s="45">
        <f t="shared" si="6741"/>
        <v>0</v>
      </c>
      <c r="KP427" s="51">
        <f t="shared" si="6742"/>
        <v>0</v>
      </c>
      <c r="KQ427" s="50">
        <f t="shared" si="6743"/>
        <v>0</v>
      </c>
      <c r="KR427" s="45">
        <f t="shared" si="6744"/>
        <v>0</v>
      </c>
      <c r="KS427" s="51">
        <f t="shared" si="6745"/>
        <v>0</v>
      </c>
      <c r="KT427" s="81">
        <f t="shared" si="6746"/>
        <v>0</v>
      </c>
      <c r="KU427" s="52">
        <f t="shared" si="6747"/>
        <v>0</v>
      </c>
      <c r="KV427" s="52">
        <f t="shared" si="6748"/>
        <v>0</v>
      </c>
      <c r="KW427" s="27">
        <f t="shared" si="6749"/>
        <v>0</v>
      </c>
      <c r="KX427" s="28">
        <f t="shared" si="6750"/>
        <v>0</v>
      </c>
      <c r="KY427" s="29">
        <f t="shared" si="6751"/>
        <v>0</v>
      </c>
      <c r="KZ427" s="27">
        <f t="shared" si="6752"/>
        <v>0</v>
      </c>
      <c r="LA427" s="28">
        <f t="shared" si="6753"/>
        <v>0</v>
      </c>
      <c r="LB427" s="29">
        <f t="shared" si="6754"/>
        <v>0</v>
      </c>
      <c r="LC427" s="27">
        <f t="shared" si="6755"/>
        <v>0</v>
      </c>
      <c r="LD427" s="28">
        <f t="shared" si="6756"/>
        <v>0</v>
      </c>
      <c r="LE427" s="29">
        <f t="shared" si="6757"/>
        <v>0</v>
      </c>
    </row>
    <row r="428" spans="2:317" s="129" customFormat="1" ht="20.25" hidden="1" customHeight="1" outlineLevel="2">
      <c r="B428" s="709" t="s">
        <v>503</v>
      </c>
      <c r="C428" s="120"/>
      <c r="D428" s="120"/>
      <c r="E428" s="120"/>
      <c r="F428" s="121"/>
      <c r="G428" s="412">
        <f>SUBTOTAL(9,G418:G427)</f>
        <v>1.6E-2</v>
      </c>
      <c r="H428" s="420"/>
      <c r="I428" s="414">
        <f>SUBTOTAL(9,I418:I427)</f>
        <v>11.888</v>
      </c>
      <c r="J428" s="412">
        <f>SUBTOTAL(9,J418:J427)</f>
        <v>1.6E-2</v>
      </c>
      <c r="K428" s="420"/>
      <c r="L428" s="414">
        <f>SUBTOTAL(9,L418:L427)</f>
        <v>11.888</v>
      </c>
      <c r="M428" s="91">
        <f>SUBTOTAL(9,M418:M427)</f>
        <v>0</v>
      </c>
      <c r="N428" s="92"/>
      <c r="O428" s="93">
        <f>SUBTOTAL(9,O418:O427)</f>
        <v>0</v>
      </c>
      <c r="P428" s="412">
        <f>SUBTOTAL(9,P418:P427)</f>
        <v>0</v>
      </c>
      <c r="Q428" s="420"/>
      <c r="R428" s="414">
        <f>SUBTOTAL(9,R418:R427)</f>
        <v>0</v>
      </c>
      <c r="S428" s="412">
        <f>SUBTOTAL(9,S418:S427)</f>
        <v>0</v>
      </c>
      <c r="T428" s="420"/>
      <c r="U428" s="414">
        <f>SUBTOTAL(9,U418:U427)</f>
        <v>0</v>
      </c>
      <c r="V428" s="91">
        <f>SUBTOTAL(9,V418:V427)</f>
        <v>0</v>
      </c>
      <c r="W428" s="92"/>
      <c r="X428" s="93">
        <f>SUBTOTAL(9,X418:X427)</f>
        <v>0</v>
      </c>
      <c r="Y428" s="412">
        <f>SUBTOTAL(9,Y418:Y427)</f>
        <v>0</v>
      </c>
      <c r="Z428" s="420"/>
      <c r="AA428" s="414">
        <f>SUBTOTAL(9,AA418:AA427)</f>
        <v>0</v>
      </c>
      <c r="AB428" s="412">
        <f>SUBTOTAL(9,AB418:AB427)</f>
        <v>0</v>
      </c>
      <c r="AC428" s="420"/>
      <c r="AD428" s="414">
        <f>SUBTOTAL(9,AD418:AD427)</f>
        <v>0</v>
      </c>
      <c r="AE428" s="255">
        <f>SUBTOTAL(9,AE418:AE427)</f>
        <v>0</v>
      </c>
      <c r="AF428" s="256"/>
      <c r="AG428" s="257">
        <f>SUBTOTAL(9,AG418:AG427)</f>
        <v>0</v>
      </c>
      <c r="AH428" s="452">
        <f>SUBTOTAL(9,AH418:AH427)</f>
        <v>1.6E-2</v>
      </c>
      <c r="AI428" s="458">
        <f>IF(AJ428,AJ428/AH428,"")</f>
        <v>743</v>
      </c>
      <c r="AJ428" s="454">
        <f>SUBTOTAL(9,AJ418:AJ427)</f>
        <v>11.888</v>
      </c>
      <c r="AK428" s="452">
        <f>SUBTOTAL(9,AK418:AK427)</f>
        <v>1.6E-2</v>
      </c>
      <c r="AL428" s="458">
        <f>IF(AM428,AM428/AK428,"")</f>
        <v>743</v>
      </c>
      <c r="AM428" s="455">
        <f>SUBTOTAL(9,AM418:AM427)</f>
        <v>11.888</v>
      </c>
      <c r="AN428" s="259">
        <f>SUBTOTAL(9,AN418:AN427)</f>
        <v>0</v>
      </c>
      <c r="AO428" s="258"/>
      <c r="AP428" s="258">
        <f>SUBTOTAL(9,AP418:AP427)</f>
        <v>0</v>
      </c>
      <c r="AQ428" s="91">
        <f>SUBTOTAL(9,AQ418:AQ427)</f>
        <v>0</v>
      </c>
      <c r="AR428" s="101"/>
      <c r="AS428" s="93">
        <f>SUBTOTAL(9,AS418:AS427)</f>
        <v>0</v>
      </c>
      <c r="AT428" s="91">
        <f>SUBTOTAL(9,AT418:AT427)</f>
        <v>0.1</v>
      </c>
      <c r="AU428" s="101"/>
      <c r="AV428" s="93">
        <f>SUBTOTAL(9,AV418:AV427)</f>
        <v>70</v>
      </c>
      <c r="AW428" s="255">
        <f>SUBTOTAL(9,AW418:AW427)</f>
        <v>-0.1</v>
      </c>
      <c r="AX428" s="256"/>
      <c r="AY428" s="257">
        <f>SUBTOTAL(9,AY418:AY427)</f>
        <v>-70</v>
      </c>
      <c r="AZ428" s="91">
        <f>SUBTOTAL(9,AZ418:AZ427)</f>
        <v>0</v>
      </c>
      <c r="BA428" s="101"/>
      <c r="BB428" s="93">
        <f>SUBTOTAL(9,BB418:BB427)</f>
        <v>0</v>
      </c>
      <c r="BC428" s="91">
        <f>SUBTOTAL(9,BC418:BC427)</f>
        <v>0.1</v>
      </c>
      <c r="BD428" s="101"/>
      <c r="BE428" s="93">
        <f>SUBTOTAL(9,BE418:BE427)</f>
        <v>70</v>
      </c>
      <c r="BF428" s="255">
        <f>SUBTOTAL(9,BF418:BF427)</f>
        <v>-0.1</v>
      </c>
      <c r="BG428" s="256"/>
      <c r="BH428" s="257">
        <f>SUBTOTAL(9,BH418:BH427)</f>
        <v>-70</v>
      </c>
      <c r="BI428" s="91">
        <f>SUBTOTAL(9,BI418:BI427)</f>
        <v>0.192</v>
      </c>
      <c r="BJ428" s="101"/>
      <c r="BK428" s="93">
        <f>SUBTOTAL(9,BK418:BK427)</f>
        <v>188.16</v>
      </c>
      <c r="BL428" s="91">
        <f>SUBTOTAL(9,BL418:BL427)</f>
        <v>0.29200000000000004</v>
      </c>
      <c r="BM428" s="101"/>
      <c r="BN428" s="93">
        <f>SUBTOTAL(9,BN418:BN427)</f>
        <v>258.15999999999997</v>
      </c>
      <c r="BO428" s="255">
        <f>SUBTOTAL(9,BO418:BO427)</f>
        <v>-0.1</v>
      </c>
      <c r="BP428" s="256"/>
      <c r="BQ428" s="257">
        <f>SUBTOTAL(9,BQ418:BQ427)</f>
        <v>-70</v>
      </c>
      <c r="BR428" s="122">
        <f>SUBTOTAL(9,BR418:BR427)</f>
        <v>0.192</v>
      </c>
      <c r="BS428" s="130">
        <f>IF(BT428,BT428/BR428,"")</f>
        <v>980</v>
      </c>
      <c r="BT428" s="124">
        <f>SUBTOTAL(9,BT418:BT427)</f>
        <v>188.16</v>
      </c>
      <c r="BU428" s="122">
        <f>SUBTOTAL(9,BU418:BU427)</f>
        <v>0.49200000000000005</v>
      </c>
      <c r="BV428" s="130">
        <f>IF(BW428,BW428/BU428,"")</f>
        <v>809.2682926829267</v>
      </c>
      <c r="BW428" s="496">
        <f>SUBTOTAL(9,BW418:BW427)</f>
        <v>398.15999999999997</v>
      </c>
      <c r="BX428" s="259">
        <f>SUBTOTAL(9,BX418:BX427)</f>
        <v>-0.30000000000000004</v>
      </c>
      <c r="BY428" s="258"/>
      <c r="BZ428" s="258">
        <f>SUBTOTAL(9,BZ418:BZ427)</f>
        <v>-210</v>
      </c>
      <c r="CA428" s="412">
        <f>SUBTOTAL(9,CA418:CA427)</f>
        <v>0.1</v>
      </c>
      <c r="CB428" s="420"/>
      <c r="CC428" s="414">
        <f>SUBTOTAL(9,CC418:CC427)</f>
        <v>70</v>
      </c>
      <c r="CD428" s="412">
        <f>SUBTOTAL(9,CD418:CD427)</f>
        <v>0.1</v>
      </c>
      <c r="CE428" s="420"/>
      <c r="CF428" s="414">
        <f>SUBTOTAL(9,CF418:CF427)</f>
        <v>70</v>
      </c>
      <c r="CG428" s="255">
        <f>SUBTOTAL(9,CG418:CG427)</f>
        <v>0</v>
      </c>
      <c r="CH428" s="256"/>
      <c r="CI428" s="257">
        <f>SUBTOTAL(9,CI418:CI427)</f>
        <v>0</v>
      </c>
      <c r="CJ428" s="412">
        <f>SUBTOTAL(9,CJ418:CJ427)</f>
        <v>0.29200000000000004</v>
      </c>
      <c r="CK428" s="420"/>
      <c r="CL428" s="414">
        <f>SUBTOTAL(9,CL418:CL427)</f>
        <v>258.15999999999997</v>
      </c>
      <c r="CM428" s="412">
        <f>SUBTOTAL(9,CM418:CM427)</f>
        <v>0.32800000000000001</v>
      </c>
      <c r="CN428" s="420"/>
      <c r="CO428" s="414">
        <f>SUBTOTAL(9,CO418:CO427)</f>
        <v>293.44</v>
      </c>
      <c r="CP428" s="255">
        <f>SUBTOTAL(9,CP418:CP427)</f>
        <v>-3.6000000000000004E-2</v>
      </c>
      <c r="CQ428" s="256"/>
      <c r="CR428" s="257">
        <f>SUBTOTAL(9,CR418:CR427)</f>
        <v>-35.28</v>
      </c>
      <c r="CS428" s="412">
        <f>SUBTOTAL(9,CS418:CS427)</f>
        <v>0.1</v>
      </c>
      <c r="CT428" s="420"/>
      <c r="CU428" s="414">
        <f>SUBTOTAL(9,CU418:CU427)</f>
        <v>70</v>
      </c>
      <c r="CV428" s="412">
        <f>SUBTOTAL(9,CV418:CV427)</f>
        <v>0.1</v>
      </c>
      <c r="CW428" s="420"/>
      <c r="CX428" s="414">
        <f>SUBTOTAL(9,CX418:CX427)</f>
        <v>70</v>
      </c>
      <c r="CY428" s="255">
        <f>SUBTOTAL(9,CY418:CY427)</f>
        <v>0</v>
      </c>
      <c r="CZ428" s="256"/>
      <c r="DA428" s="257">
        <f>SUBTOTAL(9,DA418:DA427)</f>
        <v>0</v>
      </c>
      <c r="DB428" s="452">
        <f>SUBTOTAL(9,DB418:DB427)</f>
        <v>0.49200000000000005</v>
      </c>
      <c r="DC428" s="458">
        <f>IF(DD428,DD428/DB428,"")</f>
        <v>809.2682926829267</v>
      </c>
      <c r="DD428" s="454">
        <f>SUBTOTAL(9,DD418:DD427)</f>
        <v>398.15999999999997</v>
      </c>
      <c r="DE428" s="452">
        <f>SUBTOTAL(9,DE418:DE427)</f>
        <v>0.52800000000000002</v>
      </c>
      <c r="DF428" s="458">
        <f>IF(DG428,DG428/DE428,"")</f>
        <v>820.90909090909088</v>
      </c>
      <c r="DG428" s="455">
        <f>SUBTOTAL(9,DG418:DG427)</f>
        <v>433.44</v>
      </c>
      <c r="DH428" s="259">
        <f>SUBTOTAL(9,DH418:DH427)</f>
        <v>-3.6000000000000004E-2</v>
      </c>
      <c r="DI428" s="258"/>
      <c r="DJ428" s="258">
        <f>SUBTOTAL(9,DJ418:DJ427)</f>
        <v>-35.28</v>
      </c>
      <c r="DK428" s="91">
        <f>SUBTOTAL(9,DK418:DK427)</f>
        <v>0.1</v>
      </c>
      <c r="DL428" s="101"/>
      <c r="DM428" s="93">
        <f>SUBTOTAL(9,DM418:DM427)</f>
        <v>70</v>
      </c>
      <c r="DN428" s="91">
        <f>SUBTOTAL(9,DN418:DN427)</f>
        <v>0.1</v>
      </c>
      <c r="DO428" s="101"/>
      <c r="DP428" s="93">
        <f>SUBTOTAL(9,DP418:DP427)</f>
        <v>70</v>
      </c>
      <c r="DQ428" s="255">
        <f>SUBTOTAL(9,DQ418:DQ427)</f>
        <v>0</v>
      </c>
      <c r="DR428" s="256"/>
      <c r="DS428" s="257">
        <f>SUBTOTAL(9,DS418:DS427)</f>
        <v>0</v>
      </c>
      <c r="DT428" s="91">
        <f>SUBTOTAL(9,DT418:DT427)</f>
        <v>0.29200000000000004</v>
      </c>
      <c r="DU428" s="101"/>
      <c r="DV428" s="93">
        <f>SUBTOTAL(9,DV418:DV427)</f>
        <v>258.15999999999997</v>
      </c>
      <c r="DW428" s="91">
        <f>SUBTOTAL(9,DW418:DW427)</f>
        <v>0.29200000000000004</v>
      </c>
      <c r="DX428" s="101"/>
      <c r="DY428" s="93">
        <f>SUBTOTAL(9,DY418:DY427)</f>
        <v>258.15999999999997</v>
      </c>
      <c r="DZ428" s="255">
        <f>SUBTOTAL(9,DZ418:DZ427)</f>
        <v>0</v>
      </c>
      <c r="EA428" s="256"/>
      <c r="EB428" s="257">
        <f>SUBTOTAL(9,EB418:EB427)</f>
        <v>0</v>
      </c>
      <c r="EC428" s="91">
        <f>SUBTOTAL(9,EC418:EC427)</f>
        <v>0.1</v>
      </c>
      <c r="ED428" s="101"/>
      <c r="EE428" s="93">
        <f>SUBTOTAL(9,EE418:EE427)</f>
        <v>70</v>
      </c>
      <c r="EF428" s="91">
        <f>SUBTOTAL(9,EF418:EF427)</f>
        <v>0.1</v>
      </c>
      <c r="EG428" s="101"/>
      <c r="EH428" s="93">
        <f>SUBTOTAL(9,EH418:EH427)</f>
        <v>70</v>
      </c>
      <c r="EI428" s="91">
        <f>SUBTOTAL(9,EI418:EI427)</f>
        <v>0</v>
      </c>
      <c r="EJ428" s="92"/>
      <c r="EK428" s="93">
        <f>SUBTOTAL(9,EK418:EK427)</f>
        <v>0</v>
      </c>
      <c r="EL428" s="122">
        <f>SUBTOTAL(9,EL418:EL427)</f>
        <v>0.49200000000000005</v>
      </c>
      <c r="EM428" s="130">
        <f>IF(EN428,EN428/EL428,"")</f>
        <v>809.2682926829267</v>
      </c>
      <c r="EN428" s="124">
        <f>SUBTOTAL(9,EN418:EN427)</f>
        <v>398.15999999999997</v>
      </c>
      <c r="EO428" s="122">
        <f>SUBTOTAL(9,EO418:EO427)</f>
        <v>0.49200000000000005</v>
      </c>
      <c r="EP428" s="130">
        <f>IF(EQ428,EQ428/EO428,"")</f>
        <v>809.2682926829267</v>
      </c>
      <c r="EQ428" s="496">
        <f>SUBTOTAL(9,EQ418:EQ427)</f>
        <v>398.15999999999997</v>
      </c>
      <c r="ER428" s="125">
        <f>SUBTOTAL(9,ER418:ER427)</f>
        <v>0</v>
      </c>
      <c r="ES428" s="124"/>
      <c r="ET428" s="124">
        <f>SUBTOTAL(9,ET418:ET427)</f>
        <v>0</v>
      </c>
      <c r="EU428" s="126">
        <f>SUBTOTAL(9,EU418:EU427)</f>
        <v>1.1920000000000002</v>
      </c>
      <c r="EV428" s="127">
        <f>IF(EW428,EW428/EU428,"")</f>
        <v>835.87919463087246</v>
      </c>
      <c r="EW428" s="128">
        <f>SUBTOTAL(9,EW418:EW427)</f>
        <v>996.36800000000005</v>
      </c>
      <c r="EX428" s="126">
        <f>SUBTOTAL(9,EX418:EX427)</f>
        <v>1.5280000000000002</v>
      </c>
      <c r="EY428" s="127">
        <f>IF(EZ428,EZ428/EX428,"")</f>
        <v>812.59685863874347</v>
      </c>
      <c r="EZ428" s="128">
        <f>SUBTOTAL(9,EZ418:EZ427)</f>
        <v>1241.6480000000001</v>
      </c>
      <c r="FA428" s="126">
        <f>SUBTOTAL(9,FA418:FA427)</f>
        <v>-0.33600000000000008</v>
      </c>
      <c r="FB428" s="127"/>
      <c r="FC428" s="128">
        <f>SUBTOTAL(9,FC418:FC427)</f>
        <v>-245.27999999999997</v>
      </c>
      <c r="FE428" s="119" t="s">
        <v>258</v>
      </c>
      <c r="FF428" s="120"/>
      <c r="FG428" s="120"/>
      <c r="FH428" s="121"/>
      <c r="FI428" s="412">
        <f>SUBTOTAL(9,FI418:FI427)</f>
        <v>0</v>
      </c>
      <c r="FJ428" s="420"/>
      <c r="FK428" s="414">
        <f>SUBTOTAL(9,FK418:FK427)</f>
        <v>0</v>
      </c>
      <c r="FL428" s="412">
        <f>SUBTOTAL(9,FL418:FL427)</f>
        <v>0</v>
      </c>
      <c r="FM428" s="420"/>
      <c r="FN428" s="414">
        <f>SUBTOTAL(9,FN418:FN427)</f>
        <v>0</v>
      </c>
      <c r="FO428" s="91">
        <f>SUBTOTAL(9,FO418:FO427)</f>
        <v>0</v>
      </c>
      <c r="FP428" s="92"/>
      <c r="FQ428" s="93">
        <f>SUBTOTAL(9,FQ418:FQ427)</f>
        <v>0</v>
      </c>
      <c r="FR428" s="412">
        <f>SUBTOTAL(9,FR418:FR427)</f>
        <v>0</v>
      </c>
      <c r="FS428" s="420"/>
      <c r="FT428" s="414">
        <f>SUBTOTAL(9,FT418:FT427)</f>
        <v>0</v>
      </c>
      <c r="FU428" s="412">
        <f>SUBTOTAL(9,FU418:FU427)</f>
        <v>0.1</v>
      </c>
      <c r="FV428" s="420"/>
      <c r="FW428" s="414">
        <f>SUBTOTAL(9,FW418:FW427)</f>
        <v>70</v>
      </c>
      <c r="FX428" s="91">
        <f>SUBTOTAL(9,FX418:FX427)</f>
        <v>-0.1</v>
      </c>
      <c r="FY428" s="92"/>
      <c r="FZ428" s="93">
        <f>SUBTOTAL(9,FZ418:FZ427)</f>
        <v>-70</v>
      </c>
      <c r="GA428" s="412">
        <f>SUBTOTAL(9,GA418:GA427)</f>
        <v>0</v>
      </c>
      <c r="GB428" s="420"/>
      <c r="GC428" s="414">
        <f>SUBTOTAL(9,GC418:GC427)</f>
        <v>0</v>
      </c>
      <c r="GD428" s="412">
        <f>SUBTOTAL(9,GD418:GD427)</f>
        <v>0.29200000000000004</v>
      </c>
      <c r="GE428" s="420"/>
      <c r="GF428" s="414">
        <f>SUBTOTAL(9,GF418:GF427)</f>
        <v>258.15999999999997</v>
      </c>
      <c r="GG428" s="255">
        <f>SUBTOTAL(9,GG418:GG427)</f>
        <v>-0.29200000000000004</v>
      </c>
      <c r="GH428" s="256"/>
      <c r="GI428" s="257">
        <f>SUBTOTAL(9,GI418:GI427)</f>
        <v>-258.15999999999997</v>
      </c>
      <c r="GJ428" s="452">
        <f>SUBTOTAL(9,GJ418:GJ427)</f>
        <v>0</v>
      </c>
      <c r="GK428" s="458" t="str">
        <f>IF(GL428,GL428/GJ428,"")</f>
        <v/>
      </c>
      <c r="GL428" s="454">
        <f>SUBTOTAL(9,GL418:GL427)</f>
        <v>0</v>
      </c>
      <c r="GM428" s="452">
        <f>SUBTOTAL(9,GM418:GM427)</f>
        <v>0.39200000000000002</v>
      </c>
      <c r="GN428" s="458">
        <f>IF(GO428,GO428/GM428,"")</f>
        <v>837.142857142857</v>
      </c>
      <c r="GO428" s="455">
        <f>SUBTOTAL(9,GO418:GO427)</f>
        <v>328.15999999999997</v>
      </c>
      <c r="GP428" s="259">
        <f>SUBTOTAL(9,GP418:GP427)</f>
        <v>-0.39200000000000002</v>
      </c>
      <c r="GQ428" s="258"/>
      <c r="GR428" s="258">
        <f>SUBTOTAL(9,GR418:GR427)</f>
        <v>-328.15999999999997</v>
      </c>
      <c r="GS428" s="91">
        <f>SUBTOTAL(9,GS418:GS427)</f>
        <v>0</v>
      </c>
      <c r="GT428" s="101"/>
      <c r="GU428" s="93">
        <f>SUBTOTAL(9,GU418:GU427)</f>
        <v>0</v>
      </c>
      <c r="GV428" s="91">
        <f>SUBTOTAL(9,GV418:GV427)</f>
        <v>0.2</v>
      </c>
      <c r="GW428" s="101"/>
      <c r="GX428" s="93">
        <f>SUBTOTAL(9,GX418:GX427)</f>
        <v>140</v>
      </c>
      <c r="GY428" s="255">
        <f>SUBTOTAL(9,GY418:GY427)</f>
        <v>-0.2</v>
      </c>
      <c r="GZ428" s="256"/>
      <c r="HA428" s="257">
        <f>SUBTOTAL(9,HA418:HA427)</f>
        <v>-140</v>
      </c>
      <c r="HB428" s="91">
        <f>SUBTOTAL(9,HB418:HB427)</f>
        <v>0.192</v>
      </c>
      <c r="HC428" s="101"/>
      <c r="HD428" s="93">
        <f>SUBTOTAL(9,HD418:HD427)</f>
        <v>188.16</v>
      </c>
      <c r="HE428" s="91">
        <f>SUBTOTAL(9,HE418:HE427)</f>
        <v>0.39200000000000002</v>
      </c>
      <c r="HF428" s="101"/>
      <c r="HG428" s="93">
        <f>SUBTOTAL(9,HG418:HG427)</f>
        <v>328.15999999999997</v>
      </c>
      <c r="HH428" s="255">
        <f>SUBTOTAL(9,HH418:HH427)</f>
        <v>-0.2</v>
      </c>
      <c r="HI428" s="256"/>
      <c r="HJ428" s="257">
        <f>SUBTOTAL(9,HJ418:HJ427)</f>
        <v>-140</v>
      </c>
      <c r="HK428" s="91">
        <f>SUBTOTAL(9,HK418:HK427)</f>
        <v>0</v>
      </c>
      <c r="HL428" s="101"/>
      <c r="HM428" s="93">
        <f>SUBTOTAL(9,HM418:HM427)</f>
        <v>0</v>
      </c>
      <c r="HN428" s="91">
        <f>SUBTOTAL(9,HN418:HN427)</f>
        <v>0.42800000000000005</v>
      </c>
      <c r="HO428" s="101"/>
      <c r="HP428" s="93">
        <f>SUBTOTAL(9,HP418:HP427)</f>
        <v>363.44</v>
      </c>
      <c r="HQ428" s="255">
        <f>SUBTOTAL(9,HQ418:HQ427)</f>
        <v>-0.42800000000000005</v>
      </c>
      <c r="HR428" s="256"/>
      <c r="HS428" s="257">
        <f>SUBTOTAL(9,HS418:HS427)</f>
        <v>-363.44</v>
      </c>
      <c r="HT428" s="122">
        <f>SUBTOTAL(9,HT418:HT427)</f>
        <v>0.192</v>
      </c>
      <c r="HU428" s="130">
        <f>IF(HV428,HV428/HT428,"")</f>
        <v>980</v>
      </c>
      <c r="HV428" s="124">
        <f>SUBTOTAL(9,HV418:HV427)</f>
        <v>188.16</v>
      </c>
      <c r="HW428" s="122">
        <f>SUBTOTAL(9,HW418:HW427)</f>
        <v>1.02</v>
      </c>
      <c r="HX428" s="130">
        <f>IF(HY428,HY428/HW428,"")</f>
        <v>815.29411764705878</v>
      </c>
      <c r="HY428" s="496">
        <f>SUBTOTAL(9,HY418:HY427)</f>
        <v>831.6</v>
      </c>
      <c r="HZ428" s="259">
        <f>SUBTOTAL(9,HZ418:HZ427)</f>
        <v>-0.82800000000000007</v>
      </c>
      <c r="IA428" s="258"/>
      <c r="IB428" s="258">
        <f>SUBTOTAL(9,IB418:IB427)</f>
        <v>-643.44000000000005</v>
      </c>
      <c r="IC428" s="412">
        <f>SUBTOTAL(9,IC418:IC427)</f>
        <v>0.1</v>
      </c>
      <c r="ID428" s="420"/>
      <c r="IE428" s="414">
        <f>SUBTOTAL(9,IE418:IE427)</f>
        <v>70</v>
      </c>
      <c r="IF428" s="412">
        <f>SUBTOTAL(9,IF418:IF427)</f>
        <v>0.3</v>
      </c>
      <c r="IG428" s="420"/>
      <c r="IH428" s="414">
        <f>SUBTOTAL(9,IH418:IH427)</f>
        <v>210</v>
      </c>
      <c r="II428" s="255">
        <f>SUBTOTAL(9,II418:II427)</f>
        <v>-0.19999999999999998</v>
      </c>
      <c r="IJ428" s="256"/>
      <c r="IK428" s="257">
        <f>SUBTOTAL(9,IK418:IK427)</f>
        <v>-140</v>
      </c>
      <c r="IL428" s="412">
        <f>SUBTOTAL(9,IL418:IL427)</f>
        <v>0.29200000000000004</v>
      </c>
      <c r="IM428" s="420"/>
      <c r="IN428" s="414">
        <f>SUBTOTAL(9,IN418:IN427)</f>
        <v>258.15999999999997</v>
      </c>
      <c r="IO428" s="412">
        <f>SUBTOTAL(9,IO418:IO427)</f>
        <v>0.52800000000000002</v>
      </c>
      <c r="IP428" s="420"/>
      <c r="IQ428" s="414">
        <f>SUBTOTAL(9,IQ418:IQ427)</f>
        <v>433.44</v>
      </c>
      <c r="IR428" s="255">
        <f>SUBTOTAL(9,IR418:IR427)</f>
        <v>-0.23599999999999999</v>
      </c>
      <c r="IS428" s="256"/>
      <c r="IT428" s="257">
        <f>SUBTOTAL(9,IT418:IT427)</f>
        <v>-175.28</v>
      </c>
      <c r="IU428" s="412">
        <f>SUBTOTAL(9,IU418:IU427)</f>
        <v>0.1</v>
      </c>
      <c r="IV428" s="420"/>
      <c r="IW428" s="414">
        <f>SUBTOTAL(9,IW418:IW427)</f>
        <v>70</v>
      </c>
      <c r="IX428" s="412">
        <f>SUBTOTAL(9,IX418:IX427)</f>
        <v>0.3</v>
      </c>
      <c r="IY428" s="420"/>
      <c r="IZ428" s="414">
        <f>SUBTOTAL(9,IZ418:IZ427)</f>
        <v>210</v>
      </c>
      <c r="JA428" s="255">
        <f>SUBTOTAL(9,JA418:JA427)</f>
        <v>-0.19999999999999998</v>
      </c>
      <c r="JB428" s="256"/>
      <c r="JC428" s="257">
        <f>SUBTOTAL(9,JC418:JC427)</f>
        <v>-140</v>
      </c>
      <c r="JD428" s="452">
        <f>SUBTOTAL(9,JD418:JD427)</f>
        <v>0.49200000000000005</v>
      </c>
      <c r="JE428" s="458">
        <f>IF(JF428,JF428/JD428,"")</f>
        <v>809.2682926829267</v>
      </c>
      <c r="JF428" s="454">
        <f>SUBTOTAL(9,JF418:JF427)</f>
        <v>398.15999999999997</v>
      </c>
      <c r="JG428" s="452">
        <f>SUBTOTAL(9,JG418:JG427)</f>
        <v>1.1279999999999999</v>
      </c>
      <c r="JH428" s="458">
        <f>IF(JI428,JI428/JG428,"")</f>
        <v>756.59574468085123</v>
      </c>
      <c r="JI428" s="455">
        <f>SUBTOTAL(9,JI418:JI427)</f>
        <v>853.44</v>
      </c>
      <c r="JJ428" s="259">
        <f>SUBTOTAL(9,JJ418:JJ427)</f>
        <v>-0.6359999999999999</v>
      </c>
      <c r="JK428" s="258"/>
      <c r="JL428" s="258">
        <f>SUBTOTAL(9,JL418:JL427)</f>
        <v>-455.28</v>
      </c>
      <c r="JM428" s="91">
        <f>SUBTOTAL(9,JM418:JM427)</f>
        <v>0.1</v>
      </c>
      <c r="JN428" s="101"/>
      <c r="JO428" s="93">
        <f>SUBTOTAL(9,JO418:JO427)</f>
        <v>70</v>
      </c>
      <c r="JP428" s="91">
        <f>SUBTOTAL(9,JP418:JP427)</f>
        <v>0</v>
      </c>
      <c r="JQ428" s="101"/>
      <c r="JR428" s="93">
        <f>SUBTOTAL(9,JR418:JR427)</f>
        <v>0</v>
      </c>
      <c r="JS428" s="255">
        <f>SUBTOTAL(9,JS418:JS427)</f>
        <v>0.1</v>
      </c>
      <c r="JT428" s="256"/>
      <c r="JU428" s="257">
        <f>SUBTOTAL(9,JU418:JU427)</f>
        <v>70</v>
      </c>
      <c r="JV428" s="91">
        <f>SUBTOTAL(9,JV418:JV427)</f>
        <v>0.29200000000000004</v>
      </c>
      <c r="JW428" s="101"/>
      <c r="JX428" s="93">
        <f>SUBTOTAL(9,JX418:JX427)</f>
        <v>258.15999999999997</v>
      </c>
      <c r="JY428" s="91">
        <f>SUBTOTAL(9,JY418:JY427)</f>
        <v>0</v>
      </c>
      <c r="JZ428" s="101"/>
      <c r="KA428" s="93">
        <f>SUBTOTAL(9,KA418:KA427)</f>
        <v>0</v>
      </c>
      <c r="KB428" s="255">
        <f>SUBTOTAL(9,KB418:KB427)</f>
        <v>0.29200000000000004</v>
      </c>
      <c r="KC428" s="256"/>
      <c r="KD428" s="257">
        <f>SUBTOTAL(9,KD418:KD427)</f>
        <v>258.15999999999997</v>
      </c>
      <c r="KE428" s="91">
        <f>SUBTOTAL(9,KE418:KE427)</f>
        <v>0.1</v>
      </c>
      <c r="KF428" s="101"/>
      <c r="KG428" s="93">
        <f>SUBTOTAL(9,KG418:KG427)</f>
        <v>70</v>
      </c>
      <c r="KH428" s="91">
        <f>SUBTOTAL(9,KH418:KH427)</f>
        <v>0</v>
      </c>
      <c r="KI428" s="101"/>
      <c r="KJ428" s="93">
        <f>SUBTOTAL(9,KJ418:KJ427)</f>
        <v>0</v>
      </c>
      <c r="KK428" s="91">
        <f>SUBTOTAL(9,KK418:KK427)</f>
        <v>0.1</v>
      </c>
      <c r="KL428" s="92"/>
      <c r="KM428" s="93">
        <f>SUBTOTAL(9,KM418:KM427)</f>
        <v>70</v>
      </c>
      <c r="KN428" s="122">
        <f>SUBTOTAL(9,KN418:KN427)</f>
        <v>0.49200000000000005</v>
      </c>
      <c r="KO428" s="130">
        <f>IF(KP428,KP428/KN428,"")</f>
        <v>809.2682926829267</v>
      </c>
      <c r="KP428" s="124">
        <f>SUBTOTAL(9,KP418:KP427)</f>
        <v>398.15999999999997</v>
      </c>
      <c r="KQ428" s="122">
        <f>SUBTOTAL(9,KQ418:KQ427)</f>
        <v>0</v>
      </c>
      <c r="KR428" s="130" t="str">
        <f>IF(KS428,KS428/KQ428,"")</f>
        <v/>
      </c>
      <c r="KS428" s="496">
        <f>SUBTOTAL(9,KS418:KS427)</f>
        <v>0</v>
      </c>
      <c r="KT428" s="125">
        <f>SUBTOTAL(9,KT418:KT427)</f>
        <v>0.49200000000000005</v>
      </c>
      <c r="KU428" s="124"/>
      <c r="KV428" s="124">
        <f>SUBTOTAL(9,KV418:KV427)</f>
        <v>398.15999999999997</v>
      </c>
      <c r="KW428" s="126">
        <f>SUBTOTAL(9,KW418:KW427)</f>
        <v>1.1760000000000002</v>
      </c>
      <c r="KX428" s="127">
        <f>IF(KY428,KY428/KW428,"")</f>
        <v>837.142857142857</v>
      </c>
      <c r="KY428" s="128">
        <f>SUBTOTAL(9,KY418:KY427)</f>
        <v>984.48</v>
      </c>
      <c r="KZ428" s="126">
        <f>SUBTOTAL(9,KZ418:KZ427)</f>
        <v>2.54</v>
      </c>
      <c r="LA428" s="127">
        <f>IF(LB428,LB428/KZ428,"")</f>
        <v>792.59842519685037</v>
      </c>
      <c r="LB428" s="128">
        <f>SUBTOTAL(9,LB418:LB427)</f>
        <v>2013.2</v>
      </c>
      <c r="LC428" s="126">
        <f>SUBTOTAL(9,LC418:LC427)</f>
        <v>-1.3639999999999999</v>
      </c>
      <c r="LD428" s="127"/>
      <c r="LE428" s="128">
        <f>SUBTOTAL(9,LE418:LE427)</f>
        <v>-1028.72</v>
      </c>
    </row>
    <row r="429" spans="2:317" ht="20.25" hidden="1" customHeight="1" outlineLevel="3">
      <c r="B429" s="84"/>
      <c r="C429" s="176"/>
      <c r="D429" s="176"/>
      <c r="E429" s="176"/>
      <c r="F429" s="84"/>
      <c r="G429" s="239"/>
      <c r="H429" s="240"/>
      <c r="I429" s="241">
        <f>G429*H429</f>
        <v>0</v>
      </c>
      <c r="J429" s="239"/>
      <c r="K429" s="240"/>
      <c r="L429" s="241">
        <f>J429*K429</f>
        <v>0</v>
      </c>
      <c r="M429" s="41">
        <f t="shared" ref="M429:M438" si="6806">G429-J429</f>
        <v>0</v>
      </c>
      <c r="N429" s="42">
        <f t="shared" ref="N429:N438" si="6807">H429-K429</f>
        <v>0</v>
      </c>
      <c r="O429" s="43">
        <f t="shared" ref="O429:O438" si="6808">I429-L429</f>
        <v>0</v>
      </c>
      <c r="P429" s="239"/>
      <c r="Q429" s="240"/>
      <c r="R429" s="241">
        <f>P429*Q429</f>
        <v>0</v>
      </c>
      <c r="S429" s="239"/>
      <c r="T429" s="240"/>
      <c r="U429" s="241">
        <f>S429*T429</f>
        <v>0</v>
      </c>
      <c r="V429" s="41">
        <f t="shared" ref="V429:V438" si="6809">P429-S429</f>
        <v>0</v>
      </c>
      <c r="W429" s="42">
        <f t="shared" ref="W429:W438" si="6810">Q429-T429</f>
        <v>0</v>
      </c>
      <c r="X429" s="43">
        <f t="shared" ref="X429:X438" si="6811">R429-U429</f>
        <v>0</v>
      </c>
      <c r="Y429" s="239"/>
      <c r="Z429" s="240"/>
      <c r="AA429" s="241">
        <f>Y429*Z429</f>
        <v>0</v>
      </c>
      <c r="AB429" s="239"/>
      <c r="AC429" s="240"/>
      <c r="AD429" s="241">
        <f>AB429*AC429</f>
        <v>0</v>
      </c>
      <c r="AE429" s="236">
        <f t="shared" ref="AE429:AE438" si="6812">Y429-AB429</f>
        <v>0</v>
      </c>
      <c r="AF429" s="232">
        <f t="shared" ref="AF429:AF438" si="6813">Z429-AC429</f>
        <v>0</v>
      </c>
      <c r="AG429" s="233">
        <f t="shared" ref="AG429:AG438" si="6814">AA429-AD429</f>
        <v>0</v>
      </c>
      <c r="AH429" s="449">
        <f t="shared" ref="AH429:AH438" si="6815">G429+P429+Y429</f>
        <v>0</v>
      </c>
      <c r="AI429" s="450">
        <f t="shared" ref="AI429:AI438" si="6816">IF(AJ429,AJ429/AH429,0)</f>
        <v>0</v>
      </c>
      <c r="AJ429" s="451">
        <f t="shared" ref="AJ429:AJ438" si="6817">I429+R429+AA429</f>
        <v>0</v>
      </c>
      <c r="AK429" s="449">
        <f t="shared" ref="AK429:AK438" si="6818">J429+S429+AB429</f>
        <v>0</v>
      </c>
      <c r="AL429" s="450">
        <f t="shared" ref="AL429:AL438" si="6819">IF(AM429,AM429/AK429,0)</f>
        <v>0</v>
      </c>
      <c r="AM429" s="451">
        <f t="shared" ref="AM429:AM438" si="6820">L429+U429+AD429</f>
        <v>0</v>
      </c>
      <c r="AN429" s="252">
        <f t="shared" ref="AN429:AN438" si="6821">AH429-AK429</f>
        <v>0</v>
      </c>
      <c r="AO429" s="253">
        <f t="shared" ref="AO429:AO438" si="6822">AI429-AL429</f>
        <v>0</v>
      </c>
      <c r="AP429" s="253">
        <f t="shared" ref="AP429:AP438" si="6823">AJ429-AM429</f>
        <v>0</v>
      </c>
      <c r="AQ429" s="88"/>
      <c r="AR429" s="100"/>
      <c r="AS429" s="90">
        <f>AQ429*AR429</f>
        <v>0</v>
      </c>
      <c r="AT429" s="88"/>
      <c r="AU429" s="100"/>
      <c r="AV429" s="90">
        <f>AT429*AU429</f>
        <v>0</v>
      </c>
      <c r="AW429" s="236">
        <f t="shared" ref="AW429:AW438" si="6824">AQ429-AT429</f>
        <v>0</v>
      </c>
      <c r="AX429" s="232">
        <f t="shared" ref="AX429:AX438" si="6825">AR429-AU429</f>
        <v>0</v>
      </c>
      <c r="AY429" s="233">
        <f t="shared" ref="AY429:AY438" si="6826">AS429-AV429</f>
        <v>0</v>
      </c>
      <c r="AZ429" s="88"/>
      <c r="BA429" s="100"/>
      <c r="BB429" s="90">
        <f>AZ429*BA429</f>
        <v>0</v>
      </c>
      <c r="BC429" s="88"/>
      <c r="BD429" s="100"/>
      <c r="BE429" s="90">
        <f>BC429*BD429</f>
        <v>0</v>
      </c>
      <c r="BF429" s="236">
        <f t="shared" ref="BF429:BF438" si="6827">AZ429-BC429</f>
        <v>0</v>
      </c>
      <c r="BG429" s="232">
        <f t="shared" ref="BG429:BG438" si="6828">BA429-BD429</f>
        <v>0</v>
      </c>
      <c r="BH429" s="233">
        <f t="shared" ref="BH429:BH438" si="6829">BB429-BE429</f>
        <v>0</v>
      </c>
      <c r="BI429" s="88"/>
      <c r="BJ429" s="100"/>
      <c r="BK429" s="90">
        <f>BI429*BJ429</f>
        <v>0</v>
      </c>
      <c r="BL429" s="88"/>
      <c r="BM429" s="100"/>
      <c r="BN429" s="90">
        <f>BL429*BM429</f>
        <v>0</v>
      </c>
      <c r="BO429" s="236">
        <f t="shared" ref="BO429:BO438" si="6830">BI429-BL429</f>
        <v>0</v>
      </c>
      <c r="BP429" s="232">
        <f t="shared" ref="BP429:BP438" si="6831">BJ429-BM429</f>
        <v>0</v>
      </c>
      <c r="BQ429" s="233">
        <f t="shared" ref="BQ429:BQ438" si="6832">BK429-BN429</f>
        <v>0</v>
      </c>
      <c r="BR429" s="50">
        <f t="shared" ref="BR429:BR438" si="6833">AQ429+AZ429+BI429</f>
        <v>0</v>
      </c>
      <c r="BS429" s="45">
        <f t="shared" ref="BS429:BS438" si="6834">IF(BT429,BT429/BR429,0)</f>
        <v>0</v>
      </c>
      <c r="BT429" s="51">
        <f t="shared" ref="BT429:BT438" si="6835">AS429+BB429+BK429</f>
        <v>0</v>
      </c>
      <c r="BU429" s="50">
        <f t="shared" ref="BU429:BU438" si="6836">AT429+BC429+BL429</f>
        <v>0</v>
      </c>
      <c r="BV429" s="45">
        <f t="shared" ref="BV429:BV438" si="6837">IF(BW429,BW429/BU429,0)</f>
        <v>0</v>
      </c>
      <c r="BW429" s="51">
        <f t="shared" ref="BW429:BW438" si="6838">AV429+BE429+BN429</f>
        <v>0</v>
      </c>
      <c r="BX429" s="252">
        <f t="shared" ref="BX429:BX438" si="6839">BR429-BU429</f>
        <v>0</v>
      </c>
      <c r="BY429" s="253">
        <f t="shared" ref="BY429:BY438" si="6840">BS429-BV429</f>
        <v>0</v>
      </c>
      <c r="BZ429" s="253">
        <f t="shared" ref="BZ429:BZ438" si="6841">BT429-BW429</f>
        <v>0</v>
      </c>
      <c r="CA429" s="239"/>
      <c r="CB429" s="240"/>
      <c r="CC429" s="241">
        <f>CA429*CB429</f>
        <v>0</v>
      </c>
      <c r="CD429" s="239"/>
      <c r="CE429" s="240"/>
      <c r="CF429" s="241">
        <f>CD429*CE429</f>
        <v>0</v>
      </c>
      <c r="CG429" s="236">
        <f t="shared" ref="CG429:CG438" si="6842">CA429-CD429</f>
        <v>0</v>
      </c>
      <c r="CH429" s="232">
        <f t="shared" ref="CH429:CH438" si="6843">CB429-CE429</f>
        <v>0</v>
      </c>
      <c r="CI429" s="233">
        <f t="shared" ref="CI429:CI438" si="6844">CC429-CF429</f>
        <v>0</v>
      </c>
      <c r="CJ429" s="239"/>
      <c r="CK429" s="240"/>
      <c r="CL429" s="241">
        <f>CJ429*CK429</f>
        <v>0</v>
      </c>
      <c r="CM429" s="239"/>
      <c r="CN429" s="240"/>
      <c r="CO429" s="241">
        <f>CM429*CN429</f>
        <v>0</v>
      </c>
      <c r="CP429" s="236">
        <f t="shared" ref="CP429:CP438" si="6845">CJ429-CM429</f>
        <v>0</v>
      </c>
      <c r="CQ429" s="232">
        <f t="shared" ref="CQ429:CQ438" si="6846">CK429-CN429</f>
        <v>0</v>
      </c>
      <c r="CR429" s="233">
        <f t="shared" ref="CR429:CR438" si="6847">CL429-CO429</f>
        <v>0</v>
      </c>
      <c r="CS429" s="239"/>
      <c r="CT429" s="240"/>
      <c r="CU429" s="241">
        <f>CS429*CT429</f>
        <v>0</v>
      </c>
      <c r="CV429" s="239"/>
      <c r="CW429" s="240"/>
      <c r="CX429" s="241">
        <f>CV429*CW429</f>
        <v>0</v>
      </c>
      <c r="CY429" s="236">
        <f t="shared" ref="CY429:CY438" si="6848">CS429-CV429</f>
        <v>0</v>
      </c>
      <c r="CZ429" s="232">
        <f t="shared" ref="CZ429:CZ438" si="6849">CT429-CW429</f>
        <v>0</v>
      </c>
      <c r="DA429" s="233">
        <f t="shared" ref="DA429:DA438" si="6850">CU429-CX429</f>
        <v>0</v>
      </c>
      <c r="DB429" s="449">
        <f t="shared" ref="DB429:DB438" si="6851">CA429+CJ429+CS429</f>
        <v>0</v>
      </c>
      <c r="DC429" s="450">
        <f t="shared" ref="DC429:DC438" si="6852">IF(DD429,DD429/DB429,0)</f>
        <v>0</v>
      </c>
      <c r="DD429" s="451">
        <f t="shared" ref="DD429:DD438" si="6853">CC429+CL429+CU429</f>
        <v>0</v>
      </c>
      <c r="DE429" s="449">
        <f t="shared" ref="DE429:DE438" si="6854">CD429+CM429+CV429</f>
        <v>0</v>
      </c>
      <c r="DF429" s="450">
        <f t="shared" ref="DF429:DF438" si="6855">IF(DG429,DG429/DE429,0)</f>
        <v>0</v>
      </c>
      <c r="DG429" s="451">
        <f t="shared" ref="DG429:DG438" si="6856">CF429+CO429+CX429</f>
        <v>0</v>
      </c>
      <c r="DH429" s="252">
        <f t="shared" ref="DH429:DH438" si="6857">DB429-DE429</f>
        <v>0</v>
      </c>
      <c r="DI429" s="253">
        <f t="shared" ref="DI429:DI438" si="6858">DC429-DF429</f>
        <v>0</v>
      </c>
      <c r="DJ429" s="253">
        <f t="shared" ref="DJ429:DJ438" si="6859">DD429-DG429</f>
        <v>0</v>
      </c>
      <c r="DK429" s="88"/>
      <c r="DL429" s="100"/>
      <c r="DM429" s="90">
        <f>DK429*DL429</f>
        <v>0</v>
      </c>
      <c r="DN429" s="88"/>
      <c r="DO429" s="100"/>
      <c r="DP429" s="90">
        <f>DN429*DO429</f>
        <v>0</v>
      </c>
      <c r="DQ429" s="236">
        <f t="shared" ref="DQ429:DQ438" si="6860">DK429-DN429</f>
        <v>0</v>
      </c>
      <c r="DR429" s="232">
        <f t="shared" ref="DR429:DR438" si="6861">DL429-DO429</f>
        <v>0</v>
      </c>
      <c r="DS429" s="233">
        <f t="shared" ref="DS429:DS438" si="6862">DM429-DP429</f>
        <v>0</v>
      </c>
      <c r="DT429" s="88"/>
      <c r="DU429" s="100"/>
      <c r="DV429" s="90">
        <f>DT429*DU429</f>
        <v>0</v>
      </c>
      <c r="DW429" s="88"/>
      <c r="DX429" s="100"/>
      <c r="DY429" s="90">
        <f>DW429*DX429</f>
        <v>0</v>
      </c>
      <c r="DZ429" s="236">
        <f t="shared" ref="DZ429:DZ438" si="6863">DT429-DW429</f>
        <v>0</v>
      </c>
      <c r="EA429" s="232">
        <f t="shared" ref="EA429:EA438" si="6864">DU429-DX429</f>
        <v>0</v>
      </c>
      <c r="EB429" s="233">
        <f t="shared" ref="EB429:EB438" si="6865">DV429-DY429</f>
        <v>0</v>
      </c>
      <c r="EC429" s="88"/>
      <c r="ED429" s="100"/>
      <c r="EE429" s="90">
        <f>EC429*ED429</f>
        <v>0</v>
      </c>
      <c r="EF429" s="88"/>
      <c r="EG429" s="100"/>
      <c r="EH429" s="90">
        <f>EF429*EG429</f>
        <v>0</v>
      </c>
      <c r="EI429" s="41">
        <f t="shared" ref="EI429:EI438" si="6866">EC429-EF429</f>
        <v>0</v>
      </c>
      <c r="EJ429" s="42">
        <f t="shared" ref="EJ429:EJ438" si="6867">ED429-EG429</f>
        <v>0</v>
      </c>
      <c r="EK429" s="43">
        <f t="shared" ref="EK429:EK438" si="6868">EE429-EH429</f>
        <v>0</v>
      </c>
      <c r="EL429" s="50">
        <f t="shared" ref="EL429:EL438" si="6869">DK429+DT429+EC429</f>
        <v>0</v>
      </c>
      <c r="EM429" s="45">
        <f t="shared" ref="EM429:EM438" si="6870">IF(EN429,EN429/EL429,0)</f>
        <v>0</v>
      </c>
      <c r="EN429" s="51">
        <f t="shared" ref="EN429:EN438" si="6871">DM429+DV429+EE429</f>
        <v>0</v>
      </c>
      <c r="EO429" s="50">
        <f t="shared" ref="EO429:EO438" si="6872">DN429+DW429+EF429</f>
        <v>0</v>
      </c>
      <c r="EP429" s="45">
        <f t="shared" ref="EP429:EP438" si="6873">IF(EQ429,EQ429/EO429,0)</f>
        <v>0</v>
      </c>
      <c r="EQ429" s="51">
        <f t="shared" ref="EQ429:EQ438" si="6874">DP429+DY429+EH429</f>
        <v>0</v>
      </c>
      <c r="ER429" s="81">
        <f t="shared" ref="ER429:ER438" si="6875">EL429-EO429</f>
        <v>0</v>
      </c>
      <c r="ES429" s="52">
        <f t="shared" ref="ES429:ES438" si="6876">EM429-EP429</f>
        <v>0</v>
      </c>
      <c r="ET429" s="52">
        <f t="shared" ref="ET429:ET438" si="6877">EN429-EQ429</f>
        <v>0</v>
      </c>
      <c r="EU429" s="27">
        <f t="shared" ref="EU429:EU438" si="6878">AH429+BR429+DB429+EL429</f>
        <v>0</v>
      </c>
      <c r="EV429" s="28">
        <f t="shared" ref="EV429:EV438" si="6879">IF(EW429,EW429/EU429,0)</f>
        <v>0</v>
      </c>
      <c r="EW429" s="29">
        <f t="shared" ref="EW429:EW438" si="6880">AJ429+BT429+DD429+EN429</f>
        <v>0</v>
      </c>
      <c r="EX429" s="27">
        <f t="shared" ref="EX429:EX438" si="6881">AK429+BU429+DE429+EO429</f>
        <v>0</v>
      </c>
      <c r="EY429" s="28">
        <f t="shared" ref="EY429:EY438" si="6882">IF(EZ429,EZ429/EX429,0)</f>
        <v>0</v>
      </c>
      <c r="EZ429" s="29">
        <f t="shared" ref="EZ429:EZ438" si="6883">AM429+BW429+DG429+EQ429</f>
        <v>0</v>
      </c>
      <c r="FA429" s="27">
        <f t="shared" ref="FA429:FA438" si="6884">EU429-EX429</f>
        <v>0</v>
      </c>
      <c r="FB429" s="28">
        <f t="shared" ref="FB429:FB438" si="6885">EV429-EY429</f>
        <v>0</v>
      </c>
      <c r="FC429" s="29">
        <f t="shared" ref="FC429:FC438" si="6886">EW429-EZ429</f>
        <v>0</v>
      </c>
      <c r="FE429" s="84"/>
      <c r="FF429" s="176"/>
      <c r="FG429" s="176"/>
      <c r="FH429" s="84"/>
      <c r="FI429" s="239"/>
      <c r="FJ429" s="240"/>
      <c r="FK429" s="241">
        <f>FI429*FJ429</f>
        <v>0</v>
      </c>
      <c r="FL429" s="239"/>
      <c r="FM429" s="240"/>
      <c r="FN429" s="241">
        <f>FL429*FM429</f>
        <v>0</v>
      </c>
      <c r="FO429" s="41">
        <f t="shared" ref="FO429:FO438" si="6887">FI429-FL429</f>
        <v>0</v>
      </c>
      <c r="FP429" s="42">
        <f t="shared" ref="FP429:FP438" si="6888">FJ429-FM429</f>
        <v>0</v>
      </c>
      <c r="FQ429" s="43">
        <f t="shared" ref="FQ429:FQ438" si="6889">FK429-FN429</f>
        <v>0</v>
      </c>
      <c r="FR429" s="239"/>
      <c r="FS429" s="240"/>
      <c r="FT429" s="241">
        <f>FR429*FS429</f>
        <v>0</v>
      </c>
      <c r="FU429" s="239"/>
      <c r="FV429" s="240"/>
      <c r="FW429" s="241">
        <f>FU429*FV429</f>
        <v>0</v>
      </c>
      <c r="FX429" s="41">
        <f t="shared" ref="FX429:FX438" si="6890">FR429-FU429</f>
        <v>0</v>
      </c>
      <c r="FY429" s="42">
        <f t="shared" ref="FY429:FY438" si="6891">FS429-FV429</f>
        <v>0</v>
      </c>
      <c r="FZ429" s="43">
        <f t="shared" ref="FZ429:FZ438" si="6892">FT429-FW429</f>
        <v>0</v>
      </c>
      <c r="GA429" s="239"/>
      <c r="GB429" s="240"/>
      <c r="GC429" s="241">
        <f>GA429*GB429</f>
        <v>0</v>
      </c>
      <c r="GD429" s="239"/>
      <c r="GE429" s="240"/>
      <c r="GF429" s="241">
        <f>GD429*GE429</f>
        <v>0</v>
      </c>
      <c r="GG429" s="236">
        <f t="shared" ref="GG429:GG438" si="6893">GA429-GD429</f>
        <v>0</v>
      </c>
      <c r="GH429" s="232">
        <f t="shared" ref="GH429:GH438" si="6894">GB429-GE429</f>
        <v>0</v>
      </c>
      <c r="GI429" s="233">
        <f t="shared" ref="GI429:GI438" si="6895">GC429-GF429</f>
        <v>0</v>
      </c>
      <c r="GJ429" s="449">
        <f t="shared" ref="GJ429:GJ438" si="6896">FI429+FR429+GA429</f>
        <v>0</v>
      </c>
      <c r="GK429" s="450">
        <f t="shared" ref="GK429:GK438" si="6897">IF(GL429,GL429/GJ429,0)</f>
        <v>0</v>
      </c>
      <c r="GL429" s="451">
        <f t="shared" ref="GL429:GL438" si="6898">FK429+FT429+GC429</f>
        <v>0</v>
      </c>
      <c r="GM429" s="449">
        <f t="shared" ref="GM429:GM438" si="6899">FL429+FU429+GD429</f>
        <v>0</v>
      </c>
      <c r="GN429" s="450">
        <f t="shared" ref="GN429:GN438" si="6900">IF(GO429,GO429/GM429,0)</f>
        <v>0</v>
      </c>
      <c r="GO429" s="451">
        <f t="shared" ref="GO429:GO438" si="6901">FN429+FW429+GF429</f>
        <v>0</v>
      </c>
      <c r="GP429" s="252">
        <f t="shared" ref="GP429:GP438" si="6902">GJ429-GM429</f>
        <v>0</v>
      </c>
      <c r="GQ429" s="253">
        <f t="shared" ref="GQ429:GQ438" si="6903">GK429-GN429</f>
        <v>0</v>
      </c>
      <c r="GR429" s="253">
        <f t="shared" ref="GR429:GR438" si="6904">GL429-GO429</f>
        <v>0</v>
      </c>
      <c r="GS429" s="88"/>
      <c r="GT429" s="100"/>
      <c r="GU429" s="90">
        <f>GS429*GT429</f>
        <v>0</v>
      </c>
      <c r="GV429" s="88"/>
      <c r="GW429" s="100"/>
      <c r="GX429" s="90">
        <f>GV429*GW429</f>
        <v>0</v>
      </c>
      <c r="GY429" s="236">
        <f t="shared" ref="GY429:GY438" si="6905">GS429-GV429</f>
        <v>0</v>
      </c>
      <c r="GZ429" s="232">
        <f t="shared" ref="GZ429:GZ438" si="6906">GT429-GW429</f>
        <v>0</v>
      </c>
      <c r="HA429" s="233">
        <f t="shared" ref="HA429:HA438" si="6907">GU429-GX429</f>
        <v>0</v>
      </c>
      <c r="HB429" s="88"/>
      <c r="HC429" s="100"/>
      <c r="HD429" s="90">
        <f>HB429*HC429</f>
        <v>0</v>
      </c>
      <c r="HE429" s="88"/>
      <c r="HF429" s="100"/>
      <c r="HG429" s="90">
        <f>HE429*HF429</f>
        <v>0</v>
      </c>
      <c r="HH429" s="236">
        <f t="shared" ref="HH429:HH438" si="6908">HB429-HE429</f>
        <v>0</v>
      </c>
      <c r="HI429" s="232">
        <f t="shared" ref="HI429:HI438" si="6909">HC429-HF429</f>
        <v>0</v>
      </c>
      <c r="HJ429" s="233">
        <f t="shared" ref="HJ429:HJ438" si="6910">HD429-HG429</f>
        <v>0</v>
      </c>
      <c r="HK429" s="88"/>
      <c r="HL429" s="100"/>
      <c r="HM429" s="90">
        <f>HK429*HL429</f>
        <v>0</v>
      </c>
      <c r="HN429" s="88"/>
      <c r="HO429" s="100"/>
      <c r="HP429" s="90">
        <f>HN429*HO429</f>
        <v>0</v>
      </c>
      <c r="HQ429" s="236">
        <f t="shared" ref="HQ429:HQ438" si="6911">HK429-HN429</f>
        <v>0</v>
      </c>
      <c r="HR429" s="232">
        <f t="shared" ref="HR429:HR438" si="6912">HL429-HO429</f>
        <v>0</v>
      </c>
      <c r="HS429" s="233">
        <f t="shared" ref="HS429:HS438" si="6913">HM429-HP429</f>
        <v>0</v>
      </c>
      <c r="HT429" s="50">
        <f t="shared" ref="HT429:HT438" si="6914">GS429+HB429+HK429</f>
        <v>0</v>
      </c>
      <c r="HU429" s="45">
        <f t="shared" ref="HU429:HU438" si="6915">IF(HV429,HV429/HT429,0)</f>
        <v>0</v>
      </c>
      <c r="HV429" s="51">
        <f t="shared" ref="HV429:HV438" si="6916">GU429+HD429+HM429</f>
        <v>0</v>
      </c>
      <c r="HW429" s="50">
        <f t="shared" ref="HW429:HW438" si="6917">GV429+HE429+HN429</f>
        <v>0</v>
      </c>
      <c r="HX429" s="45">
        <f t="shared" ref="HX429:HX438" si="6918">IF(HY429,HY429/HW429,0)</f>
        <v>0</v>
      </c>
      <c r="HY429" s="51">
        <f t="shared" ref="HY429:HY438" si="6919">GX429+HG429+HP429</f>
        <v>0</v>
      </c>
      <c r="HZ429" s="252">
        <f t="shared" ref="HZ429:HZ438" si="6920">HT429-HW429</f>
        <v>0</v>
      </c>
      <c r="IA429" s="253">
        <f t="shared" ref="IA429:IA438" si="6921">HU429-HX429</f>
        <v>0</v>
      </c>
      <c r="IB429" s="253">
        <f t="shared" ref="IB429:IB438" si="6922">HV429-HY429</f>
        <v>0</v>
      </c>
      <c r="IC429" s="239"/>
      <c r="ID429" s="240"/>
      <c r="IE429" s="241">
        <f>IC429*ID429</f>
        <v>0</v>
      </c>
      <c r="IF429" s="239"/>
      <c r="IG429" s="240"/>
      <c r="IH429" s="241">
        <f>IF429*IG429</f>
        <v>0</v>
      </c>
      <c r="II429" s="236">
        <f t="shared" ref="II429:II438" si="6923">IC429-IF429</f>
        <v>0</v>
      </c>
      <c r="IJ429" s="232">
        <f t="shared" ref="IJ429:IJ438" si="6924">ID429-IG429</f>
        <v>0</v>
      </c>
      <c r="IK429" s="233">
        <f t="shared" ref="IK429:IK438" si="6925">IE429-IH429</f>
        <v>0</v>
      </c>
      <c r="IL429" s="239"/>
      <c r="IM429" s="240"/>
      <c r="IN429" s="241">
        <f>IL429*IM429</f>
        <v>0</v>
      </c>
      <c r="IO429" s="239"/>
      <c r="IP429" s="240"/>
      <c r="IQ429" s="241">
        <f>IO429*IP429</f>
        <v>0</v>
      </c>
      <c r="IR429" s="236">
        <f t="shared" ref="IR429:IR438" si="6926">IL429-IO429</f>
        <v>0</v>
      </c>
      <c r="IS429" s="232">
        <f t="shared" ref="IS429:IS438" si="6927">IM429-IP429</f>
        <v>0</v>
      </c>
      <c r="IT429" s="233">
        <f t="shared" ref="IT429:IT438" si="6928">IN429-IQ429</f>
        <v>0</v>
      </c>
      <c r="IU429" s="239"/>
      <c r="IV429" s="240"/>
      <c r="IW429" s="241">
        <f>IU429*IV429</f>
        <v>0</v>
      </c>
      <c r="IX429" s="239"/>
      <c r="IY429" s="240"/>
      <c r="IZ429" s="241">
        <f>IX429*IY429</f>
        <v>0</v>
      </c>
      <c r="JA429" s="236">
        <f t="shared" ref="JA429:JA438" si="6929">IU429-IX429</f>
        <v>0</v>
      </c>
      <c r="JB429" s="232">
        <f t="shared" ref="JB429:JB438" si="6930">IV429-IY429</f>
        <v>0</v>
      </c>
      <c r="JC429" s="233">
        <f t="shared" ref="JC429:JC438" si="6931">IW429-IZ429</f>
        <v>0</v>
      </c>
      <c r="JD429" s="449">
        <f t="shared" ref="JD429:JD438" si="6932">IC429+IL429+IU429</f>
        <v>0</v>
      </c>
      <c r="JE429" s="450">
        <f t="shared" ref="JE429:JE438" si="6933">IF(JF429,JF429/JD429,0)</f>
        <v>0</v>
      </c>
      <c r="JF429" s="451">
        <f t="shared" ref="JF429:JF438" si="6934">IE429+IN429+IW429</f>
        <v>0</v>
      </c>
      <c r="JG429" s="449">
        <f t="shared" ref="JG429:JG438" si="6935">IF429+IO429+IX429</f>
        <v>0</v>
      </c>
      <c r="JH429" s="450">
        <f t="shared" ref="JH429:JH438" si="6936">IF(JI429,JI429/JG429,0)</f>
        <v>0</v>
      </c>
      <c r="JI429" s="451">
        <f t="shared" ref="JI429:JI438" si="6937">IH429+IQ429+IZ429</f>
        <v>0</v>
      </c>
      <c r="JJ429" s="252">
        <f t="shared" ref="JJ429:JJ438" si="6938">JD429-JG429</f>
        <v>0</v>
      </c>
      <c r="JK429" s="253">
        <f t="shared" ref="JK429:JK438" si="6939">JE429-JH429</f>
        <v>0</v>
      </c>
      <c r="JL429" s="253">
        <f t="shared" ref="JL429:JL438" si="6940">JF429-JI429</f>
        <v>0</v>
      </c>
      <c r="JM429" s="88"/>
      <c r="JN429" s="100"/>
      <c r="JO429" s="90">
        <f>JM429*JN429</f>
        <v>0</v>
      </c>
      <c r="JP429" s="88"/>
      <c r="JQ429" s="100"/>
      <c r="JR429" s="90">
        <f>JP429*JQ429</f>
        <v>0</v>
      </c>
      <c r="JS429" s="236">
        <f t="shared" ref="JS429:JS438" si="6941">JM429-JP429</f>
        <v>0</v>
      </c>
      <c r="JT429" s="232">
        <f t="shared" ref="JT429:JT438" si="6942">JN429-JQ429</f>
        <v>0</v>
      </c>
      <c r="JU429" s="233">
        <f t="shared" ref="JU429:JU438" si="6943">JO429-JR429</f>
        <v>0</v>
      </c>
      <c r="JV429" s="88"/>
      <c r="JW429" s="100"/>
      <c r="JX429" s="90">
        <f>JV429*JW429</f>
        <v>0</v>
      </c>
      <c r="JY429" s="88"/>
      <c r="JZ429" s="100"/>
      <c r="KA429" s="90">
        <f>JY429*JZ429</f>
        <v>0</v>
      </c>
      <c r="KB429" s="236">
        <f t="shared" ref="KB429:KB438" si="6944">JV429-JY429</f>
        <v>0</v>
      </c>
      <c r="KC429" s="232">
        <f t="shared" ref="KC429:KC438" si="6945">JW429-JZ429</f>
        <v>0</v>
      </c>
      <c r="KD429" s="233">
        <f t="shared" ref="KD429:KD438" si="6946">JX429-KA429</f>
        <v>0</v>
      </c>
      <c r="KE429" s="88"/>
      <c r="KF429" s="100"/>
      <c r="KG429" s="90">
        <f>KE429*KF429</f>
        <v>0</v>
      </c>
      <c r="KH429" s="88"/>
      <c r="KI429" s="100"/>
      <c r="KJ429" s="90">
        <f>KH429*KI429</f>
        <v>0</v>
      </c>
      <c r="KK429" s="41">
        <f t="shared" ref="KK429:KK438" si="6947">KE429-KH429</f>
        <v>0</v>
      </c>
      <c r="KL429" s="42">
        <f t="shared" ref="KL429:KL438" si="6948">KF429-KI429</f>
        <v>0</v>
      </c>
      <c r="KM429" s="43">
        <f t="shared" ref="KM429:KM438" si="6949">KG429-KJ429</f>
        <v>0</v>
      </c>
      <c r="KN429" s="50">
        <f t="shared" ref="KN429:KN438" si="6950">JM429+JV429+KE429</f>
        <v>0</v>
      </c>
      <c r="KO429" s="45">
        <f t="shared" ref="KO429:KO438" si="6951">IF(KP429,KP429/KN429,0)</f>
        <v>0</v>
      </c>
      <c r="KP429" s="51">
        <f t="shared" ref="KP429:KP438" si="6952">JO429+JX429+KG429</f>
        <v>0</v>
      </c>
      <c r="KQ429" s="50">
        <f t="shared" ref="KQ429:KQ438" si="6953">JP429+JY429+KH429</f>
        <v>0</v>
      </c>
      <c r="KR429" s="45">
        <f t="shared" ref="KR429:KR438" si="6954">IF(KS429,KS429/KQ429,0)</f>
        <v>0</v>
      </c>
      <c r="KS429" s="51">
        <f t="shared" ref="KS429:KS438" si="6955">JR429+KA429+KJ429</f>
        <v>0</v>
      </c>
      <c r="KT429" s="81">
        <f t="shared" ref="KT429:KT438" si="6956">KN429-KQ429</f>
        <v>0</v>
      </c>
      <c r="KU429" s="52">
        <f t="shared" ref="KU429:KU438" si="6957">KO429-KR429</f>
        <v>0</v>
      </c>
      <c r="KV429" s="52">
        <f t="shared" ref="KV429:KV438" si="6958">KP429-KS429</f>
        <v>0</v>
      </c>
      <c r="KW429" s="27">
        <f t="shared" ref="KW429:KW438" si="6959">GJ429+HT429+JD429+KN429</f>
        <v>0</v>
      </c>
      <c r="KX429" s="28">
        <f t="shared" ref="KX429:KX438" si="6960">IF(KY429,KY429/KW429,0)</f>
        <v>0</v>
      </c>
      <c r="KY429" s="29">
        <f t="shared" ref="KY429:KY438" si="6961">GL429+HV429+JF429+KP429</f>
        <v>0</v>
      </c>
      <c r="KZ429" s="27">
        <f t="shared" ref="KZ429:KZ438" si="6962">GM429+HW429+JG429+KQ429</f>
        <v>0</v>
      </c>
      <c r="LA429" s="28">
        <f t="shared" ref="LA429:LA438" si="6963">IF(LB429,LB429/KZ429,0)</f>
        <v>0</v>
      </c>
      <c r="LB429" s="29">
        <f t="shared" ref="LB429:LB438" si="6964">GO429+HY429+JI429+KS429</f>
        <v>0</v>
      </c>
      <c r="LC429" s="27">
        <f t="shared" ref="LC429:LC438" si="6965">KW429-KZ429</f>
        <v>0</v>
      </c>
      <c r="LD429" s="28">
        <f t="shared" ref="LD429:LD438" si="6966">KX429-LA429</f>
        <v>0</v>
      </c>
      <c r="LE429" s="29">
        <f t="shared" ref="LE429:LE438" si="6967">KY429-LB429</f>
        <v>0</v>
      </c>
    </row>
    <row r="430" spans="2:317" ht="20.25" hidden="1" customHeight="1" outlineLevel="3">
      <c r="B430" s="84"/>
      <c r="C430" s="176"/>
      <c r="D430" s="176"/>
      <c r="E430" s="176"/>
      <c r="F430" s="84"/>
      <c r="G430" s="239"/>
      <c r="H430" s="240"/>
      <c r="I430" s="241">
        <f t="shared" ref="I430:I438" si="6968">G430*H430</f>
        <v>0</v>
      </c>
      <c r="J430" s="239"/>
      <c r="K430" s="240"/>
      <c r="L430" s="241">
        <f t="shared" ref="L430:L438" si="6969">J430*K430</f>
        <v>0</v>
      </c>
      <c r="M430" s="41">
        <f t="shared" si="6806"/>
        <v>0</v>
      </c>
      <c r="N430" s="42">
        <f t="shared" si="6807"/>
        <v>0</v>
      </c>
      <c r="O430" s="43">
        <f t="shared" si="6808"/>
        <v>0</v>
      </c>
      <c r="P430" s="239"/>
      <c r="Q430" s="240"/>
      <c r="R430" s="241">
        <f t="shared" ref="R430:R438" si="6970">P430*Q430</f>
        <v>0</v>
      </c>
      <c r="S430" s="239"/>
      <c r="T430" s="240"/>
      <c r="U430" s="241">
        <f t="shared" ref="U430:U438" si="6971">S430*T430</f>
        <v>0</v>
      </c>
      <c r="V430" s="41">
        <f t="shared" si="6809"/>
        <v>0</v>
      </c>
      <c r="W430" s="42">
        <f t="shared" si="6810"/>
        <v>0</v>
      </c>
      <c r="X430" s="43">
        <f t="shared" si="6811"/>
        <v>0</v>
      </c>
      <c r="Y430" s="239"/>
      <c r="Z430" s="240"/>
      <c r="AA430" s="241">
        <f t="shared" ref="AA430:AA438" si="6972">Y430*Z430</f>
        <v>0</v>
      </c>
      <c r="AB430" s="239"/>
      <c r="AC430" s="240"/>
      <c r="AD430" s="241">
        <f t="shared" ref="AD430:AD438" si="6973">AB430*AC430</f>
        <v>0</v>
      </c>
      <c r="AE430" s="236">
        <f t="shared" si="6812"/>
        <v>0</v>
      </c>
      <c r="AF430" s="232">
        <f t="shared" si="6813"/>
        <v>0</v>
      </c>
      <c r="AG430" s="233">
        <f t="shared" si="6814"/>
        <v>0</v>
      </c>
      <c r="AH430" s="449">
        <f t="shared" si="6815"/>
        <v>0</v>
      </c>
      <c r="AI430" s="450">
        <f t="shared" si="6816"/>
        <v>0</v>
      </c>
      <c r="AJ430" s="451">
        <f t="shared" si="6817"/>
        <v>0</v>
      </c>
      <c r="AK430" s="449">
        <f t="shared" si="6818"/>
        <v>0</v>
      </c>
      <c r="AL430" s="450">
        <f t="shared" si="6819"/>
        <v>0</v>
      </c>
      <c r="AM430" s="451">
        <f t="shared" si="6820"/>
        <v>0</v>
      </c>
      <c r="AN430" s="252">
        <f t="shared" si="6821"/>
        <v>0</v>
      </c>
      <c r="AO430" s="253">
        <f t="shared" si="6822"/>
        <v>0</v>
      </c>
      <c r="AP430" s="253">
        <f t="shared" si="6823"/>
        <v>0</v>
      </c>
      <c r="AQ430" s="88"/>
      <c r="AR430" s="100"/>
      <c r="AS430" s="90">
        <f t="shared" ref="AS430:AS438" si="6974">AQ430*AR430</f>
        <v>0</v>
      </c>
      <c r="AT430" s="88"/>
      <c r="AU430" s="100"/>
      <c r="AV430" s="90">
        <f t="shared" ref="AV430:AV438" si="6975">AT430*AU430</f>
        <v>0</v>
      </c>
      <c r="AW430" s="236">
        <f t="shared" si="6824"/>
        <v>0</v>
      </c>
      <c r="AX430" s="232">
        <f t="shared" si="6825"/>
        <v>0</v>
      </c>
      <c r="AY430" s="233">
        <f t="shared" si="6826"/>
        <v>0</v>
      </c>
      <c r="AZ430" s="594"/>
      <c r="BA430" s="315"/>
      <c r="BB430" s="90">
        <f t="shared" ref="BB430:BB438" si="6976">AZ430*BA430</f>
        <v>0</v>
      </c>
      <c r="BC430" s="594"/>
      <c r="BD430" s="315"/>
      <c r="BE430" s="90">
        <f t="shared" ref="BE430:BE438" si="6977">BC430*BD430</f>
        <v>0</v>
      </c>
      <c r="BF430" s="236">
        <f t="shared" si="6827"/>
        <v>0</v>
      </c>
      <c r="BG430" s="232">
        <f t="shared" si="6828"/>
        <v>0</v>
      </c>
      <c r="BH430" s="233">
        <f t="shared" si="6829"/>
        <v>0</v>
      </c>
      <c r="BI430" s="88"/>
      <c r="BJ430" s="100"/>
      <c r="BK430" s="90">
        <f t="shared" ref="BK430:BK438" si="6978">BI430*BJ430</f>
        <v>0</v>
      </c>
      <c r="BL430" s="88"/>
      <c r="BM430" s="100"/>
      <c r="BN430" s="90">
        <f t="shared" ref="BN430:BN438" si="6979">BL430*BM430</f>
        <v>0</v>
      </c>
      <c r="BO430" s="236">
        <f t="shared" si="6830"/>
        <v>0</v>
      </c>
      <c r="BP430" s="232">
        <f t="shared" si="6831"/>
        <v>0</v>
      </c>
      <c r="BQ430" s="233">
        <f t="shared" si="6832"/>
        <v>0</v>
      </c>
      <c r="BR430" s="50">
        <f t="shared" si="6833"/>
        <v>0</v>
      </c>
      <c r="BS430" s="45">
        <f t="shared" si="6834"/>
        <v>0</v>
      </c>
      <c r="BT430" s="51">
        <f t="shared" si="6835"/>
        <v>0</v>
      </c>
      <c r="BU430" s="50">
        <f t="shared" si="6836"/>
        <v>0</v>
      </c>
      <c r="BV430" s="45">
        <f t="shared" si="6837"/>
        <v>0</v>
      </c>
      <c r="BW430" s="51">
        <f t="shared" si="6838"/>
        <v>0</v>
      </c>
      <c r="BX430" s="252">
        <f t="shared" si="6839"/>
        <v>0</v>
      </c>
      <c r="BY430" s="253">
        <f t="shared" si="6840"/>
        <v>0</v>
      </c>
      <c r="BZ430" s="253">
        <f t="shared" si="6841"/>
        <v>0</v>
      </c>
      <c r="CA430" s="239"/>
      <c r="CB430" s="240"/>
      <c r="CC430" s="241">
        <f t="shared" ref="CC430:CC438" si="6980">CA430*CB430</f>
        <v>0</v>
      </c>
      <c r="CD430" s="239"/>
      <c r="CE430" s="240"/>
      <c r="CF430" s="241">
        <f t="shared" ref="CF430:CF438" si="6981">CD430*CE430</f>
        <v>0</v>
      </c>
      <c r="CG430" s="236">
        <f t="shared" si="6842"/>
        <v>0</v>
      </c>
      <c r="CH430" s="232">
        <f t="shared" si="6843"/>
        <v>0</v>
      </c>
      <c r="CI430" s="233">
        <f t="shared" si="6844"/>
        <v>0</v>
      </c>
      <c r="CJ430" s="239"/>
      <c r="CK430" s="240"/>
      <c r="CL430" s="241">
        <f t="shared" ref="CL430:CL438" si="6982">CJ430*CK430</f>
        <v>0</v>
      </c>
      <c r="CM430" s="239"/>
      <c r="CN430" s="240"/>
      <c r="CO430" s="241">
        <f t="shared" ref="CO430:CO438" si="6983">CM430*CN430</f>
        <v>0</v>
      </c>
      <c r="CP430" s="236">
        <f t="shared" si="6845"/>
        <v>0</v>
      </c>
      <c r="CQ430" s="232">
        <f t="shared" si="6846"/>
        <v>0</v>
      </c>
      <c r="CR430" s="233">
        <f t="shared" si="6847"/>
        <v>0</v>
      </c>
      <c r="CS430" s="239"/>
      <c r="CT430" s="240"/>
      <c r="CU430" s="241">
        <f t="shared" ref="CU430:CU438" si="6984">CS430*CT430</f>
        <v>0</v>
      </c>
      <c r="CV430" s="239"/>
      <c r="CW430" s="240"/>
      <c r="CX430" s="241">
        <f t="shared" ref="CX430:CX438" si="6985">CV430*CW430</f>
        <v>0</v>
      </c>
      <c r="CY430" s="236">
        <f t="shared" si="6848"/>
        <v>0</v>
      </c>
      <c r="CZ430" s="232">
        <f t="shared" si="6849"/>
        <v>0</v>
      </c>
      <c r="DA430" s="233">
        <f t="shared" si="6850"/>
        <v>0</v>
      </c>
      <c r="DB430" s="449">
        <f t="shared" si="6851"/>
        <v>0</v>
      </c>
      <c r="DC430" s="450">
        <f t="shared" si="6852"/>
        <v>0</v>
      </c>
      <c r="DD430" s="451">
        <f t="shared" si="6853"/>
        <v>0</v>
      </c>
      <c r="DE430" s="449">
        <f t="shared" si="6854"/>
        <v>0</v>
      </c>
      <c r="DF430" s="450">
        <f t="shared" si="6855"/>
        <v>0</v>
      </c>
      <c r="DG430" s="451">
        <f t="shared" si="6856"/>
        <v>0</v>
      </c>
      <c r="DH430" s="252">
        <f t="shared" si="6857"/>
        <v>0</v>
      </c>
      <c r="DI430" s="253">
        <f t="shared" si="6858"/>
        <v>0</v>
      </c>
      <c r="DJ430" s="253">
        <f t="shared" si="6859"/>
        <v>0</v>
      </c>
      <c r="DK430" s="88"/>
      <c r="DL430" s="100"/>
      <c r="DM430" s="90">
        <f t="shared" ref="DM430:DM438" si="6986">DK430*DL430</f>
        <v>0</v>
      </c>
      <c r="DN430" s="88"/>
      <c r="DO430" s="100"/>
      <c r="DP430" s="90">
        <f t="shared" ref="DP430:DP438" si="6987">DN430*DO430</f>
        <v>0</v>
      </c>
      <c r="DQ430" s="236">
        <f t="shared" si="6860"/>
        <v>0</v>
      </c>
      <c r="DR430" s="232">
        <f t="shared" si="6861"/>
        <v>0</v>
      </c>
      <c r="DS430" s="233">
        <f t="shared" si="6862"/>
        <v>0</v>
      </c>
      <c r="DT430" s="88"/>
      <c r="DU430" s="100"/>
      <c r="DV430" s="90">
        <f>DT430*DU430</f>
        <v>0</v>
      </c>
      <c r="DW430" s="88"/>
      <c r="DX430" s="100"/>
      <c r="DY430" s="90">
        <f>DW430*DX430</f>
        <v>0</v>
      </c>
      <c r="DZ430" s="236">
        <f t="shared" si="6863"/>
        <v>0</v>
      </c>
      <c r="EA430" s="232">
        <f t="shared" si="6864"/>
        <v>0</v>
      </c>
      <c r="EB430" s="233">
        <f t="shared" si="6865"/>
        <v>0</v>
      </c>
      <c r="EC430" s="88"/>
      <c r="ED430" s="100"/>
      <c r="EE430" s="90">
        <f t="shared" ref="EE430:EE438" si="6988">EC430*ED430</f>
        <v>0</v>
      </c>
      <c r="EF430" s="88"/>
      <c r="EG430" s="100"/>
      <c r="EH430" s="90">
        <f t="shared" ref="EH430:EH438" si="6989">EF430*EG430</f>
        <v>0</v>
      </c>
      <c r="EI430" s="41">
        <f t="shared" si="6866"/>
        <v>0</v>
      </c>
      <c r="EJ430" s="42">
        <f t="shared" si="6867"/>
        <v>0</v>
      </c>
      <c r="EK430" s="43">
        <f t="shared" si="6868"/>
        <v>0</v>
      </c>
      <c r="EL430" s="50">
        <f t="shared" si="6869"/>
        <v>0</v>
      </c>
      <c r="EM430" s="45">
        <f t="shared" si="6870"/>
        <v>0</v>
      </c>
      <c r="EN430" s="51">
        <f t="shared" si="6871"/>
        <v>0</v>
      </c>
      <c r="EO430" s="50">
        <f t="shared" si="6872"/>
        <v>0</v>
      </c>
      <c r="EP430" s="45">
        <f t="shared" si="6873"/>
        <v>0</v>
      </c>
      <c r="EQ430" s="51">
        <f t="shared" si="6874"/>
        <v>0</v>
      </c>
      <c r="ER430" s="81">
        <f t="shared" si="6875"/>
        <v>0</v>
      </c>
      <c r="ES430" s="52">
        <f t="shared" si="6876"/>
        <v>0</v>
      </c>
      <c r="ET430" s="52">
        <f t="shared" si="6877"/>
        <v>0</v>
      </c>
      <c r="EU430" s="27">
        <f t="shared" si="6878"/>
        <v>0</v>
      </c>
      <c r="EV430" s="28">
        <f t="shared" si="6879"/>
        <v>0</v>
      </c>
      <c r="EW430" s="29">
        <f t="shared" si="6880"/>
        <v>0</v>
      </c>
      <c r="EX430" s="27">
        <f t="shared" si="6881"/>
        <v>0</v>
      </c>
      <c r="EY430" s="28">
        <f t="shared" si="6882"/>
        <v>0</v>
      </c>
      <c r="EZ430" s="29">
        <f t="shared" si="6883"/>
        <v>0</v>
      </c>
      <c r="FA430" s="27">
        <f t="shared" si="6884"/>
        <v>0</v>
      </c>
      <c r="FB430" s="28">
        <f t="shared" si="6885"/>
        <v>0</v>
      </c>
      <c r="FC430" s="29">
        <f t="shared" si="6886"/>
        <v>0</v>
      </c>
      <c r="FE430" s="84"/>
      <c r="FF430" s="176"/>
      <c r="FG430" s="176"/>
      <c r="FH430" s="84"/>
      <c r="FI430" s="239"/>
      <c r="FJ430" s="240"/>
      <c r="FK430" s="241">
        <f t="shared" ref="FK430:FK438" si="6990">FI430*FJ430</f>
        <v>0</v>
      </c>
      <c r="FL430" s="239"/>
      <c r="FM430" s="240"/>
      <c r="FN430" s="241">
        <f t="shared" ref="FN430:FN438" si="6991">FL430*FM430</f>
        <v>0</v>
      </c>
      <c r="FO430" s="41">
        <f t="shared" si="6887"/>
        <v>0</v>
      </c>
      <c r="FP430" s="42">
        <f t="shared" si="6888"/>
        <v>0</v>
      </c>
      <c r="FQ430" s="43">
        <f t="shared" si="6889"/>
        <v>0</v>
      </c>
      <c r="FR430" s="239"/>
      <c r="FS430" s="240"/>
      <c r="FT430" s="241">
        <f t="shared" ref="FT430:FT438" si="6992">FR430*FS430</f>
        <v>0</v>
      </c>
      <c r="FU430" s="239"/>
      <c r="FV430" s="240"/>
      <c r="FW430" s="241">
        <f t="shared" ref="FW430:FW438" si="6993">FU430*FV430</f>
        <v>0</v>
      </c>
      <c r="FX430" s="41">
        <f t="shared" si="6890"/>
        <v>0</v>
      </c>
      <c r="FY430" s="42">
        <f t="shared" si="6891"/>
        <v>0</v>
      </c>
      <c r="FZ430" s="43">
        <f t="shared" si="6892"/>
        <v>0</v>
      </c>
      <c r="GA430" s="239"/>
      <c r="GB430" s="240"/>
      <c r="GC430" s="241">
        <f t="shared" ref="GC430:GC438" si="6994">GA430*GB430</f>
        <v>0</v>
      </c>
      <c r="GD430" s="239"/>
      <c r="GE430" s="240"/>
      <c r="GF430" s="241">
        <f t="shared" ref="GF430:GF438" si="6995">GD430*GE430</f>
        <v>0</v>
      </c>
      <c r="GG430" s="236">
        <f t="shared" si="6893"/>
        <v>0</v>
      </c>
      <c r="GH430" s="232">
        <f t="shared" si="6894"/>
        <v>0</v>
      </c>
      <c r="GI430" s="233">
        <f t="shared" si="6895"/>
        <v>0</v>
      </c>
      <c r="GJ430" s="449">
        <f t="shared" si="6896"/>
        <v>0</v>
      </c>
      <c r="GK430" s="450">
        <f t="shared" si="6897"/>
        <v>0</v>
      </c>
      <c r="GL430" s="451">
        <f t="shared" si="6898"/>
        <v>0</v>
      </c>
      <c r="GM430" s="449">
        <f t="shared" si="6899"/>
        <v>0</v>
      </c>
      <c r="GN430" s="450">
        <f t="shared" si="6900"/>
        <v>0</v>
      </c>
      <c r="GO430" s="451">
        <f t="shared" si="6901"/>
        <v>0</v>
      </c>
      <c r="GP430" s="252">
        <f t="shared" si="6902"/>
        <v>0</v>
      </c>
      <c r="GQ430" s="253">
        <f t="shared" si="6903"/>
        <v>0</v>
      </c>
      <c r="GR430" s="253">
        <f t="shared" si="6904"/>
        <v>0</v>
      </c>
      <c r="GS430" s="88"/>
      <c r="GT430" s="100"/>
      <c r="GU430" s="90">
        <f t="shared" ref="GU430:GU438" si="6996">GS430*GT430</f>
        <v>0</v>
      </c>
      <c r="GV430" s="88"/>
      <c r="GW430" s="100"/>
      <c r="GX430" s="90">
        <f t="shared" ref="GX430:GX438" si="6997">GV430*GW430</f>
        <v>0</v>
      </c>
      <c r="GY430" s="236">
        <f t="shared" si="6905"/>
        <v>0</v>
      </c>
      <c r="GZ430" s="232">
        <f t="shared" si="6906"/>
        <v>0</v>
      </c>
      <c r="HA430" s="233">
        <f t="shared" si="6907"/>
        <v>0</v>
      </c>
      <c r="HB430" s="594"/>
      <c r="HC430" s="315"/>
      <c r="HD430" s="90">
        <f t="shared" ref="HD430:HD438" si="6998">HB430*HC430</f>
        <v>0</v>
      </c>
      <c r="HE430" s="594"/>
      <c r="HF430" s="315"/>
      <c r="HG430" s="90">
        <f t="shared" ref="HG430:HG438" si="6999">HE430*HF430</f>
        <v>0</v>
      </c>
      <c r="HH430" s="236">
        <f t="shared" si="6908"/>
        <v>0</v>
      </c>
      <c r="HI430" s="232">
        <f t="shared" si="6909"/>
        <v>0</v>
      </c>
      <c r="HJ430" s="233">
        <f t="shared" si="6910"/>
        <v>0</v>
      </c>
      <c r="HK430" s="88"/>
      <c r="HL430" s="100"/>
      <c r="HM430" s="90">
        <f t="shared" ref="HM430:HM438" si="7000">HK430*HL430</f>
        <v>0</v>
      </c>
      <c r="HN430" s="88"/>
      <c r="HO430" s="100"/>
      <c r="HP430" s="90">
        <f t="shared" ref="HP430:HP438" si="7001">HN430*HO430</f>
        <v>0</v>
      </c>
      <c r="HQ430" s="236">
        <f t="shared" si="6911"/>
        <v>0</v>
      </c>
      <c r="HR430" s="232">
        <f t="shared" si="6912"/>
        <v>0</v>
      </c>
      <c r="HS430" s="233">
        <f t="shared" si="6913"/>
        <v>0</v>
      </c>
      <c r="HT430" s="50">
        <f t="shared" si="6914"/>
        <v>0</v>
      </c>
      <c r="HU430" s="45">
        <f t="shared" si="6915"/>
        <v>0</v>
      </c>
      <c r="HV430" s="51">
        <f t="shared" si="6916"/>
        <v>0</v>
      </c>
      <c r="HW430" s="50">
        <f t="shared" si="6917"/>
        <v>0</v>
      </c>
      <c r="HX430" s="45">
        <f t="shared" si="6918"/>
        <v>0</v>
      </c>
      <c r="HY430" s="51">
        <f t="shared" si="6919"/>
        <v>0</v>
      </c>
      <c r="HZ430" s="252">
        <f t="shared" si="6920"/>
        <v>0</v>
      </c>
      <c r="IA430" s="253">
        <f t="shared" si="6921"/>
        <v>0</v>
      </c>
      <c r="IB430" s="253">
        <f t="shared" si="6922"/>
        <v>0</v>
      </c>
      <c r="IC430" s="239"/>
      <c r="ID430" s="240"/>
      <c r="IE430" s="241">
        <f t="shared" ref="IE430:IE438" si="7002">IC430*ID430</f>
        <v>0</v>
      </c>
      <c r="IF430" s="239"/>
      <c r="IG430" s="240"/>
      <c r="IH430" s="241">
        <f t="shared" ref="IH430:IH438" si="7003">IF430*IG430</f>
        <v>0</v>
      </c>
      <c r="II430" s="236">
        <f t="shared" si="6923"/>
        <v>0</v>
      </c>
      <c r="IJ430" s="232">
        <f t="shared" si="6924"/>
        <v>0</v>
      </c>
      <c r="IK430" s="233">
        <f t="shared" si="6925"/>
        <v>0</v>
      </c>
      <c r="IL430" s="239"/>
      <c r="IM430" s="240"/>
      <c r="IN430" s="241">
        <f t="shared" ref="IN430:IN438" si="7004">IL430*IM430</f>
        <v>0</v>
      </c>
      <c r="IO430" s="239"/>
      <c r="IP430" s="240"/>
      <c r="IQ430" s="241">
        <f t="shared" ref="IQ430:IQ438" si="7005">IO430*IP430</f>
        <v>0</v>
      </c>
      <c r="IR430" s="236">
        <f t="shared" si="6926"/>
        <v>0</v>
      </c>
      <c r="IS430" s="232">
        <f t="shared" si="6927"/>
        <v>0</v>
      </c>
      <c r="IT430" s="233">
        <f t="shared" si="6928"/>
        <v>0</v>
      </c>
      <c r="IU430" s="239"/>
      <c r="IV430" s="240"/>
      <c r="IW430" s="241">
        <f t="shared" ref="IW430:IW438" si="7006">IU430*IV430</f>
        <v>0</v>
      </c>
      <c r="IX430" s="239"/>
      <c r="IY430" s="240"/>
      <c r="IZ430" s="241">
        <f t="shared" ref="IZ430:IZ438" si="7007">IX430*IY430</f>
        <v>0</v>
      </c>
      <c r="JA430" s="236">
        <f t="shared" si="6929"/>
        <v>0</v>
      </c>
      <c r="JB430" s="232">
        <f t="shared" si="6930"/>
        <v>0</v>
      </c>
      <c r="JC430" s="233">
        <f t="shared" si="6931"/>
        <v>0</v>
      </c>
      <c r="JD430" s="449">
        <f t="shared" si="6932"/>
        <v>0</v>
      </c>
      <c r="JE430" s="450">
        <f t="shared" si="6933"/>
        <v>0</v>
      </c>
      <c r="JF430" s="451">
        <f t="shared" si="6934"/>
        <v>0</v>
      </c>
      <c r="JG430" s="449">
        <f t="shared" si="6935"/>
        <v>0</v>
      </c>
      <c r="JH430" s="450">
        <f t="shared" si="6936"/>
        <v>0</v>
      </c>
      <c r="JI430" s="451">
        <f t="shared" si="6937"/>
        <v>0</v>
      </c>
      <c r="JJ430" s="252">
        <f t="shared" si="6938"/>
        <v>0</v>
      </c>
      <c r="JK430" s="253">
        <f t="shared" si="6939"/>
        <v>0</v>
      </c>
      <c r="JL430" s="253">
        <f t="shared" si="6940"/>
        <v>0</v>
      </c>
      <c r="JM430" s="88"/>
      <c r="JN430" s="100"/>
      <c r="JO430" s="90">
        <f t="shared" ref="JO430:JO438" si="7008">JM430*JN430</f>
        <v>0</v>
      </c>
      <c r="JP430" s="88"/>
      <c r="JQ430" s="100"/>
      <c r="JR430" s="90">
        <f t="shared" ref="JR430:JR438" si="7009">JP430*JQ430</f>
        <v>0</v>
      </c>
      <c r="JS430" s="236">
        <f t="shared" si="6941"/>
        <v>0</v>
      </c>
      <c r="JT430" s="232">
        <f t="shared" si="6942"/>
        <v>0</v>
      </c>
      <c r="JU430" s="233">
        <f t="shared" si="6943"/>
        <v>0</v>
      </c>
      <c r="JV430" s="88"/>
      <c r="JW430" s="100"/>
      <c r="JX430" s="90">
        <f>JV430*JW430</f>
        <v>0</v>
      </c>
      <c r="JY430" s="88"/>
      <c r="JZ430" s="100"/>
      <c r="KA430" s="90">
        <f>JY430*JZ430</f>
        <v>0</v>
      </c>
      <c r="KB430" s="236">
        <f t="shared" si="6944"/>
        <v>0</v>
      </c>
      <c r="KC430" s="232">
        <f t="shared" si="6945"/>
        <v>0</v>
      </c>
      <c r="KD430" s="233">
        <f t="shared" si="6946"/>
        <v>0</v>
      </c>
      <c r="KE430" s="88"/>
      <c r="KF430" s="100"/>
      <c r="KG430" s="90">
        <f t="shared" ref="KG430:KG438" si="7010">KE430*KF430</f>
        <v>0</v>
      </c>
      <c r="KH430" s="88"/>
      <c r="KI430" s="100"/>
      <c r="KJ430" s="90">
        <f t="shared" ref="KJ430:KJ438" si="7011">KH430*KI430</f>
        <v>0</v>
      </c>
      <c r="KK430" s="41">
        <f t="shared" si="6947"/>
        <v>0</v>
      </c>
      <c r="KL430" s="42">
        <f t="shared" si="6948"/>
        <v>0</v>
      </c>
      <c r="KM430" s="43">
        <f t="shared" si="6949"/>
        <v>0</v>
      </c>
      <c r="KN430" s="50">
        <f t="shared" si="6950"/>
        <v>0</v>
      </c>
      <c r="KO430" s="45">
        <f t="shared" si="6951"/>
        <v>0</v>
      </c>
      <c r="KP430" s="51">
        <f t="shared" si="6952"/>
        <v>0</v>
      </c>
      <c r="KQ430" s="50">
        <f t="shared" si="6953"/>
        <v>0</v>
      </c>
      <c r="KR430" s="45">
        <f t="shared" si="6954"/>
        <v>0</v>
      </c>
      <c r="KS430" s="51">
        <f t="shared" si="6955"/>
        <v>0</v>
      </c>
      <c r="KT430" s="81">
        <f t="shared" si="6956"/>
        <v>0</v>
      </c>
      <c r="KU430" s="52">
        <f t="shared" si="6957"/>
        <v>0</v>
      </c>
      <c r="KV430" s="52">
        <f t="shared" si="6958"/>
        <v>0</v>
      </c>
      <c r="KW430" s="27">
        <f t="shared" si="6959"/>
        <v>0</v>
      </c>
      <c r="KX430" s="28">
        <f t="shared" si="6960"/>
        <v>0</v>
      </c>
      <c r="KY430" s="29">
        <f t="shared" si="6961"/>
        <v>0</v>
      </c>
      <c r="KZ430" s="27">
        <f t="shared" si="6962"/>
        <v>0</v>
      </c>
      <c r="LA430" s="28">
        <f t="shared" si="6963"/>
        <v>0</v>
      </c>
      <c r="LB430" s="29">
        <f t="shared" si="6964"/>
        <v>0</v>
      </c>
      <c r="LC430" s="27">
        <f t="shared" si="6965"/>
        <v>0</v>
      </c>
      <c r="LD430" s="28">
        <f t="shared" si="6966"/>
        <v>0</v>
      </c>
      <c r="LE430" s="29">
        <f t="shared" si="6967"/>
        <v>0</v>
      </c>
    </row>
    <row r="431" spans="2:317" ht="20.25" hidden="1" customHeight="1" outlineLevel="3">
      <c r="B431" s="84" t="s">
        <v>504</v>
      </c>
      <c r="C431" s="176" t="s">
        <v>476</v>
      </c>
      <c r="D431" s="176" t="s">
        <v>505</v>
      </c>
      <c r="E431" s="176" t="s">
        <v>461</v>
      </c>
      <c r="F431" s="84" t="s">
        <v>297</v>
      </c>
      <c r="G431" s="741"/>
      <c r="H431" s="390"/>
      <c r="I431" s="241">
        <f t="shared" si="6968"/>
        <v>0</v>
      </c>
      <c r="J431" s="239"/>
      <c r="K431" s="240"/>
      <c r="L431" s="241">
        <f t="shared" si="6969"/>
        <v>0</v>
      </c>
      <c r="M431" s="41">
        <f t="shared" si="6806"/>
        <v>0</v>
      </c>
      <c r="N431" s="42">
        <f t="shared" si="6807"/>
        <v>0</v>
      </c>
      <c r="O431" s="43">
        <f t="shared" si="6808"/>
        <v>0</v>
      </c>
      <c r="P431" s="741"/>
      <c r="Q431" s="390"/>
      <c r="R431" s="241">
        <f t="shared" si="6970"/>
        <v>0</v>
      </c>
      <c r="S431" s="741">
        <v>1.2E-2</v>
      </c>
      <c r="T431" s="390">
        <v>1251.33</v>
      </c>
      <c r="U431" s="241">
        <f t="shared" si="6971"/>
        <v>15.01596</v>
      </c>
      <c r="V431" s="41">
        <f t="shared" si="6809"/>
        <v>-1.2E-2</v>
      </c>
      <c r="W431" s="42">
        <f t="shared" si="6810"/>
        <v>-1251.33</v>
      </c>
      <c r="X431" s="43">
        <f t="shared" si="6811"/>
        <v>-15.01596</v>
      </c>
      <c r="Y431" s="313"/>
      <c r="Z431" s="108"/>
      <c r="AA431" s="241">
        <f t="shared" si="6972"/>
        <v>0</v>
      </c>
      <c r="AB431" s="313"/>
      <c r="AC431" s="108"/>
      <c r="AD431" s="241">
        <f t="shared" si="6973"/>
        <v>0</v>
      </c>
      <c r="AE431" s="236">
        <f t="shared" si="6812"/>
        <v>0</v>
      </c>
      <c r="AF431" s="232">
        <f t="shared" si="6813"/>
        <v>0</v>
      </c>
      <c r="AG431" s="312">
        <f t="shared" si="6814"/>
        <v>0</v>
      </c>
      <c r="AH431" s="449">
        <f t="shared" si="6815"/>
        <v>0</v>
      </c>
      <c r="AI431" s="450">
        <f t="shared" si="6816"/>
        <v>0</v>
      </c>
      <c r="AJ431" s="451">
        <f t="shared" si="6817"/>
        <v>0</v>
      </c>
      <c r="AK431" s="449">
        <f t="shared" si="6818"/>
        <v>1.2E-2</v>
      </c>
      <c r="AL431" s="450">
        <f t="shared" si="6819"/>
        <v>1251.33</v>
      </c>
      <c r="AM431" s="451">
        <f t="shared" si="6820"/>
        <v>15.01596</v>
      </c>
      <c r="AN431" s="252">
        <f t="shared" si="6821"/>
        <v>-1.2E-2</v>
      </c>
      <c r="AO431" s="253">
        <f t="shared" si="6822"/>
        <v>-1251.33</v>
      </c>
      <c r="AP431" s="253">
        <f t="shared" si="6823"/>
        <v>-15.01596</v>
      </c>
      <c r="AQ431" s="389"/>
      <c r="AR431" s="108"/>
      <c r="AS431" s="90">
        <f t="shared" si="6974"/>
        <v>0</v>
      </c>
      <c r="AT431" s="594"/>
      <c r="AU431" s="315"/>
      <c r="AV431" s="90">
        <f t="shared" si="6975"/>
        <v>0</v>
      </c>
      <c r="AW431" s="236">
        <f t="shared" si="6824"/>
        <v>0</v>
      </c>
      <c r="AX431" s="232">
        <f t="shared" si="6825"/>
        <v>0</v>
      </c>
      <c r="AY431" s="233">
        <f t="shared" si="6826"/>
        <v>0</v>
      </c>
      <c r="AZ431" s="594"/>
      <c r="BA431" s="108"/>
      <c r="BB431" s="90">
        <f t="shared" si="6976"/>
        <v>0</v>
      </c>
      <c r="BC431" s="389"/>
      <c r="BD431" s="108"/>
      <c r="BE431" s="90">
        <f t="shared" si="6977"/>
        <v>0</v>
      </c>
      <c r="BF431" s="236">
        <f t="shared" si="6827"/>
        <v>0</v>
      </c>
      <c r="BG431" s="232">
        <f t="shared" si="6828"/>
        <v>0</v>
      </c>
      <c r="BH431" s="233">
        <f t="shared" si="6829"/>
        <v>0</v>
      </c>
      <c r="BI431" s="741">
        <v>1.2E-2</v>
      </c>
      <c r="BJ431" s="390">
        <v>1251.33</v>
      </c>
      <c r="BK431" s="241">
        <f t="shared" si="6978"/>
        <v>15.01596</v>
      </c>
      <c r="BL431" s="389"/>
      <c r="BM431" s="108"/>
      <c r="BN431" s="90">
        <f t="shared" si="6979"/>
        <v>0</v>
      </c>
      <c r="BO431" s="236">
        <f t="shared" si="6830"/>
        <v>1.2E-2</v>
      </c>
      <c r="BP431" s="232">
        <f t="shared" si="6831"/>
        <v>1251.33</v>
      </c>
      <c r="BQ431" s="233">
        <f t="shared" si="6832"/>
        <v>15.01596</v>
      </c>
      <c r="BR431" s="50">
        <f t="shared" si="6833"/>
        <v>1.2E-2</v>
      </c>
      <c r="BS431" s="45">
        <f t="shared" si="6834"/>
        <v>1251.33</v>
      </c>
      <c r="BT431" s="51">
        <f t="shared" si="6835"/>
        <v>15.01596</v>
      </c>
      <c r="BU431" s="50">
        <f t="shared" si="6836"/>
        <v>0</v>
      </c>
      <c r="BV431" s="45">
        <f t="shared" si="6837"/>
        <v>0</v>
      </c>
      <c r="BW431" s="51">
        <f t="shared" si="6838"/>
        <v>0</v>
      </c>
      <c r="BX431" s="252">
        <f t="shared" si="6839"/>
        <v>1.2E-2</v>
      </c>
      <c r="BY431" s="253">
        <f t="shared" si="6840"/>
        <v>1251.33</v>
      </c>
      <c r="BZ431" s="253">
        <f t="shared" si="6841"/>
        <v>15.01596</v>
      </c>
      <c r="CA431" s="767"/>
      <c r="CB431" s="108"/>
      <c r="CC431" s="241">
        <f t="shared" si="6980"/>
        <v>0</v>
      </c>
      <c r="CD431" s="389">
        <v>2.5000000000000001E-2</v>
      </c>
      <c r="CE431" s="108">
        <v>1790</v>
      </c>
      <c r="CF431" s="241">
        <f t="shared" si="6981"/>
        <v>44.75</v>
      </c>
      <c r="CG431" s="236">
        <f t="shared" si="6842"/>
        <v>-2.5000000000000001E-2</v>
      </c>
      <c r="CH431" s="232">
        <f t="shared" si="6843"/>
        <v>-1790</v>
      </c>
      <c r="CI431" s="233">
        <f t="shared" si="6844"/>
        <v>-44.75</v>
      </c>
      <c r="CJ431" s="389"/>
      <c r="CK431" s="108"/>
      <c r="CL431" s="241">
        <f t="shared" si="6982"/>
        <v>0</v>
      </c>
      <c r="CM431" s="239"/>
      <c r="CN431" s="240"/>
      <c r="CO431" s="241">
        <f t="shared" si="6983"/>
        <v>0</v>
      </c>
      <c r="CP431" s="236">
        <f t="shared" si="6845"/>
        <v>0</v>
      </c>
      <c r="CQ431" s="232">
        <f t="shared" si="6846"/>
        <v>0</v>
      </c>
      <c r="CR431" s="233">
        <f t="shared" si="6847"/>
        <v>0</v>
      </c>
      <c r="CS431" s="389"/>
      <c r="CT431" s="108"/>
      <c r="CU431" s="241">
        <f t="shared" si="6984"/>
        <v>0</v>
      </c>
      <c r="CV431" s="389"/>
      <c r="CW431" s="108"/>
      <c r="CX431" s="241">
        <f t="shared" si="6985"/>
        <v>0</v>
      </c>
      <c r="CY431" s="236">
        <f t="shared" si="6848"/>
        <v>0</v>
      </c>
      <c r="CZ431" s="232">
        <f t="shared" si="6849"/>
        <v>0</v>
      </c>
      <c r="DA431" s="233">
        <f t="shared" si="6850"/>
        <v>0</v>
      </c>
      <c r="DB431" s="449">
        <f t="shared" si="6851"/>
        <v>0</v>
      </c>
      <c r="DC431" s="450">
        <f t="shared" si="6852"/>
        <v>0</v>
      </c>
      <c r="DD431" s="451">
        <f t="shared" si="6853"/>
        <v>0</v>
      </c>
      <c r="DE431" s="449">
        <f t="shared" si="6854"/>
        <v>2.5000000000000001E-2</v>
      </c>
      <c r="DF431" s="450">
        <f t="shared" si="6855"/>
        <v>1790</v>
      </c>
      <c r="DG431" s="451">
        <f t="shared" si="6856"/>
        <v>44.75</v>
      </c>
      <c r="DH431" s="252">
        <f t="shared" si="6857"/>
        <v>-2.5000000000000001E-2</v>
      </c>
      <c r="DI431" s="253">
        <f t="shared" si="6858"/>
        <v>-1790</v>
      </c>
      <c r="DJ431" s="253">
        <f t="shared" si="6859"/>
        <v>-44.75</v>
      </c>
      <c r="DK431" s="389"/>
      <c r="DL431" s="108"/>
      <c r="DM431" s="90">
        <f t="shared" si="6986"/>
        <v>0</v>
      </c>
      <c r="DN431" s="88"/>
      <c r="DO431" s="100"/>
      <c r="DP431" s="90">
        <f t="shared" si="6987"/>
        <v>0</v>
      </c>
      <c r="DQ431" s="236">
        <f t="shared" si="6860"/>
        <v>0</v>
      </c>
      <c r="DR431" s="232">
        <f t="shared" si="6861"/>
        <v>0</v>
      </c>
      <c r="DS431" s="233">
        <f t="shared" si="6862"/>
        <v>0</v>
      </c>
      <c r="DT431" s="88"/>
      <c r="DU431" s="100"/>
      <c r="DV431" s="316"/>
      <c r="DW431" s="88"/>
      <c r="DX431" s="100"/>
      <c r="DY431" s="316"/>
      <c r="DZ431" s="236">
        <f t="shared" si="6863"/>
        <v>0</v>
      </c>
      <c r="EA431" s="232">
        <f t="shared" si="6864"/>
        <v>0</v>
      </c>
      <c r="EB431" s="233">
        <f t="shared" si="6865"/>
        <v>0</v>
      </c>
      <c r="EC431" s="386"/>
      <c r="ED431" s="108"/>
      <c r="EE431" s="90">
        <f t="shared" si="6988"/>
        <v>0</v>
      </c>
      <c r="EF431" s="811">
        <v>0.05</v>
      </c>
      <c r="EG431" s="108">
        <v>1790</v>
      </c>
      <c r="EH431" s="90">
        <f t="shared" si="6989"/>
        <v>89.5</v>
      </c>
      <c r="EI431" s="41">
        <f t="shared" si="6866"/>
        <v>-0.05</v>
      </c>
      <c r="EJ431" s="42">
        <f t="shared" si="6867"/>
        <v>-1790</v>
      </c>
      <c r="EK431" s="43">
        <f t="shared" si="6868"/>
        <v>-89.5</v>
      </c>
      <c r="EL431" s="50">
        <f t="shared" si="6869"/>
        <v>0</v>
      </c>
      <c r="EM431" s="45">
        <f t="shared" si="6870"/>
        <v>0</v>
      </c>
      <c r="EN431" s="51">
        <f t="shared" si="6871"/>
        <v>0</v>
      </c>
      <c r="EO431" s="50">
        <f t="shared" si="6872"/>
        <v>0.05</v>
      </c>
      <c r="EP431" s="45">
        <f t="shared" si="6873"/>
        <v>1790</v>
      </c>
      <c r="EQ431" s="51">
        <f t="shared" si="6874"/>
        <v>89.5</v>
      </c>
      <c r="ER431" s="81">
        <f t="shared" si="6875"/>
        <v>-0.05</v>
      </c>
      <c r="ES431" s="52">
        <f t="shared" si="6876"/>
        <v>-1790</v>
      </c>
      <c r="ET431" s="52">
        <f t="shared" si="6877"/>
        <v>-89.5</v>
      </c>
      <c r="EU431" s="27">
        <f t="shared" si="6878"/>
        <v>1.2E-2</v>
      </c>
      <c r="EV431" s="28">
        <f t="shared" si="6879"/>
        <v>1251.33</v>
      </c>
      <c r="EW431" s="29">
        <f t="shared" si="6880"/>
        <v>15.01596</v>
      </c>
      <c r="EX431" s="27">
        <f t="shared" si="6881"/>
        <v>8.7000000000000008E-2</v>
      </c>
      <c r="EY431" s="28">
        <f t="shared" si="6882"/>
        <v>1715.7006896551723</v>
      </c>
      <c r="EZ431" s="29">
        <f t="shared" si="6883"/>
        <v>149.26596000000001</v>
      </c>
      <c r="FA431" s="27">
        <f t="shared" si="6884"/>
        <v>-7.5000000000000011E-2</v>
      </c>
      <c r="FB431" s="28">
        <f t="shared" si="6885"/>
        <v>-464.37068965517233</v>
      </c>
      <c r="FC431" s="29">
        <f t="shared" si="6886"/>
        <v>-134.25</v>
      </c>
      <c r="FE431" s="84"/>
      <c r="FF431" s="176"/>
      <c r="FG431" s="176"/>
      <c r="FH431" s="84"/>
      <c r="FI431" s="684"/>
      <c r="FJ431" s="390"/>
      <c r="FK431" s="241">
        <f t="shared" si="6990"/>
        <v>0</v>
      </c>
      <c r="FL431" s="239"/>
      <c r="FM431" s="240"/>
      <c r="FN431" s="241">
        <f t="shared" si="6991"/>
        <v>0</v>
      </c>
      <c r="FO431" s="41">
        <f t="shared" si="6887"/>
        <v>0</v>
      </c>
      <c r="FP431" s="42">
        <f t="shared" si="6888"/>
        <v>0</v>
      </c>
      <c r="FQ431" s="43">
        <f t="shared" si="6889"/>
        <v>0</v>
      </c>
      <c r="FR431" s="684"/>
      <c r="FS431" s="390"/>
      <c r="FT431" s="241">
        <f t="shared" si="6992"/>
        <v>0</v>
      </c>
      <c r="FU431" s="389">
        <v>0.05</v>
      </c>
      <c r="FV431" s="108">
        <v>1790</v>
      </c>
      <c r="FW431" s="241">
        <f t="shared" si="6993"/>
        <v>89.5</v>
      </c>
      <c r="FX431" s="41">
        <f t="shared" si="6890"/>
        <v>-0.05</v>
      </c>
      <c r="FY431" s="42">
        <f t="shared" si="6891"/>
        <v>-1790</v>
      </c>
      <c r="FZ431" s="43">
        <f t="shared" si="6892"/>
        <v>-89.5</v>
      </c>
      <c r="GA431" s="313"/>
      <c r="GB431" s="108"/>
      <c r="GC431" s="241">
        <f t="shared" si="6994"/>
        <v>0</v>
      </c>
      <c r="GD431" s="313"/>
      <c r="GE431" s="108"/>
      <c r="GF431" s="241">
        <f t="shared" si="6995"/>
        <v>0</v>
      </c>
      <c r="GG431" s="236">
        <f t="shared" si="6893"/>
        <v>0</v>
      </c>
      <c r="GH431" s="232">
        <f t="shared" si="6894"/>
        <v>0</v>
      </c>
      <c r="GI431" s="312">
        <f t="shared" si="6895"/>
        <v>0</v>
      </c>
      <c r="GJ431" s="449">
        <f t="shared" si="6896"/>
        <v>0</v>
      </c>
      <c r="GK431" s="450">
        <f t="shared" si="6897"/>
        <v>0</v>
      </c>
      <c r="GL431" s="451">
        <f t="shared" si="6898"/>
        <v>0</v>
      </c>
      <c r="GM431" s="449">
        <f t="shared" si="6899"/>
        <v>0.05</v>
      </c>
      <c r="GN431" s="450">
        <f t="shared" si="6900"/>
        <v>1790</v>
      </c>
      <c r="GO431" s="451">
        <f t="shared" si="6901"/>
        <v>89.5</v>
      </c>
      <c r="GP431" s="252">
        <f t="shared" si="6902"/>
        <v>-0.05</v>
      </c>
      <c r="GQ431" s="253">
        <f t="shared" si="6903"/>
        <v>-1790</v>
      </c>
      <c r="GR431" s="253">
        <f t="shared" si="6904"/>
        <v>-89.5</v>
      </c>
      <c r="GS431" s="389"/>
      <c r="GT431" s="108"/>
      <c r="GU431" s="90">
        <f t="shared" si="6996"/>
        <v>0</v>
      </c>
      <c r="GV431" s="594"/>
      <c r="GW431" s="315"/>
      <c r="GX431" s="90">
        <f t="shared" si="6997"/>
        <v>0</v>
      </c>
      <c r="GY431" s="236">
        <f t="shared" si="6905"/>
        <v>0</v>
      </c>
      <c r="GZ431" s="232">
        <f t="shared" si="6906"/>
        <v>0</v>
      </c>
      <c r="HA431" s="233">
        <f t="shared" si="6907"/>
        <v>0</v>
      </c>
      <c r="HB431" s="594"/>
      <c r="HC431" s="108"/>
      <c r="HD431" s="90">
        <f t="shared" si="6998"/>
        <v>0</v>
      </c>
      <c r="HE431" s="389"/>
      <c r="HF431" s="108"/>
      <c r="HG431" s="90">
        <f t="shared" si="6999"/>
        <v>0</v>
      </c>
      <c r="HH431" s="236">
        <f t="shared" si="6908"/>
        <v>0</v>
      </c>
      <c r="HI431" s="232">
        <f t="shared" si="6909"/>
        <v>0</v>
      </c>
      <c r="HJ431" s="233">
        <f t="shared" si="6910"/>
        <v>0</v>
      </c>
      <c r="HK431" s="389"/>
      <c r="HL431" s="108"/>
      <c r="HM431" s="90">
        <f t="shared" si="7000"/>
        <v>0</v>
      </c>
      <c r="HN431" s="389">
        <v>0.05</v>
      </c>
      <c r="HO431" s="108">
        <v>1790</v>
      </c>
      <c r="HP431" s="90">
        <f t="shared" si="7001"/>
        <v>89.5</v>
      </c>
      <c r="HQ431" s="236">
        <f t="shared" si="6911"/>
        <v>-0.05</v>
      </c>
      <c r="HR431" s="232">
        <f t="shared" si="6912"/>
        <v>-1790</v>
      </c>
      <c r="HS431" s="233">
        <f t="shared" si="6913"/>
        <v>-89.5</v>
      </c>
      <c r="HT431" s="50">
        <f t="shared" si="6914"/>
        <v>0</v>
      </c>
      <c r="HU431" s="45">
        <f t="shared" si="6915"/>
        <v>0</v>
      </c>
      <c r="HV431" s="51">
        <f t="shared" si="6916"/>
        <v>0</v>
      </c>
      <c r="HW431" s="50">
        <f t="shared" si="6917"/>
        <v>0.05</v>
      </c>
      <c r="HX431" s="45">
        <f t="shared" si="6918"/>
        <v>1790</v>
      </c>
      <c r="HY431" s="51">
        <f t="shared" si="6919"/>
        <v>89.5</v>
      </c>
      <c r="HZ431" s="252">
        <f t="shared" si="6920"/>
        <v>-0.05</v>
      </c>
      <c r="IA431" s="253">
        <f t="shared" si="6921"/>
        <v>-1790</v>
      </c>
      <c r="IB431" s="253">
        <f t="shared" si="6922"/>
        <v>-89.5</v>
      </c>
      <c r="IC431" s="389">
        <v>2.5000000000000001E-2</v>
      </c>
      <c r="ID431" s="108">
        <v>1790</v>
      </c>
      <c r="IE431" s="241">
        <f t="shared" si="7002"/>
        <v>44.75</v>
      </c>
      <c r="IF431" s="239"/>
      <c r="IG431" s="240"/>
      <c r="IH431" s="241">
        <f t="shared" si="7003"/>
        <v>0</v>
      </c>
      <c r="II431" s="236">
        <f t="shared" si="6923"/>
        <v>2.5000000000000001E-2</v>
      </c>
      <c r="IJ431" s="232">
        <f t="shared" si="6924"/>
        <v>1790</v>
      </c>
      <c r="IK431" s="233">
        <f t="shared" si="6925"/>
        <v>44.75</v>
      </c>
      <c r="IL431" s="389"/>
      <c r="IM431" s="108"/>
      <c r="IN431" s="241">
        <f t="shared" si="7004"/>
        <v>0</v>
      </c>
      <c r="IO431" s="239"/>
      <c r="IP431" s="240"/>
      <c r="IQ431" s="241">
        <f t="shared" si="7005"/>
        <v>0</v>
      </c>
      <c r="IR431" s="236">
        <f t="shared" si="6926"/>
        <v>0</v>
      </c>
      <c r="IS431" s="232">
        <f t="shared" si="6927"/>
        <v>0</v>
      </c>
      <c r="IT431" s="233">
        <f t="shared" si="6928"/>
        <v>0</v>
      </c>
      <c r="IU431" s="389"/>
      <c r="IV431" s="108"/>
      <c r="IW431" s="241">
        <f t="shared" si="7006"/>
        <v>0</v>
      </c>
      <c r="IX431" s="389">
        <v>0.1</v>
      </c>
      <c r="IY431" s="108">
        <v>1790</v>
      </c>
      <c r="IZ431" s="241">
        <f t="shared" si="7007"/>
        <v>179</v>
      </c>
      <c r="JA431" s="236">
        <f t="shared" si="6929"/>
        <v>-0.1</v>
      </c>
      <c r="JB431" s="232">
        <f t="shared" si="6930"/>
        <v>-1790</v>
      </c>
      <c r="JC431" s="233">
        <f t="shared" si="6931"/>
        <v>-179</v>
      </c>
      <c r="JD431" s="449">
        <f t="shared" si="6932"/>
        <v>2.5000000000000001E-2</v>
      </c>
      <c r="JE431" s="450">
        <f t="shared" si="6933"/>
        <v>1790</v>
      </c>
      <c r="JF431" s="451">
        <f t="shared" si="6934"/>
        <v>44.75</v>
      </c>
      <c r="JG431" s="449">
        <f t="shared" si="6935"/>
        <v>0.1</v>
      </c>
      <c r="JH431" s="450">
        <f t="shared" si="6936"/>
        <v>1790</v>
      </c>
      <c r="JI431" s="451">
        <f t="shared" si="6937"/>
        <v>179</v>
      </c>
      <c r="JJ431" s="252">
        <f t="shared" si="6938"/>
        <v>-7.5000000000000011E-2</v>
      </c>
      <c r="JK431" s="253">
        <f t="shared" si="6939"/>
        <v>0</v>
      </c>
      <c r="JL431" s="253">
        <f t="shared" si="6940"/>
        <v>-134.25</v>
      </c>
      <c r="JM431" s="767"/>
      <c r="JN431" s="108"/>
      <c r="JO431" s="90">
        <f t="shared" si="7008"/>
        <v>0</v>
      </c>
      <c r="JP431" s="88"/>
      <c r="JQ431" s="100"/>
      <c r="JR431" s="90">
        <f t="shared" si="7009"/>
        <v>0</v>
      </c>
      <c r="JS431" s="236">
        <f t="shared" si="6941"/>
        <v>0</v>
      </c>
      <c r="JT431" s="232">
        <f t="shared" si="6942"/>
        <v>0</v>
      </c>
      <c r="JU431" s="233">
        <f t="shared" si="6943"/>
        <v>0</v>
      </c>
      <c r="JV431" s="88"/>
      <c r="JW431" s="100"/>
      <c r="JX431" s="316"/>
      <c r="JY431" s="88"/>
      <c r="JZ431" s="100"/>
      <c r="KA431" s="316"/>
      <c r="KB431" s="236">
        <f t="shared" si="6944"/>
        <v>0</v>
      </c>
      <c r="KC431" s="232">
        <f t="shared" si="6945"/>
        <v>0</v>
      </c>
      <c r="KD431" s="233">
        <f t="shared" si="6946"/>
        <v>0</v>
      </c>
      <c r="KE431" s="811">
        <v>0.05</v>
      </c>
      <c r="KF431" s="108">
        <v>1790</v>
      </c>
      <c r="KG431" s="90">
        <f t="shared" si="7010"/>
        <v>89.5</v>
      </c>
      <c r="KH431" s="88"/>
      <c r="KI431" s="100"/>
      <c r="KJ431" s="90">
        <f t="shared" si="7011"/>
        <v>0</v>
      </c>
      <c r="KK431" s="41">
        <f t="shared" si="6947"/>
        <v>0.05</v>
      </c>
      <c r="KL431" s="42">
        <f t="shared" si="6948"/>
        <v>1790</v>
      </c>
      <c r="KM431" s="43">
        <f t="shared" si="6949"/>
        <v>89.5</v>
      </c>
      <c r="KN431" s="50">
        <f t="shared" si="6950"/>
        <v>0.05</v>
      </c>
      <c r="KO431" s="45">
        <f t="shared" si="6951"/>
        <v>1790</v>
      </c>
      <c r="KP431" s="51">
        <f t="shared" si="6952"/>
        <v>89.5</v>
      </c>
      <c r="KQ431" s="50">
        <f t="shared" si="6953"/>
        <v>0</v>
      </c>
      <c r="KR431" s="45">
        <f t="shared" si="6954"/>
        <v>0</v>
      </c>
      <c r="KS431" s="51">
        <f t="shared" si="6955"/>
        <v>0</v>
      </c>
      <c r="KT431" s="81">
        <f t="shared" si="6956"/>
        <v>0.05</v>
      </c>
      <c r="KU431" s="52">
        <f t="shared" si="6957"/>
        <v>1790</v>
      </c>
      <c r="KV431" s="52">
        <f t="shared" si="6958"/>
        <v>89.5</v>
      </c>
      <c r="KW431" s="27">
        <f t="shared" si="6959"/>
        <v>7.5000000000000011E-2</v>
      </c>
      <c r="KX431" s="28">
        <f t="shared" si="6960"/>
        <v>1789.9999999999998</v>
      </c>
      <c r="KY431" s="29">
        <f t="shared" si="6961"/>
        <v>134.25</v>
      </c>
      <c r="KZ431" s="27">
        <f t="shared" si="6962"/>
        <v>0.2</v>
      </c>
      <c r="LA431" s="28">
        <f t="shared" si="6963"/>
        <v>1790</v>
      </c>
      <c r="LB431" s="29">
        <f t="shared" si="6964"/>
        <v>358</v>
      </c>
      <c r="LC431" s="27">
        <f t="shared" si="6965"/>
        <v>-0.125</v>
      </c>
      <c r="LD431" s="28">
        <f t="shared" si="6966"/>
        <v>0</v>
      </c>
      <c r="LE431" s="29">
        <f t="shared" si="6967"/>
        <v>-223.75</v>
      </c>
    </row>
    <row r="432" spans="2:317" ht="20.25" hidden="1" customHeight="1" outlineLevel="3">
      <c r="B432" s="84" t="s">
        <v>506</v>
      </c>
      <c r="C432" s="176" t="s">
        <v>476</v>
      </c>
      <c r="D432" s="176" t="s">
        <v>505</v>
      </c>
      <c r="E432" s="176" t="s">
        <v>461</v>
      </c>
      <c r="F432" s="84" t="s">
        <v>297</v>
      </c>
      <c r="G432" s="239"/>
      <c r="H432" s="240"/>
      <c r="I432" s="241">
        <f t="shared" si="6968"/>
        <v>0</v>
      </c>
      <c r="J432" s="239"/>
      <c r="K432" s="240"/>
      <c r="L432" s="241">
        <f t="shared" si="6969"/>
        <v>0</v>
      </c>
      <c r="M432" s="41">
        <f t="shared" si="6806"/>
        <v>0</v>
      </c>
      <c r="N432" s="42">
        <f t="shared" si="6807"/>
        <v>0</v>
      </c>
      <c r="O432" s="43">
        <f t="shared" si="6808"/>
        <v>0</v>
      </c>
      <c r="P432" s="239"/>
      <c r="Q432" s="240"/>
      <c r="R432" s="241">
        <f t="shared" si="6970"/>
        <v>0</v>
      </c>
      <c r="S432" s="239"/>
      <c r="T432" s="240"/>
      <c r="U432" s="241">
        <f t="shared" si="6971"/>
        <v>0</v>
      </c>
      <c r="V432" s="41">
        <f t="shared" si="6809"/>
        <v>0</v>
      </c>
      <c r="W432" s="42">
        <f t="shared" si="6810"/>
        <v>0</v>
      </c>
      <c r="X432" s="43">
        <f t="shared" si="6811"/>
        <v>0</v>
      </c>
      <c r="Y432" s="239"/>
      <c r="Z432" s="240"/>
      <c r="AA432" s="241">
        <f t="shared" si="6972"/>
        <v>0</v>
      </c>
      <c r="AB432" s="239"/>
      <c r="AC432" s="240"/>
      <c r="AD432" s="241">
        <f t="shared" si="6973"/>
        <v>0</v>
      </c>
      <c r="AE432" s="236">
        <f t="shared" si="6812"/>
        <v>0</v>
      </c>
      <c r="AF432" s="232">
        <f t="shared" si="6813"/>
        <v>0</v>
      </c>
      <c r="AG432" s="233">
        <f t="shared" si="6814"/>
        <v>0</v>
      </c>
      <c r="AH432" s="449">
        <f t="shared" si="6815"/>
        <v>0</v>
      </c>
      <c r="AI432" s="450">
        <f t="shared" si="6816"/>
        <v>0</v>
      </c>
      <c r="AJ432" s="451">
        <f t="shared" si="6817"/>
        <v>0</v>
      </c>
      <c r="AK432" s="449">
        <f t="shared" si="6818"/>
        <v>0</v>
      </c>
      <c r="AL432" s="450">
        <f t="shared" si="6819"/>
        <v>0</v>
      </c>
      <c r="AM432" s="451">
        <f t="shared" si="6820"/>
        <v>0</v>
      </c>
      <c r="AN432" s="252">
        <f t="shared" si="6821"/>
        <v>0</v>
      </c>
      <c r="AO432" s="253">
        <f t="shared" si="6822"/>
        <v>0</v>
      </c>
      <c r="AP432" s="253">
        <f t="shared" si="6823"/>
        <v>0</v>
      </c>
      <c r="AQ432" s="594"/>
      <c r="AR432" s="315"/>
      <c r="AS432" s="90">
        <f t="shared" si="6974"/>
        <v>0</v>
      </c>
      <c r="AT432" s="594"/>
      <c r="AU432" s="315"/>
      <c r="AV432" s="90">
        <f t="shared" si="6975"/>
        <v>0</v>
      </c>
      <c r="AW432" s="236">
        <f t="shared" si="6824"/>
        <v>0</v>
      </c>
      <c r="AX432" s="232">
        <f t="shared" si="6825"/>
        <v>0</v>
      </c>
      <c r="AY432" s="233">
        <f t="shared" si="6826"/>
        <v>0</v>
      </c>
      <c r="AZ432" s="594"/>
      <c r="BA432" s="315"/>
      <c r="BB432" s="90">
        <f t="shared" si="6976"/>
        <v>0</v>
      </c>
      <c r="BC432" s="594"/>
      <c r="BD432" s="315"/>
      <c r="BE432" s="90">
        <f t="shared" si="6977"/>
        <v>0</v>
      </c>
      <c r="BF432" s="236">
        <f t="shared" si="6827"/>
        <v>0</v>
      </c>
      <c r="BG432" s="232">
        <f t="shared" si="6828"/>
        <v>0</v>
      </c>
      <c r="BH432" s="233">
        <f t="shared" si="6829"/>
        <v>0</v>
      </c>
      <c r="BI432" s="88"/>
      <c r="BJ432" s="100"/>
      <c r="BK432" s="90">
        <f t="shared" si="6978"/>
        <v>0</v>
      </c>
      <c r="BL432" s="88"/>
      <c r="BM432" s="100"/>
      <c r="BN432" s="90">
        <f t="shared" si="6979"/>
        <v>0</v>
      </c>
      <c r="BO432" s="236">
        <f t="shared" si="6830"/>
        <v>0</v>
      </c>
      <c r="BP432" s="232">
        <f t="shared" si="6831"/>
        <v>0</v>
      </c>
      <c r="BQ432" s="233">
        <f t="shared" si="6832"/>
        <v>0</v>
      </c>
      <c r="BR432" s="50">
        <f t="shared" si="6833"/>
        <v>0</v>
      </c>
      <c r="BS432" s="45">
        <f t="shared" si="6834"/>
        <v>0</v>
      </c>
      <c r="BT432" s="51">
        <f t="shared" si="6835"/>
        <v>0</v>
      </c>
      <c r="BU432" s="50">
        <f t="shared" si="6836"/>
        <v>0</v>
      </c>
      <c r="BV432" s="45">
        <f t="shared" si="6837"/>
        <v>0</v>
      </c>
      <c r="BW432" s="51">
        <f t="shared" si="6838"/>
        <v>0</v>
      </c>
      <c r="BX432" s="252">
        <f t="shared" si="6839"/>
        <v>0</v>
      </c>
      <c r="BY432" s="253">
        <f t="shared" si="6840"/>
        <v>0</v>
      </c>
      <c r="BZ432" s="253">
        <f t="shared" si="6841"/>
        <v>0</v>
      </c>
      <c r="CA432" s="239"/>
      <c r="CB432" s="240"/>
      <c r="CC432" s="241">
        <f t="shared" si="6980"/>
        <v>0</v>
      </c>
      <c r="CD432" s="239"/>
      <c r="CE432" s="240"/>
      <c r="CF432" s="241">
        <f t="shared" si="6981"/>
        <v>0</v>
      </c>
      <c r="CG432" s="236">
        <f t="shared" si="6842"/>
        <v>0</v>
      </c>
      <c r="CH432" s="232">
        <f t="shared" si="6843"/>
        <v>0</v>
      </c>
      <c r="CI432" s="233">
        <f t="shared" si="6844"/>
        <v>0</v>
      </c>
      <c r="CJ432" s="239"/>
      <c r="CK432" s="240"/>
      <c r="CL432" s="241">
        <f t="shared" si="6982"/>
        <v>0</v>
      </c>
      <c r="CM432" s="239"/>
      <c r="CN432" s="240"/>
      <c r="CO432" s="241">
        <f t="shared" si="6983"/>
        <v>0</v>
      </c>
      <c r="CP432" s="236">
        <f t="shared" si="6845"/>
        <v>0</v>
      </c>
      <c r="CQ432" s="232">
        <f t="shared" si="6846"/>
        <v>0</v>
      </c>
      <c r="CR432" s="233">
        <f t="shared" si="6847"/>
        <v>0</v>
      </c>
      <c r="CS432" s="239"/>
      <c r="CT432" s="240"/>
      <c r="CU432" s="241">
        <f t="shared" si="6984"/>
        <v>0</v>
      </c>
      <c r="CV432" s="239"/>
      <c r="CW432" s="240"/>
      <c r="CX432" s="241">
        <f t="shared" si="6985"/>
        <v>0</v>
      </c>
      <c r="CY432" s="236">
        <f t="shared" si="6848"/>
        <v>0</v>
      </c>
      <c r="CZ432" s="232">
        <f t="shared" si="6849"/>
        <v>0</v>
      </c>
      <c r="DA432" s="233">
        <f t="shared" si="6850"/>
        <v>0</v>
      </c>
      <c r="DB432" s="449">
        <f t="shared" si="6851"/>
        <v>0</v>
      </c>
      <c r="DC432" s="450">
        <f t="shared" si="6852"/>
        <v>0</v>
      </c>
      <c r="DD432" s="451">
        <f t="shared" si="6853"/>
        <v>0</v>
      </c>
      <c r="DE432" s="449">
        <f t="shared" si="6854"/>
        <v>0</v>
      </c>
      <c r="DF432" s="450">
        <f t="shared" si="6855"/>
        <v>0</v>
      </c>
      <c r="DG432" s="451">
        <f t="shared" si="6856"/>
        <v>0</v>
      </c>
      <c r="DH432" s="252">
        <f t="shared" si="6857"/>
        <v>0</v>
      </c>
      <c r="DI432" s="253">
        <f t="shared" si="6858"/>
        <v>0</v>
      </c>
      <c r="DJ432" s="253">
        <f t="shared" si="6859"/>
        <v>0</v>
      </c>
      <c r="DK432" s="88"/>
      <c r="DL432" s="100"/>
      <c r="DM432" s="90">
        <f t="shared" si="6986"/>
        <v>0</v>
      </c>
      <c r="DN432" s="88"/>
      <c r="DO432" s="100"/>
      <c r="DP432" s="90">
        <f t="shared" si="6987"/>
        <v>0</v>
      </c>
      <c r="DQ432" s="236">
        <f t="shared" si="6860"/>
        <v>0</v>
      </c>
      <c r="DR432" s="232">
        <f t="shared" si="6861"/>
        <v>0</v>
      </c>
      <c r="DS432" s="233">
        <f t="shared" si="6862"/>
        <v>0</v>
      </c>
      <c r="DT432" s="88"/>
      <c r="DU432" s="100"/>
      <c r="DV432" s="90">
        <f t="shared" ref="DV432:DV438" si="7012">DT432*DU432</f>
        <v>0</v>
      </c>
      <c r="DW432" s="88"/>
      <c r="DX432" s="100"/>
      <c r="DY432" s="90">
        <f t="shared" ref="DY432:DY438" si="7013">DW432*DX432</f>
        <v>0</v>
      </c>
      <c r="DZ432" s="236">
        <f t="shared" si="6863"/>
        <v>0</v>
      </c>
      <c r="EA432" s="232">
        <f t="shared" si="6864"/>
        <v>0</v>
      </c>
      <c r="EB432" s="233">
        <f t="shared" si="6865"/>
        <v>0</v>
      </c>
      <c r="EC432" s="88"/>
      <c r="ED432" s="100"/>
      <c r="EE432" s="90">
        <f t="shared" si="6988"/>
        <v>0</v>
      </c>
      <c r="EF432" s="88"/>
      <c r="EG432" s="100"/>
      <c r="EH432" s="90">
        <f t="shared" si="6989"/>
        <v>0</v>
      </c>
      <c r="EI432" s="41">
        <f t="shared" si="6866"/>
        <v>0</v>
      </c>
      <c r="EJ432" s="42">
        <f t="shared" si="6867"/>
        <v>0</v>
      </c>
      <c r="EK432" s="43">
        <f t="shared" si="6868"/>
        <v>0</v>
      </c>
      <c r="EL432" s="50">
        <f t="shared" si="6869"/>
        <v>0</v>
      </c>
      <c r="EM432" s="45">
        <f t="shared" si="6870"/>
        <v>0</v>
      </c>
      <c r="EN432" s="51">
        <f t="shared" si="6871"/>
        <v>0</v>
      </c>
      <c r="EO432" s="50">
        <f t="shared" si="6872"/>
        <v>0</v>
      </c>
      <c r="EP432" s="45">
        <f t="shared" si="6873"/>
        <v>0</v>
      </c>
      <c r="EQ432" s="51">
        <f t="shared" si="6874"/>
        <v>0</v>
      </c>
      <c r="ER432" s="81">
        <f t="shared" si="6875"/>
        <v>0</v>
      </c>
      <c r="ES432" s="52">
        <f t="shared" si="6876"/>
        <v>0</v>
      </c>
      <c r="ET432" s="52">
        <f t="shared" si="6877"/>
        <v>0</v>
      </c>
      <c r="EU432" s="27">
        <f t="shared" si="6878"/>
        <v>0</v>
      </c>
      <c r="EV432" s="28">
        <f t="shared" si="6879"/>
        <v>0</v>
      </c>
      <c r="EW432" s="29">
        <f t="shared" si="6880"/>
        <v>0</v>
      </c>
      <c r="EX432" s="27">
        <f t="shared" si="6881"/>
        <v>0</v>
      </c>
      <c r="EY432" s="28">
        <f t="shared" si="6882"/>
        <v>0</v>
      </c>
      <c r="EZ432" s="29">
        <f t="shared" si="6883"/>
        <v>0</v>
      </c>
      <c r="FA432" s="27">
        <f t="shared" si="6884"/>
        <v>0</v>
      </c>
      <c r="FB432" s="28">
        <f t="shared" si="6885"/>
        <v>0</v>
      </c>
      <c r="FC432" s="29">
        <f t="shared" si="6886"/>
        <v>0</v>
      </c>
      <c r="FE432" s="84"/>
      <c r="FF432" s="176"/>
      <c r="FG432" s="176"/>
      <c r="FH432" s="84"/>
      <c r="FI432" s="239"/>
      <c r="FJ432" s="240"/>
      <c r="FK432" s="241">
        <f t="shared" si="6990"/>
        <v>0</v>
      </c>
      <c r="FL432" s="239"/>
      <c r="FM432" s="240"/>
      <c r="FN432" s="241">
        <f t="shared" si="6991"/>
        <v>0</v>
      </c>
      <c r="FO432" s="41">
        <f t="shared" si="6887"/>
        <v>0</v>
      </c>
      <c r="FP432" s="42">
        <f t="shared" si="6888"/>
        <v>0</v>
      </c>
      <c r="FQ432" s="43">
        <f t="shared" si="6889"/>
        <v>0</v>
      </c>
      <c r="FR432" s="239"/>
      <c r="FS432" s="240"/>
      <c r="FT432" s="241">
        <f t="shared" si="6992"/>
        <v>0</v>
      </c>
      <c r="FU432" s="239"/>
      <c r="FV432" s="240"/>
      <c r="FW432" s="241">
        <f t="shared" si="6993"/>
        <v>0</v>
      </c>
      <c r="FX432" s="41">
        <f t="shared" si="6890"/>
        <v>0</v>
      </c>
      <c r="FY432" s="42">
        <f t="shared" si="6891"/>
        <v>0</v>
      </c>
      <c r="FZ432" s="43">
        <f t="shared" si="6892"/>
        <v>0</v>
      </c>
      <c r="GA432" s="239"/>
      <c r="GB432" s="240"/>
      <c r="GC432" s="241">
        <f t="shared" si="6994"/>
        <v>0</v>
      </c>
      <c r="GD432" s="239"/>
      <c r="GE432" s="240"/>
      <c r="GF432" s="241">
        <f t="shared" si="6995"/>
        <v>0</v>
      </c>
      <c r="GG432" s="236">
        <f t="shared" si="6893"/>
        <v>0</v>
      </c>
      <c r="GH432" s="232">
        <f t="shared" si="6894"/>
        <v>0</v>
      </c>
      <c r="GI432" s="233">
        <f t="shared" si="6895"/>
        <v>0</v>
      </c>
      <c r="GJ432" s="449">
        <f t="shared" si="6896"/>
        <v>0</v>
      </c>
      <c r="GK432" s="450">
        <f t="shared" si="6897"/>
        <v>0</v>
      </c>
      <c r="GL432" s="451">
        <f t="shared" si="6898"/>
        <v>0</v>
      </c>
      <c r="GM432" s="449">
        <f t="shared" si="6899"/>
        <v>0</v>
      </c>
      <c r="GN432" s="450">
        <f t="shared" si="6900"/>
        <v>0</v>
      </c>
      <c r="GO432" s="451">
        <f t="shared" si="6901"/>
        <v>0</v>
      </c>
      <c r="GP432" s="252">
        <f t="shared" si="6902"/>
        <v>0</v>
      </c>
      <c r="GQ432" s="253">
        <f t="shared" si="6903"/>
        <v>0</v>
      </c>
      <c r="GR432" s="253">
        <f t="shared" si="6904"/>
        <v>0</v>
      </c>
      <c r="GS432" s="594"/>
      <c r="GT432" s="315"/>
      <c r="GU432" s="90">
        <f t="shared" si="6996"/>
        <v>0</v>
      </c>
      <c r="GV432" s="594"/>
      <c r="GW432" s="315"/>
      <c r="GX432" s="90">
        <f t="shared" si="6997"/>
        <v>0</v>
      </c>
      <c r="GY432" s="236">
        <f t="shared" si="6905"/>
        <v>0</v>
      </c>
      <c r="GZ432" s="232">
        <f t="shared" si="6906"/>
        <v>0</v>
      </c>
      <c r="HA432" s="233">
        <f t="shared" si="6907"/>
        <v>0</v>
      </c>
      <c r="HB432" s="594"/>
      <c r="HC432" s="315"/>
      <c r="HD432" s="90">
        <f t="shared" si="6998"/>
        <v>0</v>
      </c>
      <c r="HE432" s="594"/>
      <c r="HF432" s="315"/>
      <c r="HG432" s="90">
        <f t="shared" si="6999"/>
        <v>0</v>
      </c>
      <c r="HH432" s="236">
        <f t="shared" si="6908"/>
        <v>0</v>
      </c>
      <c r="HI432" s="232">
        <f t="shared" si="6909"/>
        <v>0</v>
      </c>
      <c r="HJ432" s="233">
        <f t="shared" si="6910"/>
        <v>0</v>
      </c>
      <c r="HK432" s="88"/>
      <c r="HL432" s="100"/>
      <c r="HM432" s="90">
        <f t="shared" si="7000"/>
        <v>0</v>
      </c>
      <c r="HN432" s="88"/>
      <c r="HO432" s="100"/>
      <c r="HP432" s="90">
        <f t="shared" si="7001"/>
        <v>0</v>
      </c>
      <c r="HQ432" s="236">
        <f t="shared" si="6911"/>
        <v>0</v>
      </c>
      <c r="HR432" s="232">
        <f t="shared" si="6912"/>
        <v>0</v>
      </c>
      <c r="HS432" s="233">
        <f t="shared" si="6913"/>
        <v>0</v>
      </c>
      <c r="HT432" s="50">
        <f t="shared" si="6914"/>
        <v>0</v>
      </c>
      <c r="HU432" s="45">
        <f t="shared" si="6915"/>
        <v>0</v>
      </c>
      <c r="HV432" s="51">
        <f t="shared" si="6916"/>
        <v>0</v>
      </c>
      <c r="HW432" s="50">
        <f t="shared" si="6917"/>
        <v>0</v>
      </c>
      <c r="HX432" s="45">
        <f t="shared" si="6918"/>
        <v>0</v>
      </c>
      <c r="HY432" s="51">
        <f t="shared" si="6919"/>
        <v>0</v>
      </c>
      <c r="HZ432" s="252">
        <f t="shared" si="6920"/>
        <v>0</v>
      </c>
      <c r="IA432" s="253">
        <f t="shared" si="6921"/>
        <v>0</v>
      </c>
      <c r="IB432" s="253">
        <f t="shared" si="6922"/>
        <v>0</v>
      </c>
      <c r="IC432" s="239"/>
      <c r="ID432" s="240"/>
      <c r="IE432" s="241">
        <f t="shared" si="7002"/>
        <v>0</v>
      </c>
      <c r="IF432" s="239"/>
      <c r="IG432" s="240"/>
      <c r="IH432" s="241">
        <f t="shared" si="7003"/>
        <v>0</v>
      </c>
      <c r="II432" s="236">
        <f t="shared" si="6923"/>
        <v>0</v>
      </c>
      <c r="IJ432" s="232">
        <f t="shared" si="6924"/>
        <v>0</v>
      </c>
      <c r="IK432" s="233">
        <f t="shared" si="6925"/>
        <v>0</v>
      </c>
      <c r="IL432" s="239"/>
      <c r="IM432" s="240"/>
      <c r="IN432" s="241">
        <f t="shared" si="7004"/>
        <v>0</v>
      </c>
      <c r="IO432" s="239"/>
      <c r="IP432" s="240"/>
      <c r="IQ432" s="241">
        <f t="shared" si="7005"/>
        <v>0</v>
      </c>
      <c r="IR432" s="236">
        <f t="shared" si="6926"/>
        <v>0</v>
      </c>
      <c r="IS432" s="232">
        <f t="shared" si="6927"/>
        <v>0</v>
      </c>
      <c r="IT432" s="233">
        <f t="shared" si="6928"/>
        <v>0</v>
      </c>
      <c r="IU432" s="239"/>
      <c r="IV432" s="240"/>
      <c r="IW432" s="241">
        <f t="shared" si="7006"/>
        <v>0</v>
      </c>
      <c r="IX432" s="239"/>
      <c r="IY432" s="240"/>
      <c r="IZ432" s="241">
        <f t="shared" si="7007"/>
        <v>0</v>
      </c>
      <c r="JA432" s="236">
        <f t="shared" si="6929"/>
        <v>0</v>
      </c>
      <c r="JB432" s="232">
        <f t="shared" si="6930"/>
        <v>0</v>
      </c>
      <c r="JC432" s="233">
        <f t="shared" si="6931"/>
        <v>0</v>
      </c>
      <c r="JD432" s="449">
        <f t="shared" si="6932"/>
        <v>0</v>
      </c>
      <c r="JE432" s="450">
        <f t="shared" si="6933"/>
        <v>0</v>
      </c>
      <c r="JF432" s="451">
        <f t="shared" si="6934"/>
        <v>0</v>
      </c>
      <c r="JG432" s="449">
        <f t="shared" si="6935"/>
        <v>0</v>
      </c>
      <c r="JH432" s="450">
        <f t="shared" si="6936"/>
        <v>0</v>
      </c>
      <c r="JI432" s="451">
        <f t="shared" si="6937"/>
        <v>0</v>
      </c>
      <c r="JJ432" s="252">
        <f t="shared" si="6938"/>
        <v>0</v>
      </c>
      <c r="JK432" s="253">
        <f t="shared" si="6939"/>
        <v>0</v>
      </c>
      <c r="JL432" s="253">
        <f t="shared" si="6940"/>
        <v>0</v>
      </c>
      <c r="JM432" s="88"/>
      <c r="JN432" s="100"/>
      <c r="JO432" s="90">
        <f t="shared" si="7008"/>
        <v>0</v>
      </c>
      <c r="JP432" s="88"/>
      <c r="JQ432" s="100"/>
      <c r="JR432" s="90">
        <f t="shared" si="7009"/>
        <v>0</v>
      </c>
      <c r="JS432" s="236">
        <f t="shared" si="6941"/>
        <v>0</v>
      </c>
      <c r="JT432" s="232">
        <f t="shared" si="6942"/>
        <v>0</v>
      </c>
      <c r="JU432" s="233">
        <f t="shared" si="6943"/>
        <v>0</v>
      </c>
      <c r="JV432" s="88"/>
      <c r="JW432" s="100"/>
      <c r="JX432" s="90">
        <f t="shared" ref="JX432:JX438" si="7014">JV432*JW432</f>
        <v>0</v>
      </c>
      <c r="JY432" s="88"/>
      <c r="JZ432" s="100"/>
      <c r="KA432" s="90">
        <f t="shared" ref="KA432:KA438" si="7015">JY432*JZ432</f>
        <v>0</v>
      </c>
      <c r="KB432" s="236">
        <f t="shared" si="6944"/>
        <v>0</v>
      </c>
      <c r="KC432" s="232">
        <f t="shared" si="6945"/>
        <v>0</v>
      </c>
      <c r="KD432" s="233">
        <f t="shared" si="6946"/>
        <v>0</v>
      </c>
      <c r="KE432" s="88"/>
      <c r="KF432" s="100"/>
      <c r="KG432" s="90">
        <f t="shared" si="7010"/>
        <v>0</v>
      </c>
      <c r="KH432" s="88"/>
      <c r="KI432" s="100"/>
      <c r="KJ432" s="90">
        <f t="shared" si="7011"/>
        <v>0</v>
      </c>
      <c r="KK432" s="41">
        <f t="shared" si="6947"/>
        <v>0</v>
      </c>
      <c r="KL432" s="42">
        <f t="shared" si="6948"/>
        <v>0</v>
      </c>
      <c r="KM432" s="43">
        <f t="shared" si="6949"/>
        <v>0</v>
      </c>
      <c r="KN432" s="50">
        <f t="shared" si="6950"/>
        <v>0</v>
      </c>
      <c r="KO432" s="45">
        <f t="shared" si="6951"/>
        <v>0</v>
      </c>
      <c r="KP432" s="51">
        <f t="shared" si="6952"/>
        <v>0</v>
      </c>
      <c r="KQ432" s="50">
        <f t="shared" si="6953"/>
        <v>0</v>
      </c>
      <c r="KR432" s="45">
        <f t="shared" si="6954"/>
        <v>0</v>
      </c>
      <c r="KS432" s="51">
        <f t="shared" si="6955"/>
        <v>0</v>
      </c>
      <c r="KT432" s="81">
        <f t="shared" si="6956"/>
        <v>0</v>
      </c>
      <c r="KU432" s="52">
        <f t="shared" si="6957"/>
        <v>0</v>
      </c>
      <c r="KV432" s="52">
        <f t="shared" si="6958"/>
        <v>0</v>
      </c>
      <c r="KW432" s="27">
        <f t="shared" si="6959"/>
        <v>0</v>
      </c>
      <c r="KX432" s="28">
        <f t="shared" si="6960"/>
        <v>0</v>
      </c>
      <c r="KY432" s="29">
        <f t="shared" si="6961"/>
        <v>0</v>
      </c>
      <c r="KZ432" s="27">
        <f t="shared" si="6962"/>
        <v>0</v>
      </c>
      <c r="LA432" s="28">
        <f t="shared" si="6963"/>
        <v>0</v>
      </c>
      <c r="LB432" s="29">
        <f t="shared" si="6964"/>
        <v>0</v>
      </c>
      <c r="LC432" s="27">
        <f t="shared" si="6965"/>
        <v>0</v>
      </c>
      <c r="LD432" s="28">
        <f t="shared" si="6966"/>
        <v>0</v>
      </c>
      <c r="LE432" s="29">
        <f t="shared" si="6967"/>
        <v>0</v>
      </c>
    </row>
    <row r="433" spans="2:317" ht="20.25" hidden="1" customHeight="1" outlineLevel="3">
      <c r="B433" s="84"/>
      <c r="C433" s="176"/>
      <c r="D433" s="176"/>
      <c r="E433" s="176"/>
      <c r="F433" s="84"/>
      <c r="G433" s="239"/>
      <c r="H433" s="240"/>
      <c r="I433" s="241">
        <f t="shared" si="6968"/>
        <v>0</v>
      </c>
      <c r="J433" s="239"/>
      <c r="K433" s="240"/>
      <c r="L433" s="241">
        <f t="shared" si="6969"/>
        <v>0</v>
      </c>
      <c r="M433" s="41">
        <f t="shared" si="6806"/>
        <v>0</v>
      </c>
      <c r="N433" s="42">
        <f t="shared" si="6807"/>
        <v>0</v>
      </c>
      <c r="O433" s="43">
        <f t="shared" si="6808"/>
        <v>0</v>
      </c>
      <c r="P433" s="239"/>
      <c r="Q433" s="240"/>
      <c r="R433" s="241">
        <f t="shared" si="6970"/>
        <v>0</v>
      </c>
      <c r="S433" s="239"/>
      <c r="T433" s="240"/>
      <c r="U433" s="241">
        <f t="shared" si="6971"/>
        <v>0</v>
      </c>
      <c r="V433" s="41">
        <f t="shared" si="6809"/>
        <v>0</v>
      </c>
      <c r="W433" s="42">
        <f t="shared" si="6810"/>
        <v>0</v>
      </c>
      <c r="X433" s="43">
        <f t="shared" si="6811"/>
        <v>0</v>
      </c>
      <c r="Y433" s="239"/>
      <c r="Z433" s="240"/>
      <c r="AA433" s="241">
        <f t="shared" si="6972"/>
        <v>0</v>
      </c>
      <c r="AB433" s="239"/>
      <c r="AC433" s="240"/>
      <c r="AD433" s="241">
        <f t="shared" si="6973"/>
        <v>0</v>
      </c>
      <c r="AE433" s="236">
        <f t="shared" si="6812"/>
        <v>0</v>
      </c>
      <c r="AF433" s="232">
        <f t="shared" si="6813"/>
        <v>0</v>
      </c>
      <c r="AG433" s="233">
        <f t="shared" si="6814"/>
        <v>0</v>
      </c>
      <c r="AH433" s="449">
        <f t="shared" si="6815"/>
        <v>0</v>
      </c>
      <c r="AI433" s="450">
        <f t="shared" si="6816"/>
        <v>0</v>
      </c>
      <c r="AJ433" s="451">
        <f t="shared" si="6817"/>
        <v>0</v>
      </c>
      <c r="AK433" s="449">
        <f t="shared" si="6818"/>
        <v>0</v>
      </c>
      <c r="AL433" s="450">
        <f t="shared" si="6819"/>
        <v>0</v>
      </c>
      <c r="AM433" s="451">
        <f t="shared" si="6820"/>
        <v>0</v>
      </c>
      <c r="AN433" s="252">
        <f t="shared" si="6821"/>
        <v>0</v>
      </c>
      <c r="AO433" s="253">
        <f t="shared" si="6822"/>
        <v>0</v>
      </c>
      <c r="AP433" s="253">
        <f t="shared" si="6823"/>
        <v>0</v>
      </c>
      <c r="AQ433" s="88"/>
      <c r="AR433" s="100"/>
      <c r="AS433" s="90">
        <f t="shared" si="6974"/>
        <v>0</v>
      </c>
      <c r="AT433" s="594"/>
      <c r="AU433" s="315"/>
      <c r="AV433" s="90">
        <f t="shared" si="6975"/>
        <v>0</v>
      </c>
      <c r="AW433" s="236">
        <f t="shared" si="6824"/>
        <v>0</v>
      </c>
      <c r="AX433" s="232">
        <f t="shared" si="6825"/>
        <v>0</v>
      </c>
      <c r="AY433" s="233">
        <f t="shared" si="6826"/>
        <v>0</v>
      </c>
      <c r="AZ433" s="88"/>
      <c r="BA433" s="100"/>
      <c r="BB433" s="90">
        <f t="shared" si="6976"/>
        <v>0</v>
      </c>
      <c r="BC433" s="88"/>
      <c r="BD433" s="100"/>
      <c r="BE433" s="90">
        <f t="shared" si="6977"/>
        <v>0</v>
      </c>
      <c r="BF433" s="236">
        <f t="shared" si="6827"/>
        <v>0</v>
      </c>
      <c r="BG433" s="232">
        <f t="shared" si="6828"/>
        <v>0</v>
      </c>
      <c r="BH433" s="233">
        <f t="shared" si="6829"/>
        <v>0</v>
      </c>
      <c r="BI433" s="88"/>
      <c r="BJ433" s="100"/>
      <c r="BK433" s="90">
        <f t="shared" si="6978"/>
        <v>0</v>
      </c>
      <c r="BL433" s="88"/>
      <c r="BM433" s="100"/>
      <c r="BN433" s="90">
        <f t="shared" si="6979"/>
        <v>0</v>
      </c>
      <c r="BO433" s="236">
        <f t="shared" si="6830"/>
        <v>0</v>
      </c>
      <c r="BP433" s="232">
        <f t="shared" si="6831"/>
        <v>0</v>
      </c>
      <c r="BQ433" s="233">
        <f t="shared" si="6832"/>
        <v>0</v>
      </c>
      <c r="BR433" s="50">
        <f t="shared" si="6833"/>
        <v>0</v>
      </c>
      <c r="BS433" s="45">
        <f t="shared" si="6834"/>
        <v>0</v>
      </c>
      <c r="BT433" s="51">
        <f t="shared" si="6835"/>
        <v>0</v>
      </c>
      <c r="BU433" s="50">
        <f t="shared" si="6836"/>
        <v>0</v>
      </c>
      <c r="BV433" s="45">
        <f t="shared" si="6837"/>
        <v>0</v>
      </c>
      <c r="BW433" s="51">
        <f t="shared" si="6838"/>
        <v>0</v>
      </c>
      <c r="BX433" s="252">
        <f t="shared" si="6839"/>
        <v>0</v>
      </c>
      <c r="BY433" s="253">
        <f t="shared" si="6840"/>
        <v>0</v>
      </c>
      <c r="BZ433" s="253">
        <f t="shared" si="6841"/>
        <v>0</v>
      </c>
      <c r="CA433" s="239"/>
      <c r="CB433" s="240"/>
      <c r="CC433" s="241">
        <f t="shared" si="6980"/>
        <v>0</v>
      </c>
      <c r="CD433" s="239"/>
      <c r="CE433" s="240"/>
      <c r="CF433" s="241">
        <f t="shared" si="6981"/>
        <v>0</v>
      </c>
      <c r="CG433" s="236">
        <f t="shared" si="6842"/>
        <v>0</v>
      </c>
      <c r="CH433" s="232">
        <f t="shared" si="6843"/>
        <v>0</v>
      </c>
      <c r="CI433" s="233">
        <f t="shared" si="6844"/>
        <v>0</v>
      </c>
      <c r="CJ433" s="239"/>
      <c r="CK433" s="240"/>
      <c r="CL433" s="241">
        <f t="shared" si="6982"/>
        <v>0</v>
      </c>
      <c r="CM433" s="239"/>
      <c r="CN433" s="240"/>
      <c r="CO433" s="241">
        <f t="shared" si="6983"/>
        <v>0</v>
      </c>
      <c r="CP433" s="236">
        <f t="shared" si="6845"/>
        <v>0</v>
      </c>
      <c r="CQ433" s="232">
        <f t="shared" si="6846"/>
        <v>0</v>
      </c>
      <c r="CR433" s="233">
        <f t="shared" si="6847"/>
        <v>0</v>
      </c>
      <c r="CS433" s="239"/>
      <c r="CT433" s="240"/>
      <c r="CU433" s="241">
        <f t="shared" si="6984"/>
        <v>0</v>
      </c>
      <c r="CV433" s="239"/>
      <c r="CW433" s="240"/>
      <c r="CX433" s="241">
        <f t="shared" si="6985"/>
        <v>0</v>
      </c>
      <c r="CY433" s="236">
        <f t="shared" si="6848"/>
        <v>0</v>
      </c>
      <c r="CZ433" s="232">
        <f t="shared" si="6849"/>
        <v>0</v>
      </c>
      <c r="DA433" s="233">
        <f t="shared" si="6850"/>
        <v>0</v>
      </c>
      <c r="DB433" s="449">
        <f t="shared" si="6851"/>
        <v>0</v>
      </c>
      <c r="DC433" s="450">
        <f t="shared" si="6852"/>
        <v>0</v>
      </c>
      <c r="DD433" s="451">
        <f t="shared" si="6853"/>
        <v>0</v>
      </c>
      <c r="DE433" s="449">
        <f t="shared" si="6854"/>
        <v>0</v>
      </c>
      <c r="DF433" s="450">
        <f t="shared" si="6855"/>
        <v>0</v>
      </c>
      <c r="DG433" s="451">
        <f t="shared" si="6856"/>
        <v>0</v>
      </c>
      <c r="DH433" s="252">
        <f t="shared" si="6857"/>
        <v>0</v>
      </c>
      <c r="DI433" s="253">
        <f t="shared" si="6858"/>
        <v>0</v>
      </c>
      <c r="DJ433" s="253">
        <f t="shared" si="6859"/>
        <v>0</v>
      </c>
      <c r="DK433" s="88"/>
      <c r="DL433" s="100"/>
      <c r="DM433" s="90">
        <f t="shared" si="6986"/>
        <v>0</v>
      </c>
      <c r="DN433" s="88"/>
      <c r="DO433" s="100"/>
      <c r="DP433" s="90">
        <f t="shared" si="6987"/>
        <v>0</v>
      </c>
      <c r="DQ433" s="236">
        <f t="shared" si="6860"/>
        <v>0</v>
      </c>
      <c r="DR433" s="232">
        <f t="shared" si="6861"/>
        <v>0</v>
      </c>
      <c r="DS433" s="233">
        <f t="shared" si="6862"/>
        <v>0</v>
      </c>
      <c r="DT433" s="88"/>
      <c r="DU433" s="100"/>
      <c r="DV433" s="90">
        <f t="shared" si="7012"/>
        <v>0</v>
      </c>
      <c r="DW433" s="88"/>
      <c r="DX433" s="100"/>
      <c r="DY433" s="90">
        <f t="shared" si="7013"/>
        <v>0</v>
      </c>
      <c r="DZ433" s="236">
        <f t="shared" si="6863"/>
        <v>0</v>
      </c>
      <c r="EA433" s="232">
        <f t="shared" si="6864"/>
        <v>0</v>
      </c>
      <c r="EB433" s="233">
        <f t="shared" si="6865"/>
        <v>0</v>
      </c>
      <c r="EC433" s="88"/>
      <c r="ED433" s="100"/>
      <c r="EE433" s="90">
        <f t="shared" si="6988"/>
        <v>0</v>
      </c>
      <c r="EF433" s="88"/>
      <c r="EG433" s="100"/>
      <c r="EH433" s="90">
        <f t="shared" si="6989"/>
        <v>0</v>
      </c>
      <c r="EI433" s="41">
        <f t="shared" si="6866"/>
        <v>0</v>
      </c>
      <c r="EJ433" s="42">
        <f t="shared" si="6867"/>
        <v>0</v>
      </c>
      <c r="EK433" s="43">
        <f t="shared" si="6868"/>
        <v>0</v>
      </c>
      <c r="EL433" s="50">
        <f t="shared" si="6869"/>
        <v>0</v>
      </c>
      <c r="EM433" s="45">
        <f t="shared" si="6870"/>
        <v>0</v>
      </c>
      <c r="EN433" s="51">
        <f t="shared" si="6871"/>
        <v>0</v>
      </c>
      <c r="EO433" s="50">
        <f t="shared" si="6872"/>
        <v>0</v>
      </c>
      <c r="EP433" s="45">
        <f t="shared" si="6873"/>
        <v>0</v>
      </c>
      <c r="EQ433" s="51">
        <f t="shared" si="6874"/>
        <v>0</v>
      </c>
      <c r="ER433" s="81">
        <f t="shared" si="6875"/>
        <v>0</v>
      </c>
      <c r="ES433" s="52">
        <f t="shared" si="6876"/>
        <v>0</v>
      </c>
      <c r="ET433" s="52">
        <f t="shared" si="6877"/>
        <v>0</v>
      </c>
      <c r="EU433" s="27">
        <f t="shared" si="6878"/>
        <v>0</v>
      </c>
      <c r="EV433" s="28">
        <f t="shared" si="6879"/>
        <v>0</v>
      </c>
      <c r="EW433" s="29">
        <f t="shared" si="6880"/>
        <v>0</v>
      </c>
      <c r="EX433" s="27">
        <f t="shared" si="6881"/>
        <v>0</v>
      </c>
      <c r="EY433" s="28">
        <f t="shared" si="6882"/>
        <v>0</v>
      </c>
      <c r="EZ433" s="29">
        <f t="shared" si="6883"/>
        <v>0</v>
      </c>
      <c r="FA433" s="27">
        <f t="shared" si="6884"/>
        <v>0</v>
      </c>
      <c r="FB433" s="28">
        <f t="shared" si="6885"/>
        <v>0</v>
      </c>
      <c r="FC433" s="29">
        <f t="shared" si="6886"/>
        <v>0</v>
      </c>
      <c r="FE433" s="84"/>
      <c r="FF433" s="176"/>
      <c r="FG433" s="176"/>
      <c r="FH433" s="84"/>
      <c r="FI433" s="239"/>
      <c r="FJ433" s="240"/>
      <c r="FK433" s="241">
        <f t="shared" si="6990"/>
        <v>0</v>
      </c>
      <c r="FL433" s="239"/>
      <c r="FM433" s="240"/>
      <c r="FN433" s="241">
        <f t="shared" si="6991"/>
        <v>0</v>
      </c>
      <c r="FO433" s="41">
        <f t="shared" si="6887"/>
        <v>0</v>
      </c>
      <c r="FP433" s="42">
        <f t="shared" si="6888"/>
        <v>0</v>
      </c>
      <c r="FQ433" s="43">
        <f t="shared" si="6889"/>
        <v>0</v>
      </c>
      <c r="FR433" s="239"/>
      <c r="FS433" s="240"/>
      <c r="FT433" s="241">
        <f t="shared" si="6992"/>
        <v>0</v>
      </c>
      <c r="FU433" s="239"/>
      <c r="FV433" s="240"/>
      <c r="FW433" s="241">
        <f t="shared" si="6993"/>
        <v>0</v>
      </c>
      <c r="FX433" s="41">
        <f t="shared" si="6890"/>
        <v>0</v>
      </c>
      <c r="FY433" s="42">
        <f t="shared" si="6891"/>
        <v>0</v>
      </c>
      <c r="FZ433" s="43">
        <f t="shared" si="6892"/>
        <v>0</v>
      </c>
      <c r="GA433" s="239"/>
      <c r="GB433" s="240"/>
      <c r="GC433" s="241">
        <f t="shared" si="6994"/>
        <v>0</v>
      </c>
      <c r="GD433" s="239"/>
      <c r="GE433" s="240"/>
      <c r="GF433" s="241">
        <f t="shared" si="6995"/>
        <v>0</v>
      </c>
      <c r="GG433" s="236">
        <f t="shared" si="6893"/>
        <v>0</v>
      </c>
      <c r="GH433" s="232">
        <f t="shared" si="6894"/>
        <v>0</v>
      </c>
      <c r="GI433" s="233">
        <f t="shared" si="6895"/>
        <v>0</v>
      </c>
      <c r="GJ433" s="449">
        <f t="shared" si="6896"/>
        <v>0</v>
      </c>
      <c r="GK433" s="450">
        <f t="shared" si="6897"/>
        <v>0</v>
      </c>
      <c r="GL433" s="451">
        <f t="shared" si="6898"/>
        <v>0</v>
      </c>
      <c r="GM433" s="449">
        <f t="shared" si="6899"/>
        <v>0</v>
      </c>
      <c r="GN433" s="450">
        <f t="shared" si="6900"/>
        <v>0</v>
      </c>
      <c r="GO433" s="451">
        <f t="shared" si="6901"/>
        <v>0</v>
      </c>
      <c r="GP433" s="252">
        <f t="shared" si="6902"/>
        <v>0</v>
      </c>
      <c r="GQ433" s="253">
        <f t="shared" si="6903"/>
        <v>0</v>
      </c>
      <c r="GR433" s="253">
        <f t="shared" si="6904"/>
        <v>0</v>
      </c>
      <c r="GS433" s="88"/>
      <c r="GT433" s="100"/>
      <c r="GU433" s="90">
        <f t="shared" si="6996"/>
        <v>0</v>
      </c>
      <c r="GV433" s="594"/>
      <c r="GW433" s="315"/>
      <c r="GX433" s="90">
        <f t="shared" si="6997"/>
        <v>0</v>
      </c>
      <c r="GY433" s="236">
        <f t="shared" si="6905"/>
        <v>0</v>
      </c>
      <c r="GZ433" s="232">
        <f t="shared" si="6906"/>
        <v>0</v>
      </c>
      <c r="HA433" s="233">
        <f t="shared" si="6907"/>
        <v>0</v>
      </c>
      <c r="HB433" s="88"/>
      <c r="HC433" s="100"/>
      <c r="HD433" s="90">
        <f t="shared" si="6998"/>
        <v>0</v>
      </c>
      <c r="HE433" s="88"/>
      <c r="HF433" s="100"/>
      <c r="HG433" s="90">
        <f t="shared" si="6999"/>
        <v>0</v>
      </c>
      <c r="HH433" s="236">
        <f t="shared" si="6908"/>
        <v>0</v>
      </c>
      <c r="HI433" s="232">
        <f t="shared" si="6909"/>
        <v>0</v>
      </c>
      <c r="HJ433" s="233">
        <f t="shared" si="6910"/>
        <v>0</v>
      </c>
      <c r="HK433" s="88"/>
      <c r="HL433" s="100"/>
      <c r="HM433" s="90">
        <f t="shared" si="7000"/>
        <v>0</v>
      </c>
      <c r="HN433" s="88"/>
      <c r="HO433" s="100"/>
      <c r="HP433" s="90">
        <f t="shared" si="7001"/>
        <v>0</v>
      </c>
      <c r="HQ433" s="236">
        <f t="shared" si="6911"/>
        <v>0</v>
      </c>
      <c r="HR433" s="232">
        <f t="shared" si="6912"/>
        <v>0</v>
      </c>
      <c r="HS433" s="233">
        <f t="shared" si="6913"/>
        <v>0</v>
      </c>
      <c r="HT433" s="50">
        <f t="shared" si="6914"/>
        <v>0</v>
      </c>
      <c r="HU433" s="45">
        <f t="shared" si="6915"/>
        <v>0</v>
      </c>
      <c r="HV433" s="51">
        <f t="shared" si="6916"/>
        <v>0</v>
      </c>
      <c r="HW433" s="50">
        <f t="shared" si="6917"/>
        <v>0</v>
      </c>
      <c r="HX433" s="45">
        <f t="shared" si="6918"/>
        <v>0</v>
      </c>
      <c r="HY433" s="51">
        <f t="shared" si="6919"/>
        <v>0</v>
      </c>
      <c r="HZ433" s="252">
        <f t="shared" si="6920"/>
        <v>0</v>
      </c>
      <c r="IA433" s="253">
        <f t="shared" si="6921"/>
        <v>0</v>
      </c>
      <c r="IB433" s="253">
        <f t="shared" si="6922"/>
        <v>0</v>
      </c>
      <c r="IC433" s="239"/>
      <c r="ID433" s="240"/>
      <c r="IE433" s="241">
        <f t="shared" si="7002"/>
        <v>0</v>
      </c>
      <c r="IF433" s="239"/>
      <c r="IG433" s="240"/>
      <c r="IH433" s="241">
        <f t="shared" si="7003"/>
        <v>0</v>
      </c>
      <c r="II433" s="236">
        <f t="shared" si="6923"/>
        <v>0</v>
      </c>
      <c r="IJ433" s="232">
        <f t="shared" si="6924"/>
        <v>0</v>
      </c>
      <c r="IK433" s="233">
        <f t="shared" si="6925"/>
        <v>0</v>
      </c>
      <c r="IL433" s="239"/>
      <c r="IM433" s="240"/>
      <c r="IN433" s="241">
        <f t="shared" si="7004"/>
        <v>0</v>
      </c>
      <c r="IO433" s="239"/>
      <c r="IP433" s="240"/>
      <c r="IQ433" s="241">
        <f t="shared" si="7005"/>
        <v>0</v>
      </c>
      <c r="IR433" s="236">
        <f t="shared" si="6926"/>
        <v>0</v>
      </c>
      <c r="IS433" s="232">
        <f t="shared" si="6927"/>
        <v>0</v>
      </c>
      <c r="IT433" s="233">
        <f t="shared" si="6928"/>
        <v>0</v>
      </c>
      <c r="IU433" s="239"/>
      <c r="IV433" s="240"/>
      <c r="IW433" s="241">
        <f t="shared" si="7006"/>
        <v>0</v>
      </c>
      <c r="IX433" s="239"/>
      <c r="IY433" s="240"/>
      <c r="IZ433" s="241">
        <f t="shared" si="7007"/>
        <v>0</v>
      </c>
      <c r="JA433" s="236">
        <f t="shared" si="6929"/>
        <v>0</v>
      </c>
      <c r="JB433" s="232">
        <f t="shared" si="6930"/>
        <v>0</v>
      </c>
      <c r="JC433" s="233">
        <f t="shared" si="6931"/>
        <v>0</v>
      </c>
      <c r="JD433" s="449">
        <f t="shared" si="6932"/>
        <v>0</v>
      </c>
      <c r="JE433" s="450">
        <f t="shared" si="6933"/>
        <v>0</v>
      </c>
      <c r="JF433" s="451">
        <f t="shared" si="6934"/>
        <v>0</v>
      </c>
      <c r="JG433" s="449">
        <f t="shared" si="6935"/>
        <v>0</v>
      </c>
      <c r="JH433" s="450">
        <f t="shared" si="6936"/>
        <v>0</v>
      </c>
      <c r="JI433" s="451">
        <f t="shared" si="6937"/>
        <v>0</v>
      </c>
      <c r="JJ433" s="252">
        <f t="shared" si="6938"/>
        <v>0</v>
      </c>
      <c r="JK433" s="253">
        <f t="shared" si="6939"/>
        <v>0</v>
      </c>
      <c r="JL433" s="253">
        <f t="shared" si="6940"/>
        <v>0</v>
      </c>
      <c r="JM433" s="88"/>
      <c r="JN433" s="100"/>
      <c r="JO433" s="90">
        <f t="shared" si="7008"/>
        <v>0</v>
      </c>
      <c r="JP433" s="88"/>
      <c r="JQ433" s="100"/>
      <c r="JR433" s="90">
        <f t="shared" si="7009"/>
        <v>0</v>
      </c>
      <c r="JS433" s="236">
        <f t="shared" si="6941"/>
        <v>0</v>
      </c>
      <c r="JT433" s="232">
        <f t="shared" si="6942"/>
        <v>0</v>
      </c>
      <c r="JU433" s="233">
        <f t="shared" si="6943"/>
        <v>0</v>
      </c>
      <c r="JV433" s="88"/>
      <c r="JW433" s="100"/>
      <c r="JX433" s="90">
        <f t="shared" si="7014"/>
        <v>0</v>
      </c>
      <c r="JY433" s="88"/>
      <c r="JZ433" s="100"/>
      <c r="KA433" s="90">
        <f t="shared" si="7015"/>
        <v>0</v>
      </c>
      <c r="KB433" s="236">
        <f t="shared" si="6944"/>
        <v>0</v>
      </c>
      <c r="KC433" s="232">
        <f t="shared" si="6945"/>
        <v>0</v>
      </c>
      <c r="KD433" s="233">
        <f t="shared" si="6946"/>
        <v>0</v>
      </c>
      <c r="KE433" s="88"/>
      <c r="KF433" s="100"/>
      <c r="KG433" s="90">
        <f t="shared" si="7010"/>
        <v>0</v>
      </c>
      <c r="KH433" s="88"/>
      <c r="KI433" s="100"/>
      <c r="KJ433" s="90">
        <f t="shared" si="7011"/>
        <v>0</v>
      </c>
      <c r="KK433" s="41">
        <f t="shared" si="6947"/>
        <v>0</v>
      </c>
      <c r="KL433" s="42">
        <f t="shared" si="6948"/>
        <v>0</v>
      </c>
      <c r="KM433" s="43">
        <f t="shared" si="6949"/>
        <v>0</v>
      </c>
      <c r="KN433" s="50">
        <f t="shared" si="6950"/>
        <v>0</v>
      </c>
      <c r="KO433" s="45">
        <f t="shared" si="6951"/>
        <v>0</v>
      </c>
      <c r="KP433" s="51">
        <f t="shared" si="6952"/>
        <v>0</v>
      </c>
      <c r="KQ433" s="50">
        <f t="shared" si="6953"/>
        <v>0</v>
      </c>
      <c r="KR433" s="45">
        <f t="shared" si="6954"/>
        <v>0</v>
      </c>
      <c r="KS433" s="51">
        <f t="shared" si="6955"/>
        <v>0</v>
      </c>
      <c r="KT433" s="81">
        <f t="shared" si="6956"/>
        <v>0</v>
      </c>
      <c r="KU433" s="52">
        <f t="shared" si="6957"/>
        <v>0</v>
      </c>
      <c r="KV433" s="52">
        <f t="shared" si="6958"/>
        <v>0</v>
      </c>
      <c r="KW433" s="27">
        <f t="shared" si="6959"/>
        <v>0</v>
      </c>
      <c r="KX433" s="28">
        <f t="shared" si="6960"/>
        <v>0</v>
      </c>
      <c r="KY433" s="29">
        <f t="shared" si="6961"/>
        <v>0</v>
      </c>
      <c r="KZ433" s="27">
        <f t="shared" si="6962"/>
        <v>0</v>
      </c>
      <c r="LA433" s="28">
        <f t="shared" si="6963"/>
        <v>0</v>
      </c>
      <c r="LB433" s="29">
        <f t="shared" si="6964"/>
        <v>0</v>
      </c>
      <c r="LC433" s="27">
        <f t="shared" si="6965"/>
        <v>0</v>
      </c>
      <c r="LD433" s="28">
        <f t="shared" si="6966"/>
        <v>0</v>
      </c>
      <c r="LE433" s="29">
        <f t="shared" si="6967"/>
        <v>0</v>
      </c>
    </row>
    <row r="434" spans="2:317" ht="20.25" hidden="1" customHeight="1" outlineLevel="3">
      <c r="B434" s="84"/>
      <c r="C434" s="176"/>
      <c r="D434" s="176"/>
      <c r="E434" s="176"/>
      <c r="F434" s="84"/>
      <c r="G434" s="239"/>
      <c r="H434" s="240"/>
      <c r="I434" s="241">
        <f t="shared" si="6968"/>
        <v>0</v>
      </c>
      <c r="J434" s="239"/>
      <c r="K434" s="240"/>
      <c r="L434" s="241">
        <f t="shared" si="6969"/>
        <v>0</v>
      </c>
      <c r="M434" s="41">
        <f t="shared" si="6806"/>
        <v>0</v>
      </c>
      <c r="N434" s="42">
        <f t="shared" si="6807"/>
        <v>0</v>
      </c>
      <c r="O434" s="43">
        <f t="shared" si="6808"/>
        <v>0</v>
      </c>
      <c r="P434" s="239"/>
      <c r="Q434" s="240"/>
      <c r="R434" s="241">
        <f t="shared" si="6970"/>
        <v>0</v>
      </c>
      <c r="S434" s="239"/>
      <c r="T434" s="240"/>
      <c r="U434" s="241">
        <f t="shared" si="6971"/>
        <v>0</v>
      </c>
      <c r="V434" s="41">
        <f t="shared" si="6809"/>
        <v>0</v>
      </c>
      <c r="W434" s="42">
        <f t="shared" si="6810"/>
        <v>0</v>
      </c>
      <c r="X434" s="43">
        <f t="shared" si="6811"/>
        <v>0</v>
      </c>
      <c r="Y434" s="239"/>
      <c r="Z434" s="240"/>
      <c r="AA434" s="241">
        <f t="shared" si="6972"/>
        <v>0</v>
      </c>
      <c r="AB434" s="239"/>
      <c r="AC434" s="240"/>
      <c r="AD434" s="241">
        <f t="shared" si="6973"/>
        <v>0</v>
      </c>
      <c r="AE434" s="236">
        <f t="shared" si="6812"/>
        <v>0</v>
      </c>
      <c r="AF434" s="232">
        <f t="shared" si="6813"/>
        <v>0</v>
      </c>
      <c r="AG434" s="233">
        <f t="shared" si="6814"/>
        <v>0</v>
      </c>
      <c r="AH434" s="449">
        <f t="shared" si="6815"/>
        <v>0</v>
      </c>
      <c r="AI434" s="450">
        <f t="shared" si="6816"/>
        <v>0</v>
      </c>
      <c r="AJ434" s="451">
        <f t="shared" si="6817"/>
        <v>0</v>
      </c>
      <c r="AK434" s="449">
        <f t="shared" si="6818"/>
        <v>0</v>
      </c>
      <c r="AL434" s="450">
        <f t="shared" si="6819"/>
        <v>0</v>
      </c>
      <c r="AM434" s="451">
        <f t="shared" si="6820"/>
        <v>0</v>
      </c>
      <c r="AN434" s="252">
        <f t="shared" si="6821"/>
        <v>0</v>
      </c>
      <c r="AO434" s="253">
        <f t="shared" si="6822"/>
        <v>0</v>
      </c>
      <c r="AP434" s="253">
        <f t="shared" si="6823"/>
        <v>0</v>
      </c>
      <c r="AQ434" s="88"/>
      <c r="AR434" s="100"/>
      <c r="AS434" s="90">
        <f t="shared" si="6974"/>
        <v>0</v>
      </c>
      <c r="AT434" s="88"/>
      <c r="AU434" s="100"/>
      <c r="AV434" s="90">
        <f t="shared" si="6975"/>
        <v>0</v>
      </c>
      <c r="AW434" s="236">
        <f t="shared" si="6824"/>
        <v>0</v>
      </c>
      <c r="AX434" s="232">
        <f t="shared" si="6825"/>
        <v>0</v>
      </c>
      <c r="AY434" s="233">
        <f t="shared" si="6826"/>
        <v>0</v>
      </c>
      <c r="AZ434" s="88"/>
      <c r="BA434" s="100"/>
      <c r="BB434" s="90">
        <f t="shared" si="6976"/>
        <v>0</v>
      </c>
      <c r="BC434" s="88"/>
      <c r="BD434" s="100"/>
      <c r="BE434" s="90">
        <f t="shared" si="6977"/>
        <v>0</v>
      </c>
      <c r="BF434" s="236">
        <f t="shared" si="6827"/>
        <v>0</v>
      </c>
      <c r="BG434" s="232">
        <f t="shared" si="6828"/>
        <v>0</v>
      </c>
      <c r="BH434" s="233">
        <f t="shared" si="6829"/>
        <v>0</v>
      </c>
      <c r="BI434" s="88"/>
      <c r="BJ434" s="100"/>
      <c r="BK434" s="90">
        <f t="shared" si="6978"/>
        <v>0</v>
      </c>
      <c r="BL434" s="88"/>
      <c r="BM434" s="100"/>
      <c r="BN434" s="90">
        <f t="shared" si="6979"/>
        <v>0</v>
      </c>
      <c r="BO434" s="236">
        <f t="shared" si="6830"/>
        <v>0</v>
      </c>
      <c r="BP434" s="232">
        <f t="shared" si="6831"/>
        <v>0</v>
      </c>
      <c r="BQ434" s="233">
        <f t="shared" si="6832"/>
        <v>0</v>
      </c>
      <c r="BR434" s="50">
        <f t="shared" si="6833"/>
        <v>0</v>
      </c>
      <c r="BS434" s="45">
        <f t="shared" si="6834"/>
        <v>0</v>
      </c>
      <c r="BT434" s="51">
        <f t="shared" si="6835"/>
        <v>0</v>
      </c>
      <c r="BU434" s="50">
        <f t="shared" si="6836"/>
        <v>0</v>
      </c>
      <c r="BV434" s="45">
        <f t="shared" si="6837"/>
        <v>0</v>
      </c>
      <c r="BW434" s="51">
        <f t="shared" si="6838"/>
        <v>0</v>
      </c>
      <c r="BX434" s="252">
        <f t="shared" si="6839"/>
        <v>0</v>
      </c>
      <c r="BY434" s="253">
        <f t="shared" si="6840"/>
        <v>0</v>
      </c>
      <c r="BZ434" s="253">
        <f t="shared" si="6841"/>
        <v>0</v>
      </c>
      <c r="CA434" s="239"/>
      <c r="CB434" s="240"/>
      <c r="CC434" s="241">
        <f t="shared" si="6980"/>
        <v>0</v>
      </c>
      <c r="CD434" s="239"/>
      <c r="CE434" s="240"/>
      <c r="CF434" s="241">
        <f t="shared" si="6981"/>
        <v>0</v>
      </c>
      <c r="CG434" s="236">
        <f t="shared" si="6842"/>
        <v>0</v>
      </c>
      <c r="CH434" s="232">
        <f t="shared" si="6843"/>
        <v>0</v>
      </c>
      <c r="CI434" s="233">
        <f t="shared" si="6844"/>
        <v>0</v>
      </c>
      <c r="CJ434" s="239"/>
      <c r="CK434" s="240"/>
      <c r="CL434" s="241">
        <f t="shared" si="6982"/>
        <v>0</v>
      </c>
      <c r="CM434" s="239"/>
      <c r="CN434" s="240"/>
      <c r="CO434" s="241">
        <f t="shared" si="6983"/>
        <v>0</v>
      </c>
      <c r="CP434" s="236">
        <f t="shared" si="6845"/>
        <v>0</v>
      </c>
      <c r="CQ434" s="232">
        <f t="shared" si="6846"/>
        <v>0</v>
      </c>
      <c r="CR434" s="233">
        <f t="shared" si="6847"/>
        <v>0</v>
      </c>
      <c r="CS434" s="239"/>
      <c r="CT434" s="240"/>
      <c r="CU434" s="241">
        <f t="shared" si="6984"/>
        <v>0</v>
      </c>
      <c r="CV434" s="239"/>
      <c r="CW434" s="240"/>
      <c r="CX434" s="241">
        <f t="shared" si="6985"/>
        <v>0</v>
      </c>
      <c r="CY434" s="236">
        <f t="shared" si="6848"/>
        <v>0</v>
      </c>
      <c r="CZ434" s="232">
        <f t="shared" si="6849"/>
        <v>0</v>
      </c>
      <c r="DA434" s="233">
        <f t="shared" si="6850"/>
        <v>0</v>
      </c>
      <c r="DB434" s="449">
        <f t="shared" si="6851"/>
        <v>0</v>
      </c>
      <c r="DC434" s="450">
        <f t="shared" si="6852"/>
        <v>0</v>
      </c>
      <c r="DD434" s="451">
        <f t="shared" si="6853"/>
        <v>0</v>
      </c>
      <c r="DE434" s="449">
        <f t="shared" si="6854"/>
        <v>0</v>
      </c>
      <c r="DF434" s="450">
        <f t="shared" si="6855"/>
        <v>0</v>
      </c>
      <c r="DG434" s="451">
        <f t="shared" si="6856"/>
        <v>0</v>
      </c>
      <c r="DH434" s="252">
        <f t="shared" si="6857"/>
        <v>0</v>
      </c>
      <c r="DI434" s="253">
        <f t="shared" si="6858"/>
        <v>0</v>
      </c>
      <c r="DJ434" s="253">
        <f t="shared" si="6859"/>
        <v>0</v>
      </c>
      <c r="DK434" s="88"/>
      <c r="DL434" s="100"/>
      <c r="DM434" s="90">
        <f t="shared" si="6986"/>
        <v>0</v>
      </c>
      <c r="DN434" s="88"/>
      <c r="DO434" s="100"/>
      <c r="DP434" s="90">
        <f t="shared" si="6987"/>
        <v>0</v>
      </c>
      <c r="DQ434" s="236">
        <f t="shared" si="6860"/>
        <v>0</v>
      </c>
      <c r="DR434" s="232">
        <f t="shared" si="6861"/>
        <v>0</v>
      </c>
      <c r="DS434" s="233">
        <f t="shared" si="6862"/>
        <v>0</v>
      </c>
      <c r="DT434" s="88"/>
      <c r="DU434" s="100"/>
      <c r="DV434" s="90">
        <f t="shared" si="7012"/>
        <v>0</v>
      </c>
      <c r="DW434" s="88"/>
      <c r="DX434" s="100"/>
      <c r="DY434" s="90">
        <f t="shared" si="7013"/>
        <v>0</v>
      </c>
      <c r="DZ434" s="236">
        <f t="shared" si="6863"/>
        <v>0</v>
      </c>
      <c r="EA434" s="232">
        <f t="shared" si="6864"/>
        <v>0</v>
      </c>
      <c r="EB434" s="233">
        <f t="shared" si="6865"/>
        <v>0</v>
      </c>
      <c r="EC434" s="88"/>
      <c r="ED434" s="100"/>
      <c r="EE434" s="90">
        <f t="shared" si="6988"/>
        <v>0</v>
      </c>
      <c r="EF434" s="88"/>
      <c r="EG434" s="100"/>
      <c r="EH434" s="90">
        <f t="shared" si="6989"/>
        <v>0</v>
      </c>
      <c r="EI434" s="41">
        <f t="shared" si="6866"/>
        <v>0</v>
      </c>
      <c r="EJ434" s="42">
        <f t="shared" si="6867"/>
        <v>0</v>
      </c>
      <c r="EK434" s="43">
        <f t="shared" si="6868"/>
        <v>0</v>
      </c>
      <c r="EL434" s="50">
        <f t="shared" si="6869"/>
        <v>0</v>
      </c>
      <c r="EM434" s="45">
        <f t="shared" si="6870"/>
        <v>0</v>
      </c>
      <c r="EN434" s="51">
        <f t="shared" si="6871"/>
        <v>0</v>
      </c>
      <c r="EO434" s="50">
        <f t="shared" si="6872"/>
        <v>0</v>
      </c>
      <c r="EP434" s="45">
        <f t="shared" si="6873"/>
        <v>0</v>
      </c>
      <c r="EQ434" s="51">
        <f t="shared" si="6874"/>
        <v>0</v>
      </c>
      <c r="ER434" s="81">
        <f t="shared" si="6875"/>
        <v>0</v>
      </c>
      <c r="ES434" s="52">
        <f t="shared" si="6876"/>
        <v>0</v>
      </c>
      <c r="ET434" s="52">
        <f t="shared" si="6877"/>
        <v>0</v>
      </c>
      <c r="EU434" s="27">
        <f t="shared" si="6878"/>
        <v>0</v>
      </c>
      <c r="EV434" s="28">
        <f t="shared" si="6879"/>
        <v>0</v>
      </c>
      <c r="EW434" s="29">
        <f t="shared" si="6880"/>
        <v>0</v>
      </c>
      <c r="EX434" s="27">
        <f t="shared" si="6881"/>
        <v>0</v>
      </c>
      <c r="EY434" s="28">
        <f t="shared" si="6882"/>
        <v>0</v>
      </c>
      <c r="EZ434" s="29">
        <f t="shared" si="6883"/>
        <v>0</v>
      </c>
      <c r="FA434" s="27">
        <f t="shared" si="6884"/>
        <v>0</v>
      </c>
      <c r="FB434" s="28">
        <f t="shared" si="6885"/>
        <v>0</v>
      </c>
      <c r="FC434" s="29">
        <f t="shared" si="6886"/>
        <v>0</v>
      </c>
      <c r="FE434" s="84"/>
      <c r="FF434" s="176"/>
      <c r="FG434" s="176"/>
      <c r="FH434" s="84"/>
      <c r="FI434" s="239"/>
      <c r="FJ434" s="240"/>
      <c r="FK434" s="241">
        <f t="shared" si="6990"/>
        <v>0</v>
      </c>
      <c r="FL434" s="239"/>
      <c r="FM434" s="240"/>
      <c r="FN434" s="241">
        <f t="shared" si="6991"/>
        <v>0</v>
      </c>
      <c r="FO434" s="41">
        <f t="shared" si="6887"/>
        <v>0</v>
      </c>
      <c r="FP434" s="42">
        <f t="shared" si="6888"/>
        <v>0</v>
      </c>
      <c r="FQ434" s="43">
        <f t="shared" si="6889"/>
        <v>0</v>
      </c>
      <c r="FR434" s="239"/>
      <c r="FS434" s="240"/>
      <c r="FT434" s="241">
        <f t="shared" si="6992"/>
        <v>0</v>
      </c>
      <c r="FU434" s="239"/>
      <c r="FV434" s="240"/>
      <c r="FW434" s="241">
        <f t="shared" si="6993"/>
        <v>0</v>
      </c>
      <c r="FX434" s="41">
        <f t="shared" si="6890"/>
        <v>0</v>
      </c>
      <c r="FY434" s="42">
        <f t="shared" si="6891"/>
        <v>0</v>
      </c>
      <c r="FZ434" s="43">
        <f t="shared" si="6892"/>
        <v>0</v>
      </c>
      <c r="GA434" s="239"/>
      <c r="GB434" s="240"/>
      <c r="GC434" s="241">
        <f t="shared" si="6994"/>
        <v>0</v>
      </c>
      <c r="GD434" s="239"/>
      <c r="GE434" s="240"/>
      <c r="GF434" s="241">
        <f t="shared" si="6995"/>
        <v>0</v>
      </c>
      <c r="GG434" s="236">
        <f t="shared" si="6893"/>
        <v>0</v>
      </c>
      <c r="GH434" s="232">
        <f t="shared" si="6894"/>
        <v>0</v>
      </c>
      <c r="GI434" s="233">
        <f t="shared" si="6895"/>
        <v>0</v>
      </c>
      <c r="GJ434" s="449">
        <f t="shared" si="6896"/>
        <v>0</v>
      </c>
      <c r="GK434" s="450">
        <f t="shared" si="6897"/>
        <v>0</v>
      </c>
      <c r="GL434" s="451">
        <f t="shared" si="6898"/>
        <v>0</v>
      </c>
      <c r="GM434" s="449">
        <f t="shared" si="6899"/>
        <v>0</v>
      </c>
      <c r="GN434" s="450">
        <f t="shared" si="6900"/>
        <v>0</v>
      </c>
      <c r="GO434" s="451">
        <f t="shared" si="6901"/>
        <v>0</v>
      </c>
      <c r="GP434" s="252">
        <f t="shared" si="6902"/>
        <v>0</v>
      </c>
      <c r="GQ434" s="253">
        <f t="shared" si="6903"/>
        <v>0</v>
      </c>
      <c r="GR434" s="253">
        <f t="shared" si="6904"/>
        <v>0</v>
      </c>
      <c r="GS434" s="88"/>
      <c r="GT434" s="100"/>
      <c r="GU434" s="90">
        <f t="shared" si="6996"/>
        <v>0</v>
      </c>
      <c r="GV434" s="88"/>
      <c r="GW434" s="100"/>
      <c r="GX434" s="90">
        <f t="shared" si="6997"/>
        <v>0</v>
      </c>
      <c r="GY434" s="236">
        <f t="shared" si="6905"/>
        <v>0</v>
      </c>
      <c r="GZ434" s="232">
        <f t="shared" si="6906"/>
        <v>0</v>
      </c>
      <c r="HA434" s="233">
        <f t="shared" si="6907"/>
        <v>0</v>
      </c>
      <c r="HB434" s="88"/>
      <c r="HC434" s="100"/>
      <c r="HD434" s="90">
        <f t="shared" si="6998"/>
        <v>0</v>
      </c>
      <c r="HE434" s="88"/>
      <c r="HF434" s="100"/>
      <c r="HG434" s="90">
        <f t="shared" si="6999"/>
        <v>0</v>
      </c>
      <c r="HH434" s="236">
        <f t="shared" si="6908"/>
        <v>0</v>
      </c>
      <c r="HI434" s="232">
        <f t="shared" si="6909"/>
        <v>0</v>
      </c>
      <c r="HJ434" s="233">
        <f t="shared" si="6910"/>
        <v>0</v>
      </c>
      <c r="HK434" s="88"/>
      <c r="HL434" s="100"/>
      <c r="HM434" s="90">
        <f t="shared" si="7000"/>
        <v>0</v>
      </c>
      <c r="HN434" s="88"/>
      <c r="HO434" s="100"/>
      <c r="HP434" s="90">
        <f t="shared" si="7001"/>
        <v>0</v>
      </c>
      <c r="HQ434" s="236">
        <f t="shared" si="6911"/>
        <v>0</v>
      </c>
      <c r="HR434" s="232">
        <f t="shared" si="6912"/>
        <v>0</v>
      </c>
      <c r="HS434" s="233">
        <f t="shared" si="6913"/>
        <v>0</v>
      </c>
      <c r="HT434" s="50">
        <f t="shared" si="6914"/>
        <v>0</v>
      </c>
      <c r="HU434" s="45">
        <f t="shared" si="6915"/>
        <v>0</v>
      </c>
      <c r="HV434" s="51">
        <f t="shared" si="6916"/>
        <v>0</v>
      </c>
      <c r="HW434" s="50">
        <f t="shared" si="6917"/>
        <v>0</v>
      </c>
      <c r="HX434" s="45">
        <f t="shared" si="6918"/>
        <v>0</v>
      </c>
      <c r="HY434" s="51">
        <f t="shared" si="6919"/>
        <v>0</v>
      </c>
      <c r="HZ434" s="252">
        <f t="shared" si="6920"/>
        <v>0</v>
      </c>
      <c r="IA434" s="253">
        <f t="shared" si="6921"/>
        <v>0</v>
      </c>
      <c r="IB434" s="253">
        <f t="shared" si="6922"/>
        <v>0</v>
      </c>
      <c r="IC434" s="239"/>
      <c r="ID434" s="240"/>
      <c r="IE434" s="241">
        <f t="shared" si="7002"/>
        <v>0</v>
      </c>
      <c r="IF434" s="239"/>
      <c r="IG434" s="240"/>
      <c r="IH434" s="241">
        <f t="shared" si="7003"/>
        <v>0</v>
      </c>
      <c r="II434" s="236">
        <f t="shared" si="6923"/>
        <v>0</v>
      </c>
      <c r="IJ434" s="232">
        <f t="shared" si="6924"/>
        <v>0</v>
      </c>
      <c r="IK434" s="233">
        <f t="shared" si="6925"/>
        <v>0</v>
      </c>
      <c r="IL434" s="239"/>
      <c r="IM434" s="240"/>
      <c r="IN434" s="241">
        <f t="shared" si="7004"/>
        <v>0</v>
      </c>
      <c r="IO434" s="239"/>
      <c r="IP434" s="240"/>
      <c r="IQ434" s="241">
        <f t="shared" si="7005"/>
        <v>0</v>
      </c>
      <c r="IR434" s="236">
        <f t="shared" si="6926"/>
        <v>0</v>
      </c>
      <c r="IS434" s="232">
        <f t="shared" si="6927"/>
        <v>0</v>
      </c>
      <c r="IT434" s="233">
        <f t="shared" si="6928"/>
        <v>0</v>
      </c>
      <c r="IU434" s="239"/>
      <c r="IV434" s="240"/>
      <c r="IW434" s="241">
        <f t="shared" si="7006"/>
        <v>0</v>
      </c>
      <c r="IX434" s="239"/>
      <c r="IY434" s="240"/>
      <c r="IZ434" s="241">
        <f t="shared" si="7007"/>
        <v>0</v>
      </c>
      <c r="JA434" s="236">
        <f t="shared" si="6929"/>
        <v>0</v>
      </c>
      <c r="JB434" s="232">
        <f t="shared" si="6930"/>
        <v>0</v>
      </c>
      <c r="JC434" s="233">
        <f t="shared" si="6931"/>
        <v>0</v>
      </c>
      <c r="JD434" s="449">
        <f t="shared" si="6932"/>
        <v>0</v>
      </c>
      <c r="JE434" s="450">
        <f t="shared" si="6933"/>
        <v>0</v>
      </c>
      <c r="JF434" s="451">
        <f t="shared" si="6934"/>
        <v>0</v>
      </c>
      <c r="JG434" s="449">
        <f t="shared" si="6935"/>
        <v>0</v>
      </c>
      <c r="JH434" s="450">
        <f t="shared" si="6936"/>
        <v>0</v>
      </c>
      <c r="JI434" s="451">
        <f t="shared" si="6937"/>
        <v>0</v>
      </c>
      <c r="JJ434" s="252">
        <f t="shared" si="6938"/>
        <v>0</v>
      </c>
      <c r="JK434" s="253">
        <f t="shared" si="6939"/>
        <v>0</v>
      </c>
      <c r="JL434" s="253">
        <f t="shared" si="6940"/>
        <v>0</v>
      </c>
      <c r="JM434" s="88"/>
      <c r="JN434" s="100"/>
      <c r="JO434" s="90">
        <f t="shared" si="7008"/>
        <v>0</v>
      </c>
      <c r="JP434" s="88"/>
      <c r="JQ434" s="100"/>
      <c r="JR434" s="90">
        <f t="shared" si="7009"/>
        <v>0</v>
      </c>
      <c r="JS434" s="236">
        <f t="shared" si="6941"/>
        <v>0</v>
      </c>
      <c r="JT434" s="232">
        <f t="shared" si="6942"/>
        <v>0</v>
      </c>
      <c r="JU434" s="233">
        <f t="shared" si="6943"/>
        <v>0</v>
      </c>
      <c r="JV434" s="88"/>
      <c r="JW434" s="100"/>
      <c r="JX434" s="90">
        <f t="shared" si="7014"/>
        <v>0</v>
      </c>
      <c r="JY434" s="88"/>
      <c r="JZ434" s="100"/>
      <c r="KA434" s="90">
        <f t="shared" si="7015"/>
        <v>0</v>
      </c>
      <c r="KB434" s="236">
        <f t="shared" si="6944"/>
        <v>0</v>
      </c>
      <c r="KC434" s="232">
        <f t="shared" si="6945"/>
        <v>0</v>
      </c>
      <c r="KD434" s="233">
        <f t="shared" si="6946"/>
        <v>0</v>
      </c>
      <c r="KE434" s="88"/>
      <c r="KF434" s="100"/>
      <c r="KG434" s="90">
        <f t="shared" si="7010"/>
        <v>0</v>
      </c>
      <c r="KH434" s="88"/>
      <c r="KI434" s="100"/>
      <c r="KJ434" s="90">
        <f t="shared" si="7011"/>
        <v>0</v>
      </c>
      <c r="KK434" s="41">
        <f t="shared" si="6947"/>
        <v>0</v>
      </c>
      <c r="KL434" s="42">
        <f t="shared" si="6948"/>
        <v>0</v>
      </c>
      <c r="KM434" s="43">
        <f t="shared" si="6949"/>
        <v>0</v>
      </c>
      <c r="KN434" s="50">
        <f t="shared" si="6950"/>
        <v>0</v>
      </c>
      <c r="KO434" s="45">
        <f t="shared" si="6951"/>
        <v>0</v>
      </c>
      <c r="KP434" s="51">
        <f t="shared" si="6952"/>
        <v>0</v>
      </c>
      <c r="KQ434" s="50">
        <f t="shared" si="6953"/>
        <v>0</v>
      </c>
      <c r="KR434" s="45">
        <f t="shared" si="6954"/>
        <v>0</v>
      </c>
      <c r="KS434" s="51">
        <f t="shared" si="6955"/>
        <v>0</v>
      </c>
      <c r="KT434" s="81">
        <f t="shared" si="6956"/>
        <v>0</v>
      </c>
      <c r="KU434" s="52">
        <f t="shared" si="6957"/>
        <v>0</v>
      </c>
      <c r="KV434" s="52">
        <f t="shared" si="6958"/>
        <v>0</v>
      </c>
      <c r="KW434" s="27">
        <f t="shared" si="6959"/>
        <v>0</v>
      </c>
      <c r="KX434" s="28">
        <f t="shared" si="6960"/>
        <v>0</v>
      </c>
      <c r="KY434" s="29">
        <f t="shared" si="6961"/>
        <v>0</v>
      </c>
      <c r="KZ434" s="27">
        <f t="shared" si="6962"/>
        <v>0</v>
      </c>
      <c r="LA434" s="28">
        <f t="shared" si="6963"/>
        <v>0</v>
      </c>
      <c r="LB434" s="29">
        <f t="shared" si="6964"/>
        <v>0</v>
      </c>
      <c r="LC434" s="27">
        <f t="shared" si="6965"/>
        <v>0</v>
      </c>
      <c r="LD434" s="28">
        <f t="shared" si="6966"/>
        <v>0</v>
      </c>
      <c r="LE434" s="29">
        <f t="shared" si="6967"/>
        <v>0</v>
      </c>
    </row>
    <row r="435" spans="2:317" ht="20.25" hidden="1" customHeight="1" outlineLevel="3">
      <c r="B435" s="84"/>
      <c r="C435" s="176"/>
      <c r="D435" s="176"/>
      <c r="E435" s="176"/>
      <c r="F435" s="84"/>
      <c r="G435" s="239"/>
      <c r="H435" s="240"/>
      <c r="I435" s="241">
        <f t="shared" si="6968"/>
        <v>0</v>
      </c>
      <c r="J435" s="239"/>
      <c r="K435" s="240"/>
      <c r="L435" s="241">
        <f t="shared" si="6969"/>
        <v>0</v>
      </c>
      <c r="M435" s="41">
        <f t="shared" si="6806"/>
        <v>0</v>
      </c>
      <c r="N435" s="42">
        <f t="shared" si="6807"/>
        <v>0</v>
      </c>
      <c r="O435" s="43">
        <f t="shared" si="6808"/>
        <v>0</v>
      </c>
      <c r="P435" s="239"/>
      <c r="Q435" s="240"/>
      <c r="R435" s="241">
        <f t="shared" si="6970"/>
        <v>0</v>
      </c>
      <c r="S435" s="239"/>
      <c r="T435" s="240"/>
      <c r="U435" s="241">
        <f t="shared" si="6971"/>
        <v>0</v>
      </c>
      <c r="V435" s="41">
        <f t="shared" si="6809"/>
        <v>0</v>
      </c>
      <c r="W435" s="42">
        <f t="shared" si="6810"/>
        <v>0</v>
      </c>
      <c r="X435" s="43">
        <f t="shared" si="6811"/>
        <v>0</v>
      </c>
      <c r="Y435" s="239"/>
      <c r="Z435" s="240"/>
      <c r="AA435" s="241">
        <f t="shared" si="6972"/>
        <v>0</v>
      </c>
      <c r="AB435" s="239"/>
      <c r="AC435" s="240"/>
      <c r="AD435" s="241">
        <f t="shared" si="6973"/>
        <v>0</v>
      </c>
      <c r="AE435" s="236">
        <f t="shared" si="6812"/>
        <v>0</v>
      </c>
      <c r="AF435" s="232">
        <f t="shared" si="6813"/>
        <v>0</v>
      </c>
      <c r="AG435" s="233">
        <f t="shared" si="6814"/>
        <v>0</v>
      </c>
      <c r="AH435" s="449">
        <f t="shared" si="6815"/>
        <v>0</v>
      </c>
      <c r="AI435" s="450">
        <f t="shared" si="6816"/>
        <v>0</v>
      </c>
      <c r="AJ435" s="451">
        <f t="shared" si="6817"/>
        <v>0</v>
      </c>
      <c r="AK435" s="449">
        <f t="shared" si="6818"/>
        <v>0</v>
      </c>
      <c r="AL435" s="450">
        <f t="shared" si="6819"/>
        <v>0</v>
      </c>
      <c r="AM435" s="451">
        <f t="shared" si="6820"/>
        <v>0</v>
      </c>
      <c r="AN435" s="252">
        <f t="shared" si="6821"/>
        <v>0</v>
      </c>
      <c r="AO435" s="253">
        <f t="shared" si="6822"/>
        <v>0</v>
      </c>
      <c r="AP435" s="253">
        <f t="shared" si="6823"/>
        <v>0</v>
      </c>
      <c r="AQ435" s="88"/>
      <c r="AR435" s="100"/>
      <c r="AS435" s="90">
        <f t="shared" si="6974"/>
        <v>0</v>
      </c>
      <c r="AT435" s="88"/>
      <c r="AU435" s="100"/>
      <c r="AV435" s="90">
        <f t="shared" si="6975"/>
        <v>0</v>
      </c>
      <c r="AW435" s="236">
        <f t="shared" si="6824"/>
        <v>0</v>
      </c>
      <c r="AX435" s="232">
        <f t="shared" si="6825"/>
        <v>0</v>
      </c>
      <c r="AY435" s="233">
        <f t="shared" si="6826"/>
        <v>0</v>
      </c>
      <c r="AZ435" s="88"/>
      <c r="BA435" s="100"/>
      <c r="BB435" s="90">
        <f t="shared" si="6976"/>
        <v>0</v>
      </c>
      <c r="BC435" s="88"/>
      <c r="BD435" s="100"/>
      <c r="BE435" s="90">
        <f t="shared" si="6977"/>
        <v>0</v>
      </c>
      <c r="BF435" s="236">
        <f t="shared" si="6827"/>
        <v>0</v>
      </c>
      <c r="BG435" s="232">
        <f t="shared" si="6828"/>
        <v>0</v>
      </c>
      <c r="BH435" s="233">
        <f t="shared" si="6829"/>
        <v>0</v>
      </c>
      <c r="BI435" s="88"/>
      <c r="BJ435" s="100"/>
      <c r="BK435" s="90">
        <f t="shared" si="6978"/>
        <v>0</v>
      </c>
      <c r="BL435" s="88"/>
      <c r="BM435" s="100"/>
      <c r="BN435" s="90">
        <f t="shared" si="6979"/>
        <v>0</v>
      </c>
      <c r="BO435" s="236">
        <f t="shared" si="6830"/>
        <v>0</v>
      </c>
      <c r="BP435" s="232">
        <f t="shared" si="6831"/>
        <v>0</v>
      </c>
      <c r="BQ435" s="233">
        <f t="shared" si="6832"/>
        <v>0</v>
      </c>
      <c r="BR435" s="50">
        <f t="shared" si="6833"/>
        <v>0</v>
      </c>
      <c r="BS435" s="45">
        <f t="shared" si="6834"/>
        <v>0</v>
      </c>
      <c r="BT435" s="51">
        <f t="shared" si="6835"/>
        <v>0</v>
      </c>
      <c r="BU435" s="50">
        <f t="shared" si="6836"/>
        <v>0</v>
      </c>
      <c r="BV435" s="45">
        <f t="shared" si="6837"/>
        <v>0</v>
      </c>
      <c r="BW435" s="51">
        <f t="shared" si="6838"/>
        <v>0</v>
      </c>
      <c r="BX435" s="252">
        <f t="shared" si="6839"/>
        <v>0</v>
      </c>
      <c r="BY435" s="253">
        <f t="shared" si="6840"/>
        <v>0</v>
      </c>
      <c r="BZ435" s="253">
        <f t="shared" si="6841"/>
        <v>0</v>
      </c>
      <c r="CA435" s="239"/>
      <c r="CB435" s="240"/>
      <c r="CC435" s="241">
        <f t="shared" si="6980"/>
        <v>0</v>
      </c>
      <c r="CD435" s="239"/>
      <c r="CE435" s="240"/>
      <c r="CF435" s="241">
        <f t="shared" si="6981"/>
        <v>0</v>
      </c>
      <c r="CG435" s="236">
        <f t="shared" si="6842"/>
        <v>0</v>
      </c>
      <c r="CH435" s="232">
        <f t="shared" si="6843"/>
        <v>0</v>
      </c>
      <c r="CI435" s="233">
        <f t="shared" si="6844"/>
        <v>0</v>
      </c>
      <c r="CJ435" s="239"/>
      <c r="CK435" s="240"/>
      <c r="CL435" s="241">
        <f t="shared" si="6982"/>
        <v>0</v>
      </c>
      <c r="CM435" s="239"/>
      <c r="CN435" s="240"/>
      <c r="CO435" s="241">
        <f t="shared" si="6983"/>
        <v>0</v>
      </c>
      <c r="CP435" s="236">
        <f t="shared" si="6845"/>
        <v>0</v>
      </c>
      <c r="CQ435" s="232">
        <f t="shared" si="6846"/>
        <v>0</v>
      </c>
      <c r="CR435" s="233">
        <f t="shared" si="6847"/>
        <v>0</v>
      </c>
      <c r="CS435" s="239"/>
      <c r="CT435" s="240"/>
      <c r="CU435" s="241">
        <f t="shared" si="6984"/>
        <v>0</v>
      </c>
      <c r="CV435" s="239"/>
      <c r="CW435" s="240"/>
      <c r="CX435" s="241">
        <f t="shared" si="6985"/>
        <v>0</v>
      </c>
      <c r="CY435" s="236">
        <f t="shared" si="6848"/>
        <v>0</v>
      </c>
      <c r="CZ435" s="232">
        <f t="shared" si="6849"/>
        <v>0</v>
      </c>
      <c r="DA435" s="233">
        <f t="shared" si="6850"/>
        <v>0</v>
      </c>
      <c r="DB435" s="449">
        <f t="shared" si="6851"/>
        <v>0</v>
      </c>
      <c r="DC435" s="450">
        <f t="shared" si="6852"/>
        <v>0</v>
      </c>
      <c r="DD435" s="451">
        <f t="shared" si="6853"/>
        <v>0</v>
      </c>
      <c r="DE435" s="449">
        <f t="shared" si="6854"/>
        <v>0</v>
      </c>
      <c r="DF435" s="450">
        <f t="shared" si="6855"/>
        <v>0</v>
      </c>
      <c r="DG435" s="451">
        <f t="shared" si="6856"/>
        <v>0</v>
      </c>
      <c r="DH435" s="252">
        <f t="shared" si="6857"/>
        <v>0</v>
      </c>
      <c r="DI435" s="253">
        <f t="shared" si="6858"/>
        <v>0</v>
      </c>
      <c r="DJ435" s="253">
        <f t="shared" si="6859"/>
        <v>0</v>
      </c>
      <c r="DK435" s="88"/>
      <c r="DL435" s="100"/>
      <c r="DM435" s="90">
        <f t="shared" si="6986"/>
        <v>0</v>
      </c>
      <c r="DN435" s="88"/>
      <c r="DO435" s="100"/>
      <c r="DP435" s="90">
        <f t="shared" si="6987"/>
        <v>0</v>
      </c>
      <c r="DQ435" s="236">
        <f t="shared" si="6860"/>
        <v>0</v>
      </c>
      <c r="DR435" s="232">
        <f t="shared" si="6861"/>
        <v>0</v>
      </c>
      <c r="DS435" s="233">
        <f t="shared" si="6862"/>
        <v>0</v>
      </c>
      <c r="DT435" s="88"/>
      <c r="DU435" s="100"/>
      <c r="DV435" s="90">
        <f t="shared" si="7012"/>
        <v>0</v>
      </c>
      <c r="DW435" s="88"/>
      <c r="DX435" s="100"/>
      <c r="DY435" s="90">
        <f t="shared" si="7013"/>
        <v>0</v>
      </c>
      <c r="DZ435" s="236">
        <f t="shared" si="6863"/>
        <v>0</v>
      </c>
      <c r="EA435" s="232">
        <f t="shared" si="6864"/>
        <v>0</v>
      </c>
      <c r="EB435" s="233">
        <f t="shared" si="6865"/>
        <v>0</v>
      </c>
      <c r="EC435" s="88"/>
      <c r="ED435" s="100"/>
      <c r="EE435" s="90">
        <f t="shared" si="6988"/>
        <v>0</v>
      </c>
      <c r="EF435" s="88"/>
      <c r="EG435" s="100"/>
      <c r="EH435" s="90">
        <f t="shared" si="6989"/>
        <v>0</v>
      </c>
      <c r="EI435" s="41">
        <f t="shared" si="6866"/>
        <v>0</v>
      </c>
      <c r="EJ435" s="42">
        <f t="shared" si="6867"/>
        <v>0</v>
      </c>
      <c r="EK435" s="43">
        <f t="shared" si="6868"/>
        <v>0</v>
      </c>
      <c r="EL435" s="50">
        <f t="shared" si="6869"/>
        <v>0</v>
      </c>
      <c r="EM435" s="45">
        <f t="shared" si="6870"/>
        <v>0</v>
      </c>
      <c r="EN435" s="51">
        <f t="shared" si="6871"/>
        <v>0</v>
      </c>
      <c r="EO435" s="50">
        <f t="shared" si="6872"/>
        <v>0</v>
      </c>
      <c r="EP435" s="45">
        <f t="shared" si="6873"/>
        <v>0</v>
      </c>
      <c r="EQ435" s="51">
        <f t="shared" si="6874"/>
        <v>0</v>
      </c>
      <c r="ER435" s="81">
        <f t="shared" si="6875"/>
        <v>0</v>
      </c>
      <c r="ES435" s="52">
        <f t="shared" si="6876"/>
        <v>0</v>
      </c>
      <c r="ET435" s="52">
        <f t="shared" si="6877"/>
        <v>0</v>
      </c>
      <c r="EU435" s="27">
        <f t="shared" si="6878"/>
        <v>0</v>
      </c>
      <c r="EV435" s="28">
        <f t="shared" si="6879"/>
        <v>0</v>
      </c>
      <c r="EW435" s="29">
        <f t="shared" si="6880"/>
        <v>0</v>
      </c>
      <c r="EX435" s="27">
        <f t="shared" si="6881"/>
        <v>0</v>
      </c>
      <c r="EY435" s="28">
        <f t="shared" si="6882"/>
        <v>0</v>
      </c>
      <c r="EZ435" s="29">
        <f t="shared" si="6883"/>
        <v>0</v>
      </c>
      <c r="FA435" s="27">
        <f t="shared" si="6884"/>
        <v>0</v>
      </c>
      <c r="FB435" s="28">
        <f t="shared" si="6885"/>
        <v>0</v>
      </c>
      <c r="FC435" s="29">
        <f t="shared" si="6886"/>
        <v>0</v>
      </c>
      <c r="FE435" s="84"/>
      <c r="FF435" s="176"/>
      <c r="FG435" s="176"/>
      <c r="FH435" s="84"/>
      <c r="FI435" s="239"/>
      <c r="FJ435" s="240"/>
      <c r="FK435" s="241">
        <f t="shared" si="6990"/>
        <v>0</v>
      </c>
      <c r="FL435" s="239"/>
      <c r="FM435" s="240"/>
      <c r="FN435" s="241">
        <f t="shared" si="6991"/>
        <v>0</v>
      </c>
      <c r="FO435" s="41">
        <f t="shared" si="6887"/>
        <v>0</v>
      </c>
      <c r="FP435" s="42">
        <f t="shared" si="6888"/>
        <v>0</v>
      </c>
      <c r="FQ435" s="43">
        <f t="shared" si="6889"/>
        <v>0</v>
      </c>
      <c r="FR435" s="239"/>
      <c r="FS435" s="240"/>
      <c r="FT435" s="241">
        <f t="shared" si="6992"/>
        <v>0</v>
      </c>
      <c r="FU435" s="239"/>
      <c r="FV435" s="240"/>
      <c r="FW435" s="241">
        <f t="shared" si="6993"/>
        <v>0</v>
      </c>
      <c r="FX435" s="41">
        <f t="shared" si="6890"/>
        <v>0</v>
      </c>
      <c r="FY435" s="42">
        <f t="shared" si="6891"/>
        <v>0</v>
      </c>
      <c r="FZ435" s="43">
        <f t="shared" si="6892"/>
        <v>0</v>
      </c>
      <c r="GA435" s="239"/>
      <c r="GB435" s="240"/>
      <c r="GC435" s="241">
        <f t="shared" si="6994"/>
        <v>0</v>
      </c>
      <c r="GD435" s="239"/>
      <c r="GE435" s="240"/>
      <c r="GF435" s="241">
        <f t="shared" si="6995"/>
        <v>0</v>
      </c>
      <c r="GG435" s="236">
        <f t="shared" si="6893"/>
        <v>0</v>
      </c>
      <c r="GH435" s="232">
        <f t="shared" si="6894"/>
        <v>0</v>
      </c>
      <c r="GI435" s="233">
        <f t="shared" si="6895"/>
        <v>0</v>
      </c>
      <c r="GJ435" s="449">
        <f t="shared" si="6896"/>
        <v>0</v>
      </c>
      <c r="GK435" s="450">
        <f t="shared" si="6897"/>
        <v>0</v>
      </c>
      <c r="GL435" s="451">
        <f t="shared" si="6898"/>
        <v>0</v>
      </c>
      <c r="GM435" s="449">
        <f t="shared" si="6899"/>
        <v>0</v>
      </c>
      <c r="GN435" s="450">
        <f t="shared" si="6900"/>
        <v>0</v>
      </c>
      <c r="GO435" s="451">
        <f t="shared" si="6901"/>
        <v>0</v>
      </c>
      <c r="GP435" s="252">
        <f t="shared" si="6902"/>
        <v>0</v>
      </c>
      <c r="GQ435" s="253">
        <f t="shared" si="6903"/>
        <v>0</v>
      </c>
      <c r="GR435" s="253">
        <f t="shared" si="6904"/>
        <v>0</v>
      </c>
      <c r="GS435" s="88"/>
      <c r="GT435" s="100"/>
      <c r="GU435" s="90">
        <f t="shared" si="6996"/>
        <v>0</v>
      </c>
      <c r="GV435" s="88"/>
      <c r="GW435" s="100"/>
      <c r="GX435" s="90">
        <f t="shared" si="6997"/>
        <v>0</v>
      </c>
      <c r="GY435" s="236">
        <f t="shared" si="6905"/>
        <v>0</v>
      </c>
      <c r="GZ435" s="232">
        <f t="shared" si="6906"/>
        <v>0</v>
      </c>
      <c r="HA435" s="233">
        <f t="shared" si="6907"/>
        <v>0</v>
      </c>
      <c r="HB435" s="88"/>
      <c r="HC435" s="100"/>
      <c r="HD435" s="90">
        <f t="shared" si="6998"/>
        <v>0</v>
      </c>
      <c r="HE435" s="88"/>
      <c r="HF435" s="100"/>
      <c r="HG435" s="90">
        <f t="shared" si="6999"/>
        <v>0</v>
      </c>
      <c r="HH435" s="236">
        <f t="shared" si="6908"/>
        <v>0</v>
      </c>
      <c r="HI435" s="232">
        <f t="shared" si="6909"/>
        <v>0</v>
      </c>
      <c r="HJ435" s="233">
        <f t="shared" si="6910"/>
        <v>0</v>
      </c>
      <c r="HK435" s="88"/>
      <c r="HL435" s="100"/>
      <c r="HM435" s="90">
        <f t="shared" si="7000"/>
        <v>0</v>
      </c>
      <c r="HN435" s="88"/>
      <c r="HO435" s="100"/>
      <c r="HP435" s="90">
        <f t="shared" si="7001"/>
        <v>0</v>
      </c>
      <c r="HQ435" s="236">
        <f t="shared" si="6911"/>
        <v>0</v>
      </c>
      <c r="HR435" s="232">
        <f t="shared" si="6912"/>
        <v>0</v>
      </c>
      <c r="HS435" s="233">
        <f t="shared" si="6913"/>
        <v>0</v>
      </c>
      <c r="HT435" s="50">
        <f t="shared" si="6914"/>
        <v>0</v>
      </c>
      <c r="HU435" s="45">
        <f t="shared" si="6915"/>
        <v>0</v>
      </c>
      <c r="HV435" s="51">
        <f t="shared" si="6916"/>
        <v>0</v>
      </c>
      <c r="HW435" s="50">
        <f t="shared" si="6917"/>
        <v>0</v>
      </c>
      <c r="HX435" s="45">
        <f t="shared" si="6918"/>
        <v>0</v>
      </c>
      <c r="HY435" s="51">
        <f t="shared" si="6919"/>
        <v>0</v>
      </c>
      <c r="HZ435" s="252">
        <f t="shared" si="6920"/>
        <v>0</v>
      </c>
      <c r="IA435" s="253">
        <f t="shared" si="6921"/>
        <v>0</v>
      </c>
      <c r="IB435" s="253">
        <f t="shared" si="6922"/>
        <v>0</v>
      </c>
      <c r="IC435" s="239"/>
      <c r="ID435" s="240"/>
      <c r="IE435" s="241">
        <f t="shared" si="7002"/>
        <v>0</v>
      </c>
      <c r="IF435" s="239"/>
      <c r="IG435" s="240"/>
      <c r="IH435" s="241">
        <f t="shared" si="7003"/>
        <v>0</v>
      </c>
      <c r="II435" s="236">
        <f t="shared" si="6923"/>
        <v>0</v>
      </c>
      <c r="IJ435" s="232">
        <f t="shared" si="6924"/>
        <v>0</v>
      </c>
      <c r="IK435" s="233">
        <f t="shared" si="6925"/>
        <v>0</v>
      </c>
      <c r="IL435" s="239"/>
      <c r="IM435" s="240"/>
      <c r="IN435" s="241">
        <f t="shared" si="7004"/>
        <v>0</v>
      </c>
      <c r="IO435" s="239"/>
      <c r="IP435" s="240"/>
      <c r="IQ435" s="241">
        <f t="shared" si="7005"/>
        <v>0</v>
      </c>
      <c r="IR435" s="236">
        <f t="shared" si="6926"/>
        <v>0</v>
      </c>
      <c r="IS435" s="232">
        <f t="shared" si="6927"/>
        <v>0</v>
      </c>
      <c r="IT435" s="233">
        <f t="shared" si="6928"/>
        <v>0</v>
      </c>
      <c r="IU435" s="239"/>
      <c r="IV435" s="240"/>
      <c r="IW435" s="241">
        <f t="shared" si="7006"/>
        <v>0</v>
      </c>
      <c r="IX435" s="239"/>
      <c r="IY435" s="240"/>
      <c r="IZ435" s="241">
        <f t="shared" si="7007"/>
        <v>0</v>
      </c>
      <c r="JA435" s="236">
        <f t="shared" si="6929"/>
        <v>0</v>
      </c>
      <c r="JB435" s="232">
        <f t="shared" si="6930"/>
        <v>0</v>
      </c>
      <c r="JC435" s="233">
        <f t="shared" si="6931"/>
        <v>0</v>
      </c>
      <c r="JD435" s="449">
        <f t="shared" si="6932"/>
        <v>0</v>
      </c>
      <c r="JE435" s="450">
        <f t="shared" si="6933"/>
        <v>0</v>
      </c>
      <c r="JF435" s="451">
        <f t="shared" si="6934"/>
        <v>0</v>
      </c>
      <c r="JG435" s="449">
        <f t="shared" si="6935"/>
        <v>0</v>
      </c>
      <c r="JH435" s="450">
        <f t="shared" si="6936"/>
        <v>0</v>
      </c>
      <c r="JI435" s="451">
        <f t="shared" si="6937"/>
        <v>0</v>
      </c>
      <c r="JJ435" s="252">
        <f t="shared" si="6938"/>
        <v>0</v>
      </c>
      <c r="JK435" s="253">
        <f t="shared" si="6939"/>
        <v>0</v>
      </c>
      <c r="JL435" s="253">
        <f t="shared" si="6940"/>
        <v>0</v>
      </c>
      <c r="JM435" s="88"/>
      <c r="JN435" s="100"/>
      <c r="JO435" s="90">
        <f t="shared" si="7008"/>
        <v>0</v>
      </c>
      <c r="JP435" s="88"/>
      <c r="JQ435" s="100"/>
      <c r="JR435" s="90">
        <f t="shared" si="7009"/>
        <v>0</v>
      </c>
      <c r="JS435" s="236">
        <f t="shared" si="6941"/>
        <v>0</v>
      </c>
      <c r="JT435" s="232">
        <f t="shared" si="6942"/>
        <v>0</v>
      </c>
      <c r="JU435" s="233">
        <f t="shared" si="6943"/>
        <v>0</v>
      </c>
      <c r="JV435" s="88"/>
      <c r="JW435" s="100"/>
      <c r="JX435" s="90">
        <f t="shared" si="7014"/>
        <v>0</v>
      </c>
      <c r="JY435" s="88"/>
      <c r="JZ435" s="100"/>
      <c r="KA435" s="90">
        <f t="shared" si="7015"/>
        <v>0</v>
      </c>
      <c r="KB435" s="236">
        <f t="shared" si="6944"/>
        <v>0</v>
      </c>
      <c r="KC435" s="232">
        <f t="shared" si="6945"/>
        <v>0</v>
      </c>
      <c r="KD435" s="233">
        <f t="shared" si="6946"/>
        <v>0</v>
      </c>
      <c r="KE435" s="88"/>
      <c r="KF435" s="100"/>
      <c r="KG435" s="90">
        <f t="shared" si="7010"/>
        <v>0</v>
      </c>
      <c r="KH435" s="88"/>
      <c r="KI435" s="100"/>
      <c r="KJ435" s="90">
        <f t="shared" si="7011"/>
        <v>0</v>
      </c>
      <c r="KK435" s="41">
        <f t="shared" si="6947"/>
        <v>0</v>
      </c>
      <c r="KL435" s="42">
        <f t="shared" si="6948"/>
        <v>0</v>
      </c>
      <c r="KM435" s="43">
        <f t="shared" si="6949"/>
        <v>0</v>
      </c>
      <c r="KN435" s="50">
        <f t="shared" si="6950"/>
        <v>0</v>
      </c>
      <c r="KO435" s="45">
        <f t="shared" si="6951"/>
        <v>0</v>
      </c>
      <c r="KP435" s="51">
        <f t="shared" si="6952"/>
        <v>0</v>
      </c>
      <c r="KQ435" s="50">
        <f t="shared" si="6953"/>
        <v>0</v>
      </c>
      <c r="KR435" s="45">
        <f t="shared" si="6954"/>
        <v>0</v>
      </c>
      <c r="KS435" s="51">
        <f t="shared" si="6955"/>
        <v>0</v>
      </c>
      <c r="KT435" s="81">
        <f t="shared" si="6956"/>
        <v>0</v>
      </c>
      <c r="KU435" s="52">
        <f t="shared" si="6957"/>
        <v>0</v>
      </c>
      <c r="KV435" s="52">
        <f t="shared" si="6958"/>
        <v>0</v>
      </c>
      <c r="KW435" s="27">
        <f t="shared" si="6959"/>
        <v>0</v>
      </c>
      <c r="KX435" s="28">
        <f t="shared" si="6960"/>
        <v>0</v>
      </c>
      <c r="KY435" s="29">
        <f t="shared" si="6961"/>
        <v>0</v>
      </c>
      <c r="KZ435" s="27">
        <f t="shared" si="6962"/>
        <v>0</v>
      </c>
      <c r="LA435" s="28">
        <f t="shared" si="6963"/>
        <v>0</v>
      </c>
      <c r="LB435" s="29">
        <f t="shared" si="6964"/>
        <v>0</v>
      </c>
      <c r="LC435" s="27">
        <f t="shared" si="6965"/>
        <v>0</v>
      </c>
      <c r="LD435" s="28">
        <f t="shared" si="6966"/>
        <v>0</v>
      </c>
      <c r="LE435" s="29">
        <f t="shared" si="6967"/>
        <v>0</v>
      </c>
    </row>
    <row r="436" spans="2:317" ht="20.25" hidden="1" customHeight="1" outlineLevel="3">
      <c r="B436" s="84"/>
      <c r="C436" s="176"/>
      <c r="D436" s="176"/>
      <c r="E436" s="176"/>
      <c r="F436" s="84"/>
      <c r="G436" s="239"/>
      <c r="H436" s="240"/>
      <c r="I436" s="241">
        <f t="shared" si="6968"/>
        <v>0</v>
      </c>
      <c r="J436" s="239"/>
      <c r="K436" s="240"/>
      <c r="L436" s="241">
        <f t="shared" si="6969"/>
        <v>0</v>
      </c>
      <c r="M436" s="41">
        <f t="shared" si="6806"/>
        <v>0</v>
      </c>
      <c r="N436" s="42">
        <f t="shared" si="6807"/>
        <v>0</v>
      </c>
      <c r="O436" s="43">
        <f t="shared" si="6808"/>
        <v>0</v>
      </c>
      <c r="P436" s="239"/>
      <c r="Q436" s="240"/>
      <c r="R436" s="241">
        <f t="shared" si="6970"/>
        <v>0</v>
      </c>
      <c r="S436" s="239"/>
      <c r="T436" s="240"/>
      <c r="U436" s="241">
        <f t="shared" si="6971"/>
        <v>0</v>
      </c>
      <c r="V436" s="41">
        <f t="shared" si="6809"/>
        <v>0</v>
      </c>
      <c r="W436" s="42">
        <f t="shared" si="6810"/>
        <v>0</v>
      </c>
      <c r="X436" s="43">
        <f t="shared" si="6811"/>
        <v>0</v>
      </c>
      <c r="Y436" s="239"/>
      <c r="Z436" s="240"/>
      <c r="AA436" s="241">
        <f t="shared" si="6972"/>
        <v>0</v>
      </c>
      <c r="AB436" s="239"/>
      <c r="AC436" s="240"/>
      <c r="AD436" s="241">
        <f t="shared" si="6973"/>
        <v>0</v>
      </c>
      <c r="AE436" s="236">
        <f t="shared" si="6812"/>
        <v>0</v>
      </c>
      <c r="AF436" s="232">
        <f t="shared" si="6813"/>
        <v>0</v>
      </c>
      <c r="AG436" s="233">
        <f t="shared" si="6814"/>
        <v>0</v>
      </c>
      <c r="AH436" s="449">
        <f t="shared" si="6815"/>
        <v>0</v>
      </c>
      <c r="AI436" s="450">
        <f t="shared" si="6816"/>
        <v>0</v>
      </c>
      <c r="AJ436" s="451">
        <f t="shared" si="6817"/>
        <v>0</v>
      </c>
      <c r="AK436" s="449">
        <f t="shared" si="6818"/>
        <v>0</v>
      </c>
      <c r="AL436" s="450">
        <f t="shared" si="6819"/>
        <v>0</v>
      </c>
      <c r="AM436" s="451">
        <f t="shared" si="6820"/>
        <v>0</v>
      </c>
      <c r="AN436" s="252">
        <f t="shared" si="6821"/>
        <v>0</v>
      </c>
      <c r="AO436" s="253">
        <f t="shared" si="6822"/>
        <v>0</v>
      </c>
      <c r="AP436" s="253">
        <f t="shared" si="6823"/>
        <v>0</v>
      </c>
      <c r="AQ436" s="88"/>
      <c r="AR436" s="100"/>
      <c r="AS436" s="90">
        <f t="shared" si="6974"/>
        <v>0</v>
      </c>
      <c r="AT436" s="88"/>
      <c r="AU436" s="100"/>
      <c r="AV436" s="90">
        <f t="shared" si="6975"/>
        <v>0</v>
      </c>
      <c r="AW436" s="236">
        <f t="shared" si="6824"/>
        <v>0</v>
      </c>
      <c r="AX436" s="232">
        <f t="shared" si="6825"/>
        <v>0</v>
      </c>
      <c r="AY436" s="233">
        <f t="shared" si="6826"/>
        <v>0</v>
      </c>
      <c r="AZ436" s="88"/>
      <c r="BA436" s="100"/>
      <c r="BB436" s="90">
        <f t="shared" si="6976"/>
        <v>0</v>
      </c>
      <c r="BC436" s="88"/>
      <c r="BD436" s="100"/>
      <c r="BE436" s="90">
        <f t="shared" si="6977"/>
        <v>0</v>
      </c>
      <c r="BF436" s="236">
        <f t="shared" si="6827"/>
        <v>0</v>
      </c>
      <c r="BG436" s="232">
        <f t="shared" si="6828"/>
        <v>0</v>
      </c>
      <c r="BH436" s="233">
        <f t="shared" si="6829"/>
        <v>0</v>
      </c>
      <c r="BI436" s="88"/>
      <c r="BJ436" s="100"/>
      <c r="BK436" s="90">
        <f t="shared" si="6978"/>
        <v>0</v>
      </c>
      <c r="BL436" s="88"/>
      <c r="BM436" s="100"/>
      <c r="BN436" s="90">
        <f t="shared" si="6979"/>
        <v>0</v>
      </c>
      <c r="BO436" s="236">
        <f t="shared" si="6830"/>
        <v>0</v>
      </c>
      <c r="BP436" s="232">
        <f t="shared" si="6831"/>
        <v>0</v>
      </c>
      <c r="BQ436" s="233">
        <f t="shared" si="6832"/>
        <v>0</v>
      </c>
      <c r="BR436" s="50">
        <f t="shared" si="6833"/>
        <v>0</v>
      </c>
      <c r="BS436" s="45">
        <f t="shared" si="6834"/>
        <v>0</v>
      </c>
      <c r="BT436" s="51">
        <f t="shared" si="6835"/>
        <v>0</v>
      </c>
      <c r="BU436" s="50">
        <f t="shared" si="6836"/>
        <v>0</v>
      </c>
      <c r="BV436" s="45">
        <f t="shared" si="6837"/>
        <v>0</v>
      </c>
      <c r="BW436" s="51">
        <f t="shared" si="6838"/>
        <v>0</v>
      </c>
      <c r="BX436" s="252">
        <f t="shared" si="6839"/>
        <v>0</v>
      </c>
      <c r="BY436" s="253">
        <f t="shared" si="6840"/>
        <v>0</v>
      </c>
      <c r="BZ436" s="253">
        <f t="shared" si="6841"/>
        <v>0</v>
      </c>
      <c r="CA436" s="239"/>
      <c r="CB436" s="240"/>
      <c r="CC436" s="241">
        <f t="shared" si="6980"/>
        <v>0</v>
      </c>
      <c r="CD436" s="239"/>
      <c r="CE436" s="240"/>
      <c r="CF436" s="241">
        <f t="shared" si="6981"/>
        <v>0</v>
      </c>
      <c r="CG436" s="236">
        <f t="shared" si="6842"/>
        <v>0</v>
      </c>
      <c r="CH436" s="232">
        <f t="shared" si="6843"/>
        <v>0</v>
      </c>
      <c r="CI436" s="233">
        <f t="shared" si="6844"/>
        <v>0</v>
      </c>
      <c r="CJ436" s="239"/>
      <c r="CK436" s="240"/>
      <c r="CL436" s="241">
        <f t="shared" si="6982"/>
        <v>0</v>
      </c>
      <c r="CM436" s="239"/>
      <c r="CN436" s="240"/>
      <c r="CO436" s="241">
        <f t="shared" si="6983"/>
        <v>0</v>
      </c>
      <c r="CP436" s="236">
        <f t="shared" si="6845"/>
        <v>0</v>
      </c>
      <c r="CQ436" s="232">
        <f t="shared" si="6846"/>
        <v>0</v>
      </c>
      <c r="CR436" s="233">
        <f t="shared" si="6847"/>
        <v>0</v>
      </c>
      <c r="CS436" s="239"/>
      <c r="CT436" s="240"/>
      <c r="CU436" s="241">
        <f t="shared" si="6984"/>
        <v>0</v>
      </c>
      <c r="CV436" s="239"/>
      <c r="CW436" s="240"/>
      <c r="CX436" s="241">
        <f t="shared" si="6985"/>
        <v>0</v>
      </c>
      <c r="CY436" s="236">
        <f t="shared" si="6848"/>
        <v>0</v>
      </c>
      <c r="CZ436" s="232">
        <f t="shared" si="6849"/>
        <v>0</v>
      </c>
      <c r="DA436" s="233">
        <f t="shared" si="6850"/>
        <v>0</v>
      </c>
      <c r="DB436" s="449">
        <f t="shared" si="6851"/>
        <v>0</v>
      </c>
      <c r="DC436" s="450">
        <f t="shared" si="6852"/>
        <v>0</v>
      </c>
      <c r="DD436" s="451">
        <f t="shared" si="6853"/>
        <v>0</v>
      </c>
      <c r="DE436" s="449">
        <f t="shared" si="6854"/>
        <v>0</v>
      </c>
      <c r="DF436" s="450">
        <f t="shared" si="6855"/>
        <v>0</v>
      </c>
      <c r="DG436" s="451">
        <f t="shared" si="6856"/>
        <v>0</v>
      </c>
      <c r="DH436" s="252">
        <f t="shared" si="6857"/>
        <v>0</v>
      </c>
      <c r="DI436" s="253">
        <f t="shared" si="6858"/>
        <v>0</v>
      </c>
      <c r="DJ436" s="253">
        <f t="shared" si="6859"/>
        <v>0</v>
      </c>
      <c r="DK436" s="88"/>
      <c r="DL436" s="100"/>
      <c r="DM436" s="90">
        <f t="shared" si="6986"/>
        <v>0</v>
      </c>
      <c r="DN436" s="88"/>
      <c r="DO436" s="100"/>
      <c r="DP436" s="90">
        <f t="shared" si="6987"/>
        <v>0</v>
      </c>
      <c r="DQ436" s="236">
        <f t="shared" si="6860"/>
        <v>0</v>
      </c>
      <c r="DR436" s="232">
        <f t="shared" si="6861"/>
        <v>0</v>
      </c>
      <c r="DS436" s="233">
        <f t="shared" si="6862"/>
        <v>0</v>
      </c>
      <c r="DT436" s="88"/>
      <c r="DU436" s="100"/>
      <c r="DV436" s="90">
        <f t="shared" si="7012"/>
        <v>0</v>
      </c>
      <c r="DW436" s="88"/>
      <c r="DX436" s="100"/>
      <c r="DY436" s="90">
        <f t="shared" si="7013"/>
        <v>0</v>
      </c>
      <c r="DZ436" s="236">
        <f t="shared" si="6863"/>
        <v>0</v>
      </c>
      <c r="EA436" s="232">
        <f t="shared" si="6864"/>
        <v>0</v>
      </c>
      <c r="EB436" s="233">
        <f t="shared" si="6865"/>
        <v>0</v>
      </c>
      <c r="EC436" s="88"/>
      <c r="ED436" s="100"/>
      <c r="EE436" s="90">
        <f t="shared" si="6988"/>
        <v>0</v>
      </c>
      <c r="EF436" s="88"/>
      <c r="EG436" s="100"/>
      <c r="EH436" s="90">
        <f t="shared" si="6989"/>
        <v>0</v>
      </c>
      <c r="EI436" s="41">
        <f t="shared" si="6866"/>
        <v>0</v>
      </c>
      <c r="EJ436" s="42">
        <f t="shared" si="6867"/>
        <v>0</v>
      </c>
      <c r="EK436" s="43">
        <f t="shared" si="6868"/>
        <v>0</v>
      </c>
      <c r="EL436" s="50">
        <f t="shared" si="6869"/>
        <v>0</v>
      </c>
      <c r="EM436" s="45">
        <f t="shared" si="6870"/>
        <v>0</v>
      </c>
      <c r="EN436" s="51">
        <f t="shared" si="6871"/>
        <v>0</v>
      </c>
      <c r="EO436" s="50">
        <f t="shared" si="6872"/>
        <v>0</v>
      </c>
      <c r="EP436" s="45">
        <f t="shared" si="6873"/>
        <v>0</v>
      </c>
      <c r="EQ436" s="51">
        <f t="shared" si="6874"/>
        <v>0</v>
      </c>
      <c r="ER436" s="81">
        <f t="shared" si="6875"/>
        <v>0</v>
      </c>
      <c r="ES436" s="52">
        <f t="shared" si="6876"/>
        <v>0</v>
      </c>
      <c r="ET436" s="52">
        <f t="shared" si="6877"/>
        <v>0</v>
      </c>
      <c r="EU436" s="27">
        <f t="shared" si="6878"/>
        <v>0</v>
      </c>
      <c r="EV436" s="28">
        <f t="shared" si="6879"/>
        <v>0</v>
      </c>
      <c r="EW436" s="29">
        <f t="shared" si="6880"/>
        <v>0</v>
      </c>
      <c r="EX436" s="27">
        <f t="shared" si="6881"/>
        <v>0</v>
      </c>
      <c r="EY436" s="28">
        <f t="shared" si="6882"/>
        <v>0</v>
      </c>
      <c r="EZ436" s="29">
        <f t="shared" si="6883"/>
        <v>0</v>
      </c>
      <c r="FA436" s="27">
        <f t="shared" si="6884"/>
        <v>0</v>
      </c>
      <c r="FB436" s="28">
        <f t="shared" si="6885"/>
        <v>0</v>
      </c>
      <c r="FC436" s="29">
        <f t="shared" si="6886"/>
        <v>0</v>
      </c>
      <c r="FE436" s="84"/>
      <c r="FF436" s="176"/>
      <c r="FG436" s="176"/>
      <c r="FH436" s="84"/>
      <c r="FI436" s="239"/>
      <c r="FJ436" s="240"/>
      <c r="FK436" s="241">
        <f t="shared" si="6990"/>
        <v>0</v>
      </c>
      <c r="FL436" s="239"/>
      <c r="FM436" s="240"/>
      <c r="FN436" s="241">
        <f t="shared" si="6991"/>
        <v>0</v>
      </c>
      <c r="FO436" s="41">
        <f t="shared" si="6887"/>
        <v>0</v>
      </c>
      <c r="FP436" s="42">
        <f t="shared" si="6888"/>
        <v>0</v>
      </c>
      <c r="FQ436" s="43">
        <f t="shared" si="6889"/>
        <v>0</v>
      </c>
      <c r="FR436" s="239"/>
      <c r="FS436" s="240"/>
      <c r="FT436" s="241">
        <f t="shared" si="6992"/>
        <v>0</v>
      </c>
      <c r="FU436" s="239"/>
      <c r="FV436" s="240"/>
      <c r="FW436" s="241">
        <f t="shared" si="6993"/>
        <v>0</v>
      </c>
      <c r="FX436" s="41">
        <f t="shared" si="6890"/>
        <v>0</v>
      </c>
      <c r="FY436" s="42">
        <f t="shared" si="6891"/>
        <v>0</v>
      </c>
      <c r="FZ436" s="43">
        <f t="shared" si="6892"/>
        <v>0</v>
      </c>
      <c r="GA436" s="239"/>
      <c r="GB436" s="240"/>
      <c r="GC436" s="241">
        <f t="shared" si="6994"/>
        <v>0</v>
      </c>
      <c r="GD436" s="239"/>
      <c r="GE436" s="240"/>
      <c r="GF436" s="241">
        <f t="shared" si="6995"/>
        <v>0</v>
      </c>
      <c r="GG436" s="236">
        <f t="shared" si="6893"/>
        <v>0</v>
      </c>
      <c r="GH436" s="232">
        <f t="shared" si="6894"/>
        <v>0</v>
      </c>
      <c r="GI436" s="233">
        <f t="shared" si="6895"/>
        <v>0</v>
      </c>
      <c r="GJ436" s="449">
        <f t="shared" si="6896"/>
        <v>0</v>
      </c>
      <c r="GK436" s="450">
        <f t="shared" si="6897"/>
        <v>0</v>
      </c>
      <c r="GL436" s="451">
        <f t="shared" si="6898"/>
        <v>0</v>
      </c>
      <c r="GM436" s="449">
        <f t="shared" si="6899"/>
        <v>0</v>
      </c>
      <c r="GN436" s="450">
        <f t="shared" si="6900"/>
        <v>0</v>
      </c>
      <c r="GO436" s="451">
        <f t="shared" si="6901"/>
        <v>0</v>
      </c>
      <c r="GP436" s="252">
        <f t="shared" si="6902"/>
        <v>0</v>
      </c>
      <c r="GQ436" s="253">
        <f t="shared" si="6903"/>
        <v>0</v>
      </c>
      <c r="GR436" s="253">
        <f t="shared" si="6904"/>
        <v>0</v>
      </c>
      <c r="GS436" s="88"/>
      <c r="GT436" s="100"/>
      <c r="GU436" s="90">
        <f t="shared" si="6996"/>
        <v>0</v>
      </c>
      <c r="GV436" s="88"/>
      <c r="GW436" s="100"/>
      <c r="GX436" s="90">
        <f t="shared" si="6997"/>
        <v>0</v>
      </c>
      <c r="GY436" s="236">
        <f t="shared" si="6905"/>
        <v>0</v>
      </c>
      <c r="GZ436" s="232">
        <f t="shared" si="6906"/>
        <v>0</v>
      </c>
      <c r="HA436" s="233">
        <f t="shared" si="6907"/>
        <v>0</v>
      </c>
      <c r="HB436" s="88"/>
      <c r="HC436" s="100"/>
      <c r="HD436" s="90">
        <f t="shared" si="6998"/>
        <v>0</v>
      </c>
      <c r="HE436" s="88"/>
      <c r="HF436" s="100"/>
      <c r="HG436" s="90">
        <f t="shared" si="6999"/>
        <v>0</v>
      </c>
      <c r="HH436" s="236">
        <f t="shared" si="6908"/>
        <v>0</v>
      </c>
      <c r="HI436" s="232">
        <f t="shared" si="6909"/>
        <v>0</v>
      </c>
      <c r="HJ436" s="233">
        <f t="shared" si="6910"/>
        <v>0</v>
      </c>
      <c r="HK436" s="88"/>
      <c r="HL436" s="100"/>
      <c r="HM436" s="90">
        <f t="shared" si="7000"/>
        <v>0</v>
      </c>
      <c r="HN436" s="88"/>
      <c r="HO436" s="100"/>
      <c r="HP436" s="90">
        <f t="shared" si="7001"/>
        <v>0</v>
      </c>
      <c r="HQ436" s="236">
        <f t="shared" si="6911"/>
        <v>0</v>
      </c>
      <c r="HR436" s="232">
        <f t="shared" si="6912"/>
        <v>0</v>
      </c>
      <c r="HS436" s="233">
        <f t="shared" si="6913"/>
        <v>0</v>
      </c>
      <c r="HT436" s="50">
        <f t="shared" si="6914"/>
        <v>0</v>
      </c>
      <c r="HU436" s="45">
        <f t="shared" si="6915"/>
        <v>0</v>
      </c>
      <c r="HV436" s="51">
        <f t="shared" si="6916"/>
        <v>0</v>
      </c>
      <c r="HW436" s="50">
        <f t="shared" si="6917"/>
        <v>0</v>
      </c>
      <c r="HX436" s="45">
        <f t="shared" si="6918"/>
        <v>0</v>
      </c>
      <c r="HY436" s="51">
        <f t="shared" si="6919"/>
        <v>0</v>
      </c>
      <c r="HZ436" s="252">
        <f t="shared" si="6920"/>
        <v>0</v>
      </c>
      <c r="IA436" s="253">
        <f t="shared" si="6921"/>
        <v>0</v>
      </c>
      <c r="IB436" s="253">
        <f t="shared" si="6922"/>
        <v>0</v>
      </c>
      <c r="IC436" s="239"/>
      <c r="ID436" s="240"/>
      <c r="IE436" s="241">
        <f t="shared" si="7002"/>
        <v>0</v>
      </c>
      <c r="IF436" s="239"/>
      <c r="IG436" s="240"/>
      <c r="IH436" s="241">
        <f t="shared" si="7003"/>
        <v>0</v>
      </c>
      <c r="II436" s="236">
        <f t="shared" si="6923"/>
        <v>0</v>
      </c>
      <c r="IJ436" s="232">
        <f t="shared" si="6924"/>
        <v>0</v>
      </c>
      <c r="IK436" s="233">
        <f t="shared" si="6925"/>
        <v>0</v>
      </c>
      <c r="IL436" s="239"/>
      <c r="IM436" s="240"/>
      <c r="IN436" s="241">
        <f t="shared" si="7004"/>
        <v>0</v>
      </c>
      <c r="IO436" s="239"/>
      <c r="IP436" s="240"/>
      <c r="IQ436" s="241">
        <f t="shared" si="7005"/>
        <v>0</v>
      </c>
      <c r="IR436" s="236">
        <f t="shared" si="6926"/>
        <v>0</v>
      </c>
      <c r="IS436" s="232">
        <f t="shared" si="6927"/>
        <v>0</v>
      </c>
      <c r="IT436" s="233">
        <f t="shared" si="6928"/>
        <v>0</v>
      </c>
      <c r="IU436" s="239"/>
      <c r="IV436" s="240"/>
      <c r="IW436" s="241">
        <f t="shared" si="7006"/>
        <v>0</v>
      </c>
      <c r="IX436" s="239"/>
      <c r="IY436" s="240"/>
      <c r="IZ436" s="241">
        <f t="shared" si="7007"/>
        <v>0</v>
      </c>
      <c r="JA436" s="236">
        <f t="shared" si="6929"/>
        <v>0</v>
      </c>
      <c r="JB436" s="232">
        <f t="shared" si="6930"/>
        <v>0</v>
      </c>
      <c r="JC436" s="233">
        <f t="shared" si="6931"/>
        <v>0</v>
      </c>
      <c r="JD436" s="449">
        <f t="shared" si="6932"/>
        <v>0</v>
      </c>
      <c r="JE436" s="450">
        <f t="shared" si="6933"/>
        <v>0</v>
      </c>
      <c r="JF436" s="451">
        <f t="shared" si="6934"/>
        <v>0</v>
      </c>
      <c r="JG436" s="449">
        <f t="shared" si="6935"/>
        <v>0</v>
      </c>
      <c r="JH436" s="450">
        <f t="shared" si="6936"/>
        <v>0</v>
      </c>
      <c r="JI436" s="451">
        <f t="shared" si="6937"/>
        <v>0</v>
      </c>
      <c r="JJ436" s="252">
        <f t="shared" si="6938"/>
        <v>0</v>
      </c>
      <c r="JK436" s="253">
        <f t="shared" si="6939"/>
        <v>0</v>
      </c>
      <c r="JL436" s="253">
        <f t="shared" si="6940"/>
        <v>0</v>
      </c>
      <c r="JM436" s="88"/>
      <c r="JN436" s="100"/>
      <c r="JO436" s="90">
        <f t="shared" si="7008"/>
        <v>0</v>
      </c>
      <c r="JP436" s="88"/>
      <c r="JQ436" s="100"/>
      <c r="JR436" s="90">
        <f t="shared" si="7009"/>
        <v>0</v>
      </c>
      <c r="JS436" s="236">
        <f t="shared" si="6941"/>
        <v>0</v>
      </c>
      <c r="JT436" s="232">
        <f t="shared" si="6942"/>
        <v>0</v>
      </c>
      <c r="JU436" s="233">
        <f t="shared" si="6943"/>
        <v>0</v>
      </c>
      <c r="JV436" s="88"/>
      <c r="JW436" s="100"/>
      <c r="JX436" s="90">
        <f t="shared" si="7014"/>
        <v>0</v>
      </c>
      <c r="JY436" s="88"/>
      <c r="JZ436" s="100"/>
      <c r="KA436" s="90">
        <f t="shared" si="7015"/>
        <v>0</v>
      </c>
      <c r="KB436" s="236">
        <f t="shared" si="6944"/>
        <v>0</v>
      </c>
      <c r="KC436" s="232">
        <f t="shared" si="6945"/>
        <v>0</v>
      </c>
      <c r="KD436" s="233">
        <f t="shared" si="6946"/>
        <v>0</v>
      </c>
      <c r="KE436" s="88"/>
      <c r="KF436" s="100"/>
      <c r="KG436" s="90">
        <f t="shared" si="7010"/>
        <v>0</v>
      </c>
      <c r="KH436" s="88"/>
      <c r="KI436" s="100"/>
      <c r="KJ436" s="90">
        <f t="shared" si="7011"/>
        <v>0</v>
      </c>
      <c r="KK436" s="41">
        <f t="shared" si="6947"/>
        <v>0</v>
      </c>
      <c r="KL436" s="42">
        <f t="shared" si="6948"/>
        <v>0</v>
      </c>
      <c r="KM436" s="43">
        <f t="shared" si="6949"/>
        <v>0</v>
      </c>
      <c r="KN436" s="50">
        <f t="shared" si="6950"/>
        <v>0</v>
      </c>
      <c r="KO436" s="45">
        <f t="shared" si="6951"/>
        <v>0</v>
      </c>
      <c r="KP436" s="51">
        <f t="shared" si="6952"/>
        <v>0</v>
      </c>
      <c r="KQ436" s="50">
        <f t="shared" si="6953"/>
        <v>0</v>
      </c>
      <c r="KR436" s="45">
        <f t="shared" si="6954"/>
        <v>0</v>
      </c>
      <c r="KS436" s="51">
        <f t="shared" si="6955"/>
        <v>0</v>
      </c>
      <c r="KT436" s="81">
        <f t="shared" si="6956"/>
        <v>0</v>
      </c>
      <c r="KU436" s="52">
        <f t="shared" si="6957"/>
        <v>0</v>
      </c>
      <c r="KV436" s="52">
        <f t="shared" si="6958"/>
        <v>0</v>
      </c>
      <c r="KW436" s="27">
        <f t="shared" si="6959"/>
        <v>0</v>
      </c>
      <c r="KX436" s="28">
        <f t="shared" si="6960"/>
        <v>0</v>
      </c>
      <c r="KY436" s="29">
        <f t="shared" si="6961"/>
        <v>0</v>
      </c>
      <c r="KZ436" s="27">
        <f t="shared" si="6962"/>
        <v>0</v>
      </c>
      <c r="LA436" s="28">
        <f t="shared" si="6963"/>
        <v>0</v>
      </c>
      <c r="LB436" s="29">
        <f t="shared" si="6964"/>
        <v>0</v>
      </c>
      <c r="LC436" s="27">
        <f t="shared" si="6965"/>
        <v>0</v>
      </c>
      <c r="LD436" s="28">
        <f t="shared" si="6966"/>
        <v>0</v>
      </c>
      <c r="LE436" s="29">
        <f t="shared" si="6967"/>
        <v>0</v>
      </c>
    </row>
    <row r="437" spans="2:317" ht="20.25" hidden="1" customHeight="1" outlineLevel="3">
      <c r="B437" s="84"/>
      <c r="C437" s="176"/>
      <c r="D437" s="176"/>
      <c r="E437" s="176"/>
      <c r="F437" s="84"/>
      <c r="G437" s="239"/>
      <c r="H437" s="240"/>
      <c r="I437" s="241">
        <f t="shared" si="6968"/>
        <v>0</v>
      </c>
      <c r="J437" s="239"/>
      <c r="K437" s="240"/>
      <c r="L437" s="241">
        <f t="shared" si="6969"/>
        <v>0</v>
      </c>
      <c r="M437" s="41">
        <f t="shared" si="6806"/>
        <v>0</v>
      </c>
      <c r="N437" s="42">
        <f t="shared" si="6807"/>
        <v>0</v>
      </c>
      <c r="O437" s="43">
        <f t="shared" si="6808"/>
        <v>0</v>
      </c>
      <c r="P437" s="239"/>
      <c r="Q437" s="240"/>
      <c r="R437" s="241">
        <f t="shared" si="6970"/>
        <v>0</v>
      </c>
      <c r="S437" s="239"/>
      <c r="T437" s="240"/>
      <c r="U437" s="241">
        <f t="shared" si="6971"/>
        <v>0</v>
      </c>
      <c r="V437" s="41">
        <f t="shared" si="6809"/>
        <v>0</v>
      </c>
      <c r="W437" s="42">
        <f t="shared" si="6810"/>
        <v>0</v>
      </c>
      <c r="X437" s="43">
        <f t="shared" si="6811"/>
        <v>0</v>
      </c>
      <c r="Y437" s="239"/>
      <c r="Z437" s="240"/>
      <c r="AA437" s="241">
        <f t="shared" si="6972"/>
        <v>0</v>
      </c>
      <c r="AB437" s="239"/>
      <c r="AC437" s="240"/>
      <c r="AD437" s="241">
        <f t="shared" si="6973"/>
        <v>0</v>
      </c>
      <c r="AE437" s="236">
        <f t="shared" si="6812"/>
        <v>0</v>
      </c>
      <c r="AF437" s="232">
        <f t="shared" si="6813"/>
        <v>0</v>
      </c>
      <c r="AG437" s="233">
        <f t="shared" si="6814"/>
        <v>0</v>
      </c>
      <c r="AH437" s="449">
        <f t="shared" si="6815"/>
        <v>0</v>
      </c>
      <c r="AI437" s="450">
        <f t="shared" si="6816"/>
        <v>0</v>
      </c>
      <c r="AJ437" s="451">
        <f t="shared" si="6817"/>
        <v>0</v>
      </c>
      <c r="AK437" s="449">
        <f t="shared" si="6818"/>
        <v>0</v>
      </c>
      <c r="AL437" s="450">
        <f t="shared" si="6819"/>
        <v>0</v>
      </c>
      <c r="AM437" s="451">
        <f t="shared" si="6820"/>
        <v>0</v>
      </c>
      <c r="AN437" s="252">
        <f t="shared" si="6821"/>
        <v>0</v>
      </c>
      <c r="AO437" s="253">
        <f t="shared" si="6822"/>
        <v>0</v>
      </c>
      <c r="AP437" s="253">
        <f t="shared" si="6823"/>
        <v>0</v>
      </c>
      <c r="AQ437" s="88"/>
      <c r="AR437" s="100"/>
      <c r="AS437" s="90">
        <f t="shared" si="6974"/>
        <v>0</v>
      </c>
      <c r="AT437" s="88"/>
      <c r="AU437" s="100"/>
      <c r="AV437" s="90">
        <f t="shared" si="6975"/>
        <v>0</v>
      </c>
      <c r="AW437" s="236">
        <f t="shared" si="6824"/>
        <v>0</v>
      </c>
      <c r="AX437" s="232">
        <f t="shared" si="6825"/>
        <v>0</v>
      </c>
      <c r="AY437" s="233">
        <f t="shared" si="6826"/>
        <v>0</v>
      </c>
      <c r="AZ437" s="88"/>
      <c r="BA437" s="100"/>
      <c r="BB437" s="90">
        <f t="shared" si="6976"/>
        <v>0</v>
      </c>
      <c r="BC437" s="88"/>
      <c r="BD437" s="100"/>
      <c r="BE437" s="90">
        <f t="shared" si="6977"/>
        <v>0</v>
      </c>
      <c r="BF437" s="236">
        <f t="shared" si="6827"/>
        <v>0</v>
      </c>
      <c r="BG437" s="232">
        <f t="shared" si="6828"/>
        <v>0</v>
      </c>
      <c r="BH437" s="233">
        <f t="shared" si="6829"/>
        <v>0</v>
      </c>
      <c r="BI437" s="88"/>
      <c r="BJ437" s="100"/>
      <c r="BK437" s="90">
        <f t="shared" si="6978"/>
        <v>0</v>
      </c>
      <c r="BL437" s="88"/>
      <c r="BM437" s="100"/>
      <c r="BN437" s="90">
        <f t="shared" si="6979"/>
        <v>0</v>
      </c>
      <c r="BO437" s="236">
        <f t="shared" si="6830"/>
        <v>0</v>
      </c>
      <c r="BP437" s="232">
        <f t="shared" si="6831"/>
        <v>0</v>
      </c>
      <c r="BQ437" s="233">
        <f t="shared" si="6832"/>
        <v>0</v>
      </c>
      <c r="BR437" s="50">
        <f t="shared" si="6833"/>
        <v>0</v>
      </c>
      <c r="BS437" s="45">
        <f t="shared" si="6834"/>
        <v>0</v>
      </c>
      <c r="BT437" s="51">
        <f t="shared" si="6835"/>
        <v>0</v>
      </c>
      <c r="BU437" s="50">
        <f t="shared" si="6836"/>
        <v>0</v>
      </c>
      <c r="BV437" s="45">
        <f t="shared" si="6837"/>
        <v>0</v>
      </c>
      <c r="BW437" s="51">
        <f t="shared" si="6838"/>
        <v>0</v>
      </c>
      <c r="BX437" s="252">
        <f t="shared" si="6839"/>
        <v>0</v>
      </c>
      <c r="BY437" s="253">
        <f t="shared" si="6840"/>
        <v>0</v>
      </c>
      <c r="BZ437" s="253">
        <f t="shared" si="6841"/>
        <v>0</v>
      </c>
      <c r="CA437" s="239"/>
      <c r="CB437" s="240"/>
      <c r="CC437" s="241">
        <f t="shared" si="6980"/>
        <v>0</v>
      </c>
      <c r="CD437" s="239"/>
      <c r="CE437" s="240"/>
      <c r="CF437" s="241">
        <f t="shared" si="6981"/>
        <v>0</v>
      </c>
      <c r="CG437" s="236">
        <f t="shared" si="6842"/>
        <v>0</v>
      </c>
      <c r="CH437" s="232">
        <f t="shared" si="6843"/>
        <v>0</v>
      </c>
      <c r="CI437" s="233">
        <f t="shared" si="6844"/>
        <v>0</v>
      </c>
      <c r="CJ437" s="239"/>
      <c r="CK437" s="240"/>
      <c r="CL437" s="241">
        <f t="shared" si="6982"/>
        <v>0</v>
      </c>
      <c r="CM437" s="239"/>
      <c r="CN437" s="240"/>
      <c r="CO437" s="241">
        <f t="shared" si="6983"/>
        <v>0</v>
      </c>
      <c r="CP437" s="236">
        <f t="shared" si="6845"/>
        <v>0</v>
      </c>
      <c r="CQ437" s="232">
        <f t="shared" si="6846"/>
        <v>0</v>
      </c>
      <c r="CR437" s="233">
        <f t="shared" si="6847"/>
        <v>0</v>
      </c>
      <c r="CS437" s="239"/>
      <c r="CT437" s="240"/>
      <c r="CU437" s="241">
        <f t="shared" si="6984"/>
        <v>0</v>
      </c>
      <c r="CV437" s="239"/>
      <c r="CW437" s="240"/>
      <c r="CX437" s="241">
        <f t="shared" si="6985"/>
        <v>0</v>
      </c>
      <c r="CY437" s="236">
        <f t="shared" si="6848"/>
        <v>0</v>
      </c>
      <c r="CZ437" s="232">
        <f t="shared" si="6849"/>
        <v>0</v>
      </c>
      <c r="DA437" s="233">
        <f t="shared" si="6850"/>
        <v>0</v>
      </c>
      <c r="DB437" s="449">
        <f t="shared" si="6851"/>
        <v>0</v>
      </c>
      <c r="DC437" s="450">
        <f t="shared" si="6852"/>
        <v>0</v>
      </c>
      <c r="DD437" s="451">
        <f t="shared" si="6853"/>
        <v>0</v>
      </c>
      <c r="DE437" s="449">
        <f t="shared" si="6854"/>
        <v>0</v>
      </c>
      <c r="DF437" s="450">
        <f t="shared" si="6855"/>
        <v>0</v>
      </c>
      <c r="DG437" s="451">
        <f t="shared" si="6856"/>
        <v>0</v>
      </c>
      <c r="DH437" s="252">
        <f t="shared" si="6857"/>
        <v>0</v>
      </c>
      <c r="DI437" s="253">
        <f t="shared" si="6858"/>
        <v>0</v>
      </c>
      <c r="DJ437" s="253">
        <f t="shared" si="6859"/>
        <v>0</v>
      </c>
      <c r="DK437" s="88"/>
      <c r="DL437" s="100"/>
      <c r="DM437" s="90">
        <f t="shared" si="6986"/>
        <v>0</v>
      </c>
      <c r="DN437" s="88"/>
      <c r="DO437" s="100"/>
      <c r="DP437" s="90">
        <f t="shared" si="6987"/>
        <v>0</v>
      </c>
      <c r="DQ437" s="236">
        <f t="shared" si="6860"/>
        <v>0</v>
      </c>
      <c r="DR437" s="232">
        <f t="shared" si="6861"/>
        <v>0</v>
      </c>
      <c r="DS437" s="233">
        <f t="shared" si="6862"/>
        <v>0</v>
      </c>
      <c r="DT437" s="88"/>
      <c r="DU437" s="100"/>
      <c r="DV437" s="90">
        <f t="shared" si="7012"/>
        <v>0</v>
      </c>
      <c r="DW437" s="88"/>
      <c r="DX437" s="100"/>
      <c r="DY437" s="90">
        <f t="shared" si="7013"/>
        <v>0</v>
      </c>
      <c r="DZ437" s="236">
        <f t="shared" si="6863"/>
        <v>0</v>
      </c>
      <c r="EA437" s="232">
        <f t="shared" si="6864"/>
        <v>0</v>
      </c>
      <c r="EB437" s="233">
        <f t="shared" si="6865"/>
        <v>0</v>
      </c>
      <c r="EC437" s="88"/>
      <c r="ED437" s="100"/>
      <c r="EE437" s="90">
        <f t="shared" si="6988"/>
        <v>0</v>
      </c>
      <c r="EF437" s="88"/>
      <c r="EG437" s="100"/>
      <c r="EH437" s="90">
        <f t="shared" si="6989"/>
        <v>0</v>
      </c>
      <c r="EI437" s="41">
        <f t="shared" si="6866"/>
        <v>0</v>
      </c>
      <c r="EJ437" s="42">
        <f t="shared" si="6867"/>
        <v>0</v>
      </c>
      <c r="EK437" s="43">
        <f t="shared" si="6868"/>
        <v>0</v>
      </c>
      <c r="EL437" s="50">
        <f t="shared" si="6869"/>
        <v>0</v>
      </c>
      <c r="EM437" s="45">
        <f t="shared" si="6870"/>
        <v>0</v>
      </c>
      <c r="EN437" s="51">
        <f t="shared" si="6871"/>
        <v>0</v>
      </c>
      <c r="EO437" s="50">
        <f t="shared" si="6872"/>
        <v>0</v>
      </c>
      <c r="EP437" s="45">
        <f t="shared" si="6873"/>
        <v>0</v>
      </c>
      <c r="EQ437" s="51">
        <f t="shared" si="6874"/>
        <v>0</v>
      </c>
      <c r="ER437" s="81">
        <f t="shared" si="6875"/>
        <v>0</v>
      </c>
      <c r="ES437" s="52">
        <f t="shared" si="6876"/>
        <v>0</v>
      </c>
      <c r="ET437" s="52">
        <f t="shared" si="6877"/>
        <v>0</v>
      </c>
      <c r="EU437" s="27">
        <f t="shared" si="6878"/>
        <v>0</v>
      </c>
      <c r="EV437" s="28">
        <f t="shared" si="6879"/>
        <v>0</v>
      </c>
      <c r="EW437" s="29">
        <f t="shared" si="6880"/>
        <v>0</v>
      </c>
      <c r="EX437" s="27">
        <f t="shared" si="6881"/>
        <v>0</v>
      </c>
      <c r="EY437" s="28">
        <f t="shared" si="6882"/>
        <v>0</v>
      </c>
      <c r="EZ437" s="29">
        <f t="shared" si="6883"/>
        <v>0</v>
      </c>
      <c r="FA437" s="27">
        <f t="shared" si="6884"/>
        <v>0</v>
      </c>
      <c r="FB437" s="28">
        <f t="shared" si="6885"/>
        <v>0</v>
      </c>
      <c r="FC437" s="29">
        <f t="shared" si="6886"/>
        <v>0</v>
      </c>
      <c r="FE437" s="84"/>
      <c r="FF437" s="176"/>
      <c r="FG437" s="176"/>
      <c r="FH437" s="84"/>
      <c r="FI437" s="239"/>
      <c r="FJ437" s="240"/>
      <c r="FK437" s="241">
        <f t="shared" si="6990"/>
        <v>0</v>
      </c>
      <c r="FL437" s="239"/>
      <c r="FM437" s="240"/>
      <c r="FN437" s="241">
        <f t="shared" si="6991"/>
        <v>0</v>
      </c>
      <c r="FO437" s="41">
        <f t="shared" si="6887"/>
        <v>0</v>
      </c>
      <c r="FP437" s="42">
        <f t="shared" si="6888"/>
        <v>0</v>
      </c>
      <c r="FQ437" s="43">
        <f t="shared" si="6889"/>
        <v>0</v>
      </c>
      <c r="FR437" s="239"/>
      <c r="FS437" s="240"/>
      <c r="FT437" s="241">
        <f t="shared" si="6992"/>
        <v>0</v>
      </c>
      <c r="FU437" s="239"/>
      <c r="FV437" s="240"/>
      <c r="FW437" s="241">
        <f t="shared" si="6993"/>
        <v>0</v>
      </c>
      <c r="FX437" s="41">
        <f t="shared" si="6890"/>
        <v>0</v>
      </c>
      <c r="FY437" s="42">
        <f t="shared" si="6891"/>
        <v>0</v>
      </c>
      <c r="FZ437" s="43">
        <f t="shared" si="6892"/>
        <v>0</v>
      </c>
      <c r="GA437" s="239"/>
      <c r="GB437" s="240"/>
      <c r="GC437" s="241">
        <f t="shared" si="6994"/>
        <v>0</v>
      </c>
      <c r="GD437" s="239"/>
      <c r="GE437" s="240"/>
      <c r="GF437" s="241">
        <f t="shared" si="6995"/>
        <v>0</v>
      </c>
      <c r="GG437" s="236">
        <f t="shared" si="6893"/>
        <v>0</v>
      </c>
      <c r="GH437" s="232">
        <f t="shared" si="6894"/>
        <v>0</v>
      </c>
      <c r="GI437" s="233">
        <f t="shared" si="6895"/>
        <v>0</v>
      </c>
      <c r="GJ437" s="449">
        <f t="shared" si="6896"/>
        <v>0</v>
      </c>
      <c r="GK437" s="450">
        <f t="shared" si="6897"/>
        <v>0</v>
      </c>
      <c r="GL437" s="451">
        <f t="shared" si="6898"/>
        <v>0</v>
      </c>
      <c r="GM437" s="449">
        <f t="shared" si="6899"/>
        <v>0</v>
      </c>
      <c r="GN437" s="450">
        <f t="shared" si="6900"/>
        <v>0</v>
      </c>
      <c r="GO437" s="451">
        <f t="shared" si="6901"/>
        <v>0</v>
      </c>
      <c r="GP437" s="252">
        <f t="shared" si="6902"/>
        <v>0</v>
      </c>
      <c r="GQ437" s="253">
        <f t="shared" si="6903"/>
        <v>0</v>
      </c>
      <c r="GR437" s="253">
        <f t="shared" si="6904"/>
        <v>0</v>
      </c>
      <c r="GS437" s="88"/>
      <c r="GT437" s="100"/>
      <c r="GU437" s="90">
        <f t="shared" si="6996"/>
        <v>0</v>
      </c>
      <c r="GV437" s="88"/>
      <c r="GW437" s="100"/>
      <c r="GX437" s="90">
        <f t="shared" si="6997"/>
        <v>0</v>
      </c>
      <c r="GY437" s="236">
        <f t="shared" si="6905"/>
        <v>0</v>
      </c>
      <c r="GZ437" s="232">
        <f t="shared" si="6906"/>
        <v>0</v>
      </c>
      <c r="HA437" s="233">
        <f t="shared" si="6907"/>
        <v>0</v>
      </c>
      <c r="HB437" s="88"/>
      <c r="HC437" s="100"/>
      <c r="HD437" s="90">
        <f t="shared" si="6998"/>
        <v>0</v>
      </c>
      <c r="HE437" s="88"/>
      <c r="HF437" s="100"/>
      <c r="HG437" s="90">
        <f t="shared" si="6999"/>
        <v>0</v>
      </c>
      <c r="HH437" s="236">
        <f t="shared" si="6908"/>
        <v>0</v>
      </c>
      <c r="HI437" s="232">
        <f t="shared" si="6909"/>
        <v>0</v>
      </c>
      <c r="HJ437" s="233">
        <f t="shared" si="6910"/>
        <v>0</v>
      </c>
      <c r="HK437" s="88"/>
      <c r="HL437" s="100"/>
      <c r="HM437" s="90">
        <f t="shared" si="7000"/>
        <v>0</v>
      </c>
      <c r="HN437" s="88"/>
      <c r="HO437" s="100"/>
      <c r="HP437" s="90">
        <f t="shared" si="7001"/>
        <v>0</v>
      </c>
      <c r="HQ437" s="236">
        <f t="shared" si="6911"/>
        <v>0</v>
      </c>
      <c r="HR437" s="232">
        <f t="shared" si="6912"/>
        <v>0</v>
      </c>
      <c r="HS437" s="233">
        <f t="shared" si="6913"/>
        <v>0</v>
      </c>
      <c r="HT437" s="50">
        <f t="shared" si="6914"/>
        <v>0</v>
      </c>
      <c r="HU437" s="45">
        <f t="shared" si="6915"/>
        <v>0</v>
      </c>
      <c r="HV437" s="51">
        <f t="shared" si="6916"/>
        <v>0</v>
      </c>
      <c r="HW437" s="50">
        <f t="shared" si="6917"/>
        <v>0</v>
      </c>
      <c r="HX437" s="45">
        <f t="shared" si="6918"/>
        <v>0</v>
      </c>
      <c r="HY437" s="51">
        <f t="shared" si="6919"/>
        <v>0</v>
      </c>
      <c r="HZ437" s="252">
        <f t="shared" si="6920"/>
        <v>0</v>
      </c>
      <c r="IA437" s="253">
        <f t="shared" si="6921"/>
        <v>0</v>
      </c>
      <c r="IB437" s="253">
        <f t="shared" si="6922"/>
        <v>0</v>
      </c>
      <c r="IC437" s="239"/>
      <c r="ID437" s="240"/>
      <c r="IE437" s="241">
        <f t="shared" si="7002"/>
        <v>0</v>
      </c>
      <c r="IF437" s="239"/>
      <c r="IG437" s="240"/>
      <c r="IH437" s="241">
        <f t="shared" si="7003"/>
        <v>0</v>
      </c>
      <c r="II437" s="236">
        <f t="shared" si="6923"/>
        <v>0</v>
      </c>
      <c r="IJ437" s="232">
        <f t="shared" si="6924"/>
        <v>0</v>
      </c>
      <c r="IK437" s="233">
        <f t="shared" si="6925"/>
        <v>0</v>
      </c>
      <c r="IL437" s="239"/>
      <c r="IM437" s="240"/>
      <c r="IN437" s="241">
        <f t="shared" si="7004"/>
        <v>0</v>
      </c>
      <c r="IO437" s="239"/>
      <c r="IP437" s="240"/>
      <c r="IQ437" s="241">
        <f t="shared" si="7005"/>
        <v>0</v>
      </c>
      <c r="IR437" s="236">
        <f t="shared" si="6926"/>
        <v>0</v>
      </c>
      <c r="IS437" s="232">
        <f t="shared" si="6927"/>
        <v>0</v>
      </c>
      <c r="IT437" s="233">
        <f t="shared" si="6928"/>
        <v>0</v>
      </c>
      <c r="IU437" s="239"/>
      <c r="IV437" s="240"/>
      <c r="IW437" s="241">
        <f t="shared" si="7006"/>
        <v>0</v>
      </c>
      <c r="IX437" s="239"/>
      <c r="IY437" s="240"/>
      <c r="IZ437" s="241">
        <f t="shared" si="7007"/>
        <v>0</v>
      </c>
      <c r="JA437" s="236">
        <f t="shared" si="6929"/>
        <v>0</v>
      </c>
      <c r="JB437" s="232">
        <f t="shared" si="6930"/>
        <v>0</v>
      </c>
      <c r="JC437" s="233">
        <f t="shared" si="6931"/>
        <v>0</v>
      </c>
      <c r="JD437" s="449">
        <f t="shared" si="6932"/>
        <v>0</v>
      </c>
      <c r="JE437" s="450">
        <f t="shared" si="6933"/>
        <v>0</v>
      </c>
      <c r="JF437" s="451">
        <f t="shared" si="6934"/>
        <v>0</v>
      </c>
      <c r="JG437" s="449">
        <f t="shared" si="6935"/>
        <v>0</v>
      </c>
      <c r="JH437" s="450">
        <f t="shared" si="6936"/>
        <v>0</v>
      </c>
      <c r="JI437" s="451">
        <f t="shared" si="6937"/>
        <v>0</v>
      </c>
      <c r="JJ437" s="252">
        <f t="shared" si="6938"/>
        <v>0</v>
      </c>
      <c r="JK437" s="253">
        <f t="shared" si="6939"/>
        <v>0</v>
      </c>
      <c r="JL437" s="253">
        <f t="shared" si="6940"/>
        <v>0</v>
      </c>
      <c r="JM437" s="88"/>
      <c r="JN437" s="100"/>
      <c r="JO437" s="90">
        <f t="shared" si="7008"/>
        <v>0</v>
      </c>
      <c r="JP437" s="88"/>
      <c r="JQ437" s="100"/>
      <c r="JR437" s="90">
        <f t="shared" si="7009"/>
        <v>0</v>
      </c>
      <c r="JS437" s="236">
        <f t="shared" si="6941"/>
        <v>0</v>
      </c>
      <c r="JT437" s="232">
        <f t="shared" si="6942"/>
        <v>0</v>
      </c>
      <c r="JU437" s="233">
        <f t="shared" si="6943"/>
        <v>0</v>
      </c>
      <c r="JV437" s="88"/>
      <c r="JW437" s="100"/>
      <c r="JX437" s="90">
        <f t="shared" si="7014"/>
        <v>0</v>
      </c>
      <c r="JY437" s="88"/>
      <c r="JZ437" s="100"/>
      <c r="KA437" s="90">
        <f t="shared" si="7015"/>
        <v>0</v>
      </c>
      <c r="KB437" s="236">
        <f t="shared" si="6944"/>
        <v>0</v>
      </c>
      <c r="KC437" s="232">
        <f t="shared" si="6945"/>
        <v>0</v>
      </c>
      <c r="KD437" s="233">
        <f t="shared" si="6946"/>
        <v>0</v>
      </c>
      <c r="KE437" s="88"/>
      <c r="KF437" s="100"/>
      <c r="KG437" s="90">
        <f t="shared" si="7010"/>
        <v>0</v>
      </c>
      <c r="KH437" s="88"/>
      <c r="KI437" s="100"/>
      <c r="KJ437" s="90">
        <f t="shared" si="7011"/>
        <v>0</v>
      </c>
      <c r="KK437" s="41">
        <f t="shared" si="6947"/>
        <v>0</v>
      </c>
      <c r="KL437" s="42">
        <f t="shared" si="6948"/>
        <v>0</v>
      </c>
      <c r="KM437" s="43">
        <f t="shared" si="6949"/>
        <v>0</v>
      </c>
      <c r="KN437" s="50">
        <f t="shared" si="6950"/>
        <v>0</v>
      </c>
      <c r="KO437" s="45">
        <f t="shared" si="6951"/>
        <v>0</v>
      </c>
      <c r="KP437" s="51">
        <f t="shared" si="6952"/>
        <v>0</v>
      </c>
      <c r="KQ437" s="50">
        <f t="shared" si="6953"/>
        <v>0</v>
      </c>
      <c r="KR437" s="45">
        <f t="shared" si="6954"/>
        <v>0</v>
      </c>
      <c r="KS437" s="51">
        <f t="shared" si="6955"/>
        <v>0</v>
      </c>
      <c r="KT437" s="81">
        <f t="shared" si="6956"/>
        <v>0</v>
      </c>
      <c r="KU437" s="52">
        <f t="shared" si="6957"/>
        <v>0</v>
      </c>
      <c r="KV437" s="52">
        <f t="shared" si="6958"/>
        <v>0</v>
      </c>
      <c r="KW437" s="27">
        <f t="shared" si="6959"/>
        <v>0</v>
      </c>
      <c r="KX437" s="28">
        <f t="shared" si="6960"/>
        <v>0</v>
      </c>
      <c r="KY437" s="29">
        <f t="shared" si="6961"/>
        <v>0</v>
      </c>
      <c r="KZ437" s="27">
        <f t="shared" si="6962"/>
        <v>0</v>
      </c>
      <c r="LA437" s="28">
        <f t="shared" si="6963"/>
        <v>0</v>
      </c>
      <c r="LB437" s="29">
        <f t="shared" si="6964"/>
        <v>0</v>
      </c>
      <c r="LC437" s="27">
        <f t="shared" si="6965"/>
        <v>0</v>
      </c>
      <c r="LD437" s="28">
        <f t="shared" si="6966"/>
        <v>0</v>
      </c>
      <c r="LE437" s="29">
        <f t="shared" si="6967"/>
        <v>0</v>
      </c>
    </row>
    <row r="438" spans="2:317" ht="20.25" hidden="1" customHeight="1" outlineLevel="3">
      <c r="B438" s="84"/>
      <c r="C438" s="176"/>
      <c r="D438" s="176"/>
      <c r="E438" s="176"/>
      <c r="F438" s="84"/>
      <c r="G438" s="239"/>
      <c r="H438" s="240"/>
      <c r="I438" s="241">
        <f t="shared" si="6968"/>
        <v>0</v>
      </c>
      <c r="J438" s="239"/>
      <c r="K438" s="240"/>
      <c r="L438" s="241">
        <f t="shared" si="6969"/>
        <v>0</v>
      </c>
      <c r="M438" s="41">
        <f t="shared" si="6806"/>
        <v>0</v>
      </c>
      <c r="N438" s="42">
        <f t="shared" si="6807"/>
        <v>0</v>
      </c>
      <c r="O438" s="43">
        <f t="shared" si="6808"/>
        <v>0</v>
      </c>
      <c r="P438" s="239"/>
      <c r="Q438" s="240"/>
      <c r="R438" s="241">
        <f t="shared" si="6970"/>
        <v>0</v>
      </c>
      <c r="S438" s="239"/>
      <c r="T438" s="240"/>
      <c r="U438" s="241">
        <f t="shared" si="6971"/>
        <v>0</v>
      </c>
      <c r="V438" s="41">
        <f t="shared" si="6809"/>
        <v>0</v>
      </c>
      <c r="W438" s="42">
        <f t="shared" si="6810"/>
        <v>0</v>
      </c>
      <c r="X438" s="43">
        <f t="shared" si="6811"/>
        <v>0</v>
      </c>
      <c r="Y438" s="239"/>
      <c r="Z438" s="240"/>
      <c r="AA438" s="241">
        <f t="shared" si="6972"/>
        <v>0</v>
      </c>
      <c r="AB438" s="239"/>
      <c r="AC438" s="240"/>
      <c r="AD438" s="241">
        <f t="shared" si="6973"/>
        <v>0</v>
      </c>
      <c r="AE438" s="236">
        <f t="shared" si="6812"/>
        <v>0</v>
      </c>
      <c r="AF438" s="232">
        <f t="shared" si="6813"/>
        <v>0</v>
      </c>
      <c r="AG438" s="233">
        <f t="shared" si="6814"/>
        <v>0</v>
      </c>
      <c r="AH438" s="449">
        <f t="shared" si="6815"/>
        <v>0</v>
      </c>
      <c r="AI438" s="450">
        <f t="shared" si="6816"/>
        <v>0</v>
      </c>
      <c r="AJ438" s="451">
        <f t="shared" si="6817"/>
        <v>0</v>
      </c>
      <c r="AK438" s="449">
        <f t="shared" si="6818"/>
        <v>0</v>
      </c>
      <c r="AL438" s="450">
        <f t="shared" si="6819"/>
        <v>0</v>
      </c>
      <c r="AM438" s="451">
        <f t="shared" si="6820"/>
        <v>0</v>
      </c>
      <c r="AN438" s="252">
        <f t="shared" si="6821"/>
        <v>0</v>
      </c>
      <c r="AO438" s="253">
        <f t="shared" si="6822"/>
        <v>0</v>
      </c>
      <c r="AP438" s="253">
        <f t="shared" si="6823"/>
        <v>0</v>
      </c>
      <c r="AQ438" s="88"/>
      <c r="AR438" s="100"/>
      <c r="AS438" s="90">
        <f t="shared" si="6974"/>
        <v>0</v>
      </c>
      <c r="AT438" s="88"/>
      <c r="AU438" s="100"/>
      <c r="AV438" s="90">
        <f t="shared" si="6975"/>
        <v>0</v>
      </c>
      <c r="AW438" s="236">
        <f t="shared" si="6824"/>
        <v>0</v>
      </c>
      <c r="AX438" s="232">
        <f t="shared" si="6825"/>
        <v>0</v>
      </c>
      <c r="AY438" s="233">
        <f t="shared" si="6826"/>
        <v>0</v>
      </c>
      <c r="AZ438" s="88"/>
      <c r="BA438" s="100"/>
      <c r="BB438" s="90">
        <f t="shared" si="6976"/>
        <v>0</v>
      </c>
      <c r="BC438" s="88"/>
      <c r="BD438" s="100"/>
      <c r="BE438" s="90">
        <f t="shared" si="6977"/>
        <v>0</v>
      </c>
      <c r="BF438" s="236">
        <f t="shared" si="6827"/>
        <v>0</v>
      </c>
      <c r="BG438" s="232">
        <f t="shared" si="6828"/>
        <v>0</v>
      </c>
      <c r="BH438" s="233">
        <f t="shared" si="6829"/>
        <v>0</v>
      </c>
      <c r="BI438" s="88"/>
      <c r="BJ438" s="100"/>
      <c r="BK438" s="90">
        <f t="shared" si="6978"/>
        <v>0</v>
      </c>
      <c r="BL438" s="88"/>
      <c r="BM438" s="100"/>
      <c r="BN438" s="90">
        <f t="shared" si="6979"/>
        <v>0</v>
      </c>
      <c r="BO438" s="236">
        <f t="shared" si="6830"/>
        <v>0</v>
      </c>
      <c r="BP438" s="232">
        <f t="shared" si="6831"/>
        <v>0</v>
      </c>
      <c r="BQ438" s="233">
        <f t="shared" si="6832"/>
        <v>0</v>
      </c>
      <c r="BR438" s="50">
        <f t="shared" si="6833"/>
        <v>0</v>
      </c>
      <c r="BS438" s="45">
        <f t="shared" si="6834"/>
        <v>0</v>
      </c>
      <c r="BT438" s="51">
        <f t="shared" si="6835"/>
        <v>0</v>
      </c>
      <c r="BU438" s="50">
        <f t="shared" si="6836"/>
        <v>0</v>
      </c>
      <c r="BV438" s="45">
        <f t="shared" si="6837"/>
        <v>0</v>
      </c>
      <c r="BW438" s="51">
        <f t="shared" si="6838"/>
        <v>0</v>
      </c>
      <c r="BX438" s="252">
        <f t="shared" si="6839"/>
        <v>0</v>
      </c>
      <c r="BY438" s="253">
        <f t="shared" si="6840"/>
        <v>0</v>
      </c>
      <c r="BZ438" s="253">
        <f t="shared" si="6841"/>
        <v>0</v>
      </c>
      <c r="CA438" s="239"/>
      <c r="CB438" s="240"/>
      <c r="CC438" s="241">
        <f t="shared" si="6980"/>
        <v>0</v>
      </c>
      <c r="CD438" s="239"/>
      <c r="CE438" s="240"/>
      <c r="CF438" s="241">
        <f t="shared" si="6981"/>
        <v>0</v>
      </c>
      <c r="CG438" s="236">
        <f t="shared" si="6842"/>
        <v>0</v>
      </c>
      <c r="CH438" s="232">
        <f t="shared" si="6843"/>
        <v>0</v>
      </c>
      <c r="CI438" s="233">
        <f t="shared" si="6844"/>
        <v>0</v>
      </c>
      <c r="CJ438" s="239"/>
      <c r="CK438" s="240"/>
      <c r="CL438" s="241">
        <f t="shared" si="6982"/>
        <v>0</v>
      </c>
      <c r="CM438" s="239"/>
      <c r="CN438" s="240"/>
      <c r="CO438" s="241">
        <f t="shared" si="6983"/>
        <v>0</v>
      </c>
      <c r="CP438" s="236">
        <f t="shared" si="6845"/>
        <v>0</v>
      </c>
      <c r="CQ438" s="232">
        <f t="shared" si="6846"/>
        <v>0</v>
      </c>
      <c r="CR438" s="233">
        <f t="shared" si="6847"/>
        <v>0</v>
      </c>
      <c r="CS438" s="239"/>
      <c r="CT438" s="240"/>
      <c r="CU438" s="241">
        <f t="shared" si="6984"/>
        <v>0</v>
      </c>
      <c r="CV438" s="239"/>
      <c r="CW438" s="240"/>
      <c r="CX438" s="241">
        <f t="shared" si="6985"/>
        <v>0</v>
      </c>
      <c r="CY438" s="236">
        <f t="shared" si="6848"/>
        <v>0</v>
      </c>
      <c r="CZ438" s="232">
        <f t="shared" si="6849"/>
        <v>0</v>
      </c>
      <c r="DA438" s="233">
        <f t="shared" si="6850"/>
        <v>0</v>
      </c>
      <c r="DB438" s="449">
        <f t="shared" si="6851"/>
        <v>0</v>
      </c>
      <c r="DC438" s="450">
        <f t="shared" si="6852"/>
        <v>0</v>
      </c>
      <c r="DD438" s="451">
        <f t="shared" si="6853"/>
        <v>0</v>
      </c>
      <c r="DE438" s="449">
        <f t="shared" si="6854"/>
        <v>0</v>
      </c>
      <c r="DF438" s="450">
        <f t="shared" si="6855"/>
        <v>0</v>
      </c>
      <c r="DG438" s="451">
        <f t="shared" si="6856"/>
        <v>0</v>
      </c>
      <c r="DH438" s="252">
        <f t="shared" si="6857"/>
        <v>0</v>
      </c>
      <c r="DI438" s="253">
        <f t="shared" si="6858"/>
        <v>0</v>
      </c>
      <c r="DJ438" s="253">
        <f t="shared" si="6859"/>
        <v>0</v>
      </c>
      <c r="DK438" s="88"/>
      <c r="DL438" s="100"/>
      <c r="DM438" s="90">
        <f t="shared" si="6986"/>
        <v>0</v>
      </c>
      <c r="DN438" s="88"/>
      <c r="DO438" s="100"/>
      <c r="DP438" s="90">
        <f t="shared" si="6987"/>
        <v>0</v>
      </c>
      <c r="DQ438" s="236">
        <f t="shared" si="6860"/>
        <v>0</v>
      </c>
      <c r="DR438" s="232">
        <f t="shared" si="6861"/>
        <v>0</v>
      </c>
      <c r="DS438" s="233">
        <f t="shared" si="6862"/>
        <v>0</v>
      </c>
      <c r="DT438" s="88"/>
      <c r="DU438" s="100"/>
      <c r="DV438" s="90">
        <f t="shared" si="7012"/>
        <v>0</v>
      </c>
      <c r="DW438" s="88"/>
      <c r="DX438" s="100"/>
      <c r="DY438" s="90">
        <f t="shared" si="7013"/>
        <v>0</v>
      </c>
      <c r="DZ438" s="236">
        <f t="shared" si="6863"/>
        <v>0</v>
      </c>
      <c r="EA438" s="232">
        <f t="shared" si="6864"/>
        <v>0</v>
      </c>
      <c r="EB438" s="233">
        <f t="shared" si="6865"/>
        <v>0</v>
      </c>
      <c r="EC438" s="88"/>
      <c r="ED438" s="100"/>
      <c r="EE438" s="90">
        <f t="shared" si="6988"/>
        <v>0</v>
      </c>
      <c r="EF438" s="88"/>
      <c r="EG438" s="100"/>
      <c r="EH438" s="90">
        <f t="shared" si="6989"/>
        <v>0</v>
      </c>
      <c r="EI438" s="41">
        <f t="shared" si="6866"/>
        <v>0</v>
      </c>
      <c r="EJ438" s="42">
        <f t="shared" si="6867"/>
        <v>0</v>
      </c>
      <c r="EK438" s="43">
        <f t="shared" si="6868"/>
        <v>0</v>
      </c>
      <c r="EL438" s="50">
        <f t="shared" si="6869"/>
        <v>0</v>
      </c>
      <c r="EM438" s="45">
        <f t="shared" si="6870"/>
        <v>0</v>
      </c>
      <c r="EN438" s="51">
        <f t="shared" si="6871"/>
        <v>0</v>
      </c>
      <c r="EO438" s="50">
        <f t="shared" si="6872"/>
        <v>0</v>
      </c>
      <c r="EP438" s="45">
        <f t="shared" si="6873"/>
        <v>0</v>
      </c>
      <c r="EQ438" s="51">
        <f t="shared" si="6874"/>
        <v>0</v>
      </c>
      <c r="ER438" s="81">
        <f t="shared" si="6875"/>
        <v>0</v>
      </c>
      <c r="ES438" s="52">
        <f t="shared" si="6876"/>
        <v>0</v>
      </c>
      <c r="ET438" s="52">
        <f t="shared" si="6877"/>
        <v>0</v>
      </c>
      <c r="EU438" s="27">
        <f t="shared" si="6878"/>
        <v>0</v>
      </c>
      <c r="EV438" s="28">
        <f t="shared" si="6879"/>
        <v>0</v>
      </c>
      <c r="EW438" s="29">
        <f t="shared" si="6880"/>
        <v>0</v>
      </c>
      <c r="EX438" s="27">
        <f t="shared" si="6881"/>
        <v>0</v>
      </c>
      <c r="EY438" s="28">
        <f t="shared" si="6882"/>
        <v>0</v>
      </c>
      <c r="EZ438" s="29">
        <f t="shared" si="6883"/>
        <v>0</v>
      </c>
      <c r="FA438" s="27">
        <f t="shared" si="6884"/>
        <v>0</v>
      </c>
      <c r="FB438" s="28">
        <f t="shared" si="6885"/>
        <v>0</v>
      </c>
      <c r="FC438" s="29">
        <f t="shared" si="6886"/>
        <v>0</v>
      </c>
      <c r="FE438" s="84"/>
      <c r="FF438" s="176"/>
      <c r="FG438" s="176"/>
      <c r="FH438" s="84"/>
      <c r="FI438" s="239"/>
      <c r="FJ438" s="240"/>
      <c r="FK438" s="241">
        <f t="shared" si="6990"/>
        <v>0</v>
      </c>
      <c r="FL438" s="239"/>
      <c r="FM438" s="240"/>
      <c r="FN438" s="241">
        <f t="shared" si="6991"/>
        <v>0</v>
      </c>
      <c r="FO438" s="41">
        <f t="shared" si="6887"/>
        <v>0</v>
      </c>
      <c r="FP438" s="42">
        <f t="shared" si="6888"/>
        <v>0</v>
      </c>
      <c r="FQ438" s="43">
        <f t="shared" si="6889"/>
        <v>0</v>
      </c>
      <c r="FR438" s="239"/>
      <c r="FS438" s="240"/>
      <c r="FT438" s="241">
        <f t="shared" si="6992"/>
        <v>0</v>
      </c>
      <c r="FU438" s="239"/>
      <c r="FV438" s="240"/>
      <c r="FW438" s="241">
        <f t="shared" si="6993"/>
        <v>0</v>
      </c>
      <c r="FX438" s="41">
        <f t="shared" si="6890"/>
        <v>0</v>
      </c>
      <c r="FY438" s="42">
        <f t="shared" si="6891"/>
        <v>0</v>
      </c>
      <c r="FZ438" s="43">
        <f t="shared" si="6892"/>
        <v>0</v>
      </c>
      <c r="GA438" s="239"/>
      <c r="GB438" s="240"/>
      <c r="GC438" s="241">
        <f t="shared" si="6994"/>
        <v>0</v>
      </c>
      <c r="GD438" s="239"/>
      <c r="GE438" s="240"/>
      <c r="GF438" s="241">
        <f t="shared" si="6995"/>
        <v>0</v>
      </c>
      <c r="GG438" s="236">
        <f t="shared" si="6893"/>
        <v>0</v>
      </c>
      <c r="GH438" s="232">
        <f t="shared" si="6894"/>
        <v>0</v>
      </c>
      <c r="GI438" s="233">
        <f t="shared" si="6895"/>
        <v>0</v>
      </c>
      <c r="GJ438" s="449">
        <f t="shared" si="6896"/>
        <v>0</v>
      </c>
      <c r="GK438" s="450">
        <f t="shared" si="6897"/>
        <v>0</v>
      </c>
      <c r="GL438" s="451">
        <f t="shared" si="6898"/>
        <v>0</v>
      </c>
      <c r="GM438" s="449">
        <f t="shared" si="6899"/>
        <v>0</v>
      </c>
      <c r="GN438" s="450">
        <f t="shared" si="6900"/>
        <v>0</v>
      </c>
      <c r="GO438" s="451">
        <f t="shared" si="6901"/>
        <v>0</v>
      </c>
      <c r="GP438" s="252">
        <f t="shared" si="6902"/>
        <v>0</v>
      </c>
      <c r="GQ438" s="253">
        <f t="shared" si="6903"/>
        <v>0</v>
      </c>
      <c r="GR438" s="253">
        <f t="shared" si="6904"/>
        <v>0</v>
      </c>
      <c r="GS438" s="88"/>
      <c r="GT438" s="100"/>
      <c r="GU438" s="90">
        <f t="shared" si="6996"/>
        <v>0</v>
      </c>
      <c r="GV438" s="88"/>
      <c r="GW438" s="100"/>
      <c r="GX438" s="90">
        <f t="shared" si="6997"/>
        <v>0</v>
      </c>
      <c r="GY438" s="236">
        <f t="shared" si="6905"/>
        <v>0</v>
      </c>
      <c r="GZ438" s="232">
        <f t="shared" si="6906"/>
        <v>0</v>
      </c>
      <c r="HA438" s="233">
        <f t="shared" si="6907"/>
        <v>0</v>
      </c>
      <c r="HB438" s="88"/>
      <c r="HC438" s="100"/>
      <c r="HD438" s="90">
        <f t="shared" si="6998"/>
        <v>0</v>
      </c>
      <c r="HE438" s="88"/>
      <c r="HF438" s="100"/>
      <c r="HG438" s="90">
        <f t="shared" si="6999"/>
        <v>0</v>
      </c>
      <c r="HH438" s="236">
        <f t="shared" si="6908"/>
        <v>0</v>
      </c>
      <c r="HI438" s="232">
        <f t="shared" si="6909"/>
        <v>0</v>
      </c>
      <c r="HJ438" s="233">
        <f t="shared" si="6910"/>
        <v>0</v>
      </c>
      <c r="HK438" s="88"/>
      <c r="HL438" s="100"/>
      <c r="HM438" s="90">
        <f t="shared" si="7000"/>
        <v>0</v>
      </c>
      <c r="HN438" s="88"/>
      <c r="HO438" s="100"/>
      <c r="HP438" s="90">
        <f t="shared" si="7001"/>
        <v>0</v>
      </c>
      <c r="HQ438" s="236">
        <f t="shared" si="6911"/>
        <v>0</v>
      </c>
      <c r="HR438" s="232">
        <f t="shared" si="6912"/>
        <v>0</v>
      </c>
      <c r="HS438" s="233">
        <f t="shared" si="6913"/>
        <v>0</v>
      </c>
      <c r="HT438" s="50">
        <f t="shared" si="6914"/>
        <v>0</v>
      </c>
      <c r="HU438" s="45">
        <f t="shared" si="6915"/>
        <v>0</v>
      </c>
      <c r="HV438" s="51">
        <f t="shared" si="6916"/>
        <v>0</v>
      </c>
      <c r="HW438" s="50">
        <f t="shared" si="6917"/>
        <v>0</v>
      </c>
      <c r="HX438" s="45">
        <f t="shared" si="6918"/>
        <v>0</v>
      </c>
      <c r="HY438" s="51">
        <f t="shared" si="6919"/>
        <v>0</v>
      </c>
      <c r="HZ438" s="252">
        <f t="shared" si="6920"/>
        <v>0</v>
      </c>
      <c r="IA438" s="253">
        <f t="shared" si="6921"/>
        <v>0</v>
      </c>
      <c r="IB438" s="253">
        <f t="shared" si="6922"/>
        <v>0</v>
      </c>
      <c r="IC438" s="239"/>
      <c r="ID438" s="240"/>
      <c r="IE438" s="241">
        <f t="shared" si="7002"/>
        <v>0</v>
      </c>
      <c r="IF438" s="239"/>
      <c r="IG438" s="240"/>
      <c r="IH438" s="241">
        <f t="shared" si="7003"/>
        <v>0</v>
      </c>
      <c r="II438" s="236">
        <f t="shared" si="6923"/>
        <v>0</v>
      </c>
      <c r="IJ438" s="232">
        <f t="shared" si="6924"/>
        <v>0</v>
      </c>
      <c r="IK438" s="233">
        <f t="shared" si="6925"/>
        <v>0</v>
      </c>
      <c r="IL438" s="239"/>
      <c r="IM438" s="240"/>
      <c r="IN438" s="241">
        <f t="shared" si="7004"/>
        <v>0</v>
      </c>
      <c r="IO438" s="239"/>
      <c r="IP438" s="240"/>
      <c r="IQ438" s="241">
        <f t="shared" si="7005"/>
        <v>0</v>
      </c>
      <c r="IR438" s="236">
        <f t="shared" si="6926"/>
        <v>0</v>
      </c>
      <c r="IS438" s="232">
        <f t="shared" si="6927"/>
        <v>0</v>
      </c>
      <c r="IT438" s="233">
        <f t="shared" si="6928"/>
        <v>0</v>
      </c>
      <c r="IU438" s="239"/>
      <c r="IV438" s="240"/>
      <c r="IW438" s="241">
        <f t="shared" si="7006"/>
        <v>0</v>
      </c>
      <c r="IX438" s="239"/>
      <c r="IY438" s="240"/>
      <c r="IZ438" s="241">
        <f t="shared" si="7007"/>
        <v>0</v>
      </c>
      <c r="JA438" s="236">
        <f t="shared" si="6929"/>
        <v>0</v>
      </c>
      <c r="JB438" s="232">
        <f t="shared" si="6930"/>
        <v>0</v>
      </c>
      <c r="JC438" s="233">
        <f t="shared" si="6931"/>
        <v>0</v>
      </c>
      <c r="JD438" s="449">
        <f t="shared" si="6932"/>
        <v>0</v>
      </c>
      <c r="JE438" s="450">
        <f t="shared" si="6933"/>
        <v>0</v>
      </c>
      <c r="JF438" s="451">
        <f t="shared" si="6934"/>
        <v>0</v>
      </c>
      <c r="JG438" s="449">
        <f t="shared" si="6935"/>
        <v>0</v>
      </c>
      <c r="JH438" s="450">
        <f t="shared" si="6936"/>
        <v>0</v>
      </c>
      <c r="JI438" s="451">
        <f t="shared" si="6937"/>
        <v>0</v>
      </c>
      <c r="JJ438" s="252">
        <f t="shared" si="6938"/>
        <v>0</v>
      </c>
      <c r="JK438" s="253">
        <f t="shared" si="6939"/>
        <v>0</v>
      </c>
      <c r="JL438" s="253">
        <f t="shared" si="6940"/>
        <v>0</v>
      </c>
      <c r="JM438" s="88"/>
      <c r="JN438" s="100"/>
      <c r="JO438" s="90">
        <f t="shared" si="7008"/>
        <v>0</v>
      </c>
      <c r="JP438" s="88"/>
      <c r="JQ438" s="100"/>
      <c r="JR438" s="90">
        <f t="shared" si="7009"/>
        <v>0</v>
      </c>
      <c r="JS438" s="236">
        <f t="shared" si="6941"/>
        <v>0</v>
      </c>
      <c r="JT438" s="232">
        <f t="shared" si="6942"/>
        <v>0</v>
      </c>
      <c r="JU438" s="233">
        <f t="shared" si="6943"/>
        <v>0</v>
      </c>
      <c r="JV438" s="88"/>
      <c r="JW438" s="100"/>
      <c r="JX438" s="90">
        <f t="shared" si="7014"/>
        <v>0</v>
      </c>
      <c r="JY438" s="88"/>
      <c r="JZ438" s="100"/>
      <c r="KA438" s="90">
        <f t="shared" si="7015"/>
        <v>0</v>
      </c>
      <c r="KB438" s="236">
        <f t="shared" si="6944"/>
        <v>0</v>
      </c>
      <c r="KC438" s="232">
        <f t="shared" si="6945"/>
        <v>0</v>
      </c>
      <c r="KD438" s="233">
        <f t="shared" si="6946"/>
        <v>0</v>
      </c>
      <c r="KE438" s="88"/>
      <c r="KF438" s="100"/>
      <c r="KG438" s="90">
        <f t="shared" si="7010"/>
        <v>0</v>
      </c>
      <c r="KH438" s="88"/>
      <c r="KI438" s="100"/>
      <c r="KJ438" s="90">
        <f t="shared" si="7011"/>
        <v>0</v>
      </c>
      <c r="KK438" s="41">
        <f t="shared" si="6947"/>
        <v>0</v>
      </c>
      <c r="KL438" s="42">
        <f t="shared" si="6948"/>
        <v>0</v>
      </c>
      <c r="KM438" s="43">
        <f t="shared" si="6949"/>
        <v>0</v>
      </c>
      <c r="KN438" s="50">
        <f t="shared" si="6950"/>
        <v>0</v>
      </c>
      <c r="KO438" s="45">
        <f t="shared" si="6951"/>
        <v>0</v>
      </c>
      <c r="KP438" s="51">
        <f t="shared" si="6952"/>
        <v>0</v>
      </c>
      <c r="KQ438" s="50">
        <f t="shared" si="6953"/>
        <v>0</v>
      </c>
      <c r="KR438" s="45">
        <f t="shared" si="6954"/>
        <v>0</v>
      </c>
      <c r="KS438" s="51">
        <f t="shared" si="6955"/>
        <v>0</v>
      </c>
      <c r="KT438" s="81">
        <f t="shared" si="6956"/>
        <v>0</v>
      </c>
      <c r="KU438" s="52">
        <f t="shared" si="6957"/>
        <v>0</v>
      </c>
      <c r="KV438" s="52">
        <f t="shared" si="6958"/>
        <v>0</v>
      </c>
      <c r="KW438" s="27">
        <f t="shared" si="6959"/>
        <v>0</v>
      </c>
      <c r="KX438" s="28">
        <f t="shared" si="6960"/>
        <v>0</v>
      </c>
      <c r="KY438" s="29">
        <f t="shared" si="6961"/>
        <v>0</v>
      </c>
      <c r="KZ438" s="27">
        <f t="shared" si="6962"/>
        <v>0</v>
      </c>
      <c r="LA438" s="28">
        <f t="shared" si="6963"/>
        <v>0</v>
      </c>
      <c r="LB438" s="29">
        <f t="shared" si="6964"/>
        <v>0</v>
      </c>
      <c r="LC438" s="27">
        <f t="shared" si="6965"/>
        <v>0</v>
      </c>
      <c r="LD438" s="28">
        <f t="shared" si="6966"/>
        <v>0</v>
      </c>
      <c r="LE438" s="29">
        <f t="shared" si="6967"/>
        <v>0</v>
      </c>
    </row>
    <row r="439" spans="2:317" s="129" customFormat="1" ht="20.25" hidden="1" customHeight="1" outlineLevel="2">
      <c r="B439" s="119" t="s">
        <v>507</v>
      </c>
      <c r="C439" s="120"/>
      <c r="D439" s="120"/>
      <c r="E439" s="120"/>
      <c r="F439" s="121"/>
      <c r="G439" s="412">
        <f>SUBTOTAL(9,G429:G438)</f>
        <v>0</v>
      </c>
      <c r="H439" s="420"/>
      <c r="I439" s="414">
        <f>SUBTOTAL(9,I429:I438)</f>
        <v>0</v>
      </c>
      <c r="J439" s="412">
        <f>SUBTOTAL(9,J429:J438)</f>
        <v>0</v>
      </c>
      <c r="K439" s="420"/>
      <c r="L439" s="414">
        <f>SUBTOTAL(9,L429:L438)</f>
        <v>0</v>
      </c>
      <c r="M439" s="91">
        <f>SUBTOTAL(9,M429:M438)</f>
        <v>0</v>
      </c>
      <c r="N439" s="92"/>
      <c r="O439" s="93">
        <f>SUBTOTAL(9,O429:O438)</f>
        <v>0</v>
      </c>
      <c r="P439" s="412">
        <f>SUBTOTAL(9,P429:P438)</f>
        <v>0</v>
      </c>
      <c r="Q439" s="420"/>
      <c r="R439" s="414">
        <f>SUBTOTAL(9,R429:R438)</f>
        <v>0</v>
      </c>
      <c r="S439" s="412">
        <f>SUBTOTAL(9,S429:S438)</f>
        <v>1.2E-2</v>
      </c>
      <c r="T439" s="420"/>
      <c r="U439" s="414">
        <f>SUBTOTAL(9,U429:U438)</f>
        <v>15.01596</v>
      </c>
      <c r="V439" s="91">
        <f>SUBTOTAL(9,V429:V438)</f>
        <v>-1.2E-2</v>
      </c>
      <c r="W439" s="92"/>
      <c r="X439" s="93">
        <f>SUBTOTAL(9,X429:X438)</f>
        <v>-15.01596</v>
      </c>
      <c r="Y439" s="412">
        <f>SUBTOTAL(9,Y429:Y438)</f>
        <v>0</v>
      </c>
      <c r="Z439" s="420"/>
      <c r="AA439" s="414">
        <f>SUBTOTAL(9,AA429:AA438)</f>
        <v>0</v>
      </c>
      <c r="AB439" s="412">
        <f>SUBTOTAL(9,AB429:AB438)</f>
        <v>0</v>
      </c>
      <c r="AC439" s="420"/>
      <c r="AD439" s="414">
        <f>SUBTOTAL(9,AD429:AD438)</f>
        <v>0</v>
      </c>
      <c r="AE439" s="255">
        <f>SUBTOTAL(9,AE429:AE438)</f>
        <v>0</v>
      </c>
      <c r="AF439" s="256"/>
      <c r="AG439" s="257">
        <f>SUBTOTAL(9,AG429:AG438)</f>
        <v>0</v>
      </c>
      <c r="AH439" s="452">
        <f>SUBTOTAL(9,AH429:AH438)</f>
        <v>0</v>
      </c>
      <c r="AI439" s="458" t="str">
        <f>IF(AJ439,AJ439/AH439,"")</f>
        <v/>
      </c>
      <c r="AJ439" s="454">
        <f>SUBTOTAL(9,AJ429:AJ438)</f>
        <v>0</v>
      </c>
      <c r="AK439" s="452">
        <f>SUBTOTAL(9,AK429:AK438)</f>
        <v>1.2E-2</v>
      </c>
      <c r="AL439" s="458">
        <f>IF(AM439,AM439/AK439,"")</f>
        <v>1251.33</v>
      </c>
      <c r="AM439" s="455">
        <f>SUBTOTAL(9,AM429:AM438)</f>
        <v>15.01596</v>
      </c>
      <c r="AN439" s="259">
        <f>SUBTOTAL(9,AN429:AN438)</f>
        <v>-1.2E-2</v>
      </c>
      <c r="AO439" s="258"/>
      <c r="AP439" s="258">
        <f>SUBTOTAL(9,AP429:AP438)</f>
        <v>-15.01596</v>
      </c>
      <c r="AQ439" s="91">
        <f>SUBTOTAL(9,AQ429:AQ438)</f>
        <v>0</v>
      </c>
      <c r="AR439" s="101"/>
      <c r="AS439" s="93">
        <f>SUBTOTAL(9,AS429:AS438)</f>
        <v>0</v>
      </c>
      <c r="AT439" s="91">
        <f>SUBTOTAL(9,AT429:AT438)</f>
        <v>0</v>
      </c>
      <c r="AU439" s="101"/>
      <c r="AV439" s="93">
        <f>SUBTOTAL(9,AV429:AV438)</f>
        <v>0</v>
      </c>
      <c r="AW439" s="255">
        <f>SUBTOTAL(9,AW429:AW438)</f>
        <v>0</v>
      </c>
      <c r="AX439" s="256"/>
      <c r="AY439" s="257">
        <f>SUBTOTAL(9,AY429:AY438)</f>
        <v>0</v>
      </c>
      <c r="AZ439" s="91">
        <f>SUBTOTAL(9,AZ429:AZ438)</f>
        <v>0</v>
      </c>
      <c r="BA439" s="101"/>
      <c r="BB439" s="93">
        <f>SUBTOTAL(9,BB429:BB438)</f>
        <v>0</v>
      </c>
      <c r="BC439" s="91">
        <f>SUBTOTAL(9,BC429:BC438)</f>
        <v>0</v>
      </c>
      <c r="BD439" s="101"/>
      <c r="BE439" s="93">
        <f>SUBTOTAL(9,BE429:BE438)</f>
        <v>0</v>
      </c>
      <c r="BF439" s="255">
        <f>SUBTOTAL(9,BF429:BF438)</f>
        <v>0</v>
      </c>
      <c r="BG439" s="256"/>
      <c r="BH439" s="257">
        <f>SUBTOTAL(9,BH429:BH438)</f>
        <v>0</v>
      </c>
      <c r="BI439" s="91">
        <f>SUBTOTAL(9,BI429:BI438)</f>
        <v>1.2E-2</v>
      </c>
      <c r="BJ439" s="101"/>
      <c r="BK439" s="93">
        <f>SUBTOTAL(9,BK429:BK438)</f>
        <v>15.01596</v>
      </c>
      <c r="BL439" s="91">
        <f>SUBTOTAL(9,BL429:BL438)</f>
        <v>0</v>
      </c>
      <c r="BM439" s="101"/>
      <c r="BN439" s="93">
        <f>SUBTOTAL(9,BN429:BN438)</f>
        <v>0</v>
      </c>
      <c r="BO439" s="255">
        <f>SUBTOTAL(9,BO429:BO438)</f>
        <v>1.2E-2</v>
      </c>
      <c r="BP439" s="256"/>
      <c r="BQ439" s="257">
        <f>SUBTOTAL(9,BQ429:BQ438)</f>
        <v>15.01596</v>
      </c>
      <c r="BR439" s="122">
        <f>SUBTOTAL(9,BR429:BR438)</f>
        <v>1.2E-2</v>
      </c>
      <c r="BS439" s="130">
        <f>IF(BT439,BT439/BR439,"")</f>
        <v>1251.33</v>
      </c>
      <c r="BT439" s="124">
        <f>SUBTOTAL(9,BT429:BT438)</f>
        <v>15.01596</v>
      </c>
      <c r="BU439" s="122">
        <f>SUBTOTAL(9,BU429:BU438)</f>
        <v>0</v>
      </c>
      <c r="BV439" s="130" t="str">
        <f>IF(BW439,BW439/BU439,"")</f>
        <v/>
      </c>
      <c r="BW439" s="496">
        <f>SUBTOTAL(9,BW429:BW438)</f>
        <v>0</v>
      </c>
      <c r="BX439" s="259">
        <f>SUBTOTAL(9,BX429:BX438)</f>
        <v>1.2E-2</v>
      </c>
      <c r="BY439" s="258"/>
      <c r="BZ439" s="258">
        <f>SUBTOTAL(9,BZ429:BZ438)</f>
        <v>15.01596</v>
      </c>
      <c r="CA439" s="412">
        <f>SUBTOTAL(9,CA429:CA438)</f>
        <v>0</v>
      </c>
      <c r="CB439" s="420"/>
      <c r="CC439" s="414">
        <f>SUBTOTAL(9,CC429:CC438)</f>
        <v>0</v>
      </c>
      <c r="CD439" s="412">
        <f>SUBTOTAL(9,CD429:CD438)</f>
        <v>2.5000000000000001E-2</v>
      </c>
      <c r="CE439" s="420"/>
      <c r="CF439" s="414">
        <f>SUBTOTAL(9,CF429:CF438)</f>
        <v>44.75</v>
      </c>
      <c r="CG439" s="255">
        <f>SUBTOTAL(9,CG429:CG438)</f>
        <v>-2.5000000000000001E-2</v>
      </c>
      <c r="CH439" s="256"/>
      <c r="CI439" s="257">
        <f>SUBTOTAL(9,CI429:CI438)</f>
        <v>-44.75</v>
      </c>
      <c r="CJ439" s="412">
        <f>SUBTOTAL(9,CJ429:CJ438)</f>
        <v>0</v>
      </c>
      <c r="CK439" s="420"/>
      <c r="CL439" s="414">
        <f>SUBTOTAL(9,CL429:CL438)</f>
        <v>0</v>
      </c>
      <c r="CM439" s="412">
        <f>SUBTOTAL(9,CM429:CM438)</f>
        <v>0</v>
      </c>
      <c r="CN439" s="420"/>
      <c r="CO439" s="414">
        <f>SUBTOTAL(9,CO429:CO438)</f>
        <v>0</v>
      </c>
      <c r="CP439" s="255">
        <f>SUBTOTAL(9,CP429:CP438)</f>
        <v>0</v>
      </c>
      <c r="CQ439" s="256"/>
      <c r="CR439" s="257">
        <f>SUBTOTAL(9,CR429:CR438)</f>
        <v>0</v>
      </c>
      <c r="CS439" s="412">
        <f>SUBTOTAL(9,CS429:CS438)</f>
        <v>0</v>
      </c>
      <c r="CT439" s="420"/>
      <c r="CU439" s="414">
        <f>SUBTOTAL(9,CU429:CU438)</f>
        <v>0</v>
      </c>
      <c r="CV439" s="412">
        <f>SUBTOTAL(9,CV429:CV438)</f>
        <v>0</v>
      </c>
      <c r="CW439" s="420"/>
      <c r="CX439" s="414">
        <f>SUBTOTAL(9,CX429:CX438)</f>
        <v>0</v>
      </c>
      <c r="CY439" s="255">
        <f>SUBTOTAL(9,CY429:CY438)</f>
        <v>0</v>
      </c>
      <c r="CZ439" s="256"/>
      <c r="DA439" s="257">
        <f>SUBTOTAL(9,DA429:DA438)</f>
        <v>0</v>
      </c>
      <c r="DB439" s="452">
        <f>SUBTOTAL(9,DB429:DB438)</f>
        <v>0</v>
      </c>
      <c r="DC439" s="458" t="str">
        <f>IF(DD439,DD439/DB439,"")</f>
        <v/>
      </c>
      <c r="DD439" s="454">
        <f>SUBTOTAL(9,DD429:DD438)</f>
        <v>0</v>
      </c>
      <c r="DE439" s="452">
        <f>SUBTOTAL(9,DE429:DE438)</f>
        <v>2.5000000000000001E-2</v>
      </c>
      <c r="DF439" s="458">
        <f>IF(DG439,DG439/DE439,"")</f>
        <v>1790</v>
      </c>
      <c r="DG439" s="455">
        <f>SUBTOTAL(9,DG429:DG438)</f>
        <v>44.75</v>
      </c>
      <c r="DH439" s="259">
        <f>SUBTOTAL(9,DH429:DH438)</f>
        <v>-2.5000000000000001E-2</v>
      </c>
      <c r="DI439" s="258"/>
      <c r="DJ439" s="258">
        <f>SUBTOTAL(9,DJ429:DJ438)</f>
        <v>-44.75</v>
      </c>
      <c r="DK439" s="91">
        <f>SUBTOTAL(9,DK429:DK438)</f>
        <v>0</v>
      </c>
      <c r="DL439" s="101"/>
      <c r="DM439" s="93">
        <f>SUBTOTAL(9,DM429:DM438)</f>
        <v>0</v>
      </c>
      <c r="DN439" s="91">
        <f>SUBTOTAL(9,DN429:DN438)</f>
        <v>0</v>
      </c>
      <c r="DO439" s="101"/>
      <c r="DP439" s="93">
        <f>SUBTOTAL(9,DP429:DP438)</f>
        <v>0</v>
      </c>
      <c r="DQ439" s="255">
        <f>SUBTOTAL(9,DQ429:DQ438)</f>
        <v>0</v>
      </c>
      <c r="DR439" s="256"/>
      <c r="DS439" s="257">
        <f>SUBTOTAL(9,DS429:DS438)</f>
        <v>0</v>
      </c>
      <c r="DT439" s="91">
        <f>SUBTOTAL(9,DT429:DT438)</f>
        <v>0</v>
      </c>
      <c r="DU439" s="101"/>
      <c r="DV439" s="93">
        <f>SUBTOTAL(9,DV429:DV438)</f>
        <v>0</v>
      </c>
      <c r="DW439" s="91">
        <f>SUBTOTAL(9,DW429:DW438)</f>
        <v>0</v>
      </c>
      <c r="DX439" s="101"/>
      <c r="DY439" s="93">
        <f>SUBTOTAL(9,DY429:DY438)</f>
        <v>0</v>
      </c>
      <c r="DZ439" s="255">
        <f>SUBTOTAL(9,DZ429:DZ438)</f>
        <v>0</v>
      </c>
      <c r="EA439" s="256"/>
      <c r="EB439" s="257">
        <f>SUBTOTAL(9,EB429:EB438)</f>
        <v>0</v>
      </c>
      <c r="EC439" s="91">
        <f>SUBTOTAL(9,EC429:EC438)</f>
        <v>0</v>
      </c>
      <c r="ED439" s="101"/>
      <c r="EE439" s="93">
        <f>SUBTOTAL(9,EE429:EE438)</f>
        <v>0</v>
      </c>
      <c r="EF439" s="91">
        <f>SUBTOTAL(9,EF429:EF438)</f>
        <v>0.05</v>
      </c>
      <c r="EG439" s="101"/>
      <c r="EH439" s="93">
        <f>SUBTOTAL(9,EH429:EH438)</f>
        <v>89.5</v>
      </c>
      <c r="EI439" s="91">
        <f>SUBTOTAL(9,EI429:EI438)</f>
        <v>-0.05</v>
      </c>
      <c r="EJ439" s="92"/>
      <c r="EK439" s="93">
        <f>SUBTOTAL(9,EK429:EK438)</f>
        <v>-89.5</v>
      </c>
      <c r="EL439" s="122">
        <f>SUBTOTAL(9,EL429:EL438)</f>
        <v>0</v>
      </c>
      <c r="EM439" s="130" t="str">
        <f>IF(EN439,EN439/EL439,"")</f>
        <v/>
      </c>
      <c r="EN439" s="124">
        <f>SUBTOTAL(9,EN429:EN438)</f>
        <v>0</v>
      </c>
      <c r="EO439" s="122">
        <f>SUBTOTAL(9,EO429:EO438)</f>
        <v>0.05</v>
      </c>
      <c r="EP439" s="130">
        <f>IF(EQ439,EQ439/EO439,"")</f>
        <v>1790</v>
      </c>
      <c r="EQ439" s="496">
        <f>SUBTOTAL(9,EQ429:EQ438)</f>
        <v>89.5</v>
      </c>
      <c r="ER439" s="125">
        <f>SUBTOTAL(9,ER429:ER438)</f>
        <v>-0.05</v>
      </c>
      <c r="ES439" s="124"/>
      <c r="ET439" s="124">
        <f>SUBTOTAL(9,ET429:ET438)</f>
        <v>-89.5</v>
      </c>
      <c r="EU439" s="126">
        <f>SUBTOTAL(9,EU429:EU438)</f>
        <v>1.2E-2</v>
      </c>
      <c r="EV439" s="127">
        <f>IF(EW439,EW439/EU439,"")</f>
        <v>1251.33</v>
      </c>
      <c r="EW439" s="128">
        <f>SUBTOTAL(9,EW429:EW438)</f>
        <v>15.01596</v>
      </c>
      <c r="EX439" s="126">
        <f>SUBTOTAL(9,EX429:EX438)</f>
        <v>8.7000000000000008E-2</v>
      </c>
      <c r="EY439" s="127">
        <f>IF(EZ439,EZ439/EX439,"")</f>
        <v>1715.7006896551723</v>
      </c>
      <c r="EZ439" s="128">
        <f>SUBTOTAL(9,EZ429:EZ438)</f>
        <v>149.26596000000001</v>
      </c>
      <c r="FA439" s="126">
        <f>SUBTOTAL(9,FA429:FA438)</f>
        <v>-7.5000000000000011E-2</v>
      </c>
      <c r="FB439" s="127"/>
      <c r="FC439" s="128">
        <f>SUBTOTAL(9,FC429:FC438)</f>
        <v>-134.25</v>
      </c>
      <c r="FE439" s="119" t="s">
        <v>508</v>
      </c>
      <c r="FF439" s="120"/>
      <c r="FG439" s="120"/>
      <c r="FH439" s="121"/>
      <c r="FI439" s="412">
        <f>SUBTOTAL(9,FI429:FI438)</f>
        <v>0</v>
      </c>
      <c r="FJ439" s="420"/>
      <c r="FK439" s="414">
        <f>SUBTOTAL(9,FK429:FK438)</f>
        <v>0</v>
      </c>
      <c r="FL439" s="412">
        <f>SUBTOTAL(9,FL429:FL438)</f>
        <v>0</v>
      </c>
      <c r="FM439" s="420"/>
      <c r="FN439" s="414">
        <f>SUBTOTAL(9,FN429:FN438)</f>
        <v>0</v>
      </c>
      <c r="FO439" s="91">
        <f>SUBTOTAL(9,FO429:FO438)</f>
        <v>0</v>
      </c>
      <c r="FP439" s="92"/>
      <c r="FQ439" s="93">
        <f>SUBTOTAL(9,FQ429:FQ438)</f>
        <v>0</v>
      </c>
      <c r="FR439" s="412">
        <f>SUBTOTAL(9,FR429:FR438)</f>
        <v>0</v>
      </c>
      <c r="FS439" s="420"/>
      <c r="FT439" s="414">
        <f>SUBTOTAL(9,FT429:FT438)</f>
        <v>0</v>
      </c>
      <c r="FU439" s="412">
        <f>SUBTOTAL(9,FU429:FU438)</f>
        <v>0.05</v>
      </c>
      <c r="FV439" s="420"/>
      <c r="FW439" s="414">
        <f>SUBTOTAL(9,FW429:FW438)</f>
        <v>89.5</v>
      </c>
      <c r="FX439" s="91">
        <f>SUBTOTAL(9,FX429:FX438)</f>
        <v>-0.05</v>
      </c>
      <c r="FY439" s="92"/>
      <c r="FZ439" s="93">
        <f>SUBTOTAL(9,FZ429:FZ438)</f>
        <v>-89.5</v>
      </c>
      <c r="GA439" s="412">
        <f>SUBTOTAL(9,GA429:GA438)</f>
        <v>0</v>
      </c>
      <c r="GB439" s="420"/>
      <c r="GC439" s="414">
        <f>SUBTOTAL(9,GC429:GC438)</f>
        <v>0</v>
      </c>
      <c r="GD439" s="412">
        <f>SUBTOTAL(9,GD429:GD438)</f>
        <v>0</v>
      </c>
      <c r="GE439" s="420"/>
      <c r="GF439" s="414">
        <f>SUBTOTAL(9,GF429:GF438)</f>
        <v>0</v>
      </c>
      <c r="GG439" s="255">
        <f>SUBTOTAL(9,GG429:GG438)</f>
        <v>0</v>
      </c>
      <c r="GH439" s="256"/>
      <c r="GI439" s="257">
        <f>SUBTOTAL(9,GI429:GI438)</f>
        <v>0</v>
      </c>
      <c r="GJ439" s="452">
        <f>SUBTOTAL(9,GJ429:GJ438)</f>
        <v>0</v>
      </c>
      <c r="GK439" s="458" t="str">
        <f>IF(GL439,GL439/GJ439,"")</f>
        <v/>
      </c>
      <c r="GL439" s="454">
        <f>SUBTOTAL(9,GL429:GL438)</f>
        <v>0</v>
      </c>
      <c r="GM439" s="452">
        <f>SUBTOTAL(9,GM429:GM438)</f>
        <v>0.05</v>
      </c>
      <c r="GN439" s="458">
        <f>IF(GO439,GO439/GM439,"")</f>
        <v>1790</v>
      </c>
      <c r="GO439" s="455">
        <f>SUBTOTAL(9,GO429:GO438)</f>
        <v>89.5</v>
      </c>
      <c r="GP439" s="259">
        <f>SUBTOTAL(9,GP429:GP438)</f>
        <v>-0.05</v>
      </c>
      <c r="GQ439" s="258"/>
      <c r="GR439" s="258">
        <f>SUBTOTAL(9,GR429:GR438)</f>
        <v>-89.5</v>
      </c>
      <c r="GS439" s="91">
        <f>SUBTOTAL(9,GS429:GS438)</f>
        <v>0</v>
      </c>
      <c r="GT439" s="101"/>
      <c r="GU439" s="93">
        <f>SUBTOTAL(9,GU429:GU438)</f>
        <v>0</v>
      </c>
      <c r="GV439" s="91">
        <f>SUBTOTAL(9,GV429:GV438)</f>
        <v>0</v>
      </c>
      <c r="GW439" s="101"/>
      <c r="GX439" s="93">
        <f>SUBTOTAL(9,GX429:GX438)</f>
        <v>0</v>
      </c>
      <c r="GY439" s="255">
        <f>SUBTOTAL(9,GY429:GY438)</f>
        <v>0</v>
      </c>
      <c r="GZ439" s="256"/>
      <c r="HA439" s="257">
        <f>SUBTOTAL(9,HA429:HA438)</f>
        <v>0</v>
      </c>
      <c r="HB439" s="91">
        <f>SUBTOTAL(9,HB429:HB438)</f>
        <v>0</v>
      </c>
      <c r="HC439" s="101"/>
      <c r="HD439" s="93">
        <f>SUBTOTAL(9,HD429:HD438)</f>
        <v>0</v>
      </c>
      <c r="HE439" s="91">
        <f>SUBTOTAL(9,HE429:HE438)</f>
        <v>0</v>
      </c>
      <c r="HF439" s="101"/>
      <c r="HG439" s="93">
        <f>SUBTOTAL(9,HG429:HG438)</f>
        <v>0</v>
      </c>
      <c r="HH439" s="255">
        <f>SUBTOTAL(9,HH429:HH438)</f>
        <v>0</v>
      </c>
      <c r="HI439" s="256"/>
      <c r="HJ439" s="257">
        <f>SUBTOTAL(9,HJ429:HJ438)</f>
        <v>0</v>
      </c>
      <c r="HK439" s="91">
        <f>SUBTOTAL(9,HK429:HK438)</f>
        <v>0</v>
      </c>
      <c r="HL439" s="101"/>
      <c r="HM439" s="93">
        <f>SUBTOTAL(9,HM429:HM438)</f>
        <v>0</v>
      </c>
      <c r="HN439" s="91">
        <f>SUBTOTAL(9,HN429:HN438)</f>
        <v>0.05</v>
      </c>
      <c r="HO439" s="101"/>
      <c r="HP439" s="93">
        <f>SUBTOTAL(9,HP429:HP438)</f>
        <v>89.5</v>
      </c>
      <c r="HQ439" s="255">
        <f>SUBTOTAL(9,HQ429:HQ438)</f>
        <v>-0.05</v>
      </c>
      <c r="HR439" s="256"/>
      <c r="HS439" s="257">
        <f>SUBTOTAL(9,HS429:HS438)</f>
        <v>-89.5</v>
      </c>
      <c r="HT439" s="122">
        <f>SUBTOTAL(9,HT429:HT438)</f>
        <v>0</v>
      </c>
      <c r="HU439" s="130" t="str">
        <f>IF(HV439,HV439/HT439,"")</f>
        <v/>
      </c>
      <c r="HV439" s="124">
        <f>SUBTOTAL(9,HV429:HV438)</f>
        <v>0</v>
      </c>
      <c r="HW439" s="122">
        <f>SUBTOTAL(9,HW429:HW438)</f>
        <v>0.05</v>
      </c>
      <c r="HX439" s="130">
        <f>IF(HY439,HY439/HW439,"")</f>
        <v>1790</v>
      </c>
      <c r="HY439" s="496">
        <f>SUBTOTAL(9,HY429:HY438)</f>
        <v>89.5</v>
      </c>
      <c r="HZ439" s="259">
        <f>SUBTOTAL(9,HZ429:HZ438)</f>
        <v>-0.05</v>
      </c>
      <c r="IA439" s="258"/>
      <c r="IB439" s="258">
        <f>SUBTOTAL(9,IB429:IB438)</f>
        <v>-89.5</v>
      </c>
      <c r="IC439" s="412">
        <f>SUBTOTAL(9,IC429:IC438)</f>
        <v>2.5000000000000001E-2</v>
      </c>
      <c r="ID439" s="420"/>
      <c r="IE439" s="414">
        <f>SUBTOTAL(9,IE429:IE438)</f>
        <v>44.75</v>
      </c>
      <c r="IF439" s="412">
        <f>SUBTOTAL(9,IF429:IF438)</f>
        <v>0</v>
      </c>
      <c r="IG439" s="420"/>
      <c r="IH439" s="414">
        <f>SUBTOTAL(9,IH429:IH438)</f>
        <v>0</v>
      </c>
      <c r="II439" s="255">
        <f>SUBTOTAL(9,II429:II438)</f>
        <v>2.5000000000000001E-2</v>
      </c>
      <c r="IJ439" s="256"/>
      <c r="IK439" s="257">
        <f>SUBTOTAL(9,IK429:IK438)</f>
        <v>44.75</v>
      </c>
      <c r="IL439" s="412">
        <f>SUBTOTAL(9,IL429:IL438)</f>
        <v>0</v>
      </c>
      <c r="IM439" s="420"/>
      <c r="IN439" s="414">
        <f>SUBTOTAL(9,IN429:IN438)</f>
        <v>0</v>
      </c>
      <c r="IO439" s="412">
        <f>SUBTOTAL(9,IO429:IO438)</f>
        <v>0</v>
      </c>
      <c r="IP439" s="420"/>
      <c r="IQ439" s="414">
        <f>SUBTOTAL(9,IQ429:IQ438)</f>
        <v>0</v>
      </c>
      <c r="IR439" s="255">
        <f>SUBTOTAL(9,IR429:IR438)</f>
        <v>0</v>
      </c>
      <c r="IS439" s="256"/>
      <c r="IT439" s="257">
        <f>SUBTOTAL(9,IT429:IT438)</f>
        <v>0</v>
      </c>
      <c r="IU439" s="412">
        <f>SUBTOTAL(9,IU429:IU438)</f>
        <v>0</v>
      </c>
      <c r="IV439" s="420"/>
      <c r="IW439" s="414">
        <f>SUBTOTAL(9,IW429:IW438)</f>
        <v>0</v>
      </c>
      <c r="IX439" s="412">
        <f>SUBTOTAL(9,IX429:IX438)</f>
        <v>0.1</v>
      </c>
      <c r="IY439" s="420"/>
      <c r="IZ439" s="414">
        <f>SUBTOTAL(9,IZ429:IZ438)</f>
        <v>179</v>
      </c>
      <c r="JA439" s="255">
        <f>SUBTOTAL(9,JA429:JA438)</f>
        <v>-0.1</v>
      </c>
      <c r="JB439" s="256"/>
      <c r="JC439" s="257">
        <f>SUBTOTAL(9,JC429:JC438)</f>
        <v>-179</v>
      </c>
      <c r="JD439" s="452">
        <f>SUBTOTAL(9,JD429:JD438)</f>
        <v>2.5000000000000001E-2</v>
      </c>
      <c r="JE439" s="458">
        <f>IF(JF439,JF439/JD439,"")</f>
        <v>1790</v>
      </c>
      <c r="JF439" s="454">
        <f>SUBTOTAL(9,JF429:JF438)</f>
        <v>44.75</v>
      </c>
      <c r="JG439" s="452">
        <f>SUBTOTAL(9,JG429:JG438)</f>
        <v>0.1</v>
      </c>
      <c r="JH439" s="458">
        <f>IF(JI439,JI439/JG439,"")</f>
        <v>1790</v>
      </c>
      <c r="JI439" s="455">
        <f>SUBTOTAL(9,JI429:JI438)</f>
        <v>179</v>
      </c>
      <c r="JJ439" s="259">
        <f>SUBTOTAL(9,JJ429:JJ438)</f>
        <v>-7.5000000000000011E-2</v>
      </c>
      <c r="JK439" s="258"/>
      <c r="JL439" s="258">
        <f>SUBTOTAL(9,JL429:JL438)</f>
        <v>-134.25</v>
      </c>
      <c r="JM439" s="91">
        <f>SUBTOTAL(9,JM429:JM438)</f>
        <v>0</v>
      </c>
      <c r="JN439" s="101"/>
      <c r="JO439" s="93">
        <f>SUBTOTAL(9,JO429:JO438)</f>
        <v>0</v>
      </c>
      <c r="JP439" s="91">
        <f>SUBTOTAL(9,JP429:JP438)</f>
        <v>0</v>
      </c>
      <c r="JQ439" s="101"/>
      <c r="JR439" s="93">
        <f>SUBTOTAL(9,JR429:JR438)</f>
        <v>0</v>
      </c>
      <c r="JS439" s="255">
        <f>SUBTOTAL(9,JS429:JS438)</f>
        <v>0</v>
      </c>
      <c r="JT439" s="256"/>
      <c r="JU439" s="257">
        <f>SUBTOTAL(9,JU429:JU438)</f>
        <v>0</v>
      </c>
      <c r="JV439" s="91">
        <f>SUBTOTAL(9,JV429:JV438)</f>
        <v>0</v>
      </c>
      <c r="JW439" s="101"/>
      <c r="JX439" s="93">
        <f>SUBTOTAL(9,JX429:JX438)</f>
        <v>0</v>
      </c>
      <c r="JY439" s="91">
        <f>SUBTOTAL(9,JY429:JY438)</f>
        <v>0</v>
      </c>
      <c r="JZ439" s="101"/>
      <c r="KA439" s="93">
        <f>SUBTOTAL(9,KA429:KA438)</f>
        <v>0</v>
      </c>
      <c r="KB439" s="255">
        <f>SUBTOTAL(9,KB429:KB438)</f>
        <v>0</v>
      </c>
      <c r="KC439" s="256"/>
      <c r="KD439" s="257">
        <f>SUBTOTAL(9,KD429:KD438)</f>
        <v>0</v>
      </c>
      <c r="KE439" s="91">
        <f>SUBTOTAL(9,KE429:KE438)</f>
        <v>0.05</v>
      </c>
      <c r="KF439" s="101"/>
      <c r="KG439" s="93">
        <f>SUBTOTAL(9,KG429:KG438)</f>
        <v>89.5</v>
      </c>
      <c r="KH439" s="91">
        <f>SUBTOTAL(9,KH429:KH438)</f>
        <v>0</v>
      </c>
      <c r="KI439" s="101"/>
      <c r="KJ439" s="93">
        <f>SUBTOTAL(9,KJ429:KJ438)</f>
        <v>0</v>
      </c>
      <c r="KK439" s="91">
        <f>SUBTOTAL(9,KK429:KK438)</f>
        <v>0.05</v>
      </c>
      <c r="KL439" s="92"/>
      <c r="KM439" s="93">
        <f>SUBTOTAL(9,KM429:KM438)</f>
        <v>89.5</v>
      </c>
      <c r="KN439" s="122">
        <f>SUBTOTAL(9,KN429:KN438)</f>
        <v>0.05</v>
      </c>
      <c r="KO439" s="130">
        <f>IF(KP439,KP439/KN439,"")</f>
        <v>1790</v>
      </c>
      <c r="KP439" s="124">
        <f>SUBTOTAL(9,KP429:KP438)</f>
        <v>89.5</v>
      </c>
      <c r="KQ439" s="122">
        <f>SUBTOTAL(9,KQ429:KQ438)</f>
        <v>0</v>
      </c>
      <c r="KR439" s="130" t="str">
        <f>IF(KS439,KS439/KQ439,"")</f>
        <v/>
      </c>
      <c r="KS439" s="496">
        <f>SUBTOTAL(9,KS429:KS438)</f>
        <v>0</v>
      </c>
      <c r="KT439" s="125">
        <f>SUBTOTAL(9,KT429:KT438)</f>
        <v>0.05</v>
      </c>
      <c r="KU439" s="124"/>
      <c r="KV439" s="124">
        <f>SUBTOTAL(9,KV429:KV438)</f>
        <v>89.5</v>
      </c>
      <c r="KW439" s="126">
        <f>SUBTOTAL(9,KW429:KW438)</f>
        <v>7.5000000000000011E-2</v>
      </c>
      <c r="KX439" s="127">
        <f>IF(KY439,KY439/KW439,"")</f>
        <v>1789.9999999999998</v>
      </c>
      <c r="KY439" s="128">
        <f>SUBTOTAL(9,KY429:KY438)</f>
        <v>134.25</v>
      </c>
      <c r="KZ439" s="126">
        <f>SUBTOTAL(9,KZ429:KZ438)</f>
        <v>0.2</v>
      </c>
      <c r="LA439" s="127">
        <f>IF(LB439,LB439/KZ439,"")</f>
        <v>1790</v>
      </c>
      <c r="LB439" s="128">
        <f>SUBTOTAL(9,LB429:LB438)</f>
        <v>358</v>
      </c>
      <c r="LC439" s="126">
        <f>SUBTOTAL(9,LC429:LC438)</f>
        <v>-0.125</v>
      </c>
      <c r="LD439" s="127"/>
      <c r="LE439" s="128">
        <f>SUBTOTAL(9,LE429:LE438)</f>
        <v>-223.75</v>
      </c>
    </row>
    <row r="440" spans="2:317" ht="20.25" hidden="1" customHeight="1" outlineLevel="3">
      <c r="B440" s="84"/>
      <c r="C440" s="176"/>
      <c r="D440" s="176"/>
      <c r="E440" s="176"/>
      <c r="F440" s="84"/>
      <c r="G440" s="294"/>
      <c r="H440" s="295"/>
      <c r="I440" s="241">
        <f>G440*H440</f>
        <v>0</v>
      </c>
      <c r="J440" s="294"/>
      <c r="K440" s="108"/>
      <c r="L440" s="241">
        <f>J440*K440</f>
        <v>0</v>
      </c>
      <c r="M440" s="41">
        <f t="shared" ref="M440:M444" si="7016">G440-J440</f>
        <v>0</v>
      </c>
      <c r="N440" s="42">
        <f t="shared" ref="N440:N444" si="7017">H440-K440</f>
        <v>0</v>
      </c>
      <c r="O440" s="43">
        <f t="shared" ref="O440:O444" si="7018">I440-L440</f>
        <v>0</v>
      </c>
      <c r="P440" s="239"/>
      <c r="Q440" s="543"/>
      <c r="R440" s="241">
        <f>P440*Q440</f>
        <v>0</v>
      </c>
      <c r="S440" s="239"/>
      <c r="T440" s="295"/>
      <c r="U440" s="241">
        <f>S440*T440</f>
        <v>0</v>
      </c>
      <c r="V440" s="41">
        <f t="shared" ref="V440:V444" si="7019">P440-S440</f>
        <v>0</v>
      </c>
      <c r="W440" s="42">
        <f t="shared" ref="W440:W444" si="7020">Q440-T440</f>
        <v>0</v>
      </c>
      <c r="X440" s="43">
        <f t="shared" ref="X440:X444" si="7021">R440-U440</f>
        <v>0</v>
      </c>
      <c r="Y440" s="239"/>
      <c r="Z440" s="543"/>
      <c r="AA440" s="241">
        <f>Y440*Z440</f>
        <v>0</v>
      </c>
      <c r="AB440" s="239"/>
      <c r="AC440" s="295"/>
      <c r="AD440" s="241">
        <f>AB440*AC440</f>
        <v>0</v>
      </c>
      <c r="AE440" s="236">
        <f t="shared" ref="AE440:AE444" si="7022">Y440-AB440</f>
        <v>0</v>
      </c>
      <c r="AF440" s="232">
        <f t="shared" ref="AF440:AF444" si="7023">Z440-AC440</f>
        <v>0</v>
      </c>
      <c r="AG440" s="233">
        <f t="shared" ref="AG440:AG444" si="7024">AA440-AD440</f>
        <v>0</v>
      </c>
      <c r="AH440" s="449">
        <f t="shared" ref="AH440:AH444" si="7025">G440+P440+Y440</f>
        <v>0</v>
      </c>
      <c r="AI440" s="450">
        <f t="shared" ref="AI440:AI444" si="7026">IF(AJ440,AJ440/AH440,0)</f>
        <v>0</v>
      </c>
      <c r="AJ440" s="451">
        <f t="shared" ref="AJ440:AJ444" si="7027">I440+R440+AA440</f>
        <v>0</v>
      </c>
      <c r="AK440" s="449">
        <f t="shared" ref="AK440:AK444" si="7028">J440+S440+AB440</f>
        <v>0</v>
      </c>
      <c r="AL440" s="450">
        <f t="shared" ref="AL440:AL444" si="7029">IF(AM440,AM440/AK440,0)</f>
        <v>0</v>
      </c>
      <c r="AM440" s="451">
        <f t="shared" ref="AM440:AM444" si="7030">L440+U440+AD440</f>
        <v>0</v>
      </c>
      <c r="AN440" s="252">
        <f t="shared" ref="AN440:AN444" si="7031">AH440-AK440</f>
        <v>0</v>
      </c>
      <c r="AO440" s="253">
        <f t="shared" ref="AO440:AO444" si="7032">AI440-AL440</f>
        <v>0</v>
      </c>
      <c r="AP440" s="253">
        <f t="shared" ref="AP440:AP444" si="7033">AJ440-AM440</f>
        <v>0</v>
      </c>
      <c r="AQ440" s="88"/>
      <c r="AR440" s="100"/>
      <c r="AS440" s="90">
        <f>AQ440*AR440</f>
        <v>0</v>
      </c>
      <c r="AT440" s="88"/>
      <c r="AU440" s="100"/>
      <c r="AV440" s="90">
        <f>AT440*AU440</f>
        <v>0</v>
      </c>
      <c r="AW440" s="236">
        <f t="shared" ref="AW440:AW444" si="7034">AQ440-AT440</f>
        <v>0</v>
      </c>
      <c r="AX440" s="232">
        <f t="shared" ref="AX440:AX444" si="7035">AR440-AU440</f>
        <v>0</v>
      </c>
      <c r="AY440" s="233">
        <f t="shared" ref="AY440:AY444" si="7036">AS440-AV440</f>
        <v>0</v>
      </c>
      <c r="AZ440" s="88"/>
      <c r="BA440" s="100"/>
      <c r="BB440" s="90">
        <f>AZ440*BA440</f>
        <v>0</v>
      </c>
      <c r="BC440" s="88"/>
      <c r="BD440" s="100"/>
      <c r="BE440" s="90">
        <f>BC440*BD440</f>
        <v>0</v>
      </c>
      <c r="BF440" s="236">
        <f t="shared" ref="BF440:BF444" si="7037">AZ440-BC440</f>
        <v>0</v>
      </c>
      <c r="BG440" s="232">
        <f t="shared" ref="BG440:BG444" si="7038">BA440-BD440</f>
        <v>0</v>
      </c>
      <c r="BH440" s="233">
        <f t="shared" ref="BH440:BH444" si="7039">BB440-BE440</f>
        <v>0</v>
      </c>
      <c r="BI440" s="88"/>
      <c r="BJ440" s="100"/>
      <c r="BK440" s="90">
        <f>BI440*BJ440</f>
        <v>0</v>
      </c>
      <c r="BL440" s="88"/>
      <c r="BM440" s="100"/>
      <c r="BN440" s="90">
        <f>BL440*BM440</f>
        <v>0</v>
      </c>
      <c r="BO440" s="236">
        <f t="shared" ref="BO440:BO444" si="7040">BI440-BL440</f>
        <v>0</v>
      </c>
      <c r="BP440" s="232">
        <f t="shared" ref="BP440:BP444" si="7041">BJ440-BM440</f>
        <v>0</v>
      </c>
      <c r="BQ440" s="233">
        <f t="shared" ref="BQ440:BQ444" si="7042">BK440-BN440</f>
        <v>0</v>
      </c>
      <c r="BR440" s="50">
        <f t="shared" ref="BR440:BR444" si="7043">AQ440+AZ440+BI440</f>
        <v>0</v>
      </c>
      <c r="BS440" s="45">
        <f t="shared" ref="BS440:BS444" si="7044">IF(BT440,BT440/BR440,0)</f>
        <v>0</v>
      </c>
      <c r="BT440" s="51">
        <f t="shared" ref="BT440:BT444" si="7045">AS440+BB440+BK440</f>
        <v>0</v>
      </c>
      <c r="BU440" s="50">
        <f t="shared" ref="BU440:BU444" si="7046">AT440+BC440+BL440</f>
        <v>0</v>
      </c>
      <c r="BV440" s="45">
        <f t="shared" ref="BV440:BV444" si="7047">IF(BW440,BW440/BU440,0)</f>
        <v>0</v>
      </c>
      <c r="BW440" s="51">
        <f t="shared" ref="BW440:BW444" si="7048">AV440+BE440+BN440</f>
        <v>0</v>
      </c>
      <c r="BX440" s="252">
        <f t="shared" ref="BX440:BX444" si="7049">BR440-BU440</f>
        <v>0</v>
      </c>
      <c r="BY440" s="253">
        <f t="shared" ref="BY440:BY444" si="7050">BS440-BV440</f>
        <v>0</v>
      </c>
      <c r="BZ440" s="253">
        <f t="shared" ref="BZ440:BZ444" si="7051">BT440-BW440</f>
        <v>0</v>
      </c>
      <c r="CA440" s="385"/>
      <c r="CB440" s="687"/>
      <c r="CC440" s="241">
        <f>CA440*CB440</f>
        <v>0</v>
      </c>
      <c r="CD440" s="239"/>
      <c r="CE440" s="240"/>
      <c r="CF440" s="241">
        <f>CD440*CE440</f>
        <v>0</v>
      </c>
      <c r="CG440" s="236">
        <f t="shared" ref="CG440:CG444" si="7052">CA440-CD440</f>
        <v>0</v>
      </c>
      <c r="CH440" s="232">
        <f t="shared" ref="CH440:CH444" si="7053">CB440-CE440</f>
        <v>0</v>
      </c>
      <c r="CI440" s="233">
        <f t="shared" ref="CI440:CI444" si="7054">CC440-CF440</f>
        <v>0</v>
      </c>
      <c r="CJ440" s="239"/>
      <c r="CK440" s="240"/>
      <c r="CL440" s="241">
        <f>CJ440*CK440</f>
        <v>0</v>
      </c>
      <c r="CM440" s="239"/>
      <c r="CN440" s="240"/>
      <c r="CO440" s="241">
        <f>CM440*CN440</f>
        <v>0</v>
      </c>
      <c r="CP440" s="236">
        <f t="shared" ref="CP440:CP444" si="7055">CJ440-CM440</f>
        <v>0</v>
      </c>
      <c r="CQ440" s="232">
        <f t="shared" ref="CQ440:CQ444" si="7056">CK440-CN440</f>
        <v>0</v>
      </c>
      <c r="CR440" s="233">
        <f t="shared" ref="CR440:CR444" si="7057">CL440-CO440</f>
        <v>0</v>
      </c>
      <c r="CS440" s="239"/>
      <c r="CT440" s="240"/>
      <c r="CU440" s="241">
        <f>CS440*CT440</f>
        <v>0</v>
      </c>
      <c r="CV440" s="239"/>
      <c r="CW440" s="240"/>
      <c r="CX440" s="241">
        <f>CV440*CW440</f>
        <v>0</v>
      </c>
      <c r="CY440" s="236">
        <f t="shared" ref="CY440:CY444" si="7058">CS440-CV440</f>
        <v>0</v>
      </c>
      <c r="CZ440" s="232">
        <f t="shared" ref="CZ440:CZ444" si="7059">CT440-CW440</f>
        <v>0</v>
      </c>
      <c r="DA440" s="233">
        <f t="shared" ref="DA440:DA444" si="7060">CU440-CX440</f>
        <v>0</v>
      </c>
      <c r="DB440" s="449">
        <f t="shared" ref="DB440:DB444" si="7061">CA440+CJ440+CS440</f>
        <v>0</v>
      </c>
      <c r="DC440" s="450">
        <f t="shared" ref="DC440:DC444" si="7062">IF(DD440,DD440/DB440,0)</f>
        <v>0</v>
      </c>
      <c r="DD440" s="451">
        <f t="shared" ref="DD440:DD444" si="7063">CC440+CL440+CU440</f>
        <v>0</v>
      </c>
      <c r="DE440" s="449">
        <f t="shared" ref="DE440:DE444" si="7064">CD440+CM440+CV440</f>
        <v>0</v>
      </c>
      <c r="DF440" s="450">
        <f t="shared" ref="DF440:DF444" si="7065">IF(DG440,DG440/DE440,0)</f>
        <v>0</v>
      </c>
      <c r="DG440" s="451">
        <f t="shared" ref="DG440:DG444" si="7066">CF440+CO440+CX440</f>
        <v>0</v>
      </c>
      <c r="DH440" s="252">
        <f t="shared" ref="DH440:DH444" si="7067">DB440-DE440</f>
        <v>0</v>
      </c>
      <c r="DI440" s="253">
        <f t="shared" ref="DI440:DI444" si="7068">DC440-DF440</f>
        <v>0</v>
      </c>
      <c r="DJ440" s="253">
        <f t="shared" ref="DJ440:DJ444" si="7069">DD440-DG440</f>
        <v>0</v>
      </c>
      <c r="DK440" s="88"/>
      <c r="DL440" s="100"/>
      <c r="DM440" s="90">
        <f>DK440*DL440</f>
        <v>0</v>
      </c>
      <c r="DN440" s="88"/>
      <c r="DO440" s="100"/>
      <c r="DP440" s="90">
        <f>DN440*DO440</f>
        <v>0</v>
      </c>
      <c r="DQ440" s="236">
        <f t="shared" ref="DQ440:DQ444" si="7070">DK440-DN440</f>
        <v>0</v>
      </c>
      <c r="DR440" s="232">
        <f t="shared" ref="DR440:DR444" si="7071">DL440-DO440</f>
        <v>0</v>
      </c>
      <c r="DS440" s="233">
        <f t="shared" ref="DS440:DS444" si="7072">DM440-DP440</f>
        <v>0</v>
      </c>
      <c r="DT440" s="88"/>
      <c r="DU440" s="100"/>
      <c r="DV440" s="90">
        <f>DT440*DU440</f>
        <v>0</v>
      </c>
      <c r="DW440" s="88"/>
      <c r="DX440" s="100"/>
      <c r="DY440" s="90">
        <f>DW440*DX440</f>
        <v>0</v>
      </c>
      <c r="DZ440" s="236">
        <f t="shared" ref="DZ440:DZ444" si="7073">DT440-DW440</f>
        <v>0</v>
      </c>
      <c r="EA440" s="232">
        <f t="shared" ref="EA440:EA444" si="7074">DU440-DX440</f>
        <v>0</v>
      </c>
      <c r="EB440" s="233">
        <f t="shared" ref="EB440:EB444" si="7075">DV440-DY440</f>
        <v>0</v>
      </c>
      <c r="EC440" s="88"/>
      <c r="ED440" s="100"/>
      <c r="EE440" s="90">
        <f>EC440*ED440</f>
        <v>0</v>
      </c>
      <c r="EF440" s="88"/>
      <c r="EG440" s="100"/>
      <c r="EH440" s="90">
        <f>EF440*EG440</f>
        <v>0</v>
      </c>
      <c r="EI440" s="41">
        <f t="shared" ref="EI440:EI444" si="7076">EC440-EF440</f>
        <v>0</v>
      </c>
      <c r="EJ440" s="42">
        <f t="shared" ref="EJ440:EJ444" si="7077">ED440-EG440</f>
        <v>0</v>
      </c>
      <c r="EK440" s="43">
        <f t="shared" ref="EK440:EK444" si="7078">EE440-EH440</f>
        <v>0</v>
      </c>
      <c r="EL440" s="50">
        <f t="shared" ref="EL440:EL444" si="7079">DK440+DT440+EC440</f>
        <v>0</v>
      </c>
      <c r="EM440" s="45">
        <f t="shared" ref="EM440:EM444" si="7080">IF(EN440,EN440/EL440,0)</f>
        <v>0</v>
      </c>
      <c r="EN440" s="51">
        <f t="shared" ref="EN440:EN444" si="7081">DM440+DV440+EE440</f>
        <v>0</v>
      </c>
      <c r="EO440" s="50">
        <f t="shared" ref="EO440:EO444" si="7082">DN440+DW440+EF440</f>
        <v>0</v>
      </c>
      <c r="EP440" s="45">
        <f t="shared" ref="EP440:EP444" si="7083">IF(EQ440,EQ440/EO440,0)</f>
        <v>0</v>
      </c>
      <c r="EQ440" s="51">
        <f t="shared" ref="EQ440:EQ444" si="7084">DP440+DY440+EH440</f>
        <v>0</v>
      </c>
      <c r="ER440" s="81">
        <f t="shared" ref="ER440:ER444" si="7085">EL440-EO440</f>
        <v>0</v>
      </c>
      <c r="ES440" s="52">
        <f t="shared" ref="ES440:ES444" si="7086">EM440-EP440</f>
        <v>0</v>
      </c>
      <c r="ET440" s="52">
        <f t="shared" ref="ET440:ET444" si="7087">EN440-EQ440</f>
        <v>0</v>
      </c>
      <c r="EU440" s="27">
        <f t="shared" ref="EU440:EU444" si="7088">AH440+BR440+DB440+EL440</f>
        <v>0</v>
      </c>
      <c r="EV440" s="28">
        <f t="shared" ref="EV440:EV444" si="7089">IF(EW440,EW440/EU440,0)</f>
        <v>0</v>
      </c>
      <c r="EW440" s="29">
        <f t="shared" ref="EW440:EW444" si="7090">AJ440+BT440+DD440+EN440</f>
        <v>0</v>
      </c>
      <c r="EX440" s="27">
        <f t="shared" ref="EX440:EX444" si="7091">AK440+BU440+DE440+EO440</f>
        <v>0</v>
      </c>
      <c r="EY440" s="28">
        <f t="shared" ref="EY440:EY444" si="7092">IF(EZ440,EZ440/EX440,0)</f>
        <v>0</v>
      </c>
      <c r="EZ440" s="29">
        <f t="shared" ref="EZ440:EZ444" si="7093">AM440+BW440+DG440+EQ440</f>
        <v>0</v>
      </c>
      <c r="FA440" s="27">
        <f t="shared" ref="FA440:FA444" si="7094">EU440-EX440</f>
        <v>0</v>
      </c>
      <c r="FB440" s="28">
        <f t="shared" ref="FB440:FB444" si="7095">EV440-EY440</f>
        <v>0</v>
      </c>
      <c r="FC440" s="29">
        <f t="shared" ref="FC440:FC444" si="7096">EW440-EZ440</f>
        <v>0</v>
      </c>
      <c r="FE440" s="84" t="s">
        <v>509</v>
      </c>
      <c r="FF440" s="176" t="s">
        <v>299</v>
      </c>
      <c r="FG440" s="176"/>
      <c r="FH440" s="84" t="s">
        <v>186</v>
      </c>
      <c r="FI440" s="294"/>
      <c r="FJ440" s="295"/>
      <c r="FK440" s="241">
        <f>FI440*FJ440</f>
        <v>0</v>
      </c>
      <c r="FL440" s="294"/>
      <c r="FM440" s="108"/>
      <c r="FN440" s="241">
        <f>FL440*FM440</f>
        <v>0</v>
      </c>
      <c r="FO440" s="41">
        <f t="shared" ref="FO440:FO444" si="7097">FI440-FL440</f>
        <v>0</v>
      </c>
      <c r="FP440" s="42">
        <f t="shared" ref="FP440:FP444" si="7098">FJ440-FM440</f>
        <v>0</v>
      </c>
      <c r="FQ440" s="43">
        <f t="shared" ref="FQ440:FQ444" si="7099">FK440-FN440</f>
        <v>0</v>
      </c>
      <c r="FR440" s="239"/>
      <c r="FS440" s="543"/>
      <c r="FT440" s="241">
        <f>FR440*FS440</f>
        <v>0</v>
      </c>
      <c r="FU440" s="239"/>
      <c r="FV440" s="295"/>
      <c r="FW440" s="241">
        <f>FU440*FV440</f>
        <v>0</v>
      </c>
      <c r="FX440" s="41">
        <f t="shared" ref="FX440:FX444" si="7100">FR440-FU440</f>
        <v>0</v>
      </c>
      <c r="FY440" s="42">
        <f t="shared" ref="FY440:FY444" si="7101">FS440-FV440</f>
        <v>0</v>
      </c>
      <c r="FZ440" s="43">
        <f t="shared" ref="FZ440:FZ444" si="7102">FT440-FW440</f>
        <v>0</v>
      </c>
      <c r="GA440" s="239"/>
      <c r="GB440" s="543"/>
      <c r="GC440" s="241">
        <f>GA440*GB440</f>
        <v>0</v>
      </c>
      <c r="GD440" s="239"/>
      <c r="GE440" s="295"/>
      <c r="GF440" s="241">
        <f>GD440*GE440</f>
        <v>0</v>
      </c>
      <c r="GG440" s="236">
        <f t="shared" ref="GG440:GG444" si="7103">GA440-GD440</f>
        <v>0</v>
      </c>
      <c r="GH440" s="232">
        <f t="shared" ref="GH440:GH444" si="7104">GB440-GE440</f>
        <v>0</v>
      </c>
      <c r="GI440" s="233">
        <f t="shared" ref="GI440:GI444" si="7105">GC440-GF440</f>
        <v>0</v>
      </c>
      <c r="GJ440" s="449">
        <f t="shared" ref="GJ440:GJ444" si="7106">FI440+FR440+GA440</f>
        <v>0</v>
      </c>
      <c r="GK440" s="450">
        <f t="shared" ref="GK440:GK444" si="7107">IF(GL440,GL440/GJ440,0)</f>
        <v>0</v>
      </c>
      <c r="GL440" s="451">
        <f t="shared" ref="GL440:GL444" si="7108">FK440+FT440+GC440</f>
        <v>0</v>
      </c>
      <c r="GM440" s="449">
        <f t="shared" ref="GM440:GM444" si="7109">FL440+FU440+GD440</f>
        <v>0</v>
      </c>
      <c r="GN440" s="450">
        <f t="shared" ref="GN440:GN444" si="7110">IF(GO440,GO440/GM440,0)</f>
        <v>0</v>
      </c>
      <c r="GO440" s="451">
        <f t="shared" ref="GO440:GO444" si="7111">FN440+FW440+GF440</f>
        <v>0</v>
      </c>
      <c r="GP440" s="252">
        <f t="shared" ref="GP440:GP444" si="7112">GJ440-GM440</f>
        <v>0</v>
      </c>
      <c r="GQ440" s="253">
        <f t="shared" ref="GQ440:GQ444" si="7113">GK440-GN440</f>
        <v>0</v>
      </c>
      <c r="GR440" s="253">
        <f t="shared" ref="GR440:GR444" si="7114">GL440-GO440</f>
        <v>0</v>
      </c>
      <c r="GS440" s="88"/>
      <c r="GT440" s="100"/>
      <c r="GU440" s="90">
        <f>GS440*GT440</f>
        <v>0</v>
      </c>
      <c r="GV440" s="88"/>
      <c r="GW440" s="100"/>
      <c r="GX440" s="90">
        <f>GV440*GW440</f>
        <v>0</v>
      </c>
      <c r="GY440" s="236">
        <f t="shared" ref="GY440:GY444" si="7115">GS440-GV440</f>
        <v>0</v>
      </c>
      <c r="GZ440" s="232">
        <f t="shared" ref="GZ440:GZ444" si="7116">GT440-GW440</f>
        <v>0</v>
      </c>
      <c r="HA440" s="233">
        <f t="shared" ref="HA440:HA444" si="7117">GU440-GX440</f>
        <v>0</v>
      </c>
      <c r="HB440" s="88"/>
      <c r="HC440" s="100"/>
      <c r="HD440" s="90">
        <f>HB440*HC440</f>
        <v>0</v>
      </c>
      <c r="HE440" s="88"/>
      <c r="HF440" s="100"/>
      <c r="HG440" s="90">
        <f>HE440*HF440</f>
        <v>0</v>
      </c>
      <c r="HH440" s="236">
        <f t="shared" ref="HH440:HH444" si="7118">HB440-HE440</f>
        <v>0</v>
      </c>
      <c r="HI440" s="232">
        <f t="shared" ref="HI440:HI444" si="7119">HC440-HF440</f>
        <v>0</v>
      </c>
      <c r="HJ440" s="233">
        <f t="shared" ref="HJ440:HJ444" si="7120">HD440-HG440</f>
        <v>0</v>
      </c>
      <c r="HK440" s="88"/>
      <c r="HL440" s="100"/>
      <c r="HM440" s="90">
        <f>HK440*HL440</f>
        <v>0</v>
      </c>
      <c r="HN440" s="88"/>
      <c r="HO440" s="100"/>
      <c r="HP440" s="90">
        <f>HN440*HO440</f>
        <v>0</v>
      </c>
      <c r="HQ440" s="236">
        <f t="shared" ref="HQ440:HQ444" si="7121">HK440-HN440</f>
        <v>0</v>
      </c>
      <c r="HR440" s="232">
        <f t="shared" ref="HR440:HR444" si="7122">HL440-HO440</f>
        <v>0</v>
      </c>
      <c r="HS440" s="233">
        <f t="shared" ref="HS440:HS444" si="7123">HM440-HP440</f>
        <v>0</v>
      </c>
      <c r="HT440" s="50">
        <f t="shared" ref="HT440:HT444" si="7124">GS440+HB440+HK440</f>
        <v>0</v>
      </c>
      <c r="HU440" s="45">
        <f t="shared" ref="HU440:HU444" si="7125">IF(HV440,HV440/HT440,0)</f>
        <v>0</v>
      </c>
      <c r="HV440" s="51">
        <f t="shared" ref="HV440:HV444" si="7126">GU440+HD440+HM440</f>
        <v>0</v>
      </c>
      <c r="HW440" s="50">
        <f t="shared" ref="HW440:HW444" si="7127">GV440+HE440+HN440</f>
        <v>0</v>
      </c>
      <c r="HX440" s="45">
        <f t="shared" ref="HX440:HX444" si="7128">IF(HY440,HY440/HW440,0)</f>
        <v>0</v>
      </c>
      <c r="HY440" s="51">
        <f t="shared" ref="HY440:HY444" si="7129">GX440+HG440+HP440</f>
        <v>0</v>
      </c>
      <c r="HZ440" s="252">
        <f t="shared" ref="HZ440:HZ444" si="7130">HT440-HW440</f>
        <v>0</v>
      </c>
      <c r="IA440" s="253">
        <f t="shared" ref="IA440:IA444" si="7131">HU440-HX440</f>
        <v>0</v>
      </c>
      <c r="IB440" s="253">
        <f t="shared" ref="IB440:IB444" si="7132">HV440-HY440</f>
        <v>0</v>
      </c>
      <c r="IC440" s="385"/>
      <c r="ID440" s="687"/>
      <c r="IE440" s="241">
        <f>IC440*ID440</f>
        <v>0</v>
      </c>
      <c r="IF440" s="239"/>
      <c r="IG440" s="240"/>
      <c r="IH440" s="241">
        <f>IF440*IG440</f>
        <v>0</v>
      </c>
      <c r="II440" s="236">
        <f t="shared" ref="II440:II444" si="7133">IC440-IF440</f>
        <v>0</v>
      </c>
      <c r="IJ440" s="232">
        <f t="shared" ref="IJ440:IJ444" si="7134">ID440-IG440</f>
        <v>0</v>
      </c>
      <c r="IK440" s="233">
        <f t="shared" ref="IK440:IK444" si="7135">IE440-IH440</f>
        <v>0</v>
      </c>
      <c r="IL440" s="239"/>
      <c r="IM440" s="240"/>
      <c r="IN440" s="241">
        <f>IL440*IM440</f>
        <v>0</v>
      </c>
      <c r="IO440" s="239"/>
      <c r="IP440" s="240"/>
      <c r="IQ440" s="241">
        <f>IO440*IP440</f>
        <v>0</v>
      </c>
      <c r="IR440" s="236">
        <f t="shared" ref="IR440:IR444" si="7136">IL440-IO440</f>
        <v>0</v>
      </c>
      <c r="IS440" s="232">
        <f t="shared" ref="IS440:IS444" si="7137">IM440-IP440</f>
        <v>0</v>
      </c>
      <c r="IT440" s="233">
        <f t="shared" ref="IT440:IT444" si="7138">IN440-IQ440</f>
        <v>0</v>
      </c>
      <c r="IU440" s="239"/>
      <c r="IV440" s="240"/>
      <c r="IW440" s="241">
        <f>IU440*IV440</f>
        <v>0</v>
      </c>
      <c r="IX440" s="239"/>
      <c r="IY440" s="240"/>
      <c r="IZ440" s="241">
        <f>IX440*IY440</f>
        <v>0</v>
      </c>
      <c r="JA440" s="236">
        <f t="shared" ref="JA440:JA444" si="7139">IU440-IX440</f>
        <v>0</v>
      </c>
      <c r="JB440" s="232">
        <f t="shared" ref="JB440:JB444" si="7140">IV440-IY440</f>
        <v>0</v>
      </c>
      <c r="JC440" s="233">
        <f t="shared" ref="JC440:JC444" si="7141">IW440-IZ440</f>
        <v>0</v>
      </c>
      <c r="JD440" s="449">
        <f t="shared" ref="JD440:JD444" si="7142">IC440+IL440+IU440</f>
        <v>0</v>
      </c>
      <c r="JE440" s="450">
        <f t="shared" ref="JE440:JE444" si="7143">IF(JF440,JF440/JD440,0)</f>
        <v>0</v>
      </c>
      <c r="JF440" s="451">
        <f t="shared" ref="JF440:JF444" si="7144">IE440+IN440+IW440</f>
        <v>0</v>
      </c>
      <c r="JG440" s="449">
        <f t="shared" ref="JG440:JG444" si="7145">IF440+IO440+IX440</f>
        <v>0</v>
      </c>
      <c r="JH440" s="450">
        <f t="shared" ref="JH440:JH444" si="7146">IF(JI440,JI440/JG440,0)</f>
        <v>0</v>
      </c>
      <c r="JI440" s="451">
        <f t="shared" ref="JI440:JI444" si="7147">IH440+IQ440+IZ440</f>
        <v>0</v>
      </c>
      <c r="JJ440" s="252">
        <f t="shared" ref="JJ440:JJ444" si="7148">JD440-JG440</f>
        <v>0</v>
      </c>
      <c r="JK440" s="253">
        <f t="shared" ref="JK440:JK444" si="7149">JE440-JH440</f>
        <v>0</v>
      </c>
      <c r="JL440" s="253">
        <f t="shared" ref="JL440:JL444" si="7150">JF440-JI440</f>
        <v>0</v>
      </c>
      <c r="JM440" s="88"/>
      <c r="JN440" s="100"/>
      <c r="JO440" s="90">
        <f>JM440*JN440</f>
        <v>0</v>
      </c>
      <c r="JP440" s="88"/>
      <c r="JQ440" s="100"/>
      <c r="JR440" s="90">
        <f>JP440*JQ440</f>
        <v>0</v>
      </c>
      <c r="JS440" s="236">
        <f t="shared" ref="JS440:JS444" si="7151">JM440-JP440</f>
        <v>0</v>
      </c>
      <c r="JT440" s="232">
        <f t="shared" ref="JT440:JT444" si="7152">JN440-JQ440</f>
        <v>0</v>
      </c>
      <c r="JU440" s="233">
        <f t="shared" ref="JU440:JU444" si="7153">JO440-JR440</f>
        <v>0</v>
      </c>
      <c r="JV440" s="88"/>
      <c r="JW440" s="100"/>
      <c r="JX440" s="90">
        <f>JV440*JW440</f>
        <v>0</v>
      </c>
      <c r="JY440" s="88"/>
      <c r="JZ440" s="100"/>
      <c r="KA440" s="90">
        <f>JY440*JZ440</f>
        <v>0</v>
      </c>
      <c r="KB440" s="236">
        <f t="shared" ref="KB440:KB444" si="7154">JV440-JY440</f>
        <v>0</v>
      </c>
      <c r="KC440" s="232">
        <f t="shared" ref="KC440:KC444" si="7155">JW440-JZ440</f>
        <v>0</v>
      </c>
      <c r="KD440" s="233">
        <f t="shared" ref="KD440:KD444" si="7156">JX440-KA440</f>
        <v>0</v>
      </c>
      <c r="KE440" s="88"/>
      <c r="KF440" s="100"/>
      <c r="KG440" s="90">
        <f>KE440*KF440</f>
        <v>0</v>
      </c>
      <c r="KH440" s="88"/>
      <c r="KI440" s="100"/>
      <c r="KJ440" s="90">
        <f>KH440*KI440</f>
        <v>0</v>
      </c>
      <c r="KK440" s="41">
        <f t="shared" ref="KK440:KK444" si="7157">KE440-KH440</f>
        <v>0</v>
      </c>
      <c r="KL440" s="42">
        <f t="shared" ref="KL440:KL444" si="7158">KF440-KI440</f>
        <v>0</v>
      </c>
      <c r="KM440" s="43">
        <f t="shared" ref="KM440:KM444" si="7159">KG440-KJ440</f>
        <v>0</v>
      </c>
      <c r="KN440" s="50">
        <f t="shared" ref="KN440:KN444" si="7160">JM440+JV440+KE440</f>
        <v>0</v>
      </c>
      <c r="KO440" s="45">
        <f t="shared" ref="KO440:KO444" si="7161">IF(KP440,KP440/KN440,0)</f>
        <v>0</v>
      </c>
      <c r="KP440" s="51">
        <f t="shared" ref="KP440:KP444" si="7162">JO440+JX440+KG440</f>
        <v>0</v>
      </c>
      <c r="KQ440" s="50">
        <f t="shared" ref="KQ440:KQ444" si="7163">JP440+JY440+KH440</f>
        <v>0</v>
      </c>
      <c r="KR440" s="45">
        <f t="shared" ref="KR440:KR444" si="7164">IF(KS440,KS440/KQ440,0)</f>
        <v>0</v>
      </c>
      <c r="KS440" s="51">
        <f t="shared" ref="KS440:KS444" si="7165">JR440+KA440+KJ440</f>
        <v>0</v>
      </c>
      <c r="KT440" s="81">
        <f t="shared" ref="KT440:KT444" si="7166">KN440-KQ440</f>
        <v>0</v>
      </c>
      <c r="KU440" s="52">
        <f t="shared" ref="KU440:KU444" si="7167">KO440-KR440</f>
        <v>0</v>
      </c>
      <c r="KV440" s="52">
        <f t="shared" ref="KV440:KV444" si="7168">KP440-KS440</f>
        <v>0</v>
      </c>
      <c r="KW440" s="27">
        <f t="shared" ref="KW440:KW444" si="7169">GJ440+HT440+JD440+KN440</f>
        <v>0</v>
      </c>
      <c r="KX440" s="28">
        <f t="shared" ref="KX440:KX444" si="7170">IF(KY440,KY440/KW440,0)</f>
        <v>0</v>
      </c>
      <c r="KY440" s="29">
        <f t="shared" ref="KY440:KY444" si="7171">GL440+HV440+JF440+KP440</f>
        <v>0</v>
      </c>
      <c r="KZ440" s="27">
        <f t="shared" ref="KZ440:KZ444" si="7172">GM440+HW440+JG440+KQ440</f>
        <v>0</v>
      </c>
      <c r="LA440" s="28">
        <f t="shared" ref="LA440:LA444" si="7173">IF(LB440,LB440/KZ440,0)</f>
        <v>0</v>
      </c>
      <c r="LB440" s="29">
        <f t="shared" ref="LB440:LB444" si="7174">GO440+HY440+JI440+KS440</f>
        <v>0</v>
      </c>
      <c r="LC440" s="27">
        <f t="shared" ref="LC440:LC444" si="7175">KW440-KZ440</f>
        <v>0</v>
      </c>
      <c r="LD440" s="28">
        <f t="shared" ref="LD440:LD444" si="7176">KX440-LA440</f>
        <v>0</v>
      </c>
      <c r="LE440" s="29">
        <f t="shared" ref="LE440:LE444" si="7177">KY440-LB440</f>
        <v>0</v>
      </c>
    </row>
    <row r="441" spans="2:317" ht="20.25" hidden="1" customHeight="1" outlineLevel="3">
      <c r="B441" s="84"/>
      <c r="C441" s="176"/>
      <c r="D441" s="176"/>
      <c r="E441" s="176"/>
      <c r="F441" s="84"/>
      <c r="G441" s="239"/>
      <c r="H441" s="240"/>
      <c r="I441" s="241">
        <f t="shared" ref="I441:I444" si="7178">G441*H441</f>
        <v>0</v>
      </c>
      <c r="J441" s="239"/>
      <c r="K441" s="240"/>
      <c r="L441" s="241">
        <f t="shared" ref="L441:L444" si="7179">J441*K441</f>
        <v>0</v>
      </c>
      <c r="M441" s="41">
        <f t="shared" si="7016"/>
        <v>0</v>
      </c>
      <c r="N441" s="42">
        <f t="shared" si="7017"/>
        <v>0</v>
      </c>
      <c r="O441" s="43">
        <f t="shared" si="7018"/>
        <v>0</v>
      </c>
      <c r="P441" s="239"/>
      <c r="Q441" s="240"/>
      <c r="R441" s="241">
        <f t="shared" ref="R441:R444" si="7180">P441*Q441</f>
        <v>0</v>
      </c>
      <c r="S441" s="239"/>
      <c r="T441" s="240"/>
      <c r="U441" s="241">
        <f t="shared" ref="U441:U444" si="7181">S441*T441</f>
        <v>0</v>
      </c>
      <c r="V441" s="41">
        <f t="shared" si="7019"/>
        <v>0</v>
      </c>
      <c r="W441" s="42">
        <f t="shared" si="7020"/>
        <v>0</v>
      </c>
      <c r="X441" s="43">
        <f t="shared" si="7021"/>
        <v>0</v>
      </c>
      <c r="Y441" s="239"/>
      <c r="Z441" s="240"/>
      <c r="AA441" s="241">
        <f t="shared" ref="AA441:AA444" si="7182">Y441*Z441</f>
        <v>0</v>
      </c>
      <c r="AB441" s="239"/>
      <c r="AC441" s="240"/>
      <c r="AD441" s="241">
        <f t="shared" ref="AD441:AD444" si="7183">AB441*AC441</f>
        <v>0</v>
      </c>
      <c r="AE441" s="236">
        <f t="shared" si="7022"/>
        <v>0</v>
      </c>
      <c r="AF441" s="232">
        <f t="shared" si="7023"/>
        <v>0</v>
      </c>
      <c r="AG441" s="233">
        <f t="shared" si="7024"/>
        <v>0</v>
      </c>
      <c r="AH441" s="449">
        <f t="shared" si="7025"/>
        <v>0</v>
      </c>
      <c r="AI441" s="450">
        <f t="shared" si="7026"/>
        <v>0</v>
      </c>
      <c r="AJ441" s="451">
        <f t="shared" si="7027"/>
        <v>0</v>
      </c>
      <c r="AK441" s="449">
        <f t="shared" si="7028"/>
        <v>0</v>
      </c>
      <c r="AL441" s="450">
        <f t="shared" si="7029"/>
        <v>0</v>
      </c>
      <c r="AM441" s="451">
        <f t="shared" si="7030"/>
        <v>0</v>
      </c>
      <c r="AN441" s="252">
        <f t="shared" si="7031"/>
        <v>0</v>
      </c>
      <c r="AO441" s="253">
        <f t="shared" si="7032"/>
        <v>0</v>
      </c>
      <c r="AP441" s="253">
        <f t="shared" si="7033"/>
        <v>0</v>
      </c>
      <c r="AQ441" s="88"/>
      <c r="AR441" s="100"/>
      <c r="AS441" s="90">
        <f t="shared" ref="AS441:AS444" si="7184">AQ441*AR441</f>
        <v>0</v>
      </c>
      <c r="AT441" s="88"/>
      <c r="AU441" s="100"/>
      <c r="AV441" s="90">
        <f t="shared" ref="AV441:AV444" si="7185">AT441*AU441</f>
        <v>0</v>
      </c>
      <c r="AW441" s="236">
        <f t="shared" si="7034"/>
        <v>0</v>
      </c>
      <c r="AX441" s="232">
        <f t="shared" si="7035"/>
        <v>0</v>
      </c>
      <c r="AY441" s="233">
        <f t="shared" si="7036"/>
        <v>0</v>
      </c>
      <c r="AZ441" s="88"/>
      <c r="BA441" s="100"/>
      <c r="BB441" s="90">
        <f t="shared" ref="BB441:BB444" si="7186">AZ441*BA441</f>
        <v>0</v>
      </c>
      <c r="BC441" s="88"/>
      <c r="BD441" s="100"/>
      <c r="BE441" s="90">
        <f t="shared" ref="BE441:BE444" si="7187">BC441*BD441</f>
        <v>0</v>
      </c>
      <c r="BF441" s="236">
        <f t="shared" si="7037"/>
        <v>0</v>
      </c>
      <c r="BG441" s="232">
        <f t="shared" si="7038"/>
        <v>0</v>
      </c>
      <c r="BH441" s="233">
        <f t="shared" si="7039"/>
        <v>0</v>
      </c>
      <c r="BI441" s="88"/>
      <c r="BJ441" s="100"/>
      <c r="BK441" s="90">
        <f t="shared" ref="BK441:BK444" si="7188">BI441*BJ441</f>
        <v>0</v>
      </c>
      <c r="BL441" s="88"/>
      <c r="BM441" s="100"/>
      <c r="BN441" s="90">
        <f t="shared" ref="BN441:BN444" si="7189">BL441*BM441</f>
        <v>0</v>
      </c>
      <c r="BO441" s="236">
        <f t="shared" si="7040"/>
        <v>0</v>
      </c>
      <c r="BP441" s="232">
        <f t="shared" si="7041"/>
        <v>0</v>
      </c>
      <c r="BQ441" s="233">
        <f t="shared" si="7042"/>
        <v>0</v>
      </c>
      <c r="BR441" s="50">
        <f t="shared" si="7043"/>
        <v>0</v>
      </c>
      <c r="BS441" s="45">
        <f t="shared" si="7044"/>
        <v>0</v>
      </c>
      <c r="BT441" s="51">
        <f t="shared" si="7045"/>
        <v>0</v>
      </c>
      <c r="BU441" s="50">
        <f t="shared" si="7046"/>
        <v>0</v>
      </c>
      <c r="BV441" s="45">
        <f t="shared" si="7047"/>
        <v>0</v>
      </c>
      <c r="BW441" s="51">
        <f t="shared" si="7048"/>
        <v>0</v>
      </c>
      <c r="BX441" s="252">
        <f t="shared" si="7049"/>
        <v>0</v>
      </c>
      <c r="BY441" s="253">
        <f t="shared" si="7050"/>
        <v>0</v>
      </c>
      <c r="BZ441" s="253">
        <f t="shared" si="7051"/>
        <v>0</v>
      </c>
      <c r="CA441" s="239"/>
      <c r="CB441" s="240"/>
      <c r="CC441" s="241">
        <f t="shared" ref="CC441:CC444" si="7190">CA441*CB441</f>
        <v>0</v>
      </c>
      <c r="CD441" s="239"/>
      <c r="CE441" s="240"/>
      <c r="CF441" s="241">
        <f t="shared" ref="CF441:CF444" si="7191">CD441*CE441</f>
        <v>0</v>
      </c>
      <c r="CG441" s="236">
        <f t="shared" si="7052"/>
        <v>0</v>
      </c>
      <c r="CH441" s="232">
        <f t="shared" si="7053"/>
        <v>0</v>
      </c>
      <c r="CI441" s="233">
        <f t="shared" si="7054"/>
        <v>0</v>
      </c>
      <c r="CJ441" s="239"/>
      <c r="CK441" s="240"/>
      <c r="CL441" s="241">
        <f t="shared" ref="CL441:CL444" si="7192">CJ441*CK441</f>
        <v>0</v>
      </c>
      <c r="CM441" s="239"/>
      <c r="CN441" s="240"/>
      <c r="CO441" s="241">
        <f t="shared" ref="CO441:CO444" si="7193">CM441*CN441</f>
        <v>0</v>
      </c>
      <c r="CP441" s="236">
        <f t="shared" si="7055"/>
        <v>0</v>
      </c>
      <c r="CQ441" s="232">
        <f t="shared" si="7056"/>
        <v>0</v>
      </c>
      <c r="CR441" s="233">
        <f t="shared" si="7057"/>
        <v>0</v>
      </c>
      <c r="CS441" s="239"/>
      <c r="CT441" s="240"/>
      <c r="CU441" s="241">
        <f t="shared" ref="CU441:CU444" si="7194">CS441*CT441</f>
        <v>0</v>
      </c>
      <c r="CV441" s="239"/>
      <c r="CW441" s="240"/>
      <c r="CX441" s="241">
        <f t="shared" ref="CX441:CX444" si="7195">CV441*CW441</f>
        <v>0</v>
      </c>
      <c r="CY441" s="236">
        <f t="shared" si="7058"/>
        <v>0</v>
      </c>
      <c r="CZ441" s="232">
        <f t="shared" si="7059"/>
        <v>0</v>
      </c>
      <c r="DA441" s="233">
        <f t="shared" si="7060"/>
        <v>0</v>
      </c>
      <c r="DB441" s="449">
        <f t="shared" si="7061"/>
        <v>0</v>
      </c>
      <c r="DC441" s="450">
        <f t="shared" si="7062"/>
        <v>0</v>
      </c>
      <c r="DD441" s="451">
        <f t="shared" si="7063"/>
        <v>0</v>
      </c>
      <c r="DE441" s="449">
        <f t="shared" si="7064"/>
        <v>0</v>
      </c>
      <c r="DF441" s="450">
        <f t="shared" si="7065"/>
        <v>0</v>
      </c>
      <c r="DG441" s="451">
        <f t="shared" si="7066"/>
        <v>0</v>
      </c>
      <c r="DH441" s="252">
        <f t="shared" si="7067"/>
        <v>0</v>
      </c>
      <c r="DI441" s="253">
        <f t="shared" si="7068"/>
        <v>0</v>
      </c>
      <c r="DJ441" s="253">
        <f t="shared" si="7069"/>
        <v>0</v>
      </c>
      <c r="DK441" s="88"/>
      <c r="DL441" s="100"/>
      <c r="DM441" s="90">
        <f t="shared" ref="DM441:DM444" si="7196">DK441*DL441</f>
        <v>0</v>
      </c>
      <c r="DN441" s="88"/>
      <c r="DO441" s="100"/>
      <c r="DP441" s="90">
        <f t="shared" ref="DP441:DP444" si="7197">DN441*DO441</f>
        <v>0</v>
      </c>
      <c r="DQ441" s="236">
        <f t="shared" si="7070"/>
        <v>0</v>
      </c>
      <c r="DR441" s="232">
        <f t="shared" si="7071"/>
        <v>0</v>
      </c>
      <c r="DS441" s="233">
        <f t="shared" si="7072"/>
        <v>0</v>
      </c>
      <c r="DT441" s="88"/>
      <c r="DU441" s="100"/>
      <c r="DV441" s="90">
        <f t="shared" ref="DV441:DV444" si="7198">DT441*DU441</f>
        <v>0</v>
      </c>
      <c r="DW441" s="88"/>
      <c r="DX441" s="100"/>
      <c r="DY441" s="90">
        <f t="shared" ref="DY441" si="7199">DW441*DX441</f>
        <v>0</v>
      </c>
      <c r="DZ441" s="236">
        <f t="shared" si="7073"/>
        <v>0</v>
      </c>
      <c r="EA441" s="232">
        <f t="shared" si="7074"/>
        <v>0</v>
      </c>
      <c r="EB441" s="233">
        <f t="shared" si="7075"/>
        <v>0</v>
      </c>
      <c r="EC441" s="88"/>
      <c r="ED441" s="100"/>
      <c r="EE441" s="90">
        <f t="shared" ref="EE441:EE444" si="7200">EC441*ED441</f>
        <v>0</v>
      </c>
      <c r="EF441" s="88"/>
      <c r="EG441" s="100"/>
      <c r="EH441" s="90">
        <f t="shared" ref="EH441:EH444" si="7201">EF441*EG441</f>
        <v>0</v>
      </c>
      <c r="EI441" s="41">
        <f t="shared" si="7076"/>
        <v>0</v>
      </c>
      <c r="EJ441" s="42">
        <f t="shared" si="7077"/>
        <v>0</v>
      </c>
      <c r="EK441" s="43">
        <f t="shared" si="7078"/>
        <v>0</v>
      </c>
      <c r="EL441" s="50">
        <f t="shared" si="7079"/>
        <v>0</v>
      </c>
      <c r="EM441" s="45">
        <f t="shared" si="7080"/>
        <v>0</v>
      </c>
      <c r="EN441" s="51">
        <f t="shared" si="7081"/>
        <v>0</v>
      </c>
      <c r="EO441" s="50">
        <f t="shared" si="7082"/>
        <v>0</v>
      </c>
      <c r="EP441" s="45">
        <f t="shared" si="7083"/>
        <v>0</v>
      </c>
      <c r="EQ441" s="51">
        <f t="shared" si="7084"/>
        <v>0</v>
      </c>
      <c r="ER441" s="81">
        <f t="shared" si="7085"/>
        <v>0</v>
      </c>
      <c r="ES441" s="52">
        <f t="shared" si="7086"/>
        <v>0</v>
      </c>
      <c r="ET441" s="52">
        <f t="shared" si="7087"/>
        <v>0</v>
      </c>
      <c r="EU441" s="27">
        <f t="shared" si="7088"/>
        <v>0</v>
      </c>
      <c r="EV441" s="28">
        <f t="shared" si="7089"/>
        <v>0</v>
      </c>
      <c r="EW441" s="29">
        <f t="shared" si="7090"/>
        <v>0</v>
      </c>
      <c r="EX441" s="27">
        <f t="shared" si="7091"/>
        <v>0</v>
      </c>
      <c r="EY441" s="28">
        <f t="shared" si="7092"/>
        <v>0</v>
      </c>
      <c r="EZ441" s="29">
        <f t="shared" si="7093"/>
        <v>0</v>
      </c>
      <c r="FA441" s="27">
        <f t="shared" si="7094"/>
        <v>0</v>
      </c>
      <c r="FB441" s="28">
        <f t="shared" si="7095"/>
        <v>0</v>
      </c>
      <c r="FC441" s="29">
        <f t="shared" si="7096"/>
        <v>0</v>
      </c>
      <c r="FE441" s="84"/>
      <c r="FF441" s="176"/>
      <c r="FG441" s="176"/>
      <c r="FH441" s="84"/>
      <c r="FI441" s="239"/>
      <c r="FJ441" s="240"/>
      <c r="FK441" s="241">
        <f t="shared" ref="FK441:FK444" si="7202">FI441*FJ441</f>
        <v>0</v>
      </c>
      <c r="FL441" s="239"/>
      <c r="FM441" s="240"/>
      <c r="FN441" s="241">
        <f t="shared" ref="FN441:FN444" si="7203">FL441*FM441</f>
        <v>0</v>
      </c>
      <c r="FO441" s="41">
        <f t="shared" si="7097"/>
        <v>0</v>
      </c>
      <c r="FP441" s="42">
        <f t="shared" si="7098"/>
        <v>0</v>
      </c>
      <c r="FQ441" s="43">
        <f t="shared" si="7099"/>
        <v>0</v>
      </c>
      <c r="FR441" s="239"/>
      <c r="FS441" s="240"/>
      <c r="FT441" s="241">
        <f t="shared" ref="FT441:FT444" si="7204">FR441*FS441</f>
        <v>0</v>
      </c>
      <c r="FU441" s="239"/>
      <c r="FV441" s="240"/>
      <c r="FW441" s="241">
        <f t="shared" ref="FW441:FW444" si="7205">FU441*FV441</f>
        <v>0</v>
      </c>
      <c r="FX441" s="41">
        <f t="shared" si="7100"/>
        <v>0</v>
      </c>
      <c r="FY441" s="42">
        <f t="shared" si="7101"/>
        <v>0</v>
      </c>
      <c r="FZ441" s="43">
        <f t="shared" si="7102"/>
        <v>0</v>
      </c>
      <c r="GA441" s="239"/>
      <c r="GB441" s="240"/>
      <c r="GC441" s="241">
        <f t="shared" ref="GC441:GC444" si="7206">GA441*GB441</f>
        <v>0</v>
      </c>
      <c r="GD441" s="239"/>
      <c r="GE441" s="240"/>
      <c r="GF441" s="241">
        <f t="shared" ref="GF441:GF444" si="7207">GD441*GE441</f>
        <v>0</v>
      </c>
      <c r="GG441" s="236">
        <f t="shared" si="7103"/>
        <v>0</v>
      </c>
      <c r="GH441" s="232">
        <f t="shared" si="7104"/>
        <v>0</v>
      </c>
      <c r="GI441" s="233">
        <f t="shared" si="7105"/>
        <v>0</v>
      </c>
      <c r="GJ441" s="449">
        <f t="shared" si="7106"/>
        <v>0</v>
      </c>
      <c r="GK441" s="450">
        <f t="shared" si="7107"/>
        <v>0</v>
      </c>
      <c r="GL441" s="451">
        <f t="shared" si="7108"/>
        <v>0</v>
      </c>
      <c r="GM441" s="449">
        <f t="shared" si="7109"/>
        <v>0</v>
      </c>
      <c r="GN441" s="450">
        <f t="shared" si="7110"/>
        <v>0</v>
      </c>
      <c r="GO441" s="451">
        <f t="shared" si="7111"/>
        <v>0</v>
      </c>
      <c r="GP441" s="252">
        <f t="shared" si="7112"/>
        <v>0</v>
      </c>
      <c r="GQ441" s="253">
        <f t="shared" si="7113"/>
        <v>0</v>
      </c>
      <c r="GR441" s="253">
        <f t="shared" si="7114"/>
        <v>0</v>
      </c>
      <c r="GS441" s="88"/>
      <c r="GT441" s="100"/>
      <c r="GU441" s="90">
        <f t="shared" ref="GU441:GU444" si="7208">GS441*GT441</f>
        <v>0</v>
      </c>
      <c r="GV441" s="88"/>
      <c r="GW441" s="100"/>
      <c r="GX441" s="90">
        <f t="shared" ref="GX441:GX444" si="7209">GV441*GW441</f>
        <v>0</v>
      </c>
      <c r="GY441" s="236">
        <f t="shared" si="7115"/>
        <v>0</v>
      </c>
      <c r="GZ441" s="232">
        <f t="shared" si="7116"/>
        <v>0</v>
      </c>
      <c r="HA441" s="233">
        <f t="shared" si="7117"/>
        <v>0</v>
      </c>
      <c r="HB441" s="88"/>
      <c r="HC441" s="100"/>
      <c r="HD441" s="90">
        <f t="shared" ref="HD441:HD444" si="7210">HB441*HC441</f>
        <v>0</v>
      </c>
      <c r="HE441" s="88"/>
      <c r="HF441" s="100"/>
      <c r="HG441" s="90">
        <f t="shared" ref="HG441:HG444" si="7211">HE441*HF441</f>
        <v>0</v>
      </c>
      <c r="HH441" s="236">
        <f t="shared" si="7118"/>
        <v>0</v>
      </c>
      <c r="HI441" s="232">
        <f t="shared" si="7119"/>
        <v>0</v>
      </c>
      <c r="HJ441" s="233">
        <f t="shared" si="7120"/>
        <v>0</v>
      </c>
      <c r="HK441" s="88"/>
      <c r="HL441" s="100"/>
      <c r="HM441" s="90">
        <f t="shared" ref="HM441:HM444" si="7212">HK441*HL441</f>
        <v>0</v>
      </c>
      <c r="HN441" s="88"/>
      <c r="HO441" s="100"/>
      <c r="HP441" s="90">
        <f t="shared" ref="HP441:HP444" si="7213">HN441*HO441</f>
        <v>0</v>
      </c>
      <c r="HQ441" s="236">
        <f t="shared" si="7121"/>
        <v>0</v>
      </c>
      <c r="HR441" s="232">
        <f t="shared" si="7122"/>
        <v>0</v>
      </c>
      <c r="HS441" s="233">
        <f t="shared" si="7123"/>
        <v>0</v>
      </c>
      <c r="HT441" s="50">
        <f t="shared" si="7124"/>
        <v>0</v>
      </c>
      <c r="HU441" s="45">
        <f t="shared" si="7125"/>
        <v>0</v>
      </c>
      <c r="HV441" s="51">
        <f t="shared" si="7126"/>
        <v>0</v>
      </c>
      <c r="HW441" s="50">
        <f t="shared" si="7127"/>
        <v>0</v>
      </c>
      <c r="HX441" s="45">
        <f t="shared" si="7128"/>
        <v>0</v>
      </c>
      <c r="HY441" s="51">
        <f t="shared" si="7129"/>
        <v>0</v>
      </c>
      <c r="HZ441" s="252">
        <f t="shared" si="7130"/>
        <v>0</v>
      </c>
      <c r="IA441" s="253">
        <f t="shared" si="7131"/>
        <v>0</v>
      </c>
      <c r="IB441" s="253">
        <f t="shared" si="7132"/>
        <v>0</v>
      </c>
      <c r="IC441" s="239"/>
      <c r="ID441" s="240"/>
      <c r="IE441" s="241">
        <f t="shared" ref="IE441:IE444" si="7214">IC441*ID441</f>
        <v>0</v>
      </c>
      <c r="IF441" s="239"/>
      <c r="IG441" s="240"/>
      <c r="IH441" s="241">
        <f t="shared" ref="IH441:IH444" si="7215">IF441*IG441</f>
        <v>0</v>
      </c>
      <c r="II441" s="236">
        <f t="shared" si="7133"/>
        <v>0</v>
      </c>
      <c r="IJ441" s="232">
        <f t="shared" si="7134"/>
        <v>0</v>
      </c>
      <c r="IK441" s="233">
        <f t="shared" si="7135"/>
        <v>0</v>
      </c>
      <c r="IL441" s="239"/>
      <c r="IM441" s="240"/>
      <c r="IN441" s="241">
        <f t="shared" ref="IN441:IN444" si="7216">IL441*IM441</f>
        <v>0</v>
      </c>
      <c r="IO441" s="239"/>
      <c r="IP441" s="240"/>
      <c r="IQ441" s="241">
        <f t="shared" ref="IQ441:IQ444" si="7217">IO441*IP441</f>
        <v>0</v>
      </c>
      <c r="IR441" s="236">
        <f t="shared" si="7136"/>
        <v>0</v>
      </c>
      <c r="IS441" s="232">
        <f t="shared" si="7137"/>
        <v>0</v>
      </c>
      <c r="IT441" s="233">
        <f t="shared" si="7138"/>
        <v>0</v>
      </c>
      <c r="IU441" s="239"/>
      <c r="IV441" s="240"/>
      <c r="IW441" s="241">
        <f t="shared" ref="IW441:IW444" si="7218">IU441*IV441</f>
        <v>0</v>
      </c>
      <c r="IX441" s="239"/>
      <c r="IY441" s="240"/>
      <c r="IZ441" s="241">
        <f t="shared" ref="IZ441:IZ444" si="7219">IX441*IY441</f>
        <v>0</v>
      </c>
      <c r="JA441" s="236">
        <f t="shared" si="7139"/>
        <v>0</v>
      </c>
      <c r="JB441" s="232">
        <f t="shared" si="7140"/>
        <v>0</v>
      </c>
      <c r="JC441" s="233">
        <f t="shared" si="7141"/>
        <v>0</v>
      </c>
      <c r="JD441" s="449">
        <f t="shared" si="7142"/>
        <v>0</v>
      </c>
      <c r="JE441" s="450">
        <f t="shared" si="7143"/>
        <v>0</v>
      </c>
      <c r="JF441" s="451">
        <f t="shared" si="7144"/>
        <v>0</v>
      </c>
      <c r="JG441" s="449">
        <f t="shared" si="7145"/>
        <v>0</v>
      </c>
      <c r="JH441" s="450">
        <f t="shared" si="7146"/>
        <v>0</v>
      </c>
      <c r="JI441" s="451">
        <f t="shared" si="7147"/>
        <v>0</v>
      </c>
      <c r="JJ441" s="252">
        <f t="shared" si="7148"/>
        <v>0</v>
      </c>
      <c r="JK441" s="253">
        <f t="shared" si="7149"/>
        <v>0</v>
      </c>
      <c r="JL441" s="253">
        <f t="shared" si="7150"/>
        <v>0</v>
      </c>
      <c r="JM441" s="88"/>
      <c r="JN441" s="100"/>
      <c r="JO441" s="90">
        <f t="shared" ref="JO441:JO444" si="7220">JM441*JN441</f>
        <v>0</v>
      </c>
      <c r="JP441" s="88"/>
      <c r="JQ441" s="100"/>
      <c r="JR441" s="90">
        <f t="shared" ref="JR441:JR444" si="7221">JP441*JQ441</f>
        <v>0</v>
      </c>
      <c r="JS441" s="236">
        <f t="shared" si="7151"/>
        <v>0</v>
      </c>
      <c r="JT441" s="232">
        <f t="shared" si="7152"/>
        <v>0</v>
      </c>
      <c r="JU441" s="233">
        <f t="shared" si="7153"/>
        <v>0</v>
      </c>
      <c r="JV441" s="88"/>
      <c r="JW441" s="100"/>
      <c r="JX441" s="90">
        <f t="shared" ref="JX441:JX444" si="7222">JV441*JW441</f>
        <v>0</v>
      </c>
      <c r="JY441" s="88"/>
      <c r="JZ441" s="100"/>
      <c r="KA441" s="90">
        <f t="shared" ref="KA441:KA444" si="7223">JY441*JZ441</f>
        <v>0</v>
      </c>
      <c r="KB441" s="236">
        <f t="shared" si="7154"/>
        <v>0</v>
      </c>
      <c r="KC441" s="232">
        <f t="shared" si="7155"/>
        <v>0</v>
      </c>
      <c r="KD441" s="233">
        <f t="shared" si="7156"/>
        <v>0</v>
      </c>
      <c r="KE441" s="88"/>
      <c r="KF441" s="100"/>
      <c r="KG441" s="90">
        <f t="shared" ref="KG441:KG444" si="7224">KE441*KF441</f>
        <v>0</v>
      </c>
      <c r="KH441" s="88"/>
      <c r="KI441" s="100"/>
      <c r="KJ441" s="90">
        <f t="shared" ref="KJ441:KJ444" si="7225">KH441*KI441</f>
        <v>0</v>
      </c>
      <c r="KK441" s="41">
        <f t="shared" si="7157"/>
        <v>0</v>
      </c>
      <c r="KL441" s="42">
        <f t="shared" si="7158"/>
        <v>0</v>
      </c>
      <c r="KM441" s="43">
        <f t="shared" si="7159"/>
        <v>0</v>
      </c>
      <c r="KN441" s="50">
        <f t="shared" si="7160"/>
        <v>0</v>
      </c>
      <c r="KO441" s="45">
        <f t="shared" si="7161"/>
        <v>0</v>
      </c>
      <c r="KP441" s="51">
        <f t="shared" si="7162"/>
        <v>0</v>
      </c>
      <c r="KQ441" s="50">
        <f t="shared" si="7163"/>
        <v>0</v>
      </c>
      <c r="KR441" s="45">
        <f t="shared" si="7164"/>
        <v>0</v>
      </c>
      <c r="KS441" s="51">
        <f t="shared" si="7165"/>
        <v>0</v>
      </c>
      <c r="KT441" s="81">
        <f t="shared" si="7166"/>
        <v>0</v>
      </c>
      <c r="KU441" s="52">
        <f t="shared" si="7167"/>
        <v>0</v>
      </c>
      <c r="KV441" s="52">
        <f t="shared" si="7168"/>
        <v>0</v>
      </c>
      <c r="KW441" s="27">
        <f t="shared" si="7169"/>
        <v>0</v>
      </c>
      <c r="KX441" s="28">
        <f t="shared" si="7170"/>
        <v>0</v>
      </c>
      <c r="KY441" s="29">
        <f t="shared" si="7171"/>
        <v>0</v>
      </c>
      <c r="KZ441" s="27">
        <f t="shared" si="7172"/>
        <v>0</v>
      </c>
      <c r="LA441" s="28">
        <f t="shared" si="7173"/>
        <v>0</v>
      </c>
      <c r="LB441" s="29">
        <f t="shared" si="7174"/>
        <v>0</v>
      </c>
      <c r="LC441" s="27">
        <f t="shared" si="7175"/>
        <v>0</v>
      </c>
      <c r="LD441" s="28">
        <f t="shared" si="7176"/>
        <v>0</v>
      </c>
      <c r="LE441" s="29">
        <f t="shared" si="7177"/>
        <v>0</v>
      </c>
    </row>
    <row r="442" spans="2:317" ht="20.25" hidden="1" customHeight="1" outlineLevel="3">
      <c r="B442" s="84" t="s">
        <v>510</v>
      </c>
      <c r="C442" s="176" t="s">
        <v>299</v>
      </c>
      <c r="D442" s="176" t="s">
        <v>261</v>
      </c>
      <c r="E442" s="176" t="s">
        <v>262</v>
      </c>
      <c r="F442" s="84" t="s">
        <v>204</v>
      </c>
      <c r="G442" s="816"/>
      <c r="H442" s="387"/>
      <c r="I442" s="241">
        <f t="shared" si="7178"/>
        <v>0</v>
      </c>
      <c r="J442" s="385"/>
      <c r="K442" s="735"/>
      <c r="L442" s="241">
        <f t="shared" si="7179"/>
        <v>0</v>
      </c>
      <c r="M442" s="41">
        <f t="shared" si="7016"/>
        <v>0</v>
      </c>
      <c r="N442" s="42">
        <f t="shared" si="7017"/>
        <v>0</v>
      </c>
      <c r="O442" s="43">
        <f t="shared" si="7018"/>
        <v>0</v>
      </c>
      <c r="P442" s="385"/>
      <c r="Q442" s="387"/>
      <c r="R442" s="241">
        <f t="shared" si="7180"/>
        <v>0</v>
      </c>
      <c r="S442" s="313"/>
      <c r="T442" s="735"/>
      <c r="U442" s="241">
        <f t="shared" si="7181"/>
        <v>0</v>
      </c>
      <c r="V442" s="41">
        <f t="shared" si="7019"/>
        <v>0</v>
      </c>
      <c r="W442" s="42">
        <f t="shared" si="7020"/>
        <v>0</v>
      </c>
      <c r="X442" s="43">
        <f t="shared" si="7021"/>
        <v>0</v>
      </c>
      <c r="Y442" s="728">
        <v>0.5</v>
      </c>
      <c r="Z442" s="387">
        <v>47</v>
      </c>
      <c r="AA442" s="241">
        <f t="shared" si="7182"/>
        <v>23.5</v>
      </c>
      <c r="AB442" s="444">
        <v>0.5</v>
      </c>
      <c r="AC442" s="387">
        <v>47</v>
      </c>
      <c r="AD442" s="241">
        <f t="shared" si="7183"/>
        <v>23.5</v>
      </c>
      <c r="AE442" s="236">
        <f t="shared" si="7022"/>
        <v>0</v>
      </c>
      <c r="AF442" s="232">
        <f t="shared" si="7023"/>
        <v>0</v>
      </c>
      <c r="AG442" s="233">
        <f t="shared" si="7024"/>
        <v>0</v>
      </c>
      <c r="AH442" s="449">
        <f t="shared" si="7025"/>
        <v>0.5</v>
      </c>
      <c r="AI442" s="450">
        <f t="shared" si="7026"/>
        <v>47</v>
      </c>
      <c r="AJ442" s="451">
        <f t="shared" si="7027"/>
        <v>23.5</v>
      </c>
      <c r="AK442" s="449">
        <f t="shared" si="7028"/>
        <v>0.5</v>
      </c>
      <c r="AL442" s="450">
        <f t="shared" si="7029"/>
        <v>47</v>
      </c>
      <c r="AM442" s="451">
        <f t="shared" si="7030"/>
        <v>23.5</v>
      </c>
      <c r="AN442" s="252">
        <f t="shared" si="7031"/>
        <v>0</v>
      </c>
      <c r="AO442" s="253">
        <f t="shared" si="7032"/>
        <v>0</v>
      </c>
      <c r="AP442" s="253">
        <f t="shared" si="7033"/>
        <v>0</v>
      </c>
      <c r="AQ442" s="444">
        <v>0.5</v>
      </c>
      <c r="AR442" s="387">
        <v>47</v>
      </c>
      <c r="AS442" s="90">
        <f t="shared" si="7184"/>
        <v>23.5</v>
      </c>
      <c r="AT442" s="444">
        <v>0.5</v>
      </c>
      <c r="AU442" s="387">
        <v>47</v>
      </c>
      <c r="AV442" s="90">
        <f t="shared" si="7185"/>
        <v>23.5</v>
      </c>
      <c r="AW442" s="236">
        <f t="shared" si="7034"/>
        <v>0</v>
      </c>
      <c r="AX442" s="232">
        <f t="shared" si="7035"/>
        <v>0</v>
      </c>
      <c r="AY442" s="233">
        <f t="shared" si="7036"/>
        <v>0</v>
      </c>
      <c r="AZ442" s="385"/>
      <c r="BA442" s="387"/>
      <c r="BB442" s="90">
        <f t="shared" si="7186"/>
        <v>0</v>
      </c>
      <c r="BC442" s="385"/>
      <c r="BD442" s="387"/>
      <c r="BE442" s="90">
        <f t="shared" si="7187"/>
        <v>0</v>
      </c>
      <c r="BF442" s="236">
        <f t="shared" si="7037"/>
        <v>0</v>
      </c>
      <c r="BG442" s="232">
        <f t="shared" si="7038"/>
        <v>0</v>
      </c>
      <c r="BH442" s="233">
        <f t="shared" si="7039"/>
        <v>0</v>
      </c>
      <c r="BI442" s="389"/>
      <c r="BJ442" s="387"/>
      <c r="BK442" s="90">
        <f t="shared" si="7188"/>
        <v>0</v>
      </c>
      <c r="BL442" s="594"/>
      <c r="BM442" s="315"/>
      <c r="BN442" s="90">
        <f t="shared" si="7189"/>
        <v>0</v>
      </c>
      <c r="BO442" s="236">
        <f t="shared" si="7040"/>
        <v>0</v>
      </c>
      <c r="BP442" s="232">
        <f t="shared" si="7041"/>
        <v>0</v>
      </c>
      <c r="BQ442" s="233">
        <f t="shared" si="7042"/>
        <v>0</v>
      </c>
      <c r="BR442" s="50">
        <f t="shared" si="7043"/>
        <v>0.5</v>
      </c>
      <c r="BS442" s="45">
        <f t="shared" si="7044"/>
        <v>47</v>
      </c>
      <c r="BT442" s="51">
        <f t="shared" si="7045"/>
        <v>23.5</v>
      </c>
      <c r="BU442" s="50">
        <f t="shared" si="7046"/>
        <v>0.5</v>
      </c>
      <c r="BV442" s="45">
        <f t="shared" si="7047"/>
        <v>47</v>
      </c>
      <c r="BW442" s="51">
        <f t="shared" si="7048"/>
        <v>23.5</v>
      </c>
      <c r="BX442" s="252">
        <f t="shared" si="7049"/>
        <v>0</v>
      </c>
      <c r="BY442" s="253">
        <f t="shared" si="7050"/>
        <v>0</v>
      </c>
      <c r="BZ442" s="253">
        <f t="shared" si="7051"/>
        <v>0</v>
      </c>
      <c r="CA442" s="385">
        <v>1</v>
      </c>
      <c r="CB442" s="735">
        <v>47</v>
      </c>
      <c r="CC442" s="241">
        <f t="shared" si="7190"/>
        <v>47</v>
      </c>
      <c r="CD442" s="738">
        <v>2</v>
      </c>
      <c r="CE442" s="735">
        <v>49</v>
      </c>
      <c r="CF442" s="241">
        <f t="shared" si="7191"/>
        <v>98</v>
      </c>
      <c r="CG442" s="236">
        <f t="shared" si="7052"/>
        <v>-1</v>
      </c>
      <c r="CH442" s="232">
        <f t="shared" si="7053"/>
        <v>-2</v>
      </c>
      <c r="CI442" s="233">
        <f t="shared" si="7054"/>
        <v>-51</v>
      </c>
      <c r="CJ442" s="385"/>
      <c r="CK442" s="770"/>
      <c r="CL442" s="241">
        <f t="shared" si="7192"/>
        <v>0</v>
      </c>
      <c r="CM442" s="88"/>
      <c r="CN442" s="100"/>
      <c r="CO442" s="241">
        <f t="shared" si="7193"/>
        <v>0</v>
      </c>
      <c r="CP442" s="236">
        <f t="shared" si="7055"/>
        <v>0</v>
      </c>
      <c r="CQ442" s="232">
        <f t="shared" si="7056"/>
        <v>0</v>
      </c>
      <c r="CR442" s="233">
        <f t="shared" si="7057"/>
        <v>0</v>
      </c>
      <c r="CS442" s="385">
        <v>1</v>
      </c>
      <c r="CT442" s="735">
        <v>47</v>
      </c>
      <c r="CU442" s="241">
        <f t="shared" si="7194"/>
        <v>47</v>
      </c>
      <c r="CV442" s="238">
        <v>2</v>
      </c>
      <c r="CW442" s="735">
        <v>49</v>
      </c>
      <c r="CX442" s="241">
        <f t="shared" si="7195"/>
        <v>98</v>
      </c>
      <c r="CY442" s="236">
        <f t="shared" si="7058"/>
        <v>-1</v>
      </c>
      <c r="CZ442" s="232">
        <f t="shared" si="7059"/>
        <v>-2</v>
      </c>
      <c r="DA442" s="233">
        <f t="shared" si="7060"/>
        <v>-51</v>
      </c>
      <c r="DB442" s="449">
        <f t="shared" si="7061"/>
        <v>2</v>
      </c>
      <c r="DC442" s="450">
        <f t="shared" si="7062"/>
        <v>47</v>
      </c>
      <c r="DD442" s="451">
        <f t="shared" si="7063"/>
        <v>94</v>
      </c>
      <c r="DE442" s="449">
        <f t="shared" si="7064"/>
        <v>4</v>
      </c>
      <c r="DF442" s="450">
        <f t="shared" si="7065"/>
        <v>49</v>
      </c>
      <c r="DG442" s="451">
        <f t="shared" si="7066"/>
        <v>196</v>
      </c>
      <c r="DH442" s="252">
        <f t="shared" si="7067"/>
        <v>-2</v>
      </c>
      <c r="DI442" s="253">
        <f t="shared" si="7068"/>
        <v>-2</v>
      </c>
      <c r="DJ442" s="253">
        <f t="shared" si="7069"/>
        <v>-102</v>
      </c>
      <c r="DK442" s="385"/>
      <c r="DL442" s="770"/>
      <c r="DM442" s="90">
        <f t="shared" si="7196"/>
        <v>0</v>
      </c>
      <c r="DN442" s="88"/>
      <c r="DO442" s="100"/>
      <c r="DP442" s="90">
        <f t="shared" si="7197"/>
        <v>0</v>
      </c>
      <c r="DQ442" s="236">
        <f t="shared" si="7070"/>
        <v>0</v>
      </c>
      <c r="DR442" s="232">
        <f t="shared" si="7071"/>
        <v>0</v>
      </c>
      <c r="DS442" s="233">
        <f t="shared" si="7072"/>
        <v>0</v>
      </c>
      <c r="DT442" s="385">
        <v>1</v>
      </c>
      <c r="DU442" s="387">
        <v>47</v>
      </c>
      <c r="DV442" s="90">
        <f t="shared" si="7198"/>
        <v>47</v>
      </c>
      <c r="DW442" s="385">
        <v>2</v>
      </c>
      <c r="DX442" s="387">
        <v>47</v>
      </c>
      <c r="DY442" s="90">
        <f>DW442*DX442</f>
        <v>94</v>
      </c>
      <c r="DZ442" s="236">
        <f t="shared" si="7073"/>
        <v>-1</v>
      </c>
      <c r="EA442" s="232">
        <f t="shared" si="7074"/>
        <v>0</v>
      </c>
      <c r="EB442" s="233">
        <f t="shared" si="7075"/>
        <v>-47</v>
      </c>
      <c r="EC442" s="385"/>
      <c r="ED442" s="770"/>
      <c r="EE442" s="90">
        <f t="shared" si="7200"/>
        <v>0</v>
      </c>
      <c r="EF442" s="88"/>
      <c r="EG442" s="100"/>
      <c r="EH442" s="90">
        <f t="shared" si="7201"/>
        <v>0</v>
      </c>
      <c r="EI442" s="41">
        <f t="shared" si="7076"/>
        <v>0</v>
      </c>
      <c r="EJ442" s="42">
        <f t="shared" si="7077"/>
        <v>0</v>
      </c>
      <c r="EK442" s="43">
        <f t="shared" si="7078"/>
        <v>0</v>
      </c>
      <c r="EL442" s="50">
        <f t="shared" si="7079"/>
        <v>1</v>
      </c>
      <c r="EM442" s="45">
        <f t="shared" si="7080"/>
        <v>47</v>
      </c>
      <c r="EN442" s="51">
        <f t="shared" si="7081"/>
        <v>47</v>
      </c>
      <c r="EO442" s="50">
        <f t="shared" si="7082"/>
        <v>2</v>
      </c>
      <c r="EP442" s="45">
        <f t="shared" si="7083"/>
        <v>47</v>
      </c>
      <c r="EQ442" s="51">
        <f t="shared" si="7084"/>
        <v>94</v>
      </c>
      <c r="ER442" s="81">
        <f t="shared" si="7085"/>
        <v>-1</v>
      </c>
      <c r="ES442" s="52">
        <f t="shared" si="7086"/>
        <v>0</v>
      </c>
      <c r="ET442" s="52">
        <f t="shared" si="7087"/>
        <v>-47</v>
      </c>
      <c r="EU442" s="27">
        <f t="shared" si="7088"/>
        <v>4</v>
      </c>
      <c r="EV442" s="28">
        <f t="shared" si="7089"/>
        <v>47</v>
      </c>
      <c r="EW442" s="29">
        <f t="shared" si="7090"/>
        <v>188</v>
      </c>
      <c r="EX442" s="27">
        <f t="shared" si="7091"/>
        <v>7</v>
      </c>
      <c r="EY442" s="28">
        <f t="shared" si="7092"/>
        <v>48.142857142857146</v>
      </c>
      <c r="EZ442" s="29">
        <f t="shared" si="7093"/>
        <v>337</v>
      </c>
      <c r="FA442" s="27">
        <f t="shared" si="7094"/>
        <v>-3</v>
      </c>
      <c r="FB442" s="28">
        <f t="shared" si="7095"/>
        <v>-1.1428571428571459</v>
      </c>
      <c r="FC442" s="29">
        <f t="shared" si="7096"/>
        <v>-149</v>
      </c>
      <c r="FE442" s="84"/>
      <c r="FF442" s="176"/>
      <c r="FG442" s="176"/>
      <c r="FH442" s="84"/>
      <c r="FI442" s="238">
        <v>1</v>
      </c>
      <c r="FJ442" s="387">
        <v>47</v>
      </c>
      <c r="FK442" s="241">
        <f t="shared" si="7202"/>
        <v>47</v>
      </c>
      <c r="FL442" s="385"/>
      <c r="FM442" s="735"/>
      <c r="FN442" s="241">
        <f t="shared" si="7203"/>
        <v>0</v>
      </c>
      <c r="FO442" s="41">
        <f t="shared" si="7097"/>
        <v>1</v>
      </c>
      <c r="FP442" s="42">
        <f t="shared" si="7098"/>
        <v>47</v>
      </c>
      <c r="FQ442" s="43">
        <f t="shared" si="7099"/>
        <v>47</v>
      </c>
      <c r="FR442" s="385"/>
      <c r="FS442" s="387"/>
      <c r="FT442" s="241">
        <f t="shared" si="7204"/>
        <v>0</v>
      </c>
      <c r="FU442" s="313"/>
      <c r="FV442" s="735"/>
      <c r="FW442" s="241">
        <f t="shared" si="7205"/>
        <v>0</v>
      </c>
      <c r="FX442" s="41">
        <f t="shared" si="7100"/>
        <v>0</v>
      </c>
      <c r="FY442" s="42">
        <f t="shared" si="7101"/>
        <v>0</v>
      </c>
      <c r="FZ442" s="43">
        <f t="shared" si="7102"/>
        <v>0</v>
      </c>
      <c r="GA442" s="444">
        <v>0.5</v>
      </c>
      <c r="GB442" s="387">
        <v>47</v>
      </c>
      <c r="GC442" s="241">
        <f t="shared" si="7206"/>
        <v>23.5</v>
      </c>
      <c r="GD442" s="444">
        <v>0.5</v>
      </c>
      <c r="GE442" s="387">
        <v>47</v>
      </c>
      <c r="GF442" s="241">
        <f t="shared" si="7207"/>
        <v>23.5</v>
      </c>
      <c r="GG442" s="236">
        <f t="shared" si="7103"/>
        <v>0</v>
      </c>
      <c r="GH442" s="232">
        <f t="shared" si="7104"/>
        <v>0</v>
      </c>
      <c r="GI442" s="233">
        <f t="shared" si="7105"/>
        <v>0</v>
      </c>
      <c r="GJ442" s="449">
        <f t="shared" si="7106"/>
        <v>1.5</v>
      </c>
      <c r="GK442" s="450">
        <f t="shared" si="7107"/>
        <v>47</v>
      </c>
      <c r="GL442" s="451">
        <f t="shared" si="7108"/>
        <v>70.5</v>
      </c>
      <c r="GM442" s="449">
        <f t="shared" si="7109"/>
        <v>0.5</v>
      </c>
      <c r="GN442" s="450">
        <f t="shared" si="7110"/>
        <v>47</v>
      </c>
      <c r="GO442" s="451">
        <f t="shared" si="7111"/>
        <v>23.5</v>
      </c>
      <c r="GP442" s="252">
        <f t="shared" si="7112"/>
        <v>1</v>
      </c>
      <c r="GQ442" s="253">
        <f t="shared" si="7113"/>
        <v>0</v>
      </c>
      <c r="GR442" s="253">
        <f t="shared" si="7114"/>
        <v>47</v>
      </c>
      <c r="GS442" s="444">
        <v>0.5</v>
      </c>
      <c r="GT442" s="387">
        <v>47</v>
      </c>
      <c r="GU442" s="90">
        <f t="shared" si="7208"/>
        <v>23.5</v>
      </c>
      <c r="GV442" s="444">
        <v>0.5</v>
      </c>
      <c r="GW442" s="387">
        <v>47</v>
      </c>
      <c r="GX442" s="90">
        <f t="shared" si="7209"/>
        <v>23.5</v>
      </c>
      <c r="GY442" s="236">
        <f t="shared" si="7115"/>
        <v>0</v>
      </c>
      <c r="GZ442" s="232">
        <f t="shared" si="7116"/>
        <v>0</v>
      </c>
      <c r="HA442" s="233">
        <f t="shared" si="7117"/>
        <v>0</v>
      </c>
      <c r="HB442" s="385"/>
      <c r="HC442" s="387"/>
      <c r="HD442" s="90">
        <f t="shared" si="7210"/>
        <v>0</v>
      </c>
      <c r="HE442" s="385"/>
      <c r="HF442" s="387"/>
      <c r="HG442" s="90">
        <f t="shared" si="7211"/>
        <v>0</v>
      </c>
      <c r="HH442" s="236">
        <f t="shared" si="7118"/>
        <v>0</v>
      </c>
      <c r="HI442" s="232">
        <f t="shared" si="7119"/>
        <v>0</v>
      </c>
      <c r="HJ442" s="233">
        <f t="shared" si="7120"/>
        <v>0</v>
      </c>
      <c r="HK442" s="389"/>
      <c r="HL442" s="387"/>
      <c r="HM442" s="90">
        <f t="shared" si="7212"/>
        <v>0</v>
      </c>
      <c r="HN442" s="594"/>
      <c r="HO442" s="315"/>
      <c r="HP442" s="90">
        <f t="shared" si="7213"/>
        <v>0</v>
      </c>
      <c r="HQ442" s="236">
        <f t="shared" si="7121"/>
        <v>0</v>
      </c>
      <c r="HR442" s="232">
        <f t="shared" si="7122"/>
        <v>0</v>
      </c>
      <c r="HS442" s="233">
        <f t="shared" si="7123"/>
        <v>0</v>
      </c>
      <c r="HT442" s="50">
        <f t="shared" si="7124"/>
        <v>0.5</v>
      </c>
      <c r="HU442" s="45">
        <f t="shared" si="7125"/>
        <v>47</v>
      </c>
      <c r="HV442" s="51">
        <f t="shared" si="7126"/>
        <v>23.5</v>
      </c>
      <c r="HW442" s="50">
        <f t="shared" si="7127"/>
        <v>0.5</v>
      </c>
      <c r="HX442" s="45">
        <f t="shared" si="7128"/>
        <v>47</v>
      </c>
      <c r="HY442" s="51">
        <f t="shared" si="7129"/>
        <v>23.5</v>
      </c>
      <c r="HZ442" s="252">
        <f t="shared" si="7130"/>
        <v>0</v>
      </c>
      <c r="IA442" s="253">
        <f t="shared" si="7131"/>
        <v>0</v>
      </c>
      <c r="IB442" s="253">
        <f t="shared" si="7132"/>
        <v>0</v>
      </c>
      <c r="IC442" s="385">
        <v>1</v>
      </c>
      <c r="ID442" s="735">
        <v>47</v>
      </c>
      <c r="IE442" s="241">
        <f t="shared" si="7214"/>
        <v>47</v>
      </c>
      <c r="IF442" s="738">
        <v>2</v>
      </c>
      <c r="IG442" s="735">
        <v>49</v>
      </c>
      <c r="IH442" s="241">
        <f t="shared" si="7215"/>
        <v>98</v>
      </c>
      <c r="II442" s="236">
        <f t="shared" si="7133"/>
        <v>-1</v>
      </c>
      <c r="IJ442" s="232">
        <f t="shared" si="7134"/>
        <v>-2</v>
      </c>
      <c r="IK442" s="233">
        <f t="shared" si="7135"/>
        <v>-51</v>
      </c>
      <c r="IL442" s="385"/>
      <c r="IM442" s="770"/>
      <c r="IN442" s="241">
        <f t="shared" si="7216"/>
        <v>0</v>
      </c>
      <c r="IO442" s="88"/>
      <c r="IP442" s="100"/>
      <c r="IQ442" s="241">
        <f t="shared" si="7217"/>
        <v>0</v>
      </c>
      <c r="IR442" s="236">
        <f t="shared" si="7136"/>
        <v>0</v>
      </c>
      <c r="IS442" s="232">
        <f t="shared" si="7137"/>
        <v>0</v>
      </c>
      <c r="IT442" s="233">
        <f t="shared" si="7138"/>
        <v>0</v>
      </c>
      <c r="IU442" s="385">
        <v>1</v>
      </c>
      <c r="IV442" s="735">
        <v>47</v>
      </c>
      <c r="IW442" s="241">
        <f t="shared" si="7218"/>
        <v>47</v>
      </c>
      <c r="IX442" s="238">
        <v>2</v>
      </c>
      <c r="IY442" s="735">
        <v>49</v>
      </c>
      <c r="IZ442" s="241">
        <f t="shared" si="7219"/>
        <v>98</v>
      </c>
      <c r="JA442" s="236">
        <f t="shared" si="7139"/>
        <v>-1</v>
      </c>
      <c r="JB442" s="232">
        <f t="shared" si="7140"/>
        <v>-2</v>
      </c>
      <c r="JC442" s="233">
        <f t="shared" si="7141"/>
        <v>-51</v>
      </c>
      <c r="JD442" s="449">
        <f t="shared" si="7142"/>
        <v>2</v>
      </c>
      <c r="JE442" s="450">
        <f t="shared" si="7143"/>
        <v>47</v>
      </c>
      <c r="JF442" s="451">
        <f t="shared" si="7144"/>
        <v>94</v>
      </c>
      <c r="JG442" s="449">
        <f t="shared" si="7145"/>
        <v>4</v>
      </c>
      <c r="JH442" s="450">
        <f t="shared" si="7146"/>
        <v>49</v>
      </c>
      <c r="JI442" s="451">
        <f t="shared" si="7147"/>
        <v>196</v>
      </c>
      <c r="JJ442" s="252">
        <f t="shared" si="7148"/>
        <v>-2</v>
      </c>
      <c r="JK442" s="253">
        <f t="shared" si="7149"/>
        <v>-2</v>
      </c>
      <c r="JL442" s="253">
        <f t="shared" si="7150"/>
        <v>-102</v>
      </c>
      <c r="JM442" s="385"/>
      <c r="JN442" s="770"/>
      <c r="JO442" s="90">
        <f t="shared" si="7220"/>
        <v>0</v>
      </c>
      <c r="JP442" s="88"/>
      <c r="JQ442" s="100"/>
      <c r="JR442" s="90">
        <f t="shared" si="7221"/>
        <v>0</v>
      </c>
      <c r="JS442" s="236">
        <f t="shared" si="7151"/>
        <v>0</v>
      </c>
      <c r="JT442" s="232">
        <f t="shared" si="7152"/>
        <v>0</v>
      </c>
      <c r="JU442" s="233">
        <f t="shared" si="7153"/>
        <v>0</v>
      </c>
      <c r="JV442" s="385">
        <v>1</v>
      </c>
      <c r="JW442" s="387">
        <v>47</v>
      </c>
      <c r="JX442" s="90">
        <f t="shared" si="7222"/>
        <v>47</v>
      </c>
      <c r="JY442" s="385">
        <v>2</v>
      </c>
      <c r="JZ442" s="387">
        <v>47</v>
      </c>
      <c r="KA442" s="90">
        <f>JY442*JZ442</f>
        <v>94</v>
      </c>
      <c r="KB442" s="236">
        <f t="shared" si="7154"/>
        <v>-1</v>
      </c>
      <c r="KC442" s="232">
        <f t="shared" si="7155"/>
        <v>0</v>
      </c>
      <c r="KD442" s="233">
        <f t="shared" si="7156"/>
        <v>-47</v>
      </c>
      <c r="KE442" s="238"/>
      <c r="KF442" s="770"/>
      <c r="KG442" s="90">
        <f t="shared" si="7224"/>
        <v>0</v>
      </c>
      <c r="KH442" s="88"/>
      <c r="KI442" s="100"/>
      <c r="KJ442" s="90">
        <f t="shared" si="7225"/>
        <v>0</v>
      </c>
      <c r="KK442" s="41">
        <f t="shared" si="7157"/>
        <v>0</v>
      </c>
      <c r="KL442" s="42">
        <f t="shared" si="7158"/>
        <v>0</v>
      </c>
      <c r="KM442" s="43">
        <f t="shared" si="7159"/>
        <v>0</v>
      </c>
      <c r="KN442" s="50">
        <f t="shared" si="7160"/>
        <v>1</v>
      </c>
      <c r="KO442" s="45">
        <f t="shared" si="7161"/>
        <v>47</v>
      </c>
      <c r="KP442" s="51">
        <f t="shared" si="7162"/>
        <v>47</v>
      </c>
      <c r="KQ442" s="50">
        <f t="shared" si="7163"/>
        <v>2</v>
      </c>
      <c r="KR442" s="45">
        <f t="shared" si="7164"/>
        <v>47</v>
      </c>
      <c r="KS442" s="51">
        <f t="shared" si="7165"/>
        <v>94</v>
      </c>
      <c r="KT442" s="81">
        <f t="shared" si="7166"/>
        <v>-1</v>
      </c>
      <c r="KU442" s="52">
        <f t="shared" si="7167"/>
        <v>0</v>
      </c>
      <c r="KV442" s="52">
        <f t="shared" si="7168"/>
        <v>-47</v>
      </c>
      <c r="KW442" s="27">
        <f t="shared" si="7169"/>
        <v>5</v>
      </c>
      <c r="KX442" s="28">
        <f t="shared" si="7170"/>
        <v>47</v>
      </c>
      <c r="KY442" s="29">
        <f t="shared" si="7171"/>
        <v>235</v>
      </c>
      <c r="KZ442" s="27">
        <f t="shared" si="7172"/>
        <v>7</v>
      </c>
      <c r="LA442" s="28">
        <f t="shared" si="7173"/>
        <v>48.142857142857146</v>
      </c>
      <c r="LB442" s="29">
        <f t="shared" si="7174"/>
        <v>337</v>
      </c>
      <c r="LC442" s="27">
        <f t="shared" si="7175"/>
        <v>-2</v>
      </c>
      <c r="LD442" s="28">
        <f t="shared" si="7176"/>
        <v>-1.1428571428571459</v>
      </c>
      <c r="LE442" s="29">
        <f t="shared" si="7177"/>
        <v>-102</v>
      </c>
    </row>
    <row r="443" spans="2:317" ht="20.25" hidden="1" customHeight="1" outlineLevel="3">
      <c r="B443" s="84" t="s">
        <v>511</v>
      </c>
      <c r="C443" s="176" t="s">
        <v>299</v>
      </c>
      <c r="D443" s="176" t="s">
        <v>261</v>
      </c>
      <c r="E443" s="176" t="s">
        <v>262</v>
      </c>
      <c r="F443" s="84" t="s">
        <v>204</v>
      </c>
      <c r="G443" s="444"/>
      <c r="H443" s="240"/>
      <c r="I443" s="241">
        <f t="shared" si="7178"/>
        <v>0</v>
      </c>
      <c r="J443" s="239"/>
      <c r="K443" s="240"/>
      <c r="L443" s="241">
        <f t="shared" si="7179"/>
        <v>0</v>
      </c>
      <c r="M443" s="41">
        <f t="shared" si="7016"/>
        <v>0</v>
      </c>
      <c r="N443" s="42">
        <f t="shared" si="7017"/>
        <v>0</v>
      </c>
      <c r="O443" s="43">
        <f t="shared" si="7018"/>
        <v>0</v>
      </c>
      <c r="P443" s="239"/>
      <c r="Q443" s="240"/>
      <c r="R443" s="241">
        <f t="shared" si="7180"/>
        <v>0</v>
      </c>
      <c r="S443" s="239"/>
      <c r="T443" s="240"/>
      <c r="U443" s="241">
        <f t="shared" si="7181"/>
        <v>0</v>
      </c>
      <c r="V443" s="41">
        <f t="shared" si="7019"/>
        <v>0</v>
      </c>
      <c r="W443" s="42">
        <f t="shared" si="7020"/>
        <v>0</v>
      </c>
      <c r="X443" s="43">
        <f t="shared" si="7021"/>
        <v>0</v>
      </c>
      <c r="Y443" s="594"/>
      <c r="Z443" s="315"/>
      <c r="AA443" s="241">
        <f t="shared" si="7182"/>
        <v>0</v>
      </c>
      <c r="AB443" s="239"/>
      <c r="AC443" s="240"/>
      <c r="AD443" s="241">
        <f t="shared" si="7183"/>
        <v>0</v>
      </c>
      <c r="AE443" s="236">
        <f t="shared" si="7022"/>
        <v>0</v>
      </c>
      <c r="AF443" s="232">
        <f t="shared" si="7023"/>
        <v>0</v>
      </c>
      <c r="AG443" s="233">
        <f t="shared" si="7024"/>
        <v>0</v>
      </c>
      <c r="AH443" s="449">
        <f t="shared" si="7025"/>
        <v>0</v>
      </c>
      <c r="AI443" s="450">
        <f t="shared" si="7026"/>
        <v>0</v>
      </c>
      <c r="AJ443" s="451">
        <f t="shared" si="7027"/>
        <v>0</v>
      </c>
      <c r="AK443" s="449">
        <f t="shared" si="7028"/>
        <v>0</v>
      </c>
      <c r="AL443" s="450">
        <f t="shared" si="7029"/>
        <v>0</v>
      </c>
      <c r="AM443" s="451">
        <f t="shared" si="7030"/>
        <v>0</v>
      </c>
      <c r="AN443" s="252">
        <f t="shared" si="7031"/>
        <v>0</v>
      </c>
      <c r="AO443" s="253">
        <f t="shared" si="7032"/>
        <v>0</v>
      </c>
      <c r="AP443" s="253">
        <f t="shared" si="7033"/>
        <v>0</v>
      </c>
      <c r="AQ443" s="88"/>
      <c r="AR443" s="100"/>
      <c r="AS443" s="90">
        <f t="shared" si="7184"/>
        <v>0</v>
      </c>
      <c r="AT443" s="88"/>
      <c r="AU443" s="100"/>
      <c r="AV443" s="90">
        <f t="shared" si="7185"/>
        <v>0</v>
      </c>
      <c r="AW443" s="236">
        <f t="shared" si="7034"/>
        <v>0</v>
      </c>
      <c r="AX443" s="232">
        <f t="shared" si="7035"/>
        <v>0</v>
      </c>
      <c r="AY443" s="233">
        <f t="shared" si="7036"/>
        <v>0</v>
      </c>
      <c r="AZ443" s="88"/>
      <c r="BA443" s="100"/>
      <c r="BB443" s="90">
        <f t="shared" si="7186"/>
        <v>0</v>
      </c>
      <c r="BC443" s="88"/>
      <c r="BD443" s="100"/>
      <c r="BE443" s="90">
        <f t="shared" si="7187"/>
        <v>0</v>
      </c>
      <c r="BF443" s="236">
        <f t="shared" si="7037"/>
        <v>0</v>
      </c>
      <c r="BG443" s="232">
        <f t="shared" si="7038"/>
        <v>0</v>
      </c>
      <c r="BH443" s="233">
        <f t="shared" si="7039"/>
        <v>0</v>
      </c>
      <c r="BI443" s="88"/>
      <c r="BJ443" s="100"/>
      <c r="BK443" s="90">
        <f t="shared" si="7188"/>
        <v>0</v>
      </c>
      <c r="BL443" s="295"/>
      <c r="BM443" s="100"/>
      <c r="BN443" s="90">
        <f t="shared" si="7189"/>
        <v>0</v>
      </c>
      <c r="BO443" s="236">
        <f t="shared" si="7040"/>
        <v>0</v>
      </c>
      <c r="BP443" s="232">
        <f t="shared" si="7041"/>
        <v>0</v>
      </c>
      <c r="BQ443" s="233">
        <f t="shared" si="7042"/>
        <v>0</v>
      </c>
      <c r="BR443" s="50">
        <f t="shared" si="7043"/>
        <v>0</v>
      </c>
      <c r="BS443" s="45">
        <f t="shared" si="7044"/>
        <v>0</v>
      </c>
      <c r="BT443" s="51">
        <f t="shared" si="7045"/>
        <v>0</v>
      </c>
      <c r="BU443" s="50">
        <f t="shared" si="7046"/>
        <v>0</v>
      </c>
      <c r="BV443" s="45">
        <f t="shared" si="7047"/>
        <v>0</v>
      </c>
      <c r="BW443" s="51">
        <f t="shared" si="7048"/>
        <v>0</v>
      </c>
      <c r="BX443" s="252">
        <f t="shared" si="7049"/>
        <v>0</v>
      </c>
      <c r="BY443" s="253">
        <f t="shared" si="7050"/>
        <v>0</v>
      </c>
      <c r="BZ443" s="253">
        <f t="shared" si="7051"/>
        <v>0</v>
      </c>
      <c r="CA443" s="239"/>
      <c r="CB443" s="240"/>
      <c r="CC443" s="241">
        <f t="shared" si="7190"/>
        <v>0</v>
      </c>
      <c r="CD443" s="239"/>
      <c r="CE443" s="240"/>
      <c r="CF443" s="241">
        <f t="shared" si="7191"/>
        <v>0</v>
      </c>
      <c r="CG443" s="236">
        <f t="shared" si="7052"/>
        <v>0</v>
      </c>
      <c r="CH443" s="232">
        <f t="shared" si="7053"/>
        <v>0</v>
      </c>
      <c r="CI443" s="233">
        <f t="shared" si="7054"/>
        <v>0</v>
      </c>
      <c r="CJ443" s="239"/>
      <c r="CK443" s="240"/>
      <c r="CL443" s="241">
        <f t="shared" si="7192"/>
        <v>0</v>
      </c>
      <c r="CM443" s="239"/>
      <c r="CN443" s="240"/>
      <c r="CO443" s="241">
        <f t="shared" si="7193"/>
        <v>0</v>
      </c>
      <c r="CP443" s="236">
        <f t="shared" si="7055"/>
        <v>0</v>
      </c>
      <c r="CQ443" s="232">
        <f t="shared" si="7056"/>
        <v>0</v>
      </c>
      <c r="CR443" s="233">
        <f t="shared" si="7057"/>
        <v>0</v>
      </c>
      <c r="CS443" s="239"/>
      <c r="CT443" s="240"/>
      <c r="CU443" s="241">
        <f t="shared" si="7194"/>
        <v>0</v>
      </c>
      <c r="CV443" s="239"/>
      <c r="CW443" s="240"/>
      <c r="CX443" s="241">
        <f t="shared" si="7195"/>
        <v>0</v>
      </c>
      <c r="CY443" s="236">
        <f t="shared" si="7058"/>
        <v>0</v>
      </c>
      <c r="CZ443" s="232">
        <f t="shared" si="7059"/>
        <v>0</v>
      </c>
      <c r="DA443" s="233">
        <f t="shared" si="7060"/>
        <v>0</v>
      </c>
      <c r="DB443" s="449">
        <f t="shared" si="7061"/>
        <v>0</v>
      </c>
      <c r="DC443" s="450">
        <f t="shared" si="7062"/>
        <v>0</v>
      </c>
      <c r="DD443" s="451">
        <f t="shared" si="7063"/>
        <v>0</v>
      </c>
      <c r="DE443" s="449">
        <f t="shared" si="7064"/>
        <v>0</v>
      </c>
      <c r="DF443" s="450">
        <f t="shared" si="7065"/>
        <v>0</v>
      </c>
      <c r="DG443" s="451">
        <f t="shared" si="7066"/>
        <v>0</v>
      </c>
      <c r="DH443" s="252">
        <f t="shared" si="7067"/>
        <v>0</v>
      </c>
      <c r="DI443" s="253">
        <f t="shared" si="7068"/>
        <v>0</v>
      </c>
      <c r="DJ443" s="253">
        <f t="shared" si="7069"/>
        <v>0</v>
      </c>
      <c r="DK443" s="88"/>
      <c r="DL443" s="100"/>
      <c r="DM443" s="90">
        <f t="shared" si="7196"/>
        <v>0</v>
      </c>
      <c r="DN443" s="88"/>
      <c r="DO443" s="100"/>
      <c r="DP443" s="90">
        <f t="shared" si="7197"/>
        <v>0</v>
      </c>
      <c r="DQ443" s="236">
        <f t="shared" si="7070"/>
        <v>0</v>
      </c>
      <c r="DR443" s="232">
        <f t="shared" si="7071"/>
        <v>0</v>
      </c>
      <c r="DS443" s="233">
        <f t="shared" si="7072"/>
        <v>0</v>
      </c>
      <c r="DT443" s="88"/>
      <c r="DU443" s="100"/>
      <c r="DV443" s="90">
        <f t="shared" si="7198"/>
        <v>0</v>
      </c>
      <c r="DW443" s="88"/>
      <c r="DX443" s="100"/>
      <c r="DY443" s="90">
        <f t="shared" ref="DY443:DY444" si="7226">DW443*DX443</f>
        <v>0</v>
      </c>
      <c r="DZ443" s="236">
        <f t="shared" si="7073"/>
        <v>0</v>
      </c>
      <c r="EA443" s="232">
        <f t="shared" si="7074"/>
        <v>0</v>
      </c>
      <c r="EB443" s="233">
        <f t="shared" si="7075"/>
        <v>0</v>
      </c>
      <c r="EC443" s="88"/>
      <c r="ED443" s="100"/>
      <c r="EE443" s="90">
        <f t="shared" si="7200"/>
        <v>0</v>
      </c>
      <c r="EF443" s="88"/>
      <c r="EG443" s="100"/>
      <c r="EH443" s="90">
        <f t="shared" si="7201"/>
        <v>0</v>
      </c>
      <c r="EI443" s="41">
        <f t="shared" si="7076"/>
        <v>0</v>
      </c>
      <c r="EJ443" s="42">
        <f t="shared" si="7077"/>
        <v>0</v>
      </c>
      <c r="EK443" s="43">
        <f t="shared" si="7078"/>
        <v>0</v>
      </c>
      <c r="EL443" s="50">
        <f t="shared" si="7079"/>
        <v>0</v>
      </c>
      <c r="EM443" s="45">
        <f t="shared" si="7080"/>
        <v>0</v>
      </c>
      <c r="EN443" s="51">
        <f t="shared" si="7081"/>
        <v>0</v>
      </c>
      <c r="EO443" s="50">
        <f t="shared" si="7082"/>
        <v>0</v>
      </c>
      <c r="EP443" s="45">
        <f t="shared" si="7083"/>
        <v>0</v>
      </c>
      <c r="EQ443" s="51">
        <f t="shared" si="7084"/>
        <v>0</v>
      </c>
      <c r="ER443" s="81">
        <f t="shared" si="7085"/>
        <v>0</v>
      </c>
      <c r="ES443" s="52">
        <f t="shared" si="7086"/>
        <v>0</v>
      </c>
      <c r="ET443" s="52">
        <f t="shared" si="7087"/>
        <v>0</v>
      </c>
      <c r="EU443" s="27">
        <f t="shared" si="7088"/>
        <v>0</v>
      </c>
      <c r="EV443" s="28">
        <f t="shared" si="7089"/>
        <v>0</v>
      </c>
      <c r="EW443" s="29">
        <f t="shared" si="7090"/>
        <v>0</v>
      </c>
      <c r="EX443" s="27">
        <f t="shared" si="7091"/>
        <v>0</v>
      </c>
      <c r="EY443" s="28">
        <f t="shared" si="7092"/>
        <v>0</v>
      </c>
      <c r="EZ443" s="29">
        <f t="shared" si="7093"/>
        <v>0</v>
      </c>
      <c r="FA443" s="27">
        <f t="shared" si="7094"/>
        <v>0</v>
      </c>
      <c r="FB443" s="28">
        <f t="shared" si="7095"/>
        <v>0</v>
      </c>
      <c r="FC443" s="29">
        <f t="shared" si="7096"/>
        <v>0</v>
      </c>
      <c r="FE443" s="84"/>
      <c r="FF443" s="176"/>
      <c r="FG443" s="176"/>
      <c r="FH443" s="84"/>
      <c r="FI443" s="444"/>
      <c r="FJ443" s="240"/>
      <c r="FK443" s="241">
        <f t="shared" si="7202"/>
        <v>0</v>
      </c>
      <c r="FL443" s="239"/>
      <c r="FM443" s="240"/>
      <c r="FN443" s="241">
        <f t="shared" si="7203"/>
        <v>0</v>
      </c>
      <c r="FO443" s="41">
        <f t="shared" si="7097"/>
        <v>0</v>
      </c>
      <c r="FP443" s="42">
        <f t="shared" si="7098"/>
        <v>0</v>
      </c>
      <c r="FQ443" s="43">
        <f t="shared" si="7099"/>
        <v>0</v>
      </c>
      <c r="FR443" s="239"/>
      <c r="FS443" s="240"/>
      <c r="FT443" s="241">
        <f t="shared" si="7204"/>
        <v>0</v>
      </c>
      <c r="FU443" s="239"/>
      <c r="FV443" s="240"/>
      <c r="FW443" s="241">
        <f t="shared" si="7205"/>
        <v>0</v>
      </c>
      <c r="FX443" s="41">
        <f t="shared" si="7100"/>
        <v>0</v>
      </c>
      <c r="FY443" s="42">
        <f t="shared" si="7101"/>
        <v>0</v>
      </c>
      <c r="FZ443" s="43">
        <f t="shared" si="7102"/>
        <v>0</v>
      </c>
      <c r="GA443" s="594"/>
      <c r="GB443" s="315"/>
      <c r="GC443" s="241">
        <f t="shared" si="7206"/>
        <v>0</v>
      </c>
      <c r="GD443" s="239"/>
      <c r="GE443" s="240"/>
      <c r="GF443" s="241">
        <f t="shared" si="7207"/>
        <v>0</v>
      </c>
      <c r="GG443" s="236">
        <f t="shared" si="7103"/>
        <v>0</v>
      </c>
      <c r="GH443" s="232">
        <f t="shared" si="7104"/>
        <v>0</v>
      </c>
      <c r="GI443" s="233">
        <f t="shared" si="7105"/>
        <v>0</v>
      </c>
      <c r="GJ443" s="449">
        <f t="shared" si="7106"/>
        <v>0</v>
      </c>
      <c r="GK443" s="450">
        <f t="shared" si="7107"/>
        <v>0</v>
      </c>
      <c r="GL443" s="451">
        <f t="shared" si="7108"/>
        <v>0</v>
      </c>
      <c r="GM443" s="449">
        <f t="shared" si="7109"/>
        <v>0</v>
      </c>
      <c r="GN443" s="450">
        <f t="shared" si="7110"/>
        <v>0</v>
      </c>
      <c r="GO443" s="451">
        <f t="shared" si="7111"/>
        <v>0</v>
      </c>
      <c r="GP443" s="252">
        <f t="shared" si="7112"/>
        <v>0</v>
      </c>
      <c r="GQ443" s="253">
        <f t="shared" si="7113"/>
        <v>0</v>
      </c>
      <c r="GR443" s="253">
        <f t="shared" si="7114"/>
        <v>0</v>
      </c>
      <c r="GS443" s="88"/>
      <c r="GT443" s="100"/>
      <c r="GU443" s="90">
        <f t="shared" si="7208"/>
        <v>0</v>
      </c>
      <c r="GV443" s="88"/>
      <c r="GW443" s="100"/>
      <c r="GX443" s="90">
        <f t="shared" si="7209"/>
        <v>0</v>
      </c>
      <c r="GY443" s="236">
        <f t="shared" si="7115"/>
        <v>0</v>
      </c>
      <c r="GZ443" s="232">
        <f t="shared" si="7116"/>
        <v>0</v>
      </c>
      <c r="HA443" s="233">
        <f t="shared" si="7117"/>
        <v>0</v>
      </c>
      <c r="HB443" s="88"/>
      <c r="HC443" s="100"/>
      <c r="HD443" s="90">
        <f t="shared" si="7210"/>
        <v>0</v>
      </c>
      <c r="HE443" s="88"/>
      <c r="HF443" s="100"/>
      <c r="HG443" s="90">
        <f t="shared" si="7211"/>
        <v>0</v>
      </c>
      <c r="HH443" s="236">
        <f t="shared" si="7118"/>
        <v>0</v>
      </c>
      <c r="HI443" s="232">
        <f t="shared" si="7119"/>
        <v>0</v>
      </c>
      <c r="HJ443" s="233">
        <f t="shared" si="7120"/>
        <v>0</v>
      </c>
      <c r="HK443" s="88"/>
      <c r="HL443" s="100"/>
      <c r="HM443" s="90">
        <f t="shared" si="7212"/>
        <v>0</v>
      </c>
      <c r="HN443" s="295"/>
      <c r="HO443" s="100"/>
      <c r="HP443" s="90">
        <f t="shared" si="7213"/>
        <v>0</v>
      </c>
      <c r="HQ443" s="236">
        <f t="shared" si="7121"/>
        <v>0</v>
      </c>
      <c r="HR443" s="232">
        <f t="shared" si="7122"/>
        <v>0</v>
      </c>
      <c r="HS443" s="233">
        <f t="shared" si="7123"/>
        <v>0</v>
      </c>
      <c r="HT443" s="50">
        <f t="shared" si="7124"/>
        <v>0</v>
      </c>
      <c r="HU443" s="45">
        <f t="shared" si="7125"/>
        <v>0</v>
      </c>
      <c r="HV443" s="51">
        <f t="shared" si="7126"/>
        <v>0</v>
      </c>
      <c r="HW443" s="50">
        <f t="shared" si="7127"/>
        <v>0</v>
      </c>
      <c r="HX443" s="45">
        <f t="shared" si="7128"/>
        <v>0</v>
      </c>
      <c r="HY443" s="51">
        <f t="shared" si="7129"/>
        <v>0</v>
      </c>
      <c r="HZ443" s="252">
        <f t="shared" si="7130"/>
        <v>0</v>
      </c>
      <c r="IA443" s="253">
        <f t="shared" si="7131"/>
        <v>0</v>
      </c>
      <c r="IB443" s="253">
        <f t="shared" si="7132"/>
        <v>0</v>
      </c>
      <c r="IC443" s="239"/>
      <c r="ID443" s="240"/>
      <c r="IE443" s="241">
        <f t="shared" si="7214"/>
        <v>0</v>
      </c>
      <c r="IF443" s="239"/>
      <c r="IG443" s="240"/>
      <c r="IH443" s="241">
        <f t="shared" si="7215"/>
        <v>0</v>
      </c>
      <c r="II443" s="236">
        <f t="shared" si="7133"/>
        <v>0</v>
      </c>
      <c r="IJ443" s="232">
        <f t="shared" si="7134"/>
        <v>0</v>
      </c>
      <c r="IK443" s="233">
        <f t="shared" si="7135"/>
        <v>0</v>
      </c>
      <c r="IL443" s="239"/>
      <c r="IM443" s="240"/>
      <c r="IN443" s="241">
        <f t="shared" si="7216"/>
        <v>0</v>
      </c>
      <c r="IO443" s="239"/>
      <c r="IP443" s="240"/>
      <c r="IQ443" s="241">
        <f t="shared" si="7217"/>
        <v>0</v>
      </c>
      <c r="IR443" s="236">
        <f t="shared" si="7136"/>
        <v>0</v>
      </c>
      <c r="IS443" s="232">
        <f t="shared" si="7137"/>
        <v>0</v>
      </c>
      <c r="IT443" s="233">
        <f t="shared" si="7138"/>
        <v>0</v>
      </c>
      <c r="IU443" s="239"/>
      <c r="IV443" s="240"/>
      <c r="IW443" s="241">
        <f t="shared" si="7218"/>
        <v>0</v>
      </c>
      <c r="IX443" s="239"/>
      <c r="IY443" s="240"/>
      <c r="IZ443" s="241">
        <f t="shared" si="7219"/>
        <v>0</v>
      </c>
      <c r="JA443" s="236">
        <f t="shared" si="7139"/>
        <v>0</v>
      </c>
      <c r="JB443" s="232">
        <f t="shared" si="7140"/>
        <v>0</v>
      </c>
      <c r="JC443" s="233">
        <f t="shared" si="7141"/>
        <v>0</v>
      </c>
      <c r="JD443" s="449">
        <f t="shared" si="7142"/>
        <v>0</v>
      </c>
      <c r="JE443" s="450">
        <f t="shared" si="7143"/>
        <v>0</v>
      </c>
      <c r="JF443" s="451">
        <f t="shared" si="7144"/>
        <v>0</v>
      </c>
      <c r="JG443" s="449">
        <f t="shared" si="7145"/>
        <v>0</v>
      </c>
      <c r="JH443" s="450">
        <f t="shared" si="7146"/>
        <v>0</v>
      </c>
      <c r="JI443" s="451">
        <f t="shared" si="7147"/>
        <v>0</v>
      </c>
      <c r="JJ443" s="252">
        <f t="shared" si="7148"/>
        <v>0</v>
      </c>
      <c r="JK443" s="253">
        <f t="shared" si="7149"/>
        <v>0</v>
      </c>
      <c r="JL443" s="253">
        <f t="shared" si="7150"/>
        <v>0</v>
      </c>
      <c r="JM443" s="88"/>
      <c r="JN443" s="100"/>
      <c r="JO443" s="90">
        <f t="shared" si="7220"/>
        <v>0</v>
      </c>
      <c r="JP443" s="88"/>
      <c r="JQ443" s="100"/>
      <c r="JR443" s="90">
        <f t="shared" si="7221"/>
        <v>0</v>
      </c>
      <c r="JS443" s="236">
        <f t="shared" si="7151"/>
        <v>0</v>
      </c>
      <c r="JT443" s="232">
        <f t="shared" si="7152"/>
        <v>0</v>
      </c>
      <c r="JU443" s="233">
        <f t="shared" si="7153"/>
        <v>0</v>
      </c>
      <c r="JV443" s="88"/>
      <c r="JW443" s="100"/>
      <c r="JX443" s="90">
        <f t="shared" si="7222"/>
        <v>0</v>
      </c>
      <c r="JY443" s="88"/>
      <c r="JZ443" s="100"/>
      <c r="KA443" s="90">
        <f t="shared" si="7223"/>
        <v>0</v>
      </c>
      <c r="KB443" s="236">
        <f t="shared" si="7154"/>
        <v>0</v>
      </c>
      <c r="KC443" s="232">
        <f t="shared" si="7155"/>
        <v>0</v>
      </c>
      <c r="KD443" s="233">
        <f t="shared" si="7156"/>
        <v>0</v>
      </c>
      <c r="KE443" s="88"/>
      <c r="KF443" s="100"/>
      <c r="KG443" s="90">
        <f t="shared" si="7224"/>
        <v>0</v>
      </c>
      <c r="KH443" s="88"/>
      <c r="KI443" s="100"/>
      <c r="KJ443" s="90">
        <f t="shared" si="7225"/>
        <v>0</v>
      </c>
      <c r="KK443" s="41">
        <f t="shared" si="7157"/>
        <v>0</v>
      </c>
      <c r="KL443" s="42">
        <f t="shared" si="7158"/>
        <v>0</v>
      </c>
      <c r="KM443" s="43">
        <f t="shared" si="7159"/>
        <v>0</v>
      </c>
      <c r="KN443" s="50">
        <f t="shared" si="7160"/>
        <v>0</v>
      </c>
      <c r="KO443" s="45">
        <f t="shared" si="7161"/>
        <v>0</v>
      </c>
      <c r="KP443" s="51">
        <f t="shared" si="7162"/>
        <v>0</v>
      </c>
      <c r="KQ443" s="50">
        <f t="shared" si="7163"/>
        <v>0</v>
      </c>
      <c r="KR443" s="45">
        <f t="shared" si="7164"/>
        <v>0</v>
      </c>
      <c r="KS443" s="51">
        <f t="shared" si="7165"/>
        <v>0</v>
      </c>
      <c r="KT443" s="81">
        <f t="shared" si="7166"/>
        <v>0</v>
      </c>
      <c r="KU443" s="52">
        <f t="shared" si="7167"/>
        <v>0</v>
      </c>
      <c r="KV443" s="52">
        <f t="shared" si="7168"/>
        <v>0</v>
      </c>
      <c r="KW443" s="27">
        <f t="shared" si="7169"/>
        <v>0</v>
      </c>
      <c r="KX443" s="28">
        <f t="shared" si="7170"/>
        <v>0</v>
      </c>
      <c r="KY443" s="29">
        <f t="shared" si="7171"/>
        <v>0</v>
      </c>
      <c r="KZ443" s="27">
        <f t="shared" si="7172"/>
        <v>0</v>
      </c>
      <c r="LA443" s="28">
        <f t="shared" si="7173"/>
        <v>0</v>
      </c>
      <c r="LB443" s="29">
        <f t="shared" si="7174"/>
        <v>0</v>
      </c>
      <c r="LC443" s="27">
        <f t="shared" si="7175"/>
        <v>0</v>
      </c>
      <c r="LD443" s="28">
        <f t="shared" si="7176"/>
        <v>0</v>
      </c>
      <c r="LE443" s="29">
        <f t="shared" si="7177"/>
        <v>0</v>
      </c>
    </row>
    <row r="444" spans="2:317" ht="20.25" hidden="1" customHeight="1" outlineLevel="3">
      <c r="B444" s="84"/>
      <c r="C444" s="176"/>
      <c r="D444" s="176"/>
      <c r="E444" s="176"/>
      <c r="F444" s="84"/>
      <c r="G444" s="239"/>
      <c r="H444" s="240"/>
      <c r="I444" s="241">
        <f t="shared" si="7178"/>
        <v>0</v>
      </c>
      <c r="J444" s="239"/>
      <c r="K444" s="240"/>
      <c r="L444" s="241">
        <f t="shared" si="7179"/>
        <v>0</v>
      </c>
      <c r="M444" s="41">
        <f t="shared" si="7016"/>
        <v>0</v>
      </c>
      <c r="N444" s="42">
        <f t="shared" si="7017"/>
        <v>0</v>
      </c>
      <c r="O444" s="43">
        <f t="shared" si="7018"/>
        <v>0</v>
      </c>
      <c r="P444" s="239"/>
      <c r="Q444" s="240"/>
      <c r="R444" s="241">
        <f t="shared" si="7180"/>
        <v>0</v>
      </c>
      <c r="S444" s="239"/>
      <c r="T444" s="240"/>
      <c r="U444" s="241">
        <f t="shared" si="7181"/>
        <v>0</v>
      </c>
      <c r="V444" s="41">
        <f t="shared" si="7019"/>
        <v>0</v>
      </c>
      <c r="W444" s="42">
        <f t="shared" si="7020"/>
        <v>0</v>
      </c>
      <c r="X444" s="43">
        <f t="shared" si="7021"/>
        <v>0</v>
      </c>
      <c r="Y444" s="239"/>
      <c r="Z444" s="240"/>
      <c r="AA444" s="241">
        <f t="shared" si="7182"/>
        <v>0</v>
      </c>
      <c r="AB444" s="239"/>
      <c r="AC444" s="240"/>
      <c r="AD444" s="241">
        <f t="shared" si="7183"/>
        <v>0</v>
      </c>
      <c r="AE444" s="236">
        <f t="shared" si="7022"/>
        <v>0</v>
      </c>
      <c r="AF444" s="232">
        <f t="shared" si="7023"/>
        <v>0</v>
      </c>
      <c r="AG444" s="233">
        <f t="shared" si="7024"/>
        <v>0</v>
      </c>
      <c r="AH444" s="449">
        <f t="shared" si="7025"/>
        <v>0</v>
      </c>
      <c r="AI444" s="450">
        <f t="shared" si="7026"/>
        <v>0</v>
      </c>
      <c r="AJ444" s="451">
        <f t="shared" si="7027"/>
        <v>0</v>
      </c>
      <c r="AK444" s="449">
        <f t="shared" si="7028"/>
        <v>0</v>
      </c>
      <c r="AL444" s="450">
        <f t="shared" si="7029"/>
        <v>0</v>
      </c>
      <c r="AM444" s="451">
        <f t="shared" si="7030"/>
        <v>0</v>
      </c>
      <c r="AN444" s="252">
        <f t="shared" si="7031"/>
        <v>0</v>
      </c>
      <c r="AO444" s="253">
        <f t="shared" si="7032"/>
        <v>0</v>
      </c>
      <c r="AP444" s="253">
        <f t="shared" si="7033"/>
        <v>0</v>
      </c>
      <c r="AQ444" s="88"/>
      <c r="AR444" s="100"/>
      <c r="AS444" s="90">
        <f t="shared" si="7184"/>
        <v>0</v>
      </c>
      <c r="AT444" s="88"/>
      <c r="AU444" s="100"/>
      <c r="AV444" s="90">
        <f t="shared" si="7185"/>
        <v>0</v>
      </c>
      <c r="AW444" s="236">
        <f t="shared" si="7034"/>
        <v>0</v>
      </c>
      <c r="AX444" s="232">
        <f t="shared" si="7035"/>
        <v>0</v>
      </c>
      <c r="AY444" s="233">
        <f t="shared" si="7036"/>
        <v>0</v>
      </c>
      <c r="AZ444" s="88"/>
      <c r="BA444" s="100"/>
      <c r="BB444" s="90">
        <f t="shared" si="7186"/>
        <v>0</v>
      </c>
      <c r="BC444" s="88"/>
      <c r="BD444" s="100"/>
      <c r="BE444" s="90">
        <f t="shared" si="7187"/>
        <v>0</v>
      </c>
      <c r="BF444" s="236">
        <f t="shared" si="7037"/>
        <v>0</v>
      </c>
      <c r="BG444" s="232">
        <f t="shared" si="7038"/>
        <v>0</v>
      </c>
      <c r="BH444" s="233">
        <f t="shared" si="7039"/>
        <v>0</v>
      </c>
      <c r="BI444" s="88"/>
      <c r="BJ444" s="100"/>
      <c r="BK444" s="90">
        <f t="shared" si="7188"/>
        <v>0</v>
      </c>
      <c r="BL444" s="88"/>
      <c r="BM444" s="100"/>
      <c r="BN444" s="90">
        <f t="shared" si="7189"/>
        <v>0</v>
      </c>
      <c r="BO444" s="236">
        <f t="shared" si="7040"/>
        <v>0</v>
      </c>
      <c r="BP444" s="232">
        <f t="shared" si="7041"/>
        <v>0</v>
      </c>
      <c r="BQ444" s="233">
        <f t="shared" si="7042"/>
        <v>0</v>
      </c>
      <c r="BR444" s="50">
        <f t="shared" si="7043"/>
        <v>0</v>
      </c>
      <c r="BS444" s="45">
        <f t="shared" si="7044"/>
        <v>0</v>
      </c>
      <c r="BT444" s="51">
        <f t="shared" si="7045"/>
        <v>0</v>
      </c>
      <c r="BU444" s="50">
        <f t="shared" si="7046"/>
        <v>0</v>
      </c>
      <c r="BV444" s="45">
        <f t="shared" si="7047"/>
        <v>0</v>
      </c>
      <c r="BW444" s="51">
        <f t="shared" si="7048"/>
        <v>0</v>
      </c>
      <c r="BX444" s="252">
        <f t="shared" si="7049"/>
        <v>0</v>
      </c>
      <c r="BY444" s="253">
        <f t="shared" si="7050"/>
        <v>0</v>
      </c>
      <c r="BZ444" s="253">
        <f t="shared" si="7051"/>
        <v>0</v>
      </c>
      <c r="CA444" s="239"/>
      <c r="CB444" s="240"/>
      <c r="CC444" s="241">
        <f t="shared" si="7190"/>
        <v>0</v>
      </c>
      <c r="CD444" s="239"/>
      <c r="CE444" s="240"/>
      <c r="CF444" s="241">
        <f t="shared" si="7191"/>
        <v>0</v>
      </c>
      <c r="CG444" s="236">
        <f t="shared" si="7052"/>
        <v>0</v>
      </c>
      <c r="CH444" s="232">
        <f t="shared" si="7053"/>
        <v>0</v>
      </c>
      <c r="CI444" s="233">
        <f t="shared" si="7054"/>
        <v>0</v>
      </c>
      <c r="CJ444" s="239"/>
      <c r="CK444" s="240"/>
      <c r="CL444" s="241">
        <f t="shared" si="7192"/>
        <v>0</v>
      </c>
      <c r="CM444" s="239"/>
      <c r="CN444" s="240"/>
      <c r="CO444" s="241">
        <f t="shared" si="7193"/>
        <v>0</v>
      </c>
      <c r="CP444" s="236">
        <f t="shared" si="7055"/>
        <v>0</v>
      </c>
      <c r="CQ444" s="232">
        <f t="shared" si="7056"/>
        <v>0</v>
      </c>
      <c r="CR444" s="233">
        <f t="shared" si="7057"/>
        <v>0</v>
      </c>
      <c r="CS444" s="239"/>
      <c r="CT444" s="240"/>
      <c r="CU444" s="241">
        <f t="shared" si="7194"/>
        <v>0</v>
      </c>
      <c r="CV444" s="239"/>
      <c r="CW444" s="240"/>
      <c r="CX444" s="241">
        <f t="shared" si="7195"/>
        <v>0</v>
      </c>
      <c r="CY444" s="236">
        <f t="shared" si="7058"/>
        <v>0</v>
      </c>
      <c r="CZ444" s="232">
        <f t="shared" si="7059"/>
        <v>0</v>
      </c>
      <c r="DA444" s="233">
        <f t="shared" si="7060"/>
        <v>0</v>
      </c>
      <c r="DB444" s="449">
        <f t="shared" si="7061"/>
        <v>0</v>
      </c>
      <c r="DC444" s="450">
        <f t="shared" si="7062"/>
        <v>0</v>
      </c>
      <c r="DD444" s="451">
        <f t="shared" si="7063"/>
        <v>0</v>
      </c>
      <c r="DE444" s="449">
        <f t="shared" si="7064"/>
        <v>0</v>
      </c>
      <c r="DF444" s="450">
        <f t="shared" si="7065"/>
        <v>0</v>
      </c>
      <c r="DG444" s="451">
        <f t="shared" si="7066"/>
        <v>0</v>
      </c>
      <c r="DH444" s="252">
        <f t="shared" si="7067"/>
        <v>0</v>
      </c>
      <c r="DI444" s="253">
        <f t="shared" si="7068"/>
        <v>0</v>
      </c>
      <c r="DJ444" s="253">
        <f t="shared" si="7069"/>
        <v>0</v>
      </c>
      <c r="DK444" s="88"/>
      <c r="DL444" s="100"/>
      <c r="DM444" s="90">
        <f t="shared" si="7196"/>
        <v>0</v>
      </c>
      <c r="DN444" s="88"/>
      <c r="DO444" s="100"/>
      <c r="DP444" s="90">
        <f t="shared" si="7197"/>
        <v>0</v>
      </c>
      <c r="DQ444" s="236">
        <f t="shared" si="7070"/>
        <v>0</v>
      </c>
      <c r="DR444" s="232">
        <f t="shared" si="7071"/>
        <v>0</v>
      </c>
      <c r="DS444" s="233">
        <f t="shared" si="7072"/>
        <v>0</v>
      </c>
      <c r="DT444" s="88"/>
      <c r="DU444" s="100"/>
      <c r="DV444" s="90">
        <f t="shared" si="7198"/>
        <v>0</v>
      </c>
      <c r="DW444" s="88"/>
      <c r="DX444" s="100"/>
      <c r="DY444" s="90">
        <f t="shared" si="7226"/>
        <v>0</v>
      </c>
      <c r="DZ444" s="236">
        <f t="shared" si="7073"/>
        <v>0</v>
      </c>
      <c r="EA444" s="232">
        <f t="shared" si="7074"/>
        <v>0</v>
      </c>
      <c r="EB444" s="233">
        <f t="shared" si="7075"/>
        <v>0</v>
      </c>
      <c r="EC444" s="88"/>
      <c r="ED444" s="100"/>
      <c r="EE444" s="90">
        <f t="shared" si="7200"/>
        <v>0</v>
      </c>
      <c r="EF444" s="88"/>
      <c r="EG444" s="100"/>
      <c r="EH444" s="90">
        <f t="shared" si="7201"/>
        <v>0</v>
      </c>
      <c r="EI444" s="41">
        <f t="shared" si="7076"/>
        <v>0</v>
      </c>
      <c r="EJ444" s="42">
        <f t="shared" si="7077"/>
        <v>0</v>
      </c>
      <c r="EK444" s="43">
        <f t="shared" si="7078"/>
        <v>0</v>
      </c>
      <c r="EL444" s="50">
        <f t="shared" si="7079"/>
        <v>0</v>
      </c>
      <c r="EM444" s="45">
        <f t="shared" si="7080"/>
        <v>0</v>
      </c>
      <c r="EN444" s="51">
        <f t="shared" si="7081"/>
        <v>0</v>
      </c>
      <c r="EO444" s="50">
        <f t="shared" si="7082"/>
        <v>0</v>
      </c>
      <c r="EP444" s="45">
        <f t="shared" si="7083"/>
        <v>0</v>
      </c>
      <c r="EQ444" s="51">
        <f t="shared" si="7084"/>
        <v>0</v>
      </c>
      <c r="ER444" s="81">
        <f t="shared" si="7085"/>
        <v>0</v>
      </c>
      <c r="ES444" s="52">
        <f t="shared" si="7086"/>
        <v>0</v>
      </c>
      <c r="ET444" s="52">
        <f t="shared" si="7087"/>
        <v>0</v>
      </c>
      <c r="EU444" s="27">
        <f t="shared" si="7088"/>
        <v>0</v>
      </c>
      <c r="EV444" s="28">
        <f t="shared" si="7089"/>
        <v>0</v>
      </c>
      <c r="EW444" s="29">
        <f t="shared" si="7090"/>
        <v>0</v>
      </c>
      <c r="EX444" s="27">
        <f t="shared" si="7091"/>
        <v>0</v>
      </c>
      <c r="EY444" s="28">
        <f t="shared" si="7092"/>
        <v>0</v>
      </c>
      <c r="EZ444" s="29">
        <f t="shared" si="7093"/>
        <v>0</v>
      </c>
      <c r="FA444" s="27">
        <f t="shared" si="7094"/>
        <v>0</v>
      </c>
      <c r="FB444" s="28">
        <f t="shared" si="7095"/>
        <v>0</v>
      </c>
      <c r="FC444" s="29">
        <f t="shared" si="7096"/>
        <v>0</v>
      </c>
      <c r="FE444" s="84"/>
      <c r="FF444" s="176"/>
      <c r="FG444" s="176"/>
      <c r="FH444" s="84"/>
      <c r="FI444" s="239"/>
      <c r="FJ444" s="240"/>
      <c r="FK444" s="241">
        <f t="shared" si="7202"/>
        <v>0</v>
      </c>
      <c r="FL444" s="239"/>
      <c r="FM444" s="240"/>
      <c r="FN444" s="241">
        <f t="shared" si="7203"/>
        <v>0</v>
      </c>
      <c r="FO444" s="41">
        <f t="shared" si="7097"/>
        <v>0</v>
      </c>
      <c r="FP444" s="42">
        <f t="shared" si="7098"/>
        <v>0</v>
      </c>
      <c r="FQ444" s="43">
        <f t="shared" si="7099"/>
        <v>0</v>
      </c>
      <c r="FR444" s="239"/>
      <c r="FS444" s="240"/>
      <c r="FT444" s="241">
        <f t="shared" si="7204"/>
        <v>0</v>
      </c>
      <c r="FU444" s="239"/>
      <c r="FV444" s="240"/>
      <c r="FW444" s="241">
        <f t="shared" si="7205"/>
        <v>0</v>
      </c>
      <c r="FX444" s="41">
        <f t="shared" si="7100"/>
        <v>0</v>
      </c>
      <c r="FY444" s="42">
        <f t="shared" si="7101"/>
        <v>0</v>
      </c>
      <c r="FZ444" s="43">
        <f t="shared" si="7102"/>
        <v>0</v>
      </c>
      <c r="GA444" s="239"/>
      <c r="GB444" s="240"/>
      <c r="GC444" s="241">
        <f t="shared" si="7206"/>
        <v>0</v>
      </c>
      <c r="GD444" s="239"/>
      <c r="GE444" s="240"/>
      <c r="GF444" s="241">
        <f t="shared" si="7207"/>
        <v>0</v>
      </c>
      <c r="GG444" s="236">
        <f t="shared" si="7103"/>
        <v>0</v>
      </c>
      <c r="GH444" s="232">
        <f t="shared" si="7104"/>
        <v>0</v>
      </c>
      <c r="GI444" s="233">
        <f t="shared" si="7105"/>
        <v>0</v>
      </c>
      <c r="GJ444" s="449">
        <f t="shared" si="7106"/>
        <v>0</v>
      </c>
      <c r="GK444" s="450">
        <f t="shared" si="7107"/>
        <v>0</v>
      </c>
      <c r="GL444" s="451">
        <f t="shared" si="7108"/>
        <v>0</v>
      </c>
      <c r="GM444" s="449">
        <f t="shared" si="7109"/>
        <v>0</v>
      </c>
      <c r="GN444" s="450">
        <f t="shared" si="7110"/>
        <v>0</v>
      </c>
      <c r="GO444" s="451">
        <f t="shared" si="7111"/>
        <v>0</v>
      </c>
      <c r="GP444" s="252">
        <f t="shared" si="7112"/>
        <v>0</v>
      </c>
      <c r="GQ444" s="253">
        <f t="shared" si="7113"/>
        <v>0</v>
      </c>
      <c r="GR444" s="253">
        <f t="shared" si="7114"/>
        <v>0</v>
      </c>
      <c r="GS444" s="88"/>
      <c r="GT444" s="100"/>
      <c r="GU444" s="90">
        <f t="shared" si="7208"/>
        <v>0</v>
      </c>
      <c r="GV444" s="88"/>
      <c r="GW444" s="100"/>
      <c r="GX444" s="90">
        <f t="shared" si="7209"/>
        <v>0</v>
      </c>
      <c r="GY444" s="236">
        <f t="shared" si="7115"/>
        <v>0</v>
      </c>
      <c r="GZ444" s="232">
        <f t="shared" si="7116"/>
        <v>0</v>
      </c>
      <c r="HA444" s="233">
        <f t="shared" si="7117"/>
        <v>0</v>
      </c>
      <c r="HB444" s="88"/>
      <c r="HC444" s="100"/>
      <c r="HD444" s="90">
        <f t="shared" si="7210"/>
        <v>0</v>
      </c>
      <c r="HE444" s="88"/>
      <c r="HF444" s="100"/>
      <c r="HG444" s="90">
        <f t="shared" si="7211"/>
        <v>0</v>
      </c>
      <c r="HH444" s="236">
        <f t="shared" si="7118"/>
        <v>0</v>
      </c>
      <c r="HI444" s="232">
        <f t="shared" si="7119"/>
        <v>0</v>
      </c>
      <c r="HJ444" s="233">
        <f t="shared" si="7120"/>
        <v>0</v>
      </c>
      <c r="HK444" s="88"/>
      <c r="HL444" s="100"/>
      <c r="HM444" s="90">
        <f t="shared" si="7212"/>
        <v>0</v>
      </c>
      <c r="HN444" s="88"/>
      <c r="HO444" s="100"/>
      <c r="HP444" s="90">
        <f t="shared" si="7213"/>
        <v>0</v>
      </c>
      <c r="HQ444" s="236">
        <f t="shared" si="7121"/>
        <v>0</v>
      </c>
      <c r="HR444" s="232">
        <f t="shared" si="7122"/>
        <v>0</v>
      </c>
      <c r="HS444" s="233">
        <f t="shared" si="7123"/>
        <v>0</v>
      </c>
      <c r="HT444" s="50">
        <f t="shared" si="7124"/>
        <v>0</v>
      </c>
      <c r="HU444" s="45">
        <f t="shared" si="7125"/>
        <v>0</v>
      </c>
      <c r="HV444" s="51">
        <f t="shared" si="7126"/>
        <v>0</v>
      </c>
      <c r="HW444" s="50">
        <f t="shared" si="7127"/>
        <v>0</v>
      </c>
      <c r="HX444" s="45">
        <f t="shared" si="7128"/>
        <v>0</v>
      </c>
      <c r="HY444" s="51">
        <f t="shared" si="7129"/>
        <v>0</v>
      </c>
      <c r="HZ444" s="252">
        <f t="shared" si="7130"/>
        <v>0</v>
      </c>
      <c r="IA444" s="253">
        <f t="shared" si="7131"/>
        <v>0</v>
      </c>
      <c r="IB444" s="253">
        <f t="shared" si="7132"/>
        <v>0</v>
      </c>
      <c r="IC444" s="239"/>
      <c r="ID444" s="240"/>
      <c r="IE444" s="241">
        <f t="shared" si="7214"/>
        <v>0</v>
      </c>
      <c r="IF444" s="239"/>
      <c r="IG444" s="240"/>
      <c r="IH444" s="241">
        <f t="shared" si="7215"/>
        <v>0</v>
      </c>
      <c r="II444" s="236">
        <f t="shared" si="7133"/>
        <v>0</v>
      </c>
      <c r="IJ444" s="232">
        <f t="shared" si="7134"/>
        <v>0</v>
      </c>
      <c r="IK444" s="233">
        <f t="shared" si="7135"/>
        <v>0</v>
      </c>
      <c r="IL444" s="239"/>
      <c r="IM444" s="240"/>
      <c r="IN444" s="241">
        <f t="shared" si="7216"/>
        <v>0</v>
      </c>
      <c r="IO444" s="239"/>
      <c r="IP444" s="240"/>
      <c r="IQ444" s="241">
        <f t="shared" si="7217"/>
        <v>0</v>
      </c>
      <c r="IR444" s="236">
        <f t="shared" si="7136"/>
        <v>0</v>
      </c>
      <c r="IS444" s="232">
        <f t="shared" si="7137"/>
        <v>0</v>
      </c>
      <c r="IT444" s="233">
        <f t="shared" si="7138"/>
        <v>0</v>
      </c>
      <c r="IU444" s="239"/>
      <c r="IV444" s="240"/>
      <c r="IW444" s="241">
        <f t="shared" si="7218"/>
        <v>0</v>
      </c>
      <c r="IX444" s="239"/>
      <c r="IY444" s="240"/>
      <c r="IZ444" s="241">
        <f t="shared" si="7219"/>
        <v>0</v>
      </c>
      <c r="JA444" s="236">
        <f t="shared" si="7139"/>
        <v>0</v>
      </c>
      <c r="JB444" s="232">
        <f t="shared" si="7140"/>
        <v>0</v>
      </c>
      <c r="JC444" s="233">
        <f t="shared" si="7141"/>
        <v>0</v>
      </c>
      <c r="JD444" s="449">
        <f t="shared" si="7142"/>
        <v>0</v>
      </c>
      <c r="JE444" s="450">
        <f t="shared" si="7143"/>
        <v>0</v>
      </c>
      <c r="JF444" s="451">
        <f t="shared" si="7144"/>
        <v>0</v>
      </c>
      <c r="JG444" s="449">
        <f t="shared" si="7145"/>
        <v>0</v>
      </c>
      <c r="JH444" s="450">
        <f t="shared" si="7146"/>
        <v>0</v>
      </c>
      <c r="JI444" s="451">
        <f t="shared" si="7147"/>
        <v>0</v>
      </c>
      <c r="JJ444" s="252">
        <f t="shared" si="7148"/>
        <v>0</v>
      </c>
      <c r="JK444" s="253">
        <f t="shared" si="7149"/>
        <v>0</v>
      </c>
      <c r="JL444" s="253">
        <f t="shared" si="7150"/>
        <v>0</v>
      </c>
      <c r="JM444" s="88"/>
      <c r="JN444" s="100"/>
      <c r="JO444" s="90">
        <f t="shared" si="7220"/>
        <v>0</v>
      </c>
      <c r="JP444" s="88"/>
      <c r="JQ444" s="100"/>
      <c r="JR444" s="90">
        <f t="shared" si="7221"/>
        <v>0</v>
      </c>
      <c r="JS444" s="236">
        <f t="shared" si="7151"/>
        <v>0</v>
      </c>
      <c r="JT444" s="232">
        <f t="shared" si="7152"/>
        <v>0</v>
      </c>
      <c r="JU444" s="233">
        <f t="shared" si="7153"/>
        <v>0</v>
      </c>
      <c r="JV444" s="88"/>
      <c r="JW444" s="100"/>
      <c r="JX444" s="90">
        <f t="shared" si="7222"/>
        <v>0</v>
      </c>
      <c r="JY444" s="88"/>
      <c r="JZ444" s="100"/>
      <c r="KA444" s="90">
        <f t="shared" si="7223"/>
        <v>0</v>
      </c>
      <c r="KB444" s="236">
        <f t="shared" si="7154"/>
        <v>0</v>
      </c>
      <c r="KC444" s="232">
        <f t="shared" si="7155"/>
        <v>0</v>
      </c>
      <c r="KD444" s="233">
        <f t="shared" si="7156"/>
        <v>0</v>
      </c>
      <c r="KE444" s="88"/>
      <c r="KF444" s="100"/>
      <c r="KG444" s="90">
        <f t="shared" si="7224"/>
        <v>0</v>
      </c>
      <c r="KH444" s="88"/>
      <c r="KI444" s="100"/>
      <c r="KJ444" s="90">
        <f t="shared" si="7225"/>
        <v>0</v>
      </c>
      <c r="KK444" s="41">
        <f t="shared" si="7157"/>
        <v>0</v>
      </c>
      <c r="KL444" s="42">
        <f t="shared" si="7158"/>
        <v>0</v>
      </c>
      <c r="KM444" s="43">
        <f t="shared" si="7159"/>
        <v>0</v>
      </c>
      <c r="KN444" s="50">
        <f t="shared" si="7160"/>
        <v>0</v>
      </c>
      <c r="KO444" s="45">
        <f t="shared" si="7161"/>
        <v>0</v>
      </c>
      <c r="KP444" s="51">
        <f t="shared" si="7162"/>
        <v>0</v>
      </c>
      <c r="KQ444" s="50">
        <f t="shared" si="7163"/>
        <v>0</v>
      </c>
      <c r="KR444" s="45">
        <f t="shared" si="7164"/>
        <v>0</v>
      </c>
      <c r="KS444" s="51">
        <f t="shared" si="7165"/>
        <v>0</v>
      </c>
      <c r="KT444" s="81">
        <f t="shared" si="7166"/>
        <v>0</v>
      </c>
      <c r="KU444" s="52">
        <f t="shared" si="7167"/>
        <v>0</v>
      </c>
      <c r="KV444" s="52">
        <f t="shared" si="7168"/>
        <v>0</v>
      </c>
      <c r="KW444" s="27">
        <f t="shared" si="7169"/>
        <v>0</v>
      </c>
      <c r="KX444" s="28">
        <f t="shared" si="7170"/>
        <v>0</v>
      </c>
      <c r="KY444" s="29">
        <f t="shared" si="7171"/>
        <v>0</v>
      </c>
      <c r="KZ444" s="27">
        <f t="shared" si="7172"/>
        <v>0</v>
      </c>
      <c r="LA444" s="28">
        <f t="shared" si="7173"/>
        <v>0</v>
      </c>
      <c r="LB444" s="29">
        <f t="shared" si="7174"/>
        <v>0</v>
      </c>
      <c r="LC444" s="27">
        <f t="shared" si="7175"/>
        <v>0</v>
      </c>
      <c r="LD444" s="28">
        <f t="shared" si="7176"/>
        <v>0</v>
      </c>
      <c r="LE444" s="29">
        <f t="shared" si="7177"/>
        <v>0</v>
      </c>
    </row>
    <row r="445" spans="2:317" s="129" customFormat="1" ht="20.25" hidden="1" customHeight="1" outlineLevel="2">
      <c r="B445" s="119" t="s">
        <v>512</v>
      </c>
      <c r="C445" s="120"/>
      <c r="D445" s="120"/>
      <c r="E445" s="120"/>
      <c r="F445" s="121"/>
      <c r="G445" s="412">
        <f>SUBTOTAL(9,G440:G444)</f>
        <v>0</v>
      </c>
      <c r="H445" s="420"/>
      <c r="I445" s="414">
        <f>SUBTOTAL(9,I440:I444)</f>
        <v>0</v>
      </c>
      <c r="J445" s="412">
        <f>SUBTOTAL(9,J440:J444)</f>
        <v>0</v>
      </c>
      <c r="K445" s="420"/>
      <c r="L445" s="414">
        <f>SUBTOTAL(9,L440:L444)</f>
        <v>0</v>
      </c>
      <c r="M445" s="91">
        <f>SUBTOTAL(9,M440:M444)</f>
        <v>0</v>
      </c>
      <c r="N445" s="92"/>
      <c r="O445" s="93">
        <f>SUBTOTAL(9,O440:O444)</f>
        <v>0</v>
      </c>
      <c r="P445" s="412">
        <f>SUBTOTAL(9,P440:P444)</f>
        <v>0</v>
      </c>
      <c r="Q445" s="420"/>
      <c r="R445" s="414">
        <f>SUBTOTAL(9,R440:R444)</f>
        <v>0</v>
      </c>
      <c r="S445" s="412">
        <f>SUBTOTAL(9,S440:S444)</f>
        <v>0</v>
      </c>
      <c r="T445" s="420"/>
      <c r="U445" s="414">
        <f>SUBTOTAL(9,U440:U444)</f>
        <v>0</v>
      </c>
      <c r="V445" s="91">
        <f>SUBTOTAL(9,V440:V444)</f>
        <v>0</v>
      </c>
      <c r="W445" s="92"/>
      <c r="X445" s="93">
        <f>SUBTOTAL(9,X440:X444)</f>
        <v>0</v>
      </c>
      <c r="Y445" s="412">
        <f>SUBTOTAL(9,Y440:Y444)</f>
        <v>0.5</v>
      </c>
      <c r="Z445" s="420"/>
      <c r="AA445" s="414">
        <f>SUBTOTAL(9,AA440:AA444)</f>
        <v>23.5</v>
      </c>
      <c r="AB445" s="412">
        <f>SUBTOTAL(9,AB440:AB444)</f>
        <v>0.5</v>
      </c>
      <c r="AC445" s="420"/>
      <c r="AD445" s="414">
        <f>SUBTOTAL(9,AD440:AD444)</f>
        <v>23.5</v>
      </c>
      <c r="AE445" s="255">
        <f>SUBTOTAL(9,AE440:AE444)</f>
        <v>0</v>
      </c>
      <c r="AF445" s="256"/>
      <c r="AG445" s="257">
        <f>SUBTOTAL(9,AG440:AG444)</f>
        <v>0</v>
      </c>
      <c r="AH445" s="452">
        <f>SUBTOTAL(9,AH440:AH444)</f>
        <v>0.5</v>
      </c>
      <c r="AI445" s="458">
        <f>IF(AJ445,AJ445/AH445,"")</f>
        <v>47</v>
      </c>
      <c r="AJ445" s="454">
        <f>SUBTOTAL(9,AJ440:AJ444)</f>
        <v>23.5</v>
      </c>
      <c r="AK445" s="452">
        <f>SUBTOTAL(9,AK440:AK444)</f>
        <v>0.5</v>
      </c>
      <c r="AL445" s="458">
        <f>IF(AM445,AM445/AK445,"")</f>
        <v>47</v>
      </c>
      <c r="AM445" s="455">
        <f>SUBTOTAL(9,AM440:AM444)</f>
        <v>23.5</v>
      </c>
      <c r="AN445" s="259">
        <f>SUBTOTAL(9,AN440:AN444)</f>
        <v>0</v>
      </c>
      <c r="AO445" s="258"/>
      <c r="AP445" s="258">
        <f>SUBTOTAL(9,AP440:AP444)</f>
        <v>0</v>
      </c>
      <c r="AQ445" s="91">
        <f>SUBTOTAL(9,AQ440:AQ444)</f>
        <v>0.5</v>
      </c>
      <c r="AR445" s="101"/>
      <c r="AS445" s="93">
        <f>SUBTOTAL(9,AS440:AS444)</f>
        <v>23.5</v>
      </c>
      <c r="AT445" s="91">
        <f>SUBTOTAL(9,AT440:AT444)</f>
        <v>0.5</v>
      </c>
      <c r="AU445" s="101"/>
      <c r="AV445" s="93">
        <f>SUBTOTAL(9,AV440:AV444)</f>
        <v>23.5</v>
      </c>
      <c r="AW445" s="255">
        <f>SUBTOTAL(9,AW440:AW444)</f>
        <v>0</v>
      </c>
      <c r="AX445" s="256"/>
      <c r="AY445" s="257">
        <f>SUBTOTAL(9,AY440:AY444)</f>
        <v>0</v>
      </c>
      <c r="AZ445" s="91">
        <f>SUBTOTAL(9,AZ440:AZ444)</f>
        <v>0</v>
      </c>
      <c r="BA445" s="101"/>
      <c r="BB445" s="93">
        <f>SUBTOTAL(9,BB440:BB444)</f>
        <v>0</v>
      </c>
      <c r="BC445" s="91">
        <f>SUBTOTAL(9,BC440:BC444)</f>
        <v>0</v>
      </c>
      <c r="BD445" s="101"/>
      <c r="BE445" s="93">
        <f>SUBTOTAL(9,BE440:BE444)</f>
        <v>0</v>
      </c>
      <c r="BF445" s="255">
        <f>SUBTOTAL(9,BF440:BF444)</f>
        <v>0</v>
      </c>
      <c r="BG445" s="256"/>
      <c r="BH445" s="257">
        <f>SUBTOTAL(9,BH440:BH444)</f>
        <v>0</v>
      </c>
      <c r="BI445" s="91">
        <f>SUBTOTAL(9,BI440:BI444)</f>
        <v>0</v>
      </c>
      <c r="BJ445" s="101"/>
      <c r="BK445" s="93">
        <f>SUBTOTAL(9,BK440:BK444)</f>
        <v>0</v>
      </c>
      <c r="BL445" s="91">
        <f>SUBTOTAL(9,BL440:BL444)</f>
        <v>0</v>
      </c>
      <c r="BM445" s="101"/>
      <c r="BN445" s="93">
        <f>SUBTOTAL(9,BN440:BN444)</f>
        <v>0</v>
      </c>
      <c r="BO445" s="255">
        <f>SUBTOTAL(9,BO440:BO444)</f>
        <v>0</v>
      </c>
      <c r="BP445" s="256"/>
      <c r="BQ445" s="257">
        <f>SUBTOTAL(9,BQ440:BQ444)</f>
        <v>0</v>
      </c>
      <c r="BR445" s="122">
        <f>SUBTOTAL(9,BR440:BR444)</f>
        <v>0.5</v>
      </c>
      <c r="BS445" s="130">
        <f>IF(BT445,BT445/BR445,"")</f>
        <v>47</v>
      </c>
      <c r="BT445" s="124">
        <f>SUBTOTAL(9,BT440:BT444)</f>
        <v>23.5</v>
      </c>
      <c r="BU445" s="122">
        <f>SUBTOTAL(9,BU440:BU444)</f>
        <v>0.5</v>
      </c>
      <c r="BV445" s="130">
        <f>IF(BW445,BW445/BU445,"")</f>
        <v>47</v>
      </c>
      <c r="BW445" s="496">
        <f>SUBTOTAL(9,BW440:BW444)</f>
        <v>23.5</v>
      </c>
      <c r="BX445" s="259">
        <f>SUBTOTAL(9,BX440:BX444)</f>
        <v>0</v>
      </c>
      <c r="BY445" s="258"/>
      <c r="BZ445" s="258">
        <f>SUBTOTAL(9,BZ440:BZ444)</f>
        <v>0</v>
      </c>
      <c r="CA445" s="412">
        <f>SUBTOTAL(9,CA440:CA444)</f>
        <v>1</v>
      </c>
      <c r="CB445" s="420"/>
      <c r="CC445" s="414">
        <f>SUBTOTAL(9,CC440:CC444)</f>
        <v>47</v>
      </c>
      <c r="CD445" s="412">
        <f>SUBTOTAL(9,CD440:CD444)</f>
        <v>2</v>
      </c>
      <c r="CE445" s="420"/>
      <c r="CF445" s="414">
        <f>SUBTOTAL(9,CF440:CF444)</f>
        <v>98</v>
      </c>
      <c r="CG445" s="255">
        <f>SUBTOTAL(9,CG440:CG444)</f>
        <v>-1</v>
      </c>
      <c r="CH445" s="256"/>
      <c r="CI445" s="257">
        <f>SUBTOTAL(9,CI440:CI444)</f>
        <v>-51</v>
      </c>
      <c r="CJ445" s="412">
        <f>SUBTOTAL(9,CJ440:CJ444)</f>
        <v>0</v>
      </c>
      <c r="CK445" s="420"/>
      <c r="CL445" s="414">
        <f>SUBTOTAL(9,CL440:CL444)</f>
        <v>0</v>
      </c>
      <c r="CM445" s="412">
        <f>SUBTOTAL(9,CM440:CM444)</f>
        <v>0</v>
      </c>
      <c r="CN445" s="420"/>
      <c r="CO445" s="414">
        <f>SUBTOTAL(9,CO440:CO444)</f>
        <v>0</v>
      </c>
      <c r="CP445" s="255">
        <f>SUBTOTAL(9,CP440:CP444)</f>
        <v>0</v>
      </c>
      <c r="CQ445" s="256"/>
      <c r="CR445" s="257">
        <f>SUBTOTAL(9,CR440:CR444)</f>
        <v>0</v>
      </c>
      <c r="CS445" s="412">
        <f>SUBTOTAL(9,CS440:CS444)</f>
        <v>1</v>
      </c>
      <c r="CT445" s="420"/>
      <c r="CU445" s="414">
        <f>SUBTOTAL(9,CU440:CU444)</f>
        <v>47</v>
      </c>
      <c r="CV445" s="412">
        <f>SUBTOTAL(9,CV440:CV444)</f>
        <v>2</v>
      </c>
      <c r="CW445" s="420"/>
      <c r="CX445" s="414">
        <f>SUBTOTAL(9,CX440:CX444)</f>
        <v>98</v>
      </c>
      <c r="CY445" s="255">
        <f>SUBTOTAL(9,CY440:CY444)</f>
        <v>-1</v>
      </c>
      <c r="CZ445" s="256"/>
      <c r="DA445" s="257">
        <f>SUBTOTAL(9,DA440:DA444)</f>
        <v>-51</v>
      </c>
      <c r="DB445" s="452">
        <f>SUBTOTAL(9,DB440:DB444)</f>
        <v>2</v>
      </c>
      <c r="DC445" s="458">
        <f>IF(DD445,DD445/DB445,"")</f>
        <v>47</v>
      </c>
      <c r="DD445" s="454">
        <f>SUBTOTAL(9,DD440:DD444)</f>
        <v>94</v>
      </c>
      <c r="DE445" s="452">
        <f>SUBTOTAL(9,DE440:DE444)</f>
        <v>4</v>
      </c>
      <c r="DF445" s="458">
        <f>IF(DG445,DG445/DE445,"")</f>
        <v>49</v>
      </c>
      <c r="DG445" s="455">
        <f>SUBTOTAL(9,DG440:DG444)</f>
        <v>196</v>
      </c>
      <c r="DH445" s="259">
        <f>SUBTOTAL(9,DH440:DH444)</f>
        <v>-2</v>
      </c>
      <c r="DI445" s="258"/>
      <c r="DJ445" s="258">
        <f>SUBTOTAL(9,DJ440:DJ444)</f>
        <v>-102</v>
      </c>
      <c r="DK445" s="91">
        <f>SUBTOTAL(9,DK440:DK444)</f>
        <v>0</v>
      </c>
      <c r="DL445" s="101"/>
      <c r="DM445" s="93">
        <f>SUBTOTAL(9,DM440:DM444)</f>
        <v>0</v>
      </c>
      <c r="DN445" s="91">
        <f>SUBTOTAL(9,DN440:DN444)</f>
        <v>0</v>
      </c>
      <c r="DO445" s="101"/>
      <c r="DP445" s="93">
        <f>SUBTOTAL(9,DP440:DP444)</f>
        <v>0</v>
      </c>
      <c r="DQ445" s="255">
        <f>SUBTOTAL(9,DQ440:DQ444)</f>
        <v>0</v>
      </c>
      <c r="DR445" s="256"/>
      <c r="DS445" s="257">
        <f>SUBTOTAL(9,DS440:DS444)</f>
        <v>0</v>
      </c>
      <c r="DT445" s="91">
        <f>SUBTOTAL(9,DT440:DT444)</f>
        <v>1</v>
      </c>
      <c r="DU445" s="101"/>
      <c r="DV445" s="93">
        <f>SUBTOTAL(9,DV440:DV444)</f>
        <v>47</v>
      </c>
      <c r="DW445" s="91">
        <f>SUBTOTAL(9,DW440:DW444)</f>
        <v>2</v>
      </c>
      <c r="DX445" s="101"/>
      <c r="DY445" s="93">
        <f>SUBTOTAL(9,DY440:DY444)</f>
        <v>94</v>
      </c>
      <c r="DZ445" s="255">
        <f>SUBTOTAL(9,DZ440:DZ444)</f>
        <v>-1</v>
      </c>
      <c r="EA445" s="256"/>
      <c r="EB445" s="257">
        <f>SUBTOTAL(9,EB440:EB444)</f>
        <v>-47</v>
      </c>
      <c r="EC445" s="91">
        <f>SUBTOTAL(9,EC440:EC444)</f>
        <v>0</v>
      </c>
      <c r="ED445" s="101"/>
      <c r="EE445" s="93">
        <f>SUBTOTAL(9,EE440:EE444)</f>
        <v>0</v>
      </c>
      <c r="EF445" s="91">
        <f>SUBTOTAL(9,EF440:EF444)</f>
        <v>0</v>
      </c>
      <c r="EG445" s="101"/>
      <c r="EH445" s="93">
        <f>SUBTOTAL(9,EH440:EH444)</f>
        <v>0</v>
      </c>
      <c r="EI445" s="91">
        <f>SUBTOTAL(9,EI440:EI444)</f>
        <v>0</v>
      </c>
      <c r="EJ445" s="92"/>
      <c r="EK445" s="93">
        <f>SUBTOTAL(9,EK440:EK444)</f>
        <v>0</v>
      </c>
      <c r="EL445" s="122">
        <f>SUBTOTAL(9,EL440:EL444)</f>
        <v>1</v>
      </c>
      <c r="EM445" s="130">
        <f>IF(EN445,EN445/EL445,"")</f>
        <v>47</v>
      </c>
      <c r="EN445" s="124">
        <f>SUBTOTAL(9,EN440:EN444)</f>
        <v>47</v>
      </c>
      <c r="EO445" s="122">
        <f>SUBTOTAL(9,EO440:EO444)</f>
        <v>2</v>
      </c>
      <c r="EP445" s="130">
        <f>IF(EQ445,EQ445/EO445,"")</f>
        <v>47</v>
      </c>
      <c r="EQ445" s="496">
        <f>SUBTOTAL(9,EQ440:EQ444)</f>
        <v>94</v>
      </c>
      <c r="ER445" s="125">
        <f>SUBTOTAL(9,ER440:ER444)</f>
        <v>-1</v>
      </c>
      <c r="ES445" s="124"/>
      <c r="ET445" s="124">
        <f>SUBTOTAL(9,ET440:ET444)</f>
        <v>-47</v>
      </c>
      <c r="EU445" s="126">
        <f>SUBTOTAL(9,EU440:EU444)</f>
        <v>4</v>
      </c>
      <c r="EV445" s="127">
        <f>IF(EW445,EW445/EU445,"")</f>
        <v>47</v>
      </c>
      <c r="EW445" s="128">
        <f>SUBTOTAL(9,EW440:EW444)</f>
        <v>188</v>
      </c>
      <c r="EX445" s="126">
        <f>SUBTOTAL(9,EX440:EX444)</f>
        <v>7</v>
      </c>
      <c r="EY445" s="127">
        <f>IF(EZ445,EZ445/EX445,"")</f>
        <v>48.142857142857146</v>
      </c>
      <c r="EZ445" s="128">
        <f>SUBTOTAL(9,EZ440:EZ444)</f>
        <v>337</v>
      </c>
      <c r="FA445" s="126">
        <f>SUBTOTAL(9,FA440:FA444)</f>
        <v>-3</v>
      </c>
      <c r="FB445" s="127"/>
      <c r="FC445" s="128">
        <f>SUBTOTAL(9,FC440:FC444)</f>
        <v>-149</v>
      </c>
      <c r="FE445" s="119" t="s">
        <v>513</v>
      </c>
      <c r="FF445" s="120"/>
      <c r="FG445" s="120"/>
      <c r="FH445" s="121"/>
      <c r="FI445" s="412">
        <f>SUBTOTAL(9,FI440:FI444)</f>
        <v>1</v>
      </c>
      <c r="FJ445" s="420"/>
      <c r="FK445" s="414">
        <f>SUBTOTAL(9,FK440:FK444)</f>
        <v>47</v>
      </c>
      <c r="FL445" s="412">
        <f>SUBTOTAL(9,FL440:FL444)</f>
        <v>0</v>
      </c>
      <c r="FM445" s="420"/>
      <c r="FN445" s="414">
        <f>SUBTOTAL(9,FN440:FN444)</f>
        <v>0</v>
      </c>
      <c r="FO445" s="91">
        <f>SUBTOTAL(9,FO440:FO444)</f>
        <v>1</v>
      </c>
      <c r="FP445" s="92"/>
      <c r="FQ445" s="93">
        <f>SUBTOTAL(9,FQ440:FQ444)</f>
        <v>47</v>
      </c>
      <c r="FR445" s="412">
        <f>SUBTOTAL(9,FR440:FR444)</f>
        <v>0</v>
      </c>
      <c r="FS445" s="420"/>
      <c r="FT445" s="414">
        <f>SUBTOTAL(9,FT440:FT444)</f>
        <v>0</v>
      </c>
      <c r="FU445" s="412">
        <f>SUBTOTAL(9,FU440:FU444)</f>
        <v>0</v>
      </c>
      <c r="FV445" s="420"/>
      <c r="FW445" s="414">
        <f>SUBTOTAL(9,FW440:FW444)</f>
        <v>0</v>
      </c>
      <c r="FX445" s="91">
        <f>SUBTOTAL(9,FX440:FX444)</f>
        <v>0</v>
      </c>
      <c r="FY445" s="92"/>
      <c r="FZ445" s="93">
        <f>SUBTOTAL(9,FZ440:FZ444)</f>
        <v>0</v>
      </c>
      <c r="GA445" s="412">
        <f>SUBTOTAL(9,GA440:GA444)</f>
        <v>0.5</v>
      </c>
      <c r="GB445" s="420"/>
      <c r="GC445" s="414">
        <f>SUBTOTAL(9,GC440:GC444)</f>
        <v>23.5</v>
      </c>
      <c r="GD445" s="412">
        <f>SUBTOTAL(9,GD440:GD444)</f>
        <v>0.5</v>
      </c>
      <c r="GE445" s="420"/>
      <c r="GF445" s="414">
        <f>SUBTOTAL(9,GF440:GF444)</f>
        <v>23.5</v>
      </c>
      <c r="GG445" s="255">
        <f>SUBTOTAL(9,GG440:GG444)</f>
        <v>0</v>
      </c>
      <c r="GH445" s="256"/>
      <c r="GI445" s="257">
        <f>SUBTOTAL(9,GI440:GI444)</f>
        <v>0</v>
      </c>
      <c r="GJ445" s="452">
        <f>SUBTOTAL(9,GJ440:GJ444)</f>
        <v>1.5</v>
      </c>
      <c r="GK445" s="458">
        <f>IF(GL445,GL445/GJ445,"")</f>
        <v>47</v>
      </c>
      <c r="GL445" s="454">
        <f>SUBTOTAL(9,GL440:GL444)</f>
        <v>70.5</v>
      </c>
      <c r="GM445" s="452">
        <f>SUBTOTAL(9,GM440:GM444)</f>
        <v>0.5</v>
      </c>
      <c r="GN445" s="458">
        <f>IF(GO445,GO445/GM445,"")</f>
        <v>47</v>
      </c>
      <c r="GO445" s="455">
        <f>SUBTOTAL(9,GO440:GO444)</f>
        <v>23.5</v>
      </c>
      <c r="GP445" s="259">
        <f>SUBTOTAL(9,GP440:GP444)</f>
        <v>1</v>
      </c>
      <c r="GQ445" s="258"/>
      <c r="GR445" s="258">
        <f>SUBTOTAL(9,GR440:GR444)</f>
        <v>47</v>
      </c>
      <c r="GS445" s="91">
        <f>SUBTOTAL(9,GS440:GS444)</f>
        <v>0.5</v>
      </c>
      <c r="GT445" s="101"/>
      <c r="GU445" s="93">
        <f>SUBTOTAL(9,GU440:GU444)</f>
        <v>23.5</v>
      </c>
      <c r="GV445" s="91">
        <f>SUBTOTAL(9,GV440:GV444)</f>
        <v>0.5</v>
      </c>
      <c r="GW445" s="101"/>
      <c r="GX445" s="93">
        <f>SUBTOTAL(9,GX440:GX444)</f>
        <v>23.5</v>
      </c>
      <c r="GY445" s="255">
        <f>SUBTOTAL(9,GY440:GY444)</f>
        <v>0</v>
      </c>
      <c r="GZ445" s="256"/>
      <c r="HA445" s="257">
        <f>SUBTOTAL(9,HA440:HA444)</f>
        <v>0</v>
      </c>
      <c r="HB445" s="91">
        <f>SUBTOTAL(9,HB440:HB444)</f>
        <v>0</v>
      </c>
      <c r="HC445" s="101"/>
      <c r="HD445" s="93">
        <f>SUBTOTAL(9,HD440:HD444)</f>
        <v>0</v>
      </c>
      <c r="HE445" s="91">
        <f>SUBTOTAL(9,HE440:HE444)</f>
        <v>0</v>
      </c>
      <c r="HF445" s="101"/>
      <c r="HG445" s="93">
        <f>SUBTOTAL(9,HG440:HG444)</f>
        <v>0</v>
      </c>
      <c r="HH445" s="255">
        <f>SUBTOTAL(9,HH440:HH444)</f>
        <v>0</v>
      </c>
      <c r="HI445" s="256"/>
      <c r="HJ445" s="257">
        <f>SUBTOTAL(9,HJ440:HJ444)</f>
        <v>0</v>
      </c>
      <c r="HK445" s="91">
        <f>SUBTOTAL(9,HK440:HK444)</f>
        <v>0</v>
      </c>
      <c r="HL445" s="101"/>
      <c r="HM445" s="93">
        <f>SUBTOTAL(9,HM440:HM444)</f>
        <v>0</v>
      </c>
      <c r="HN445" s="91">
        <f>SUBTOTAL(9,HN440:HN444)</f>
        <v>0</v>
      </c>
      <c r="HO445" s="101"/>
      <c r="HP445" s="93">
        <f>SUBTOTAL(9,HP440:HP444)</f>
        <v>0</v>
      </c>
      <c r="HQ445" s="255">
        <f>SUBTOTAL(9,HQ440:HQ444)</f>
        <v>0</v>
      </c>
      <c r="HR445" s="256"/>
      <c r="HS445" s="257">
        <f>SUBTOTAL(9,HS440:HS444)</f>
        <v>0</v>
      </c>
      <c r="HT445" s="122">
        <f>SUBTOTAL(9,HT440:HT444)</f>
        <v>0.5</v>
      </c>
      <c r="HU445" s="130">
        <f>IF(HV445,HV445/HT445,"")</f>
        <v>47</v>
      </c>
      <c r="HV445" s="124">
        <f>SUBTOTAL(9,HV440:HV444)</f>
        <v>23.5</v>
      </c>
      <c r="HW445" s="122">
        <f>SUBTOTAL(9,HW440:HW444)</f>
        <v>0.5</v>
      </c>
      <c r="HX445" s="130">
        <f>IF(HY445,HY445/HW445,"")</f>
        <v>47</v>
      </c>
      <c r="HY445" s="496">
        <f>SUBTOTAL(9,HY440:HY444)</f>
        <v>23.5</v>
      </c>
      <c r="HZ445" s="259">
        <f>SUBTOTAL(9,HZ440:HZ444)</f>
        <v>0</v>
      </c>
      <c r="IA445" s="258"/>
      <c r="IB445" s="258">
        <f>SUBTOTAL(9,IB440:IB444)</f>
        <v>0</v>
      </c>
      <c r="IC445" s="412">
        <f>SUBTOTAL(9,IC440:IC444)</f>
        <v>1</v>
      </c>
      <c r="ID445" s="420"/>
      <c r="IE445" s="414">
        <f>SUBTOTAL(9,IE440:IE444)</f>
        <v>47</v>
      </c>
      <c r="IF445" s="412">
        <f>SUBTOTAL(9,IF440:IF444)</f>
        <v>2</v>
      </c>
      <c r="IG445" s="420"/>
      <c r="IH445" s="414">
        <f>SUBTOTAL(9,IH440:IH444)</f>
        <v>98</v>
      </c>
      <c r="II445" s="255">
        <f>SUBTOTAL(9,II440:II444)</f>
        <v>-1</v>
      </c>
      <c r="IJ445" s="256"/>
      <c r="IK445" s="257">
        <f>SUBTOTAL(9,IK440:IK444)</f>
        <v>-51</v>
      </c>
      <c r="IL445" s="412">
        <f>SUBTOTAL(9,IL440:IL444)</f>
        <v>0</v>
      </c>
      <c r="IM445" s="420"/>
      <c r="IN445" s="414">
        <f>SUBTOTAL(9,IN440:IN444)</f>
        <v>0</v>
      </c>
      <c r="IO445" s="412">
        <f>SUBTOTAL(9,IO440:IO444)</f>
        <v>0</v>
      </c>
      <c r="IP445" s="420"/>
      <c r="IQ445" s="414">
        <f>SUBTOTAL(9,IQ440:IQ444)</f>
        <v>0</v>
      </c>
      <c r="IR445" s="255">
        <f>SUBTOTAL(9,IR440:IR444)</f>
        <v>0</v>
      </c>
      <c r="IS445" s="256"/>
      <c r="IT445" s="257">
        <f>SUBTOTAL(9,IT440:IT444)</f>
        <v>0</v>
      </c>
      <c r="IU445" s="412">
        <f>SUBTOTAL(9,IU440:IU444)</f>
        <v>1</v>
      </c>
      <c r="IV445" s="420"/>
      <c r="IW445" s="414">
        <f>SUBTOTAL(9,IW440:IW444)</f>
        <v>47</v>
      </c>
      <c r="IX445" s="412">
        <f>SUBTOTAL(9,IX440:IX444)</f>
        <v>2</v>
      </c>
      <c r="IY445" s="420"/>
      <c r="IZ445" s="414">
        <f>SUBTOTAL(9,IZ440:IZ444)</f>
        <v>98</v>
      </c>
      <c r="JA445" s="255">
        <f>SUBTOTAL(9,JA440:JA444)</f>
        <v>-1</v>
      </c>
      <c r="JB445" s="256"/>
      <c r="JC445" s="257">
        <f>SUBTOTAL(9,JC440:JC444)</f>
        <v>-51</v>
      </c>
      <c r="JD445" s="452">
        <f>SUBTOTAL(9,JD440:JD444)</f>
        <v>2</v>
      </c>
      <c r="JE445" s="458">
        <f>IF(JF445,JF445/JD445,"")</f>
        <v>47</v>
      </c>
      <c r="JF445" s="454">
        <f>SUBTOTAL(9,JF440:JF444)</f>
        <v>94</v>
      </c>
      <c r="JG445" s="452">
        <f>SUBTOTAL(9,JG440:JG444)</f>
        <v>4</v>
      </c>
      <c r="JH445" s="458">
        <f>IF(JI445,JI445/JG445,"")</f>
        <v>49</v>
      </c>
      <c r="JI445" s="455">
        <f>SUBTOTAL(9,JI440:JI444)</f>
        <v>196</v>
      </c>
      <c r="JJ445" s="259">
        <f>SUBTOTAL(9,JJ440:JJ444)</f>
        <v>-2</v>
      </c>
      <c r="JK445" s="258"/>
      <c r="JL445" s="258">
        <f>SUBTOTAL(9,JL440:JL444)</f>
        <v>-102</v>
      </c>
      <c r="JM445" s="91">
        <f>SUBTOTAL(9,JM440:JM444)</f>
        <v>0</v>
      </c>
      <c r="JN445" s="101"/>
      <c r="JO445" s="93">
        <f>SUBTOTAL(9,JO440:JO444)</f>
        <v>0</v>
      </c>
      <c r="JP445" s="91">
        <f>SUBTOTAL(9,JP440:JP444)</f>
        <v>0</v>
      </c>
      <c r="JQ445" s="101"/>
      <c r="JR445" s="93">
        <f>SUBTOTAL(9,JR440:JR444)</f>
        <v>0</v>
      </c>
      <c r="JS445" s="255">
        <f>SUBTOTAL(9,JS440:JS444)</f>
        <v>0</v>
      </c>
      <c r="JT445" s="256"/>
      <c r="JU445" s="257">
        <f>SUBTOTAL(9,JU440:JU444)</f>
        <v>0</v>
      </c>
      <c r="JV445" s="91">
        <f>SUBTOTAL(9,JV440:JV444)</f>
        <v>1</v>
      </c>
      <c r="JW445" s="101"/>
      <c r="JX445" s="93">
        <f>SUBTOTAL(9,JX440:JX444)</f>
        <v>47</v>
      </c>
      <c r="JY445" s="91">
        <f>SUBTOTAL(9,JY440:JY444)</f>
        <v>2</v>
      </c>
      <c r="JZ445" s="101"/>
      <c r="KA445" s="93">
        <f>SUBTOTAL(9,KA440:KA444)</f>
        <v>94</v>
      </c>
      <c r="KB445" s="255">
        <f>SUBTOTAL(9,KB440:KB444)</f>
        <v>-1</v>
      </c>
      <c r="KC445" s="256"/>
      <c r="KD445" s="257">
        <f>SUBTOTAL(9,KD440:KD444)</f>
        <v>-47</v>
      </c>
      <c r="KE445" s="91">
        <f>SUBTOTAL(9,KE440:KE444)</f>
        <v>0</v>
      </c>
      <c r="KF445" s="101"/>
      <c r="KG445" s="93">
        <f>SUBTOTAL(9,KG440:KG444)</f>
        <v>0</v>
      </c>
      <c r="KH445" s="91">
        <f>SUBTOTAL(9,KH440:KH444)</f>
        <v>0</v>
      </c>
      <c r="KI445" s="101"/>
      <c r="KJ445" s="93">
        <f>SUBTOTAL(9,KJ440:KJ444)</f>
        <v>0</v>
      </c>
      <c r="KK445" s="91">
        <f>SUBTOTAL(9,KK440:KK444)</f>
        <v>0</v>
      </c>
      <c r="KL445" s="92"/>
      <c r="KM445" s="93">
        <f>SUBTOTAL(9,KM440:KM444)</f>
        <v>0</v>
      </c>
      <c r="KN445" s="122">
        <f>SUBTOTAL(9,KN440:KN444)</f>
        <v>1</v>
      </c>
      <c r="KO445" s="130">
        <f>IF(KP445,KP445/KN445,"")</f>
        <v>47</v>
      </c>
      <c r="KP445" s="124">
        <f>SUBTOTAL(9,KP440:KP444)</f>
        <v>47</v>
      </c>
      <c r="KQ445" s="122">
        <f>SUBTOTAL(9,KQ440:KQ444)</f>
        <v>2</v>
      </c>
      <c r="KR445" s="130">
        <f>IF(KS445,KS445/KQ445,"")</f>
        <v>47</v>
      </c>
      <c r="KS445" s="496">
        <f>SUBTOTAL(9,KS440:KS444)</f>
        <v>94</v>
      </c>
      <c r="KT445" s="125">
        <f>SUBTOTAL(9,KT440:KT444)</f>
        <v>-1</v>
      </c>
      <c r="KU445" s="124"/>
      <c r="KV445" s="124">
        <f>SUBTOTAL(9,KV440:KV444)</f>
        <v>-47</v>
      </c>
      <c r="KW445" s="126">
        <f>SUBTOTAL(9,KW440:KW444)</f>
        <v>5</v>
      </c>
      <c r="KX445" s="127">
        <f>IF(KY445,KY445/KW445,"")</f>
        <v>47</v>
      </c>
      <c r="KY445" s="128">
        <f>SUBTOTAL(9,KY440:KY444)</f>
        <v>235</v>
      </c>
      <c r="KZ445" s="126">
        <f>SUBTOTAL(9,KZ440:KZ444)</f>
        <v>7</v>
      </c>
      <c r="LA445" s="127">
        <f>IF(LB445,LB445/KZ445,"")</f>
        <v>48.142857142857146</v>
      </c>
      <c r="LB445" s="128">
        <f>SUBTOTAL(9,LB440:LB444)</f>
        <v>337</v>
      </c>
      <c r="LC445" s="126">
        <f>SUBTOTAL(9,LC440:LC444)</f>
        <v>-2</v>
      </c>
      <c r="LD445" s="127"/>
      <c r="LE445" s="128">
        <f>SUBTOTAL(9,LE440:LE444)</f>
        <v>-102</v>
      </c>
    </row>
    <row r="446" spans="2:317" ht="20.25" hidden="1" customHeight="1" outlineLevel="3">
      <c r="B446" s="84" t="s">
        <v>514</v>
      </c>
      <c r="C446" s="176" t="s">
        <v>515</v>
      </c>
      <c r="D446" s="176" t="s">
        <v>261</v>
      </c>
      <c r="E446" s="176" t="s">
        <v>262</v>
      </c>
      <c r="F446" s="84" t="s">
        <v>204</v>
      </c>
      <c r="G446" s="239"/>
      <c r="H446" s="240"/>
      <c r="I446" s="443"/>
      <c r="J446" s="239"/>
      <c r="K446" s="240"/>
      <c r="L446" s="443"/>
      <c r="M446" s="41">
        <f t="shared" ref="M446:M455" si="7227">G446-J446</f>
        <v>0</v>
      </c>
      <c r="N446" s="42">
        <f t="shared" ref="N446:N455" si="7228">H446-K446</f>
        <v>0</v>
      </c>
      <c r="O446" s="43">
        <f t="shared" ref="O446:O455" si="7229">I446-L446</f>
        <v>0</v>
      </c>
      <c r="P446" s="239"/>
      <c r="Q446" s="240"/>
      <c r="R446" s="443">
        <v>260</v>
      </c>
      <c r="S446" s="239"/>
      <c r="T446" s="240"/>
      <c r="U446" s="443">
        <v>260</v>
      </c>
      <c r="V446" s="41">
        <f t="shared" ref="V446:V455" si="7230">P446-S446</f>
        <v>0</v>
      </c>
      <c r="W446" s="42">
        <f t="shared" ref="W446:W455" si="7231">Q446-T446</f>
        <v>0</v>
      </c>
      <c r="X446" s="43">
        <f t="shared" ref="X446:X455" si="7232">R446-U446</f>
        <v>0</v>
      </c>
      <c r="Y446" s="239"/>
      <c r="Z446" s="240"/>
      <c r="AA446" s="828">
        <v>250</v>
      </c>
      <c r="AB446" s="239"/>
      <c r="AC446" s="240"/>
      <c r="AD446" s="241">
        <v>250</v>
      </c>
      <c r="AE446" s="236">
        <f t="shared" ref="AE446:AE455" si="7233">Y446-AB446</f>
        <v>0</v>
      </c>
      <c r="AF446" s="232">
        <f t="shared" ref="AF446:AF455" si="7234">Z446-AC446</f>
        <v>0</v>
      </c>
      <c r="AG446" s="233">
        <f t="shared" ref="AG446:AG455" si="7235">AA446-AD446</f>
        <v>0</v>
      </c>
      <c r="AH446" s="449">
        <f t="shared" ref="AH446:AH455" si="7236">G446+P446+Y446</f>
        <v>0</v>
      </c>
      <c r="AI446" s="450" t="e">
        <f t="shared" ref="AI446:AI455" si="7237">IF(AJ446,AJ446/AH446,0)</f>
        <v>#DIV/0!</v>
      </c>
      <c r="AJ446" s="451">
        <f t="shared" ref="AJ446:AJ455" si="7238">I446+R446+AA446</f>
        <v>510</v>
      </c>
      <c r="AK446" s="449">
        <f t="shared" ref="AK446:AK455" si="7239">J446+S446+AB446</f>
        <v>0</v>
      </c>
      <c r="AL446" s="450" t="e">
        <f t="shared" ref="AL446:AL455" si="7240">IF(AM446,AM446/AK446,0)</f>
        <v>#DIV/0!</v>
      </c>
      <c r="AM446" s="451">
        <f t="shared" ref="AM446:AM455" si="7241">L446+U446+AD446</f>
        <v>510</v>
      </c>
      <c r="AN446" s="252">
        <f t="shared" ref="AN446:AN455" si="7242">AH446-AK446</f>
        <v>0</v>
      </c>
      <c r="AO446" s="253" t="e">
        <f t="shared" ref="AO446:AO455" si="7243">AI446-AL446</f>
        <v>#DIV/0!</v>
      </c>
      <c r="AP446" s="253">
        <f t="shared" ref="AP446:AP455" si="7244">AJ446-AM446</f>
        <v>0</v>
      </c>
      <c r="AQ446" s="106"/>
      <c r="AR446" s="100"/>
      <c r="AS446" s="827">
        <v>260</v>
      </c>
      <c r="AT446" s="106"/>
      <c r="AU446" s="100"/>
      <c r="AV446" s="388">
        <v>260</v>
      </c>
      <c r="AW446" s="278">
        <f t="shared" ref="AW446:AW455" si="7245">AQ446-AT446</f>
        <v>0</v>
      </c>
      <c r="AX446" s="232">
        <f t="shared" ref="AX446:AX455" si="7246">AR446-AU446</f>
        <v>0</v>
      </c>
      <c r="AY446" s="233">
        <f t="shared" ref="AY446:AY455" si="7247">AS446-AV446</f>
        <v>0</v>
      </c>
      <c r="AZ446" s="88"/>
      <c r="BA446" s="100"/>
      <c r="BB446" s="827">
        <v>950</v>
      </c>
      <c r="BC446" s="88"/>
      <c r="BD446" s="100"/>
      <c r="BE446" s="90">
        <v>950</v>
      </c>
      <c r="BF446" s="236">
        <f t="shared" ref="BF446:BF455" si="7248">AZ446-BC446</f>
        <v>0</v>
      </c>
      <c r="BG446" s="232">
        <f t="shared" ref="BG446:BG455" si="7249">BA446-BD446</f>
        <v>0</v>
      </c>
      <c r="BH446" s="233">
        <f t="shared" ref="BH446:BH455" si="7250">BB446-BE446</f>
        <v>0</v>
      </c>
      <c r="BI446" s="88"/>
      <c r="BJ446" s="100"/>
      <c r="BK446" s="827">
        <v>100</v>
      </c>
      <c r="BL446" s="88"/>
      <c r="BM446" s="100"/>
      <c r="BN446" s="388">
        <v>100</v>
      </c>
      <c r="BO446" s="236">
        <f t="shared" ref="BO446:BO455" si="7251">BI446-BL446</f>
        <v>0</v>
      </c>
      <c r="BP446" s="232">
        <f t="shared" ref="BP446:BP455" si="7252">BJ446-BM446</f>
        <v>0</v>
      </c>
      <c r="BQ446" s="233">
        <f t="shared" ref="BQ446:BQ455" si="7253">BK446-BN446</f>
        <v>0</v>
      </c>
      <c r="BR446" s="50">
        <f t="shared" ref="BR446:BR455" si="7254">AQ446+AZ446+BI446</f>
        <v>0</v>
      </c>
      <c r="BS446" s="45" t="e">
        <f t="shared" ref="BS446:BS455" si="7255">IF(BT446,BT446/BR446,0)</f>
        <v>#DIV/0!</v>
      </c>
      <c r="BT446" s="51">
        <f t="shared" ref="BT446:BT455" si="7256">AS446+BB446+BK446</f>
        <v>1310</v>
      </c>
      <c r="BU446" s="50">
        <f t="shared" ref="BU446:BU455" si="7257">AT446+BC446+BL446</f>
        <v>0</v>
      </c>
      <c r="BV446" s="45" t="e">
        <f t="shared" ref="BV446:BV455" si="7258">IF(BW446,BW446/BU446,0)</f>
        <v>#DIV/0!</v>
      </c>
      <c r="BW446" s="51">
        <f t="shared" ref="BW446:BW455" si="7259">AV446+BE446+BN446</f>
        <v>1310</v>
      </c>
      <c r="BX446" s="252">
        <f t="shared" ref="BX446:BX455" si="7260">BR446-BU446</f>
        <v>0</v>
      </c>
      <c r="BY446" s="253" t="e">
        <f t="shared" ref="BY446:BY455" si="7261">BS446-BV446</f>
        <v>#DIV/0!</v>
      </c>
      <c r="BZ446" s="253">
        <f t="shared" ref="BZ446:BZ455" si="7262">BT446-BW446</f>
        <v>0</v>
      </c>
      <c r="CA446" s="239"/>
      <c r="CB446" s="240"/>
      <c r="CC446" s="241"/>
      <c r="CD446" s="239"/>
      <c r="CE446" s="240"/>
      <c r="CF446" s="241"/>
      <c r="CG446" s="236">
        <f t="shared" ref="CG446:CG455" si="7263">CA446-CD446</f>
        <v>0</v>
      </c>
      <c r="CH446" s="232">
        <f t="shared" ref="CH446:CH455" si="7264">CB446-CE446</f>
        <v>0</v>
      </c>
      <c r="CI446" s="233">
        <f t="shared" ref="CI446:CI455" si="7265">CC446-CF446</f>
        <v>0</v>
      </c>
      <c r="CJ446" s="239"/>
      <c r="CK446" s="240"/>
      <c r="CL446" s="443"/>
      <c r="CM446" s="239"/>
      <c r="CN446" s="240"/>
      <c r="CO446" s="443"/>
      <c r="CP446" s="236">
        <f t="shared" ref="CP446:CP455" si="7266">CJ446-CM446</f>
        <v>0</v>
      </c>
      <c r="CQ446" s="232">
        <f t="shared" ref="CQ446:CQ448" si="7267">CK446-CN446</f>
        <v>0</v>
      </c>
      <c r="CR446" s="233">
        <f t="shared" ref="CR446:CR448" si="7268">CL446-CO446</f>
        <v>0</v>
      </c>
      <c r="CS446" s="239"/>
      <c r="CT446" s="240"/>
      <c r="CU446" s="807">
        <v>100</v>
      </c>
      <c r="CV446" s="239"/>
      <c r="CW446" s="240"/>
      <c r="CX446" s="241">
        <v>100</v>
      </c>
      <c r="CY446" s="236">
        <f t="shared" ref="CY446:CY455" si="7269">CS446-CV446</f>
        <v>0</v>
      </c>
      <c r="CZ446" s="232">
        <f t="shared" ref="CZ446:CZ455" si="7270">CT446-CW446</f>
        <v>0</v>
      </c>
      <c r="DA446" s="233">
        <f t="shared" ref="DA446:DA455" si="7271">CU446-CX446</f>
        <v>0</v>
      </c>
      <c r="DB446" s="449">
        <f t="shared" ref="DB446:DB455" si="7272">CA446+CJ446+CS446</f>
        <v>0</v>
      </c>
      <c r="DC446" s="450" t="e">
        <f t="shared" ref="DC446:DC455" si="7273">IF(DD446,DD446/DB446,0)</f>
        <v>#DIV/0!</v>
      </c>
      <c r="DD446" s="451">
        <f t="shared" ref="DD446:DD448" si="7274">CC446+CL446+CU446</f>
        <v>100</v>
      </c>
      <c r="DE446" s="449">
        <f t="shared" ref="DE446:DE455" si="7275">CD446+CM446+CV446</f>
        <v>0</v>
      </c>
      <c r="DF446" s="450" t="e">
        <f t="shared" ref="DF446:DF455" si="7276">IF(DG446,DG446/DE446,0)</f>
        <v>#DIV/0!</v>
      </c>
      <c r="DG446" s="451">
        <f t="shared" ref="DG446:DG455" si="7277">CF446+CO446+CX446</f>
        <v>100</v>
      </c>
      <c r="DH446" s="252">
        <f t="shared" ref="DH446:DH455" si="7278">DB446-DE446</f>
        <v>0</v>
      </c>
      <c r="DI446" s="253" t="e">
        <f t="shared" ref="DI446:DI455" si="7279">DC446-DF446</f>
        <v>#DIV/0!</v>
      </c>
      <c r="DJ446" s="253">
        <f t="shared" ref="DJ446:DJ455" si="7280">DD446-DG446</f>
        <v>0</v>
      </c>
      <c r="DK446" s="88"/>
      <c r="DL446" s="100"/>
      <c r="DM446" s="90">
        <f>DK446*DL446</f>
        <v>0</v>
      </c>
      <c r="DN446" s="88"/>
      <c r="DO446" s="100"/>
      <c r="DP446" s="90">
        <f>DN446*DO446</f>
        <v>0</v>
      </c>
      <c r="DQ446" s="236">
        <f t="shared" ref="DQ446:DQ455" si="7281">DK446-DN446</f>
        <v>0</v>
      </c>
      <c r="DR446" s="232">
        <f t="shared" ref="DR446:DR455" si="7282">DL446-DO446</f>
        <v>0</v>
      </c>
      <c r="DS446" s="233">
        <f t="shared" ref="DS446:DS455" si="7283">DM446-DP446</f>
        <v>0</v>
      </c>
      <c r="DT446" s="88"/>
      <c r="DU446" s="100"/>
      <c r="DV446" s="90"/>
      <c r="DW446" s="88"/>
      <c r="DX446" s="100"/>
      <c r="DY446" s="90"/>
      <c r="DZ446" s="236">
        <f t="shared" ref="DZ446:DZ455" si="7284">DT446-DW446</f>
        <v>0</v>
      </c>
      <c r="EA446" s="232">
        <f t="shared" ref="EA446:EA455" si="7285">DU446-DX446</f>
        <v>0</v>
      </c>
      <c r="EB446" s="233">
        <f t="shared" ref="EB446:EB455" si="7286">DV446-DY446</f>
        <v>0</v>
      </c>
      <c r="EC446" s="88"/>
      <c r="ED446" s="100"/>
      <c r="EE446" s="827">
        <v>300</v>
      </c>
      <c r="EF446" s="88"/>
      <c r="EG446" s="100"/>
      <c r="EH446" s="90">
        <v>300</v>
      </c>
      <c r="EI446" s="41">
        <f t="shared" ref="EI446:EI455" si="7287">EC446-EF446</f>
        <v>0</v>
      </c>
      <c r="EJ446" s="42">
        <f t="shared" ref="EJ446:EJ455" si="7288">ED446-EG446</f>
        <v>0</v>
      </c>
      <c r="EK446" s="43">
        <f t="shared" ref="EK446:EK455" si="7289">EE446-EH446</f>
        <v>0</v>
      </c>
      <c r="EL446" s="50">
        <f t="shared" ref="EL446:EL455" si="7290">DK446+DT446+EC446</f>
        <v>0</v>
      </c>
      <c r="EM446" s="45" t="e">
        <f t="shared" ref="EM446:EM455" si="7291">IF(EN446,EN446/EL446,0)</f>
        <v>#DIV/0!</v>
      </c>
      <c r="EN446" s="51">
        <f t="shared" ref="EN446:EN455" si="7292">DM446+DV446+EE446</f>
        <v>300</v>
      </c>
      <c r="EO446" s="50">
        <f t="shared" ref="EO446:EO455" si="7293">DN446+DW446+EF446</f>
        <v>0</v>
      </c>
      <c r="EP446" s="45" t="e">
        <f t="shared" ref="EP446:EP455" si="7294">IF(EQ446,EQ446/EO446,0)</f>
        <v>#DIV/0!</v>
      </c>
      <c r="EQ446" s="51">
        <f t="shared" ref="EQ446:EQ455" si="7295">DP446+DY446+EH446</f>
        <v>300</v>
      </c>
      <c r="ER446" s="81">
        <f t="shared" ref="ER446:ER455" si="7296">EL446-EO446</f>
        <v>0</v>
      </c>
      <c r="ES446" s="52" t="e">
        <f t="shared" ref="ES446:ES455" si="7297">EM446-EP446</f>
        <v>#DIV/0!</v>
      </c>
      <c r="ET446" s="52">
        <f t="shared" ref="ET446:ET455" si="7298">EN446-EQ446</f>
        <v>0</v>
      </c>
      <c r="EU446" s="27">
        <f t="shared" ref="EU446:EU455" si="7299">AH446+BR446+DB446+EL446</f>
        <v>0</v>
      </c>
      <c r="EV446" s="28" t="e">
        <f t="shared" ref="EV446:EV455" si="7300">IF(EW446,EW446/EU446,0)</f>
        <v>#DIV/0!</v>
      </c>
      <c r="EW446" s="29">
        <f t="shared" ref="EW446:EW455" si="7301">AJ446+BT446+DD446+EN446</f>
        <v>2220</v>
      </c>
      <c r="EX446" s="27">
        <f t="shared" ref="EX446:EX455" si="7302">AK446+BU446+DE446+EO446</f>
        <v>0</v>
      </c>
      <c r="EY446" s="28" t="e">
        <f t="shared" ref="EY446:EY455" si="7303">IF(EZ446,EZ446/EX446,0)</f>
        <v>#DIV/0!</v>
      </c>
      <c r="EZ446" s="29">
        <f t="shared" ref="EZ446:EZ455" si="7304">AM446+BW446+DG446+EQ446</f>
        <v>2220</v>
      </c>
      <c r="FA446" s="27">
        <f t="shared" ref="FA446:FA455" si="7305">EU446-EX446</f>
        <v>0</v>
      </c>
      <c r="FB446" s="28" t="e">
        <f t="shared" ref="FB446:FB455" si="7306">EV446-EY446</f>
        <v>#DIV/0!</v>
      </c>
      <c r="FC446" s="29">
        <f t="shared" ref="FC446:FC455" si="7307">EW446-EZ446</f>
        <v>0</v>
      </c>
      <c r="FE446" s="84" t="s">
        <v>516</v>
      </c>
      <c r="FF446" s="176" t="s">
        <v>299</v>
      </c>
      <c r="FG446" s="176" t="s">
        <v>262</v>
      </c>
      <c r="FH446" s="84" t="s">
        <v>211</v>
      </c>
      <c r="FI446" s="239"/>
      <c r="FJ446" s="240"/>
      <c r="FK446" s="443"/>
      <c r="FL446" s="239"/>
      <c r="FM446" s="240"/>
      <c r="FN446" s="443"/>
      <c r="FO446" s="41">
        <f t="shared" ref="FO446:FO455" si="7308">FI446-FL446</f>
        <v>0</v>
      </c>
      <c r="FP446" s="42">
        <f t="shared" ref="FP446:FP455" si="7309">FJ446-FM446</f>
        <v>0</v>
      </c>
      <c r="FQ446" s="43">
        <f t="shared" ref="FQ446:FQ455" si="7310">FK446-FN446</f>
        <v>0</v>
      </c>
      <c r="FR446" s="239"/>
      <c r="FS446" s="240"/>
      <c r="FT446" s="807">
        <v>180</v>
      </c>
      <c r="FU446" s="239"/>
      <c r="FV446" s="240"/>
      <c r="FW446" s="443">
        <v>180</v>
      </c>
      <c r="FX446" s="41">
        <f t="shared" ref="FX446:FX455" si="7311">FR446-FU446</f>
        <v>0</v>
      </c>
      <c r="FY446" s="42">
        <f t="shared" ref="FY446:FY455" si="7312">FS446-FV446</f>
        <v>0</v>
      </c>
      <c r="FZ446" s="43">
        <f t="shared" ref="FZ446:FZ455" si="7313">FT446-FW446</f>
        <v>0</v>
      </c>
      <c r="GA446" s="239"/>
      <c r="GB446" s="240"/>
      <c r="GC446" s="241"/>
      <c r="GD446" s="239"/>
      <c r="GE446" s="240"/>
      <c r="GF446" s="241"/>
      <c r="GG446" s="236">
        <f t="shared" ref="GG446:GG455" si="7314">GA446-GD446</f>
        <v>0</v>
      </c>
      <c r="GH446" s="232">
        <f t="shared" ref="GH446:GH455" si="7315">GB446-GE446</f>
        <v>0</v>
      </c>
      <c r="GI446" s="233">
        <f t="shared" ref="GI446:GI455" si="7316">GC446-GF446</f>
        <v>0</v>
      </c>
      <c r="GJ446" s="449">
        <f t="shared" ref="GJ446:GJ455" si="7317">FI446+FR446+GA446</f>
        <v>0</v>
      </c>
      <c r="GK446" s="450" t="e">
        <f t="shared" ref="GK446:GK455" si="7318">IF(GL446,GL446/GJ446,0)</f>
        <v>#DIV/0!</v>
      </c>
      <c r="GL446" s="451">
        <f t="shared" ref="GL446:GL455" si="7319">FK446+FT446+GC446</f>
        <v>180</v>
      </c>
      <c r="GM446" s="449">
        <f t="shared" ref="GM446:GM455" si="7320">FL446+FU446+GD446</f>
        <v>0</v>
      </c>
      <c r="GN446" s="450" t="e">
        <f t="shared" ref="GN446:GN455" si="7321">IF(GO446,GO446/GM446,0)</f>
        <v>#DIV/0!</v>
      </c>
      <c r="GO446" s="451">
        <f t="shared" ref="GO446:GO455" si="7322">FN446+FW446+GF446</f>
        <v>180</v>
      </c>
      <c r="GP446" s="252">
        <f t="shared" ref="GP446:GP455" si="7323">GJ446-GM446</f>
        <v>0</v>
      </c>
      <c r="GQ446" s="253" t="e">
        <f t="shared" ref="GQ446:GQ455" si="7324">GK446-GN446</f>
        <v>#DIV/0!</v>
      </c>
      <c r="GR446" s="253">
        <f t="shared" ref="GR446:GR455" si="7325">GL446-GO446</f>
        <v>0</v>
      </c>
      <c r="GS446" s="106"/>
      <c r="GT446" s="100"/>
      <c r="GU446" s="388"/>
      <c r="GV446" s="106"/>
      <c r="GW446" s="100"/>
      <c r="GX446" s="388"/>
      <c r="GY446" s="278">
        <f t="shared" ref="GY446:GY455" si="7326">GS446-GV446</f>
        <v>0</v>
      </c>
      <c r="GZ446" s="232">
        <f t="shared" ref="GZ446:GZ455" si="7327">GT446-GW446</f>
        <v>0</v>
      </c>
      <c r="HA446" s="233">
        <f t="shared" ref="HA446:HA455" si="7328">GU446-GX446</f>
        <v>0</v>
      </c>
      <c r="HB446" s="88"/>
      <c r="HC446" s="100"/>
      <c r="HD446" s="90"/>
      <c r="HE446" s="88"/>
      <c r="HF446" s="100"/>
      <c r="HG446" s="90"/>
      <c r="HH446" s="236">
        <f t="shared" ref="HH446:HH455" si="7329">HB446-HE446</f>
        <v>0</v>
      </c>
      <c r="HI446" s="232">
        <f t="shared" ref="HI446:HI455" si="7330">HC446-HF446</f>
        <v>0</v>
      </c>
      <c r="HJ446" s="233">
        <f t="shared" ref="HJ446:HJ455" si="7331">HD446-HG446</f>
        <v>0</v>
      </c>
      <c r="HK446" s="88"/>
      <c r="HL446" s="100"/>
      <c r="HM446" s="388"/>
      <c r="HN446" s="88"/>
      <c r="HO446" s="100"/>
      <c r="HP446" s="388"/>
      <c r="HQ446" s="236">
        <f t="shared" ref="HQ446:HQ455" si="7332">HK446-HN446</f>
        <v>0</v>
      </c>
      <c r="HR446" s="232">
        <f t="shared" ref="HR446:HR455" si="7333">HL446-HO446</f>
        <v>0</v>
      </c>
      <c r="HS446" s="233">
        <f t="shared" ref="HS446:HS455" si="7334">HM446-HP446</f>
        <v>0</v>
      </c>
      <c r="HT446" s="50">
        <f t="shared" ref="HT446:HT455" si="7335">GS446+HB446+HK446</f>
        <v>0</v>
      </c>
      <c r="HU446" s="45">
        <f t="shared" ref="HU446:HU455" si="7336">IF(HV446,HV446/HT446,0)</f>
        <v>0</v>
      </c>
      <c r="HV446" s="51">
        <f t="shared" ref="HV446:HV455" si="7337">GU446+HD446+HM446</f>
        <v>0</v>
      </c>
      <c r="HW446" s="50">
        <f t="shared" ref="HW446:HW455" si="7338">GV446+HE446+HN446</f>
        <v>0</v>
      </c>
      <c r="HX446" s="45">
        <f t="shared" ref="HX446:HX455" si="7339">IF(HY446,HY446/HW446,0)</f>
        <v>0</v>
      </c>
      <c r="HY446" s="51">
        <f t="shared" ref="HY446:HY455" si="7340">GX446+HG446+HP446</f>
        <v>0</v>
      </c>
      <c r="HZ446" s="252">
        <f t="shared" ref="HZ446:HZ455" si="7341">HT446-HW446</f>
        <v>0</v>
      </c>
      <c r="IA446" s="253">
        <f t="shared" ref="IA446:IA455" si="7342">HU446-HX446</f>
        <v>0</v>
      </c>
      <c r="IB446" s="253">
        <f t="shared" ref="IB446:IB455" si="7343">HV446-HY446</f>
        <v>0</v>
      </c>
      <c r="IC446" s="239"/>
      <c r="ID446" s="240"/>
      <c r="IE446" s="241"/>
      <c r="IF446" s="239"/>
      <c r="IG446" s="240"/>
      <c r="IH446" s="241"/>
      <c r="II446" s="236">
        <f t="shared" ref="II446:II455" si="7344">IC446-IF446</f>
        <v>0</v>
      </c>
      <c r="IJ446" s="232">
        <f t="shared" ref="IJ446:IJ455" si="7345">ID446-IG446</f>
        <v>0</v>
      </c>
      <c r="IK446" s="233">
        <f t="shared" ref="IK446:IK455" si="7346">IE446-IH446</f>
        <v>0</v>
      </c>
      <c r="IL446" s="239"/>
      <c r="IM446" s="240"/>
      <c r="IN446" s="443"/>
      <c r="IO446" s="239"/>
      <c r="IP446" s="240"/>
      <c r="IQ446" s="443"/>
      <c r="IR446" s="236">
        <f t="shared" ref="IR446:IR455" si="7347">IL446-IO446</f>
        <v>0</v>
      </c>
      <c r="IS446" s="232">
        <f t="shared" ref="IS446:IS455" si="7348">IM446-IP446</f>
        <v>0</v>
      </c>
      <c r="IT446" s="233">
        <f t="shared" ref="IT446:IT455" si="7349">IN446-IQ446</f>
        <v>0</v>
      </c>
      <c r="IU446" s="239"/>
      <c r="IV446" s="240"/>
      <c r="IW446" s="241"/>
      <c r="IX446" s="239"/>
      <c r="IY446" s="240"/>
      <c r="IZ446" s="241"/>
      <c r="JA446" s="236">
        <f t="shared" ref="JA446:JA455" si="7350">IU446-IX446</f>
        <v>0</v>
      </c>
      <c r="JB446" s="232">
        <f t="shared" ref="JB446:JB455" si="7351">IV446-IY446</f>
        <v>0</v>
      </c>
      <c r="JC446" s="233">
        <f t="shared" ref="JC446:JC455" si="7352">IW446-IZ446</f>
        <v>0</v>
      </c>
      <c r="JD446" s="449">
        <f t="shared" ref="JD446:JD455" si="7353">IC446+IL446+IU446</f>
        <v>0</v>
      </c>
      <c r="JE446" s="450">
        <f t="shared" ref="JE446:JE455" si="7354">IF(JF446,JF446/JD446,0)</f>
        <v>0</v>
      </c>
      <c r="JF446" s="451">
        <f t="shared" ref="JF446:JF455" si="7355">IE446+IN446+IW446</f>
        <v>0</v>
      </c>
      <c r="JG446" s="449">
        <f t="shared" ref="JG446:JG455" si="7356">IF446+IO446+IX446</f>
        <v>0</v>
      </c>
      <c r="JH446" s="450">
        <f t="shared" ref="JH446:JH455" si="7357">IF(JI446,JI446/JG446,0)</f>
        <v>0</v>
      </c>
      <c r="JI446" s="451">
        <f t="shared" ref="JI446:JI455" si="7358">IH446+IQ446+IZ446</f>
        <v>0</v>
      </c>
      <c r="JJ446" s="252">
        <f t="shared" ref="JJ446:JJ455" si="7359">JD446-JG446</f>
        <v>0</v>
      </c>
      <c r="JK446" s="253">
        <f t="shared" ref="JK446:JK455" si="7360">JE446-JH446</f>
        <v>0</v>
      </c>
      <c r="JL446" s="253">
        <f t="shared" ref="JL446:JL455" si="7361">JF446-JI446</f>
        <v>0</v>
      </c>
      <c r="JM446" s="88"/>
      <c r="JN446" s="100"/>
      <c r="JO446" s="90">
        <f>JM446*JN446</f>
        <v>0</v>
      </c>
      <c r="JP446" s="88"/>
      <c r="JQ446" s="100"/>
      <c r="JR446" s="90">
        <f>JP446*JQ446</f>
        <v>0</v>
      </c>
      <c r="JS446" s="236">
        <f t="shared" ref="JS446:JS455" si="7362">JM446-JP446</f>
        <v>0</v>
      </c>
      <c r="JT446" s="232">
        <f t="shared" ref="JT446:JT455" si="7363">JN446-JQ446</f>
        <v>0</v>
      </c>
      <c r="JU446" s="233">
        <f t="shared" ref="JU446:JU455" si="7364">JO446-JR446</f>
        <v>0</v>
      </c>
      <c r="JV446" s="88"/>
      <c r="JW446" s="100"/>
      <c r="JX446" s="827">
        <v>200</v>
      </c>
      <c r="JY446" s="88"/>
      <c r="JZ446" s="100"/>
      <c r="KA446" s="90">
        <v>200</v>
      </c>
      <c r="KB446" s="236">
        <f t="shared" ref="KB446:KB455" si="7365">JV446-JY446</f>
        <v>0</v>
      </c>
      <c r="KC446" s="232">
        <f t="shared" ref="KC446:KC455" si="7366">JW446-JZ446</f>
        <v>0</v>
      </c>
      <c r="KD446" s="827"/>
      <c r="KE446" s="88"/>
      <c r="KF446" s="100"/>
      <c r="KG446" s="90">
        <f>KE446*KF446</f>
        <v>0</v>
      </c>
      <c r="KH446" s="88"/>
      <c r="KI446" s="100"/>
      <c r="KJ446" s="90">
        <f>KH446*KI446</f>
        <v>0</v>
      </c>
      <c r="KK446" s="41">
        <f t="shared" ref="KK446:KK455" si="7367">KE446-KH446</f>
        <v>0</v>
      </c>
      <c r="KL446" s="42">
        <f t="shared" ref="KL446:KL455" si="7368">KF446-KI446</f>
        <v>0</v>
      </c>
      <c r="KM446" s="43">
        <f t="shared" ref="KM446:KM455" si="7369">KG446-KJ446</f>
        <v>0</v>
      </c>
      <c r="KN446" s="50">
        <f t="shared" ref="KN446:KN455" si="7370">JM446+JV446+KE446</f>
        <v>0</v>
      </c>
      <c r="KO446" s="45" t="e">
        <f t="shared" ref="KO446:KO455" si="7371">IF(KP446,KP446/KN446,0)</f>
        <v>#DIV/0!</v>
      </c>
      <c r="KP446" s="51">
        <f t="shared" ref="KP446:KP455" si="7372">JO446+JX446+KG446</f>
        <v>200</v>
      </c>
      <c r="KQ446" s="50">
        <f t="shared" ref="KQ446:KQ455" si="7373">JP446+JY446+KH446</f>
        <v>0</v>
      </c>
      <c r="KR446" s="45" t="e">
        <f t="shared" ref="KR446:KR455" si="7374">IF(KS446,KS446/KQ446,0)</f>
        <v>#DIV/0!</v>
      </c>
      <c r="KS446" s="51">
        <f t="shared" ref="KS446:KS455" si="7375">JR446+KA446+KJ446</f>
        <v>200</v>
      </c>
      <c r="KT446" s="81">
        <f t="shared" ref="KT446:KT455" si="7376">KN446-KQ446</f>
        <v>0</v>
      </c>
      <c r="KU446" s="52" t="e">
        <f t="shared" ref="KU446:KU455" si="7377">KO446-KR446</f>
        <v>#DIV/0!</v>
      </c>
      <c r="KV446" s="52">
        <f t="shared" ref="KV446:KV455" si="7378">KP446-KS446</f>
        <v>0</v>
      </c>
      <c r="KW446" s="27">
        <f t="shared" ref="KW446:KW455" si="7379">GJ446+HT446+JD446+KN446</f>
        <v>0</v>
      </c>
      <c r="KX446" s="28" t="e">
        <f t="shared" ref="KX446:KX455" si="7380">IF(KY446,KY446/KW446,0)</f>
        <v>#DIV/0!</v>
      </c>
      <c r="KY446" s="29">
        <f t="shared" ref="KY446:KY455" si="7381">GL446+HV446+JF446+KP446</f>
        <v>380</v>
      </c>
      <c r="KZ446" s="27">
        <f t="shared" ref="KZ446:KZ455" si="7382">GM446+HW446+JG446+KQ446</f>
        <v>0</v>
      </c>
      <c r="LA446" s="28" t="e">
        <f t="shared" ref="LA446:LA455" si="7383">IF(LB446,LB446/KZ446,0)</f>
        <v>#DIV/0!</v>
      </c>
      <c r="LB446" s="29">
        <f t="shared" ref="LB446:LB455" si="7384">GO446+HY446+JI446+KS446</f>
        <v>380</v>
      </c>
      <c r="LC446" s="27">
        <f t="shared" ref="LC446:LC455" si="7385">KW446-KZ446</f>
        <v>0</v>
      </c>
      <c r="LD446" s="28" t="e">
        <f t="shared" ref="LD446:LD455" si="7386">KX446-LA446</f>
        <v>#DIV/0!</v>
      </c>
      <c r="LE446" s="29">
        <f t="shared" ref="LE446:LE455" si="7387">KY446-LB446</f>
        <v>0</v>
      </c>
    </row>
    <row r="447" spans="2:317" ht="20.25" hidden="1" customHeight="1" outlineLevel="3">
      <c r="B447" s="84" t="s">
        <v>517</v>
      </c>
      <c r="C447" s="675" t="s">
        <v>518</v>
      </c>
      <c r="D447" s="176"/>
      <c r="E447" s="176" t="s">
        <v>262</v>
      </c>
      <c r="F447" s="84"/>
      <c r="G447" s="239"/>
      <c r="H447" s="240"/>
      <c r="I447" s="443"/>
      <c r="J447" s="239"/>
      <c r="K447" s="240"/>
      <c r="L447" s="443"/>
      <c r="M447" s="41">
        <f t="shared" si="7227"/>
        <v>0</v>
      </c>
      <c r="N447" s="42">
        <f t="shared" si="7228"/>
        <v>0</v>
      </c>
      <c r="O447" s="43">
        <f t="shared" si="7229"/>
        <v>0</v>
      </c>
      <c r="P447" s="88"/>
      <c r="Q447" s="100"/>
      <c r="R447" s="443"/>
      <c r="S447" s="88"/>
      <c r="T447" s="100"/>
      <c r="U447" s="443"/>
      <c r="V447" s="41">
        <f t="shared" si="7230"/>
        <v>0</v>
      </c>
      <c r="W447" s="42">
        <f t="shared" si="7231"/>
        <v>0</v>
      </c>
      <c r="X447" s="43">
        <f t="shared" si="7232"/>
        <v>0</v>
      </c>
      <c r="Y447" s="88"/>
      <c r="Z447" s="100"/>
      <c r="AA447" s="443"/>
      <c r="AB447" s="88"/>
      <c r="AC447" s="100"/>
      <c r="AD447" s="443">
        <v>1960</v>
      </c>
      <c r="AE447" s="236">
        <f t="shared" si="7233"/>
        <v>0</v>
      </c>
      <c r="AF447" s="232">
        <f t="shared" si="7234"/>
        <v>0</v>
      </c>
      <c r="AG447" s="233">
        <f t="shared" si="7235"/>
        <v>-1960</v>
      </c>
      <c r="AH447" s="449">
        <f t="shared" si="7236"/>
        <v>0</v>
      </c>
      <c r="AI447" s="450">
        <f t="shared" si="7237"/>
        <v>0</v>
      </c>
      <c r="AJ447" s="451">
        <f t="shared" si="7238"/>
        <v>0</v>
      </c>
      <c r="AK447" s="449">
        <f t="shared" si="7239"/>
        <v>0</v>
      </c>
      <c r="AL447" s="450" t="e">
        <f t="shared" si="7240"/>
        <v>#DIV/0!</v>
      </c>
      <c r="AM447" s="451">
        <f t="shared" si="7241"/>
        <v>1960</v>
      </c>
      <c r="AN447" s="252">
        <f t="shared" si="7242"/>
        <v>0</v>
      </c>
      <c r="AO447" s="253" t="e">
        <f t="shared" si="7243"/>
        <v>#DIV/0!</v>
      </c>
      <c r="AP447" s="253">
        <f t="shared" si="7244"/>
        <v>-1960</v>
      </c>
      <c r="AQ447" s="88"/>
      <c r="AR447" s="100"/>
      <c r="AS447" s="443">
        <v>1200</v>
      </c>
      <c r="AT447" s="88"/>
      <c r="AU447" s="100"/>
      <c r="AV447" s="443"/>
      <c r="AW447" s="236">
        <f t="shared" si="7245"/>
        <v>0</v>
      </c>
      <c r="AX447" s="232">
        <f t="shared" si="7246"/>
        <v>0</v>
      </c>
      <c r="AY447" s="233">
        <f t="shared" si="7247"/>
        <v>1200</v>
      </c>
      <c r="AZ447" s="88"/>
      <c r="BA447" s="100"/>
      <c r="BB447" s="90"/>
      <c r="BC447" s="88"/>
      <c r="BD447" s="100"/>
      <c r="BE447" s="443"/>
      <c r="BF447" s="236">
        <f t="shared" si="7248"/>
        <v>0</v>
      </c>
      <c r="BG447" s="232">
        <f t="shared" si="7249"/>
        <v>0</v>
      </c>
      <c r="BH447" s="233">
        <f t="shared" si="7250"/>
        <v>0</v>
      </c>
      <c r="BI447" s="88"/>
      <c r="BJ447" s="100"/>
      <c r="BK447" s="443"/>
      <c r="BL447" s="88"/>
      <c r="BM447" s="100"/>
      <c r="BN447" s="443"/>
      <c r="BO447" s="236">
        <f t="shared" si="7251"/>
        <v>0</v>
      </c>
      <c r="BP447" s="232">
        <f t="shared" si="7252"/>
        <v>0</v>
      </c>
      <c r="BQ447" s="233">
        <f t="shared" si="7253"/>
        <v>0</v>
      </c>
      <c r="BR447" s="50">
        <f t="shared" si="7254"/>
        <v>0</v>
      </c>
      <c r="BS447" s="45" t="e">
        <f t="shared" si="7255"/>
        <v>#DIV/0!</v>
      </c>
      <c r="BT447" s="51">
        <f t="shared" si="7256"/>
        <v>1200</v>
      </c>
      <c r="BU447" s="50">
        <f t="shared" si="7257"/>
        <v>0</v>
      </c>
      <c r="BV447" s="45">
        <f t="shared" si="7258"/>
        <v>0</v>
      </c>
      <c r="BW447" s="51">
        <f t="shared" si="7259"/>
        <v>0</v>
      </c>
      <c r="BX447" s="252">
        <f t="shared" si="7260"/>
        <v>0</v>
      </c>
      <c r="BY447" s="253" t="e">
        <f t="shared" si="7261"/>
        <v>#DIV/0!</v>
      </c>
      <c r="BZ447" s="253">
        <f t="shared" si="7262"/>
        <v>1200</v>
      </c>
      <c r="CA447" s="239"/>
      <c r="CB447" s="240"/>
      <c r="CC447" s="241"/>
      <c r="CD447" s="239"/>
      <c r="CE447" s="240"/>
      <c r="CF447" s="241"/>
      <c r="CG447" s="236">
        <f t="shared" si="7263"/>
        <v>0</v>
      </c>
      <c r="CH447" s="232">
        <f t="shared" si="7264"/>
        <v>0</v>
      </c>
      <c r="CI447" s="233">
        <f t="shared" si="7265"/>
        <v>0</v>
      </c>
      <c r="CJ447" s="239"/>
      <c r="CK447" s="240"/>
      <c r="CL447" s="443"/>
      <c r="CM447" s="239"/>
      <c r="CN447" s="240"/>
      <c r="CO447" s="443"/>
      <c r="CP447" s="236">
        <f t="shared" si="7266"/>
        <v>0</v>
      </c>
      <c r="CQ447" s="232">
        <f t="shared" si="7267"/>
        <v>0</v>
      </c>
      <c r="CR447" s="233">
        <f t="shared" si="7268"/>
        <v>0</v>
      </c>
      <c r="CS447" s="88"/>
      <c r="CT447" s="100"/>
      <c r="CU447" s="443">
        <v>900</v>
      </c>
      <c r="CV447" s="88"/>
      <c r="CW447" s="100"/>
      <c r="CX447" s="443">
        <v>1470</v>
      </c>
      <c r="CY447" s="236">
        <f t="shared" si="7269"/>
        <v>0</v>
      </c>
      <c r="CZ447" s="232">
        <f t="shared" si="7270"/>
        <v>0</v>
      </c>
      <c r="DA447" s="233">
        <f t="shared" si="7271"/>
        <v>-570</v>
      </c>
      <c r="DB447" s="449">
        <f t="shared" si="7272"/>
        <v>0</v>
      </c>
      <c r="DC447" s="450" t="e">
        <f t="shared" si="7273"/>
        <v>#DIV/0!</v>
      </c>
      <c r="DD447" s="451">
        <f t="shared" si="7274"/>
        <v>900</v>
      </c>
      <c r="DE447" s="449">
        <f t="shared" si="7275"/>
        <v>0</v>
      </c>
      <c r="DF447" s="450" t="e">
        <f t="shared" si="7276"/>
        <v>#DIV/0!</v>
      </c>
      <c r="DG447" s="451">
        <f t="shared" si="7277"/>
        <v>1470</v>
      </c>
      <c r="DH447" s="252">
        <f t="shared" si="7278"/>
        <v>0</v>
      </c>
      <c r="DI447" s="253" t="e">
        <f t="shared" si="7279"/>
        <v>#DIV/0!</v>
      </c>
      <c r="DJ447" s="253">
        <f t="shared" si="7280"/>
        <v>-570</v>
      </c>
      <c r="DK447" s="88"/>
      <c r="DL447" s="100"/>
      <c r="DM447" s="443"/>
      <c r="DN447" s="88"/>
      <c r="DO447" s="100"/>
      <c r="DP447" s="443"/>
      <c r="DQ447" s="236">
        <f t="shared" si="7281"/>
        <v>0</v>
      </c>
      <c r="DR447" s="232">
        <f t="shared" si="7282"/>
        <v>0</v>
      </c>
      <c r="DS447" s="233">
        <f t="shared" si="7283"/>
        <v>0</v>
      </c>
      <c r="DT447" s="88"/>
      <c r="DU447" s="100"/>
      <c r="DV447" s="388"/>
      <c r="DW447" s="88"/>
      <c r="DX447" s="100"/>
      <c r="DY447" s="388"/>
      <c r="DZ447" s="236">
        <f t="shared" si="7284"/>
        <v>0</v>
      </c>
      <c r="EA447" s="232">
        <f t="shared" si="7285"/>
        <v>0</v>
      </c>
      <c r="EB447" s="233">
        <f t="shared" si="7286"/>
        <v>0</v>
      </c>
      <c r="EC447" s="88"/>
      <c r="ED447" s="100"/>
      <c r="EE447" s="443"/>
      <c r="EF447" s="88"/>
      <c r="EG447" s="100"/>
      <c r="EH447" s="443"/>
      <c r="EI447" s="41">
        <f t="shared" si="7287"/>
        <v>0</v>
      </c>
      <c r="EJ447" s="42">
        <f t="shared" si="7288"/>
        <v>0</v>
      </c>
      <c r="EK447" s="43">
        <f t="shared" si="7289"/>
        <v>0</v>
      </c>
      <c r="EL447" s="50">
        <f t="shared" si="7290"/>
        <v>0</v>
      </c>
      <c r="EM447" s="45">
        <f t="shared" si="7291"/>
        <v>0</v>
      </c>
      <c r="EN447" s="51">
        <f t="shared" si="7292"/>
        <v>0</v>
      </c>
      <c r="EO447" s="50">
        <f t="shared" si="7293"/>
        <v>0</v>
      </c>
      <c r="EP447" s="45">
        <f t="shared" si="7294"/>
        <v>0</v>
      </c>
      <c r="EQ447" s="51">
        <f t="shared" si="7295"/>
        <v>0</v>
      </c>
      <c r="ER447" s="81">
        <f t="shared" si="7296"/>
        <v>0</v>
      </c>
      <c r="ES447" s="52">
        <f t="shared" si="7297"/>
        <v>0</v>
      </c>
      <c r="ET447" s="52">
        <f t="shared" si="7298"/>
        <v>0</v>
      </c>
      <c r="EU447" s="27">
        <f t="shared" si="7299"/>
        <v>0</v>
      </c>
      <c r="EV447" s="28" t="e">
        <f t="shared" si="7300"/>
        <v>#DIV/0!</v>
      </c>
      <c r="EW447" s="670">
        <f t="shared" si="7301"/>
        <v>2100</v>
      </c>
      <c r="EX447" s="27">
        <f t="shared" si="7302"/>
        <v>0</v>
      </c>
      <c r="EY447" s="28" t="e">
        <f t="shared" si="7303"/>
        <v>#DIV/0!</v>
      </c>
      <c r="EZ447" s="670">
        <f t="shared" si="7304"/>
        <v>3430</v>
      </c>
      <c r="FA447" s="27">
        <f t="shared" si="7305"/>
        <v>0</v>
      </c>
      <c r="FB447" s="28" t="e">
        <f t="shared" si="7306"/>
        <v>#DIV/0!</v>
      </c>
      <c r="FC447" s="29">
        <f t="shared" si="7307"/>
        <v>-1330</v>
      </c>
      <c r="FE447" s="84" t="s">
        <v>442</v>
      </c>
      <c r="FF447" s="176" t="s">
        <v>306</v>
      </c>
      <c r="FG447" s="176" t="s">
        <v>262</v>
      </c>
      <c r="FH447" s="84"/>
      <c r="FI447" s="239"/>
      <c r="FJ447" s="240"/>
      <c r="FK447" s="443">
        <v>900</v>
      </c>
      <c r="FL447" s="239"/>
      <c r="FM447" s="240"/>
      <c r="FN447" s="443">
        <v>1470</v>
      </c>
      <c r="FO447" s="41">
        <f t="shared" si="7308"/>
        <v>0</v>
      </c>
      <c r="FP447" s="42">
        <f t="shared" si="7309"/>
        <v>0</v>
      </c>
      <c r="FQ447" s="43">
        <f t="shared" si="7310"/>
        <v>-570</v>
      </c>
      <c r="FR447" s="88"/>
      <c r="FS447" s="100"/>
      <c r="FT447" s="443"/>
      <c r="FU447" s="88"/>
      <c r="FV447" s="100"/>
      <c r="FW447" s="443"/>
      <c r="FX447" s="41">
        <f t="shared" si="7311"/>
        <v>0</v>
      </c>
      <c r="FY447" s="42">
        <f t="shared" si="7312"/>
        <v>0</v>
      </c>
      <c r="FZ447" s="43">
        <f t="shared" si="7313"/>
        <v>0</v>
      </c>
      <c r="GA447" s="88"/>
      <c r="GB447" s="100"/>
      <c r="GC447" s="443"/>
      <c r="GD447" s="88"/>
      <c r="GE447" s="100"/>
      <c r="GF447" s="443"/>
      <c r="GG447" s="236">
        <f t="shared" si="7314"/>
        <v>0</v>
      </c>
      <c r="GH447" s="232">
        <f t="shared" si="7315"/>
        <v>0</v>
      </c>
      <c r="GI447" s="233">
        <f t="shared" si="7316"/>
        <v>0</v>
      </c>
      <c r="GJ447" s="449">
        <f t="shared" si="7317"/>
        <v>0</v>
      </c>
      <c r="GK447" s="450" t="e">
        <f t="shared" si="7318"/>
        <v>#DIV/0!</v>
      </c>
      <c r="GL447" s="451">
        <f t="shared" si="7319"/>
        <v>900</v>
      </c>
      <c r="GM447" s="449">
        <f t="shared" si="7320"/>
        <v>0</v>
      </c>
      <c r="GN447" s="450" t="e">
        <f t="shared" si="7321"/>
        <v>#DIV/0!</v>
      </c>
      <c r="GO447" s="451">
        <f t="shared" si="7322"/>
        <v>1470</v>
      </c>
      <c r="GP447" s="252">
        <f t="shared" si="7323"/>
        <v>0</v>
      </c>
      <c r="GQ447" s="253" t="e">
        <f t="shared" si="7324"/>
        <v>#DIV/0!</v>
      </c>
      <c r="GR447" s="253">
        <f t="shared" si="7325"/>
        <v>-570</v>
      </c>
      <c r="GS447" s="88"/>
      <c r="GT447" s="100"/>
      <c r="GU447" s="443"/>
      <c r="GV447" s="88"/>
      <c r="GW447" s="100"/>
      <c r="GX447" s="443"/>
      <c r="GY447" s="236">
        <f t="shared" si="7326"/>
        <v>0</v>
      </c>
      <c r="GZ447" s="232">
        <f t="shared" si="7327"/>
        <v>0</v>
      </c>
      <c r="HA447" s="233">
        <f t="shared" si="7328"/>
        <v>0</v>
      </c>
      <c r="HB447" s="88"/>
      <c r="HC447" s="100"/>
      <c r="HD447" s="90"/>
      <c r="HE447" s="88"/>
      <c r="HF447" s="100"/>
      <c r="HG447" s="443"/>
      <c r="HH447" s="236">
        <f t="shared" si="7329"/>
        <v>0</v>
      </c>
      <c r="HI447" s="232">
        <f t="shared" si="7330"/>
        <v>0</v>
      </c>
      <c r="HJ447" s="233">
        <f t="shared" si="7331"/>
        <v>0</v>
      </c>
      <c r="HK447" s="88"/>
      <c r="HL447" s="100"/>
      <c r="HM447" s="443"/>
      <c r="HN447" s="88"/>
      <c r="HO447" s="100"/>
      <c r="HP447" s="443"/>
      <c r="HQ447" s="236">
        <f t="shared" si="7332"/>
        <v>0</v>
      </c>
      <c r="HR447" s="232">
        <f t="shared" si="7333"/>
        <v>0</v>
      </c>
      <c r="HS447" s="233">
        <f t="shared" si="7334"/>
        <v>0</v>
      </c>
      <c r="HT447" s="50">
        <f t="shared" si="7335"/>
        <v>0</v>
      </c>
      <c r="HU447" s="45">
        <f t="shared" si="7336"/>
        <v>0</v>
      </c>
      <c r="HV447" s="51">
        <f t="shared" si="7337"/>
        <v>0</v>
      </c>
      <c r="HW447" s="50">
        <f t="shared" si="7338"/>
        <v>0</v>
      </c>
      <c r="HX447" s="45">
        <f t="shared" si="7339"/>
        <v>0</v>
      </c>
      <c r="HY447" s="51">
        <f t="shared" si="7340"/>
        <v>0</v>
      </c>
      <c r="HZ447" s="252">
        <f t="shared" si="7341"/>
        <v>0</v>
      </c>
      <c r="IA447" s="253">
        <f t="shared" si="7342"/>
        <v>0</v>
      </c>
      <c r="IB447" s="253">
        <f t="shared" si="7343"/>
        <v>0</v>
      </c>
      <c r="IC447" s="239"/>
      <c r="ID447" s="240"/>
      <c r="IE447" s="241"/>
      <c r="IF447" s="239"/>
      <c r="IG447" s="240"/>
      <c r="IH447" s="241"/>
      <c r="II447" s="236">
        <f t="shared" si="7344"/>
        <v>0</v>
      </c>
      <c r="IJ447" s="232">
        <f t="shared" si="7345"/>
        <v>0</v>
      </c>
      <c r="IK447" s="233">
        <f t="shared" si="7346"/>
        <v>0</v>
      </c>
      <c r="IL447" s="239"/>
      <c r="IM447" s="240"/>
      <c r="IN447" s="443"/>
      <c r="IO447" s="239"/>
      <c r="IP447" s="240"/>
      <c r="IQ447" s="443"/>
      <c r="IR447" s="236">
        <f t="shared" si="7347"/>
        <v>0</v>
      </c>
      <c r="IS447" s="232">
        <f t="shared" si="7348"/>
        <v>0</v>
      </c>
      <c r="IT447" s="233">
        <f t="shared" si="7349"/>
        <v>0</v>
      </c>
      <c r="IU447" s="88"/>
      <c r="IV447" s="100"/>
      <c r="IW447" s="443"/>
      <c r="IX447" s="88"/>
      <c r="IY447" s="100"/>
      <c r="IZ447" s="443"/>
      <c r="JA447" s="236">
        <f t="shared" si="7350"/>
        <v>0</v>
      </c>
      <c r="JB447" s="232">
        <f t="shared" si="7351"/>
        <v>0</v>
      </c>
      <c r="JC447" s="233">
        <f t="shared" si="7352"/>
        <v>0</v>
      </c>
      <c r="JD447" s="449">
        <f t="shared" si="7353"/>
        <v>0</v>
      </c>
      <c r="JE447" s="450">
        <f t="shared" si="7354"/>
        <v>0</v>
      </c>
      <c r="JF447" s="451">
        <f t="shared" si="7355"/>
        <v>0</v>
      </c>
      <c r="JG447" s="449">
        <f t="shared" si="7356"/>
        <v>0</v>
      </c>
      <c r="JH447" s="450">
        <f t="shared" si="7357"/>
        <v>0</v>
      </c>
      <c r="JI447" s="451">
        <f t="shared" si="7358"/>
        <v>0</v>
      </c>
      <c r="JJ447" s="252">
        <f t="shared" si="7359"/>
        <v>0</v>
      </c>
      <c r="JK447" s="253">
        <f t="shared" si="7360"/>
        <v>0</v>
      </c>
      <c r="JL447" s="253">
        <f t="shared" si="7361"/>
        <v>0</v>
      </c>
      <c r="JM447" s="88"/>
      <c r="JN447" s="100"/>
      <c r="JO447" s="443"/>
      <c r="JP447" s="88"/>
      <c r="JQ447" s="100"/>
      <c r="JR447" s="443"/>
      <c r="JS447" s="236">
        <f t="shared" si="7362"/>
        <v>0</v>
      </c>
      <c r="JT447" s="232">
        <f t="shared" si="7363"/>
        <v>0</v>
      </c>
      <c r="JU447" s="233">
        <f t="shared" si="7364"/>
        <v>0</v>
      </c>
      <c r="JV447" s="88"/>
      <c r="JW447" s="100"/>
      <c r="JX447" s="388"/>
      <c r="JY447" s="88"/>
      <c r="JZ447" s="100"/>
      <c r="KA447" s="388"/>
      <c r="KB447" s="236">
        <f t="shared" si="7365"/>
        <v>0</v>
      </c>
      <c r="KC447" s="232">
        <f t="shared" si="7366"/>
        <v>0</v>
      </c>
      <c r="KD447" s="233">
        <f t="shared" ref="KD447:KD455" si="7388">JX447-KA447</f>
        <v>0</v>
      </c>
      <c r="KE447" s="88"/>
      <c r="KF447" s="100"/>
      <c r="KG447" s="443"/>
      <c r="KH447" s="88"/>
      <c r="KI447" s="100"/>
      <c r="KJ447" s="443"/>
      <c r="KK447" s="41">
        <f t="shared" si="7367"/>
        <v>0</v>
      </c>
      <c r="KL447" s="42">
        <f t="shared" si="7368"/>
        <v>0</v>
      </c>
      <c r="KM447" s="43">
        <f t="shared" si="7369"/>
        <v>0</v>
      </c>
      <c r="KN447" s="50">
        <f t="shared" si="7370"/>
        <v>0</v>
      </c>
      <c r="KO447" s="45">
        <f t="shared" si="7371"/>
        <v>0</v>
      </c>
      <c r="KP447" s="51">
        <f t="shared" si="7372"/>
        <v>0</v>
      </c>
      <c r="KQ447" s="50">
        <f t="shared" si="7373"/>
        <v>0</v>
      </c>
      <c r="KR447" s="45">
        <f t="shared" si="7374"/>
        <v>0</v>
      </c>
      <c r="KS447" s="51">
        <f t="shared" si="7375"/>
        <v>0</v>
      </c>
      <c r="KT447" s="81">
        <f t="shared" si="7376"/>
        <v>0</v>
      </c>
      <c r="KU447" s="52">
        <f t="shared" si="7377"/>
        <v>0</v>
      </c>
      <c r="KV447" s="52">
        <f t="shared" si="7378"/>
        <v>0</v>
      </c>
      <c r="KW447" s="27">
        <f t="shared" si="7379"/>
        <v>0</v>
      </c>
      <c r="KX447" s="28" t="e">
        <f t="shared" si="7380"/>
        <v>#DIV/0!</v>
      </c>
      <c r="KY447" s="670">
        <f t="shared" si="7381"/>
        <v>900</v>
      </c>
      <c r="KZ447" s="27">
        <f t="shared" si="7382"/>
        <v>0</v>
      </c>
      <c r="LA447" s="28" t="e">
        <f t="shared" si="7383"/>
        <v>#DIV/0!</v>
      </c>
      <c r="LB447" s="670">
        <f t="shared" si="7384"/>
        <v>1470</v>
      </c>
      <c r="LC447" s="27">
        <f t="shared" si="7385"/>
        <v>0</v>
      </c>
      <c r="LD447" s="28" t="e">
        <f t="shared" si="7386"/>
        <v>#DIV/0!</v>
      </c>
      <c r="LE447" s="29">
        <f t="shared" si="7387"/>
        <v>-570</v>
      </c>
    </row>
    <row r="448" spans="2:317" ht="20.25" hidden="1" customHeight="1" outlineLevel="3">
      <c r="B448" s="84" t="s">
        <v>442</v>
      </c>
      <c r="C448" s="675" t="s">
        <v>519</v>
      </c>
      <c r="D448" s="176" t="s">
        <v>442</v>
      </c>
      <c r="E448" s="176" t="s">
        <v>262</v>
      </c>
      <c r="F448" s="84" t="s">
        <v>297</v>
      </c>
      <c r="G448" s="239"/>
      <c r="H448" s="240"/>
      <c r="I448" s="443"/>
      <c r="J448" s="239"/>
      <c r="K448" s="240"/>
      <c r="L448" s="443"/>
      <c r="M448" s="41">
        <f t="shared" si="7227"/>
        <v>0</v>
      </c>
      <c r="N448" s="42">
        <f t="shared" si="7228"/>
        <v>0</v>
      </c>
      <c r="O448" s="43">
        <f t="shared" si="7229"/>
        <v>0</v>
      </c>
      <c r="P448" s="239"/>
      <c r="Q448" s="240"/>
      <c r="R448" s="443"/>
      <c r="S448" s="239"/>
      <c r="T448" s="240"/>
      <c r="U448" s="443"/>
      <c r="V448" s="41">
        <f t="shared" si="7230"/>
        <v>0</v>
      </c>
      <c r="W448" s="42">
        <f t="shared" si="7231"/>
        <v>0</v>
      </c>
      <c r="X448" s="43">
        <f t="shared" si="7232"/>
        <v>0</v>
      </c>
      <c r="Y448" s="239"/>
      <c r="Z448" s="240"/>
      <c r="AA448" s="443"/>
      <c r="AB448" s="239"/>
      <c r="AC448" s="240"/>
      <c r="AD448" s="443"/>
      <c r="AE448" s="236">
        <f t="shared" si="7233"/>
        <v>0</v>
      </c>
      <c r="AF448" s="232">
        <f t="shared" si="7234"/>
        <v>0</v>
      </c>
      <c r="AG448" s="233">
        <f t="shared" si="7235"/>
        <v>0</v>
      </c>
      <c r="AH448" s="449">
        <f t="shared" si="7236"/>
        <v>0</v>
      </c>
      <c r="AI448" s="450">
        <f t="shared" si="7237"/>
        <v>0</v>
      </c>
      <c r="AJ448" s="451">
        <f t="shared" si="7238"/>
        <v>0</v>
      </c>
      <c r="AK448" s="449">
        <f t="shared" si="7239"/>
        <v>0</v>
      </c>
      <c r="AL448" s="450">
        <f t="shared" si="7240"/>
        <v>0</v>
      </c>
      <c r="AM448" s="451">
        <f t="shared" si="7241"/>
        <v>0</v>
      </c>
      <c r="AN448" s="252">
        <f t="shared" si="7242"/>
        <v>0</v>
      </c>
      <c r="AO448" s="253">
        <f t="shared" si="7243"/>
        <v>0</v>
      </c>
      <c r="AP448" s="253">
        <f t="shared" si="7244"/>
        <v>0</v>
      </c>
      <c r="AQ448" s="88"/>
      <c r="AR448" s="100"/>
      <c r="AS448" s="443">
        <v>1040</v>
      </c>
      <c r="AT448" s="88"/>
      <c r="AU448" s="100"/>
      <c r="AV448" s="443">
        <v>1680</v>
      </c>
      <c r="AW448" s="236">
        <f t="shared" si="7245"/>
        <v>0</v>
      </c>
      <c r="AX448" s="232">
        <f t="shared" si="7246"/>
        <v>0</v>
      </c>
      <c r="AY448" s="233">
        <f t="shared" si="7247"/>
        <v>-640</v>
      </c>
      <c r="AZ448" s="88"/>
      <c r="BA448" s="100"/>
      <c r="BB448" s="90">
        <f>AZ448*BA448</f>
        <v>0</v>
      </c>
      <c r="BC448" s="88"/>
      <c r="BD448" s="100"/>
      <c r="BE448" s="90">
        <f>BC448*BD448</f>
        <v>0</v>
      </c>
      <c r="BF448" s="236">
        <f t="shared" si="7248"/>
        <v>0</v>
      </c>
      <c r="BG448" s="232">
        <f t="shared" si="7249"/>
        <v>0</v>
      </c>
      <c r="BH448" s="233">
        <f t="shared" si="7250"/>
        <v>0</v>
      </c>
      <c r="BI448" s="88"/>
      <c r="BJ448" s="100"/>
      <c r="BK448" s="443"/>
      <c r="BL448" s="88"/>
      <c r="BM448" s="100"/>
      <c r="BN448" s="443"/>
      <c r="BO448" s="236">
        <f t="shared" si="7251"/>
        <v>0</v>
      </c>
      <c r="BP448" s="232">
        <f t="shared" si="7252"/>
        <v>0</v>
      </c>
      <c r="BQ448" s="233">
        <f t="shared" si="7253"/>
        <v>0</v>
      </c>
      <c r="BR448" s="50">
        <f t="shared" si="7254"/>
        <v>0</v>
      </c>
      <c r="BS448" s="45" t="e">
        <f t="shared" si="7255"/>
        <v>#DIV/0!</v>
      </c>
      <c r="BT448" s="51">
        <f t="shared" si="7256"/>
        <v>1040</v>
      </c>
      <c r="BU448" s="50">
        <f t="shared" si="7257"/>
        <v>0</v>
      </c>
      <c r="BV448" s="45" t="e">
        <f t="shared" si="7258"/>
        <v>#DIV/0!</v>
      </c>
      <c r="BW448" s="51">
        <f t="shared" si="7259"/>
        <v>1680</v>
      </c>
      <c r="BX448" s="252">
        <f t="shared" si="7260"/>
        <v>0</v>
      </c>
      <c r="BY448" s="253" t="e">
        <f t="shared" si="7261"/>
        <v>#DIV/0!</v>
      </c>
      <c r="BZ448" s="253">
        <f t="shared" si="7262"/>
        <v>-640</v>
      </c>
      <c r="CA448" s="239"/>
      <c r="CB448" s="240"/>
      <c r="CC448" s="443"/>
      <c r="CD448" s="239"/>
      <c r="CE448" s="240"/>
      <c r="CF448" s="443"/>
      <c r="CG448" s="236">
        <f t="shared" si="7263"/>
        <v>0</v>
      </c>
      <c r="CH448" s="232">
        <f t="shared" si="7264"/>
        <v>0</v>
      </c>
      <c r="CI448" s="233">
        <f t="shared" si="7265"/>
        <v>0</v>
      </c>
      <c r="CJ448" s="239"/>
      <c r="CK448" s="240"/>
      <c r="CL448" s="443"/>
      <c r="CM448" s="239"/>
      <c r="CN448" s="240"/>
      <c r="CO448" s="443"/>
      <c r="CP448" s="236">
        <f t="shared" si="7266"/>
        <v>0</v>
      </c>
      <c r="CQ448" s="232">
        <f t="shared" si="7267"/>
        <v>0</v>
      </c>
      <c r="CR448" s="233">
        <f t="shared" si="7268"/>
        <v>0</v>
      </c>
      <c r="CS448" s="88"/>
      <c r="CT448" s="100"/>
      <c r="CU448" s="443"/>
      <c r="CV448" s="88"/>
      <c r="CW448" s="100"/>
      <c r="CX448" s="443"/>
      <c r="CY448" s="236">
        <f t="shared" si="7269"/>
        <v>0</v>
      </c>
      <c r="CZ448" s="232">
        <f t="shared" si="7270"/>
        <v>0</v>
      </c>
      <c r="DA448" s="233">
        <f t="shared" si="7271"/>
        <v>0</v>
      </c>
      <c r="DB448" s="449">
        <f t="shared" si="7272"/>
        <v>0</v>
      </c>
      <c r="DC448" s="450">
        <f t="shared" si="7273"/>
        <v>0</v>
      </c>
      <c r="DD448" s="451">
        <f t="shared" si="7274"/>
        <v>0</v>
      </c>
      <c r="DE448" s="449">
        <f t="shared" si="7275"/>
        <v>0</v>
      </c>
      <c r="DF448" s="450">
        <f t="shared" si="7276"/>
        <v>0</v>
      </c>
      <c r="DG448" s="451">
        <f t="shared" si="7277"/>
        <v>0</v>
      </c>
      <c r="DH448" s="252">
        <f t="shared" si="7278"/>
        <v>0</v>
      </c>
      <c r="DI448" s="253">
        <f t="shared" si="7279"/>
        <v>0</v>
      </c>
      <c r="DJ448" s="253">
        <f t="shared" si="7280"/>
        <v>0</v>
      </c>
      <c r="DK448" s="88"/>
      <c r="DL448" s="100"/>
      <c r="DM448" s="443">
        <v>780</v>
      </c>
      <c r="DN448" s="88"/>
      <c r="DO448" s="100"/>
      <c r="DP448" s="443">
        <v>1260</v>
      </c>
      <c r="DQ448" s="236">
        <f t="shared" si="7281"/>
        <v>0</v>
      </c>
      <c r="DR448" s="232">
        <f t="shared" si="7282"/>
        <v>0</v>
      </c>
      <c r="DS448" s="233">
        <f t="shared" si="7283"/>
        <v>-480</v>
      </c>
      <c r="DT448" s="88"/>
      <c r="DU448" s="100"/>
      <c r="DV448" s="90">
        <f>DT448*DU448</f>
        <v>0</v>
      </c>
      <c r="DW448" s="88"/>
      <c r="DX448" s="100"/>
      <c r="DY448" s="90">
        <f>DW448*DX448</f>
        <v>0</v>
      </c>
      <c r="DZ448" s="236">
        <f t="shared" si="7284"/>
        <v>0</v>
      </c>
      <c r="EA448" s="232">
        <f t="shared" si="7285"/>
        <v>0</v>
      </c>
      <c r="EB448" s="233">
        <f t="shared" si="7286"/>
        <v>0</v>
      </c>
      <c r="EC448" s="88"/>
      <c r="ED448" s="100"/>
      <c r="EE448" s="388"/>
      <c r="EF448" s="88"/>
      <c r="EG448" s="100"/>
      <c r="EH448" s="443"/>
      <c r="EI448" s="41">
        <f t="shared" si="7287"/>
        <v>0</v>
      </c>
      <c r="EJ448" s="42">
        <f t="shared" si="7288"/>
        <v>0</v>
      </c>
      <c r="EK448" s="43">
        <f t="shared" si="7289"/>
        <v>0</v>
      </c>
      <c r="EL448" s="50">
        <f t="shared" si="7290"/>
        <v>0</v>
      </c>
      <c r="EM448" s="45" t="e">
        <f t="shared" si="7291"/>
        <v>#DIV/0!</v>
      </c>
      <c r="EN448" s="51">
        <f t="shared" si="7292"/>
        <v>780</v>
      </c>
      <c r="EO448" s="50">
        <f t="shared" si="7293"/>
        <v>0</v>
      </c>
      <c r="EP448" s="45" t="e">
        <f t="shared" si="7294"/>
        <v>#DIV/0!</v>
      </c>
      <c r="EQ448" s="51">
        <f t="shared" si="7295"/>
        <v>1260</v>
      </c>
      <c r="ER448" s="81">
        <f t="shared" si="7296"/>
        <v>0</v>
      </c>
      <c r="ES448" s="52" t="e">
        <f t="shared" si="7297"/>
        <v>#DIV/0!</v>
      </c>
      <c r="ET448" s="52">
        <f t="shared" si="7298"/>
        <v>-480</v>
      </c>
      <c r="EU448" s="27">
        <f t="shared" si="7299"/>
        <v>0</v>
      </c>
      <c r="EV448" s="28" t="e">
        <f t="shared" si="7300"/>
        <v>#DIV/0!</v>
      </c>
      <c r="EW448" s="29">
        <f t="shared" si="7301"/>
        <v>1820</v>
      </c>
      <c r="EX448" s="27">
        <f t="shared" si="7302"/>
        <v>0</v>
      </c>
      <c r="EY448" s="28" t="e">
        <f t="shared" si="7303"/>
        <v>#DIV/0!</v>
      </c>
      <c r="EZ448" s="29">
        <f t="shared" si="7304"/>
        <v>2940</v>
      </c>
      <c r="FA448" s="27">
        <f t="shared" si="7305"/>
        <v>0</v>
      </c>
      <c r="FB448" s="28" t="e">
        <f t="shared" si="7306"/>
        <v>#DIV/0!</v>
      </c>
      <c r="FC448" s="29">
        <f t="shared" si="7307"/>
        <v>-1120</v>
      </c>
      <c r="FE448" s="84" t="s">
        <v>520</v>
      </c>
      <c r="FF448" s="176" t="s">
        <v>521</v>
      </c>
      <c r="FG448" s="176" t="s">
        <v>262</v>
      </c>
      <c r="FH448" s="84" t="s">
        <v>204</v>
      </c>
      <c r="FI448" s="239"/>
      <c r="FJ448" s="240"/>
      <c r="FK448" s="443"/>
      <c r="FL448" s="239"/>
      <c r="FM448" s="240"/>
      <c r="FN448" s="443"/>
      <c r="FO448" s="41">
        <f t="shared" si="7308"/>
        <v>0</v>
      </c>
      <c r="FP448" s="42">
        <f t="shared" si="7309"/>
        <v>0</v>
      </c>
      <c r="FQ448" s="43">
        <f t="shared" si="7310"/>
        <v>0</v>
      </c>
      <c r="FR448" s="239"/>
      <c r="FS448" s="240"/>
      <c r="FT448" s="443">
        <v>780</v>
      </c>
      <c r="FU448" s="239"/>
      <c r="FV448" s="240"/>
      <c r="FW448" s="443">
        <v>1260</v>
      </c>
      <c r="FX448" s="41">
        <f t="shared" si="7311"/>
        <v>0</v>
      </c>
      <c r="FY448" s="42">
        <f t="shared" si="7312"/>
        <v>0</v>
      </c>
      <c r="FZ448" s="43">
        <f t="shared" si="7313"/>
        <v>-480</v>
      </c>
      <c r="GA448" s="239"/>
      <c r="GB448" s="240"/>
      <c r="GC448" s="443"/>
      <c r="GD448" s="239"/>
      <c r="GE448" s="240"/>
      <c r="GF448" s="443"/>
      <c r="GG448" s="236">
        <f t="shared" si="7314"/>
        <v>0</v>
      </c>
      <c r="GH448" s="232">
        <f t="shared" si="7315"/>
        <v>0</v>
      </c>
      <c r="GI448" s="233">
        <f t="shared" si="7316"/>
        <v>0</v>
      </c>
      <c r="GJ448" s="449">
        <f t="shared" si="7317"/>
        <v>0</v>
      </c>
      <c r="GK448" s="450" t="e">
        <f t="shared" si="7318"/>
        <v>#DIV/0!</v>
      </c>
      <c r="GL448" s="451">
        <f t="shared" si="7319"/>
        <v>780</v>
      </c>
      <c r="GM448" s="449">
        <f t="shared" si="7320"/>
        <v>0</v>
      </c>
      <c r="GN448" s="450" t="e">
        <f t="shared" si="7321"/>
        <v>#DIV/0!</v>
      </c>
      <c r="GO448" s="451">
        <f t="shared" si="7322"/>
        <v>1260</v>
      </c>
      <c r="GP448" s="252">
        <f t="shared" si="7323"/>
        <v>0</v>
      </c>
      <c r="GQ448" s="253" t="e">
        <f t="shared" si="7324"/>
        <v>#DIV/0!</v>
      </c>
      <c r="GR448" s="253">
        <f t="shared" si="7325"/>
        <v>-480</v>
      </c>
      <c r="GS448" s="88"/>
      <c r="GT448" s="100"/>
      <c r="GU448" s="443"/>
      <c r="GV448" s="88"/>
      <c r="GW448" s="100"/>
      <c r="GX448" s="443"/>
      <c r="GY448" s="236">
        <f t="shared" si="7326"/>
        <v>0</v>
      </c>
      <c r="GZ448" s="232">
        <f t="shared" si="7327"/>
        <v>0</v>
      </c>
      <c r="HA448" s="233">
        <f t="shared" si="7328"/>
        <v>0</v>
      </c>
      <c r="HB448" s="88"/>
      <c r="HC448" s="100"/>
      <c r="HD448" s="90">
        <f>HB448*HC448</f>
        <v>0</v>
      </c>
      <c r="HE448" s="88"/>
      <c r="HF448" s="100"/>
      <c r="HG448" s="90">
        <f>HE448*HF448</f>
        <v>0</v>
      </c>
      <c r="HH448" s="236">
        <f t="shared" si="7329"/>
        <v>0</v>
      </c>
      <c r="HI448" s="232">
        <f t="shared" si="7330"/>
        <v>0</v>
      </c>
      <c r="HJ448" s="233">
        <f t="shared" si="7331"/>
        <v>0</v>
      </c>
      <c r="HK448" s="88"/>
      <c r="HL448" s="100"/>
      <c r="HM448" s="443"/>
      <c r="HN448" s="88"/>
      <c r="HO448" s="100"/>
      <c r="HP448" s="443"/>
      <c r="HQ448" s="236">
        <f t="shared" si="7332"/>
        <v>0</v>
      </c>
      <c r="HR448" s="232">
        <f t="shared" si="7333"/>
        <v>0</v>
      </c>
      <c r="HS448" s="233">
        <f t="shared" si="7334"/>
        <v>0</v>
      </c>
      <c r="HT448" s="50">
        <f t="shared" si="7335"/>
        <v>0</v>
      </c>
      <c r="HU448" s="45">
        <f t="shared" si="7336"/>
        <v>0</v>
      </c>
      <c r="HV448" s="51">
        <f t="shared" si="7337"/>
        <v>0</v>
      </c>
      <c r="HW448" s="50">
        <f t="shared" si="7338"/>
        <v>0</v>
      </c>
      <c r="HX448" s="45">
        <f t="shared" si="7339"/>
        <v>0</v>
      </c>
      <c r="HY448" s="51">
        <f t="shared" si="7340"/>
        <v>0</v>
      </c>
      <c r="HZ448" s="252">
        <f t="shared" si="7341"/>
        <v>0</v>
      </c>
      <c r="IA448" s="253">
        <f t="shared" si="7342"/>
        <v>0</v>
      </c>
      <c r="IB448" s="253">
        <f t="shared" si="7343"/>
        <v>0</v>
      </c>
      <c r="IC448" s="239"/>
      <c r="ID448" s="240"/>
      <c r="IE448" s="443"/>
      <c r="IF448" s="239"/>
      <c r="IG448" s="240"/>
      <c r="IH448" s="443"/>
      <c r="II448" s="236">
        <f t="shared" si="7344"/>
        <v>0</v>
      </c>
      <c r="IJ448" s="232">
        <f t="shared" si="7345"/>
        <v>0</v>
      </c>
      <c r="IK448" s="233">
        <f t="shared" si="7346"/>
        <v>0</v>
      </c>
      <c r="IL448" s="239"/>
      <c r="IM448" s="240"/>
      <c r="IN448" s="443"/>
      <c r="IO448" s="239"/>
      <c r="IP448" s="240"/>
      <c r="IQ448" s="443"/>
      <c r="IR448" s="236">
        <f t="shared" si="7347"/>
        <v>0</v>
      </c>
      <c r="IS448" s="232">
        <f t="shared" si="7348"/>
        <v>0</v>
      </c>
      <c r="IT448" s="233">
        <f t="shared" si="7349"/>
        <v>0</v>
      </c>
      <c r="IU448" s="88"/>
      <c r="IV448" s="100"/>
      <c r="IW448" s="443"/>
      <c r="IX448" s="88"/>
      <c r="IY448" s="100"/>
      <c r="IZ448" s="443"/>
      <c r="JA448" s="236">
        <f t="shared" si="7350"/>
        <v>0</v>
      </c>
      <c r="JB448" s="232">
        <f t="shared" si="7351"/>
        <v>0</v>
      </c>
      <c r="JC448" s="233">
        <f t="shared" si="7352"/>
        <v>0</v>
      </c>
      <c r="JD448" s="449">
        <f t="shared" si="7353"/>
        <v>0</v>
      </c>
      <c r="JE448" s="450">
        <f t="shared" si="7354"/>
        <v>0</v>
      </c>
      <c r="JF448" s="451">
        <f t="shared" si="7355"/>
        <v>0</v>
      </c>
      <c r="JG448" s="449">
        <f t="shared" si="7356"/>
        <v>0</v>
      </c>
      <c r="JH448" s="450">
        <f t="shared" si="7357"/>
        <v>0</v>
      </c>
      <c r="JI448" s="451">
        <f t="shared" si="7358"/>
        <v>0</v>
      </c>
      <c r="JJ448" s="252">
        <f t="shared" si="7359"/>
        <v>0</v>
      </c>
      <c r="JK448" s="253">
        <f t="shared" si="7360"/>
        <v>0</v>
      </c>
      <c r="JL448" s="253">
        <f t="shared" si="7361"/>
        <v>0</v>
      </c>
      <c r="JM448" s="88"/>
      <c r="JN448" s="100"/>
      <c r="JO448" s="443"/>
      <c r="JP448" s="88"/>
      <c r="JQ448" s="100"/>
      <c r="JR448" s="443"/>
      <c r="JS448" s="236">
        <f t="shared" si="7362"/>
        <v>0</v>
      </c>
      <c r="JT448" s="232">
        <f t="shared" si="7363"/>
        <v>0</v>
      </c>
      <c r="JU448" s="233">
        <f t="shared" si="7364"/>
        <v>0</v>
      </c>
      <c r="JV448" s="88"/>
      <c r="JW448" s="100"/>
      <c r="JX448" s="90">
        <f>JV448*JW448</f>
        <v>0</v>
      </c>
      <c r="JY448" s="88"/>
      <c r="JZ448" s="100"/>
      <c r="KA448" s="90">
        <f>JY448*JZ448</f>
        <v>0</v>
      </c>
      <c r="KB448" s="236">
        <f t="shared" si="7365"/>
        <v>0</v>
      </c>
      <c r="KC448" s="232">
        <f t="shared" si="7366"/>
        <v>0</v>
      </c>
      <c r="KD448" s="233">
        <f t="shared" si="7388"/>
        <v>0</v>
      </c>
      <c r="KE448" s="88"/>
      <c r="KF448" s="100"/>
      <c r="KG448" s="388"/>
      <c r="KH448" s="88"/>
      <c r="KI448" s="100"/>
      <c r="KJ448" s="443"/>
      <c r="KK448" s="41">
        <f t="shared" si="7367"/>
        <v>0</v>
      </c>
      <c r="KL448" s="42">
        <f t="shared" si="7368"/>
        <v>0</v>
      </c>
      <c r="KM448" s="43">
        <f t="shared" si="7369"/>
        <v>0</v>
      </c>
      <c r="KN448" s="50">
        <f t="shared" si="7370"/>
        <v>0</v>
      </c>
      <c r="KO448" s="45">
        <f t="shared" si="7371"/>
        <v>0</v>
      </c>
      <c r="KP448" s="51">
        <f t="shared" si="7372"/>
        <v>0</v>
      </c>
      <c r="KQ448" s="50">
        <f t="shared" si="7373"/>
        <v>0</v>
      </c>
      <c r="KR448" s="45">
        <f t="shared" si="7374"/>
        <v>0</v>
      </c>
      <c r="KS448" s="51">
        <f t="shared" si="7375"/>
        <v>0</v>
      </c>
      <c r="KT448" s="81">
        <f t="shared" si="7376"/>
        <v>0</v>
      </c>
      <c r="KU448" s="52">
        <f t="shared" si="7377"/>
        <v>0</v>
      </c>
      <c r="KV448" s="52">
        <f t="shared" si="7378"/>
        <v>0</v>
      </c>
      <c r="KW448" s="27">
        <f t="shared" si="7379"/>
        <v>0</v>
      </c>
      <c r="KX448" s="28" t="e">
        <f t="shared" si="7380"/>
        <v>#DIV/0!</v>
      </c>
      <c r="KY448" s="29">
        <f t="shared" si="7381"/>
        <v>780</v>
      </c>
      <c r="KZ448" s="27">
        <f t="shared" si="7382"/>
        <v>0</v>
      </c>
      <c r="LA448" s="28" t="e">
        <f t="shared" si="7383"/>
        <v>#DIV/0!</v>
      </c>
      <c r="LB448" s="29">
        <f t="shared" si="7384"/>
        <v>1260</v>
      </c>
      <c r="LC448" s="27">
        <f t="shared" si="7385"/>
        <v>0</v>
      </c>
      <c r="LD448" s="28" t="e">
        <f t="shared" si="7386"/>
        <v>#DIV/0!</v>
      </c>
      <c r="LE448" s="29">
        <f t="shared" si="7387"/>
        <v>-480</v>
      </c>
    </row>
    <row r="449" spans="2:317" ht="20.100000000000001" hidden="1" customHeight="1" outlineLevel="3">
      <c r="B449" s="544" t="s">
        <v>522</v>
      </c>
      <c r="C449" s="675" t="s">
        <v>306</v>
      </c>
      <c r="D449" s="176"/>
      <c r="E449" s="176" t="s">
        <v>262</v>
      </c>
      <c r="F449" s="84"/>
      <c r="G449" s="239"/>
      <c r="H449" s="240"/>
      <c r="I449" s="443"/>
      <c r="J449" s="239"/>
      <c r="K449" s="240"/>
      <c r="L449" s="443"/>
      <c r="M449" s="41">
        <f t="shared" si="7227"/>
        <v>0</v>
      </c>
      <c r="N449" s="42">
        <f t="shared" si="7228"/>
        <v>0</v>
      </c>
      <c r="O449" s="43">
        <f t="shared" si="7229"/>
        <v>0</v>
      </c>
      <c r="P449" s="239"/>
      <c r="Q449" s="240"/>
      <c r="R449" s="443"/>
      <c r="S449" s="239"/>
      <c r="T449" s="240"/>
      <c r="U449" s="443"/>
      <c r="V449" s="41">
        <f t="shared" si="7230"/>
        <v>0</v>
      </c>
      <c r="W449" s="42">
        <f t="shared" si="7231"/>
        <v>0</v>
      </c>
      <c r="X449" s="43">
        <f t="shared" si="7232"/>
        <v>0</v>
      </c>
      <c r="Y449" s="88"/>
      <c r="Z449" s="100"/>
      <c r="AA449" s="443"/>
      <c r="AB449" s="88"/>
      <c r="AC449" s="100"/>
      <c r="AD449" s="443"/>
      <c r="AE449" s="236">
        <f t="shared" si="7233"/>
        <v>0</v>
      </c>
      <c r="AF449" s="232">
        <f t="shared" si="7234"/>
        <v>0</v>
      </c>
      <c r="AG449" s="233">
        <f t="shared" si="7235"/>
        <v>0</v>
      </c>
      <c r="AH449" s="449">
        <f t="shared" si="7236"/>
        <v>0</v>
      </c>
      <c r="AI449" s="450">
        <f t="shared" si="7237"/>
        <v>0</v>
      </c>
      <c r="AJ449" s="451">
        <f t="shared" si="7238"/>
        <v>0</v>
      </c>
      <c r="AK449" s="449">
        <f t="shared" si="7239"/>
        <v>0</v>
      </c>
      <c r="AL449" s="450">
        <f t="shared" si="7240"/>
        <v>0</v>
      </c>
      <c r="AM449" s="451">
        <f t="shared" si="7241"/>
        <v>0</v>
      </c>
      <c r="AN449" s="252">
        <f t="shared" si="7242"/>
        <v>0</v>
      </c>
      <c r="AO449" s="253">
        <f t="shared" si="7243"/>
        <v>0</v>
      </c>
      <c r="AP449" s="253">
        <f t="shared" si="7244"/>
        <v>0</v>
      </c>
      <c r="AQ449" s="88"/>
      <c r="AR449" s="100"/>
      <c r="AS449" s="90"/>
      <c r="AT449" s="88"/>
      <c r="AU449" s="100"/>
      <c r="AV449" s="90"/>
      <c r="AW449" s="236">
        <f t="shared" si="7245"/>
        <v>0</v>
      </c>
      <c r="AX449" s="232">
        <f t="shared" si="7246"/>
        <v>0</v>
      </c>
      <c r="AY449" s="233">
        <f t="shared" si="7247"/>
        <v>0</v>
      </c>
      <c r="AZ449" s="88"/>
      <c r="BA449" s="100"/>
      <c r="BB449" s="443"/>
      <c r="BC449" s="88"/>
      <c r="BD449" s="100"/>
      <c r="BE449" s="388">
        <v>0</v>
      </c>
      <c r="BF449" s="236">
        <f t="shared" si="7248"/>
        <v>0</v>
      </c>
      <c r="BG449" s="232">
        <f t="shared" si="7249"/>
        <v>0</v>
      </c>
      <c r="BH449" s="233">
        <f t="shared" si="7250"/>
        <v>0</v>
      </c>
      <c r="BI449" s="88"/>
      <c r="BJ449" s="100"/>
      <c r="BK449" s="90"/>
      <c r="BL449" s="88"/>
      <c r="BM449" s="100"/>
      <c r="BN449" s="443"/>
      <c r="BO449" s="236">
        <f t="shared" si="7251"/>
        <v>0</v>
      </c>
      <c r="BP449" s="232">
        <f t="shared" si="7252"/>
        <v>0</v>
      </c>
      <c r="BQ449" s="233">
        <f t="shared" si="7253"/>
        <v>0</v>
      </c>
      <c r="BR449" s="50">
        <f t="shared" si="7254"/>
        <v>0</v>
      </c>
      <c r="BS449" s="45">
        <f t="shared" si="7255"/>
        <v>0</v>
      </c>
      <c r="BT449" s="51">
        <f t="shared" si="7256"/>
        <v>0</v>
      </c>
      <c r="BU449" s="50">
        <f t="shared" si="7257"/>
        <v>0</v>
      </c>
      <c r="BV449" s="45">
        <f t="shared" si="7258"/>
        <v>0</v>
      </c>
      <c r="BW449" s="51">
        <f t="shared" si="7259"/>
        <v>0</v>
      </c>
      <c r="BX449" s="252">
        <f t="shared" si="7260"/>
        <v>0</v>
      </c>
      <c r="BY449" s="253">
        <f t="shared" si="7261"/>
        <v>0</v>
      </c>
      <c r="BZ449" s="253">
        <f t="shared" si="7262"/>
        <v>0</v>
      </c>
      <c r="CA449" s="239"/>
      <c r="CB449" s="240"/>
      <c r="CC449" s="443"/>
      <c r="CD449" s="239"/>
      <c r="CE449" s="240"/>
      <c r="CF449" s="443"/>
      <c r="CG449" s="236">
        <f t="shared" si="7263"/>
        <v>0</v>
      </c>
      <c r="CH449" s="232">
        <f t="shared" si="7264"/>
        <v>0</v>
      </c>
      <c r="CI449" s="233">
        <f t="shared" si="7265"/>
        <v>0</v>
      </c>
      <c r="CJ449" s="239"/>
      <c r="CK449" s="240"/>
      <c r="CL449" s="443"/>
      <c r="CM449" s="239"/>
      <c r="CN449" s="240"/>
      <c r="CO449" s="388"/>
      <c r="CP449" s="236">
        <f t="shared" si="7266"/>
        <v>0</v>
      </c>
      <c r="CQ449" s="232">
        <f>CK449-CN449</f>
        <v>0</v>
      </c>
      <c r="CR449" s="233">
        <f>CL449-CO449</f>
        <v>0</v>
      </c>
      <c r="CS449" s="239"/>
      <c r="CT449" s="240"/>
      <c r="CU449" s="443"/>
      <c r="CV449" s="239"/>
      <c r="CW449" s="240"/>
      <c r="CX449" s="443"/>
      <c r="CY449" s="236">
        <f t="shared" si="7269"/>
        <v>0</v>
      </c>
      <c r="CZ449" s="232">
        <f t="shared" si="7270"/>
        <v>0</v>
      </c>
      <c r="DA449" s="233">
        <f t="shared" si="7271"/>
        <v>0</v>
      </c>
      <c r="DB449" s="449">
        <f t="shared" si="7272"/>
        <v>0</v>
      </c>
      <c r="DC449" s="450">
        <f t="shared" si="7273"/>
        <v>0</v>
      </c>
      <c r="DD449" s="451">
        <f>CC449+CL449+CU449</f>
        <v>0</v>
      </c>
      <c r="DE449" s="449">
        <f t="shared" si="7275"/>
        <v>0</v>
      </c>
      <c r="DF449" s="450">
        <f t="shared" si="7276"/>
        <v>0</v>
      </c>
      <c r="DG449" s="451">
        <f t="shared" si="7277"/>
        <v>0</v>
      </c>
      <c r="DH449" s="252">
        <f t="shared" si="7278"/>
        <v>0</v>
      </c>
      <c r="DI449" s="253">
        <f t="shared" si="7279"/>
        <v>0</v>
      </c>
      <c r="DJ449" s="253">
        <f t="shared" si="7280"/>
        <v>0</v>
      </c>
      <c r="DK449" s="88"/>
      <c r="DL449" s="100"/>
      <c r="DM449" s="443"/>
      <c r="DN449" s="88"/>
      <c r="DO449" s="100"/>
      <c r="DP449" s="90"/>
      <c r="DQ449" s="236">
        <f t="shared" si="7281"/>
        <v>0</v>
      </c>
      <c r="DR449" s="232">
        <f t="shared" si="7282"/>
        <v>0</v>
      </c>
      <c r="DS449" s="233">
        <f t="shared" si="7283"/>
        <v>0</v>
      </c>
      <c r="DT449" s="88"/>
      <c r="DU449" s="100"/>
      <c r="DV449" s="388"/>
      <c r="DW449" s="88"/>
      <c r="DX449" s="100"/>
      <c r="DY449" s="443"/>
      <c r="DZ449" s="236">
        <f t="shared" si="7284"/>
        <v>0</v>
      </c>
      <c r="EA449" s="232">
        <f t="shared" si="7285"/>
        <v>0</v>
      </c>
      <c r="EB449" s="233">
        <f t="shared" si="7286"/>
        <v>0</v>
      </c>
      <c r="EC449" s="88"/>
      <c r="ED449" s="100"/>
      <c r="EE449" s="90"/>
      <c r="EF449" s="88"/>
      <c r="EG449" s="100"/>
      <c r="EH449" s="443"/>
      <c r="EI449" s="41">
        <f t="shared" si="7287"/>
        <v>0</v>
      </c>
      <c r="EJ449" s="42">
        <f t="shared" si="7288"/>
        <v>0</v>
      </c>
      <c r="EK449" s="43">
        <f t="shared" si="7289"/>
        <v>0</v>
      </c>
      <c r="EL449" s="50">
        <f t="shared" si="7290"/>
        <v>0</v>
      </c>
      <c r="EM449" s="45">
        <f t="shared" si="7291"/>
        <v>0</v>
      </c>
      <c r="EN449" s="51">
        <f t="shared" si="7292"/>
        <v>0</v>
      </c>
      <c r="EO449" s="50">
        <f t="shared" si="7293"/>
        <v>0</v>
      </c>
      <c r="EP449" s="45">
        <f t="shared" si="7294"/>
        <v>0</v>
      </c>
      <c r="EQ449" s="51">
        <f t="shared" si="7295"/>
        <v>0</v>
      </c>
      <c r="ER449" s="81">
        <f t="shared" si="7296"/>
        <v>0</v>
      </c>
      <c r="ES449" s="52">
        <f t="shared" si="7297"/>
        <v>0</v>
      </c>
      <c r="ET449" s="52">
        <f t="shared" si="7298"/>
        <v>0</v>
      </c>
      <c r="EU449" s="27">
        <f t="shared" si="7299"/>
        <v>0</v>
      </c>
      <c r="EV449" s="28">
        <f t="shared" si="7300"/>
        <v>0</v>
      </c>
      <c r="EW449" s="29">
        <f t="shared" si="7301"/>
        <v>0</v>
      </c>
      <c r="EX449" s="27">
        <f t="shared" si="7302"/>
        <v>0</v>
      </c>
      <c r="EY449" s="28">
        <f t="shared" si="7303"/>
        <v>0</v>
      </c>
      <c r="EZ449" s="670">
        <f t="shared" si="7304"/>
        <v>0</v>
      </c>
      <c r="FA449" s="27">
        <f t="shared" si="7305"/>
        <v>0</v>
      </c>
      <c r="FB449" s="28">
        <f t="shared" si="7306"/>
        <v>0</v>
      </c>
      <c r="FC449" s="29">
        <f t="shared" si="7307"/>
        <v>0</v>
      </c>
      <c r="FE449" s="544" t="s">
        <v>522</v>
      </c>
      <c r="FF449" s="176" t="s">
        <v>523</v>
      </c>
      <c r="FG449" s="176" t="s">
        <v>262</v>
      </c>
      <c r="FH449" s="84" t="s">
        <v>204</v>
      </c>
      <c r="FI449" s="239"/>
      <c r="FJ449" s="240"/>
      <c r="FK449" s="443"/>
      <c r="FL449" s="239"/>
      <c r="FM449" s="240"/>
      <c r="FN449" s="443"/>
      <c r="FO449" s="41">
        <f t="shared" si="7308"/>
        <v>0</v>
      </c>
      <c r="FP449" s="42">
        <f t="shared" si="7309"/>
        <v>0</v>
      </c>
      <c r="FQ449" s="43">
        <f t="shared" si="7310"/>
        <v>0</v>
      </c>
      <c r="FR449" s="239"/>
      <c r="FS449" s="240"/>
      <c r="FT449" s="443"/>
      <c r="FU449" s="239"/>
      <c r="FV449" s="240"/>
      <c r="FW449" s="443"/>
      <c r="FX449" s="41">
        <f t="shared" si="7311"/>
        <v>0</v>
      </c>
      <c r="FY449" s="42">
        <f t="shared" si="7312"/>
        <v>0</v>
      </c>
      <c r="FZ449" s="43">
        <f t="shared" si="7313"/>
        <v>0</v>
      </c>
      <c r="GA449" s="88"/>
      <c r="GB449" s="100"/>
      <c r="GC449" s="443"/>
      <c r="GD449" s="88"/>
      <c r="GE449" s="100"/>
      <c r="GF449" s="443"/>
      <c r="GG449" s="236">
        <f t="shared" si="7314"/>
        <v>0</v>
      </c>
      <c r="GH449" s="232">
        <f t="shared" si="7315"/>
        <v>0</v>
      </c>
      <c r="GI449" s="233">
        <f t="shared" si="7316"/>
        <v>0</v>
      </c>
      <c r="GJ449" s="449">
        <f t="shared" si="7317"/>
        <v>0</v>
      </c>
      <c r="GK449" s="450">
        <f t="shared" si="7318"/>
        <v>0</v>
      </c>
      <c r="GL449" s="451">
        <f t="shared" si="7319"/>
        <v>0</v>
      </c>
      <c r="GM449" s="449">
        <f t="shared" si="7320"/>
        <v>0</v>
      </c>
      <c r="GN449" s="450">
        <f t="shared" si="7321"/>
        <v>0</v>
      </c>
      <c r="GO449" s="451">
        <f t="shared" si="7322"/>
        <v>0</v>
      </c>
      <c r="GP449" s="252">
        <f t="shared" si="7323"/>
        <v>0</v>
      </c>
      <c r="GQ449" s="253">
        <f t="shared" si="7324"/>
        <v>0</v>
      </c>
      <c r="GR449" s="253">
        <f t="shared" si="7325"/>
        <v>0</v>
      </c>
      <c r="GS449" s="88"/>
      <c r="GT449" s="100"/>
      <c r="GU449" s="90"/>
      <c r="GV449" s="88"/>
      <c r="GW449" s="100"/>
      <c r="GX449" s="90"/>
      <c r="GY449" s="236">
        <f t="shared" si="7326"/>
        <v>0</v>
      </c>
      <c r="GZ449" s="232">
        <f t="shared" si="7327"/>
        <v>0</v>
      </c>
      <c r="HA449" s="233">
        <f t="shared" si="7328"/>
        <v>0</v>
      </c>
      <c r="HB449" s="88"/>
      <c r="HC449" s="100"/>
      <c r="HD449" s="443"/>
      <c r="HE449" s="88"/>
      <c r="HF449" s="100"/>
      <c r="HG449" s="388">
        <v>0</v>
      </c>
      <c r="HH449" s="236">
        <f t="shared" si="7329"/>
        <v>0</v>
      </c>
      <c r="HI449" s="232">
        <f t="shared" si="7330"/>
        <v>0</v>
      </c>
      <c r="HJ449" s="233">
        <f t="shared" si="7331"/>
        <v>0</v>
      </c>
      <c r="HK449" s="88"/>
      <c r="HL449" s="100"/>
      <c r="HM449" s="90"/>
      <c r="HN449" s="88"/>
      <c r="HO449" s="100"/>
      <c r="HP449" s="443"/>
      <c r="HQ449" s="236">
        <f t="shared" si="7332"/>
        <v>0</v>
      </c>
      <c r="HR449" s="232">
        <f t="shared" si="7333"/>
        <v>0</v>
      </c>
      <c r="HS449" s="233">
        <f t="shared" si="7334"/>
        <v>0</v>
      </c>
      <c r="HT449" s="50">
        <f t="shared" si="7335"/>
        <v>0</v>
      </c>
      <c r="HU449" s="45">
        <f t="shared" si="7336"/>
        <v>0</v>
      </c>
      <c r="HV449" s="51">
        <f t="shared" si="7337"/>
        <v>0</v>
      </c>
      <c r="HW449" s="50">
        <f t="shared" si="7338"/>
        <v>0</v>
      </c>
      <c r="HX449" s="45">
        <f t="shared" si="7339"/>
        <v>0</v>
      </c>
      <c r="HY449" s="51">
        <f t="shared" si="7340"/>
        <v>0</v>
      </c>
      <c r="HZ449" s="252">
        <f t="shared" si="7341"/>
        <v>0</v>
      </c>
      <c r="IA449" s="253">
        <f t="shared" si="7342"/>
        <v>0</v>
      </c>
      <c r="IB449" s="253">
        <f t="shared" si="7343"/>
        <v>0</v>
      </c>
      <c r="IC449" s="239"/>
      <c r="ID449" s="240"/>
      <c r="IE449" s="443"/>
      <c r="IF449" s="239"/>
      <c r="IG449" s="240"/>
      <c r="IH449" s="443"/>
      <c r="II449" s="236">
        <f t="shared" si="7344"/>
        <v>0</v>
      </c>
      <c r="IJ449" s="232">
        <f t="shared" si="7345"/>
        <v>0</v>
      </c>
      <c r="IK449" s="233">
        <f t="shared" si="7346"/>
        <v>0</v>
      </c>
      <c r="IL449" s="239"/>
      <c r="IM449" s="240"/>
      <c r="IN449" s="443"/>
      <c r="IO449" s="239"/>
      <c r="IP449" s="240"/>
      <c r="IQ449" s="388"/>
      <c r="IR449" s="236">
        <f t="shared" si="7347"/>
        <v>0</v>
      </c>
      <c r="IS449" s="232">
        <f>IM449-IP449</f>
        <v>0</v>
      </c>
      <c r="IT449" s="233">
        <f>IN449-IQ449</f>
        <v>0</v>
      </c>
      <c r="IU449" s="239"/>
      <c r="IV449" s="240"/>
      <c r="IW449" s="443"/>
      <c r="IX449" s="239"/>
      <c r="IY449" s="240"/>
      <c r="IZ449" s="443"/>
      <c r="JA449" s="236">
        <f t="shared" si="7350"/>
        <v>0</v>
      </c>
      <c r="JB449" s="232">
        <f t="shared" si="7351"/>
        <v>0</v>
      </c>
      <c r="JC449" s="233">
        <f t="shared" si="7352"/>
        <v>0</v>
      </c>
      <c r="JD449" s="449">
        <f t="shared" si="7353"/>
        <v>0</v>
      </c>
      <c r="JE449" s="450">
        <f t="shared" si="7354"/>
        <v>0</v>
      </c>
      <c r="JF449" s="451">
        <f>IE449+IN449+IW449</f>
        <v>0</v>
      </c>
      <c r="JG449" s="449">
        <f t="shared" si="7356"/>
        <v>0</v>
      </c>
      <c r="JH449" s="450">
        <f t="shared" si="7357"/>
        <v>0</v>
      </c>
      <c r="JI449" s="451">
        <f t="shared" si="7358"/>
        <v>0</v>
      </c>
      <c r="JJ449" s="252">
        <f t="shared" si="7359"/>
        <v>0</v>
      </c>
      <c r="JK449" s="253">
        <f t="shared" si="7360"/>
        <v>0</v>
      </c>
      <c r="JL449" s="253">
        <f t="shared" si="7361"/>
        <v>0</v>
      </c>
      <c r="JM449" s="88"/>
      <c r="JN449" s="100"/>
      <c r="JO449" s="443"/>
      <c r="JP449" s="88"/>
      <c r="JQ449" s="100"/>
      <c r="JR449" s="90"/>
      <c r="JS449" s="236">
        <f t="shared" si="7362"/>
        <v>0</v>
      </c>
      <c r="JT449" s="232">
        <f t="shared" si="7363"/>
        <v>0</v>
      </c>
      <c r="JU449" s="233">
        <f t="shared" si="7364"/>
        <v>0</v>
      </c>
      <c r="JV449" s="88"/>
      <c r="JW449" s="100"/>
      <c r="JX449" s="388"/>
      <c r="JY449" s="88"/>
      <c r="JZ449" s="100"/>
      <c r="KA449" s="443"/>
      <c r="KB449" s="236">
        <f t="shared" si="7365"/>
        <v>0</v>
      </c>
      <c r="KC449" s="232">
        <f t="shared" si="7366"/>
        <v>0</v>
      </c>
      <c r="KD449" s="233">
        <f t="shared" si="7388"/>
        <v>0</v>
      </c>
      <c r="KE449" s="88"/>
      <c r="KF449" s="100"/>
      <c r="KG449" s="90"/>
      <c r="KH449" s="88"/>
      <c r="KI449" s="100"/>
      <c r="KJ449" s="443"/>
      <c r="KK449" s="41">
        <f t="shared" si="7367"/>
        <v>0</v>
      </c>
      <c r="KL449" s="42">
        <f t="shared" si="7368"/>
        <v>0</v>
      </c>
      <c r="KM449" s="43">
        <f t="shared" si="7369"/>
        <v>0</v>
      </c>
      <c r="KN449" s="50">
        <f t="shared" si="7370"/>
        <v>0</v>
      </c>
      <c r="KO449" s="45">
        <f t="shared" si="7371"/>
        <v>0</v>
      </c>
      <c r="KP449" s="51">
        <f t="shared" si="7372"/>
        <v>0</v>
      </c>
      <c r="KQ449" s="50">
        <f t="shared" si="7373"/>
        <v>0</v>
      </c>
      <c r="KR449" s="45">
        <f t="shared" si="7374"/>
        <v>0</v>
      </c>
      <c r="KS449" s="51">
        <f t="shared" si="7375"/>
        <v>0</v>
      </c>
      <c r="KT449" s="81">
        <f t="shared" si="7376"/>
        <v>0</v>
      </c>
      <c r="KU449" s="52">
        <f t="shared" si="7377"/>
        <v>0</v>
      </c>
      <c r="KV449" s="52">
        <f t="shared" si="7378"/>
        <v>0</v>
      </c>
      <c r="KW449" s="27">
        <f t="shared" si="7379"/>
        <v>0</v>
      </c>
      <c r="KX449" s="28">
        <f t="shared" si="7380"/>
        <v>0</v>
      </c>
      <c r="KY449" s="29">
        <f t="shared" si="7381"/>
        <v>0</v>
      </c>
      <c r="KZ449" s="27">
        <f t="shared" si="7382"/>
        <v>0</v>
      </c>
      <c r="LA449" s="28">
        <f t="shared" si="7383"/>
        <v>0</v>
      </c>
      <c r="LB449" s="670">
        <f t="shared" si="7384"/>
        <v>0</v>
      </c>
      <c r="LC449" s="27">
        <f t="shared" si="7385"/>
        <v>0</v>
      </c>
      <c r="LD449" s="28">
        <f t="shared" si="7386"/>
        <v>0</v>
      </c>
      <c r="LE449" s="29">
        <f t="shared" si="7387"/>
        <v>0</v>
      </c>
    </row>
    <row r="450" spans="2:317" ht="20.25" hidden="1" customHeight="1" outlineLevel="3">
      <c r="B450" s="544" t="s">
        <v>524</v>
      </c>
      <c r="C450" s="675"/>
      <c r="D450" s="176" t="s">
        <v>315</v>
      </c>
      <c r="E450" s="176" t="s">
        <v>262</v>
      </c>
      <c r="F450" s="84" t="s">
        <v>215</v>
      </c>
      <c r="G450" s="239"/>
      <c r="H450" s="240"/>
      <c r="I450" s="241">
        <f t="shared" ref="I450" si="7389">G450*H450</f>
        <v>0</v>
      </c>
      <c r="J450" s="239"/>
      <c r="K450" s="240"/>
      <c r="L450" s="241">
        <f t="shared" ref="L450" si="7390">J450*K450</f>
        <v>0</v>
      </c>
      <c r="M450" s="41">
        <f t="shared" si="7227"/>
        <v>0</v>
      </c>
      <c r="N450" s="42">
        <f t="shared" si="7228"/>
        <v>0</v>
      </c>
      <c r="O450" s="43">
        <f t="shared" si="7229"/>
        <v>0</v>
      </c>
      <c r="P450" s="239"/>
      <c r="Q450" s="240"/>
      <c r="R450" s="443">
        <f>P450*Q450</f>
        <v>0</v>
      </c>
      <c r="S450" s="239"/>
      <c r="T450" s="240"/>
      <c r="U450" s="443">
        <f t="shared" ref="U450" si="7391">S450*T450</f>
        <v>0</v>
      </c>
      <c r="V450" s="41">
        <f t="shared" si="7230"/>
        <v>0</v>
      </c>
      <c r="W450" s="42">
        <f t="shared" si="7231"/>
        <v>0</v>
      </c>
      <c r="X450" s="43">
        <f t="shared" si="7232"/>
        <v>0</v>
      </c>
      <c r="Y450" s="239"/>
      <c r="Z450" s="240"/>
      <c r="AA450" s="443">
        <f>Y450*Z450</f>
        <v>0</v>
      </c>
      <c r="AB450" s="239"/>
      <c r="AC450" s="240"/>
      <c r="AD450" s="443"/>
      <c r="AE450" s="236">
        <f t="shared" si="7233"/>
        <v>0</v>
      </c>
      <c r="AF450" s="232">
        <f t="shared" si="7234"/>
        <v>0</v>
      </c>
      <c r="AG450" s="233">
        <f t="shared" si="7235"/>
        <v>0</v>
      </c>
      <c r="AH450" s="449">
        <f t="shared" si="7236"/>
        <v>0</v>
      </c>
      <c r="AI450" s="450">
        <f t="shared" si="7237"/>
        <v>0</v>
      </c>
      <c r="AJ450" s="451">
        <f t="shared" si="7238"/>
        <v>0</v>
      </c>
      <c r="AK450" s="449">
        <f t="shared" si="7239"/>
        <v>0</v>
      </c>
      <c r="AL450" s="450">
        <f t="shared" si="7240"/>
        <v>0</v>
      </c>
      <c r="AM450" s="451">
        <f t="shared" si="7241"/>
        <v>0</v>
      </c>
      <c r="AN450" s="252">
        <f t="shared" si="7242"/>
        <v>0</v>
      </c>
      <c r="AO450" s="253">
        <f t="shared" si="7243"/>
        <v>0</v>
      </c>
      <c r="AP450" s="253">
        <f t="shared" si="7244"/>
        <v>0</v>
      </c>
      <c r="AQ450" s="88"/>
      <c r="AR450" s="100"/>
      <c r="AS450" s="90"/>
      <c r="AT450" s="88"/>
      <c r="AU450" s="100"/>
      <c r="AV450" s="90"/>
      <c r="AW450" s="236">
        <f t="shared" si="7245"/>
        <v>0</v>
      </c>
      <c r="AX450" s="232">
        <f t="shared" si="7246"/>
        <v>0</v>
      </c>
      <c r="AY450" s="233">
        <f t="shared" si="7247"/>
        <v>0</v>
      </c>
      <c r="AZ450" s="88"/>
      <c r="BA450" s="100"/>
      <c r="BB450" s="90">
        <f>AZ450*BA450</f>
        <v>0</v>
      </c>
      <c r="BC450" s="88"/>
      <c r="BD450" s="100"/>
      <c r="BE450" s="90">
        <f>BC450*BD450</f>
        <v>0</v>
      </c>
      <c r="BF450" s="236">
        <f t="shared" si="7248"/>
        <v>0</v>
      </c>
      <c r="BG450" s="232">
        <f t="shared" si="7249"/>
        <v>0</v>
      </c>
      <c r="BH450" s="233">
        <f t="shared" si="7250"/>
        <v>0</v>
      </c>
      <c r="BI450" s="88"/>
      <c r="BJ450" s="100"/>
      <c r="BK450" s="90"/>
      <c r="BL450" s="88"/>
      <c r="BM450" s="100"/>
      <c r="BN450" s="443"/>
      <c r="BO450" s="236">
        <f t="shared" si="7251"/>
        <v>0</v>
      </c>
      <c r="BP450" s="232">
        <f t="shared" si="7252"/>
        <v>0</v>
      </c>
      <c r="BQ450" s="233">
        <f t="shared" si="7253"/>
        <v>0</v>
      </c>
      <c r="BR450" s="50">
        <f t="shared" si="7254"/>
        <v>0</v>
      </c>
      <c r="BS450" s="45">
        <f t="shared" si="7255"/>
        <v>0</v>
      </c>
      <c r="BT450" s="51">
        <f t="shared" si="7256"/>
        <v>0</v>
      </c>
      <c r="BU450" s="50">
        <f t="shared" si="7257"/>
        <v>0</v>
      </c>
      <c r="BV450" s="45">
        <f t="shared" si="7258"/>
        <v>0</v>
      </c>
      <c r="BW450" s="51">
        <f t="shared" si="7259"/>
        <v>0</v>
      </c>
      <c r="BX450" s="252">
        <f t="shared" si="7260"/>
        <v>0</v>
      </c>
      <c r="BY450" s="253">
        <f t="shared" si="7261"/>
        <v>0</v>
      </c>
      <c r="BZ450" s="253">
        <f t="shared" si="7262"/>
        <v>0</v>
      </c>
      <c r="CA450" s="239"/>
      <c r="CB450" s="240"/>
      <c r="CC450" s="241"/>
      <c r="CD450" s="239"/>
      <c r="CE450" s="240"/>
      <c r="CF450" s="443"/>
      <c r="CG450" s="236">
        <f t="shared" si="7263"/>
        <v>0</v>
      </c>
      <c r="CH450" s="232">
        <f t="shared" si="7264"/>
        <v>0</v>
      </c>
      <c r="CI450" s="233">
        <f t="shared" si="7265"/>
        <v>0</v>
      </c>
      <c r="CJ450" s="239"/>
      <c r="CK450" s="240"/>
      <c r="CL450" s="241"/>
      <c r="CM450" s="239"/>
      <c r="CN450" s="240"/>
      <c r="CO450" s="241"/>
      <c r="CP450" s="236">
        <f t="shared" si="7266"/>
        <v>0</v>
      </c>
      <c r="CQ450" s="232">
        <f t="shared" ref="CQ450:CQ455" si="7392">CK450-CN450</f>
        <v>0</v>
      </c>
      <c r="CR450" s="233">
        <f t="shared" ref="CR450:CR455" si="7393">CL450-CO450</f>
        <v>0</v>
      </c>
      <c r="CS450" s="239"/>
      <c r="CT450" s="240"/>
      <c r="CU450" s="90"/>
      <c r="CV450" s="239"/>
      <c r="CW450" s="240"/>
      <c r="CX450" s="241"/>
      <c r="CY450" s="236">
        <f t="shared" si="7269"/>
        <v>0</v>
      </c>
      <c r="CZ450" s="232">
        <f t="shared" si="7270"/>
        <v>0</v>
      </c>
      <c r="DA450" s="233">
        <f t="shared" si="7271"/>
        <v>0</v>
      </c>
      <c r="DB450" s="449">
        <f t="shared" si="7272"/>
        <v>0</v>
      </c>
      <c r="DC450" s="450">
        <f t="shared" si="7273"/>
        <v>0</v>
      </c>
      <c r="DD450" s="451">
        <f t="shared" ref="DD450:DD455" si="7394">CC450+CL450+CU450</f>
        <v>0</v>
      </c>
      <c r="DE450" s="449">
        <f t="shared" si="7275"/>
        <v>0</v>
      </c>
      <c r="DF450" s="450">
        <f t="shared" si="7276"/>
        <v>0</v>
      </c>
      <c r="DG450" s="451">
        <f t="shared" si="7277"/>
        <v>0</v>
      </c>
      <c r="DH450" s="252">
        <f t="shared" si="7278"/>
        <v>0</v>
      </c>
      <c r="DI450" s="253">
        <f t="shared" si="7279"/>
        <v>0</v>
      </c>
      <c r="DJ450" s="253">
        <f t="shared" si="7280"/>
        <v>0</v>
      </c>
      <c r="DK450" s="88"/>
      <c r="DL450" s="100"/>
      <c r="DM450" s="90"/>
      <c r="DN450" s="88"/>
      <c r="DO450" s="100"/>
      <c r="DP450" s="90"/>
      <c r="DQ450" s="236">
        <f t="shared" si="7281"/>
        <v>0</v>
      </c>
      <c r="DR450" s="232">
        <f t="shared" si="7282"/>
        <v>0</v>
      </c>
      <c r="DS450" s="233">
        <f t="shared" si="7283"/>
        <v>0</v>
      </c>
      <c r="DT450" s="88"/>
      <c r="DU450" s="100"/>
      <c r="DV450" s="90"/>
      <c r="DW450" s="88"/>
      <c r="DX450" s="100"/>
      <c r="DY450" s="443"/>
      <c r="DZ450" s="236">
        <f t="shared" si="7284"/>
        <v>0</v>
      </c>
      <c r="EA450" s="232">
        <f t="shared" si="7285"/>
        <v>0</v>
      </c>
      <c r="EB450" s="233">
        <f t="shared" si="7286"/>
        <v>0</v>
      </c>
      <c r="EC450" s="88"/>
      <c r="ED450" s="100"/>
      <c r="EE450" s="90"/>
      <c r="EF450" s="88"/>
      <c r="EG450" s="100"/>
      <c r="EH450" s="90"/>
      <c r="EI450" s="41">
        <f t="shared" si="7287"/>
        <v>0</v>
      </c>
      <c r="EJ450" s="42">
        <f t="shared" si="7288"/>
        <v>0</v>
      </c>
      <c r="EK450" s="43">
        <f t="shared" si="7289"/>
        <v>0</v>
      </c>
      <c r="EL450" s="50">
        <f t="shared" si="7290"/>
        <v>0</v>
      </c>
      <c r="EM450" s="45">
        <f t="shared" si="7291"/>
        <v>0</v>
      </c>
      <c r="EN450" s="51">
        <f t="shared" si="7292"/>
        <v>0</v>
      </c>
      <c r="EO450" s="50">
        <f t="shared" si="7293"/>
        <v>0</v>
      </c>
      <c r="EP450" s="45">
        <f t="shared" si="7294"/>
        <v>0</v>
      </c>
      <c r="EQ450" s="51">
        <f t="shared" si="7295"/>
        <v>0</v>
      </c>
      <c r="ER450" s="81">
        <f t="shared" si="7296"/>
        <v>0</v>
      </c>
      <c r="ES450" s="52">
        <f t="shared" si="7297"/>
        <v>0</v>
      </c>
      <c r="ET450" s="52">
        <f t="shared" si="7298"/>
        <v>0</v>
      </c>
      <c r="EU450" s="27">
        <f t="shared" si="7299"/>
        <v>0</v>
      </c>
      <c r="EV450" s="28">
        <f t="shared" si="7300"/>
        <v>0</v>
      </c>
      <c r="EW450" s="29">
        <f t="shared" si="7301"/>
        <v>0</v>
      </c>
      <c r="EX450" s="27">
        <f t="shared" si="7302"/>
        <v>0</v>
      </c>
      <c r="EY450" s="28">
        <f t="shared" si="7303"/>
        <v>0</v>
      </c>
      <c r="EZ450" s="670">
        <f t="shared" si="7304"/>
        <v>0</v>
      </c>
      <c r="FA450" s="27">
        <f t="shared" si="7305"/>
        <v>0</v>
      </c>
      <c r="FB450" s="28">
        <f t="shared" si="7306"/>
        <v>0</v>
      </c>
      <c r="FC450" s="29">
        <f t="shared" si="7307"/>
        <v>0</v>
      </c>
      <c r="FE450" s="84" t="s">
        <v>442</v>
      </c>
      <c r="FF450" s="176" t="s">
        <v>525</v>
      </c>
      <c r="FG450" s="176" t="s">
        <v>262</v>
      </c>
      <c r="FH450" s="84" t="s">
        <v>215</v>
      </c>
      <c r="FI450" s="239"/>
      <c r="FJ450" s="240"/>
      <c r="FK450" s="241">
        <f t="shared" ref="FK450:FK455" si="7395">FI450*FJ450</f>
        <v>0</v>
      </c>
      <c r="FL450" s="239"/>
      <c r="FM450" s="240"/>
      <c r="FN450" s="241">
        <f t="shared" ref="FN450:FN455" si="7396">FL450*FM450</f>
        <v>0</v>
      </c>
      <c r="FO450" s="41">
        <f t="shared" si="7308"/>
        <v>0</v>
      </c>
      <c r="FP450" s="42">
        <f t="shared" si="7309"/>
        <v>0</v>
      </c>
      <c r="FQ450" s="43">
        <f t="shared" si="7310"/>
        <v>0</v>
      </c>
      <c r="FR450" s="239"/>
      <c r="FS450" s="240"/>
      <c r="FT450" s="443">
        <f>FR450*FS450</f>
        <v>0</v>
      </c>
      <c r="FU450" s="239"/>
      <c r="FV450" s="240"/>
      <c r="FW450" s="443">
        <f t="shared" ref="FW450:FW453" si="7397">FU450*FV450</f>
        <v>0</v>
      </c>
      <c r="FX450" s="41">
        <f t="shared" si="7311"/>
        <v>0</v>
      </c>
      <c r="FY450" s="42">
        <f t="shared" si="7312"/>
        <v>0</v>
      </c>
      <c r="FZ450" s="43">
        <f t="shared" si="7313"/>
        <v>0</v>
      </c>
      <c r="GA450" s="239"/>
      <c r="GB450" s="240"/>
      <c r="GC450" s="443">
        <f>GA450*GB450</f>
        <v>0</v>
      </c>
      <c r="GD450" s="239"/>
      <c r="GE450" s="240"/>
      <c r="GF450" s="443"/>
      <c r="GG450" s="236">
        <f t="shared" si="7314"/>
        <v>0</v>
      </c>
      <c r="GH450" s="232">
        <f t="shared" si="7315"/>
        <v>0</v>
      </c>
      <c r="GI450" s="233">
        <f t="shared" si="7316"/>
        <v>0</v>
      </c>
      <c r="GJ450" s="449">
        <f t="shared" si="7317"/>
        <v>0</v>
      </c>
      <c r="GK450" s="450">
        <f t="shared" si="7318"/>
        <v>0</v>
      </c>
      <c r="GL450" s="451">
        <f t="shared" si="7319"/>
        <v>0</v>
      </c>
      <c r="GM450" s="449">
        <f t="shared" si="7320"/>
        <v>0</v>
      </c>
      <c r="GN450" s="450">
        <f t="shared" si="7321"/>
        <v>0</v>
      </c>
      <c r="GO450" s="451">
        <f t="shared" si="7322"/>
        <v>0</v>
      </c>
      <c r="GP450" s="252">
        <f t="shared" si="7323"/>
        <v>0</v>
      </c>
      <c r="GQ450" s="253">
        <f t="shared" si="7324"/>
        <v>0</v>
      </c>
      <c r="GR450" s="253">
        <f t="shared" si="7325"/>
        <v>0</v>
      </c>
      <c r="GS450" s="88"/>
      <c r="GT450" s="100"/>
      <c r="GU450" s="90"/>
      <c r="GV450" s="88"/>
      <c r="GW450" s="100"/>
      <c r="GX450" s="90"/>
      <c r="GY450" s="236">
        <f t="shared" si="7326"/>
        <v>0</v>
      </c>
      <c r="GZ450" s="232">
        <f t="shared" si="7327"/>
        <v>0</v>
      </c>
      <c r="HA450" s="233">
        <f t="shared" si="7328"/>
        <v>0</v>
      </c>
      <c r="HB450" s="88"/>
      <c r="HC450" s="100"/>
      <c r="HD450" s="90">
        <f>HB450*HC450</f>
        <v>0</v>
      </c>
      <c r="HE450" s="88"/>
      <c r="HF450" s="100"/>
      <c r="HG450" s="90">
        <f>HE450*HF450</f>
        <v>0</v>
      </c>
      <c r="HH450" s="236">
        <f t="shared" si="7329"/>
        <v>0</v>
      </c>
      <c r="HI450" s="232">
        <f t="shared" si="7330"/>
        <v>0</v>
      </c>
      <c r="HJ450" s="233">
        <f t="shared" si="7331"/>
        <v>0</v>
      </c>
      <c r="HK450" s="88"/>
      <c r="HL450" s="100"/>
      <c r="HM450" s="90"/>
      <c r="HN450" s="88"/>
      <c r="HO450" s="100"/>
      <c r="HP450" s="443"/>
      <c r="HQ450" s="236">
        <f t="shared" si="7332"/>
        <v>0</v>
      </c>
      <c r="HR450" s="232">
        <f t="shared" si="7333"/>
        <v>0</v>
      </c>
      <c r="HS450" s="233">
        <f t="shared" si="7334"/>
        <v>0</v>
      </c>
      <c r="HT450" s="50">
        <f t="shared" si="7335"/>
        <v>0</v>
      </c>
      <c r="HU450" s="45">
        <f t="shared" si="7336"/>
        <v>0</v>
      </c>
      <c r="HV450" s="51">
        <f t="shared" si="7337"/>
        <v>0</v>
      </c>
      <c r="HW450" s="50">
        <f t="shared" si="7338"/>
        <v>0</v>
      </c>
      <c r="HX450" s="45">
        <f t="shared" si="7339"/>
        <v>0</v>
      </c>
      <c r="HY450" s="51">
        <f t="shared" si="7340"/>
        <v>0</v>
      </c>
      <c r="HZ450" s="252">
        <f t="shared" si="7341"/>
        <v>0</v>
      </c>
      <c r="IA450" s="253">
        <f t="shared" si="7342"/>
        <v>0</v>
      </c>
      <c r="IB450" s="253">
        <f t="shared" si="7343"/>
        <v>0</v>
      </c>
      <c r="IC450" s="239"/>
      <c r="ID450" s="240"/>
      <c r="IE450" s="241"/>
      <c r="IF450" s="239"/>
      <c r="IG450" s="240"/>
      <c r="IH450" s="443"/>
      <c r="II450" s="236">
        <f t="shared" si="7344"/>
        <v>0</v>
      </c>
      <c r="IJ450" s="232">
        <f t="shared" si="7345"/>
        <v>0</v>
      </c>
      <c r="IK450" s="233">
        <f t="shared" si="7346"/>
        <v>0</v>
      </c>
      <c r="IL450" s="239"/>
      <c r="IM450" s="240"/>
      <c r="IN450" s="241"/>
      <c r="IO450" s="239"/>
      <c r="IP450" s="240"/>
      <c r="IQ450" s="241"/>
      <c r="IR450" s="236">
        <f t="shared" si="7347"/>
        <v>0</v>
      </c>
      <c r="IS450" s="232">
        <f t="shared" si="7348"/>
        <v>0</v>
      </c>
      <c r="IT450" s="233">
        <f t="shared" si="7349"/>
        <v>0</v>
      </c>
      <c r="IU450" s="239"/>
      <c r="IV450" s="240"/>
      <c r="IW450" s="90"/>
      <c r="IX450" s="239"/>
      <c r="IY450" s="240"/>
      <c r="IZ450" s="241"/>
      <c r="JA450" s="236">
        <f t="shared" si="7350"/>
        <v>0</v>
      </c>
      <c r="JB450" s="232">
        <f t="shared" si="7351"/>
        <v>0</v>
      </c>
      <c r="JC450" s="233">
        <f t="shared" si="7352"/>
        <v>0</v>
      </c>
      <c r="JD450" s="449">
        <f t="shared" si="7353"/>
        <v>0</v>
      </c>
      <c r="JE450" s="450">
        <f t="shared" si="7354"/>
        <v>0</v>
      </c>
      <c r="JF450" s="451">
        <f t="shared" si="7355"/>
        <v>0</v>
      </c>
      <c r="JG450" s="449">
        <f t="shared" si="7356"/>
        <v>0</v>
      </c>
      <c r="JH450" s="450">
        <f t="shared" si="7357"/>
        <v>0</v>
      </c>
      <c r="JI450" s="451">
        <f t="shared" si="7358"/>
        <v>0</v>
      </c>
      <c r="JJ450" s="252">
        <f t="shared" si="7359"/>
        <v>0</v>
      </c>
      <c r="JK450" s="253">
        <f t="shared" si="7360"/>
        <v>0</v>
      </c>
      <c r="JL450" s="253">
        <f t="shared" si="7361"/>
        <v>0</v>
      </c>
      <c r="JM450" s="88"/>
      <c r="JN450" s="100"/>
      <c r="JO450" s="90"/>
      <c r="JP450" s="88"/>
      <c r="JQ450" s="100"/>
      <c r="JR450" s="90"/>
      <c r="JS450" s="236">
        <f t="shared" si="7362"/>
        <v>0</v>
      </c>
      <c r="JT450" s="232">
        <f t="shared" si="7363"/>
        <v>0</v>
      </c>
      <c r="JU450" s="233">
        <f t="shared" si="7364"/>
        <v>0</v>
      </c>
      <c r="JV450" s="88"/>
      <c r="JW450" s="100"/>
      <c r="JX450" s="90"/>
      <c r="JY450" s="88"/>
      <c r="JZ450" s="100"/>
      <c r="KA450" s="443"/>
      <c r="KB450" s="236">
        <f t="shared" si="7365"/>
        <v>0</v>
      </c>
      <c r="KC450" s="232">
        <f t="shared" si="7366"/>
        <v>0</v>
      </c>
      <c r="KD450" s="233">
        <f t="shared" si="7388"/>
        <v>0</v>
      </c>
      <c r="KE450" s="88"/>
      <c r="KF450" s="100"/>
      <c r="KG450" s="90"/>
      <c r="KH450" s="88"/>
      <c r="KI450" s="100"/>
      <c r="KJ450" s="90"/>
      <c r="KK450" s="41">
        <f t="shared" si="7367"/>
        <v>0</v>
      </c>
      <c r="KL450" s="42">
        <f t="shared" si="7368"/>
        <v>0</v>
      </c>
      <c r="KM450" s="43">
        <f t="shared" si="7369"/>
        <v>0</v>
      </c>
      <c r="KN450" s="50">
        <f t="shared" si="7370"/>
        <v>0</v>
      </c>
      <c r="KO450" s="45">
        <f t="shared" si="7371"/>
        <v>0</v>
      </c>
      <c r="KP450" s="51">
        <f t="shared" si="7372"/>
        <v>0</v>
      </c>
      <c r="KQ450" s="50">
        <f t="shared" si="7373"/>
        <v>0</v>
      </c>
      <c r="KR450" s="45">
        <f t="shared" si="7374"/>
        <v>0</v>
      </c>
      <c r="KS450" s="51">
        <f t="shared" si="7375"/>
        <v>0</v>
      </c>
      <c r="KT450" s="81">
        <f t="shared" si="7376"/>
        <v>0</v>
      </c>
      <c r="KU450" s="52">
        <f t="shared" si="7377"/>
        <v>0</v>
      </c>
      <c r="KV450" s="52">
        <f t="shared" si="7378"/>
        <v>0</v>
      </c>
      <c r="KW450" s="27">
        <f t="shared" si="7379"/>
        <v>0</v>
      </c>
      <c r="KX450" s="28">
        <f t="shared" si="7380"/>
        <v>0</v>
      </c>
      <c r="KY450" s="29">
        <f t="shared" si="7381"/>
        <v>0</v>
      </c>
      <c r="KZ450" s="27">
        <f t="shared" si="7382"/>
        <v>0</v>
      </c>
      <c r="LA450" s="28">
        <f t="shared" si="7383"/>
        <v>0</v>
      </c>
      <c r="LB450" s="670">
        <f t="shared" si="7384"/>
        <v>0</v>
      </c>
      <c r="LC450" s="27">
        <f t="shared" si="7385"/>
        <v>0</v>
      </c>
      <c r="LD450" s="28">
        <f t="shared" si="7386"/>
        <v>0</v>
      </c>
      <c r="LE450" s="29">
        <f t="shared" si="7387"/>
        <v>0</v>
      </c>
    </row>
    <row r="451" spans="2:317" ht="20.100000000000001" hidden="1" customHeight="1" outlineLevel="3">
      <c r="B451" s="544" t="s">
        <v>526</v>
      </c>
      <c r="C451" s="176" t="s">
        <v>314</v>
      </c>
      <c r="D451" s="176" t="s">
        <v>315</v>
      </c>
      <c r="E451" s="176" t="s">
        <v>262</v>
      </c>
      <c r="F451" s="84" t="s">
        <v>204</v>
      </c>
      <c r="G451" s="684"/>
      <c r="H451" s="482"/>
      <c r="I451" s="241">
        <f>G451*H451</f>
        <v>0</v>
      </c>
      <c r="J451" s="239"/>
      <c r="K451" s="240"/>
      <c r="L451" s="241"/>
      <c r="M451" s="41">
        <f t="shared" si="7227"/>
        <v>0</v>
      </c>
      <c r="N451" s="42">
        <f t="shared" si="7228"/>
        <v>0</v>
      </c>
      <c r="O451" s="43">
        <f t="shared" si="7229"/>
        <v>0</v>
      </c>
      <c r="P451" s="483"/>
      <c r="Q451" s="240"/>
      <c r="R451" s="241">
        <f>P451*Q451</f>
        <v>0</v>
      </c>
      <c r="S451" s="243"/>
      <c r="T451" s="240"/>
      <c r="U451" s="241">
        <f>S451*T451</f>
        <v>0</v>
      </c>
      <c r="V451" s="41">
        <f t="shared" si="7230"/>
        <v>0</v>
      </c>
      <c r="W451" s="42">
        <f t="shared" si="7231"/>
        <v>0</v>
      </c>
      <c r="X451" s="43">
        <f t="shared" si="7232"/>
        <v>0</v>
      </c>
      <c r="Y451" s="239"/>
      <c r="Z451" s="240"/>
      <c r="AA451" s="671"/>
      <c r="AB451" s="239"/>
      <c r="AC451" s="240"/>
      <c r="AD451" s="443"/>
      <c r="AE451" s="236">
        <f t="shared" si="7233"/>
        <v>0</v>
      </c>
      <c r="AF451" s="232">
        <f t="shared" si="7234"/>
        <v>0</v>
      </c>
      <c r="AG451" s="233">
        <f t="shared" si="7235"/>
        <v>0</v>
      </c>
      <c r="AH451" s="449">
        <f t="shared" si="7236"/>
        <v>0</v>
      </c>
      <c r="AI451" s="450">
        <f t="shared" si="7237"/>
        <v>0</v>
      </c>
      <c r="AJ451" s="451">
        <f t="shared" si="7238"/>
        <v>0</v>
      </c>
      <c r="AK451" s="449">
        <f t="shared" si="7239"/>
        <v>0</v>
      </c>
      <c r="AL451" s="450">
        <f t="shared" si="7240"/>
        <v>0</v>
      </c>
      <c r="AM451" s="451">
        <f t="shared" si="7241"/>
        <v>0</v>
      </c>
      <c r="AN451" s="252">
        <f t="shared" si="7242"/>
        <v>0</v>
      </c>
      <c r="AO451" s="253">
        <f t="shared" si="7243"/>
        <v>0</v>
      </c>
      <c r="AP451" s="253">
        <f t="shared" si="7244"/>
        <v>0</v>
      </c>
      <c r="AQ451" s="88"/>
      <c r="AR451" s="100"/>
      <c r="AS451" s="90"/>
      <c r="AT451" s="88"/>
      <c r="AU451" s="100"/>
      <c r="AV451" s="90"/>
      <c r="AW451" s="236">
        <f t="shared" si="7245"/>
        <v>0</v>
      </c>
      <c r="AX451" s="232">
        <f t="shared" si="7246"/>
        <v>0</v>
      </c>
      <c r="AY451" s="233">
        <f t="shared" si="7247"/>
        <v>0</v>
      </c>
      <c r="AZ451" s="184"/>
      <c r="BA451" s="108"/>
      <c r="BB451" s="90">
        <f>AZ451*BA451</f>
        <v>0</v>
      </c>
      <c r="BC451" s="184"/>
      <c r="BD451" s="108"/>
      <c r="BE451" s="90">
        <f>BC451*BD451</f>
        <v>0</v>
      </c>
      <c r="BF451" s="236">
        <f t="shared" si="7248"/>
        <v>0</v>
      </c>
      <c r="BG451" s="232">
        <f t="shared" si="7249"/>
        <v>0</v>
      </c>
      <c r="BH451" s="233">
        <f t="shared" si="7250"/>
        <v>0</v>
      </c>
      <c r="BI451" s="88"/>
      <c r="BJ451" s="100"/>
      <c r="BK451" s="443"/>
      <c r="BL451" s="88"/>
      <c r="BM451" s="100"/>
      <c r="BN451" s="443"/>
      <c r="BO451" s="236">
        <f t="shared" si="7251"/>
        <v>0</v>
      </c>
      <c r="BP451" s="232">
        <f t="shared" si="7252"/>
        <v>0</v>
      </c>
      <c r="BQ451" s="233">
        <f t="shared" si="7253"/>
        <v>0</v>
      </c>
      <c r="BR451" s="50">
        <f t="shared" si="7254"/>
        <v>0</v>
      </c>
      <c r="BS451" s="45">
        <f t="shared" si="7255"/>
        <v>0</v>
      </c>
      <c r="BT451" s="51">
        <f t="shared" si="7256"/>
        <v>0</v>
      </c>
      <c r="BU451" s="50">
        <f t="shared" si="7257"/>
        <v>0</v>
      </c>
      <c r="BV451" s="45">
        <f t="shared" si="7258"/>
        <v>0</v>
      </c>
      <c r="BW451" s="51">
        <f t="shared" si="7259"/>
        <v>0</v>
      </c>
      <c r="BX451" s="252">
        <f t="shared" si="7260"/>
        <v>0</v>
      </c>
      <c r="BY451" s="253">
        <f t="shared" si="7261"/>
        <v>0</v>
      </c>
      <c r="BZ451" s="253">
        <f t="shared" si="7262"/>
        <v>0</v>
      </c>
      <c r="CA451" s="239"/>
      <c r="CB451" s="240"/>
      <c r="CC451" s="443"/>
      <c r="CD451" s="239"/>
      <c r="CE451" s="240"/>
      <c r="CF451" s="443"/>
      <c r="CG451" s="236">
        <f t="shared" si="7263"/>
        <v>0</v>
      </c>
      <c r="CH451" s="232">
        <f t="shared" si="7264"/>
        <v>0</v>
      </c>
      <c r="CI451" s="233">
        <f t="shared" si="7265"/>
        <v>0</v>
      </c>
      <c r="CJ451" s="239"/>
      <c r="CK451" s="240"/>
      <c r="CL451" s="241"/>
      <c r="CM451" s="239"/>
      <c r="CN451" s="240"/>
      <c r="CO451" s="241"/>
      <c r="CP451" s="236">
        <f t="shared" si="7266"/>
        <v>0</v>
      </c>
      <c r="CQ451" s="232">
        <f t="shared" si="7392"/>
        <v>0</v>
      </c>
      <c r="CR451" s="233">
        <f t="shared" si="7393"/>
        <v>0</v>
      </c>
      <c r="CS451" s="106"/>
      <c r="CT451" s="108"/>
      <c r="CU451" s="388">
        <f>CS451*CT451</f>
        <v>0</v>
      </c>
      <c r="CV451" s="239"/>
      <c r="CW451" s="240"/>
      <c r="CX451" s="443"/>
      <c r="CY451" s="236">
        <f t="shared" si="7269"/>
        <v>0</v>
      </c>
      <c r="CZ451" s="232">
        <f t="shared" si="7270"/>
        <v>0</v>
      </c>
      <c r="DA451" s="233">
        <f t="shared" si="7271"/>
        <v>0</v>
      </c>
      <c r="DB451" s="449">
        <f t="shared" si="7272"/>
        <v>0</v>
      </c>
      <c r="DC451" s="450">
        <f t="shared" si="7273"/>
        <v>0</v>
      </c>
      <c r="DD451" s="451">
        <f t="shared" si="7394"/>
        <v>0</v>
      </c>
      <c r="DE451" s="449">
        <f t="shared" si="7275"/>
        <v>0</v>
      </c>
      <c r="DF451" s="450">
        <f t="shared" si="7276"/>
        <v>0</v>
      </c>
      <c r="DG451" s="451">
        <f t="shared" si="7277"/>
        <v>0</v>
      </c>
      <c r="DH451" s="252">
        <f t="shared" si="7278"/>
        <v>0</v>
      </c>
      <c r="DI451" s="253">
        <f t="shared" si="7279"/>
        <v>0</v>
      </c>
      <c r="DJ451" s="253">
        <f t="shared" si="7280"/>
        <v>0</v>
      </c>
      <c r="DK451" s="106"/>
      <c r="DL451" s="108"/>
      <c r="DM451" s="90">
        <f>DK451*DL451</f>
        <v>0</v>
      </c>
      <c r="DN451" s="106"/>
      <c r="DO451" s="108"/>
      <c r="DP451" s="90">
        <f>DN451*DO451</f>
        <v>0</v>
      </c>
      <c r="DQ451" s="236">
        <f t="shared" si="7281"/>
        <v>0</v>
      </c>
      <c r="DR451" s="232">
        <f t="shared" si="7282"/>
        <v>0</v>
      </c>
      <c r="DS451" s="233">
        <f t="shared" si="7283"/>
        <v>0</v>
      </c>
      <c r="DT451" s="88"/>
      <c r="DU451" s="100"/>
      <c r="DV451" s="443"/>
      <c r="DW451" s="88"/>
      <c r="DX451" s="100"/>
      <c r="DY451" s="443"/>
      <c r="DZ451" s="236">
        <f t="shared" si="7284"/>
        <v>0</v>
      </c>
      <c r="EA451" s="232">
        <f t="shared" si="7285"/>
        <v>0</v>
      </c>
      <c r="EB451" s="233">
        <f t="shared" si="7286"/>
        <v>0</v>
      </c>
      <c r="EC451" s="88"/>
      <c r="ED451" s="100"/>
      <c r="EE451" s="443"/>
      <c r="EF451" s="88"/>
      <c r="EG451" s="100"/>
      <c r="EH451" s="443"/>
      <c r="EI451" s="41">
        <f t="shared" si="7287"/>
        <v>0</v>
      </c>
      <c r="EJ451" s="42">
        <f t="shared" si="7288"/>
        <v>0</v>
      </c>
      <c r="EK451" s="43">
        <f t="shared" si="7289"/>
        <v>0</v>
      </c>
      <c r="EL451" s="50">
        <f t="shared" si="7290"/>
        <v>0</v>
      </c>
      <c r="EM451" s="45">
        <f t="shared" si="7291"/>
        <v>0</v>
      </c>
      <c r="EN451" s="51">
        <f t="shared" si="7292"/>
        <v>0</v>
      </c>
      <c r="EO451" s="50">
        <f t="shared" si="7293"/>
        <v>0</v>
      </c>
      <c r="EP451" s="45">
        <f t="shared" si="7294"/>
        <v>0</v>
      </c>
      <c r="EQ451" s="51">
        <f t="shared" si="7295"/>
        <v>0</v>
      </c>
      <c r="ER451" s="81">
        <f t="shared" si="7296"/>
        <v>0</v>
      </c>
      <c r="ES451" s="52">
        <f t="shared" si="7297"/>
        <v>0</v>
      </c>
      <c r="ET451" s="52">
        <f t="shared" si="7298"/>
        <v>0</v>
      </c>
      <c r="EU451" s="27">
        <f t="shared" si="7299"/>
        <v>0</v>
      </c>
      <c r="EV451" s="28">
        <f t="shared" si="7300"/>
        <v>0</v>
      </c>
      <c r="EW451" s="29">
        <f t="shared" si="7301"/>
        <v>0</v>
      </c>
      <c r="EX451" s="27">
        <f t="shared" si="7302"/>
        <v>0</v>
      </c>
      <c r="EY451" s="28">
        <f t="shared" si="7303"/>
        <v>0</v>
      </c>
      <c r="EZ451" s="29">
        <f t="shared" si="7304"/>
        <v>0</v>
      </c>
      <c r="FA451" s="27">
        <f t="shared" si="7305"/>
        <v>0</v>
      </c>
      <c r="FB451" s="28">
        <f t="shared" si="7306"/>
        <v>0</v>
      </c>
      <c r="FC451" s="29">
        <f t="shared" si="7307"/>
        <v>0</v>
      </c>
      <c r="FE451" s="544" t="s">
        <v>522</v>
      </c>
      <c r="FF451" s="176" t="s">
        <v>527</v>
      </c>
      <c r="FG451" s="176" t="s">
        <v>461</v>
      </c>
      <c r="FH451" s="84" t="s">
        <v>186</v>
      </c>
      <c r="FI451" s="684"/>
      <c r="FJ451" s="482"/>
      <c r="FK451" s="241">
        <f>FI451*FJ451</f>
        <v>0</v>
      </c>
      <c r="FL451" s="239"/>
      <c r="FM451" s="240"/>
      <c r="FN451" s="241"/>
      <c r="FO451" s="41">
        <f t="shared" si="7308"/>
        <v>0</v>
      </c>
      <c r="FP451" s="42">
        <f t="shared" si="7309"/>
        <v>0</v>
      </c>
      <c r="FQ451" s="43">
        <f t="shared" si="7310"/>
        <v>0</v>
      </c>
      <c r="FR451" s="483"/>
      <c r="FS451" s="240"/>
      <c r="FT451" s="241">
        <f>FR451*FS451</f>
        <v>0</v>
      </c>
      <c r="FU451" s="243"/>
      <c r="FV451" s="240"/>
      <c r="FW451" s="241">
        <f>FU451*FV451</f>
        <v>0</v>
      </c>
      <c r="FX451" s="41">
        <f t="shared" si="7311"/>
        <v>0</v>
      </c>
      <c r="FY451" s="42">
        <f t="shared" si="7312"/>
        <v>0</v>
      </c>
      <c r="FZ451" s="43">
        <f t="shared" si="7313"/>
        <v>0</v>
      </c>
      <c r="GA451" s="239"/>
      <c r="GB451" s="240"/>
      <c r="GC451" s="671"/>
      <c r="GD451" s="239"/>
      <c r="GE451" s="240"/>
      <c r="GF451" s="443"/>
      <c r="GG451" s="236">
        <f t="shared" si="7314"/>
        <v>0</v>
      </c>
      <c r="GH451" s="232">
        <f t="shared" si="7315"/>
        <v>0</v>
      </c>
      <c r="GI451" s="233">
        <f t="shared" si="7316"/>
        <v>0</v>
      </c>
      <c r="GJ451" s="449">
        <f t="shared" si="7317"/>
        <v>0</v>
      </c>
      <c r="GK451" s="450">
        <f t="shared" si="7318"/>
        <v>0</v>
      </c>
      <c r="GL451" s="451">
        <f t="shared" si="7319"/>
        <v>0</v>
      </c>
      <c r="GM451" s="449">
        <f t="shared" si="7320"/>
        <v>0</v>
      </c>
      <c r="GN451" s="450">
        <f t="shared" si="7321"/>
        <v>0</v>
      </c>
      <c r="GO451" s="451">
        <f t="shared" si="7322"/>
        <v>0</v>
      </c>
      <c r="GP451" s="252">
        <f t="shared" si="7323"/>
        <v>0</v>
      </c>
      <c r="GQ451" s="253">
        <f t="shared" si="7324"/>
        <v>0</v>
      </c>
      <c r="GR451" s="253">
        <f t="shared" si="7325"/>
        <v>0</v>
      </c>
      <c r="GS451" s="88"/>
      <c r="GT451" s="100"/>
      <c r="GU451" s="90"/>
      <c r="GV451" s="88"/>
      <c r="GW451" s="100"/>
      <c r="GX451" s="90"/>
      <c r="GY451" s="236">
        <f t="shared" si="7326"/>
        <v>0</v>
      </c>
      <c r="GZ451" s="232">
        <f t="shared" si="7327"/>
        <v>0</v>
      </c>
      <c r="HA451" s="233">
        <f t="shared" si="7328"/>
        <v>0</v>
      </c>
      <c r="HB451" s="184"/>
      <c r="HC451" s="108"/>
      <c r="HD451" s="90">
        <f>HB451*HC451</f>
        <v>0</v>
      </c>
      <c r="HE451" s="184"/>
      <c r="HF451" s="108"/>
      <c r="HG451" s="90">
        <f>HE451*HF451</f>
        <v>0</v>
      </c>
      <c r="HH451" s="236">
        <f t="shared" si="7329"/>
        <v>0</v>
      </c>
      <c r="HI451" s="232">
        <f t="shared" si="7330"/>
        <v>0</v>
      </c>
      <c r="HJ451" s="233">
        <f t="shared" si="7331"/>
        <v>0</v>
      </c>
      <c r="HK451" s="88"/>
      <c r="HL451" s="100"/>
      <c r="HM451" s="443"/>
      <c r="HN451" s="88"/>
      <c r="HO451" s="100"/>
      <c r="HP451" s="443"/>
      <c r="HQ451" s="236">
        <f t="shared" si="7332"/>
        <v>0</v>
      </c>
      <c r="HR451" s="232">
        <f t="shared" si="7333"/>
        <v>0</v>
      </c>
      <c r="HS451" s="233">
        <f t="shared" si="7334"/>
        <v>0</v>
      </c>
      <c r="HT451" s="50">
        <f t="shared" si="7335"/>
        <v>0</v>
      </c>
      <c r="HU451" s="45">
        <f t="shared" si="7336"/>
        <v>0</v>
      </c>
      <c r="HV451" s="51">
        <f t="shared" si="7337"/>
        <v>0</v>
      </c>
      <c r="HW451" s="50">
        <f t="shared" si="7338"/>
        <v>0</v>
      </c>
      <c r="HX451" s="45">
        <f t="shared" si="7339"/>
        <v>0</v>
      </c>
      <c r="HY451" s="51">
        <f t="shared" si="7340"/>
        <v>0</v>
      </c>
      <c r="HZ451" s="252">
        <f t="shared" si="7341"/>
        <v>0</v>
      </c>
      <c r="IA451" s="253">
        <f t="shared" si="7342"/>
        <v>0</v>
      </c>
      <c r="IB451" s="253">
        <f t="shared" si="7343"/>
        <v>0</v>
      </c>
      <c r="IC451" s="239"/>
      <c r="ID451" s="240"/>
      <c r="IE451" s="443"/>
      <c r="IF451" s="239"/>
      <c r="IG451" s="240"/>
      <c r="IH451" s="443"/>
      <c r="II451" s="236">
        <f t="shared" si="7344"/>
        <v>0</v>
      </c>
      <c r="IJ451" s="232">
        <f t="shared" si="7345"/>
        <v>0</v>
      </c>
      <c r="IK451" s="233">
        <f t="shared" si="7346"/>
        <v>0</v>
      </c>
      <c r="IL451" s="239"/>
      <c r="IM451" s="240"/>
      <c r="IN451" s="241"/>
      <c r="IO451" s="239"/>
      <c r="IP451" s="240"/>
      <c r="IQ451" s="241"/>
      <c r="IR451" s="236">
        <f t="shared" si="7347"/>
        <v>0</v>
      </c>
      <c r="IS451" s="232">
        <f t="shared" si="7348"/>
        <v>0</v>
      </c>
      <c r="IT451" s="233">
        <f t="shared" si="7349"/>
        <v>0</v>
      </c>
      <c r="IU451" s="106"/>
      <c r="IV451" s="108"/>
      <c r="IW451" s="388">
        <f>IU451*IV451</f>
        <v>0</v>
      </c>
      <c r="IX451" s="239"/>
      <c r="IY451" s="240"/>
      <c r="IZ451" s="443"/>
      <c r="JA451" s="236">
        <f t="shared" si="7350"/>
        <v>0</v>
      </c>
      <c r="JB451" s="232">
        <f t="shared" si="7351"/>
        <v>0</v>
      </c>
      <c r="JC451" s="233">
        <f t="shared" si="7352"/>
        <v>0</v>
      </c>
      <c r="JD451" s="449">
        <f t="shared" si="7353"/>
        <v>0</v>
      </c>
      <c r="JE451" s="450">
        <f t="shared" si="7354"/>
        <v>0</v>
      </c>
      <c r="JF451" s="451">
        <f t="shared" si="7355"/>
        <v>0</v>
      </c>
      <c r="JG451" s="449">
        <f t="shared" si="7356"/>
        <v>0</v>
      </c>
      <c r="JH451" s="450">
        <f t="shared" si="7357"/>
        <v>0</v>
      </c>
      <c r="JI451" s="451">
        <f t="shared" si="7358"/>
        <v>0</v>
      </c>
      <c r="JJ451" s="252">
        <f t="shared" si="7359"/>
        <v>0</v>
      </c>
      <c r="JK451" s="253">
        <f t="shared" si="7360"/>
        <v>0</v>
      </c>
      <c r="JL451" s="253">
        <f t="shared" si="7361"/>
        <v>0</v>
      </c>
      <c r="JM451" s="106"/>
      <c r="JN451" s="108"/>
      <c r="JO451" s="90">
        <f>JM451*JN451</f>
        <v>0</v>
      </c>
      <c r="JP451" s="106"/>
      <c r="JQ451" s="108"/>
      <c r="JR451" s="90">
        <f>JP451*JQ451</f>
        <v>0</v>
      </c>
      <c r="JS451" s="236">
        <f t="shared" si="7362"/>
        <v>0</v>
      </c>
      <c r="JT451" s="232">
        <f t="shared" si="7363"/>
        <v>0</v>
      </c>
      <c r="JU451" s="233">
        <f t="shared" si="7364"/>
        <v>0</v>
      </c>
      <c r="JV451" s="88"/>
      <c r="JW451" s="100"/>
      <c r="JX451" s="443"/>
      <c r="JY451" s="88"/>
      <c r="JZ451" s="100"/>
      <c r="KA451" s="443"/>
      <c r="KB451" s="236">
        <f t="shared" si="7365"/>
        <v>0</v>
      </c>
      <c r="KC451" s="232">
        <f t="shared" si="7366"/>
        <v>0</v>
      </c>
      <c r="KD451" s="233">
        <f t="shared" si="7388"/>
        <v>0</v>
      </c>
      <c r="KE451" s="88"/>
      <c r="KF451" s="100"/>
      <c r="KG451" s="443"/>
      <c r="KH451" s="88"/>
      <c r="KI451" s="100"/>
      <c r="KJ451" s="443"/>
      <c r="KK451" s="41">
        <f t="shared" si="7367"/>
        <v>0</v>
      </c>
      <c r="KL451" s="42">
        <f t="shared" si="7368"/>
        <v>0</v>
      </c>
      <c r="KM451" s="43">
        <f t="shared" si="7369"/>
        <v>0</v>
      </c>
      <c r="KN451" s="50">
        <f t="shared" si="7370"/>
        <v>0</v>
      </c>
      <c r="KO451" s="45">
        <f t="shared" si="7371"/>
        <v>0</v>
      </c>
      <c r="KP451" s="51">
        <f t="shared" si="7372"/>
        <v>0</v>
      </c>
      <c r="KQ451" s="50">
        <f t="shared" si="7373"/>
        <v>0</v>
      </c>
      <c r="KR451" s="45">
        <f t="shared" si="7374"/>
        <v>0</v>
      </c>
      <c r="KS451" s="51">
        <f t="shared" si="7375"/>
        <v>0</v>
      </c>
      <c r="KT451" s="81">
        <f t="shared" si="7376"/>
        <v>0</v>
      </c>
      <c r="KU451" s="52">
        <f t="shared" si="7377"/>
        <v>0</v>
      </c>
      <c r="KV451" s="52">
        <f t="shared" si="7378"/>
        <v>0</v>
      </c>
      <c r="KW451" s="27">
        <f t="shared" si="7379"/>
        <v>0</v>
      </c>
      <c r="KX451" s="28">
        <f t="shared" si="7380"/>
        <v>0</v>
      </c>
      <c r="KY451" s="29">
        <f t="shared" si="7381"/>
        <v>0</v>
      </c>
      <c r="KZ451" s="27">
        <f t="shared" si="7382"/>
        <v>0</v>
      </c>
      <c r="LA451" s="28">
        <f t="shared" si="7383"/>
        <v>0</v>
      </c>
      <c r="LB451" s="29">
        <f t="shared" si="7384"/>
        <v>0</v>
      </c>
      <c r="LC451" s="27">
        <f t="shared" si="7385"/>
        <v>0</v>
      </c>
      <c r="LD451" s="28">
        <f t="shared" si="7386"/>
        <v>0</v>
      </c>
      <c r="LE451" s="29">
        <f t="shared" si="7387"/>
        <v>0</v>
      </c>
    </row>
    <row r="452" spans="2:317" ht="20.100000000000001" hidden="1" customHeight="1" outlineLevel="3">
      <c r="B452" s="84" t="s">
        <v>528</v>
      </c>
      <c r="C452" s="176" t="s">
        <v>529</v>
      </c>
      <c r="D452" s="176" t="s">
        <v>442</v>
      </c>
      <c r="E452" s="176" t="s">
        <v>262</v>
      </c>
      <c r="F452" s="84" t="s">
        <v>283</v>
      </c>
      <c r="G452" s="389"/>
      <c r="H452" s="108"/>
      <c r="I452" s="241">
        <f t="shared" ref="I452:I453" si="7398">G452*H452</f>
        <v>0</v>
      </c>
      <c r="J452" s="243"/>
      <c r="K452" s="295"/>
      <c r="L452" s="241">
        <f t="shared" ref="L452:L453" si="7399">J452*K452</f>
        <v>0</v>
      </c>
      <c r="M452" s="41">
        <f t="shared" si="7227"/>
        <v>0</v>
      </c>
      <c r="N452" s="42">
        <f t="shared" si="7228"/>
        <v>0</v>
      </c>
      <c r="O452" s="43">
        <f t="shared" si="7229"/>
        <v>0</v>
      </c>
      <c r="P452" s="239"/>
      <c r="Q452" s="240"/>
      <c r="R452" s="241">
        <f>P452*Q452</f>
        <v>0</v>
      </c>
      <c r="S452" s="239"/>
      <c r="T452" s="240"/>
      <c r="U452" s="443"/>
      <c r="V452" s="41">
        <f t="shared" si="7230"/>
        <v>0</v>
      </c>
      <c r="W452" s="42">
        <f t="shared" si="7231"/>
        <v>0</v>
      </c>
      <c r="X452" s="43">
        <f t="shared" si="7232"/>
        <v>0</v>
      </c>
      <c r="Y452" s="389"/>
      <c r="Z452" s="108"/>
      <c r="AA452" s="241">
        <f>Y452*Z452</f>
        <v>0</v>
      </c>
      <c r="AB452" s="389"/>
      <c r="AC452" s="108"/>
      <c r="AD452" s="241">
        <f>AB452*AC452</f>
        <v>0</v>
      </c>
      <c r="AE452" s="236">
        <f t="shared" si="7233"/>
        <v>0</v>
      </c>
      <c r="AF452" s="232">
        <f t="shared" si="7234"/>
        <v>0</v>
      </c>
      <c r="AG452" s="233">
        <f t="shared" si="7235"/>
        <v>0</v>
      </c>
      <c r="AH452" s="449">
        <f t="shared" si="7236"/>
        <v>0</v>
      </c>
      <c r="AI452" s="450">
        <f t="shared" si="7237"/>
        <v>0</v>
      </c>
      <c r="AJ452" s="451">
        <f t="shared" si="7238"/>
        <v>0</v>
      </c>
      <c r="AK452" s="449">
        <f t="shared" si="7239"/>
        <v>0</v>
      </c>
      <c r="AL452" s="450">
        <f t="shared" si="7240"/>
        <v>0</v>
      </c>
      <c r="AM452" s="451">
        <f t="shared" si="7241"/>
        <v>0</v>
      </c>
      <c r="AN452" s="252">
        <f t="shared" si="7242"/>
        <v>0</v>
      </c>
      <c r="AO452" s="253">
        <f t="shared" si="7243"/>
        <v>0</v>
      </c>
      <c r="AP452" s="253">
        <f t="shared" si="7244"/>
        <v>0</v>
      </c>
      <c r="AQ452" s="88"/>
      <c r="AR452" s="100"/>
      <c r="AS452" s="90"/>
      <c r="AT452" s="88"/>
      <c r="AU452" s="100"/>
      <c r="AV452" s="90"/>
      <c r="AW452" s="236">
        <f t="shared" si="7245"/>
        <v>0</v>
      </c>
      <c r="AX452" s="232">
        <f t="shared" si="7246"/>
        <v>0</v>
      </c>
      <c r="AY452" s="233">
        <f t="shared" si="7247"/>
        <v>0</v>
      </c>
      <c r="AZ452" s="88"/>
      <c r="BA452" s="100"/>
      <c r="BB452" s="90"/>
      <c r="BC452" s="88"/>
      <c r="BD452" s="100"/>
      <c r="BE452" s="443"/>
      <c r="BF452" s="236">
        <f t="shared" si="7248"/>
        <v>0</v>
      </c>
      <c r="BG452" s="232">
        <f t="shared" si="7249"/>
        <v>0</v>
      </c>
      <c r="BH452" s="233">
        <f t="shared" si="7250"/>
        <v>0</v>
      </c>
      <c r="BI452" s="243"/>
      <c r="BJ452" s="295"/>
      <c r="BK452" s="90">
        <f>BI452*BJ452</f>
        <v>0</v>
      </c>
      <c r="BL452" s="243"/>
      <c r="BM452" s="295"/>
      <c r="BN452" s="90">
        <f>BL452*BM452</f>
        <v>0</v>
      </c>
      <c r="BO452" s="236">
        <f t="shared" si="7251"/>
        <v>0</v>
      </c>
      <c r="BP452" s="232">
        <f t="shared" si="7252"/>
        <v>0</v>
      </c>
      <c r="BQ452" s="233">
        <f t="shared" si="7253"/>
        <v>0</v>
      </c>
      <c r="BR452" s="50">
        <f t="shared" si="7254"/>
        <v>0</v>
      </c>
      <c r="BS452" s="45">
        <f t="shared" si="7255"/>
        <v>0</v>
      </c>
      <c r="BT452" s="51">
        <f t="shared" si="7256"/>
        <v>0</v>
      </c>
      <c r="BU452" s="50">
        <f t="shared" si="7257"/>
        <v>0</v>
      </c>
      <c r="BV452" s="45">
        <f t="shared" si="7258"/>
        <v>0</v>
      </c>
      <c r="BW452" s="51">
        <f t="shared" si="7259"/>
        <v>0</v>
      </c>
      <c r="BX452" s="252">
        <f t="shared" si="7260"/>
        <v>0</v>
      </c>
      <c r="BY452" s="253">
        <f t="shared" si="7261"/>
        <v>0</v>
      </c>
      <c r="BZ452" s="253">
        <f t="shared" si="7262"/>
        <v>0</v>
      </c>
      <c r="CA452" s="239"/>
      <c r="CB452" s="240"/>
      <c r="CC452" s="241"/>
      <c r="CD452" s="239"/>
      <c r="CE452" s="240"/>
      <c r="CF452" s="241"/>
      <c r="CG452" s="236">
        <f t="shared" si="7263"/>
        <v>0</v>
      </c>
      <c r="CH452" s="232">
        <f t="shared" si="7264"/>
        <v>0</v>
      </c>
      <c r="CI452" s="233">
        <f t="shared" si="7265"/>
        <v>0</v>
      </c>
      <c r="CJ452" s="239"/>
      <c r="CK452" s="240"/>
      <c r="CL452" s="241"/>
      <c r="CM452" s="239"/>
      <c r="CN452" s="240"/>
      <c r="CO452" s="241"/>
      <c r="CP452" s="236">
        <f t="shared" si="7266"/>
        <v>0</v>
      </c>
      <c r="CQ452" s="232">
        <f t="shared" si="7392"/>
        <v>0</v>
      </c>
      <c r="CR452" s="233">
        <f t="shared" si="7393"/>
        <v>0</v>
      </c>
      <c r="CS452" s="239"/>
      <c r="CT452" s="240"/>
      <c r="CU452" s="241"/>
      <c r="CV452" s="239"/>
      <c r="CW452" s="240"/>
      <c r="CX452" s="443"/>
      <c r="CY452" s="236">
        <f t="shared" si="7269"/>
        <v>0</v>
      </c>
      <c r="CZ452" s="232">
        <f t="shared" si="7270"/>
        <v>0</v>
      </c>
      <c r="DA452" s="233">
        <f t="shared" si="7271"/>
        <v>0</v>
      </c>
      <c r="DB452" s="449">
        <f t="shared" si="7272"/>
        <v>0</v>
      </c>
      <c r="DC452" s="450">
        <f t="shared" si="7273"/>
        <v>0</v>
      </c>
      <c r="DD452" s="451">
        <f t="shared" si="7394"/>
        <v>0</v>
      </c>
      <c r="DE452" s="449">
        <f t="shared" si="7275"/>
        <v>0</v>
      </c>
      <c r="DF452" s="450">
        <f t="shared" si="7276"/>
        <v>0</v>
      </c>
      <c r="DG452" s="451">
        <f t="shared" si="7277"/>
        <v>0</v>
      </c>
      <c r="DH452" s="252">
        <f t="shared" si="7278"/>
        <v>0</v>
      </c>
      <c r="DI452" s="253">
        <f t="shared" si="7279"/>
        <v>0</v>
      </c>
      <c r="DJ452" s="253">
        <f t="shared" si="7280"/>
        <v>0</v>
      </c>
      <c r="DK452" s="88"/>
      <c r="DL452" s="100"/>
      <c r="DM452" s="90"/>
      <c r="DN452" s="88"/>
      <c r="DO452" s="100"/>
      <c r="DP452" s="90"/>
      <c r="DQ452" s="236">
        <f t="shared" si="7281"/>
        <v>0</v>
      </c>
      <c r="DR452" s="232">
        <f t="shared" si="7282"/>
        <v>0</v>
      </c>
      <c r="DS452" s="233">
        <f t="shared" si="7283"/>
        <v>0</v>
      </c>
      <c r="DT452" s="88"/>
      <c r="DU452" s="100"/>
      <c r="DV452" s="90"/>
      <c r="DW452" s="88"/>
      <c r="DX452" s="100"/>
      <c r="DY452" s="90"/>
      <c r="DZ452" s="236">
        <f t="shared" si="7284"/>
        <v>0</v>
      </c>
      <c r="EA452" s="232">
        <f t="shared" si="7285"/>
        <v>0</v>
      </c>
      <c r="EB452" s="233">
        <f t="shared" si="7286"/>
        <v>0</v>
      </c>
      <c r="EC452" s="88"/>
      <c r="ED452" s="100"/>
      <c r="EE452" s="90"/>
      <c r="EF452" s="88"/>
      <c r="EG452" s="100"/>
      <c r="EH452" s="90"/>
      <c r="EI452" s="41">
        <f t="shared" si="7287"/>
        <v>0</v>
      </c>
      <c r="EJ452" s="42">
        <f t="shared" si="7288"/>
        <v>0</v>
      </c>
      <c r="EK452" s="43">
        <f t="shared" si="7289"/>
        <v>0</v>
      </c>
      <c r="EL452" s="50">
        <f t="shared" si="7290"/>
        <v>0</v>
      </c>
      <c r="EM452" s="45">
        <f t="shared" si="7291"/>
        <v>0</v>
      </c>
      <c r="EN452" s="51">
        <f t="shared" si="7292"/>
        <v>0</v>
      </c>
      <c r="EO452" s="50">
        <f t="shared" si="7293"/>
        <v>0</v>
      </c>
      <c r="EP452" s="45">
        <f t="shared" si="7294"/>
        <v>0</v>
      </c>
      <c r="EQ452" s="51">
        <f t="shared" si="7295"/>
        <v>0</v>
      </c>
      <c r="ER452" s="81">
        <f t="shared" si="7296"/>
        <v>0</v>
      </c>
      <c r="ES452" s="52">
        <f t="shared" si="7297"/>
        <v>0</v>
      </c>
      <c r="ET452" s="52">
        <f t="shared" si="7298"/>
        <v>0</v>
      </c>
      <c r="EU452" s="27">
        <f t="shared" si="7299"/>
        <v>0</v>
      </c>
      <c r="EV452" s="549">
        <f t="shared" si="7300"/>
        <v>0</v>
      </c>
      <c r="EW452" s="29">
        <f t="shared" si="7301"/>
        <v>0</v>
      </c>
      <c r="EX452" s="27">
        <f t="shared" si="7302"/>
        <v>0</v>
      </c>
      <c r="EY452" s="549">
        <f t="shared" si="7303"/>
        <v>0</v>
      </c>
      <c r="EZ452" s="29">
        <f t="shared" si="7304"/>
        <v>0</v>
      </c>
      <c r="FA452" s="27">
        <f t="shared" si="7305"/>
        <v>0</v>
      </c>
      <c r="FB452" s="28">
        <f t="shared" si="7306"/>
        <v>0</v>
      </c>
      <c r="FC452" s="29">
        <f t="shared" si="7307"/>
        <v>0</v>
      </c>
      <c r="FE452" s="84" t="s">
        <v>442</v>
      </c>
      <c r="FF452" s="176" t="s">
        <v>530</v>
      </c>
      <c r="FG452" s="176" t="s">
        <v>262</v>
      </c>
      <c r="FH452" s="84" t="s">
        <v>283</v>
      </c>
      <c r="FI452" s="389"/>
      <c r="FJ452" s="108"/>
      <c r="FK452" s="241">
        <f t="shared" si="7395"/>
        <v>0</v>
      </c>
      <c r="FL452" s="243"/>
      <c r="FM452" s="295"/>
      <c r="FN452" s="241">
        <f t="shared" si="7396"/>
        <v>0</v>
      </c>
      <c r="FO452" s="41">
        <f t="shared" si="7308"/>
        <v>0</v>
      </c>
      <c r="FP452" s="42">
        <f t="shared" si="7309"/>
        <v>0</v>
      </c>
      <c r="FQ452" s="43">
        <f t="shared" si="7310"/>
        <v>0</v>
      </c>
      <c r="FR452" s="239"/>
      <c r="FS452" s="240"/>
      <c r="FT452" s="241">
        <f>FR452*FS452</f>
        <v>0</v>
      </c>
      <c r="FU452" s="239"/>
      <c r="FV452" s="240"/>
      <c r="FW452" s="443"/>
      <c r="FX452" s="41">
        <f t="shared" si="7311"/>
        <v>0</v>
      </c>
      <c r="FY452" s="42">
        <f t="shared" si="7312"/>
        <v>0</v>
      </c>
      <c r="FZ452" s="43">
        <f t="shared" si="7313"/>
        <v>0</v>
      </c>
      <c r="GA452" s="389"/>
      <c r="GB452" s="108"/>
      <c r="GC452" s="241">
        <f>GA452*GB452</f>
        <v>0</v>
      </c>
      <c r="GD452" s="389"/>
      <c r="GE452" s="108"/>
      <c r="GF452" s="241">
        <f>GD452*GE452</f>
        <v>0</v>
      </c>
      <c r="GG452" s="236">
        <f t="shared" si="7314"/>
        <v>0</v>
      </c>
      <c r="GH452" s="232">
        <f t="shared" si="7315"/>
        <v>0</v>
      </c>
      <c r="GI452" s="233">
        <f t="shared" si="7316"/>
        <v>0</v>
      </c>
      <c r="GJ452" s="449">
        <f t="shared" si="7317"/>
        <v>0</v>
      </c>
      <c r="GK452" s="450">
        <f t="shared" si="7318"/>
        <v>0</v>
      </c>
      <c r="GL452" s="451">
        <f t="shared" si="7319"/>
        <v>0</v>
      </c>
      <c r="GM452" s="449">
        <f t="shared" si="7320"/>
        <v>0</v>
      </c>
      <c r="GN452" s="450">
        <f t="shared" si="7321"/>
        <v>0</v>
      </c>
      <c r="GO452" s="451">
        <f t="shared" si="7322"/>
        <v>0</v>
      </c>
      <c r="GP452" s="252">
        <f t="shared" si="7323"/>
        <v>0</v>
      </c>
      <c r="GQ452" s="253">
        <f t="shared" si="7324"/>
        <v>0</v>
      </c>
      <c r="GR452" s="253">
        <f t="shared" si="7325"/>
        <v>0</v>
      </c>
      <c r="GS452" s="88"/>
      <c r="GT452" s="100"/>
      <c r="GU452" s="90"/>
      <c r="GV452" s="88"/>
      <c r="GW452" s="100"/>
      <c r="GX452" s="90"/>
      <c r="GY452" s="236">
        <f t="shared" si="7326"/>
        <v>0</v>
      </c>
      <c r="GZ452" s="232">
        <f t="shared" si="7327"/>
        <v>0</v>
      </c>
      <c r="HA452" s="233">
        <f t="shared" si="7328"/>
        <v>0</v>
      </c>
      <c r="HB452" s="88"/>
      <c r="HC452" s="100"/>
      <c r="HD452" s="90"/>
      <c r="HE452" s="88"/>
      <c r="HF452" s="100"/>
      <c r="HG452" s="443"/>
      <c r="HH452" s="236">
        <f t="shared" si="7329"/>
        <v>0</v>
      </c>
      <c r="HI452" s="232">
        <f t="shared" si="7330"/>
        <v>0</v>
      </c>
      <c r="HJ452" s="233">
        <f t="shared" si="7331"/>
        <v>0</v>
      </c>
      <c r="HK452" s="243"/>
      <c r="HL452" s="295"/>
      <c r="HM452" s="90">
        <f>HK452*HL452</f>
        <v>0</v>
      </c>
      <c r="HN452" s="243"/>
      <c r="HO452" s="295"/>
      <c r="HP452" s="90">
        <f>HN452*HO452</f>
        <v>0</v>
      </c>
      <c r="HQ452" s="236">
        <f t="shared" si="7332"/>
        <v>0</v>
      </c>
      <c r="HR452" s="232">
        <f t="shared" si="7333"/>
        <v>0</v>
      </c>
      <c r="HS452" s="233">
        <f t="shared" si="7334"/>
        <v>0</v>
      </c>
      <c r="HT452" s="50">
        <f t="shared" si="7335"/>
        <v>0</v>
      </c>
      <c r="HU452" s="45">
        <f t="shared" si="7336"/>
        <v>0</v>
      </c>
      <c r="HV452" s="51">
        <f t="shared" si="7337"/>
        <v>0</v>
      </c>
      <c r="HW452" s="50">
        <f t="shared" si="7338"/>
        <v>0</v>
      </c>
      <c r="HX452" s="45">
        <f t="shared" si="7339"/>
        <v>0</v>
      </c>
      <c r="HY452" s="51">
        <f t="shared" si="7340"/>
        <v>0</v>
      </c>
      <c r="HZ452" s="252">
        <f t="shared" si="7341"/>
        <v>0</v>
      </c>
      <c r="IA452" s="253">
        <f t="shared" si="7342"/>
        <v>0</v>
      </c>
      <c r="IB452" s="253">
        <f t="shared" si="7343"/>
        <v>0</v>
      </c>
      <c r="IC452" s="239"/>
      <c r="ID452" s="240"/>
      <c r="IE452" s="241"/>
      <c r="IF452" s="239"/>
      <c r="IG452" s="240"/>
      <c r="IH452" s="241"/>
      <c r="II452" s="236">
        <f t="shared" si="7344"/>
        <v>0</v>
      </c>
      <c r="IJ452" s="232">
        <f t="shared" si="7345"/>
        <v>0</v>
      </c>
      <c r="IK452" s="233">
        <f t="shared" si="7346"/>
        <v>0</v>
      </c>
      <c r="IL452" s="239"/>
      <c r="IM452" s="240"/>
      <c r="IN452" s="241"/>
      <c r="IO452" s="239"/>
      <c r="IP452" s="240"/>
      <c r="IQ452" s="241"/>
      <c r="IR452" s="236">
        <f t="shared" si="7347"/>
        <v>0</v>
      </c>
      <c r="IS452" s="232">
        <f t="shared" si="7348"/>
        <v>0</v>
      </c>
      <c r="IT452" s="233">
        <f t="shared" si="7349"/>
        <v>0</v>
      </c>
      <c r="IU452" s="239"/>
      <c r="IV452" s="240"/>
      <c r="IW452" s="241"/>
      <c r="IX452" s="239"/>
      <c r="IY452" s="240"/>
      <c r="IZ452" s="443"/>
      <c r="JA452" s="236">
        <f t="shared" si="7350"/>
        <v>0</v>
      </c>
      <c r="JB452" s="232">
        <f t="shared" si="7351"/>
        <v>0</v>
      </c>
      <c r="JC452" s="233">
        <f t="shared" si="7352"/>
        <v>0</v>
      </c>
      <c r="JD452" s="449">
        <f t="shared" si="7353"/>
        <v>0</v>
      </c>
      <c r="JE452" s="450">
        <f t="shared" si="7354"/>
        <v>0</v>
      </c>
      <c r="JF452" s="451">
        <f t="shared" si="7355"/>
        <v>0</v>
      </c>
      <c r="JG452" s="449">
        <f t="shared" si="7356"/>
        <v>0</v>
      </c>
      <c r="JH452" s="450">
        <f t="shared" si="7357"/>
        <v>0</v>
      </c>
      <c r="JI452" s="451">
        <f t="shared" si="7358"/>
        <v>0</v>
      </c>
      <c r="JJ452" s="252">
        <f t="shared" si="7359"/>
        <v>0</v>
      </c>
      <c r="JK452" s="253">
        <f t="shared" si="7360"/>
        <v>0</v>
      </c>
      <c r="JL452" s="253">
        <f t="shared" si="7361"/>
        <v>0</v>
      </c>
      <c r="JM452" s="88"/>
      <c r="JN452" s="100"/>
      <c r="JO452" s="90"/>
      <c r="JP452" s="88"/>
      <c r="JQ452" s="100"/>
      <c r="JR452" s="90"/>
      <c r="JS452" s="236">
        <f t="shared" si="7362"/>
        <v>0</v>
      </c>
      <c r="JT452" s="232">
        <f t="shared" si="7363"/>
        <v>0</v>
      </c>
      <c r="JU452" s="233">
        <f t="shared" si="7364"/>
        <v>0</v>
      </c>
      <c r="JV452" s="88"/>
      <c r="JW452" s="100"/>
      <c r="JX452" s="90"/>
      <c r="JY452" s="88"/>
      <c r="JZ452" s="100"/>
      <c r="KA452" s="90"/>
      <c r="KB452" s="236">
        <f t="shared" si="7365"/>
        <v>0</v>
      </c>
      <c r="KC452" s="232">
        <f t="shared" si="7366"/>
        <v>0</v>
      </c>
      <c r="KD452" s="233">
        <f t="shared" si="7388"/>
        <v>0</v>
      </c>
      <c r="KE452" s="88"/>
      <c r="KF452" s="100"/>
      <c r="KG452" s="90"/>
      <c r="KH452" s="88"/>
      <c r="KI452" s="100"/>
      <c r="KJ452" s="90"/>
      <c r="KK452" s="41">
        <f t="shared" si="7367"/>
        <v>0</v>
      </c>
      <c r="KL452" s="42">
        <f t="shared" si="7368"/>
        <v>0</v>
      </c>
      <c r="KM452" s="43">
        <f t="shared" si="7369"/>
        <v>0</v>
      </c>
      <c r="KN452" s="50">
        <f t="shared" si="7370"/>
        <v>0</v>
      </c>
      <c r="KO452" s="45">
        <f t="shared" si="7371"/>
        <v>0</v>
      </c>
      <c r="KP452" s="51">
        <f t="shared" si="7372"/>
        <v>0</v>
      </c>
      <c r="KQ452" s="50">
        <f t="shared" si="7373"/>
        <v>0</v>
      </c>
      <c r="KR452" s="45">
        <f t="shared" si="7374"/>
        <v>0</v>
      </c>
      <c r="KS452" s="51">
        <f t="shared" si="7375"/>
        <v>0</v>
      </c>
      <c r="KT452" s="81">
        <f t="shared" si="7376"/>
        <v>0</v>
      </c>
      <c r="KU452" s="52">
        <f t="shared" si="7377"/>
        <v>0</v>
      </c>
      <c r="KV452" s="52">
        <f t="shared" si="7378"/>
        <v>0</v>
      </c>
      <c r="KW452" s="27">
        <f t="shared" si="7379"/>
        <v>0</v>
      </c>
      <c r="KX452" s="549">
        <f t="shared" si="7380"/>
        <v>0</v>
      </c>
      <c r="KY452" s="29">
        <f t="shared" si="7381"/>
        <v>0</v>
      </c>
      <c r="KZ452" s="27">
        <f t="shared" si="7382"/>
        <v>0</v>
      </c>
      <c r="LA452" s="549">
        <f t="shared" si="7383"/>
        <v>0</v>
      </c>
      <c r="LB452" s="29">
        <f t="shared" si="7384"/>
        <v>0</v>
      </c>
      <c r="LC452" s="27">
        <f t="shared" si="7385"/>
        <v>0</v>
      </c>
      <c r="LD452" s="28">
        <f t="shared" si="7386"/>
        <v>0</v>
      </c>
      <c r="LE452" s="29">
        <f t="shared" si="7387"/>
        <v>0</v>
      </c>
    </row>
    <row r="453" spans="2:317" ht="20.25" hidden="1" customHeight="1" outlineLevel="3">
      <c r="B453" s="84" t="s">
        <v>442</v>
      </c>
      <c r="C453" s="675" t="s">
        <v>531</v>
      </c>
      <c r="D453" s="176" t="s">
        <v>442</v>
      </c>
      <c r="E453" s="176" t="s">
        <v>262</v>
      </c>
      <c r="F453" s="84" t="s">
        <v>186</v>
      </c>
      <c r="G453" s="239"/>
      <c r="H453" s="240"/>
      <c r="I453" s="241">
        <f t="shared" si="7398"/>
        <v>0</v>
      </c>
      <c r="J453" s="239"/>
      <c r="K453" s="240"/>
      <c r="L453" s="241">
        <f t="shared" si="7399"/>
        <v>0</v>
      </c>
      <c r="M453" s="41">
        <f t="shared" si="7227"/>
        <v>0</v>
      </c>
      <c r="N453" s="42">
        <f t="shared" si="7228"/>
        <v>0</v>
      </c>
      <c r="O453" s="43">
        <f t="shared" si="7229"/>
        <v>0</v>
      </c>
      <c r="P453" s="239"/>
      <c r="Q453" s="240"/>
      <c r="R453" s="443"/>
      <c r="S453" s="239"/>
      <c r="T453" s="240"/>
      <c r="U453" s="241">
        <f t="shared" ref="U453" si="7400">S453*T453</f>
        <v>0</v>
      </c>
      <c r="V453" s="41">
        <f t="shared" si="7230"/>
        <v>0</v>
      </c>
      <c r="W453" s="42">
        <f t="shared" si="7231"/>
        <v>0</v>
      </c>
      <c r="X453" s="43">
        <f t="shared" si="7232"/>
        <v>0</v>
      </c>
      <c r="Y453" s="239"/>
      <c r="Z453" s="240"/>
      <c r="AA453" s="443"/>
      <c r="AB453" s="239"/>
      <c r="AC453" s="240"/>
      <c r="AD453" s="443"/>
      <c r="AE453" s="236">
        <f t="shared" si="7233"/>
        <v>0</v>
      </c>
      <c r="AF453" s="232">
        <f t="shared" si="7234"/>
        <v>0</v>
      </c>
      <c r="AG453" s="233">
        <f t="shared" si="7235"/>
        <v>0</v>
      </c>
      <c r="AH453" s="449">
        <f t="shared" si="7236"/>
        <v>0</v>
      </c>
      <c r="AI453" s="450">
        <f t="shared" si="7237"/>
        <v>0</v>
      </c>
      <c r="AJ453" s="451">
        <f t="shared" si="7238"/>
        <v>0</v>
      </c>
      <c r="AK453" s="449">
        <f t="shared" si="7239"/>
        <v>0</v>
      </c>
      <c r="AL453" s="450">
        <f t="shared" si="7240"/>
        <v>0</v>
      </c>
      <c r="AM453" s="451">
        <f t="shared" si="7241"/>
        <v>0</v>
      </c>
      <c r="AN453" s="252">
        <f t="shared" si="7242"/>
        <v>0</v>
      </c>
      <c r="AO453" s="253">
        <f t="shared" si="7243"/>
        <v>0</v>
      </c>
      <c r="AP453" s="253">
        <f t="shared" si="7244"/>
        <v>0</v>
      </c>
      <c r="AQ453" s="88"/>
      <c r="AR453" s="100"/>
      <c r="AS453" s="443"/>
      <c r="AT453" s="88"/>
      <c r="AU453" s="100"/>
      <c r="AV453" s="443"/>
      <c r="AW453" s="236">
        <f t="shared" si="7245"/>
        <v>0</v>
      </c>
      <c r="AX453" s="232">
        <f t="shared" si="7246"/>
        <v>0</v>
      </c>
      <c r="AY453" s="233">
        <f t="shared" si="7247"/>
        <v>0</v>
      </c>
      <c r="AZ453" s="88"/>
      <c r="BA453" s="100"/>
      <c r="BB453" s="443"/>
      <c r="BC453" s="88"/>
      <c r="BD453" s="100"/>
      <c r="BE453" s="443"/>
      <c r="BF453" s="236">
        <f t="shared" si="7248"/>
        <v>0</v>
      </c>
      <c r="BG453" s="232">
        <f t="shared" si="7249"/>
        <v>0</v>
      </c>
      <c r="BH453" s="233">
        <f t="shared" si="7250"/>
        <v>0</v>
      </c>
      <c r="BI453" s="88"/>
      <c r="BJ453" s="100"/>
      <c r="BK453" s="90">
        <f>BI453*BJ453</f>
        <v>0</v>
      </c>
      <c r="BL453" s="88"/>
      <c r="BM453" s="100"/>
      <c r="BN453" s="90">
        <f>BL453*BM453</f>
        <v>0</v>
      </c>
      <c r="BO453" s="236">
        <f t="shared" si="7251"/>
        <v>0</v>
      </c>
      <c r="BP453" s="232">
        <f t="shared" si="7252"/>
        <v>0</v>
      </c>
      <c r="BQ453" s="233">
        <f t="shared" si="7253"/>
        <v>0</v>
      </c>
      <c r="BR453" s="50">
        <f t="shared" si="7254"/>
        <v>0</v>
      </c>
      <c r="BS453" s="45">
        <f t="shared" si="7255"/>
        <v>0</v>
      </c>
      <c r="BT453" s="51">
        <f t="shared" si="7256"/>
        <v>0</v>
      </c>
      <c r="BU453" s="50">
        <f t="shared" si="7257"/>
        <v>0</v>
      </c>
      <c r="BV453" s="45">
        <f t="shared" si="7258"/>
        <v>0</v>
      </c>
      <c r="BW453" s="51">
        <f t="shared" si="7259"/>
        <v>0</v>
      </c>
      <c r="BX453" s="252">
        <f t="shared" si="7260"/>
        <v>0</v>
      </c>
      <c r="BY453" s="253">
        <f t="shared" si="7261"/>
        <v>0</v>
      </c>
      <c r="BZ453" s="253">
        <f t="shared" si="7262"/>
        <v>0</v>
      </c>
      <c r="CA453" s="239"/>
      <c r="CB453" s="240"/>
      <c r="CC453" s="443"/>
      <c r="CD453" s="239"/>
      <c r="CE453" s="240"/>
      <c r="CF453" s="443"/>
      <c r="CG453" s="236">
        <f t="shared" si="7263"/>
        <v>0</v>
      </c>
      <c r="CH453" s="232">
        <f t="shared" si="7264"/>
        <v>0</v>
      </c>
      <c r="CI453" s="233">
        <f t="shared" si="7265"/>
        <v>0</v>
      </c>
      <c r="CJ453" s="443"/>
      <c r="CK453" s="240"/>
      <c r="CL453" s="90"/>
      <c r="CM453" s="239"/>
      <c r="CN453" s="240"/>
      <c r="CO453" s="90"/>
      <c r="CP453" s="236">
        <f t="shared" si="7266"/>
        <v>0</v>
      </c>
      <c r="CQ453" s="232">
        <f t="shared" si="7392"/>
        <v>0</v>
      </c>
      <c r="CR453" s="233">
        <f t="shared" si="7393"/>
        <v>0</v>
      </c>
      <c r="CS453" s="239"/>
      <c r="CT453" s="240"/>
      <c r="CU453" s="90"/>
      <c r="CV453" s="239"/>
      <c r="CW453" s="240"/>
      <c r="CX453" s="90"/>
      <c r="CY453" s="236">
        <f t="shared" si="7269"/>
        <v>0</v>
      </c>
      <c r="CZ453" s="232">
        <f t="shared" si="7270"/>
        <v>0</v>
      </c>
      <c r="DA453" s="233">
        <f t="shared" si="7271"/>
        <v>0</v>
      </c>
      <c r="DB453" s="449">
        <f t="shared" si="7272"/>
        <v>0</v>
      </c>
      <c r="DC453" s="450">
        <f t="shared" si="7273"/>
        <v>0</v>
      </c>
      <c r="DD453" s="451">
        <f t="shared" si="7394"/>
        <v>0</v>
      </c>
      <c r="DE453" s="449">
        <f t="shared" si="7275"/>
        <v>0</v>
      </c>
      <c r="DF453" s="450">
        <f t="shared" si="7276"/>
        <v>0</v>
      </c>
      <c r="DG453" s="451">
        <f t="shared" si="7277"/>
        <v>0</v>
      </c>
      <c r="DH453" s="252">
        <f t="shared" si="7278"/>
        <v>0</v>
      </c>
      <c r="DI453" s="253">
        <f t="shared" si="7279"/>
        <v>0</v>
      </c>
      <c r="DJ453" s="253">
        <f t="shared" si="7280"/>
        <v>0</v>
      </c>
      <c r="DK453" s="88"/>
      <c r="DL453" s="100"/>
      <c r="DM453" s="90"/>
      <c r="DN453" s="88"/>
      <c r="DO453" s="100"/>
      <c r="DP453" s="90"/>
      <c r="DQ453" s="236">
        <f t="shared" si="7281"/>
        <v>0</v>
      </c>
      <c r="DR453" s="232">
        <f t="shared" si="7282"/>
        <v>0</v>
      </c>
      <c r="DS453" s="233">
        <f t="shared" si="7283"/>
        <v>0</v>
      </c>
      <c r="DT453" s="88"/>
      <c r="DU453" s="100"/>
      <c r="DV453" s="90"/>
      <c r="DW453" s="88"/>
      <c r="DX453" s="100"/>
      <c r="DY453" s="90"/>
      <c r="DZ453" s="236">
        <f t="shared" si="7284"/>
        <v>0</v>
      </c>
      <c r="EA453" s="232">
        <f t="shared" si="7285"/>
        <v>0</v>
      </c>
      <c r="EB453" s="233">
        <f t="shared" si="7286"/>
        <v>0</v>
      </c>
      <c r="EC453" s="88"/>
      <c r="ED453" s="100"/>
      <c r="EE453" s="90"/>
      <c r="EF453" s="88"/>
      <c r="EG453" s="100"/>
      <c r="EH453" s="90"/>
      <c r="EI453" s="41">
        <f t="shared" si="7287"/>
        <v>0</v>
      </c>
      <c r="EJ453" s="42">
        <f t="shared" si="7288"/>
        <v>0</v>
      </c>
      <c r="EK453" s="43">
        <f t="shared" si="7289"/>
        <v>0</v>
      </c>
      <c r="EL453" s="50">
        <f t="shared" si="7290"/>
        <v>0</v>
      </c>
      <c r="EM453" s="45">
        <f t="shared" si="7291"/>
        <v>0</v>
      </c>
      <c r="EN453" s="51">
        <f t="shared" si="7292"/>
        <v>0</v>
      </c>
      <c r="EO453" s="50">
        <f t="shared" si="7293"/>
        <v>0</v>
      </c>
      <c r="EP453" s="45">
        <f t="shared" si="7294"/>
        <v>0</v>
      </c>
      <c r="EQ453" s="51">
        <f t="shared" si="7295"/>
        <v>0</v>
      </c>
      <c r="ER453" s="81">
        <f t="shared" si="7296"/>
        <v>0</v>
      </c>
      <c r="ES453" s="52">
        <f t="shared" si="7297"/>
        <v>0</v>
      </c>
      <c r="ET453" s="52">
        <f t="shared" si="7298"/>
        <v>0</v>
      </c>
      <c r="EU453" s="27">
        <f t="shared" si="7299"/>
        <v>0</v>
      </c>
      <c r="EV453" s="28">
        <f t="shared" si="7300"/>
        <v>0</v>
      </c>
      <c r="EW453" s="670">
        <f t="shared" si="7301"/>
        <v>0</v>
      </c>
      <c r="EX453" s="27">
        <f t="shared" si="7302"/>
        <v>0</v>
      </c>
      <c r="EY453" s="28">
        <f t="shared" si="7303"/>
        <v>0</v>
      </c>
      <c r="EZ453" s="670">
        <f t="shared" si="7304"/>
        <v>0</v>
      </c>
      <c r="FA453" s="27">
        <f t="shared" si="7305"/>
        <v>0</v>
      </c>
      <c r="FB453" s="28">
        <f t="shared" si="7306"/>
        <v>0</v>
      </c>
      <c r="FC453" s="29">
        <f t="shared" si="7307"/>
        <v>0</v>
      </c>
      <c r="FE453" s="84" t="s">
        <v>532</v>
      </c>
      <c r="FF453" s="176" t="s">
        <v>533</v>
      </c>
      <c r="FG453" s="176" t="s">
        <v>461</v>
      </c>
      <c r="FH453" s="84" t="s">
        <v>297</v>
      </c>
      <c r="FI453" s="239"/>
      <c r="FJ453" s="240"/>
      <c r="FK453" s="241">
        <f t="shared" si="7395"/>
        <v>0</v>
      </c>
      <c r="FL453" s="239"/>
      <c r="FM453" s="240"/>
      <c r="FN453" s="241">
        <f t="shared" si="7396"/>
        <v>0</v>
      </c>
      <c r="FO453" s="41">
        <f t="shared" si="7308"/>
        <v>0</v>
      </c>
      <c r="FP453" s="42">
        <f t="shared" si="7309"/>
        <v>0</v>
      </c>
      <c r="FQ453" s="43">
        <f t="shared" si="7310"/>
        <v>0</v>
      </c>
      <c r="FR453" s="239"/>
      <c r="FS453" s="240"/>
      <c r="FT453" s="443"/>
      <c r="FU453" s="239"/>
      <c r="FV453" s="240"/>
      <c r="FW453" s="241">
        <f t="shared" si="7397"/>
        <v>0</v>
      </c>
      <c r="FX453" s="41">
        <f t="shared" si="7311"/>
        <v>0</v>
      </c>
      <c r="FY453" s="42">
        <f t="shared" si="7312"/>
        <v>0</v>
      </c>
      <c r="FZ453" s="43">
        <f t="shared" si="7313"/>
        <v>0</v>
      </c>
      <c r="GA453" s="239"/>
      <c r="GB453" s="240"/>
      <c r="GC453" s="443"/>
      <c r="GD453" s="239"/>
      <c r="GE453" s="240"/>
      <c r="GF453" s="443"/>
      <c r="GG453" s="236">
        <f t="shared" si="7314"/>
        <v>0</v>
      </c>
      <c r="GH453" s="232">
        <f t="shared" si="7315"/>
        <v>0</v>
      </c>
      <c r="GI453" s="233">
        <f t="shared" si="7316"/>
        <v>0</v>
      </c>
      <c r="GJ453" s="449">
        <f t="shared" si="7317"/>
        <v>0</v>
      </c>
      <c r="GK453" s="450">
        <f t="shared" si="7318"/>
        <v>0</v>
      </c>
      <c r="GL453" s="451">
        <f t="shared" si="7319"/>
        <v>0</v>
      </c>
      <c r="GM453" s="449">
        <f t="shared" si="7320"/>
        <v>0</v>
      </c>
      <c r="GN453" s="450">
        <f t="shared" si="7321"/>
        <v>0</v>
      </c>
      <c r="GO453" s="451">
        <f t="shared" si="7322"/>
        <v>0</v>
      </c>
      <c r="GP453" s="252">
        <f t="shared" si="7323"/>
        <v>0</v>
      </c>
      <c r="GQ453" s="253">
        <f t="shared" si="7324"/>
        <v>0</v>
      </c>
      <c r="GR453" s="253">
        <f t="shared" si="7325"/>
        <v>0</v>
      </c>
      <c r="GS453" s="88"/>
      <c r="GT453" s="100"/>
      <c r="GU453" s="443"/>
      <c r="GV453" s="88"/>
      <c r="GW453" s="100"/>
      <c r="GX453" s="443"/>
      <c r="GY453" s="236">
        <f t="shared" si="7326"/>
        <v>0</v>
      </c>
      <c r="GZ453" s="232">
        <f t="shared" si="7327"/>
        <v>0</v>
      </c>
      <c r="HA453" s="233">
        <f t="shared" si="7328"/>
        <v>0</v>
      </c>
      <c r="HB453" s="88"/>
      <c r="HC453" s="100"/>
      <c r="HD453" s="443"/>
      <c r="HE453" s="88"/>
      <c r="HF453" s="100"/>
      <c r="HG453" s="443"/>
      <c r="HH453" s="236">
        <f t="shared" si="7329"/>
        <v>0</v>
      </c>
      <c r="HI453" s="232">
        <f t="shared" si="7330"/>
        <v>0</v>
      </c>
      <c r="HJ453" s="233">
        <f t="shared" si="7331"/>
        <v>0</v>
      </c>
      <c r="HK453" s="88"/>
      <c r="HL453" s="100"/>
      <c r="HM453" s="90">
        <f>HK453*HL453</f>
        <v>0</v>
      </c>
      <c r="HN453" s="88"/>
      <c r="HO453" s="100"/>
      <c r="HP453" s="90">
        <f>HN453*HO453</f>
        <v>0</v>
      </c>
      <c r="HQ453" s="236">
        <f t="shared" si="7332"/>
        <v>0</v>
      </c>
      <c r="HR453" s="232">
        <f t="shared" si="7333"/>
        <v>0</v>
      </c>
      <c r="HS453" s="233">
        <f t="shared" si="7334"/>
        <v>0</v>
      </c>
      <c r="HT453" s="50">
        <f t="shared" si="7335"/>
        <v>0</v>
      </c>
      <c r="HU453" s="45">
        <f t="shared" si="7336"/>
        <v>0</v>
      </c>
      <c r="HV453" s="51">
        <f t="shared" si="7337"/>
        <v>0</v>
      </c>
      <c r="HW453" s="50">
        <f t="shared" si="7338"/>
        <v>0</v>
      </c>
      <c r="HX453" s="45">
        <f t="shared" si="7339"/>
        <v>0</v>
      </c>
      <c r="HY453" s="51">
        <f t="shared" si="7340"/>
        <v>0</v>
      </c>
      <c r="HZ453" s="252">
        <f t="shared" si="7341"/>
        <v>0</v>
      </c>
      <c r="IA453" s="253">
        <f t="shared" si="7342"/>
        <v>0</v>
      </c>
      <c r="IB453" s="253">
        <f t="shared" si="7343"/>
        <v>0</v>
      </c>
      <c r="IC453" s="239"/>
      <c r="ID453" s="240"/>
      <c r="IE453" s="443"/>
      <c r="IF453" s="239"/>
      <c r="IG453" s="240"/>
      <c r="IH453" s="443"/>
      <c r="II453" s="236">
        <f t="shared" si="7344"/>
        <v>0</v>
      </c>
      <c r="IJ453" s="232">
        <f t="shared" si="7345"/>
        <v>0</v>
      </c>
      <c r="IK453" s="233">
        <f t="shared" si="7346"/>
        <v>0</v>
      </c>
      <c r="IL453" s="443"/>
      <c r="IM453" s="240"/>
      <c r="IN453" s="90"/>
      <c r="IO453" s="239"/>
      <c r="IP453" s="240"/>
      <c r="IQ453" s="90"/>
      <c r="IR453" s="236">
        <f t="shared" si="7347"/>
        <v>0</v>
      </c>
      <c r="IS453" s="232">
        <f t="shared" si="7348"/>
        <v>0</v>
      </c>
      <c r="IT453" s="233">
        <f t="shared" si="7349"/>
        <v>0</v>
      </c>
      <c r="IU453" s="239"/>
      <c r="IV453" s="240"/>
      <c r="IW453" s="90"/>
      <c r="IX453" s="239"/>
      <c r="IY453" s="240"/>
      <c r="IZ453" s="90"/>
      <c r="JA453" s="236">
        <f t="shared" si="7350"/>
        <v>0</v>
      </c>
      <c r="JB453" s="232">
        <f t="shared" si="7351"/>
        <v>0</v>
      </c>
      <c r="JC453" s="233">
        <f t="shared" si="7352"/>
        <v>0</v>
      </c>
      <c r="JD453" s="449">
        <f t="shared" si="7353"/>
        <v>0</v>
      </c>
      <c r="JE453" s="450">
        <f t="shared" si="7354"/>
        <v>0</v>
      </c>
      <c r="JF453" s="451">
        <f t="shared" si="7355"/>
        <v>0</v>
      </c>
      <c r="JG453" s="449">
        <f t="shared" si="7356"/>
        <v>0</v>
      </c>
      <c r="JH453" s="450">
        <f t="shared" si="7357"/>
        <v>0</v>
      </c>
      <c r="JI453" s="451">
        <f t="shared" si="7358"/>
        <v>0</v>
      </c>
      <c r="JJ453" s="252">
        <f t="shared" si="7359"/>
        <v>0</v>
      </c>
      <c r="JK453" s="253">
        <f t="shared" si="7360"/>
        <v>0</v>
      </c>
      <c r="JL453" s="253">
        <f t="shared" si="7361"/>
        <v>0</v>
      </c>
      <c r="JM453" s="88"/>
      <c r="JN453" s="100"/>
      <c r="JO453" s="90"/>
      <c r="JP453" s="88"/>
      <c r="JQ453" s="100"/>
      <c r="JR453" s="90"/>
      <c r="JS453" s="236">
        <f t="shared" si="7362"/>
        <v>0</v>
      </c>
      <c r="JT453" s="232">
        <f t="shared" si="7363"/>
        <v>0</v>
      </c>
      <c r="JU453" s="233">
        <f t="shared" si="7364"/>
        <v>0</v>
      </c>
      <c r="JV453" s="88"/>
      <c r="JW453" s="100"/>
      <c r="JX453" s="90"/>
      <c r="JY453" s="88"/>
      <c r="JZ453" s="100"/>
      <c r="KA453" s="90"/>
      <c r="KB453" s="236">
        <f t="shared" si="7365"/>
        <v>0</v>
      </c>
      <c r="KC453" s="232">
        <f t="shared" si="7366"/>
        <v>0</v>
      </c>
      <c r="KD453" s="233">
        <f t="shared" si="7388"/>
        <v>0</v>
      </c>
      <c r="KE453" s="88"/>
      <c r="KF453" s="100"/>
      <c r="KG453" s="90"/>
      <c r="KH453" s="88"/>
      <c r="KI453" s="100"/>
      <c r="KJ453" s="90"/>
      <c r="KK453" s="41">
        <f t="shared" si="7367"/>
        <v>0</v>
      </c>
      <c r="KL453" s="42">
        <f t="shared" si="7368"/>
        <v>0</v>
      </c>
      <c r="KM453" s="43">
        <f t="shared" si="7369"/>
        <v>0</v>
      </c>
      <c r="KN453" s="50">
        <f t="shared" si="7370"/>
        <v>0</v>
      </c>
      <c r="KO453" s="45">
        <f t="shared" si="7371"/>
        <v>0</v>
      </c>
      <c r="KP453" s="51">
        <f t="shared" si="7372"/>
        <v>0</v>
      </c>
      <c r="KQ453" s="50">
        <f t="shared" si="7373"/>
        <v>0</v>
      </c>
      <c r="KR453" s="45">
        <f t="shared" si="7374"/>
        <v>0</v>
      </c>
      <c r="KS453" s="51">
        <f t="shared" si="7375"/>
        <v>0</v>
      </c>
      <c r="KT453" s="81">
        <f t="shared" si="7376"/>
        <v>0</v>
      </c>
      <c r="KU453" s="52">
        <f t="shared" si="7377"/>
        <v>0</v>
      </c>
      <c r="KV453" s="52">
        <f t="shared" si="7378"/>
        <v>0</v>
      </c>
      <c r="KW453" s="27">
        <f t="shared" si="7379"/>
        <v>0</v>
      </c>
      <c r="KX453" s="28">
        <f t="shared" si="7380"/>
        <v>0</v>
      </c>
      <c r="KY453" s="670">
        <f t="shared" si="7381"/>
        <v>0</v>
      </c>
      <c r="KZ453" s="27">
        <f t="shared" si="7382"/>
        <v>0</v>
      </c>
      <c r="LA453" s="28">
        <f t="shared" si="7383"/>
        <v>0</v>
      </c>
      <c r="LB453" s="670">
        <f t="shared" si="7384"/>
        <v>0</v>
      </c>
      <c r="LC453" s="27">
        <f t="shared" si="7385"/>
        <v>0</v>
      </c>
      <c r="LD453" s="28">
        <f t="shared" si="7386"/>
        <v>0</v>
      </c>
      <c r="LE453" s="29">
        <f t="shared" si="7387"/>
        <v>0</v>
      </c>
    </row>
    <row r="454" spans="2:317" ht="20.25" hidden="1" customHeight="1" outlineLevel="3">
      <c r="B454" s="84" t="s">
        <v>534</v>
      </c>
      <c r="C454" s="176" t="s">
        <v>535</v>
      </c>
      <c r="D454" s="176" t="s">
        <v>348</v>
      </c>
      <c r="E454" s="176" t="s">
        <v>461</v>
      </c>
      <c r="F454" s="84" t="s">
        <v>297</v>
      </c>
      <c r="G454" s="239"/>
      <c r="H454" s="240"/>
      <c r="I454" s="443"/>
      <c r="J454" s="239"/>
      <c r="K454" s="240"/>
      <c r="L454" s="443"/>
      <c r="M454" s="41">
        <f t="shared" si="7227"/>
        <v>0</v>
      </c>
      <c r="N454" s="42">
        <f t="shared" si="7228"/>
        <v>0</v>
      </c>
      <c r="O454" s="43">
        <f t="shared" si="7229"/>
        <v>0</v>
      </c>
      <c r="P454" s="239"/>
      <c r="Q454" s="240"/>
      <c r="R454" s="443"/>
      <c r="S454" s="239"/>
      <c r="T454" s="240"/>
      <c r="U454" s="443"/>
      <c r="V454" s="41">
        <f t="shared" si="7230"/>
        <v>0</v>
      </c>
      <c r="W454" s="42">
        <f t="shared" si="7231"/>
        <v>0</v>
      </c>
      <c r="X454" s="43">
        <f t="shared" si="7232"/>
        <v>0</v>
      </c>
      <c r="Y454" s="239"/>
      <c r="Z454" s="240"/>
      <c r="AA454" s="443"/>
      <c r="AB454" s="239"/>
      <c r="AC454" s="240"/>
      <c r="AD454" s="807"/>
      <c r="AE454" s="236">
        <f t="shared" si="7233"/>
        <v>0</v>
      </c>
      <c r="AF454" s="232">
        <f t="shared" si="7234"/>
        <v>0</v>
      </c>
      <c r="AG454" s="233">
        <f t="shared" si="7235"/>
        <v>0</v>
      </c>
      <c r="AH454" s="449">
        <f t="shared" si="7236"/>
        <v>0</v>
      </c>
      <c r="AI454" s="450">
        <f t="shared" si="7237"/>
        <v>0</v>
      </c>
      <c r="AJ454" s="451">
        <f t="shared" si="7238"/>
        <v>0</v>
      </c>
      <c r="AK454" s="449">
        <f t="shared" si="7239"/>
        <v>0</v>
      </c>
      <c r="AL454" s="450">
        <f t="shared" si="7240"/>
        <v>0</v>
      </c>
      <c r="AM454" s="451">
        <f t="shared" si="7241"/>
        <v>0</v>
      </c>
      <c r="AN454" s="252">
        <f t="shared" si="7242"/>
        <v>0</v>
      </c>
      <c r="AO454" s="253">
        <f t="shared" si="7243"/>
        <v>0</v>
      </c>
      <c r="AP454" s="253">
        <f t="shared" si="7244"/>
        <v>0</v>
      </c>
      <c r="AQ454" s="88"/>
      <c r="AR454" s="100"/>
      <c r="AS454" s="443"/>
      <c r="AT454" s="88"/>
      <c r="AU454" s="100"/>
      <c r="AV454" s="443"/>
      <c r="AW454" s="236">
        <f t="shared" si="7245"/>
        <v>0</v>
      </c>
      <c r="AX454" s="232">
        <f t="shared" si="7246"/>
        <v>0</v>
      </c>
      <c r="AY454" s="233">
        <f t="shared" si="7247"/>
        <v>0</v>
      </c>
      <c r="AZ454" s="88"/>
      <c r="BA454" s="100"/>
      <c r="BB454" s="807">
        <v>300</v>
      </c>
      <c r="BC454" s="88"/>
      <c r="BD454" s="100"/>
      <c r="BE454" s="443">
        <v>300</v>
      </c>
      <c r="BF454" s="236">
        <f t="shared" si="7248"/>
        <v>0</v>
      </c>
      <c r="BG454" s="232">
        <f t="shared" si="7249"/>
        <v>0</v>
      </c>
      <c r="BH454" s="233">
        <f t="shared" si="7250"/>
        <v>0</v>
      </c>
      <c r="BI454" s="88"/>
      <c r="BJ454" s="100"/>
      <c r="BK454" s="443"/>
      <c r="BL454" s="88"/>
      <c r="BM454" s="100"/>
      <c r="BN454" s="443"/>
      <c r="BO454" s="236">
        <f t="shared" si="7251"/>
        <v>0</v>
      </c>
      <c r="BP454" s="232">
        <f t="shared" si="7252"/>
        <v>0</v>
      </c>
      <c r="BQ454" s="233">
        <f t="shared" si="7253"/>
        <v>0</v>
      </c>
      <c r="BR454" s="50">
        <f t="shared" si="7254"/>
        <v>0</v>
      </c>
      <c r="BS454" s="45" t="e">
        <f t="shared" si="7255"/>
        <v>#DIV/0!</v>
      </c>
      <c r="BT454" s="51">
        <f t="shared" si="7256"/>
        <v>300</v>
      </c>
      <c r="BU454" s="50">
        <f t="shared" si="7257"/>
        <v>0</v>
      </c>
      <c r="BV454" s="45" t="e">
        <f t="shared" si="7258"/>
        <v>#DIV/0!</v>
      </c>
      <c r="BW454" s="51">
        <f t="shared" si="7259"/>
        <v>300</v>
      </c>
      <c r="BX454" s="252">
        <f t="shared" si="7260"/>
        <v>0</v>
      </c>
      <c r="BY454" s="253" t="e">
        <f t="shared" si="7261"/>
        <v>#DIV/0!</v>
      </c>
      <c r="BZ454" s="253">
        <f t="shared" si="7262"/>
        <v>0</v>
      </c>
      <c r="CA454" s="239"/>
      <c r="CB454" s="240"/>
      <c r="CC454" s="807">
        <v>200</v>
      </c>
      <c r="CD454" s="239"/>
      <c r="CE454" s="240"/>
      <c r="CF454" s="241">
        <v>200</v>
      </c>
      <c r="CG454" s="236">
        <f t="shared" si="7263"/>
        <v>0</v>
      </c>
      <c r="CH454" s="232">
        <f t="shared" si="7264"/>
        <v>0</v>
      </c>
      <c r="CI454" s="233">
        <f t="shared" si="7265"/>
        <v>0</v>
      </c>
      <c r="CJ454" s="239"/>
      <c r="CK454" s="240"/>
      <c r="CL454" s="443"/>
      <c r="CM454" s="239"/>
      <c r="CN454" s="240"/>
      <c r="CO454" s="443"/>
      <c r="CP454" s="236">
        <f t="shared" si="7266"/>
        <v>0</v>
      </c>
      <c r="CQ454" s="232">
        <f t="shared" si="7392"/>
        <v>0</v>
      </c>
      <c r="CR454" s="233">
        <f t="shared" si="7393"/>
        <v>0</v>
      </c>
      <c r="CS454" s="239"/>
      <c r="CT454" s="240"/>
      <c r="CU454" s="443"/>
      <c r="CV454" s="239"/>
      <c r="CW454" s="240"/>
      <c r="CX454" s="443"/>
      <c r="CY454" s="236">
        <f t="shared" si="7269"/>
        <v>0</v>
      </c>
      <c r="CZ454" s="232">
        <f t="shared" si="7270"/>
        <v>0</v>
      </c>
      <c r="DA454" s="233">
        <f t="shared" si="7271"/>
        <v>0</v>
      </c>
      <c r="DB454" s="449">
        <f t="shared" si="7272"/>
        <v>0</v>
      </c>
      <c r="DC454" s="450" t="e">
        <f t="shared" si="7273"/>
        <v>#DIV/0!</v>
      </c>
      <c r="DD454" s="451">
        <f t="shared" si="7394"/>
        <v>200</v>
      </c>
      <c r="DE454" s="449">
        <f t="shared" si="7275"/>
        <v>0</v>
      </c>
      <c r="DF454" s="450" t="e">
        <f t="shared" si="7276"/>
        <v>#DIV/0!</v>
      </c>
      <c r="DG454" s="451">
        <f t="shared" si="7277"/>
        <v>200</v>
      </c>
      <c r="DH454" s="252">
        <f t="shared" si="7278"/>
        <v>0</v>
      </c>
      <c r="DI454" s="253" t="e">
        <f t="shared" si="7279"/>
        <v>#DIV/0!</v>
      </c>
      <c r="DJ454" s="253">
        <f t="shared" si="7280"/>
        <v>0</v>
      </c>
      <c r="DK454" s="88"/>
      <c r="DL454" s="100"/>
      <c r="DM454" s="443"/>
      <c r="DN454" s="88"/>
      <c r="DO454" s="100"/>
      <c r="DP454" s="443"/>
      <c r="DQ454" s="236">
        <f t="shared" si="7281"/>
        <v>0</v>
      </c>
      <c r="DR454" s="232">
        <f t="shared" si="7282"/>
        <v>0</v>
      </c>
      <c r="DS454" s="233">
        <f t="shared" si="7283"/>
        <v>0</v>
      </c>
      <c r="DT454" s="88"/>
      <c r="DU454" s="100"/>
      <c r="DV454" s="90">
        <f>DT454*DU454</f>
        <v>0</v>
      </c>
      <c r="DW454" s="88"/>
      <c r="DX454" s="100"/>
      <c r="DY454" s="90"/>
      <c r="DZ454" s="236">
        <f t="shared" si="7284"/>
        <v>0</v>
      </c>
      <c r="EA454" s="232">
        <f t="shared" si="7285"/>
        <v>0</v>
      </c>
      <c r="EB454" s="233">
        <f t="shared" si="7286"/>
        <v>0</v>
      </c>
      <c r="EC454" s="88"/>
      <c r="ED454" s="100"/>
      <c r="EE454" s="443"/>
      <c r="EF454" s="88"/>
      <c r="EG454" s="100"/>
      <c r="EH454" s="443"/>
      <c r="EI454" s="41">
        <f t="shared" si="7287"/>
        <v>0</v>
      </c>
      <c r="EJ454" s="42">
        <f t="shared" si="7288"/>
        <v>0</v>
      </c>
      <c r="EK454" s="43">
        <f t="shared" si="7289"/>
        <v>0</v>
      </c>
      <c r="EL454" s="50">
        <f t="shared" si="7290"/>
        <v>0</v>
      </c>
      <c r="EM454" s="45">
        <f t="shared" si="7291"/>
        <v>0</v>
      </c>
      <c r="EN454" s="51">
        <f t="shared" si="7292"/>
        <v>0</v>
      </c>
      <c r="EO454" s="50">
        <f t="shared" si="7293"/>
        <v>0</v>
      </c>
      <c r="EP454" s="45">
        <f t="shared" si="7294"/>
        <v>0</v>
      </c>
      <c r="EQ454" s="51">
        <f t="shared" si="7295"/>
        <v>0</v>
      </c>
      <c r="ER454" s="81">
        <f t="shared" si="7296"/>
        <v>0</v>
      </c>
      <c r="ES454" s="52">
        <f t="shared" si="7297"/>
        <v>0</v>
      </c>
      <c r="ET454" s="52">
        <f t="shared" si="7298"/>
        <v>0</v>
      </c>
      <c r="EU454" s="27">
        <f t="shared" si="7299"/>
        <v>0</v>
      </c>
      <c r="EV454" s="28" t="e">
        <f t="shared" si="7300"/>
        <v>#DIV/0!</v>
      </c>
      <c r="EW454" s="29">
        <f t="shared" si="7301"/>
        <v>500</v>
      </c>
      <c r="EX454" s="27">
        <f t="shared" si="7302"/>
        <v>0</v>
      </c>
      <c r="EY454" s="28" t="e">
        <f t="shared" si="7303"/>
        <v>#DIV/0!</v>
      </c>
      <c r="EZ454" s="29">
        <f t="shared" si="7304"/>
        <v>500</v>
      </c>
      <c r="FA454" s="27">
        <f t="shared" si="7305"/>
        <v>0</v>
      </c>
      <c r="FB454" s="28" t="e">
        <f t="shared" si="7306"/>
        <v>#DIV/0!</v>
      </c>
      <c r="FC454" s="29">
        <f t="shared" si="7307"/>
        <v>0</v>
      </c>
      <c r="FE454" s="84" t="s">
        <v>536</v>
      </c>
      <c r="FF454" s="176" t="s">
        <v>533</v>
      </c>
      <c r="FG454" s="176" t="s">
        <v>461</v>
      </c>
      <c r="FH454" s="84" t="s">
        <v>297</v>
      </c>
      <c r="FI454" s="239"/>
      <c r="FJ454" s="240"/>
      <c r="FK454" s="443"/>
      <c r="FL454" s="239"/>
      <c r="FM454" s="240"/>
      <c r="FN454" s="443"/>
      <c r="FO454" s="41">
        <f t="shared" si="7308"/>
        <v>0</v>
      </c>
      <c r="FP454" s="42">
        <f t="shared" si="7309"/>
        <v>0</v>
      </c>
      <c r="FQ454" s="43">
        <f t="shared" si="7310"/>
        <v>0</v>
      </c>
      <c r="FR454" s="239"/>
      <c r="FS454" s="240"/>
      <c r="FT454" s="443"/>
      <c r="FU454" s="239"/>
      <c r="FV454" s="240"/>
      <c r="FW454" s="443"/>
      <c r="FX454" s="41">
        <f t="shared" si="7311"/>
        <v>0</v>
      </c>
      <c r="FY454" s="42">
        <f t="shared" si="7312"/>
        <v>0</v>
      </c>
      <c r="FZ454" s="43">
        <f t="shared" si="7313"/>
        <v>0</v>
      </c>
      <c r="GA454" s="239"/>
      <c r="GB454" s="240"/>
      <c r="GC454" s="443"/>
      <c r="GD454" s="239"/>
      <c r="GE454" s="240"/>
      <c r="GF454" s="807">
        <v>200</v>
      </c>
      <c r="GG454" s="236">
        <f t="shared" si="7314"/>
        <v>0</v>
      </c>
      <c r="GH454" s="232">
        <f t="shared" si="7315"/>
        <v>0</v>
      </c>
      <c r="GI454" s="233">
        <f t="shared" si="7316"/>
        <v>-200</v>
      </c>
      <c r="GJ454" s="449">
        <f t="shared" si="7317"/>
        <v>0</v>
      </c>
      <c r="GK454" s="450">
        <f t="shared" si="7318"/>
        <v>0</v>
      </c>
      <c r="GL454" s="451">
        <f t="shared" si="7319"/>
        <v>0</v>
      </c>
      <c r="GM454" s="449">
        <f t="shared" si="7320"/>
        <v>0</v>
      </c>
      <c r="GN454" s="450" t="e">
        <f t="shared" si="7321"/>
        <v>#DIV/0!</v>
      </c>
      <c r="GO454" s="451">
        <f t="shared" si="7322"/>
        <v>200</v>
      </c>
      <c r="GP454" s="252">
        <f t="shared" si="7323"/>
        <v>0</v>
      </c>
      <c r="GQ454" s="253" t="e">
        <f t="shared" si="7324"/>
        <v>#DIV/0!</v>
      </c>
      <c r="GR454" s="253">
        <f t="shared" si="7325"/>
        <v>-200</v>
      </c>
      <c r="GS454" s="88"/>
      <c r="GT454" s="100"/>
      <c r="GU454" s="443"/>
      <c r="GV454" s="88"/>
      <c r="GW454" s="100"/>
      <c r="GX454" s="443"/>
      <c r="GY454" s="236">
        <f t="shared" si="7326"/>
        <v>0</v>
      </c>
      <c r="GZ454" s="232">
        <f t="shared" si="7327"/>
        <v>0</v>
      </c>
      <c r="HA454" s="233">
        <f t="shared" si="7328"/>
        <v>0</v>
      </c>
      <c r="HB454" s="88"/>
      <c r="HC454" s="100"/>
      <c r="HD454" s="443"/>
      <c r="HE454" s="88"/>
      <c r="HF454" s="100"/>
      <c r="HG454" s="443"/>
      <c r="HH454" s="236">
        <f t="shared" si="7329"/>
        <v>0</v>
      </c>
      <c r="HI454" s="232">
        <f t="shared" si="7330"/>
        <v>0</v>
      </c>
      <c r="HJ454" s="233">
        <f t="shared" si="7331"/>
        <v>0</v>
      </c>
      <c r="HK454" s="88"/>
      <c r="HL454" s="100"/>
      <c r="HM454" s="443"/>
      <c r="HN454" s="88"/>
      <c r="HO454" s="100"/>
      <c r="HP454" s="443"/>
      <c r="HQ454" s="236">
        <f t="shared" si="7332"/>
        <v>0</v>
      </c>
      <c r="HR454" s="232">
        <f t="shared" si="7333"/>
        <v>0</v>
      </c>
      <c r="HS454" s="233">
        <f t="shared" si="7334"/>
        <v>0</v>
      </c>
      <c r="HT454" s="50">
        <f t="shared" si="7335"/>
        <v>0</v>
      </c>
      <c r="HU454" s="45">
        <f t="shared" si="7336"/>
        <v>0</v>
      </c>
      <c r="HV454" s="51">
        <f t="shared" si="7337"/>
        <v>0</v>
      </c>
      <c r="HW454" s="50">
        <f t="shared" si="7338"/>
        <v>0</v>
      </c>
      <c r="HX454" s="45">
        <f t="shared" si="7339"/>
        <v>0</v>
      </c>
      <c r="HY454" s="51">
        <f t="shared" si="7340"/>
        <v>0</v>
      </c>
      <c r="HZ454" s="252">
        <f t="shared" si="7341"/>
        <v>0</v>
      </c>
      <c r="IA454" s="253">
        <f t="shared" si="7342"/>
        <v>0</v>
      </c>
      <c r="IB454" s="253">
        <f t="shared" si="7343"/>
        <v>0</v>
      </c>
      <c r="IC454" s="239"/>
      <c r="ID454" s="240"/>
      <c r="IE454" s="241"/>
      <c r="IF454" s="239"/>
      <c r="IG454" s="240"/>
      <c r="IH454" s="241"/>
      <c r="II454" s="236">
        <f t="shared" si="7344"/>
        <v>0</v>
      </c>
      <c r="IJ454" s="232">
        <f t="shared" si="7345"/>
        <v>0</v>
      </c>
      <c r="IK454" s="233">
        <f t="shared" si="7346"/>
        <v>0</v>
      </c>
      <c r="IL454" s="239"/>
      <c r="IM454" s="240"/>
      <c r="IN454" s="443"/>
      <c r="IO454" s="239"/>
      <c r="IP454" s="240"/>
      <c r="IQ454" s="443"/>
      <c r="IR454" s="236">
        <f t="shared" si="7347"/>
        <v>0</v>
      </c>
      <c r="IS454" s="232">
        <f t="shared" si="7348"/>
        <v>0</v>
      </c>
      <c r="IT454" s="233">
        <f t="shared" si="7349"/>
        <v>0</v>
      </c>
      <c r="IU454" s="239"/>
      <c r="IV454" s="240"/>
      <c r="IW454" s="443"/>
      <c r="IX454" s="239"/>
      <c r="IY454" s="240"/>
      <c r="IZ454" s="443"/>
      <c r="JA454" s="236">
        <f t="shared" si="7350"/>
        <v>0</v>
      </c>
      <c r="JB454" s="232">
        <f t="shared" si="7351"/>
        <v>0</v>
      </c>
      <c r="JC454" s="233">
        <f t="shared" si="7352"/>
        <v>0</v>
      </c>
      <c r="JD454" s="449">
        <f t="shared" si="7353"/>
        <v>0</v>
      </c>
      <c r="JE454" s="450">
        <f t="shared" si="7354"/>
        <v>0</v>
      </c>
      <c r="JF454" s="451">
        <f t="shared" si="7355"/>
        <v>0</v>
      </c>
      <c r="JG454" s="449">
        <f t="shared" si="7356"/>
        <v>0</v>
      </c>
      <c r="JH454" s="450">
        <f t="shared" si="7357"/>
        <v>0</v>
      </c>
      <c r="JI454" s="451">
        <f t="shared" si="7358"/>
        <v>0</v>
      </c>
      <c r="JJ454" s="252">
        <f t="shared" si="7359"/>
        <v>0</v>
      </c>
      <c r="JK454" s="253">
        <f t="shared" si="7360"/>
        <v>0</v>
      </c>
      <c r="JL454" s="253">
        <f t="shared" si="7361"/>
        <v>0</v>
      </c>
      <c r="JM454" s="88"/>
      <c r="JN454" s="100"/>
      <c r="JO454" s="443"/>
      <c r="JP454" s="88"/>
      <c r="JQ454" s="100"/>
      <c r="JR454" s="443"/>
      <c r="JS454" s="236">
        <f t="shared" si="7362"/>
        <v>0</v>
      </c>
      <c r="JT454" s="232">
        <f t="shared" si="7363"/>
        <v>0</v>
      </c>
      <c r="JU454" s="233">
        <f t="shared" si="7364"/>
        <v>0</v>
      </c>
      <c r="JV454" s="88"/>
      <c r="JW454" s="100"/>
      <c r="JX454" s="90">
        <f>JV454*JW454</f>
        <v>0</v>
      </c>
      <c r="JY454" s="88"/>
      <c r="JZ454" s="100"/>
      <c r="KA454" s="90"/>
      <c r="KB454" s="236">
        <f t="shared" si="7365"/>
        <v>0</v>
      </c>
      <c r="KC454" s="232">
        <f t="shared" si="7366"/>
        <v>0</v>
      </c>
      <c r="KD454" s="233">
        <f t="shared" si="7388"/>
        <v>0</v>
      </c>
      <c r="KE454" s="88"/>
      <c r="KF454" s="100"/>
      <c r="KG454" s="443"/>
      <c r="KH454" s="88"/>
      <c r="KI454" s="100"/>
      <c r="KJ454" s="443"/>
      <c r="KK454" s="41">
        <f t="shared" si="7367"/>
        <v>0</v>
      </c>
      <c r="KL454" s="42">
        <f t="shared" si="7368"/>
        <v>0</v>
      </c>
      <c r="KM454" s="43">
        <f t="shared" si="7369"/>
        <v>0</v>
      </c>
      <c r="KN454" s="50">
        <f t="shared" si="7370"/>
        <v>0</v>
      </c>
      <c r="KO454" s="45">
        <f t="shared" si="7371"/>
        <v>0</v>
      </c>
      <c r="KP454" s="51">
        <f t="shared" si="7372"/>
        <v>0</v>
      </c>
      <c r="KQ454" s="50">
        <f t="shared" si="7373"/>
        <v>0</v>
      </c>
      <c r="KR454" s="45">
        <f t="shared" si="7374"/>
        <v>0</v>
      </c>
      <c r="KS454" s="51">
        <f t="shared" si="7375"/>
        <v>0</v>
      </c>
      <c r="KT454" s="81">
        <f t="shared" si="7376"/>
        <v>0</v>
      </c>
      <c r="KU454" s="52">
        <f t="shared" si="7377"/>
        <v>0</v>
      </c>
      <c r="KV454" s="52">
        <f t="shared" si="7378"/>
        <v>0</v>
      </c>
      <c r="KW454" s="27">
        <f t="shared" si="7379"/>
        <v>0</v>
      </c>
      <c r="KX454" s="28">
        <f t="shared" si="7380"/>
        <v>0</v>
      </c>
      <c r="KY454" s="29">
        <f t="shared" si="7381"/>
        <v>0</v>
      </c>
      <c r="KZ454" s="27">
        <f t="shared" si="7382"/>
        <v>0</v>
      </c>
      <c r="LA454" s="28" t="e">
        <f t="shared" si="7383"/>
        <v>#DIV/0!</v>
      </c>
      <c r="LB454" s="29">
        <f t="shared" si="7384"/>
        <v>200</v>
      </c>
      <c r="LC454" s="27">
        <f t="shared" si="7385"/>
        <v>0</v>
      </c>
      <c r="LD454" s="28" t="e">
        <f t="shared" si="7386"/>
        <v>#DIV/0!</v>
      </c>
      <c r="LE454" s="29">
        <f t="shared" si="7387"/>
        <v>-200</v>
      </c>
    </row>
    <row r="455" spans="2:317" ht="20.25" hidden="1" customHeight="1" outlineLevel="3">
      <c r="B455" s="84" t="s">
        <v>517</v>
      </c>
      <c r="C455" s="675" t="s">
        <v>537</v>
      </c>
      <c r="D455" s="176" t="s">
        <v>315</v>
      </c>
      <c r="E455" s="176" t="s">
        <v>262</v>
      </c>
      <c r="F455" s="84" t="s">
        <v>215</v>
      </c>
      <c r="G455" s="239"/>
      <c r="H455" s="240"/>
      <c r="I455" s="241">
        <f t="shared" ref="I455" si="7401">G455*H455</f>
        <v>0</v>
      </c>
      <c r="J455" s="239"/>
      <c r="K455" s="240"/>
      <c r="L455" s="241">
        <f t="shared" ref="L455" si="7402">J455*K455</f>
        <v>0</v>
      </c>
      <c r="M455" s="41">
        <f t="shared" si="7227"/>
        <v>0</v>
      </c>
      <c r="N455" s="42">
        <f t="shared" si="7228"/>
        <v>0</v>
      </c>
      <c r="O455" s="43">
        <f t="shared" si="7229"/>
        <v>0</v>
      </c>
      <c r="P455" s="239"/>
      <c r="Q455" s="240"/>
      <c r="R455" s="388">
        <v>130</v>
      </c>
      <c r="S455" s="239"/>
      <c r="T455" s="240"/>
      <c r="U455" s="827">
        <v>130</v>
      </c>
      <c r="V455" s="41">
        <f t="shared" si="7230"/>
        <v>0</v>
      </c>
      <c r="W455" s="42">
        <f t="shared" si="7231"/>
        <v>0</v>
      </c>
      <c r="X455" s="43">
        <f t="shared" si="7232"/>
        <v>0</v>
      </c>
      <c r="Y455" s="239"/>
      <c r="Z455" s="240"/>
      <c r="AA455" s="671"/>
      <c r="AB455" s="239"/>
      <c r="AC455" s="240"/>
      <c r="AD455" s="443"/>
      <c r="AE455" s="236">
        <f t="shared" si="7233"/>
        <v>0</v>
      </c>
      <c r="AF455" s="232">
        <f t="shared" si="7234"/>
        <v>0</v>
      </c>
      <c r="AG455" s="233">
        <f t="shared" si="7235"/>
        <v>0</v>
      </c>
      <c r="AH455" s="449">
        <f t="shared" si="7236"/>
        <v>0</v>
      </c>
      <c r="AI455" s="450" t="e">
        <f t="shared" si="7237"/>
        <v>#DIV/0!</v>
      </c>
      <c r="AJ455" s="451">
        <f t="shared" si="7238"/>
        <v>130</v>
      </c>
      <c r="AK455" s="449">
        <f t="shared" si="7239"/>
        <v>0</v>
      </c>
      <c r="AL455" s="450" t="e">
        <f t="shared" si="7240"/>
        <v>#DIV/0!</v>
      </c>
      <c r="AM455" s="451">
        <f t="shared" si="7241"/>
        <v>130</v>
      </c>
      <c r="AN455" s="252">
        <f t="shared" si="7242"/>
        <v>0</v>
      </c>
      <c r="AO455" s="253" t="e">
        <f t="shared" si="7243"/>
        <v>#DIV/0!</v>
      </c>
      <c r="AP455" s="253">
        <f t="shared" si="7244"/>
        <v>0</v>
      </c>
      <c r="AQ455" s="88"/>
      <c r="AR455" s="100"/>
      <c r="AS455" s="827">
        <v>50</v>
      </c>
      <c r="AT455" s="88"/>
      <c r="AU455" s="100"/>
      <c r="AV455" s="90">
        <v>50</v>
      </c>
      <c r="AW455" s="236">
        <f t="shared" si="7245"/>
        <v>0</v>
      </c>
      <c r="AX455" s="232">
        <f t="shared" si="7246"/>
        <v>0</v>
      </c>
      <c r="AY455" s="233">
        <f t="shared" si="7247"/>
        <v>0</v>
      </c>
      <c r="AZ455" s="88"/>
      <c r="BA455" s="100"/>
      <c r="BB455" s="827">
        <v>100</v>
      </c>
      <c r="BC455" s="88"/>
      <c r="BD455" s="100"/>
      <c r="BE455" s="90">
        <v>100</v>
      </c>
      <c r="BF455" s="236">
        <f t="shared" si="7248"/>
        <v>0</v>
      </c>
      <c r="BG455" s="232">
        <f t="shared" si="7249"/>
        <v>0</v>
      </c>
      <c r="BH455" s="233">
        <f t="shared" si="7250"/>
        <v>0</v>
      </c>
      <c r="BI455" s="88"/>
      <c r="BJ455" s="100"/>
      <c r="BK455" s="827">
        <v>70</v>
      </c>
      <c r="BL455" s="88"/>
      <c r="BM455" s="100"/>
      <c r="BN455" s="388">
        <v>70</v>
      </c>
      <c r="BO455" s="236">
        <f t="shared" si="7251"/>
        <v>0</v>
      </c>
      <c r="BP455" s="232">
        <f t="shared" si="7252"/>
        <v>0</v>
      </c>
      <c r="BQ455" s="233">
        <f t="shared" si="7253"/>
        <v>0</v>
      </c>
      <c r="BR455" s="50">
        <f t="shared" si="7254"/>
        <v>0</v>
      </c>
      <c r="BS455" s="45" t="e">
        <f t="shared" si="7255"/>
        <v>#DIV/0!</v>
      </c>
      <c r="BT455" s="51">
        <f t="shared" si="7256"/>
        <v>220</v>
      </c>
      <c r="BU455" s="50">
        <f t="shared" si="7257"/>
        <v>0</v>
      </c>
      <c r="BV455" s="45" t="e">
        <f t="shared" si="7258"/>
        <v>#DIV/0!</v>
      </c>
      <c r="BW455" s="51">
        <f t="shared" si="7259"/>
        <v>220</v>
      </c>
      <c r="BX455" s="252">
        <f t="shared" si="7260"/>
        <v>0</v>
      </c>
      <c r="BY455" s="253" t="e">
        <f t="shared" si="7261"/>
        <v>#DIV/0!</v>
      </c>
      <c r="BZ455" s="253">
        <f t="shared" si="7262"/>
        <v>0</v>
      </c>
      <c r="CA455" s="239"/>
      <c r="CB455" s="240"/>
      <c r="CC455" s="90"/>
      <c r="CD455" s="239"/>
      <c r="CE455" s="240"/>
      <c r="CF455" s="443"/>
      <c r="CG455" s="236">
        <f t="shared" si="7263"/>
        <v>0</v>
      </c>
      <c r="CH455" s="232">
        <f t="shared" si="7264"/>
        <v>0</v>
      </c>
      <c r="CI455" s="233">
        <f t="shared" si="7265"/>
        <v>0</v>
      </c>
      <c r="CJ455" s="239"/>
      <c r="CK455" s="240"/>
      <c r="CL455" s="241">
        <f>CJ455*CK455</f>
        <v>0</v>
      </c>
      <c r="CM455" s="239"/>
      <c r="CN455" s="240"/>
      <c r="CO455" s="90"/>
      <c r="CP455" s="236">
        <f t="shared" si="7266"/>
        <v>0</v>
      </c>
      <c r="CQ455" s="232">
        <f t="shared" si="7392"/>
        <v>0</v>
      </c>
      <c r="CR455" s="233">
        <f t="shared" si="7393"/>
        <v>0</v>
      </c>
      <c r="CS455" s="239"/>
      <c r="CT455" s="240"/>
      <c r="CU455" s="241"/>
      <c r="CV455" s="239"/>
      <c r="CW455" s="240"/>
      <c r="CX455" s="90"/>
      <c r="CY455" s="236">
        <f t="shared" si="7269"/>
        <v>0</v>
      </c>
      <c r="CZ455" s="232">
        <f t="shared" si="7270"/>
        <v>0</v>
      </c>
      <c r="DA455" s="233">
        <f t="shared" si="7271"/>
        <v>0</v>
      </c>
      <c r="DB455" s="449">
        <f t="shared" si="7272"/>
        <v>0</v>
      </c>
      <c r="DC455" s="450">
        <f t="shared" si="7273"/>
        <v>0</v>
      </c>
      <c r="DD455" s="451">
        <f t="shared" si="7394"/>
        <v>0</v>
      </c>
      <c r="DE455" s="449">
        <f t="shared" si="7275"/>
        <v>0</v>
      </c>
      <c r="DF455" s="450">
        <f t="shared" si="7276"/>
        <v>0</v>
      </c>
      <c r="DG455" s="451">
        <f t="shared" si="7277"/>
        <v>0</v>
      </c>
      <c r="DH455" s="252">
        <f t="shared" si="7278"/>
        <v>0</v>
      </c>
      <c r="DI455" s="253">
        <f t="shared" si="7279"/>
        <v>0</v>
      </c>
      <c r="DJ455" s="253">
        <f t="shared" si="7280"/>
        <v>0</v>
      </c>
      <c r="DK455" s="88"/>
      <c r="DL455" s="100"/>
      <c r="DM455" s="90"/>
      <c r="DN455" s="88"/>
      <c r="DO455" s="100"/>
      <c r="DP455" s="90"/>
      <c r="DQ455" s="236">
        <f t="shared" si="7281"/>
        <v>0</v>
      </c>
      <c r="DR455" s="232">
        <f t="shared" si="7282"/>
        <v>0</v>
      </c>
      <c r="DS455" s="233">
        <f t="shared" si="7283"/>
        <v>0</v>
      </c>
      <c r="DT455" s="88"/>
      <c r="DU455" s="100"/>
      <c r="DV455" s="90">
        <f>DT455*DU455</f>
        <v>0</v>
      </c>
      <c r="DW455" s="88"/>
      <c r="DX455" s="100"/>
      <c r="DY455" s="443"/>
      <c r="DZ455" s="236">
        <f t="shared" si="7284"/>
        <v>0</v>
      </c>
      <c r="EA455" s="232">
        <f t="shared" si="7285"/>
        <v>0</v>
      </c>
      <c r="EB455" s="233">
        <f t="shared" si="7286"/>
        <v>0</v>
      </c>
      <c r="EC455" s="88"/>
      <c r="ED455" s="100"/>
      <c r="EE455" s="90"/>
      <c r="EF455" s="88"/>
      <c r="EG455" s="100"/>
      <c r="EH455" s="90"/>
      <c r="EI455" s="41">
        <f t="shared" si="7287"/>
        <v>0</v>
      </c>
      <c r="EJ455" s="42">
        <f t="shared" si="7288"/>
        <v>0</v>
      </c>
      <c r="EK455" s="43">
        <f t="shared" si="7289"/>
        <v>0</v>
      </c>
      <c r="EL455" s="50">
        <f t="shared" si="7290"/>
        <v>0</v>
      </c>
      <c r="EM455" s="45">
        <f t="shared" si="7291"/>
        <v>0</v>
      </c>
      <c r="EN455" s="51">
        <f t="shared" si="7292"/>
        <v>0</v>
      </c>
      <c r="EO455" s="50">
        <f t="shared" si="7293"/>
        <v>0</v>
      </c>
      <c r="EP455" s="45">
        <f t="shared" si="7294"/>
        <v>0</v>
      </c>
      <c r="EQ455" s="51">
        <f t="shared" si="7295"/>
        <v>0</v>
      </c>
      <c r="ER455" s="81">
        <f t="shared" si="7296"/>
        <v>0</v>
      </c>
      <c r="ES455" s="52">
        <f t="shared" si="7297"/>
        <v>0</v>
      </c>
      <c r="ET455" s="52">
        <f t="shared" si="7298"/>
        <v>0</v>
      </c>
      <c r="EU455" s="27">
        <f t="shared" si="7299"/>
        <v>0</v>
      </c>
      <c r="EV455" s="28" t="e">
        <f t="shared" si="7300"/>
        <v>#DIV/0!</v>
      </c>
      <c r="EW455" s="29">
        <f t="shared" si="7301"/>
        <v>350</v>
      </c>
      <c r="EX455" s="27">
        <f t="shared" si="7302"/>
        <v>0</v>
      </c>
      <c r="EY455" s="28" t="e">
        <f t="shared" si="7303"/>
        <v>#DIV/0!</v>
      </c>
      <c r="EZ455" s="29">
        <f t="shared" si="7304"/>
        <v>350</v>
      </c>
      <c r="FA455" s="27">
        <f t="shared" si="7305"/>
        <v>0</v>
      </c>
      <c r="FB455" s="28" t="e">
        <f t="shared" si="7306"/>
        <v>#DIV/0!</v>
      </c>
      <c r="FC455" s="29">
        <f t="shared" si="7307"/>
        <v>0</v>
      </c>
      <c r="FE455" s="84" t="s">
        <v>538</v>
      </c>
      <c r="FF455" s="176" t="s">
        <v>539</v>
      </c>
      <c r="FG455" s="176" t="s">
        <v>461</v>
      </c>
      <c r="FH455" s="84" t="s">
        <v>297</v>
      </c>
      <c r="FI455" s="239"/>
      <c r="FJ455" s="240"/>
      <c r="FK455" s="241">
        <f t="shared" si="7395"/>
        <v>0</v>
      </c>
      <c r="FL455" s="239"/>
      <c r="FM455" s="240"/>
      <c r="FN455" s="241">
        <f t="shared" si="7396"/>
        <v>0</v>
      </c>
      <c r="FO455" s="41">
        <f t="shared" si="7308"/>
        <v>0</v>
      </c>
      <c r="FP455" s="42">
        <f t="shared" si="7309"/>
        <v>0</v>
      </c>
      <c r="FQ455" s="43">
        <f t="shared" si="7310"/>
        <v>0</v>
      </c>
      <c r="FR455" s="239"/>
      <c r="FS455" s="240"/>
      <c r="FT455" s="388"/>
      <c r="FU455" s="239"/>
      <c r="FV455" s="240"/>
      <c r="FW455" s="388"/>
      <c r="FX455" s="41">
        <f t="shared" si="7311"/>
        <v>0</v>
      </c>
      <c r="FY455" s="42">
        <f t="shared" si="7312"/>
        <v>0</v>
      </c>
      <c r="FZ455" s="43">
        <f t="shared" si="7313"/>
        <v>0</v>
      </c>
      <c r="GA455" s="239"/>
      <c r="GB455" s="240"/>
      <c r="GC455" s="671"/>
      <c r="GD455" s="239"/>
      <c r="GE455" s="240"/>
      <c r="GF455" s="443"/>
      <c r="GG455" s="236">
        <f t="shared" si="7314"/>
        <v>0</v>
      </c>
      <c r="GH455" s="232">
        <f t="shared" si="7315"/>
        <v>0</v>
      </c>
      <c r="GI455" s="233">
        <f t="shared" si="7316"/>
        <v>0</v>
      </c>
      <c r="GJ455" s="449">
        <f t="shared" si="7317"/>
        <v>0</v>
      </c>
      <c r="GK455" s="450">
        <f t="shared" si="7318"/>
        <v>0</v>
      </c>
      <c r="GL455" s="451">
        <f t="shared" si="7319"/>
        <v>0</v>
      </c>
      <c r="GM455" s="449">
        <f t="shared" si="7320"/>
        <v>0</v>
      </c>
      <c r="GN455" s="450">
        <f t="shared" si="7321"/>
        <v>0</v>
      </c>
      <c r="GO455" s="451">
        <f t="shared" si="7322"/>
        <v>0</v>
      </c>
      <c r="GP455" s="252">
        <f t="shared" si="7323"/>
        <v>0</v>
      </c>
      <c r="GQ455" s="253">
        <f t="shared" si="7324"/>
        <v>0</v>
      </c>
      <c r="GR455" s="253">
        <f t="shared" si="7325"/>
        <v>0</v>
      </c>
      <c r="GS455" s="88"/>
      <c r="GT455" s="100"/>
      <c r="GU455" s="90">
        <f>GS455*GT455</f>
        <v>0</v>
      </c>
      <c r="GV455" s="88"/>
      <c r="GW455" s="100"/>
      <c r="GX455" s="90">
        <f>GV455*GW455</f>
        <v>0</v>
      </c>
      <c r="GY455" s="236">
        <f t="shared" si="7326"/>
        <v>0</v>
      </c>
      <c r="GZ455" s="232">
        <f t="shared" si="7327"/>
        <v>0</v>
      </c>
      <c r="HA455" s="233">
        <f t="shared" si="7328"/>
        <v>0</v>
      </c>
      <c r="HB455" s="88"/>
      <c r="HC455" s="100"/>
      <c r="HD455" s="388"/>
      <c r="HE455" s="88"/>
      <c r="HF455" s="100"/>
      <c r="HG455" s="90"/>
      <c r="HH455" s="236">
        <f t="shared" si="7329"/>
        <v>0</v>
      </c>
      <c r="HI455" s="232">
        <f t="shared" si="7330"/>
        <v>0</v>
      </c>
      <c r="HJ455" s="233">
        <f t="shared" si="7331"/>
        <v>0</v>
      </c>
      <c r="HK455" s="88"/>
      <c r="HL455" s="100"/>
      <c r="HM455" s="671"/>
      <c r="HN455" s="88"/>
      <c r="HO455" s="100"/>
      <c r="HP455" s="671"/>
      <c r="HQ455" s="236">
        <f t="shared" si="7332"/>
        <v>0</v>
      </c>
      <c r="HR455" s="232">
        <f t="shared" si="7333"/>
        <v>0</v>
      </c>
      <c r="HS455" s="233">
        <f t="shared" si="7334"/>
        <v>0</v>
      </c>
      <c r="HT455" s="50">
        <f t="shared" si="7335"/>
        <v>0</v>
      </c>
      <c r="HU455" s="45">
        <f t="shared" si="7336"/>
        <v>0</v>
      </c>
      <c r="HV455" s="51">
        <f t="shared" si="7337"/>
        <v>0</v>
      </c>
      <c r="HW455" s="50">
        <f t="shared" si="7338"/>
        <v>0</v>
      </c>
      <c r="HX455" s="45">
        <f t="shared" si="7339"/>
        <v>0</v>
      </c>
      <c r="HY455" s="51">
        <f t="shared" si="7340"/>
        <v>0</v>
      </c>
      <c r="HZ455" s="252">
        <f t="shared" si="7341"/>
        <v>0</v>
      </c>
      <c r="IA455" s="253">
        <f t="shared" si="7342"/>
        <v>0</v>
      </c>
      <c r="IB455" s="253">
        <f t="shared" si="7343"/>
        <v>0</v>
      </c>
      <c r="IC455" s="239"/>
      <c r="ID455" s="240"/>
      <c r="IE455" s="90"/>
      <c r="IF455" s="239"/>
      <c r="IG455" s="240"/>
      <c r="IH455" s="443"/>
      <c r="II455" s="236">
        <f t="shared" si="7344"/>
        <v>0</v>
      </c>
      <c r="IJ455" s="232">
        <f t="shared" si="7345"/>
        <v>0</v>
      </c>
      <c r="IK455" s="233">
        <f t="shared" si="7346"/>
        <v>0</v>
      </c>
      <c r="IL455" s="239"/>
      <c r="IM455" s="240"/>
      <c r="IN455" s="241">
        <f>IL455*IM455</f>
        <v>0</v>
      </c>
      <c r="IO455" s="239"/>
      <c r="IP455" s="240"/>
      <c r="IQ455" s="90"/>
      <c r="IR455" s="236">
        <f t="shared" si="7347"/>
        <v>0</v>
      </c>
      <c r="IS455" s="232">
        <f t="shared" si="7348"/>
        <v>0</v>
      </c>
      <c r="IT455" s="233">
        <f t="shared" si="7349"/>
        <v>0</v>
      </c>
      <c r="IU455" s="239"/>
      <c r="IV455" s="240"/>
      <c r="IW455" s="241"/>
      <c r="IX455" s="239"/>
      <c r="IY455" s="240"/>
      <c r="IZ455" s="90"/>
      <c r="JA455" s="236">
        <f t="shared" si="7350"/>
        <v>0</v>
      </c>
      <c r="JB455" s="232">
        <f t="shared" si="7351"/>
        <v>0</v>
      </c>
      <c r="JC455" s="233">
        <f t="shared" si="7352"/>
        <v>0</v>
      </c>
      <c r="JD455" s="449">
        <f t="shared" si="7353"/>
        <v>0</v>
      </c>
      <c r="JE455" s="450">
        <f t="shared" si="7354"/>
        <v>0</v>
      </c>
      <c r="JF455" s="451">
        <f t="shared" si="7355"/>
        <v>0</v>
      </c>
      <c r="JG455" s="449">
        <f t="shared" si="7356"/>
        <v>0</v>
      </c>
      <c r="JH455" s="450">
        <f t="shared" si="7357"/>
        <v>0</v>
      </c>
      <c r="JI455" s="451">
        <f t="shared" si="7358"/>
        <v>0</v>
      </c>
      <c r="JJ455" s="252">
        <f t="shared" si="7359"/>
        <v>0</v>
      </c>
      <c r="JK455" s="253">
        <f t="shared" si="7360"/>
        <v>0</v>
      </c>
      <c r="JL455" s="253">
        <f t="shared" si="7361"/>
        <v>0</v>
      </c>
      <c r="JM455" s="88"/>
      <c r="JN455" s="100"/>
      <c r="JO455" s="90"/>
      <c r="JP455" s="88"/>
      <c r="JQ455" s="100"/>
      <c r="JR455" s="90"/>
      <c r="JS455" s="236">
        <f t="shared" si="7362"/>
        <v>0</v>
      </c>
      <c r="JT455" s="232">
        <f t="shared" si="7363"/>
        <v>0</v>
      </c>
      <c r="JU455" s="233">
        <f t="shared" si="7364"/>
        <v>0</v>
      </c>
      <c r="JV455" s="88"/>
      <c r="JW455" s="100"/>
      <c r="JX455" s="90">
        <f>JV455*JW455</f>
        <v>0</v>
      </c>
      <c r="JY455" s="88"/>
      <c r="JZ455" s="100"/>
      <c r="KA455" s="443"/>
      <c r="KB455" s="236">
        <f t="shared" si="7365"/>
        <v>0</v>
      </c>
      <c r="KC455" s="232">
        <f t="shared" si="7366"/>
        <v>0</v>
      </c>
      <c r="KD455" s="233">
        <f t="shared" si="7388"/>
        <v>0</v>
      </c>
      <c r="KE455" s="88"/>
      <c r="KF455" s="100"/>
      <c r="KG455" s="90"/>
      <c r="KH455" s="88"/>
      <c r="KI455" s="100"/>
      <c r="KJ455" s="90"/>
      <c r="KK455" s="41">
        <f t="shared" si="7367"/>
        <v>0</v>
      </c>
      <c r="KL455" s="42">
        <f t="shared" si="7368"/>
        <v>0</v>
      </c>
      <c r="KM455" s="43">
        <f t="shared" si="7369"/>
        <v>0</v>
      </c>
      <c r="KN455" s="50">
        <f t="shared" si="7370"/>
        <v>0</v>
      </c>
      <c r="KO455" s="45">
        <f t="shared" si="7371"/>
        <v>0</v>
      </c>
      <c r="KP455" s="51">
        <f t="shared" si="7372"/>
        <v>0</v>
      </c>
      <c r="KQ455" s="50">
        <f t="shared" si="7373"/>
        <v>0</v>
      </c>
      <c r="KR455" s="45">
        <f t="shared" si="7374"/>
        <v>0</v>
      </c>
      <c r="KS455" s="51">
        <f t="shared" si="7375"/>
        <v>0</v>
      </c>
      <c r="KT455" s="81">
        <f t="shared" si="7376"/>
        <v>0</v>
      </c>
      <c r="KU455" s="52">
        <f t="shared" si="7377"/>
        <v>0</v>
      </c>
      <c r="KV455" s="52">
        <f t="shared" si="7378"/>
        <v>0</v>
      </c>
      <c r="KW455" s="27">
        <f t="shared" si="7379"/>
        <v>0</v>
      </c>
      <c r="KX455" s="28">
        <f t="shared" si="7380"/>
        <v>0</v>
      </c>
      <c r="KY455" s="29">
        <f t="shared" si="7381"/>
        <v>0</v>
      </c>
      <c r="KZ455" s="27">
        <f t="shared" si="7382"/>
        <v>0</v>
      </c>
      <c r="LA455" s="28">
        <f t="shared" si="7383"/>
        <v>0</v>
      </c>
      <c r="LB455" s="29">
        <f t="shared" si="7384"/>
        <v>0</v>
      </c>
      <c r="LC455" s="27">
        <f t="shared" si="7385"/>
        <v>0</v>
      </c>
      <c r="LD455" s="28">
        <f t="shared" si="7386"/>
        <v>0</v>
      </c>
      <c r="LE455" s="29">
        <f t="shared" si="7387"/>
        <v>0</v>
      </c>
    </row>
    <row r="456" spans="2:317" s="129" customFormat="1" ht="20.25" hidden="1" customHeight="1" outlineLevel="2">
      <c r="B456" s="119" t="s">
        <v>540</v>
      </c>
      <c r="C456" s="120"/>
      <c r="D456" s="120"/>
      <c r="E456" s="120"/>
      <c r="F456" s="121"/>
      <c r="G456" s="412">
        <f>SUBTOTAL(9,G446:G455)</f>
        <v>0</v>
      </c>
      <c r="H456" s="420"/>
      <c r="I456" s="414">
        <f>SUBTOTAL(9,I446:I455)</f>
        <v>0</v>
      </c>
      <c r="J456" s="412">
        <f>SUBTOTAL(9,J446:J455)</f>
        <v>0</v>
      </c>
      <c r="K456" s="420"/>
      <c r="L456" s="414">
        <f>SUBTOTAL(9,L446:L455)</f>
        <v>0</v>
      </c>
      <c r="M456" s="91">
        <f>SUBTOTAL(9,M446:M455)</f>
        <v>0</v>
      </c>
      <c r="N456" s="92"/>
      <c r="O456" s="93">
        <f>SUBTOTAL(9,O446:O455)</f>
        <v>0</v>
      </c>
      <c r="P456" s="412">
        <f>SUBTOTAL(9,P446:P455)</f>
        <v>0</v>
      </c>
      <c r="Q456" s="420"/>
      <c r="R456" s="414">
        <f>SUBTOTAL(9,R446:R455)</f>
        <v>390</v>
      </c>
      <c r="S456" s="412">
        <f>SUBTOTAL(9,S446:S455)</f>
        <v>0</v>
      </c>
      <c r="T456" s="420"/>
      <c r="U456" s="414">
        <f>SUBTOTAL(9,U446:U455)</f>
        <v>390</v>
      </c>
      <c r="V456" s="91">
        <f>SUBTOTAL(9,V446:V455)</f>
        <v>0</v>
      </c>
      <c r="W456" s="92"/>
      <c r="X456" s="93">
        <f>SUBTOTAL(9,X446:X455)</f>
        <v>0</v>
      </c>
      <c r="Y456" s="412">
        <f>SUBTOTAL(9,Y446:Y455)</f>
        <v>0</v>
      </c>
      <c r="Z456" s="420"/>
      <c r="AA456" s="414">
        <f>SUBTOTAL(9,AA446:AA455)</f>
        <v>250</v>
      </c>
      <c r="AB456" s="412">
        <f>SUBTOTAL(9,AB446:AB455)</f>
        <v>0</v>
      </c>
      <c r="AC456" s="420"/>
      <c r="AD456" s="414">
        <f>SUBTOTAL(9,AD446:AD455)</f>
        <v>2210</v>
      </c>
      <c r="AE456" s="255">
        <f>SUBTOTAL(9,AE446:AE455)</f>
        <v>0</v>
      </c>
      <c r="AF456" s="256"/>
      <c r="AG456" s="257">
        <f>SUBTOTAL(9,AG446:AG455)</f>
        <v>-1960</v>
      </c>
      <c r="AH456" s="452">
        <f>SUBTOTAL(9,AH446:AH455)</f>
        <v>0</v>
      </c>
      <c r="AI456" s="458" t="e">
        <f>IF(AJ456,AJ456/AH456,"")</f>
        <v>#DIV/0!</v>
      </c>
      <c r="AJ456" s="454">
        <f>SUBTOTAL(9,AJ446:AJ455)</f>
        <v>640</v>
      </c>
      <c r="AK456" s="452">
        <f>SUBTOTAL(9,AK446:AK455)</f>
        <v>0</v>
      </c>
      <c r="AL456" s="458" t="e">
        <f>IF(AM456,AM456/AK456,"")</f>
        <v>#DIV/0!</v>
      </c>
      <c r="AM456" s="455">
        <f>SUBTOTAL(9,AM446:AM455)</f>
        <v>2600</v>
      </c>
      <c r="AN456" s="259">
        <f>SUBTOTAL(9,AN446:AN455)</f>
        <v>0</v>
      </c>
      <c r="AO456" s="258"/>
      <c r="AP456" s="258">
        <f>SUBTOTAL(9,AP446:AP455)</f>
        <v>-1960</v>
      </c>
      <c r="AQ456" s="91">
        <f>SUBTOTAL(9,AQ446:AQ455)</f>
        <v>0</v>
      </c>
      <c r="AR456" s="101"/>
      <c r="AS456" s="93">
        <f>SUBTOTAL(9,AS446:AS455)</f>
        <v>2550</v>
      </c>
      <c r="AT456" s="91">
        <f>SUBTOTAL(9,AT446:AT455)</f>
        <v>0</v>
      </c>
      <c r="AU456" s="101"/>
      <c r="AV456" s="93">
        <f>SUBTOTAL(9,AV446:AV455)</f>
        <v>1990</v>
      </c>
      <c r="AW456" s="255">
        <f>SUBTOTAL(9,AW446:AW455)</f>
        <v>0</v>
      </c>
      <c r="AX456" s="256"/>
      <c r="AY456" s="257">
        <f>SUBTOTAL(9,AY446:AY455)</f>
        <v>560</v>
      </c>
      <c r="AZ456" s="91">
        <f>SUBTOTAL(9,AZ446:AZ455)</f>
        <v>0</v>
      </c>
      <c r="BA456" s="101"/>
      <c r="BB456" s="93">
        <f>SUBTOTAL(9,BB446:BB455)</f>
        <v>1350</v>
      </c>
      <c r="BC456" s="91">
        <f>SUBTOTAL(9,BC446:BC455)</f>
        <v>0</v>
      </c>
      <c r="BD456" s="101"/>
      <c r="BE456" s="93">
        <f>SUBTOTAL(9,BE446:BE455)</f>
        <v>1350</v>
      </c>
      <c r="BF456" s="255">
        <f>SUBTOTAL(9,BF446:BF455)</f>
        <v>0</v>
      </c>
      <c r="BG456" s="256"/>
      <c r="BH456" s="257">
        <f>SUBTOTAL(9,BH446:BH455)</f>
        <v>0</v>
      </c>
      <c r="BI456" s="91">
        <f>SUBTOTAL(9,BI446:BI455)</f>
        <v>0</v>
      </c>
      <c r="BJ456" s="101"/>
      <c r="BK456" s="93">
        <f>SUBTOTAL(9,BK446:BK455)</f>
        <v>170</v>
      </c>
      <c r="BL456" s="91">
        <f>SUBTOTAL(9,BL446:BL455)</f>
        <v>0</v>
      </c>
      <c r="BM456" s="101"/>
      <c r="BN456" s="93">
        <f>SUBTOTAL(9,BN446:BN455)</f>
        <v>170</v>
      </c>
      <c r="BO456" s="255">
        <f>SUBTOTAL(9,BO446:BO455)</f>
        <v>0</v>
      </c>
      <c r="BP456" s="256"/>
      <c r="BQ456" s="257">
        <f>SUBTOTAL(9,BQ446:BQ455)</f>
        <v>0</v>
      </c>
      <c r="BR456" s="122">
        <f>SUBTOTAL(9,BR446:BR455)</f>
        <v>0</v>
      </c>
      <c r="BS456" s="130" t="e">
        <f>IF(BT456,BT456/BR456,"")</f>
        <v>#DIV/0!</v>
      </c>
      <c r="BT456" s="124">
        <f>SUBTOTAL(9,BT446:BT455)</f>
        <v>4070</v>
      </c>
      <c r="BU456" s="122">
        <f>SUBTOTAL(9,BU446:BU455)</f>
        <v>0</v>
      </c>
      <c r="BV456" s="130" t="e">
        <f>IF(BW456,BW456/BU456,"")</f>
        <v>#DIV/0!</v>
      </c>
      <c r="BW456" s="496">
        <f>SUBTOTAL(9,BW446:BW455)</f>
        <v>3510</v>
      </c>
      <c r="BX456" s="259">
        <f>SUBTOTAL(9,BX446:BX455)</f>
        <v>0</v>
      </c>
      <c r="BY456" s="258"/>
      <c r="BZ456" s="258">
        <f>SUBTOTAL(9,BZ446:BZ455)</f>
        <v>560</v>
      </c>
      <c r="CA456" s="412">
        <f>SUBTOTAL(9,CA446:CA455)</f>
        <v>0</v>
      </c>
      <c r="CB456" s="420"/>
      <c r="CC456" s="414">
        <f>SUBTOTAL(9,CC446:CC455)</f>
        <v>200</v>
      </c>
      <c r="CD456" s="412">
        <f>SUBTOTAL(9,CD446:CD455)</f>
        <v>0</v>
      </c>
      <c r="CE456" s="420"/>
      <c r="CF456" s="414">
        <f>SUBTOTAL(9,CF446:CF455)</f>
        <v>200</v>
      </c>
      <c r="CG456" s="255">
        <f>SUBTOTAL(9,CG446:CG455)</f>
        <v>0</v>
      </c>
      <c r="CH456" s="256"/>
      <c r="CI456" s="257">
        <f>SUBTOTAL(9,CI446:CI455)</f>
        <v>0</v>
      </c>
      <c r="CJ456" s="412">
        <f>SUBTOTAL(9,CJ446:CJ455)</f>
        <v>0</v>
      </c>
      <c r="CK456" s="420"/>
      <c r="CL456" s="414">
        <f>SUBTOTAL(9,CL446:CL455)</f>
        <v>0</v>
      </c>
      <c r="CM456" s="412">
        <f>SUBTOTAL(9,CM446:CM455)</f>
        <v>0</v>
      </c>
      <c r="CN456" s="420"/>
      <c r="CO456" s="414">
        <f>SUBTOTAL(9,CO446:CO455)</f>
        <v>0</v>
      </c>
      <c r="CP456" s="255">
        <f>SUBTOTAL(9,CP446:CP455)</f>
        <v>0</v>
      </c>
      <c r="CQ456" s="256"/>
      <c r="CR456" s="257">
        <f>SUBTOTAL(9,CR446:CR455)</f>
        <v>0</v>
      </c>
      <c r="CS456" s="412">
        <f>SUBTOTAL(9,CS446:CS455)</f>
        <v>0</v>
      </c>
      <c r="CT456" s="420"/>
      <c r="CU456" s="414">
        <f>SUBTOTAL(9,CU446:CU455)</f>
        <v>1000</v>
      </c>
      <c r="CV456" s="412">
        <f>SUBTOTAL(9,CV446:CV455)</f>
        <v>0</v>
      </c>
      <c r="CW456" s="420"/>
      <c r="CX456" s="414">
        <f>SUBTOTAL(9,CX446:CX455)</f>
        <v>1570</v>
      </c>
      <c r="CY456" s="255">
        <f>SUBTOTAL(9,CY446:CY455)</f>
        <v>0</v>
      </c>
      <c r="CZ456" s="256"/>
      <c r="DA456" s="257">
        <f>SUBTOTAL(9,DA446:DA455)</f>
        <v>-570</v>
      </c>
      <c r="DB456" s="452">
        <f>SUBTOTAL(9,DB446:DB455)</f>
        <v>0</v>
      </c>
      <c r="DC456" s="458" t="e">
        <f>IF(DD456,DD456/DB456,"")</f>
        <v>#DIV/0!</v>
      </c>
      <c r="DD456" s="454">
        <f>SUBTOTAL(9,DD446:DD455)</f>
        <v>1200</v>
      </c>
      <c r="DE456" s="452">
        <f>SUBTOTAL(9,DE446:DE455)</f>
        <v>0</v>
      </c>
      <c r="DF456" s="458" t="e">
        <f>IF(DG456,DG456/DE456,"")</f>
        <v>#DIV/0!</v>
      </c>
      <c r="DG456" s="455">
        <f>SUBTOTAL(9,DG446:DG455)</f>
        <v>1770</v>
      </c>
      <c r="DH456" s="259">
        <f>SUBTOTAL(9,DH446:DH455)</f>
        <v>0</v>
      </c>
      <c r="DI456" s="258"/>
      <c r="DJ456" s="258">
        <f>SUBTOTAL(9,DJ446:DJ455)</f>
        <v>-570</v>
      </c>
      <c r="DK456" s="91">
        <f>SUBTOTAL(9,DK446:DK455)</f>
        <v>0</v>
      </c>
      <c r="DL456" s="101"/>
      <c r="DM456" s="93">
        <f>SUBTOTAL(9,DM446:DM455)</f>
        <v>780</v>
      </c>
      <c r="DN456" s="91">
        <f>SUBTOTAL(9,DN446:DN455)</f>
        <v>0</v>
      </c>
      <c r="DO456" s="101"/>
      <c r="DP456" s="93">
        <f>SUBTOTAL(9,DP446:DP455)</f>
        <v>1260</v>
      </c>
      <c r="DQ456" s="255">
        <f>SUBTOTAL(9,DQ446:DQ455)</f>
        <v>0</v>
      </c>
      <c r="DR456" s="256"/>
      <c r="DS456" s="257">
        <f>SUBTOTAL(9,DS446:DS455)</f>
        <v>-480</v>
      </c>
      <c r="DT456" s="91">
        <f>SUBTOTAL(9,DT446:DT455)</f>
        <v>0</v>
      </c>
      <c r="DU456" s="101"/>
      <c r="DV456" s="93">
        <f>SUBTOTAL(9,DV446:DV455)</f>
        <v>0</v>
      </c>
      <c r="DW456" s="91">
        <f>SUBTOTAL(9,DW446:DW455)</f>
        <v>0</v>
      </c>
      <c r="DX456" s="101"/>
      <c r="DY456" s="93">
        <f>SUBTOTAL(9,DY446:DY455)</f>
        <v>0</v>
      </c>
      <c r="DZ456" s="255">
        <f>SUBTOTAL(9,DZ446:DZ455)</f>
        <v>0</v>
      </c>
      <c r="EA456" s="256"/>
      <c r="EB456" s="257">
        <f>SUBTOTAL(9,EB446:EB455)</f>
        <v>0</v>
      </c>
      <c r="EC456" s="91">
        <f>SUBTOTAL(9,EC446:EC455)</f>
        <v>0</v>
      </c>
      <c r="ED456" s="101"/>
      <c r="EE456" s="93">
        <f>SUBTOTAL(9,EE446:EE455)</f>
        <v>300</v>
      </c>
      <c r="EF456" s="91">
        <f>SUBTOTAL(9,EF446:EF455)</f>
        <v>0</v>
      </c>
      <c r="EG456" s="101"/>
      <c r="EH456" s="93">
        <f>SUBTOTAL(9,EH446:EH455)</f>
        <v>300</v>
      </c>
      <c r="EI456" s="91">
        <f>SUBTOTAL(9,EI446:EI455)</f>
        <v>0</v>
      </c>
      <c r="EJ456" s="92"/>
      <c r="EK456" s="93">
        <f>SUBTOTAL(9,EK446:EK455)</f>
        <v>0</v>
      </c>
      <c r="EL456" s="122">
        <f>SUBTOTAL(9,EL446:EL455)</f>
        <v>0</v>
      </c>
      <c r="EM456" s="130" t="e">
        <f>IF(EN456,EN456/EL456,"")</f>
        <v>#DIV/0!</v>
      </c>
      <c r="EN456" s="124">
        <f>SUBTOTAL(9,EN446:EN455)</f>
        <v>1080</v>
      </c>
      <c r="EO456" s="122">
        <f>SUBTOTAL(9,EO446:EO455)</f>
        <v>0</v>
      </c>
      <c r="EP456" s="130" t="e">
        <f>IF(EQ456,EQ456/EO456,"")</f>
        <v>#DIV/0!</v>
      </c>
      <c r="EQ456" s="496">
        <f>SUBTOTAL(9,EQ446:EQ455)</f>
        <v>1560</v>
      </c>
      <c r="ER456" s="125">
        <f>SUBTOTAL(9,ER446:ER455)</f>
        <v>0</v>
      </c>
      <c r="ES456" s="124"/>
      <c r="ET456" s="124">
        <f>SUBTOTAL(9,ET446:ET455)</f>
        <v>-480</v>
      </c>
      <c r="EU456" s="126">
        <f>SUBTOTAL(9,EU446:EU455)</f>
        <v>0</v>
      </c>
      <c r="EV456" s="127" t="e">
        <f>IF(EW456,EW456/EU456,"")</f>
        <v>#DIV/0!</v>
      </c>
      <c r="EW456" s="128">
        <f>SUBTOTAL(9,EW446:EW455)</f>
        <v>6990</v>
      </c>
      <c r="EX456" s="126">
        <f>SUBTOTAL(9,EX446:EX455)</f>
        <v>0</v>
      </c>
      <c r="EY456" s="127" t="e">
        <f>IF(EZ456,EZ456/EX456,"")</f>
        <v>#DIV/0!</v>
      </c>
      <c r="EZ456" s="128">
        <f>SUBTOTAL(9,EZ446:EZ455)</f>
        <v>9440</v>
      </c>
      <c r="FA456" s="126">
        <f>SUBTOTAL(9,FA446:FA455)</f>
        <v>0</v>
      </c>
      <c r="FB456" s="127"/>
      <c r="FC456" s="128">
        <f>SUBTOTAL(9,FC446:FC455)</f>
        <v>-2450</v>
      </c>
      <c r="FE456" s="119" t="s">
        <v>541</v>
      </c>
      <c r="FF456" s="120"/>
      <c r="FG456" s="120"/>
      <c r="FH456" s="121"/>
      <c r="FI456" s="412">
        <f>SUBTOTAL(9,FI446:FI455)</f>
        <v>0</v>
      </c>
      <c r="FJ456" s="420"/>
      <c r="FK456" s="414">
        <f>SUBTOTAL(9,FK446:FK455)</f>
        <v>900</v>
      </c>
      <c r="FL456" s="412">
        <f>SUBTOTAL(9,FL446:FL455)</f>
        <v>0</v>
      </c>
      <c r="FM456" s="420"/>
      <c r="FN456" s="414">
        <f>SUBTOTAL(9,FN446:FN455)</f>
        <v>1470</v>
      </c>
      <c r="FO456" s="91">
        <f>SUBTOTAL(9,FO446:FO455)</f>
        <v>0</v>
      </c>
      <c r="FP456" s="92"/>
      <c r="FQ456" s="93">
        <f>SUBTOTAL(9,FQ446:FQ455)</f>
        <v>-570</v>
      </c>
      <c r="FR456" s="412">
        <f>SUBTOTAL(9,FR446:FR455)</f>
        <v>0</v>
      </c>
      <c r="FS456" s="420"/>
      <c r="FT456" s="414">
        <f>SUBTOTAL(9,FT446:FT455)</f>
        <v>960</v>
      </c>
      <c r="FU456" s="412">
        <f>SUBTOTAL(9,FU446:FU455)</f>
        <v>0</v>
      </c>
      <c r="FV456" s="420"/>
      <c r="FW456" s="414">
        <f>SUBTOTAL(9,FW446:FW455)</f>
        <v>1440</v>
      </c>
      <c r="FX456" s="91">
        <f>SUBTOTAL(9,FX446:FX455)</f>
        <v>0</v>
      </c>
      <c r="FY456" s="92"/>
      <c r="FZ456" s="93">
        <f>SUBTOTAL(9,FZ446:FZ455)</f>
        <v>-480</v>
      </c>
      <c r="GA456" s="412">
        <f>SUBTOTAL(9,GA446:GA455)</f>
        <v>0</v>
      </c>
      <c r="GB456" s="420"/>
      <c r="GC456" s="414">
        <f>SUBTOTAL(9,GC446:GC455)</f>
        <v>0</v>
      </c>
      <c r="GD456" s="412">
        <f>SUBTOTAL(9,GD446:GD455)</f>
        <v>0</v>
      </c>
      <c r="GE456" s="420"/>
      <c r="GF456" s="414">
        <f>SUBTOTAL(9,GF446:GF455)</f>
        <v>200</v>
      </c>
      <c r="GG456" s="255">
        <f>SUBTOTAL(9,GG446:GG455)</f>
        <v>0</v>
      </c>
      <c r="GH456" s="256"/>
      <c r="GI456" s="257">
        <f>SUBTOTAL(9,GI446:GI455)</f>
        <v>-200</v>
      </c>
      <c r="GJ456" s="452">
        <f>SUBTOTAL(9,GJ446:GJ455)</f>
        <v>0</v>
      </c>
      <c r="GK456" s="458" t="e">
        <f>IF(GL456,GL456/GJ456,"")</f>
        <v>#DIV/0!</v>
      </c>
      <c r="GL456" s="454">
        <f>SUBTOTAL(9,GL446:GL455)</f>
        <v>1860</v>
      </c>
      <c r="GM456" s="452">
        <f>SUBTOTAL(9,GM446:GM455)</f>
        <v>0</v>
      </c>
      <c r="GN456" s="458" t="e">
        <f>IF(GO456,GO456/GM456,"")</f>
        <v>#DIV/0!</v>
      </c>
      <c r="GO456" s="455">
        <f>SUBTOTAL(9,GO446:GO455)</f>
        <v>3110</v>
      </c>
      <c r="GP456" s="259">
        <f>SUBTOTAL(9,GP446:GP455)</f>
        <v>0</v>
      </c>
      <c r="GQ456" s="258"/>
      <c r="GR456" s="258">
        <f>SUBTOTAL(9,GR446:GR455)</f>
        <v>-1250</v>
      </c>
      <c r="GS456" s="91">
        <f>SUBTOTAL(9,GS446:GS455)</f>
        <v>0</v>
      </c>
      <c r="GT456" s="101"/>
      <c r="GU456" s="93">
        <f>SUBTOTAL(9,GU446:GU455)</f>
        <v>0</v>
      </c>
      <c r="GV456" s="91">
        <f>SUBTOTAL(9,GV446:GV455)</f>
        <v>0</v>
      </c>
      <c r="GW456" s="101"/>
      <c r="GX456" s="93">
        <f>SUBTOTAL(9,GX446:GX455)</f>
        <v>0</v>
      </c>
      <c r="GY456" s="255">
        <f>SUBTOTAL(9,GY446:GY455)</f>
        <v>0</v>
      </c>
      <c r="GZ456" s="256"/>
      <c r="HA456" s="257">
        <f>SUBTOTAL(9,HA446:HA455)</f>
        <v>0</v>
      </c>
      <c r="HB456" s="91">
        <f>SUBTOTAL(9,HB446:HB455)</f>
        <v>0</v>
      </c>
      <c r="HC456" s="101"/>
      <c r="HD456" s="93">
        <f>SUBTOTAL(9,HD446:HD455)</f>
        <v>0</v>
      </c>
      <c r="HE456" s="91">
        <f>SUBTOTAL(9,HE446:HE455)</f>
        <v>0</v>
      </c>
      <c r="HF456" s="101"/>
      <c r="HG456" s="93">
        <f>SUBTOTAL(9,HG446:HG455)</f>
        <v>0</v>
      </c>
      <c r="HH456" s="255">
        <f>SUBTOTAL(9,HH446:HH455)</f>
        <v>0</v>
      </c>
      <c r="HI456" s="256"/>
      <c r="HJ456" s="257">
        <f>SUBTOTAL(9,HJ446:HJ455)</f>
        <v>0</v>
      </c>
      <c r="HK456" s="91">
        <f>SUBTOTAL(9,HK446:HK455)</f>
        <v>0</v>
      </c>
      <c r="HL456" s="101"/>
      <c r="HM456" s="93">
        <f>SUBTOTAL(9,HM446:HM455)</f>
        <v>0</v>
      </c>
      <c r="HN456" s="91">
        <f>SUBTOTAL(9,HN446:HN455)</f>
        <v>0</v>
      </c>
      <c r="HO456" s="101"/>
      <c r="HP456" s="93">
        <f>SUBTOTAL(9,HP446:HP455)</f>
        <v>0</v>
      </c>
      <c r="HQ456" s="255">
        <f>SUBTOTAL(9,HQ446:HQ455)</f>
        <v>0</v>
      </c>
      <c r="HR456" s="256"/>
      <c r="HS456" s="257">
        <f>SUBTOTAL(9,HS446:HS455)</f>
        <v>0</v>
      </c>
      <c r="HT456" s="122">
        <f>SUBTOTAL(9,HT446:HT455)</f>
        <v>0</v>
      </c>
      <c r="HU456" s="130" t="str">
        <f>IF(HV456,HV456/HT456,"")</f>
        <v/>
      </c>
      <c r="HV456" s="124">
        <f>SUBTOTAL(9,HV446:HV455)</f>
        <v>0</v>
      </c>
      <c r="HW456" s="122">
        <f>SUBTOTAL(9,HW446:HW455)</f>
        <v>0</v>
      </c>
      <c r="HX456" s="130" t="str">
        <f>IF(HY456,HY456/HW456,"")</f>
        <v/>
      </c>
      <c r="HY456" s="496">
        <f>SUBTOTAL(9,HY446:HY455)</f>
        <v>0</v>
      </c>
      <c r="HZ456" s="259">
        <f>SUBTOTAL(9,HZ446:HZ455)</f>
        <v>0</v>
      </c>
      <c r="IA456" s="258"/>
      <c r="IB456" s="258">
        <f>SUBTOTAL(9,IB446:IB455)</f>
        <v>0</v>
      </c>
      <c r="IC456" s="412">
        <f>SUBTOTAL(9,IC446:IC455)</f>
        <v>0</v>
      </c>
      <c r="ID456" s="420"/>
      <c r="IE456" s="414">
        <f>SUBTOTAL(9,IE446:IE455)</f>
        <v>0</v>
      </c>
      <c r="IF456" s="412">
        <f>SUBTOTAL(9,IF446:IF455)</f>
        <v>0</v>
      </c>
      <c r="IG456" s="420"/>
      <c r="IH456" s="414">
        <f>SUBTOTAL(9,IH446:IH455)</f>
        <v>0</v>
      </c>
      <c r="II456" s="255">
        <f>SUBTOTAL(9,II446:II455)</f>
        <v>0</v>
      </c>
      <c r="IJ456" s="256"/>
      <c r="IK456" s="257">
        <f>SUBTOTAL(9,IK446:IK455)</f>
        <v>0</v>
      </c>
      <c r="IL456" s="412">
        <f>SUBTOTAL(9,IL446:IL455)</f>
        <v>0</v>
      </c>
      <c r="IM456" s="420"/>
      <c r="IN456" s="414">
        <f>SUBTOTAL(9,IN446:IN455)</f>
        <v>0</v>
      </c>
      <c r="IO456" s="412">
        <f>SUBTOTAL(9,IO446:IO455)</f>
        <v>0</v>
      </c>
      <c r="IP456" s="420"/>
      <c r="IQ456" s="414">
        <f>SUBTOTAL(9,IQ446:IQ455)</f>
        <v>0</v>
      </c>
      <c r="IR456" s="255">
        <f>SUBTOTAL(9,IR446:IR455)</f>
        <v>0</v>
      </c>
      <c r="IS456" s="256"/>
      <c r="IT456" s="257">
        <f>SUBTOTAL(9,IT446:IT455)</f>
        <v>0</v>
      </c>
      <c r="IU456" s="412">
        <f>SUBTOTAL(9,IU446:IU455)</f>
        <v>0</v>
      </c>
      <c r="IV456" s="420"/>
      <c r="IW456" s="414">
        <f>SUBTOTAL(9,IW446:IW455)</f>
        <v>0</v>
      </c>
      <c r="IX456" s="412">
        <f>SUBTOTAL(9,IX446:IX455)</f>
        <v>0</v>
      </c>
      <c r="IY456" s="420"/>
      <c r="IZ456" s="414">
        <f>SUBTOTAL(9,IZ446:IZ455)</f>
        <v>0</v>
      </c>
      <c r="JA456" s="255">
        <f>SUBTOTAL(9,JA446:JA455)</f>
        <v>0</v>
      </c>
      <c r="JB456" s="256"/>
      <c r="JC456" s="257">
        <f>SUBTOTAL(9,JC446:JC455)</f>
        <v>0</v>
      </c>
      <c r="JD456" s="452">
        <f>SUBTOTAL(9,JD446:JD455)</f>
        <v>0</v>
      </c>
      <c r="JE456" s="458" t="str">
        <f>IF(JF456,JF456/JD456,"")</f>
        <v/>
      </c>
      <c r="JF456" s="454">
        <f>SUBTOTAL(9,JF446:JF455)</f>
        <v>0</v>
      </c>
      <c r="JG456" s="452">
        <f>SUBTOTAL(9,JG446:JG455)</f>
        <v>0</v>
      </c>
      <c r="JH456" s="458" t="str">
        <f>IF(JI456,JI456/JG456,"")</f>
        <v/>
      </c>
      <c r="JI456" s="455">
        <f>SUBTOTAL(9,JI446:JI455)</f>
        <v>0</v>
      </c>
      <c r="JJ456" s="259">
        <f>SUBTOTAL(9,JJ446:JJ455)</f>
        <v>0</v>
      </c>
      <c r="JK456" s="258"/>
      <c r="JL456" s="258">
        <f>SUBTOTAL(9,JL446:JL455)</f>
        <v>0</v>
      </c>
      <c r="JM456" s="91">
        <f>SUBTOTAL(9,JM446:JM455)</f>
        <v>0</v>
      </c>
      <c r="JN456" s="101"/>
      <c r="JO456" s="93">
        <f>SUBTOTAL(9,JO446:JO455)</f>
        <v>0</v>
      </c>
      <c r="JP456" s="91">
        <f>SUBTOTAL(9,JP446:JP455)</f>
        <v>0</v>
      </c>
      <c r="JQ456" s="101"/>
      <c r="JR456" s="93">
        <f>SUBTOTAL(9,JR446:JR455)</f>
        <v>0</v>
      </c>
      <c r="JS456" s="255">
        <f>SUBTOTAL(9,JS446:JS455)</f>
        <v>0</v>
      </c>
      <c r="JT456" s="256"/>
      <c r="JU456" s="257">
        <f>SUBTOTAL(9,JU446:JU455)</f>
        <v>0</v>
      </c>
      <c r="JV456" s="91">
        <f>SUBTOTAL(9,JV446:JV455)</f>
        <v>0</v>
      </c>
      <c r="JW456" s="101"/>
      <c r="JX456" s="93">
        <f>SUBTOTAL(9,JX446:JX455)</f>
        <v>200</v>
      </c>
      <c r="JY456" s="91">
        <f>SUBTOTAL(9,JY446:JY455)</f>
        <v>0</v>
      </c>
      <c r="JZ456" s="101"/>
      <c r="KA456" s="93">
        <f>SUBTOTAL(9,KA446:KA455)</f>
        <v>200</v>
      </c>
      <c r="KB456" s="255">
        <f>SUBTOTAL(9,KB446:KB455)</f>
        <v>0</v>
      </c>
      <c r="KC456" s="256"/>
      <c r="KD456" s="257">
        <f>SUBTOTAL(9,KD446:KD455)</f>
        <v>0</v>
      </c>
      <c r="KE456" s="91">
        <f>SUBTOTAL(9,KE446:KE455)</f>
        <v>0</v>
      </c>
      <c r="KF456" s="101"/>
      <c r="KG456" s="93">
        <f>SUBTOTAL(9,KG446:KG455)</f>
        <v>0</v>
      </c>
      <c r="KH456" s="91">
        <f>SUBTOTAL(9,KH446:KH455)</f>
        <v>0</v>
      </c>
      <c r="KI456" s="101"/>
      <c r="KJ456" s="93">
        <f>SUBTOTAL(9,KJ446:KJ455)</f>
        <v>0</v>
      </c>
      <c r="KK456" s="91">
        <f>SUBTOTAL(9,KK446:KK455)</f>
        <v>0</v>
      </c>
      <c r="KL456" s="92"/>
      <c r="KM456" s="93">
        <f>SUBTOTAL(9,KM446:KM455)</f>
        <v>0</v>
      </c>
      <c r="KN456" s="122">
        <f>SUBTOTAL(9,KN446:KN455)</f>
        <v>0</v>
      </c>
      <c r="KO456" s="130" t="e">
        <f>IF(KP456,KP456/KN456,"")</f>
        <v>#DIV/0!</v>
      </c>
      <c r="KP456" s="124">
        <f>SUBTOTAL(9,KP446:KP455)</f>
        <v>200</v>
      </c>
      <c r="KQ456" s="122">
        <f>SUBTOTAL(9,KQ446:KQ455)</f>
        <v>0</v>
      </c>
      <c r="KR456" s="130" t="e">
        <f>IF(KS456,KS456/KQ456,"")</f>
        <v>#DIV/0!</v>
      </c>
      <c r="KS456" s="496">
        <f>SUBTOTAL(9,KS446:KS455)</f>
        <v>200</v>
      </c>
      <c r="KT456" s="125">
        <f>SUBTOTAL(9,KT446:KT455)</f>
        <v>0</v>
      </c>
      <c r="KU456" s="124"/>
      <c r="KV456" s="124">
        <f>SUBTOTAL(9,KV446:KV455)</f>
        <v>0</v>
      </c>
      <c r="KW456" s="126">
        <f>SUBTOTAL(9,KW446:KW455)</f>
        <v>0</v>
      </c>
      <c r="KX456" s="127" t="e">
        <f>IF(KY456,KY456/KW456,"")</f>
        <v>#DIV/0!</v>
      </c>
      <c r="KY456" s="128">
        <f>SUBTOTAL(9,KY446:KY455)</f>
        <v>2060</v>
      </c>
      <c r="KZ456" s="126">
        <f>SUBTOTAL(9,KZ446:KZ455)</f>
        <v>0</v>
      </c>
      <c r="LA456" s="127" t="e">
        <f>IF(LB456,LB456/KZ456,"")</f>
        <v>#DIV/0!</v>
      </c>
      <c r="LB456" s="128">
        <f>SUBTOTAL(9,LB446:LB455)</f>
        <v>3310</v>
      </c>
      <c r="LC456" s="126">
        <f>SUBTOTAL(9,LC446:LC455)</f>
        <v>0</v>
      </c>
      <c r="LD456" s="127"/>
      <c r="LE456" s="128">
        <f>SUBTOTAL(9,LE446:LE455)</f>
        <v>-1250</v>
      </c>
    </row>
    <row r="457" spans="2:317" ht="20.25" hidden="1" customHeight="1" outlineLevel="3">
      <c r="B457" s="84" t="s">
        <v>486</v>
      </c>
      <c r="C457" s="176" t="s">
        <v>486</v>
      </c>
      <c r="D457" s="176" t="s">
        <v>261</v>
      </c>
      <c r="E457" s="176" t="s">
        <v>262</v>
      </c>
      <c r="F457" s="84" t="s">
        <v>186</v>
      </c>
      <c r="G457" s="243"/>
      <c r="H457" s="240"/>
      <c r="I457" s="241">
        <f t="shared" ref="I457:I462" si="7403">G457*H457</f>
        <v>0</v>
      </c>
      <c r="J457" s="243"/>
      <c r="K457" s="240"/>
      <c r="L457" s="241">
        <f t="shared" ref="L457:L462" si="7404">J457*K457</f>
        <v>0</v>
      </c>
      <c r="M457" s="41">
        <f t="shared" ref="M457:M462" si="7405">G457-J457</f>
        <v>0</v>
      </c>
      <c r="N457" s="42">
        <f t="shared" ref="N457:N462" si="7406">H457-K457</f>
        <v>0</v>
      </c>
      <c r="O457" s="43">
        <f t="shared" ref="O457:O462" si="7407">I457-L457</f>
        <v>0</v>
      </c>
      <c r="P457" s="243">
        <v>1E-3</v>
      </c>
      <c r="Q457" s="295">
        <v>11700</v>
      </c>
      <c r="R457" s="241">
        <f t="shared" ref="R457" si="7408">P457*Q457</f>
        <v>11.700000000000001</v>
      </c>
      <c r="S457" s="294"/>
      <c r="T457" s="295"/>
      <c r="U457" s="241">
        <f t="shared" ref="U457" si="7409">S457*T457</f>
        <v>0</v>
      </c>
      <c r="V457" s="41">
        <f t="shared" ref="V457:V462" si="7410">P457-S457</f>
        <v>1E-3</v>
      </c>
      <c r="W457" s="42">
        <f t="shared" ref="W457:W462" si="7411">Q457-T457</f>
        <v>11700</v>
      </c>
      <c r="X457" s="43">
        <f t="shared" ref="X457:X462" si="7412">R457-U457</f>
        <v>11.700000000000001</v>
      </c>
      <c r="Y457" s="243"/>
      <c r="Z457" s="240"/>
      <c r="AA457" s="241">
        <f t="shared" ref="AA457" si="7413">Y457*Z457</f>
        <v>0</v>
      </c>
      <c r="AB457" s="243"/>
      <c r="AC457" s="240"/>
      <c r="AD457" s="241">
        <f t="shared" ref="AD457" si="7414">AB457*AC457</f>
        <v>0</v>
      </c>
      <c r="AE457" s="236">
        <f t="shared" ref="AE457:AE462" si="7415">Y457-AB457</f>
        <v>0</v>
      </c>
      <c r="AF457" s="232">
        <f t="shared" ref="AF457:AF462" si="7416">Z457-AC457</f>
        <v>0</v>
      </c>
      <c r="AG457" s="233">
        <f t="shared" ref="AG457:AG462" si="7417">AA457-AD457</f>
        <v>0</v>
      </c>
      <c r="AH457" s="449">
        <f t="shared" ref="AH457:AH462" si="7418">G457+P457+Y457</f>
        <v>1E-3</v>
      </c>
      <c r="AI457" s="450">
        <f t="shared" ref="AI457:AI462" si="7419">IF(AJ457,AJ457/AH457,0)</f>
        <v>11700</v>
      </c>
      <c r="AJ457" s="451">
        <f t="shared" ref="AJ457:AJ462" si="7420">I457+R457+AA457</f>
        <v>11.700000000000001</v>
      </c>
      <c r="AK457" s="449">
        <f t="shared" ref="AK457:AK462" si="7421">J457+S457+AB457</f>
        <v>0</v>
      </c>
      <c r="AL457" s="450">
        <f t="shared" ref="AL457:AL462" si="7422">IF(AM457,AM457/AK457,0)</f>
        <v>0</v>
      </c>
      <c r="AM457" s="451">
        <f t="shared" ref="AM457:AM462" si="7423">L457+U457+AD457</f>
        <v>0</v>
      </c>
      <c r="AN457" s="252">
        <f t="shared" ref="AN457:AN462" si="7424">AH457-AK457</f>
        <v>1E-3</v>
      </c>
      <c r="AO457" s="253">
        <f t="shared" ref="AO457:AO462" si="7425">AI457-AL457</f>
        <v>11700</v>
      </c>
      <c r="AP457" s="253">
        <f t="shared" ref="AP457:AP462" si="7426">AJ457-AM457</f>
        <v>11.700000000000001</v>
      </c>
      <c r="AQ457" s="184"/>
      <c r="AR457" s="100"/>
      <c r="AS457" s="90">
        <f>AQ457*AR457</f>
        <v>0</v>
      </c>
      <c r="AT457" s="184"/>
      <c r="AU457" s="100"/>
      <c r="AV457" s="90">
        <f t="shared" ref="AV457" si="7427">AT457*AU457</f>
        <v>0</v>
      </c>
      <c r="AW457" s="236">
        <f t="shared" ref="AW457:AW462" si="7428">AQ457-AT457</f>
        <v>0</v>
      </c>
      <c r="AX457" s="232">
        <f t="shared" ref="AX457:AX462" si="7429">AR457-AU457</f>
        <v>0</v>
      </c>
      <c r="AY457" s="233">
        <f t="shared" ref="AY457:AY462" si="7430">AS457-AV457</f>
        <v>0</v>
      </c>
      <c r="AZ457" s="184"/>
      <c r="BA457" s="100"/>
      <c r="BB457" s="90">
        <f t="shared" ref="BB457" si="7431">AZ457*BA457</f>
        <v>0</v>
      </c>
      <c r="BC457" s="184"/>
      <c r="BD457" s="100"/>
      <c r="BE457" s="90">
        <f t="shared" ref="BE457" si="7432">BC457*BD457</f>
        <v>0</v>
      </c>
      <c r="BF457" s="236">
        <f t="shared" ref="BF457:BF462" si="7433">AZ457-BC457</f>
        <v>0</v>
      </c>
      <c r="BG457" s="232">
        <f t="shared" ref="BG457:BG462" si="7434">BA457-BD457</f>
        <v>0</v>
      </c>
      <c r="BH457" s="233">
        <f t="shared" ref="BH457:BH462" si="7435">BB457-BE457</f>
        <v>0</v>
      </c>
      <c r="BI457" s="184"/>
      <c r="BJ457" s="100"/>
      <c r="BK457" s="90">
        <f t="shared" ref="BK457:BK462" si="7436">BI457*BJ457</f>
        <v>0</v>
      </c>
      <c r="BL457" s="184"/>
      <c r="BM457" s="100"/>
      <c r="BN457" s="90">
        <f t="shared" ref="BN457:BN462" si="7437">BL457*BM457</f>
        <v>0</v>
      </c>
      <c r="BO457" s="236">
        <f t="shared" ref="BO457:BO462" si="7438">BI457-BL457</f>
        <v>0</v>
      </c>
      <c r="BP457" s="232">
        <f t="shared" ref="BP457:BP462" si="7439">BJ457-BM457</f>
        <v>0</v>
      </c>
      <c r="BQ457" s="233">
        <f t="shared" ref="BQ457:BQ462" si="7440">BK457-BN457</f>
        <v>0</v>
      </c>
      <c r="BR457" s="50">
        <f t="shared" ref="BR457:BR462" si="7441">AQ457+AZ457+BI457</f>
        <v>0</v>
      </c>
      <c r="BS457" s="45">
        <f t="shared" ref="BS457:BS462" si="7442">IF(BT457,BT457/BR457,0)</f>
        <v>0</v>
      </c>
      <c r="BT457" s="51">
        <f t="shared" ref="BT457:BT462" si="7443">AS457+BB457+BK457</f>
        <v>0</v>
      </c>
      <c r="BU457" s="50">
        <f t="shared" ref="BU457:BU462" si="7444">AT457+BC457+BL457</f>
        <v>0</v>
      </c>
      <c r="BV457" s="45">
        <f t="shared" ref="BV457:BV462" si="7445">IF(BW457,BW457/BU457,0)</f>
        <v>0</v>
      </c>
      <c r="BW457" s="51">
        <f t="shared" ref="BW457:BW462" si="7446">AV457+BE457+BN457</f>
        <v>0</v>
      </c>
      <c r="BX457" s="252">
        <f t="shared" ref="BX457:BX462" si="7447">BR457-BU457</f>
        <v>0</v>
      </c>
      <c r="BY457" s="253">
        <f t="shared" ref="BY457:BY462" si="7448">BS457-BV457</f>
        <v>0</v>
      </c>
      <c r="BZ457" s="253">
        <f t="shared" ref="BZ457:BZ462" si="7449">BT457-BW457</f>
        <v>0</v>
      </c>
      <c r="CA457" s="243"/>
      <c r="CB457" s="240"/>
      <c r="CC457" s="241">
        <f t="shared" ref="CC457" si="7450">CA457*CB457</f>
        <v>0</v>
      </c>
      <c r="CD457" s="243"/>
      <c r="CE457" s="240"/>
      <c r="CF457" s="241">
        <f t="shared" ref="CF457" si="7451">CD457*CE457</f>
        <v>0</v>
      </c>
      <c r="CG457" s="236">
        <f t="shared" ref="CG457:CG462" si="7452">CA457-CD457</f>
        <v>0</v>
      </c>
      <c r="CH457" s="232">
        <f t="shared" ref="CH457:CH462" si="7453">CB457-CE457</f>
        <v>0</v>
      </c>
      <c r="CI457" s="233">
        <f t="shared" ref="CI457:CI462" si="7454">CC457-CF457</f>
        <v>0</v>
      </c>
      <c r="CJ457" s="243"/>
      <c r="CK457" s="295"/>
      <c r="CL457" s="241">
        <f t="shared" ref="CL457:CL462" si="7455">CJ457*CK457</f>
        <v>0</v>
      </c>
      <c r="CM457" s="243"/>
      <c r="CN457" s="240"/>
      <c r="CO457" s="241">
        <f t="shared" ref="CO457:CO462" si="7456">CM457*CN457</f>
        <v>0</v>
      </c>
      <c r="CP457" s="236">
        <f t="shared" ref="CP457:CP462" si="7457">CJ457-CM457</f>
        <v>0</v>
      </c>
      <c r="CQ457" s="232">
        <f t="shared" ref="CQ457:CQ462" si="7458">CK457-CN457</f>
        <v>0</v>
      </c>
      <c r="CR457" s="233">
        <f t="shared" ref="CR457:CR462" si="7459">CL457-CO457</f>
        <v>0</v>
      </c>
      <c r="CS457" s="243"/>
      <c r="CT457" s="240"/>
      <c r="CU457" s="241">
        <f t="shared" ref="CU457" si="7460">CS457*CT457</f>
        <v>0</v>
      </c>
      <c r="CV457" s="294"/>
      <c r="CW457" s="295"/>
      <c r="CX457" s="241">
        <f t="shared" ref="CX457" si="7461">CV457*CW457</f>
        <v>0</v>
      </c>
      <c r="CY457" s="236">
        <f t="shared" ref="CY457:CY462" si="7462">CS457-CV457</f>
        <v>0</v>
      </c>
      <c r="CZ457" s="232">
        <f t="shared" ref="CZ457:CZ462" si="7463">CT457-CW457</f>
        <v>0</v>
      </c>
      <c r="DA457" s="233">
        <f t="shared" ref="DA457:DA462" si="7464">CU457-CX457</f>
        <v>0</v>
      </c>
      <c r="DB457" s="449">
        <f t="shared" ref="DB457:DB462" si="7465">CA457+CJ457+CS457</f>
        <v>0</v>
      </c>
      <c r="DC457" s="450">
        <f t="shared" ref="DC457:DC462" si="7466">IF(DD457,DD457/DB457,0)</f>
        <v>0</v>
      </c>
      <c r="DD457" s="451">
        <f t="shared" ref="DD457:DD462" si="7467">CC457+CL457+CU457</f>
        <v>0</v>
      </c>
      <c r="DE457" s="449">
        <f t="shared" ref="DE457:DE462" si="7468">CD457+CM457+CV457</f>
        <v>0</v>
      </c>
      <c r="DF457" s="450">
        <f t="shared" ref="DF457:DF462" si="7469">IF(DG457,DG457/DE457,0)</f>
        <v>0</v>
      </c>
      <c r="DG457" s="451">
        <f t="shared" ref="DG457:DG462" si="7470">CF457+CO457+CX457</f>
        <v>0</v>
      </c>
      <c r="DH457" s="252">
        <f t="shared" ref="DH457:DH462" si="7471">DB457-DE457</f>
        <v>0</v>
      </c>
      <c r="DI457" s="253">
        <f t="shared" ref="DI457:DI462" si="7472">DC457-DF457</f>
        <v>0</v>
      </c>
      <c r="DJ457" s="253">
        <f t="shared" ref="DJ457:DJ462" si="7473">DD457-DG457</f>
        <v>0</v>
      </c>
      <c r="DK457" s="184"/>
      <c r="DL457" s="100"/>
      <c r="DM457" s="90">
        <f t="shared" ref="DM457" si="7474">DK457*DL457</f>
        <v>0</v>
      </c>
      <c r="DN457" s="184"/>
      <c r="DO457" s="100"/>
      <c r="DP457" s="90">
        <f t="shared" ref="DP457" si="7475">DN457*DO457</f>
        <v>0</v>
      </c>
      <c r="DQ457" s="236">
        <f t="shared" ref="DQ457:DQ462" si="7476">DK457-DN457</f>
        <v>0</v>
      </c>
      <c r="DR457" s="232">
        <f t="shared" ref="DR457:DR462" si="7477">DL457-DO457</f>
        <v>0</v>
      </c>
      <c r="DS457" s="233">
        <f t="shared" ref="DS457:DS462" si="7478">DM457-DP457</f>
        <v>0</v>
      </c>
      <c r="DT457" s="184"/>
      <c r="DU457" s="100"/>
      <c r="DV457" s="90">
        <f t="shared" ref="DV457" si="7479">DT457*DU457</f>
        <v>0</v>
      </c>
      <c r="DW457" s="184"/>
      <c r="DX457" s="100"/>
      <c r="DY457" s="90">
        <f t="shared" ref="DY457" si="7480">DW457*DX457</f>
        <v>0</v>
      </c>
      <c r="DZ457" s="236">
        <f t="shared" ref="DZ457:DZ462" si="7481">DT457-DW457</f>
        <v>0</v>
      </c>
      <c r="EA457" s="232">
        <f t="shared" ref="EA457:EA462" si="7482">DU457-DX457</f>
        <v>0</v>
      </c>
      <c r="EB457" s="233">
        <f t="shared" ref="EB457:EB462" si="7483">DV457-DY457</f>
        <v>0</v>
      </c>
      <c r="EC457" s="184"/>
      <c r="ED457" s="100"/>
      <c r="EE457" s="90">
        <f t="shared" ref="EE457:EE462" si="7484">EC457*ED457</f>
        <v>0</v>
      </c>
      <c r="EF457" s="184"/>
      <c r="EG457" s="100"/>
      <c r="EH457" s="90">
        <f t="shared" ref="EH457:EH462" si="7485">EF457*EG457</f>
        <v>0</v>
      </c>
      <c r="EI457" s="41">
        <f t="shared" ref="EI457:EI462" si="7486">EC457-EF457</f>
        <v>0</v>
      </c>
      <c r="EJ457" s="42">
        <f t="shared" ref="EJ457:EJ462" si="7487">ED457-EG457</f>
        <v>0</v>
      </c>
      <c r="EK457" s="43">
        <f t="shared" ref="EK457:EK462" si="7488">EE457-EH457</f>
        <v>0</v>
      </c>
      <c r="EL457" s="50">
        <f t="shared" ref="EL457:EL462" si="7489">DK457+DT457+EC457</f>
        <v>0</v>
      </c>
      <c r="EM457" s="45">
        <f t="shared" ref="EM457:EM462" si="7490">IF(EN457,EN457/EL457,0)</f>
        <v>0</v>
      </c>
      <c r="EN457" s="51">
        <f t="shared" ref="EN457:EN462" si="7491">DM457+DV457+EE457</f>
        <v>0</v>
      </c>
      <c r="EO457" s="50">
        <f t="shared" ref="EO457:EO462" si="7492">DN457+DW457+EF457</f>
        <v>0</v>
      </c>
      <c r="EP457" s="45">
        <f t="shared" ref="EP457:EP462" si="7493">IF(EQ457,EQ457/EO457,0)</f>
        <v>0</v>
      </c>
      <c r="EQ457" s="51">
        <f t="shared" ref="EQ457:EQ462" si="7494">DP457+DY457+EH457</f>
        <v>0</v>
      </c>
      <c r="ER457" s="81">
        <f t="shared" ref="ER457:ER462" si="7495">EL457-EO457</f>
        <v>0</v>
      </c>
      <c r="ES457" s="52">
        <f t="shared" ref="ES457:ES462" si="7496">EM457-EP457</f>
        <v>0</v>
      </c>
      <c r="ET457" s="52">
        <f t="shared" ref="ET457:ET462" si="7497">EN457-EQ457</f>
        <v>0</v>
      </c>
      <c r="EU457" s="27">
        <f t="shared" ref="EU457:EU462" si="7498">AH457+BR457+DB457+EL457</f>
        <v>1E-3</v>
      </c>
      <c r="EV457" s="28">
        <f t="shared" ref="EV457:EV462" si="7499">IF(EW457,EW457/EU457,0)</f>
        <v>11700</v>
      </c>
      <c r="EW457" s="29">
        <f t="shared" ref="EW457:EW462" si="7500">AJ457+BT457+DD457+EN457</f>
        <v>11.700000000000001</v>
      </c>
      <c r="EX457" s="27">
        <f t="shared" ref="EX457:EX462" si="7501">AK457+BU457+DE457+EO457</f>
        <v>0</v>
      </c>
      <c r="EY457" s="28">
        <f t="shared" ref="EY457:EY462" si="7502">IF(EZ457,EZ457/EX457,0)</f>
        <v>0</v>
      </c>
      <c r="EZ457" s="29">
        <f t="shared" ref="EZ457:EZ462" si="7503">AM457+BW457+DG457+EQ457</f>
        <v>0</v>
      </c>
      <c r="FA457" s="27">
        <f t="shared" ref="FA457:FA462" si="7504">EU457-EX457</f>
        <v>1E-3</v>
      </c>
      <c r="FB457" s="28">
        <f t="shared" ref="FB457:FB462" si="7505">EV457-EY457</f>
        <v>11700</v>
      </c>
      <c r="FC457" s="29">
        <f t="shared" ref="FC457:FC462" si="7506">EW457-EZ457</f>
        <v>11.700000000000001</v>
      </c>
      <c r="FE457" s="84"/>
      <c r="FF457" s="176"/>
      <c r="FG457" s="176"/>
      <c r="FH457" s="84"/>
      <c r="FI457" s="243"/>
      <c r="FJ457" s="240"/>
      <c r="FK457" s="241">
        <f t="shared" ref="FK457" si="7507">FI457*FJ457</f>
        <v>0</v>
      </c>
      <c r="FL457" s="243"/>
      <c r="FM457" s="240"/>
      <c r="FN457" s="241">
        <f t="shared" ref="FN457" si="7508">FL457*FM457</f>
        <v>0</v>
      </c>
      <c r="FO457" s="41">
        <f t="shared" ref="FO457" si="7509">FI457-FL457</f>
        <v>0</v>
      </c>
      <c r="FP457" s="42">
        <f t="shared" ref="FP457" si="7510">FJ457-FM457</f>
        <v>0</v>
      </c>
      <c r="FQ457" s="43">
        <f t="shared" ref="FQ457" si="7511">FK457-FN457</f>
        <v>0</v>
      </c>
      <c r="FR457" s="294"/>
      <c r="FS457" s="295"/>
      <c r="FT457" s="241">
        <f t="shared" ref="FT457" si="7512">FR457*FS457</f>
        <v>0</v>
      </c>
      <c r="FU457" s="294"/>
      <c r="FV457" s="295"/>
      <c r="FW457" s="241">
        <f t="shared" ref="FW457" si="7513">FU457*FV457</f>
        <v>0</v>
      </c>
      <c r="FX457" s="41">
        <f t="shared" ref="FX457" si="7514">FR457-FU457</f>
        <v>0</v>
      </c>
      <c r="FY457" s="42">
        <f t="shared" ref="FY457" si="7515">FS457-FV457</f>
        <v>0</v>
      </c>
      <c r="FZ457" s="43">
        <f t="shared" ref="FZ457" si="7516">FT457-FW457</f>
        <v>0</v>
      </c>
      <c r="GA457" s="243"/>
      <c r="GB457" s="240"/>
      <c r="GC457" s="241">
        <f t="shared" ref="GC457" si="7517">GA457*GB457</f>
        <v>0</v>
      </c>
      <c r="GD457" s="243"/>
      <c r="GE457" s="240"/>
      <c r="GF457" s="241">
        <f t="shared" ref="GF457" si="7518">GD457*GE457</f>
        <v>0</v>
      </c>
      <c r="GG457" s="236">
        <f t="shared" ref="GG457" si="7519">GA457-GD457</f>
        <v>0</v>
      </c>
      <c r="GH457" s="232">
        <f t="shared" ref="GH457" si="7520">GB457-GE457</f>
        <v>0</v>
      </c>
      <c r="GI457" s="233">
        <f t="shared" ref="GI457" si="7521">GC457-GF457</f>
        <v>0</v>
      </c>
      <c r="GJ457" s="449">
        <f t="shared" ref="GJ457" si="7522">FI457+FR457+GA457</f>
        <v>0</v>
      </c>
      <c r="GK457" s="450">
        <f t="shared" ref="GK457" si="7523">IF(GL457,GL457/GJ457,0)</f>
        <v>0</v>
      </c>
      <c r="GL457" s="451">
        <f t="shared" ref="GL457" si="7524">FK457+FT457+GC457</f>
        <v>0</v>
      </c>
      <c r="GM457" s="449">
        <f t="shared" ref="GM457" si="7525">FL457+FU457+GD457</f>
        <v>0</v>
      </c>
      <c r="GN457" s="450">
        <f t="shared" ref="GN457" si="7526">IF(GO457,GO457/GM457,0)</f>
        <v>0</v>
      </c>
      <c r="GO457" s="451">
        <f t="shared" ref="GO457" si="7527">FN457+FW457+GF457</f>
        <v>0</v>
      </c>
      <c r="GP457" s="252">
        <f t="shared" ref="GP457" si="7528">GJ457-GM457</f>
        <v>0</v>
      </c>
      <c r="GQ457" s="253">
        <f t="shared" ref="GQ457" si="7529">GK457-GN457</f>
        <v>0</v>
      </c>
      <c r="GR457" s="253">
        <f t="shared" ref="GR457" si="7530">GL457-GO457</f>
        <v>0</v>
      </c>
      <c r="GS457" s="184"/>
      <c r="GT457" s="100"/>
      <c r="GU457" s="90">
        <f>GS457*GT457</f>
        <v>0</v>
      </c>
      <c r="GV457" s="184"/>
      <c r="GW457" s="100"/>
      <c r="GX457" s="90">
        <f t="shared" ref="GX457" si="7531">GV457*GW457</f>
        <v>0</v>
      </c>
      <c r="GY457" s="236">
        <f t="shared" ref="GY457" si="7532">GS457-GV457</f>
        <v>0</v>
      </c>
      <c r="GZ457" s="232">
        <f t="shared" ref="GZ457" si="7533">GT457-GW457</f>
        <v>0</v>
      </c>
      <c r="HA457" s="233">
        <f t="shared" ref="HA457" si="7534">GU457-GX457</f>
        <v>0</v>
      </c>
      <c r="HB457" s="184"/>
      <c r="HC457" s="100"/>
      <c r="HD457" s="90">
        <f t="shared" ref="HD457" si="7535">HB457*HC457</f>
        <v>0</v>
      </c>
      <c r="HE457" s="184"/>
      <c r="HF457" s="100"/>
      <c r="HG457" s="90">
        <f t="shared" ref="HG457" si="7536">HE457*HF457</f>
        <v>0</v>
      </c>
      <c r="HH457" s="236">
        <f t="shared" ref="HH457" si="7537">HB457-HE457</f>
        <v>0</v>
      </c>
      <c r="HI457" s="232">
        <f t="shared" ref="HI457" si="7538">HC457-HF457</f>
        <v>0</v>
      </c>
      <c r="HJ457" s="233">
        <f t="shared" ref="HJ457" si="7539">HD457-HG457</f>
        <v>0</v>
      </c>
      <c r="HK457" s="184"/>
      <c r="HL457" s="100"/>
      <c r="HM457" s="90">
        <f t="shared" ref="HM457" si="7540">HK457*HL457</f>
        <v>0</v>
      </c>
      <c r="HN457" s="184"/>
      <c r="HO457" s="100"/>
      <c r="HP457" s="90">
        <f t="shared" ref="HP457" si="7541">HN457*HO457</f>
        <v>0</v>
      </c>
      <c r="HQ457" s="236">
        <f t="shared" ref="HQ457" si="7542">HK457-HN457</f>
        <v>0</v>
      </c>
      <c r="HR457" s="232">
        <f t="shared" ref="HR457" si="7543">HL457-HO457</f>
        <v>0</v>
      </c>
      <c r="HS457" s="233">
        <f t="shared" ref="HS457" si="7544">HM457-HP457</f>
        <v>0</v>
      </c>
      <c r="HT457" s="50">
        <f t="shared" ref="HT457" si="7545">GS457+HB457+HK457</f>
        <v>0</v>
      </c>
      <c r="HU457" s="45">
        <f t="shared" ref="HU457" si="7546">IF(HV457,HV457/HT457,0)</f>
        <v>0</v>
      </c>
      <c r="HV457" s="51">
        <f t="shared" ref="HV457" si="7547">GU457+HD457+HM457</f>
        <v>0</v>
      </c>
      <c r="HW457" s="50">
        <f t="shared" ref="HW457" si="7548">GV457+HE457+HN457</f>
        <v>0</v>
      </c>
      <c r="HX457" s="45">
        <f t="shared" ref="HX457" si="7549">IF(HY457,HY457/HW457,0)</f>
        <v>0</v>
      </c>
      <c r="HY457" s="51">
        <f t="shared" ref="HY457" si="7550">GX457+HG457+HP457</f>
        <v>0</v>
      </c>
      <c r="HZ457" s="252">
        <f t="shared" ref="HZ457" si="7551">HT457-HW457</f>
        <v>0</v>
      </c>
      <c r="IA457" s="253">
        <f t="shared" ref="IA457" si="7552">HU457-HX457</f>
        <v>0</v>
      </c>
      <c r="IB457" s="253">
        <f t="shared" ref="IB457" si="7553">HV457-HY457</f>
        <v>0</v>
      </c>
      <c r="IC457" s="243"/>
      <c r="ID457" s="240"/>
      <c r="IE457" s="241">
        <f t="shared" ref="IE457" si="7554">IC457*ID457</f>
        <v>0</v>
      </c>
      <c r="IF457" s="243"/>
      <c r="IG457" s="240"/>
      <c r="IH457" s="241">
        <f t="shared" ref="IH457" si="7555">IF457*IG457</f>
        <v>0</v>
      </c>
      <c r="II457" s="236">
        <f t="shared" ref="II457" si="7556">IC457-IF457</f>
        <v>0</v>
      </c>
      <c r="IJ457" s="232">
        <f t="shared" ref="IJ457" si="7557">ID457-IG457</f>
        <v>0</v>
      </c>
      <c r="IK457" s="233">
        <f t="shared" ref="IK457" si="7558">IE457-IH457</f>
        <v>0</v>
      </c>
      <c r="IL457" s="243"/>
      <c r="IM457" s="295"/>
      <c r="IN457" s="241">
        <f t="shared" ref="IN457" si="7559">IL457*IM457</f>
        <v>0</v>
      </c>
      <c r="IO457" s="243"/>
      <c r="IP457" s="240"/>
      <c r="IQ457" s="241">
        <f t="shared" ref="IQ457" si="7560">IO457*IP457</f>
        <v>0</v>
      </c>
      <c r="IR457" s="236">
        <f t="shared" ref="IR457" si="7561">IL457-IO457</f>
        <v>0</v>
      </c>
      <c r="IS457" s="232">
        <f t="shared" ref="IS457" si="7562">IM457-IP457</f>
        <v>0</v>
      </c>
      <c r="IT457" s="233">
        <f t="shared" ref="IT457" si="7563">IN457-IQ457</f>
        <v>0</v>
      </c>
      <c r="IU457" s="243"/>
      <c r="IV457" s="240"/>
      <c r="IW457" s="241">
        <f t="shared" ref="IW457" si="7564">IU457*IV457</f>
        <v>0</v>
      </c>
      <c r="IX457" s="294"/>
      <c r="IY457" s="295"/>
      <c r="IZ457" s="241">
        <f t="shared" ref="IZ457" si="7565">IX457*IY457</f>
        <v>0</v>
      </c>
      <c r="JA457" s="236">
        <f t="shared" ref="JA457" si="7566">IU457-IX457</f>
        <v>0</v>
      </c>
      <c r="JB457" s="232">
        <f t="shared" ref="JB457" si="7567">IV457-IY457</f>
        <v>0</v>
      </c>
      <c r="JC457" s="233">
        <f t="shared" ref="JC457" si="7568">IW457-IZ457</f>
        <v>0</v>
      </c>
      <c r="JD457" s="449">
        <f t="shared" ref="JD457" si="7569">IC457+IL457+IU457</f>
        <v>0</v>
      </c>
      <c r="JE457" s="450">
        <f t="shared" ref="JE457" si="7570">IF(JF457,JF457/JD457,0)</f>
        <v>0</v>
      </c>
      <c r="JF457" s="451">
        <f t="shared" ref="JF457" si="7571">IE457+IN457+IW457</f>
        <v>0</v>
      </c>
      <c r="JG457" s="449">
        <f t="shared" ref="JG457" si="7572">IF457+IO457+IX457</f>
        <v>0</v>
      </c>
      <c r="JH457" s="450">
        <f t="shared" ref="JH457" si="7573">IF(JI457,JI457/JG457,0)</f>
        <v>0</v>
      </c>
      <c r="JI457" s="451">
        <f t="shared" ref="JI457" si="7574">IH457+IQ457+IZ457</f>
        <v>0</v>
      </c>
      <c r="JJ457" s="252">
        <f t="shared" ref="JJ457" si="7575">JD457-JG457</f>
        <v>0</v>
      </c>
      <c r="JK457" s="253">
        <f t="shared" ref="JK457" si="7576">JE457-JH457</f>
        <v>0</v>
      </c>
      <c r="JL457" s="253">
        <f t="shared" ref="JL457" si="7577">JF457-JI457</f>
        <v>0</v>
      </c>
      <c r="JM457" s="184"/>
      <c r="JN457" s="100"/>
      <c r="JO457" s="90">
        <f t="shared" ref="JO457" si="7578">JM457*JN457</f>
        <v>0</v>
      </c>
      <c r="JP457" s="184"/>
      <c r="JQ457" s="100"/>
      <c r="JR457" s="90">
        <f t="shared" ref="JR457" si="7579">JP457*JQ457</f>
        <v>0</v>
      </c>
      <c r="JS457" s="236">
        <f t="shared" ref="JS457" si="7580">JM457-JP457</f>
        <v>0</v>
      </c>
      <c r="JT457" s="232">
        <f t="shared" ref="JT457" si="7581">JN457-JQ457</f>
        <v>0</v>
      </c>
      <c r="JU457" s="233">
        <f t="shared" ref="JU457" si="7582">JO457-JR457</f>
        <v>0</v>
      </c>
      <c r="JV457" s="184"/>
      <c r="JW457" s="100"/>
      <c r="JX457" s="90">
        <f t="shared" ref="JX457" si="7583">JV457*JW457</f>
        <v>0</v>
      </c>
      <c r="JY457" s="184"/>
      <c r="JZ457" s="100"/>
      <c r="KA457" s="90">
        <f t="shared" ref="KA457" si="7584">JY457*JZ457</f>
        <v>0</v>
      </c>
      <c r="KB457" s="236">
        <f t="shared" ref="KB457" si="7585">JV457-JY457</f>
        <v>0</v>
      </c>
      <c r="KC457" s="232">
        <f t="shared" ref="KC457" si="7586">JW457-JZ457</f>
        <v>0</v>
      </c>
      <c r="KD457" s="233">
        <f t="shared" ref="KD457" si="7587">JX457-KA457</f>
        <v>0</v>
      </c>
      <c r="KE457" s="184"/>
      <c r="KF457" s="100"/>
      <c r="KG457" s="90">
        <f t="shared" ref="KG457" si="7588">KE457*KF457</f>
        <v>0</v>
      </c>
      <c r="KH457" s="184"/>
      <c r="KI457" s="100"/>
      <c r="KJ457" s="90">
        <f t="shared" ref="KJ457" si="7589">KH457*KI457</f>
        <v>0</v>
      </c>
      <c r="KK457" s="41">
        <f t="shared" ref="KK457" si="7590">KE457-KH457</f>
        <v>0</v>
      </c>
      <c r="KL457" s="42">
        <f t="shared" ref="KL457" si="7591">KF457-KI457</f>
        <v>0</v>
      </c>
      <c r="KM457" s="43">
        <f t="shared" ref="KM457" si="7592">KG457-KJ457</f>
        <v>0</v>
      </c>
      <c r="KN457" s="50">
        <f t="shared" ref="KN457" si="7593">JM457+JV457+KE457</f>
        <v>0</v>
      </c>
      <c r="KO457" s="45">
        <f t="shared" ref="KO457" si="7594">IF(KP457,KP457/KN457,0)</f>
        <v>0</v>
      </c>
      <c r="KP457" s="51">
        <f t="shared" ref="KP457" si="7595">JO457+JX457+KG457</f>
        <v>0</v>
      </c>
      <c r="KQ457" s="50">
        <f t="shared" ref="KQ457" si="7596">JP457+JY457+KH457</f>
        <v>0</v>
      </c>
      <c r="KR457" s="45">
        <f t="shared" ref="KR457" si="7597">IF(KS457,KS457/KQ457,0)</f>
        <v>0</v>
      </c>
      <c r="KS457" s="51">
        <f t="shared" ref="KS457" si="7598">JR457+KA457+KJ457</f>
        <v>0</v>
      </c>
      <c r="KT457" s="81">
        <f t="shared" ref="KT457" si="7599">KN457-KQ457</f>
        <v>0</v>
      </c>
      <c r="KU457" s="52">
        <f t="shared" ref="KU457" si="7600">KO457-KR457</f>
        <v>0</v>
      </c>
      <c r="KV457" s="52">
        <f t="shared" ref="KV457" si="7601">KP457-KS457</f>
        <v>0</v>
      </c>
      <c r="KW457" s="27">
        <f t="shared" ref="KW457" si="7602">GJ457+HT457+JD457+KN457</f>
        <v>0</v>
      </c>
      <c r="KX457" s="28">
        <f t="shared" ref="KX457" si="7603">IF(KY457,KY457/KW457,0)</f>
        <v>0</v>
      </c>
      <c r="KY457" s="29">
        <f t="shared" ref="KY457" si="7604">GL457+HV457+JF457+KP457</f>
        <v>0</v>
      </c>
      <c r="KZ457" s="27">
        <f t="shared" ref="KZ457" si="7605">GM457+HW457+JG457+KQ457</f>
        <v>0</v>
      </c>
      <c r="LA457" s="28">
        <f t="shared" ref="LA457" si="7606">IF(LB457,LB457/KZ457,0)</f>
        <v>0</v>
      </c>
      <c r="LB457" s="29">
        <f t="shared" ref="LB457" si="7607">GO457+HY457+JI457+KS457</f>
        <v>0</v>
      </c>
      <c r="LC457" s="27">
        <f t="shared" ref="LC457" si="7608">KW457-KZ457</f>
        <v>0</v>
      </c>
      <c r="LD457" s="28">
        <f t="shared" ref="LD457" si="7609">KX457-LA457</f>
        <v>0</v>
      </c>
      <c r="LE457" s="29">
        <f t="shared" ref="LE457" si="7610">KY457-LB457</f>
        <v>0</v>
      </c>
    </row>
    <row r="458" spans="2:317" ht="20.25" hidden="1" customHeight="1" outlineLevel="3">
      <c r="B458" s="84" t="s">
        <v>486</v>
      </c>
      <c r="C458" s="176" t="s">
        <v>486</v>
      </c>
      <c r="D458" s="176" t="s">
        <v>261</v>
      </c>
      <c r="E458" s="176" t="s">
        <v>262</v>
      </c>
      <c r="F458" s="84" t="s">
        <v>186</v>
      </c>
      <c r="G458" s="239"/>
      <c r="H458" s="240"/>
      <c r="I458" s="241">
        <f t="shared" si="7403"/>
        <v>0</v>
      </c>
      <c r="J458" s="239"/>
      <c r="K458" s="240"/>
      <c r="L458" s="241">
        <f t="shared" si="7404"/>
        <v>0</v>
      </c>
      <c r="M458" s="41">
        <f t="shared" si="7405"/>
        <v>0</v>
      </c>
      <c r="N458" s="42">
        <f t="shared" si="7406"/>
        <v>0</v>
      </c>
      <c r="O458" s="43">
        <f t="shared" si="7407"/>
        <v>0</v>
      </c>
      <c r="P458" s="239"/>
      <c r="Q458" s="240"/>
      <c r="R458" s="241">
        <f>P458*Q458</f>
        <v>0</v>
      </c>
      <c r="S458" s="239"/>
      <c r="T458" s="240"/>
      <c r="U458" s="241">
        <f>S458*T458</f>
        <v>0</v>
      </c>
      <c r="V458" s="41">
        <f t="shared" si="7410"/>
        <v>0</v>
      </c>
      <c r="W458" s="42">
        <f t="shared" si="7411"/>
        <v>0</v>
      </c>
      <c r="X458" s="43">
        <f t="shared" si="7412"/>
        <v>0</v>
      </c>
      <c r="Y458" s="239"/>
      <c r="Z458" s="240"/>
      <c r="AA458" s="241"/>
      <c r="AB458" s="239"/>
      <c r="AC458" s="240"/>
      <c r="AD458" s="241"/>
      <c r="AE458" s="236">
        <f t="shared" si="7415"/>
        <v>0</v>
      </c>
      <c r="AF458" s="232">
        <f t="shared" si="7416"/>
        <v>0</v>
      </c>
      <c r="AG458" s="233">
        <f t="shared" si="7417"/>
        <v>0</v>
      </c>
      <c r="AH458" s="449">
        <f t="shared" si="7418"/>
        <v>0</v>
      </c>
      <c r="AI458" s="450">
        <f t="shared" si="7419"/>
        <v>0</v>
      </c>
      <c r="AJ458" s="451">
        <f t="shared" si="7420"/>
        <v>0</v>
      </c>
      <c r="AK458" s="449">
        <f t="shared" si="7421"/>
        <v>0</v>
      </c>
      <c r="AL458" s="450">
        <f t="shared" si="7422"/>
        <v>0</v>
      </c>
      <c r="AM458" s="451">
        <f t="shared" si="7423"/>
        <v>0</v>
      </c>
      <c r="AN458" s="252">
        <f t="shared" si="7424"/>
        <v>0</v>
      </c>
      <c r="AO458" s="253">
        <f t="shared" si="7425"/>
        <v>0</v>
      </c>
      <c r="AP458" s="253">
        <f t="shared" si="7426"/>
        <v>0</v>
      </c>
      <c r="AQ458" s="88"/>
      <c r="AR458" s="100"/>
      <c r="AS458" s="90"/>
      <c r="AT458" s="88"/>
      <c r="AU458" s="100"/>
      <c r="AV458" s="90"/>
      <c r="AW458" s="236">
        <f t="shared" si="7428"/>
        <v>0</v>
      </c>
      <c r="AX458" s="232">
        <f t="shared" si="7429"/>
        <v>0</v>
      </c>
      <c r="AY458" s="233">
        <f t="shared" si="7430"/>
        <v>0</v>
      </c>
      <c r="AZ458" s="88"/>
      <c r="BA458" s="100"/>
      <c r="BB458" s="90">
        <f>AZ458*BA458</f>
        <v>0</v>
      </c>
      <c r="BC458" s="88"/>
      <c r="BD458" s="100"/>
      <c r="BE458" s="90">
        <f>BC458*BD458</f>
        <v>0</v>
      </c>
      <c r="BF458" s="236">
        <f t="shared" si="7433"/>
        <v>0</v>
      </c>
      <c r="BG458" s="232">
        <f t="shared" si="7434"/>
        <v>0</v>
      </c>
      <c r="BH458" s="233">
        <f t="shared" si="7435"/>
        <v>0</v>
      </c>
      <c r="BI458" s="88"/>
      <c r="BJ458" s="100"/>
      <c r="BK458" s="90">
        <f t="shared" si="7436"/>
        <v>0</v>
      </c>
      <c r="BL458" s="88"/>
      <c r="BM458" s="100"/>
      <c r="BN458" s="90">
        <f t="shared" si="7437"/>
        <v>0</v>
      </c>
      <c r="BO458" s="236">
        <f t="shared" si="7438"/>
        <v>0</v>
      </c>
      <c r="BP458" s="232">
        <f t="shared" si="7439"/>
        <v>0</v>
      </c>
      <c r="BQ458" s="233">
        <f t="shared" si="7440"/>
        <v>0</v>
      </c>
      <c r="BR458" s="50">
        <f t="shared" si="7441"/>
        <v>0</v>
      </c>
      <c r="BS458" s="45">
        <f t="shared" si="7442"/>
        <v>0</v>
      </c>
      <c r="BT458" s="51">
        <f t="shared" si="7443"/>
        <v>0</v>
      </c>
      <c r="BU458" s="50">
        <f t="shared" si="7444"/>
        <v>0</v>
      </c>
      <c r="BV458" s="45">
        <f t="shared" si="7445"/>
        <v>0</v>
      </c>
      <c r="BW458" s="51">
        <f t="shared" si="7446"/>
        <v>0</v>
      </c>
      <c r="BX458" s="252">
        <f t="shared" si="7447"/>
        <v>0</v>
      </c>
      <c r="BY458" s="253">
        <f t="shared" si="7448"/>
        <v>0</v>
      </c>
      <c r="BZ458" s="253">
        <f t="shared" si="7449"/>
        <v>0</v>
      </c>
      <c r="CA458" s="239"/>
      <c r="CB458" s="240"/>
      <c r="CC458" s="241">
        <f>CA458*CB458</f>
        <v>0</v>
      </c>
      <c r="CD458" s="239"/>
      <c r="CE458" s="240"/>
      <c r="CF458" s="241">
        <f>CD458*CE458</f>
        <v>0</v>
      </c>
      <c r="CG458" s="236">
        <f t="shared" si="7452"/>
        <v>0</v>
      </c>
      <c r="CH458" s="232">
        <f t="shared" si="7453"/>
        <v>0</v>
      </c>
      <c r="CI458" s="233">
        <f t="shared" si="7454"/>
        <v>0</v>
      </c>
      <c r="CJ458" s="239"/>
      <c r="CK458" s="240"/>
      <c r="CL458" s="241">
        <f t="shared" si="7455"/>
        <v>0</v>
      </c>
      <c r="CM458" s="239"/>
      <c r="CN458" s="240"/>
      <c r="CO458" s="241">
        <f t="shared" si="7456"/>
        <v>0</v>
      </c>
      <c r="CP458" s="236">
        <f t="shared" si="7457"/>
        <v>0</v>
      </c>
      <c r="CQ458" s="232">
        <f t="shared" si="7458"/>
        <v>0</v>
      </c>
      <c r="CR458" s="233">
        <f t="shared" si="7459"/>
        <v>0</v>
      </c>
      <c r="CS458" s="239"/>
      <c r="CT458" s="240"/>
      <c r="CU458" s="241"/>
      <c r="CV458" s="239"/>
      <c r="CW458" s="240"/>
      <c r="CX458" s="241"/>
      <c r="CY458" s="236">
        <f t="shared" si="7462"/>
        <v>0</v>
      </c>
      <c r="CZ458" s="232">
        <f t="shared" si="7463"/>
        <v>0</v>
      </c>
      <c r="DA458" s="233">
        <f t="shared" si="7464"/>
        <v>0</v>
      </c>
      <c r="DB458" s="449">
        <f t="shared" si="7465"/>
        <v>0</v>
      </c>
      <c r="DC458" s="450">
        <f t="shared" si="7466"/>
        <v>0</v>
      </c>
      <c r="DD458" s="451">
        <f t="shared" si="7467"/>
        <v>0</v>
      </c>
      <c r="DE458" s="449">
        <f t="shared" si="7468"/>
        <v>0</v>
      </c>
      <c r="DF458" s="450">
        <f t="shared" si="7469"/>
        <v>0</v>
      </c>
      <c r="DG458" s="451">
        <f t="shared" si="7470"/>
        <v>0</v>
      </c>
      <c r="DH458" s="252">
        <f t="shared" si="7471"/>
        <v>0</v>
      </c>
      <c r="DI458" s="253">
        <f t="shared" si="7472"/>
        <v>0</v>
      </c>
      <c r="DJ458" s="253">
        <f t="shared" si="7473"/>
        <v>0</v>
      </c>
      <c r="DK458" s="88"/>
      <c r="DL458" s="100"/>
      <c r="DM458" s="90">
        <f>DK458*DL458</f>
        <v>0</v>
      </c>
      <c r="DN458" s="88"/>
      <c r="DO458" s="100"/>
      <c r="DP458" s="90">
        <f>DN458*DO458</f>
        <v>0</v>
      </c>
      <c r="DQ458" s="236">
        <f t="shared" si="7476"/>
        <v>0</v>
      </c>
      <c r="DR458" s="232">
        <f t="shared" si="7477"/>
        <v>0</v>
      </c>
      <c r="DS458" s="233">
        <f t="shared" si="7478"/>
        <v>0</v>
      </c>
      <c r="DT458" s="88"/>
      <c r="DU458" s="100"/>
      <c r="DV458" s="90">
        <f>DT458*DU458</f>
        <v>0</v>
      </c>
      <c r="DW458" s="88"/>
      <c r="DX458" s="100"/>
      <c r="DY458" s="90">
        <f>DW458*DX458</f>
        <v>0</v>
      </c>
      <c r="DZ458" s="236">
        <f t="shared" si="7481"/>
        <v>0</v>
      </c>
      <c r="EA458" s="232">
        <f t="shared" si="7482"/>
        <v>0</v>
      </c>
      <c r="EB458" s="233">
        <f t="shared" si="7483"/>
        <v>0</v>
      </c>
      <c r="EC458" s="88"/>
      <c r="ED458" s="100"/>
      <c r="EE458" s="90">
        <f t="shared" si="7484"/>
        <v>0</v>
      </c>
      <c r="EF458" s="88"/>
      <c r="EG458" s="100"/>
      <c r="EH458" s="90">
        <f t="shared" si="7485"/>
        <v>0</v>
      </c>
      <c r="EI458" s="41">
        <f t="shared" si="7486"/>
        <v>0</v>
      </c>
      <c r="EJ458" s="42">
        <f t="shared" si="7487"/>
        <v>0</v>
      </c>
      <c r="EK458" s="43">
        <f t="shared" si="7488"/>
        <v>0</v>
      </c>
      <c r="EL458" s="50">
        <f t="shared" si="7489"/>
        <v>0</v>
      </c>
      <c r="EM458" s="45">
        <f t="shared" si="7490"/>
        <v>0</v>
      </c>
      <c r="EN458" s="51">
        <f t="shared" si="7491"/>
        <v>0</v>
      </c>
      <c r="EO458" s="50">
        <f t="shared" si="7492"/>
        <v>0</v>
      </c>
      <c r="EP458" s="45">
        <f t="shared" si="7493"/>
        <v>0</v>
      </c>
      <c r="EQ458" s="51">
        <f t="shared" si="7494"/>
        <v>0</v>
      </c>
      <c r="ER458" s="81">
        <f t="shared" si="7495"/>
        <v>0</v>
      </c>
      <c r="ES458" s="52">
        <f t="shared" si="7496"/>
        <v>0</v>
      </c>
      <c r="ET458" s="52">
        <f t="shared" si="7497"/>
        <v>0</v>
      </c>
      <c r="EU458" s="27">
        <f t="shared" si="7498"/>
        <v>0</v>
      </c>
      <c r="EV458" s="28">
        <f t="shared" si="7499"/>
        <v>0</v>
      </c>
      <c r="EW458" s="29">
        <f t="shared" si="7500"/>
        <v>0</v>
      </c>
      <c r="EX458" s="27">
        <f t="shared" si="7501"/>
        <v>0</v>
      </c>
      <c r="EY458" s="28">
        <f t="shared" si="7502"/>
        <v>0</v>
      </c>
      <c r="EZ458" s="29">
        <f t="shared" si="7503"/>
        <v>0</v>
      </c>
      <c r="FA458" s="27">
        <f t="shared" si="7504"/>
        <v>0</v>
      </c>
      <c r="FB458" s="28">
        <f t="shared" si="7505"/>
        <v>0</v>
      </c>
      <c r="FC458" s="29">
        <f t="shared" si="7506"/>
        <v>0</v>
      </c>
      <c r="FE458" s="84" t="s">
        <v>542</v>
      </c>
      <c r="FF458" s="176" t="s">
        <v>486</v>
      </c>
      <c r="FG458" s="176" t="s">
        <v>262</v>
      </c>
      <c r="FH458" s="84"/>
      <c r="FI458" s="239"/>
      <c r="FJ458" s="240"/>
      <c r="FK458" s="241">
        <f t="shared" ref="FK458:FK462" si="7611">FI458*FJ458</f>
        <v>0</v>
      </c>
      <c r="FL458" s="239"/>
      <c r="FM458" s="240"/>
      <c r="FN458" s="241">
        <f t="shared" ref="FN458:FN462" si="7612">FL458*FM458</f>
        <v>0</v>
      </c>
      <c r="FO458" s="41">
        <f t="shared" ref="FO458:FO462" si="7613">FI458-FL458</f>
        <v>0</v>
      </c>
      <c r="FP458" s="42">
        <f t="shared" ref="FP458:FP462" si="7614">FJ458-FM458</f>
        <v>0</v>
      </c>
      <c r="FQ458" s="43">
        <f t="shared" ref="FQ458:FQ462" si="7615">FK458-FN458</f>
        <v>0</v>
      </c>
      <c r="FR458" s="239"/>
      <c r="FS458" s="240"/>
      <c r="FT458" s="241">
        <f>FR458*FS458</f>
        <v>0</v>
      </c>
      <c r="FU458" s="239"/>
      <c r="FV458" s="240"/>
      <c r="FW458" s="241">
        <f>FU458*FV458</f>
        <v>0</v>
      </c>
      <c r="FX458" s="41">
        <f t="shared" ref="FX458:FX462" si="7616">FR458-FU458</f>
        <v>0</v>
      </c>
      <c r="FY458" s="42">
        <f t="shared" ref="FY458:FY462" si="7617">FS458-FV458</f>
        <v>0</v>
      </c>
      <c r="FZ458" s="43">
        <f t="shared" ref="FZ458:FZ462" si="7618">FT458-FW458</f>
        <v>0</v>
      </c>
      <c r="GA458" s="239"/>
      <c r="GB458" s="240"/>
      <c r="GC458" s="241"/>
      <c r="GD458" s="239"/>
      <c r="GE458" s="240"/>
      <c r="GF458" s="241"/>
      <c r="GG458" s="236">
        <f t="shared" ref="GG458:GG462" si="7619">GA458-GD458</f>
        <v>0</v>
      </c>
      <c r="GH458" s="232">
        <f t="shared" ref="GH458:GH462" si="7620">GB458-GE458</f>
        <v>0</v>
      </c>
      <c r="GI458" s="233">
        <f t="shared" ref="GI458:GI462" si="7621">GC458-GF458</f>
        <v>0</v>
      </c>
      <c r="GJ458" s="449">
        <f t="shared" ref="GJ458:GJ462" si="7622">FI458+FR458+GA458</f>
        <v>0</v>
      </c>
      <c r="GK458" s="450">
        <f t="shared" ref="GK458:GK462" si="7623">IF(GL458,GL458/GJ458,0)</f>
        <v>0</v>
      </c>
      <c r="GL458" s="451">
        <f t="shared" ref="GL458:GL462" si="7624">FK458+FT458+GC458</f>
        <v>0</v>
      </c>
      <c r="GM458" s="449">
        <f t="shared" ref="GM458:GM462" si="7625">FL458+FU458+GD458</f>
        <v>0</v>
      </c>
      <c r="GN458" s="450">
        <f t="shared" ref="GN458:GN462" si="7626">IF(GO458,GO458/GM458,0)</f>
        <v>0</v>
      </c>
      <c r="GO458" s="451">
        <f t="shared" ref="GO458:GO462" si="7627">FN458+FW458+GF458</f>
        <v>0</v>
      </c>
      <c r="GP458" s="252">
        <f t="shared" ref="GP458:GP462" si="7628">GJ458-GM458</f>
        <v>0</v>
      </c>
      <c r="GQ458" s="253">
        <f t="shared" ref="GQ458:GQ462" si="7629">GK458-GN458</f>
        <v>0</v>
      </c>
      <c r="GR458" s="253">
        <f t="shared" ref="GR458:GR462" si="7630">GL458-GO458</f>
        <v>0</v>
      </c>
      <c r="GS458" s="88"/>
      <c r="GT458" s="100"/>
      <c r="GU458" s="90"/>
      <c r="GV458" s="88"/>
      <c r="GW458" s="100"/>
      <c r="GX458" s="90"/>
      <c r="GY458" s="236">
        <f t="shared" ref="GY458:GY462" si="7631">GS458-GV458</f>
        <v>0</v>
      </c>
      <c r="GZ458" s="232">
        <f t="shared" ref="GZ458:GZ462" si="7632">GT458-GW458</f>
        <v>0</v>
      </c>
      <c r="HA458" s="233">
        <f t="shared" ref="HA458:HA462" si="7633">GU458-GX458</f>
        <v>0</v>
      </c>
      <c r="HB458" s="88"/>
      <c r="HC458" s="100"/>
      <c r="HD458" s="90">
        <f>HB458*HC458</f>
        <v>0</v>
      </c>
      <c r="HE458" s="88"/>
      <c r="HF458" s="100"/>
      <c r="HG458" s="90">
        <f>HE458*HF458</f>
        <v>0</v>
      </c>
      <c r="HH458" s="236">
        <f t="shared" ref="HH458:HH462" si="7634">HB458-HE458</f>
        <v>0</v>
      </c>
      <c r="HI458" s="232">
        <f t="shared" ref="HI458:HI462" si="7635">HC458-HF458</f>
        <v>0</v>
      </c>
      <c r="HJ458" s="233">
        <f t="shared" ref="HJ458:HJ462" si="7636">HD458-HG458</f>
        <v>0</v>
      </c>
      <c r="HK458" s="88"/>
      <c r="HL458" s="100"/>
      <c r="HM458" s="90">
        <f t="shared" ref="HM458:HM462" si="7637">HK458*HL458</f>
        <v>0</v>
      </c>
      <c r="HN458" s="88"/>
      <c r="HO458" s="100"/>
      <c r="HP458" s="90">
        <f t="shared" ref="HP458:HP462" si="7638">HN458*HO458</f>
        <v>0</v>
      </c>
      <c r="HQ458" s="236">
        <f t="shared" ref="HQ458:HQ462" si="7639">HK458-HN458</f>
        <v>0</v>
      </c>
      <c r="HR458" s="232">
        <f t="shared" ref="HR458:HR462" si="7640">HL458-HO458</f>
        <v>0</v>
      </c>
      <c r="HS458" s="233">
        <f t="shared" ref="HS458:HS462" si="7641">HM458-HP458</f>
        <v>0</v>
      </c>
      <c r="HT458" s="50">
        <f t="shared" ref="HT458:HT462" si="7642">GS458+HB458+HK458</f>
        <v>0</v>
      </c>
      <c r="HU458" s="45">
        <f t="shared" ref="HU458:HU462" si="7643">IF(HV458,HV458/HT458,0)</f>
        <v>0</v>
      </c>
      <c r="HV458" s="51">
        <f t="shared" ref="HV458:HV462" si="7644">GU458+HD458+HM458</f>
        <v>0</v>
      </c>
      <c r="HW458" s="50">
        <f t="shared" ref="HW458:HW462" si="7645">GV458+HE458+HN458</f>
        <v>0</v>
      </c>
      <c r="HX458" s="45">
        <f t="shared" ref="HX458:HX462" si="7646">IF(HY458,HY458/HW458,0)</f>
        <v>0</v>
      </c>
      <c r="HY458" s="51">
        <f t="shared" ref="HY458:HY462" si="7647">GX458+HG458+HP458</f>
        <v>0</v>
      </c>
      <c r="HZ458" s="252">
        <f t="shared" ref="HZ458:HZ462" si="7648">HT458-HW458</f>
        <v>0</v>
      </c>
      <c r="IA458" s="253">
        <f t="shared" ref="IA458:IA462" si="7649">HU458-HX458</f>
        <v>0</v>
      </c>
      <c r="IB458" s="253">
        <f t="shared" ref="IB458:IB462" si="7650">HV458-HY458</f>
        <v>0</v>
      </c>
      <c r="IC458" s="239"/>
      <c r="ID458" s="240"/>
      <c r="IE458" s="241">
        <f>IC458*ID458</f>
        <v>0</v>
      </c>
      <c r="IF458" s="239"/>
      <c r="IG458" s="240"/>
      <c r="IH458" s="241">
        <f>IF458*IG458</f>
        <v>0</v>
      </c>
      <c r="II458" s="236">
        <f t="shared" ref="II458:II462" si="7651">IC458-IF458</f>
        <v>0</v>
      </c>
      <c r="IJ458" s="232">
        <f t="shared" ref="IJ458:IJ462" si="7652">ID458-IG458</f>
        <v>0</v>
      </c>
      <c r="IK458" s="233">
        <f t="shared" ref="IK458:IK462" si="7653">IE458-IH458</f>
        <v>0</v>
      </c>
      <c r="IL458" s="239"/>
      <c r="IM458" s="240"/>
      <c r="IN458" s="241">
        <f t="shared" ref="IN458:IN462" si="7654">IL458*IM458</f>
        <v>0</v>
      </c>
      <c r="IO458" s="239"/>
      <c r="IP458" s="240"/>
      <c r="IQ458" s="241">
        <f t="shared" ref="IQ458:IQ462" si="7655">IO458*IP458</f>
        <v>0</v>
      </c>
      <c r="IR458" s="236">
        <f t="shared" ref="IR458:IR462" si="7656">IL458-IO458</f>
        <v>0</v>
      </c>
      <c r="IS458" s="232">
        <f t="shared" ref="IS458:IS462" si="7657">IM458-IP458</f>
        <v>0</v>
      </c>
      <c r="IT458" s="233">
        <f t="shared" ref="IT458:IT462" si="7658">IN458-IQ458</f>
        <v>0</v>
      </c>
      <c r="IU458" s="239"/>
      <c r="IV458" s="240"/>
      <c r="IW458" s="241"/>
      <c r="IX458" s="239"/>
      <c r="IY458" s="240"/>
      <c r="IZ458" s="241"/>
      <c r="JA458" s="236">
        <f t="shared" ref="JA458:JA462" si="7659">IU458-IX458</f>
        <v>0</v>
      </c>
      <c r="JB458" s="232">
        <f t="shared" ref="JB458:JB462" si="7660">IV458-IY458</f>
        <v>0</v>
      </c>
      <c r="JC458" s="233">
        <f t="shared" ref="JC458:JC462" si="7661">IW458-IZ458</f>
        <v>0</v>
      </c>
      <c r="JD458" s="449">
        <f t="shared" ref="JD458:JD462" si="7662">IC458+IL458+IU458</f>
        <v>0</v>
      </c>
      <c r="JE458" s="450">
        <f t="shared" ref="JE458:JE462" si="7663">IF(JF458,JF458/JD458,0)</f>
        <v>0</v>
      </c>
      <c r="JF458" s="451">
        <f t="shared" ref="JF458:JF462" si="7664">IE458+IN458+IW458</f>
        <v>0</v>
      </c>
      <c r="JG458" s="449">
        <f t="shared" ref="JG458:JG462" si="7665">IF458+IO458+IX458</f>
        <v>0</v>
      </c>
      <c r="JH458" s="450">
        <f t="shared" ref="JH458:JH462" si="7666">IF(JI458,JI458/JG458,0)</f>
        <v>0</v>
      </c>
      <c r="JI458" s="451">
        <f t="shared" ref="JI458:JI462" si="7667">IH458+IQ458+IZ458</f>
        <v>0</v>
      </c>
      <c r="JJ458" s="252">
        <f t="shared" ref="JJ458:JJ462" si="7668">JD458-JG458</f>
        <v>0</v>
      </c>
      <c r="JK458" s="253">
        <f t="shared" ref="JK458:JK462" si="7669">JE458-JH458</f>
        <v>0</v>
      </c>
      <c r="JL458" s="253">
        <f t="shared" ref="JL458:JL462" si="7670">JF458-JI458</f>
        <v>0</v>
      </c>
      <c r="JM458" s="88"/>
      <c r="JN458" s="100"/>
      <c r="JO458" s="90">
        <f>JM458*JN458</f>
        <v>0</v>
      </c>
      <c r="JP458" s="88"/>
      <c r="JQ458" s="100"/>
      <c r="JR458" s="90">
        <f>JP458*JQ458</f>
        <v>0</v>
      </c>
      <c r="JS458" s="236">
        <f t="shared" ref="JS458:JS462" si="7671">JM458-JP458</f>
        <v>0</v>
      </c>
      <c r="JT458" s="232">
        <f t="shared" ref="JT458:JT462" si="7672">JN458-JQ458</f>
        <v>0</v>
      </c>
      <c r="JU458" s="233">
        <f t="shared" ref="JU458:JU462" si="7673">JO458-JR458</f>
        <v>0</v>
      </c>
      <c r="JV458" s="88"/>
      <c r="JW458" s="100"/>
      <c r="JX458" s="90">
        <f>JV458*JW458</f>
        <v>0</v>
      </c>
      <c r="JY458" s="88"/>
      <c r="JZ458" s="100"/>
      <c r="KA458" s="90">
        <f>JY458*JZ458</f>
        <v>0</v>
      </c>
      <c r="KB458" s="236">
        <f t="shared" ref="KB458:KB462" si="7674">JV458-JY458</f>
        <v>0</v>
      </c>
      <c r="KC458" s="232">
        <f t="shared" ref="KC458:KC462" si="7675">JW458-JZ458</f>
        <v>0</v>
      </c>
      <c r="KD458" s="233">
        <f t="shared" ref="KD458:KD462" si="7676">JX458-KA458</f>
        <v>0</v>
      </c>
      <c r="KE458" s="88"/>
      <c r="KF458" s="100"/>
      <c r="KG458" s="90">
        <f t="shared" ref="KG458:KG462" si="7677">KE458*KF458</f>
        <v>0</v>
      </c>
      <c r="KH458" s="88"/>
      <c r="KI458" s="100"/>
      <c r="KJ458" s="90">
        <f t="shared" ref="KJ458:KJ462" si="7678">KH458*KI458</f>
        <v>0</v>
      </c>
      <c r="KK458" s="41">
        <f t="shared" ref="KK458:KK462" si="7679">KE458-KH458</f>
        <v>0</v>
      </c>
      <c r="KL458" s="42">
        <f t="shared" ref="KL458:KL462" si="7680">KF458-KI458</f>
        <v>0</v>
      </c>
      <c r="KM458" s="43">
        <f t="shared" ref="KM458:KM462" si="7681">KG458-KJ458</f>
        <v>0</v>
      </c>
      <c r="KN458" s="50">
        <f t="shared" ref="KN458:KN462" si="7682">JM458+JV458+KE458</f>
        <v>0</v>
      </c>
      <c r="KO458" s="45">
        <f t="shared" ref="KO458:KO462" si="7683">IF(KP458,KP458/KN458,0)</f>
        <v>0</v>
      </c>
      <c r="KP458" s="51">
        <f t="shared" ref="KP458:KP462" si="7684">JO458+JX458+KG458</f>
        <v>0</v>
      </c>
      <c r="KQ458" s="50">
        <f t="shared" ref="KQ458:KQ462" si="7685">JP458+JY458+KH458</f>
        <v>0</v>
      </c>
      <c r="KR458" s="45">
        <f t="shared" ref="KR458:KR462" si="7686">IF(KS458,KS458/KQ458,0)</f>
        <v>0</v>
      </c>
      <c r="KS458" s="51">
        <f t="shared" ref="KS458:KS462" si="7687">JR458+KA458+KJ458</f>
        <v>0</v>
      </c>
      <c r="KT458" s="81">
        <f t="shared" ref="KT458:KT462" si="7688">KN458-KQ458</f>
        <v>0</v>
      </c>
      <c r="KU458" s="52">
        <f t="shared" ref="KU458:KU462" si="7689">KO458-KR458</f>
        <v>0</v>
      </c>
      <c r="KV458" s="52">
        <f t="shared" ref="KV458:KV462" si="7690">KP458-KS458</f>
        <v>0</v>
      </c>
      <c r="KW458" s="27">
        <f t="shared" ref="KW458:KW462" si="7691">GJ458+HT458+JD458+KN458</f>
        <v>0</v>
      </c>
      <c r="KX458" s="28">
        <f t="shared" ref="KX458:KX462" si="7692">IF(KY458,KY458/KW458,0)</f>
        <v>0</v>
      </c>
      <c r="KY458" s="29">
        <f t="shared" ref="KY458:KY462" si="7693">GL458+HV458+JF458+KP458</f>
        <v>0</v>
      </c>
      <c r="KZ458" s="27">
        <f t="shared" ref="KZ458:KZ462" si="7694">GM458+HW458+JG458+KQ458</f>
        <v>0</v>
      </c>
      <c r="LA458" s="28">
        <f t="shared" ref="LA458:LA462" si="7695">IF(LB458,LB458/KZ458,0)</f>
        <v>0</v>
      </c>
      <c r="LB458" s="29">
        <f t="shared" ref="LB458:LB462" si="7696">GO458+HY458+JI458+KS458</f>
        <v>0</v>
      </c>
      <c r="LC458" s="27">
        <f t="shared" ref="LC458:LC462" si="7697">KW458-KZ458</f>
        <v>0</v>
      </c>
      <c r="LD458" s="28">
        <f t="shared" ref="LD458:LD462" si="7698">KX458-LA458</f>
        <v>0</v>
      </c>
      <c r="LE458" s="29">
        <f t="shared" ref="LE458:LE462" si="7699">KY458-LB458</f>
        <v>0</v>
      </c>
    </row>
    <row r="459" spans="2:317" ht="20.25" hidden="1" customHeight="1" outlineLevel="3">
      <c r="B459" s="84" t="s">
        <v>486</v>
      </c>
      <c r="C459" s="176" t="s">
        <v>486</v>
      </c>
      <c r="D459" s="176" t="s">
        <v>261</v>
      </c>
      <c r="E459" s="176" t="s">
        <v>262</v>
      </c>
      <c r="F459" s="84" t="s">
        <v>186</v>
      </c>
      <c r="G459" s="239"/>
      <c r="H459" s="240"/>
      <c r="I459" s="241">
        <f t="shared" si="7403"/>
        <v>0</v>
      </c>
      <c r="J459" s="239"/>
      <c r="K459" s="240"/>
      <c r="L459" s="241">
        <f t="shared" si="7404"/>
        <v>0</v>
      </c>
      <c r="M459" s="41">
        <f t="shared" si="7405"/>
        <v>0</v>
      </c>
      <c r="N459" s="42">
        <f t="shared" si="7406"/>
        <v>0</v>
      </c>
      <c r="O459" s="43">
        <f t="shared" si="7407"/>
        <v>0</v>
      </c>
      <c r="P459" s="239"/>
      <c r="Q459" s="240"/>
      <c r="R459" s="241">
        <f>P459*Q459</f>
        <v>0</v>
      </c>
      <c r="S459" s="239"/>
      <c r="T459" s="240"/>
      <c r="U459" s="241">
        <f>S459*T459</f>
        <v>0</v>
      </c>
      <c r="V459" s="41">
        <f t="shared" si="7410"/>
        <v>0</v>
      </c>
      <c r="W459" s="42">
        <f t="shared" si="7411"/>
        <v>0</v>
      </c>
      <c r="X459" s="43">
        <f t="shared" si="7412"/>
        <v>0</v>
      </c>
      <c r="Y459" s="239"/>
      <c r="Z459" s="240"/>
      <c r="AA459" s="241">
        <f>Y459*Z459</f>
        <v>0</v>
      </c>
      <c r="AB459" s="239"/>
      <c r="AC459" s="240"/>
      <c r="AD459" s="241">
        <f>AB459*AC459</f>
        <v>0</v>
      </c>
      <c r="AE459" s="236">
        <f t="shared" si="7415"/>
        <v>0</v>
      </c>
      <c r="AF459" s="232">
        <f t="shared" si="7416"/>
        <v>0</v>
      </c>
      <c r="AG459" s="233">
        <f t="shared" si="7417"/>
        <v>0</v>
      </c>
      <c r="AH459" s="449">
        <f t="shared" si="7418"/>
        <v>0</v>
      </c>
      <c r="AI459" s="450">
        <f t="shared" si="7419"/>
        <v>0</v>
      </c>
      <c r="AJ459" s="451">
        <f t="shared" si="7420"/>
        <v>0</v>
      </c>
      <c r="AK459" s="449">
        <f t="shared" si="7421"/>
        <v>0</v>
      </c>
      <c r="AL459" s="450">
        <f t="shared" si="7422"/>
        <v>0</v>
      </c>
      <c r="AM459" s="451">
        <f t="shared" si="7423"/>
        <v>0</v>
      </c>
      <c r="AN459" s="252">
        <f t="shared" si="7424"/>
        <v>0</v>
      </c>
      <c r="AO459" s="253">
        <f t="shared" si="7425"/>
        <v>0</v>
      </c>
      <c r="AP459" s="253">
        <f t="shared" si="7426"/>
        <v>0</v>
      </c>
      <c r="AQ459" s="88"/>
      <c r="AR459" s="100"/>
      <c r="AS459" s="90">
        <f>AQ459*AR459</f>
        <v>0</v>
      </c>
      <c r="AT459" s="88"/>
      <c r="AU459" s="100"/>
      <c r="AV459" s="90">
        <f>AT459*AU459</f>
        <v>0</v>
      </c>
      <c r="AW459" s="236">
        <f t="shared" si="7428"/>
        <v>0</v>
      </c>
      <c r="AX459" s="232">
        <f t="shared" si="7429"/>
        <v>0</v>
      </c>
      <c r="AY459" s="233">
        <f t="shared" si="7430"/>
        <v>0</v>
      </c>
      <c r="AZ459" s="88"/>
      <c r="BA459" s="100"/>
      <c r="BB459" s="90">
        <f>AZ459*BA459</f>
        <v>0</v>
      </c>
      <c r="BC459" s="88"/>
      <c r="BD459" s="100"/>
      <c r="BE459" s="90">
        <f>BC459*BD459</f>
        <v>0</v>
      </c>
      <c r="BF459" s="236">
        <f t="shared" si="7433"/>
        <v>0</v>
      </c>
      <c r="BG459" s="232">
        <f t="shared" si="7434"/>
        <v>0</v>
      </c>
      <c r="BH459" s="233">
        <f t="shared" si="7435"/>
        <v>0</v>
      </c>
      <c r="BI459" s="88"/>
      <c r="BJ459" s="100"/>
      <c r="BK459" s="90">
        <f t="shared" si="7436"/>
        <v>0</v>
      </c>
      <c r="BL459" s="88"/>
      <c r="BM459" s="100"/>
      <c r="BN459" s="90">
        <f t="shared" si="7437"/>
        <v>0</v>
      </c>
      <c r="BO459" s="236">
        <f t="shared" si="7438"/>
        <v>0</v>
      </c>
      <c r="BP459" s="232">
        <f t="shared" si="7439"/>
        <v>0</v>
      </c>
      <c r="BQ459" s="233">
        <f t="shared" si="7440"/>
        <v>0</v>
      </c>
      <c r="BR459" s="50">
        <f t="shared" si="7441"/>
        <v>0</v>
      </c>
      <c r="BS459" s="45">
        <f t="shared" si="7442"/>
        <v>0</v>
      </c>
      <c r="BT459" s="51">
        <f t="shared" si="7443"/>
        <v>0</v>
      </c>
      <c r="BU459" s="50">
        <f t="shared" si="7444"/>
        <v>0</v>
      </c>
      <c r="BV459" s="45">
        <f t="shared" si="7445"/>
        <v>0</v>
      </c>
      <c r="BW459" s="51">
        <f t="shared" si="7446"/>
        <v>0</v>
      </c>
      <c r="BX459" s="252">
        <f t="shared" si="7447"/>
        <v>0</v>
      </c>
      <c r="BY459" s="253">
        <f t="shared" si="7448"/>
        <v>0</v>
      </c>
      <c r="BZ459" s="253">
        <f t="shared" si="7449"/>
        <v>0</v>
      </c>
      <c r="CA459" s="239"/>
      <c r="CB459" s="240"/>
      <c r="CC459" s="241">
        <f>CA459*CB459</f>
        <v>0</v>
      </c>
      <c r="CD459" s="239"/>
      <c r="CE459" s="240"/>
      <c r="CF459" s="241">
        <f>CD459*CE459</f>
        <v>0</v>
      </c>
      <c r="CG459" s="236">
        <f t="shared" si="7452"/>
        <v>0</v>
      </c>
      <c r="CH459" s="232">
        <f t="shared" si="7453"/>
        <v>0</v>
      </c>
      <c r="CI459" s="233">
        <f t="shared" si="7454"/>
        <v>0</v>
      </c>
      <c r="CJ459" s="239"/>
      <c r="CK459" s="240"/>
      <c r="CL459" s="241">
        <f t="shared" si="7455"/>
        <v>0</v>
      </c>
      <c r="CM459" s="239"/>
      <c r="CN459" s="240"/>
      <c r="CO459" s="241">
        <f t="shared" si="7456"/>
        <v>0</v>
      </c>
      <c r="CP459" s="236">
        <f t="shared" si="7457"/>
        <v>0</v>
      </c>
      <c r="CQ459" s="232">
        <f t="shared" si="7458"/>
        <v>0</v>
      </c>
      <c r="CR459" s="233">
        <f t="shared" si="7459"/>
        <v>0</v>
      </c>
      <c r="CS459" s="239"/>
      <c r="CT459" s="240"/>
      <c r="CU459" s="241">
        <f>CS459*CT459</f>
        <v>0</v>
      </c>
      <c r="CV459" s="239"/>
      <c r="CW459" s="240"/>
      <c r="CX459" s="241">
        <f>CV459*CW459</f>
        <v>0</v>
      </c>
      <c r="CY459" s="236">
        <f t="shared" si="7462"/>
        <v>0</v>
      </c>
      <c r="CZ459" s="232">
        <f t="shared" si="7463"/>
        <v>0</v>
      </c>
      <c r="DA459" s="233">
        <f t="shared" si="7464"/>
        <v>0</v>
      </c>
      <c r="DB459" s="449">
        <f t="shared" si="7465"/>
        <v>0</v>
      </c>
      <c r="DC459" s="450">
        <f t="shared" si="7466"/>
        <v>0</v>
      </c>
      <c r="DD459" s="451">
        <f t="shared" si="7467"/>
        <v>0</v>
      </c>
      <c r="DE459" s="449">
        <f t="shared" si="7468"/>
        <v>0</v>
      </c>
      <c r="DF459" s="450">
        <f t="shared" si="7469"/>
        <v>0</v>
      </c>
      <c r="DG459" s="451">
        <f t="shared" si="7470"/>
        <v>0</v>
      </c>
      <c r="DH459" s="252">
        <f t="shared" si="7471"/>
        <v>0</v>
      </c>
      <c r="DI459" s="253">
        <f t="shared" si="7472"/>
        <v>0</v>
      </c>
      <c r="DJ459" s="253">
        <f t="shared" si="7473"/>
        <v>0</v>
      </c>
      <c r="DK459" s="88"/>
      <c r="DL459" s="100"/>
      <c r="DM459" s="90">
        <f>DK459*DL459</f>
        <v>0</v>
      </c>
      <c r="DN459" s="88"/>
      <c r="DO459" s="100"/>
      <c r="DP459" s="90">
        <f>DN459*DO459</f>
        <v>0</v>
      </c>
      <c r="DQ459" s="236">
        <f t="shared" si="7476"/>
        <v>0</v>
      </c>
      <c r="DR459" s="232">
        <f t="shared" si="7477"/>
        <v>0</v>
      </c>
      <c r="DS459" s="233">
        <f t="shared" si="7478"/>
        <v>0</v>
      </c>
      <c r="DT459" s="88"/>
      <c r="DU459" s="100"/>
      <c r="DV459" s="90">
        <f>DT459*DU459</f>
        <v>0</v>
      </c>
      <c r="DW459" s="88"/>
      <c r="DX459" s="100"/>
      <c r="DY459" s="90">
        <f>DW459*DX459</f>
        <v>0</v>
      </c>
      <c r="DZ459" s="236">
        <f t="shared" si="7481"/>
        <v>0</v>
      </c>
      <c r="EA459" s="232">
        <f t="shared" si="7482"/>
        <v>0</v>
      </c>
      <c r="EB459" s="233">
        <f t="shared" si="7483"/>
        <v>0</v>
      </c>
      <c r="EC459" s="88"/>
      <c r="ED459" s="100"/>
      <c r="EE459" s="90">
        <f t="shared" si="7484"/>
        <v>0</v>
      </c>
      <c r="EF459" s="88"/>
      <c r="EG459" s="100"/>
      <c r="EH459" s="90">
        <f t="shared" si="7485"/>
        <v>0</v>
      </c>
      <c r="EI459" s="41">
        <f t="shared" si="7486"/>
        <v>0</v>
      </c>
      <c r="EJ459" s="42">
        <f t="shared" si="7487"/>
        <v>0</v>
      </c>
      <c r="EK459" s="43">
        <f t="shared" si="7488"/>
        <v>0</v>
      </c>
      <c r="EL459" s="50">
        <f t="shared" si="7489"/>
        <v>0</v>
      </c>
      <c r="EM459" s="45">
        <f t="shared" si="7490"/>
        <v>0</v>
      </c>
      <c r="EN459" s="51">
        <f t="shared" si="7491"/>
        <v>0</v>
      </c>
      <c r="EO459" s="50">
        <f t="shared" si="7492"/>
        <v>0</v>
      </c>
      <c r="EP459" s="45">
        <f t="shared" si="7493"/>
        <v>0</v>
      </c>
      <c r="EQ459" s="51">
        <f t="shared" si="7494"/>
        <v>0</v>
      </c>
      <c r="ER459" s="81">
        <f t="shared" si="7495"/>
        <v>0</v>
      </c>
      <c r="ES459" s="52">
        <f t="shared" si="7496"/>
        <v>0</v>
      </c>
      <c r="ET459" s="52">
        <f t="shared" si="7497"/>
        <v>0</v>
      </c>
      <c r="EU459" s="27">
        <f t="shared" si="7498"/>
        <v>0</v>
      </c>
      <c r="EV459" s="28">
        <f t="shared" si="7499"/>
        <v>0</v>
      </c>
      <c r="EW459" s="29">
        <f t="shared" si="7500"/>
        <v>0</v>
      </c>
      <c r="EX459" s="27">
        <f t="shared" si="7501"/>
        <v>0</v>
      </c>
      <c r="EY459" s="28">
        <f t="shared" si="7502"/>
        <v>0</v>
      </c>
      <c r="EZ459" s="29">
        <f t="shared" si="7503"/>
        <v>0</v>
      </c>
      <c r="FA459" s="27">
        <f t="shared" si="7504"/>
        <v>0</v>
      </c>
      <c r="FB459" s="28">
        <f t="shared" si="7505"/>
        <v>0</v>
      </c>
      <c r="FC459" s="29">
        <f t="shared" si="7506"/>
        <v>0</v>
      </c>
      <c r="FE459" s="84"/>
      <c r="FF459" s="176"/>
      <c r="FG459" s="176"/>
      <c r="FH459" s="84"/>
      <c r="FI459" s="239"/>
      <c r="FJ459" s="240"/>
      <c r="FK459" s="241">
        <f t="shared" si="7611"/>
        <v>0</v>
      </c>
      <c r="FL459" s="239"/>
      <c r="FM459" s="240"/>
      <c r="FN459" s="241">
        <f t="shared" si="7612"/>
        <v>0</v>
      </c>
      <c r="FO459" s="41">
        <f t="shared" si="7613"/>
        <v>0</v>
      </c>
      <c r="FP459" s="42">
        <f t="shared" si="7614"/>
        <v>0</v>
      </c>
      <c r="FQ459" s="43">
        <f t="shared" si="7615"/>
        <v>0</v>
      </c>
      <c r="FR459" s="239"/>
      <c r="FS459" s="240"/>
      <c r="FT459" s="241">
        <f>FR459*FS459</f>
        <v>0</v>
      </c>
      <c r="FU459" s="239"/>
      <c r="FV459" s="240"/>
      <c r="FW459" s="241">
        <f>FU459*FV459</f>
        <v>0</v>
      </c>
      <c r="FX459" s="41">
        <f t="shared" si="7616"/>
        <v>0</v>
      </c>
      <c r="FY459" s="42">
        <f t="shared" si="7617"/>
        <v>0</v>
      </c>
      <c r="FZ459" s="43">
        <f t="shared" si="7618"/>
        <v>0</v>
      </c>
      <c r="GA459" s="239"/>
      <c r="GB459" s="240"/>
      <c r="GC459" s="241">
        <f>GA459*GB459</f>
        <v>0</v>
      </c>
      <c r="GD459" s="239"/>
      <c r="GE459" s="240"/>
      <c r="GF459" s="241">
        <f>GD459*GE459</f>
        <v>0</v>
      </c>
      <c r="GG459" s="236">
        <f t="shared" si="7619"/>
        <v>0</v>
      </c>
      <c r="GH459" s="232">
        <f t="shared" si="7620"/>
        <v>0</v>
      </c>
      <c r="GI459" s="233">
        <f t="shared" si="7621"/>
        <v>0</v>
      </c>
      <c r="GJ459" s="449">
        <f t="shared" si="7622"/>
        <v>0</v>
      </c>
      <c r="GK459" s="450">
        <f t="shared" si="7623"/>
        <v>0</v>
      </c>
      <c r="GL459" s="451">
        <f t="shared" si="7624"/>
        <v>0</v>
      </c>
      <c r="GM459" s="449">
        <f t="shared" si="7625"/>
        <v>0</v>
      </c>
      <c r="GN459" s="450">
        <f t="shared" si="7626"/>
        <v>0</v>
      </c>
      <c r="GO459" s="451">
        <f t="shared" si="7627"/>
        <v>0</v>
      </c>
      <c r="GP459" s="252">
        <f t="shared" si="7628"/>
        <v>0</v>
      </c>
      <c r="GQ459" s="253">
        <f t="shared" si="7629"/>
        <v>0</v>
      </c>
      <c r="GR459" s="253">
        <f t="shared" si="7630"/>
        <v>0</v>
      </c>
      <c r="GS459" s="88"/>
      <c r="GT459" s="100"/>
      <c r="GU459" s="90">
        <f>GS459*GT459</f>
        <v>0</v>
      </c>
      <c r="GV459" s="88"/>
      <c r="GW459" s="100"/>
      <c r="GX459" s="90">
        <f>GV459*GW459</f>
        <v>0</v>
      </c>
      <c r="GY459" s="236">
        <f t="shared" si="7631"/>
        <v>0</v>
      </c>
      <c r="GZ459" s="232">
        <f t="shared" si="7632"/>
        <v>0</v>
      </c>
      <c r="HA459" s="233">
        <f t="shared" si="7633"/>
        <v>0</v>
      </c>
      <c r="HB459" s="88"/>
      <c r="HC459" s="100"/>
      <c r="HD459" s="90">
        <f>HB459*HC459</f>
        <v>0</v>
      </c>
      <c r="HE459" s="88"/>
      <c r="HF459" s="100"/>
      <c r="HG459" s="90">
        <f>HE459*HF459</f>
        <v>0</v>
      </c>
      <c r="HH459" s="236">
        <f t="shared" si="7634"/>
        <v>0</v>
      </c>
      <c r="HI459" s="232">
        <f t="shared" si="7635"/>
        <v>0</v>
      </c>
      <c r="HJ459" s="233">
        <f t="shared" si="7636"/>
        <v>0</v>
      </c>
      <c r="HK459" s="88"/>
      <c r="HL459" s="100"/>
      <c r="HM459" s="90">
        <f t="shared" si="7637"/>
        <v>0</v>
      </c>
      <c r="HN459" s="88"/>
      <c r="HO459" s="100"/>
      <c r="HP459" s="90">
        <f t="shared" si="7638"/>
        <v>0</v>
      </c>
      <c r="HQ459" s="236">
        <f t="shared" si="7639"/>
        <v>0</v>
      </c>
      <c r="HR459" s="232">
        <f t="shared" si="7640"/>
        <v>0</v>
      </c>
      <c r="HS459" s="233">
        <f t="shared" si="7641"/>
        <v>0</v>
      </c>
      <c r="HT459" s="50">
        <f t="shared" si="7642"/>
        <v>0</v>
      </c>
      <c r="HU459" s="45">
        <f t="shared" si="7643"/>
        <v>0</v>
      </c>
      <c r="HV459" s="51">
        <f t="shared" si="7644"/>
        <v>0</v>
      </c>
      <c r="HW459" s="50">
        <f t="shared" si="7645"/>
        <v>0</v>
      </c>
      <c r="HX459" s="45">
        <f t="shared" si="7646"/>
        <v>0</v>
      </c>
      <c r="HY459" s="51">
        <f t="shared" si="7647"/>
        <v>0</v>
      </c>
      <c r="HZ459" s="252">
        <f t="shared" si="7648"/>
        <v>0</v>
      </c>
      <c r="IA459" s="253">
        <f t="shared" si="7649"/>
        <v>0</v>
      </c>
      <c r="IB459" s="253">
        <f t="shared" si="7650"/>
        <v>0</v>
      </c>
      <c r="IC459" s="239"/>
      <c r="ID459" s="240"/>
      <c r="IE459" s="241">
        <f>IC459*ID459</f>
        <v>0</v>
      </c>
      <c r="IF459" s="239"/>
      <c r="IG459" s="240"/>
      <c r="IH459" s="241">
        <f>IF459*IG459</f>
        <v>0</v>
      </c>
      <c r="II459" s="236">
        <f t="shared" si="7651"/>
        <v>0</v>
      </c>
      <c r="IJ459" s="232">
        <f t="shared" si="7652"/>
        <v>0</v>
      </c>
      <c r="IK459" s="233">
        <f t="shared" si="7653"/>
        <v>0</v>
      </c>
      <c r="IL459" s="239"/>
      <c r="IM459" s="240"/>
      <c r="IN459" s="241">
        <f t="shared" si="7654"/>
        <v>0</v>
      </c>
      <c r="IO459" s="239"/>
      <c r="IP459" s="240"/>
      <c r="IQ459" s="241">
        <f t="shared" si="7655"/>
        <v>0</v>
      </c>
      <c r="IR459" s="236">
        <f t="shared" si="7656"/>
        <v>0</v>
      </c>
      <c r="IS459" s="232">
        <f t="shared" si="7657"/>
        <v>0</v>
      </c>
      <c r="IT459" s="233">
        <f t="shared" si="7658"/>
        <v>0</v>
      </c>
      <c r="IU459" s="239"/>
      <c r="IV459" s="240"/>
      <c r="IW459" s="241">
        <f>IU459*IV459</f>
        <v>0</v>
      </c>
      <c r="IX459" s="239"/>
      <c r="IY459" s="240"/>
      <c r="IZ459" s="241">
        <f>IX459*IY459</f>
        <v>0</v>
      </c>
      <c r="JA459" s="236">
        <f t="shared" si="7659"/>
        <v>0</v>
      </c>
      <c r="JB459" s="232">
        <f t="shared" si="7660"/>
        <v>0</v>
      </c>
      <c r="JC459" s="233">
        <f t="shared" si="7661"/>
        <v>0</v>
      </c>
      <c r="JD459" s="449">
        <f t="shared" si="7662"/>
        <v>0</v>
      </c>
      <c r="JE459" s="450">
        <f t="shared" si="7663"/>
        <v>0</v>
      </c>
      <c r="JF459" s="451">
        <f t="shared" si="7664"/>
        <v>0</v>
      </c>
      <c r="JG459" s="449">
        <f t="shared" si="7665"/>
        <v>0</v>
      </c>
      <c r="JH459" s="450">
        <f t="shared" si="7666"/>
        <v>0</v>
      </c>
      <c r="JI459" s="451">
        <f t="shared" si="7667"/>
        <v>0</v>
      </c>
      <c r="JJ459" s="252">
        <f t="shared" si="7668"/>
        <v>0</v>
      </c>
      <c r="JK459" s="253">
        <f t="shared" si="7669"/>
        <v>0</v>
      </c>
      <c r="JL459" s="253">
        <f t="shared" si="7670"/>
        <v>0</v>
      </c>
      <c r="JM459" s="88"/>
      <c r="JN459" s="100"/>
      <c r="JO459" s="90">
        <f>JM459*JN459</f>
        <v>0</v>
      </c>
      <c r="JP459" s="88"/>
      <c r="JQ459" s="100"/>
      <c r="JR459" s="90">
        <f>JP459*JQ459</f>
        <v>0</v>
      </c>
      <c r="JS459" s="236">
        <f t="shared" si="7671"/>
        <v>0</v>
      </c>
      <c r="JT459" s="232">
        <f t="shared" si="7672"/>
        <v>0</v>
      </c>
      <c r="JU459" s="233">
        <f t="shared" si="7673"/>
        <v>0</v>
      </c>
      <c r="JV459" s="88"/>
      <c r="JW459" s="100"/>
      <c r="JX459" s="90">
        <f>JV459*JW459</f>
        <v>0</v>
      </c>
      <c r="JY459" s="88"/>
      <c r="JZ459" s="100"/>
      <c r="KA459" s="90">
        <f>JY459*JZ459</f>
        <v>0</v>
      </c>
      <c r="KB459" s="236">
        <f t="shared" si="7674"/>
        <v>0</v>
      </c>
      <c r="KC459" s="232">
        <f t="shared" si="7675"/>
        <v>0</v>
      </c>
      <c r="KD459" s="233">
        <f t="shared" si="7676"/>
        <v>0</v>
      </c>
      <c r="KE459" s="88"/>
      <c r="KF459" s="100"/>
      <c r="KG459" s="90">
        <f t="shared" si="7677"/>
        <v>0</v>
      </c>
      <c r="KH459" s="88"/>
      <c r="KI459" s="100"/>
      <c r="KJ459" s="90">
        <f t="shared" si="7678"/>
        <v>0</v>
      </c>
      <c r="KK459" s="41">
        <f t="shared" si="7679"/>
        <v>0</v>
      </c>
      <c r="KL459" s="42">
        <f t="shared" si="7680"/>
        <v>0</v>
      </c>
      <c r="KM459" s="43">
        <f t="shared" si="7681"/>
        <v>0</v>
      </c>
      <c r="KN459" s="50">
        <f t="shared" si="7682"/>
        <v>0</v>
      </c>
      <c r="KO459" s="45">
        <f t="shared" si="7683"/>
        <v>0</v>
      </c>
      <c r="KP459" s="51">
        <f t="shared" si="7684"/>
        <v>0</v>
      </c>
      <c r="KQ459" s="50">
        <f t="shared" si="7685"/>
        <v>0</v>
      </c>
      <c r="KR459" s="45">
        <f t="shared" si="7686"/>
        <v>0</v>
      </c>
      <c r="KS459" s="51">
        <f t="shared" si="7687"/>
        <v>0</v>
      </c>
      <c r="KT459" s="81">
        <f t="shared" si="7688"/>
        <v>0</v>
      </c>
      <c r="KU459" s="52">
        <f t="shared" si="7689"/>
        <v>0</v>
      </c>
      <c r="KV459" s="52">
        <f t="shared" si="7690"/>
        <v>0</v>
      </c>
      <c r="KW459" s="27">
        <f t="shared" si="7691"/>
        <v>0</v>
      </c>
      <c r="KX459" s="28">
        <f t="shared" si="7692"/>
        <v>0</v>
      </c>
      <c r="KY459" s="29">
        <f t="shared" si="7693"/>
        <v>0</v>
      </c>
      <c r="KZ459" s="27">
        <f t="shared" si="7694"/>
        <v>0</v>
      </c>
      <c r="LA459" s="28">
        <f t="shared" si="7695"/>
        <v>0</v>
      </c>
      <c r="LB459" s="29">
        <f t="shared" si="7696"/>
        <v>0</v>
      </c>
      <c r="LC459" s="27">
        <f t="shared" si="7697"/>
        <v>0</v>
      </c>
      <c r="LD459" s="28">
        <f t="shared" si="7698"/>
        <v>0</v>
      </c>
      <c r="LE459" s="29">
        <f t="shared" si="7699"/>
        <v>0</v>
      </c>
    </row>
    <row r="460" spans="2:317" ht="20.25" hidden="1" customHeight="1" outlineLevel="3">
      <c r="B460" s="84" t="s">
        <v>486</v>
      </c>
      <c r="C460" s="176" t="s">
        <v>486</v>
      </c>
      <c r="D460" s="176" t="s">
        <v>261</v>
      </c>
      <c r="E460" s="176" t="s">
        <v>262</v>
      </c>
      <c r="F460" s="84" t="s">
        <v>283</v>
      </c>
      <c r="G460" s="239"/>
      <c r="H460" s="240"/>
      <c r="I460" s="241">
        <f t="shared" si="7403"/>
        <v>0</v>
      </c>
      <c r="J460" s="239"/>
      <c r="K460" s="240"/>
      <c r="L460" s="241">
        <f t="shared" si="7404"/>
        <v>0</v>
      </c>
      <c r="M460" s="41">
        <f t="shared" si="7405"/>
        <v>0</v>
      </c>
      <c r="N460" s="42">
        <f t="shared" si="7406"/>
        <v>0</v>
      </c>
      <c r="O460" s="43">
        <f t="shared" si="7407"/>
        <v>0</v>
      </c>
      <c r="P460" s="239"/>
      <c r="Q460" s="240"/>
      <c r="R460" s="241">
        <f>P460*Q460</f>
        <v>0</v>
      </c>
      <c r="S460" s="239"/>
      <c r="T460" s="240"/>
      <c r="U460" s="241">
        <f>S460*T460</f>
        <v>0</v>
      </c>
      <c r="V460" s="41">
        <f t="shared" si="7410"/>
        <v>0</v>
      </c>
      <c r="W460" s="42">
        <f t="shared" si="7411"/>
        <v>0</v>
      </c>
      <c r="X460" s="43">
        <f t="shared" si="7412"/>
        <v>0</v>
      </c>
      <c r="Y460" s="239"/>
      <c r="Z460" s="240"/>
      <c r="AA460" s="241">
        <f>Y460*Z460</f>
        <v>0</v>
      </c>
      <c r="AB460" s="239"/>
      <c r="AC460" s="240"/>
      <c r="AD460" s="241">
        <f>AB460*AC460</f>
        <v>0</v>
      </c>
      <c r="AE460" s="236">
        <f t="shared" si="7415"/>
        <v>0</v>
      </c>
      <c r="AF460" s="232">
        <f t="shared" si="7416"/>
        <v>0</v>
      </c>
      <c r="AG460" s="233">
        <f t="shared" si="7417"/>
        <v>0</v>
      </c>
      <c r="AH460" s="449">
        <f t="shared" si="7418"/>
        <v>0</v>
      </c>
      <c r="AI460" s="450">
        <f t="shared" si="7419"/>
        <v>0</v>
      </c>
      <c r="AJ460" s="451">
        <f t="shared" si="7420"/>
        <v>0</v>
      </c>
      <c r="AK460" s="449">
        <f t="shared" si="7421"/>
        <v>0</v>
      </c>
      <c r="AL460" s="450">
        <f t="shared" si="7422"/>
        <v>0</v>
      </c>
      <c r="AM460" s="451">
        <f t="shared" si="7423"/>
        <v>0</v>
      </c>
      <c r="AN460" s="252">
        <f t="shared" si="7424"/>
        <v>0</v>
      </c>
      <c r="AO460" s="253">
        <f t="shared" si="7425"/>
        <v>0</v>
      </c>
      <c r="AP460" s="253">
        <f t="shared" si="7426"/>
        <v>0</v>
      </c>
      <c r="AQ460" s="88"/>
      <c r="AR460" s="100"/>
      <c r="AS460" s="90">
        <f>AQ460*AR460</f>
        <v>0</v>
      </c>
      <c r="AT460" s="88"/>
      <c r="AU460" s="100"/>
      <c r="AV460" s="90">
        <f>AT460*AU460</f>
        <v>0</v>
      </c>
      <c r="AW460" s="236">
        <f t="shared" si="7428"/>
        <v>0</v>
      </c>
      <c r="AX460" s="232">
        <f t="shared" si="7429"/>
        <v>0</v>
      </c>
      <c r="AY460" s="233">
        <f t="shared" si="7430"/>
        <v>0</v>
      </c>
      <c r="AZ460" s="389"/>
      <c r="BA460" s="108"/>
      <c r="BB460" s="90">
        <f>AZ460*BA460</f>
        <v>0</v>
      </c>
      <c r="BC460" s="88"/>
      <c r="BD460" s="100"/>
      <c r="BE460" s="90">
        <f>BC460*BD460</f>
        <v>0</v>
      </c>
      <c r="BF460" s="236">
        <f t="shared" si="7433"/>
        <v>0</v>
      </c>
      <c r="BG460" s="232">
        <f t="shared" si="7434"/>
        <v>0</v>
      </c>
      <c r="BH460" s="233">
        <f t="shared" si="7435"/>
        <v>0</v>
      </c>
      <c r="BI460" s="389"/>
      <c r="BJ460" s="100"/>
      <c r="BK460" s="90">
        <f t="shared" si="7436"/>
        <v>0</v>
      </c>
      <c r="BL460" s="88"/>
      <c r="BM460" s="100"/>
      <c r="BN460" s="90">
        <f t="shared" si="7437"/>
        <v>0</v>
      </c>
      <c r="BO460" s="236">
        <f t="shared" si="7438"/>
        <v>0</v>
      </c>
      <c r="BP460" s="232">
        <f t="shared" si="7439"/>
        <v>0</v>
      </c>
      <c r="BQ460" s="233">
        <f t="shared" si="7440"/>
        <v>0</v>
      </c>
      <c r="BR460" s="50">
        <f t="shared" si="7441"/>
        <v>0</v>
      </c>
      <c r="BS460" s="45">
        <f t="shared" si="7442"/>
        <v>0</v>
      </c>
      <c r="BT460" s="51">
        <f t="shared" si="7443"/>
        <v>0</v>
      </c>
      <c r="BU460" s="50">
        <f t="shared" si="7444"/>
        <v>0</v>
      </c>
      <c r="BV460" s="45">
        <f t="shared" si="7445"/>
        <v>0</v>
      </c>
      <c r="BW460" s="51">
        <f t="shared" si="7446"/>
        <v>0</v>
      </c>
      <c r="BX460" s="252">
        <f t="shared" si="7447"/>
        <v>0</v>
      </c>
      <c r="BY460" s="253">
        <f t="shared" si="7448"/>
        <v>0</v>
      </c>
      <c r="BZ460" s="253">
        <f t="shared" si="7449"/>
        <v>0</v>
      </c>
      <c r="CA460" s="239"/>
      <c r="CB460" s="240"/>
      <c r="CC460" s="241">
        <f>CA460*CB460</f>
        <v>0</v>
      </c>
      <c r="CD460" s="239"/>
      <c r="CE460" s="240"/>
      <c r="CF460" s="241">
        <f>CD460*CE460</f>
        <v>0</v>
      </c>
      <c r="CG460" s="236">
        <f t="shared" si="7452"/>
        <v>0</v>
      </c>
      <c r="CH460" s="232">
        <f t="shared" si="7453"/>
        <v>0</v>
      </c>
      <c r="CI460" s="233">
        <f t="shared" si="7454"/>
        <v>0</v>
      </c>
      <c r="CJ460" s="389"/>
      <c r="CK460" s="100"/>
      <c r="CL460" s="241">
        <f t="shared" si="7455"/>
        <v>0</v>
      </c>
      <c r="CM460" s="239"/>
      <c r="CN460" s="240"/>
      <c r="CO460" s="241">
        <f t="shared" si="7456"/>
        <v>0</v>
      </c>
      <c r="CP460" s="236">
        <f t="shared" si="7457"/>
        <v>0</v>
      </c>
      <c r="CQ460" s="232">
        <f t="shared" si="7458"/>
        <v>0</v>
      </c>
      <c r="CR460" s="233">
        <f t="shared" si="7459"/>
        <v>0</v>
      </c>
      <c r="CS460" s="239"/>
      <c r="CT460" s="240"/>
      <c r="CU460" s="241">
        <f>CS460*CT460</f>
        <v>0</v>
      </c>
      <c r="CV460" s="239"/>
      <c r="CW460" s="240"/>
      <c r="CX460" s="241">
        <f>CV460*CW460</f>
        <v>0</v>
      </c>
      <c r="CY460" s="236">
        <f t="shared" si="7462"/>
        <v>0</v>
      </c>
      <c r="CZ460" s="232">
        <f t="shared" si="7463"/>
        <v>0</v>
      </c>
      <c r="DA460" s="233">
        <f t="shared" si="7464"/>
        <v>0</v>
      </c>
      <c r="DB460" s="449">
        <f t="shared" si="7465"/>
        <v>0</v>
      </c>
      <c r="DC460" s="450">
        <f t="shared" si="7466"/>
        <v>0</v>
      </c>
      <c r="DD460" s="451">
        <f t="shared" si="7467"/>
        <v>0</v>
      </c>
      <c r="DE460" s="449">
        <f t="shared" si="7468"/>
        <v>0</v>
      </c>
      <c r="DF460" s="450">
        <f t="shared" si="7469"/>
        <v>0</v>
      </c>
      <c r="DG460" s="451">
        <f t="shared" si="7470"/>
        <v>0</v>
      </c>
      <c r="DH460" s="252">
        <f t="shared" si="7471"/>
        <v>0</v>
      </c>
      <c r="DI460" s="253">
        <f t="shared" si="7472"/>
        <v>0</v>
      </c>
      <c r="DJ460" s="253">
        <f t="shared" si="7473"/>
        <v>0</v>
      </c>
      <c r="DK460" s="389"/>
      <c r="DL460" s="100"/>
      <c r="DM460" s="90">
        <f>DK460*DL460</f>
        <v>0</v>
      </c>
      <c r="DN460" s="88"/>
      <c r="DO460" s="100"/>
      <c r="DP460" s="90">
        <f>DN460*DO460</f>
        <v>0</v>
      </c>
      <c r="DQ460" s="236">
        <f t="shared" si="7476"/>
        <v>0</v>
      </c>
      <c r="DR460" s="232">
        <f t="shared" si="7477"/>
        <v>0</v>
      </c>
      <c r="DS460" s="233">
        <f t="shared" si="7478"/>
        <v>0</v>
      </c>
      <c r="DT460" s="88"/>
      <c r="DU460" s="100"/>
      <c r="DV460" s="90">
        <f>DT460*DU460</f>
        <v>0</v>
      </c>
      <c r="DW460" s="88"/>
      <c r="DX460" s="100"/>
      <c r="DY460" s="90">
        <f>DW460*DX460</f>
        <v>0</v>
      </c>
      <c r="DZ460" s="236">
        <f t="shared" si="7481"/>
        <v>0</v>
      </c>
      <c r="EA460" s="232">
        <f t="shared" si="7482"/>
        <v>0</v>
      </c>
      <c r="EB460" s="233">
        <f t="shared" si="7483"/>
        <v>0</v>
      </c>
      <c r="EC460" s="389"/>
      <c r="ED460" s="100"/>
      <c r="EE460" s="90">
        <f t="shared" si="7484"/>
        <v>0</v>
      </c>
      <c r="EF460" s="88"/>
      <c r="EG460" s="100"/>
      <c r="EH460" s="90">
        <f t="shared" si="7485"/>
        <v>0</v>
      </c>
      <c r="EI460" s="41">
        <f t="shared" si="7486"/>
        <v>0</v>
      </c>
      <c r="EJ460" s="42">
        <f t="shared" si="7487"/>
        <v>0</v>
      </c>
      <c r="EK460" s="43">
        <f t="shared" si="7488"/>
        <v>0</v>
      </c>
      <c r="EL460" s="50">
        <f t="shared" si="7489"/>
        <v>0</v>
      </c>
      <c r="EM460" s="45">
        <f t="shared" si="7490"/>
        <v>0</v>
      </c>
      <c r="EN460" s="51">
        <f t="shared" si="7491"/>
        <v>0</v>
      </c>
      <c r="EO460" s="50">
        <f t="shared" si="7492"/>
        <v>0</v>
      </c>
      <c r="EP460" s="45">
        <f t="shared" si="7493"/>
        <v>0</v>
      </c>
      <c r="EQ460" s="51">
        <f t="shared" si="7494"/>
        <v>0</v>
      </c>
      <c r="ER460" s="81">
        <f t="shared" si="7495"/>
        <v>0</v>
      </c>
      <c r="ES460" s="52">
        <f t="shared" si="7496"/>
        <v>0</v>
      </c>
      <c r="ET460" s="52">
        <f t="shared" si="7497"/>
        <v>0</v>
      </c>
      <c r="EU460" s="27">
        <f t="shared" si="7498"/>
        <v>0</v>
      </c>
      <c r="EV460" s="28">
        <f t="shared" si="7499"/>
        <v>0</v>
      </c>
      <c r="EW460" s="29">
        <f t="shared" si="7500"/>
        <v>0</v>
      </c>
      <c r="EX460" s="27">
        <f t="shared" si="7501"/>
        <v>0</v>
      </c>
      <c r="EY460" s="28">
        <f t="shared" si="7502"/>
        <v>0</v>
      </c>
      <c r="EZ460" s="29">
        <f t="shared" si="7503"/>
        <v>0</v>
      </c>
      <c r="FA460" s="27">
        <f t="shared" si="7504"/>
        <v>0</v>
      </c>
      <c r="FB460" s="28">
        <f t="shared" si="7505"/>
        <v>0</v>
      </c>
      <c r="FC460" s="29">
        <f t="shared" si="7506"/>
        <v>0</v>
      </c>
      <c r="FE460" s="84"/>
      <c r="FF460" s="176"/>
      <c r="FG460" s="176"/>
      <c r="FH460" s="84"/>
      <c r="FI460" s="239"/>
      <c r="FJ460" s="240"/>
      <c r="FK460" s="241">
        <f t="shared" si="7611"/>
        <v>0</v>
      </c>
      <c r="FL460" s="239"/>
      <c r="FM460" s="240"/>
      <c r="FN460" s="241">
        <f t="shared" si="7612"/>
        <v>0</v>
      </c>
      <c r="FO460" s="41">
        <f t="shared" si="7613"/>
        <v>0</v>
      </c>
      <c r="FP460" s="42">
        <f t="shared" si="7614"/>
        <v>0</v>
      </c>
      <c r="FQ460" s="43">
        <f t="shared" si="7615"/>
        <v>0</v>
      </c>
      <c r="FR460" s="239"/>
      <c r="FS460" s="240"/>
      <c r="FT460" s="241">
        <f>FR460*FS460</f>
        <v>0</v>
      </c>
      <c r="FU460" s="239"/>
      <c r="FV460" s="240"/>
      <c r="FW460" s="241">
        <f>FU460*FV460</f>
        <v>0</v>
      </c>
      <c r="FX460" s="41">
        <f t="shared" si="7616"/>
        <v>0</v>
      </c>
      <c r="FY460" s="42">
        <f t="shared" si="7617"/>
        <v>0</v>
      </c>
      <c r="FZ460" s="43">
        <f t="shared" si="7618"/>
        <v>0</v>
      </c>
      <c r="GA460" s="239"/>
      <c r="GB460" s="240"/>
      <c r="GC460" s="241">
        <f>GA460*GB460</f>
        <v>0</v>
      </c>
      <c r="GD460" s="239"/>
      <c r="GE460" s="240"/>
      <c r="GF460" s="241">
        <f>GD460*GE460</f>
        <v>0</v>
      </c>
      <c r="GG460" s="236">
        <f t="shared" si="7619"/>
        <v>0</v>
      </c>
      <c r="GH460" s="232">
        <f t="shared" si="7620"/>
        <v>0</v>
      </c>
      <c r="GI460" s="233">
        <f t="shared" si="7621"/>
        <v>0</v>
      </c>
      <c r="GJ460" s="449">
        <f t="shared" si="7622"/>
        <v>0</v>
      </c>
      <c r="GK460" s="450">
        <f t="shared" si="7623"/>
        <v>0</v>
      </c>
      <c r="GL460" s="451">
        <f t="shared" si="7624"/>
        <v>0</v>
      </c>
      <c r="GM460" s="449">
        <f t="shared" si="7625"/>
        <v>0</v>
      </c>
      <c r="GN460" s="450">
        <f t="shared" si="7626"/>
        <v>0</v>
      </c>
      <c r="GO460" s="451">
        <f t="shared" si="7627"/>
        <v>0</v>
      </c>
      <c r="GP460" s="252">
        <f t="shared" si="7628"/>
        <v>0</v>
      </c>
      <c r="GQ460" s="253">
        <f t="shared" si="7629"/>
        <v>0</v>
      </c>
      <c r="GR460" s="253">
        <f t="shared" si="7630"/>
        <v>0</v>
      </c>
      <c r="GS460" s="88"/>
      <c r="GT460" s="100"/>
      <c r="GU460" s="90">
        <f>GS460*GT460</f>
        <v>0</v>
      </c>
      <c r="GV460" s="88"/>
      <c r="GW460" s="100"/>
      <c r="GX460" s="90">
        <f>GV460*GW460</f>
        <v>0</v>
      </c>
      <c r="GY460" s="236">
        <f t="shared" si="7631"/>
        <v>0</v>
      </c>
      <c r="GZ460" s="232">
        <f t="shared" si="7632"/>
        <v>0</v>
      </c>
      <c r="HA460" s="233">
        <f t="shared" si="7633"/>
        <v>0</v>
      </c>
      <c r="HB460" s="389"/>
      <c r="HC460" s="108"/>
      <c r="HD460" s="90">
        <f>HB460*HC460</f>
        <v>0</v>
      </c>
      <c r="HE460" s="88"/>
      <c r="HF460" s="100"/>
      <c r="HG460" s="90">
        <f>HE460*HF460</f>
        <v>0</v>
      </c>
      <c r="HH460" s="236">
        <f t="shared" si="7634"/>
        <v>0</v>
      </c>
      <c r="HI460" s="232">
        <f t="shared" si="7635"/>
        <v>0</v>
      </c>
      <c r="HJ460" s="233">
        <f t="shared" si="7636"/>
        <v>0</v>
      </c>
      <c r="HK460" s="389"/>
      <c r="HL460" s="100"/>
      <c r="HM460" s="90">
        <f t="shared" si="7637"/>
        <v>0</v>
      </c>
      <c r="HN460" s="88"/>
      <c r="HO460" s="100"/>
      <c r="HP460" s="90">
        <f t="shared" si="7638"/>
        <v>0</v>
      </c>
      <c r="HQ460" s="236">
        <f t="shared" si="7639"/>
        <v>0</v>
      </c>
      <c r="HR460" s="232">
        <f t="shared" si="7640"/>
        <v>0</v>
      </c>
      <c r="HS460" s="233">
        <f t="shared" si="7641"/>
        <v>0</v>
      </c>
      <c r="HT460" s="50">
        <f t="shared" si="7642"/>
        <v>0</v>
      </c>
      <c r="HU460" s="45">
        <f t="shared" si="7643"/>
        <v>0</v>
      </c>
      <c r="HV460" s="51">
        <f t="shared" si="7644"/>
        <v>0</v>
      </c>
      <c r="HW460" s="50">
        <f t="shared" si="7645"/>
        <v>0</v>
      </c>
      <c r="HX460" s="45">
        <f t="shared" si="7646"/>
        <v>0</v>
      </c>
      <c r="HY460" s="51">
        <f t="shared" si="7647"/>
        <v>0</v>
      </c>
      <c r="HZ460" s="252">
        <f t="shared" si="7648"/>
        <v>0</v>
      </c>
      <c r="IA460" s="253">
        <f t="shared" si="7649"/>
        <v>0</v>
      </c>
      <c r="IB460" s="253">
        <f t="shared" si="7650"/>
        <v>0</v>
      </c>
      <c r="IC460" s="239"/>
      <c r="ID460" s="240"/>
      <c r="IE460" s="241">
        <f>IC460*ID460</f>
        <v>0</v>
      </c>
      <c r="IF460" s="239"/>
      <c r="IG460" s="240"/>
      <c r="IH460" s="241">
        <f>IF460*IG460</f>
        <v>0</v>
      </c>
      <c r="II460" s="236">
        <f t="shared" si="7651"/>
        <v>0</v>
      </c>
      <c r="IJ460" s="232">
        <f t="shared" si="7652"/>
        <v>0</v>
      </c>
      <c r="IK460" s="233">
        <f t="shared" si="7653"/>
        <v>0</v>
      </c>
      <c r="IL460" s="389"/>
      <c r="IM460" s="100"/>
      <c r="IN460" s="241">
        <f t="shared" si="7654"/>
        <v>0</v>
      </c>
      <c r="IO460" s="239"/>
      <c r="IP460" s="240"/>
      <c r="IQ460" s="241">
        <f t="shared" si="7655"/>
        <v>0</v>
      </c>
      <c r="IR460" s="236">
        <f t="shared" si="7656"/>
        <v>0</v>
      </c>
      <c r="IS460" s="232">
        <f t="shared" si="7657"/>
        <v>0</v>
      </c>
      <c r="IT460" s="233">
        <f t="shared" si="7658"/>
        <v>0</v>
      </c>
      <c r="IU460" s="239"/>
      <c r="IV460" s="240"/>
      <c r="IW460" s="241">
        <f>IU460*IV460</f>
        <v>0</v>
      </c>
      <c r="IX460" s="239"/>
      <c r="IY460" s="240"/>
      <c r="IZ460" s="241">
        <f>IX460*IY460</f>
        <v>0</v>
      </c>
      <c r="JA460" s="236">
        <f t="shared" si="7659"/>
        <v>0</v>
      </c>
      <c r="JB460" s="232">
        <f t="shared" si="7660"/>
        <v>0</v>
      </c>
      <c r="JC460" s="233">
        <f t="shared" si="7661"/>
        <v>0</v>
      </c>
      <c r="JD460" s="449">
        <f t="shared" si="7662"/>
        <v>0</v>
      </c>
      <c r="JE460" s="450">
        <f t="shared" si="7663"/>
        <v>0</v>
      </c>
      <c r="JF460" s="451">
        <f t="shared" si="7664"/>
        <v>0</v>
      </c>
      <c r="JG460" s="449">
        <f t="shared" si="7665"/>
        <v>0</v>
      </c>
      <c r="JH460" s="450">
        <f t="shared" si="7666"/>
        <v>0</v>
      </c>
      <c r="JI460" s="451">
        <f t="shared" si="7667"/>
        <v>0</v>
      </c>
      <c r="JJ460" s="252">
        <f t="shared" si="7668"/>
        <v>0</v>
      </c>
      <c r="JK460" s="253">
        <f t="shared" si="7669"/>
        <v>0</v>
      </c>
      <c r="JL460" s="253">
        <f t="shared" si="7670"/>
        <v>0</v>
      </c>
      <c r="JM460" s="389"/>
      <c r="JN460" s="100"/>
      <c r="JO460" s="90">
        <f>JM460*JN460</f>
        <v>0</v>
      </c>
      <c r="JP460" s="88"/>
      <c r="JQ460" s="100"/>
      <c r="JR460" s="90">
        <f>JP460*JQ460</f>
        <v>0</v>
      </c>
      <c r="JS460" s="236">
        <f t="shared" si="7671"/>
        <v>0</v>
      </c>
      <c r="JT460" s="232">
        <f t="shared" si="7672"/>
        <v>0</v>
      </c>
      <c r="JU460" s="233">
        <f t="shared" si="7673"/>
        <v>0</v>
      </c>
      <c r="JV460" s="88"/>
      <c r="JW460" s="100"/>
      <c r="JX460" s="90">
        <f>JV460*JW460</f>
        <v>0</v>
      </c>
      <c r="JY460" s="88"/>
      <c r="JZ460" s="100"/>
      <c r="KA460" s="90">
        <f>JY460*JZ460</f>
        <v>0</v>
      </c>
      <c r="KB460" s="236">
        <f t="shared" si="7674"/>
        <v>0</v>
      </c>
      <c r="KC460" s="232">
        <f t="shared" si="7675"/>
        <v>0</v>
      </c>
      <c r="KD460" s="233">
        <f t="shared" si="7676"/>
        <v>0</v>
      </c>
      <c r="KE460" s="389"/>
      <c r="KF460" s="100"/>
      <c r="KG460" s="90">
        <f t="shared" si="7677"/>
        <v>0</v>
      </c>
      <c r="KH460" s="88"/>
      <c r="KI460" s="100"/>
      <c r="KJ460" s="90">
        <f t="shared" si="7678"/>
        <v>0</v>
      </c>
      <c r="KK460" s="41">
        <f t="shared" si="7679"/>
        <v>0</v>
      </c>
      <c r="KL460" s="42">
        <f t="shared" si="7680"/>
        <v>0</v>
      </c>
      <c r="KM460" s="43">
        <f t="shared" si="7681"/>
        <v>0</v>
      </c>
      <c r="KN460" s="50">
        <f t="shared" si="7682"/>
        <v>0</v>
      </c>
      <c r="KO460" s="45">
        <f t="shared" si="7683"/>
        <v>0</v>
      </c>
      <c r="KP460" s="51">
        <f t="shared" si="7684"/>
        <v>0</v>
      </c>
      <c r="KQ460" s="50">
        <f t="shared" si="7685"/>
        <v>0</v>
      </c>
      <c r="KR460" s="45">
        <f t="shared" si="7686"/>
        <v>0</v>
      </c>
      <c r="KS460" s="51">
        <f t="shared" si="7687"/>
        <v>0</v>
      </c>
      <c r="KT460" s="81">
        <f t="shared" si="7688"/>
        <v>0</v>
      </c>
      <c r="KU460" s="52">
        <f t="shared" si="7689"/>
        <v>0</v>
      </c>
      <c r="KV460" s="52">
        <f t="shared" si="7690"/>
        <v>0</v>
      </c>
      <c r="KW460" s="27">
        <f t="shared" si="7691"/>
        <v>0</v>
      </c>
      <c r="KX460" s="28">
        <f t="shared" si="7692"/>
        <v>0</v>
      </c>
      <c r="KY460" s="29">
        <f t="shared" si="7693"/>
        <v>0</v>
      </c>
      <c r="KZ460" s="27">
        <f t="shared" si="7694"/>
        <v>0</v>
      </c>
      <c r="LA460" s="28">
        <f t="shared" si="7695"/>
        <v>0</v>
      </c>
      <c r="LB460" s="29">
        <f t="shared" si="7696"/>
        <v>0</v>
      </c>
      <c r="LC460" s="27">
        <f t="shared" si="7697"/>
        <v>0</v>
      </c>
      <c r="LD460" s="28">
        <f t="shared" si="7698"/>
        <v>0</v>
      </c>
      <c r="LE460" s="29">
        <f t="shared" si="7699"/>
        <v>0</v>
      </c>
    </row>
    <row r="461" spans="2:317" ht="20.25" hidden="1" customHeight="1" outlineLevel="3">
      <c r="B461" s="84" t="s">
        <v>486</v>
      </c>
      <c r="C461" s="176" t="s">
        <v>486</v>
      </c>
      <c r="D461" s="176" t="s">
        <v>261</v>
      </c>
      <c r="E461" s="176" t="s">
        <v>310</v>
      </c>
      <c r="F461" s="84" t="s">
        <v>186</v>
      </c>
      <c r="G461" s="239"/>
      <c r="H461" s="240"/>
      <c r="I461" s="241">
        <f t="shared" si="7403"/>
        <v>0</v>
      </c>
      <c r="J461" s="239"/>
      <c r="K461" s="240"/>
      <c r="L461" s="241">
        <f t="shared" si="7404"/>
        <v>0</v>
      </c>
      <c r="M461" s="41">
        <f t="shared" si="7405"/>
        <v>0</v>
      </c>
      <c r="N461" s="42">
        <f t="shared" si="7406"/>
        <v>0</v>
      </c>
      <c r="O461" s="43">
        <f t="shared" si="7407"/>
        <v>0</v>
      </c>
      <c r="P461" s="239"/>
      <c r="Q461" s="240"/>
      <c r="R461" s="241">
        <f>P461*Q461</f>
        <v>0</v>
      </c>
      <c r="S461" s="239"/>
      <c r="T461" s="240"/>
      <c r="U461" s="241">
        <f>S461*T461</f>
        <v>0</v>
      </c>
      <c r="V461" s="41">
        <f t="shared" si="7410"/>
        <v>0</v>
      </c>
      <c r="W461" s="42">
        <f t="shared" si="7411"/>
        <v>0</v>
      </c>
      <c r="X461" s="43">
        <f t="shared" si="7412"/>
        <v>0</v>
      </c>
      <c r="Y461" s="239"/>
      <c r="Z461" s="240"/>
      <c r="AA461" s="241">
        <f>Y461*Z461</f>
        <v>0</v>
      </c>
      <c r="AB461" s="239"/>
      <c r="AC461" s="240"/>
      <c r="AD461" s="241">
        <f>AB461*AC461</f>
        <v>0</v>
      </c>
      <c r="AE461" s="236">
        <f t="shared" si="7415"/>
        <v>0</v>
      </c>
      <c r="AF461" s="232">
        <f t="shared" si="7416"/>
        <v>0</v>
      </c>
      <c r="AG461" s="233">
        <f t="shared" si="7417"/>
        <v>0</v>
      </c>
      <c r="AH461" s="449">
        <f t="shared" si="7418"/>
        <v>0</v>
      </c>
      <c r="AI461" s="450">
        <f t="shared" si="7419"/>
        <v>0</v>
      </c>
      <c r="AJ461" s="451">
        <f t="shared" si="7420"/>
        <v>0</v>
      </c>
      <c r="AK461" s="449">
        <f t="shared" si="7421"/>
        <v>0</v>
      </c>
      <c r="AL461" s="450">
        <f t="shared" si="7422"/>
        <v>0</v>
      </c>
      <c r="AM461" s="451">
        <f t="shared" si="7423"/>
        <v>0</v>
      </c>
      <c r="AN461" s="252">
        <f t="shared" si="7424"/>
        <v>0</v>
      </c>
      <c r="AO461" s="253">
        <f t="shared" si="7425"/>
        <v>0</v>
      </c>
      <c r="AP461" s="253">
        <f t="shared" si="7426"/>
        <v>0</v>
      </c>
      <c r="AQ461" s="88"/>
      <c r="AR461" s="100"/>
      <c r="AS461" s="90"/>
      <c r="AT461" s="88"/>
      <c r="AU461" s="100"/>
      <c r="AV461" s="90"/>
      <c r="AW461" s="236">
        <f t="shared" si="7428"/>
        <v>0</v>
      </c>
      <c r="AX461" s="232">
        <f t="shared" si="7429"/>
        <v>0</v>
      </c>
      <c r="AY461" s="233">
        <f t="shared" si="7430"/>
        <v>0</v>
      </c>
      <c r="AZ461" s="389"/>
      <c r="BA461" s="108"/>
      <c r="BB461" s="90">
        <f>AZ461*BA461</f>
        <v>0</v>
      </c>
      <c r="BC461" s="88"/>
      <c r="BD461" s="100"/>
      <c r="BE461" s="90">
        <f>BC461*BD461</f>
        <v>0</v>
      </c>
      <c r="BF461" s="236">
        <f t="shared" si="7433"/>
        <v>0</v>
      </c>
      <c r="BG461" s="232">
        <f t="shared" si="7434"/>
        <v>0</v>
      </c>
      <c r="BH461" s="233">
        <f t="shared" si="7435"/>
        <v>0</v>
      </c>
      <c r="BI461" s="88"/>
      <c r="BJ461" s="100"/>
      <c r="BK461" s="90">
        <f t="shared" si="7436"/>
        <v>0</v>
      </c>
      <c r="BL461" s="88"/>
      <c r="BM461" s="100"/>
      <c r="BN461" s="90">
        <f t="shared" si="7437"/>
        <v>0</v>
      </c>
      <c r="BO461" s="236">
        <f t="shared" si="7438"/>
        <v>0</v>
      </c>
      <c r="BP461" s="232">
        <f t="shared" si="7439"/>
        <v>0</v>
      </c>
      <c r="BQ461" s="233">
        <f t="shared" si="7440"/>
        <v>0</v>
      </c>
      <c r="BR461" s="50">
        <f t="shared" si="7441"/>
        <v>0</v>
      </c>
      <c r="BS461" s="45">
        <f t="shared" si="7442"/>
        <v>0</v>
      </c>
      <c r="BT461" s="51">
        <f t="shared" si="7443"/>
        <v>0</v>
      </c>
      <c r="BU461" s="50">
        <f t="shared" si="7444"/>
        <v>0</v>
      </c>
      <c r="BV461" s="45">
        <f t="shared" si="7445"/>
        <v>0</v>
      </c>
      <c r="BW461" s="51">
        <f t="shared" si="7446"/>
        <v>0</v>
      </c>
      <c r="BX461" s="252">
        <f t="shared" si="7447"/>
        <v>0</v>
      </c>
      <c r="BY461" s="253">
        <f t="shared" si="7448"/>
        <v>0</v>
      </c>
      <c r="BZ461" s="253">
        <f t="shared" si="7449"/>
        <v>0</v>
      </c>
      <c r="CA461" s="239"/>
      <c r="CB461" s="240"/>
      <c r="CC461" s="241"/>
      <c r="CD461" s="239"/>
      <c r="CE461" s="240"/>
      <c r="CF461" s="241"/>
      <c r="CG461" s="236">
        <f t="shared" si="7452"/>
        <v>0</v>
      </c>
      <c r="CH461" s="232">
        <f t="shared" si="7453"/>
        <v>0</v>
      </c>
      <c r="CI461" s="233">
        <f t="shared" si="7454"/>
        <v>0</v>
      </c>
      <c r="CJ461" s="239"/>
      <c r="CK461" s="240"/>
      <c r="CL461" s="241">
        <f t="shared" si="7455"/>
        <v>0</v>
      </c>
      <c r="CM461" s="239"/>
      <c r="CN461" s="240"/>
      <c r="CO461" s="241">
        <f t="shared" si="7456"/>
        <v>0</v>
      </c>
      <c r="CP461" s="236">
        <f t="shared" si="7457"/>
        <v>0</v>
      </c>
      <c r="CQ461" s="232">
        <f t="shared" si="7458"/>
        <v>0</v>
      </c>
      <c r="CR461" s="233">
        <f t="shared" si="7459"/>
        <v>0</v>
      </c>
      <c r="CS461" s="239"/>
      <c r="CT461" s="240"/>
      <c r="CU461" s="241">
        <f>CS461*CT461</f>
        <v>0</v>
      </c>
      <c r="CV461" s="239"/>
      <c r="CW461" s="240"/>
      <c r="CX461" s="241">
        <f>CV461*CW461</f>
        <v>0</v>
      </c>
      <c r="CY461" s="236">
        <f t="shared" si="7462"/>
        <v>0</v>
      </c>
      <c r="CZ461" s="232">
        <f t="shared" si="7463"/>
        <v>0</v>
      </c>
      <c r="DA461" s="233">
        <f t="shared" si="7464"/>
        <v>0</v>
      </c>
      <c r="DB461" s="449">
        <f t="shared" si="7465"/>
        <v>0</v>
      </c>
      <c r="DC461" s="450">
        <f t="shared" si="7466"/>
        <v>0</v>
      </c>
      <c r="DD461" s="451">
        <f t="shared" si="7467"/>
        <v>0</v>
      </c>
      <c r="DE461" s="449">
        <f t="shared" si="7468"/>
        <v>0</v>
      </c>
      <c r="DF461" s="450">
        <f t="shared" si="7469"/>
        <v>0</v>
      </c>
      <c r="DG461" s="451">
        <f t="shared" si="7470"/>
        <v>0</v>
      </c>
      <c r="DH461" s="252">
        <f t="shared" si="7471"/>
        <v>0</v>
      </c>
      <c r="DI461" s="253">
        <f t="shared" si="7472"/>
        <v>0</v>
      </c>
      <c r="DJ461" s="253">
        <f t="shared" si="7473"/>
        <v>0</v>
      </c>
      <c r="DK461" s="88"/>
      <c r="DL461" s="100"/>
      <c r="DM461" s="90"/>
      <c r="DN461" s="88"/>
      <c r="DO461" s="100"/>
      <c r="DP461" s="90"/>
      <c r="DQ461" s="236">
        <f t="shared" si="7476"/>
        <v>0</v>
      </c>
      <c r="DR461" s="232">
        <f t="shared" si="7477"/>
        <v>0</v>
      </c>
      <c r="DS461" s="233">
        <f t="shared" si="7478"/>
        <v>0</v>
      </c>
      <c r="DT461" s="88"/>
      <c r="DU461" s="100"/>
      <c r="DV461" s="90"/>
      <c r="DW461" s="88"/>
      <c r="DX461" s="100"/>
      <c r="DY461" s="90"/>
      <c r="DZ461" s="236">
        <f t="shared" si="7481"/>
        <v>0</v>
      </c>
      <c r="EA461" s="232">
        <f t="shared" si="7482"/>
        <v>0</v>
      </c>
      <c r="EB461" s="233">
        <f t="shared" si="7483"/>
        <v>0</v>
      </c>
      <c r="EC461" s="389"/>
      <c r="ED461" s="108"/>
      <c r="EE461" s="90">
        <f t="shared" si="7484"/>
        <v>0</v>
      </c>
      <c r="EF461" s="88"/>
      <c r="EG461" s="100"/>
      <c r="EH461" s="90">
        <f t="shared" si="7485"/>
        <v>0</v>
      </c>
      <c r="EI461" s="41">
        <f t="shared" si="7486"/>
        <v>0</v>
      </c>
      <c r="EJ461" s="42">
        <f t="shared" si="7487"/>
        <v>0</v>
      </c>
      <c r="EK461" s="43">
        <f t="shared" si="7488"/>
        <v>0</v>
      </c>
      <c r="EL461" s="50">
        <f t="shared" si="7489"/>
        <v>0</v>
      </c>
      <c r="EM461" s="45">
        <f t="shared" si="7490"/>
        <v>0</v>
      </c>
      <c r="EN461" s="51">
        <f t="shared" si="7491"/>
        <v>0</v>
      </c>
      <c r="EO461" s="50">
        <f t="shared" si="7492"/>
        <v>0</v>
      </c>
      <c r="EP461" s="45">
        <f t="shared" si="7493"/>
        <v>0</v>
      </c>
      <c r="EQ461" s="51">
        <f t="shared" si="7494"/>
        <v>0</v>
      </c>
      <c r="ER461" s="81">
        <f t="shared" si="7495"/>
        <v>0</v>
      </c>
      <c r="ES461" s="52">
        <f t="shared" si="7496"/>
        <v>0</v>
      </c>
      <c r="ET461" s="52">
        <f t="shared" si="7497"/>
        <v>0</v>
      </c>
      <c r="EU461" s="27">
        <f t="shared" si="7498"/>
        <v>0</v>
      </c>
      <c r="EV461" s="28">
        <f t="shared" si="7499"/>
        <v>0</v>
      </c>
      <c r="EW461" s="29">
        <f t="shared" si="7500"/>
        <v>0</v>
      </c>
      <c r="EX461" s="27">
        <f t="shared" si="7501"/>
        <v>0</v>
      </c>
      <c r="EY461" s="28">
        <f t="shared" si="7502"/>
        <v>0</v>
      </c>
      <c r="EZ461" s="29">
        <f t="shared" si="7503"/>
        <v>0</v>
      </c>
      <c r="FA461" s="27">
        <f t="shared" si="7504"/>
        <v>0</v>
      </c>
      <c r="FB461" s="28">
        <f t="shared" si="7505"/>
        <v>0</v>
      </c>
      <c r="FC461" s="29">
        <f t="shared" si="7506"/>
        <v>0</v>
      </c>
      <c r="FE461" s="84"/>
      <c r="FF461" s="176"/>
      <c r="FG461" s="176"/>
      <c r="FH461" s="84"/>
      <c r="FI461" s="239"/>
      <c r="FJ461" s="240"/>
      <c r="FK461" s="241">
        <f t="shared" si="7611"/>
        <v>0</v>
      </c>
      <c r="FL461" s="239"/>
      <c r="FM461" s="240"/>
      <c r="FN461" s="241">
        <f t="shared" si="7612"/>
        <v>0</v>
      </c>
      <c r="FO461" s="41">
        <f t="shared" si="7613"/>
        <v>0</v>
      </c>
      <c r="FP461" s="42">
        <f t="shared" si="7614"/>
        <v>0</v>
      </c>
      <c r="FQ461" s="43">
        <f t="shared" si="7615"/>
        <v>0</v>
      </c>
      <c r="FR461" s="239"/>
      <c r="FS461" s="240"/>
      <c r="FT461" s="241">
        <f>FR461*FS461</f>
        <v>0</v>
      </c>
      <c r="FU461" s="239"/>
      <c r="FV461" s="240"/>
      <c r="FW461" s="241">
        <f>FU461*FV461</f>
        <v>0</v>
      </c>
      <c r="FX461" s="41">
        <f t="shared" si="7616"/>
        <v>0</v>
      </c>
      <c r="FY461" s="42">
        <f t="shared" si="7617"/>
        <v>0</v>
      </c>
      <c r="FZ461" s="43">
        <f t="shared" si="7618"/>
        <v>0</v>
      </c>
      <c r="GA461" s="239"/>
      <c r="GB461" s="240"/>
      <c r="GC461" s="241">
        <f>GA461*GB461</f>
        <v>0</v>
      </c>
      <c r="GD461" s="239"/>
      <c r="GE461" s="240"/>
      <c r="GF461" s="241">
        <f>GD461*GE461</f>
        <v>0</v>
      </c>
      <c r="GG461" s="236">
        <f t="shared" si="7619"/>
        <v>0</v>
      </c>
      <c r="GH461" s="232">
        <f t="shared" si="7620"/>
        <v>0</v>
      </c>
      <c r="GI461" s="233">
        <f t="shared" si="7621"/>
        <v>0</v>
      </c>
      <c r="GJ461" s="449">
        <f t="shared" si="7622"/>
        <v>0</v>
      </c>
      <c r="GK461" s="450">
        <f t="shared" si="7623"/>
        <v>0</v>
      </c>
      <c r="GL461" s="451">
        <f t="shared" si="7624"/>
        <v>0</v>
      </c>
      <c r="GM461" s="449">
        <f t="shared" si="7625"/>
        <v>0</v>
      </c>
      <c r="GN461" s="450">
        <f t="shared" si="7626"/>
        <v>0</v>
      </c>
      <c r="GO461" s="451">
        <f t="shared" si="7627"/>
        <v>0</v>
      </c>
      <c r="GP461" s="252">
        <f t="shared" si="7628"/>
        <v>0</v>
      </c>
      <c r="GQ461" s="253">
        <f t="shared" si="7629"/>
        <v>0</v>
      </c>
      <c r="GR461" s="253">
        <f t="shared" si="7630"/>
        <v>0</v>
      </c>
      <c r="GS461" s="88"/>
      <c r="GT461" s="100"/>
      <c r="GU461" s="90"/>
      <c r="GV461" s="88"/>
      <c r="GW461" s="100"/>
      <c r="GX461" s="90"/>
      <c r="GY461" s="236">
        <f t="shared" si="7631"/>
        <v>0</v>
      </c>
      <c r="GZ461" s="232">
        <f t="shared" si="7632"/>
        <v>0</v>
      </c>
      <c r="HA461" s="233">
        <f t="shared" si="7633"/>
        <v>0</v>
      </c>
      <c r="HB461" s="389"/>
      <c r="HC461" s="108"/>
      <c r="HD461" s="90">
        <f>HB461*HC461</f>
        <v>0</v>
      </c>
      <c r="HE461" s="88"/>
      <c r="HF461" s="100"/>
      <c r="HG461" s="90">
        <f>HE461*HF461</f>
        <v>0</v>
      </c>
      <c r="HH461" s="236">
        <f t="shared" si="7634"/>
        <v>0</v>
      </c>
      <c r="HI461" s="232">
        <f t="shared" si="7635"/>
        <v>0</v>
      </c>
      <c r="HJ461" s="233">
        <f t="shared" si="7636"/>
        <v>0</v>
      </c>
      <c r="HK461" s="88"/>
      <c r="HL461" s="100"/>
      <c r="HM461" s="90">
        <f t="shared" si="7637"/>
        <v>0</v>
      </c>
      <c r="HN461" s="88"/>
      <c r="HO461" s="100"/>
      <c r="HP461" s="90">
        <f t="shared" si="7638"/>
        <v>0</v>
      </c>
      <c r="HQ461" s="236">
        <f t="shared" si="7639"/>
        <v>0</v>
      </c>
      <c r="HR461" s="232">
        <f t="shared" si="7640"/>
        <v>0</v>
      </c>
      <c r="HS461" s="233">
        <f t="shared" si="7641"/>
        <v>0</v>
      </c>
      <c r="HT461" s="50">
        <f t="shared" si="7642"/>
        <v>0</v>
      </c>
      <c r="HU461" s="45">
        <f t="shared" si="7643"/>
        <v>0</v>
      </c>
      <c r="HV461" s="51">
        <f t="shared" si="7644"/>
        <v>0</v>
      </c>
      <c r="HW461" s="50">
        <f t="shared" si="7645"/>
        <v>0</v>
      </c>
      <c r="HX461" s="45">
        <f t="shared" si="7646"/>
        <v>0</v>
      </c>
      <c r="HY461" s="51">
        <f t="shared" si="7647"/>
        <v>0</v>
      </c>
      <c r="HZ461" s="252">
        <f t="shared" si="7648"/>
        <v>0</v>
      </c>
      <c r="IA461" s="253">
        <f t="shared" si="7649"/>
        <v>0</v>
      </c>
      <c r="IB461" s="253">
        <f t="shared" si="7650"/>
        <v>0</v>
      </c>
      <c r="IC461" s="239"/>
      <c r="ID461" s="240"/>
      <c r="IE461" s="241"/>
      <c r="IF461" s="239"/>
      <c r="IG461" s="240"/>
      <c r="IH461" s="241"/>
      <c r="II461" s="236">
        <f t="shared" si="7651"/>
        <v>0</v>
      </c>
      <c r="IJ461" s="232">
        <f t="shared" si="7652"/>
        <v>0</v>
      </c>
      <c r="IK461" s="233">
        <f t="shared" si="7653"/>
        <v>0</v>
      </c>
      <c r="IL461" s="239"/>
      <c r="IM461" s="240"/>
      <c r="IN461" s="241">
        <f t="shared" si="7654"/>
        <v>0</v>
      </c>
      <c r="IO461" s="239"/>
      <c r="IP461" s="240"/>
      <c r="IQ461" s="241">
        <f t="shared" si="7655"/>
        <v>0</v>
      </c>
      <c r="IR461" s="236">
        <f t="shared" si="7656"/>
        <v>0</v>
      </c>
      <c r="IS461" s="232">
        <f t="shared" si="7657"/>
        <v>0</v>
      </c>
      <c r="IT461" s="233">
        <f t="shared" si="7658"/>
        <v>0</v>
      </c>
      <c r="IU461" s="239"/>
      <c r="IV461" s="240"/>
      <c r="IW461" s="241">
        <f>IU461*IV461</f>
        <v>0</v>
      </c>
      <c r="IX461" s="239"/>
      <c r="IY461" s="240"/>
      <c r="IZ461" s="241">
        <f>IX461*IY461</f>
        <v>0</v>
      </c>
      <c r="JA461" s="236">
        <f t="shared" si="7659"/>
        <v>0</v>
      </c>
      <c r="JB461" s="232">
        <f t="shared" si="7660"/>
        <v>0</v>
      </c>
      <c r="JC461" s="233">
        <f t="shared" si="7661"/>
        <v>0</v>
      </c>
      <c r="JD461" s="449">
        <f t="shared" si="7662"/>
        <v>0</v>
      </c>
      <c r="JE461" s="450">
        <f t="shared" si="7663"/>
        <v>0</v>
      </c>
      <c r="JF461" s="451">
        <f t="shared" si="7664"/>
        <v>0</v>
      </c>
      <c r="JG461" s="449">
        <f t="shared" si="7665"/>
        <v>0</v>
      </c>
      <c r="JH461" s="450">
        <f t="shared" si="7666"/>
        <v>0</v>
      </c>
      <c r="JI461" s="451">
        <f t="shared" si="7667"/>
        <v>0</v>
      </c>
      <c r="JJ461" s="252">
        <f t="shared" si="7668"/>
        <v>0</v>
      </c>
      <c r="JK461" s="253">
        <f t="shared" si="7669"/>
        <v>0</v>
      </c>
      <c r="JL461" s="253">
        <f t="shared" si="7670"/>
        <v>0</v>
      </c>
      <c r="JM461" s="88"/>
      <c r="JN461" s="100"/>
      <c r="JO461" s="90"/>
      <c r="JP461" s="88"/>
      <c r="JQ461" s="100"/>
      <c r="JR461" s="90"/>
      <c r="JS461" s="236">
        <f t="shared" si="7671"/>
        <v>0</v>
      </c>
      <c r="JT461" s="232">
        <f t="shared" si="7672"/>
        <v>0</v>
      </c>
      <c r="JU461" s="233">
        <f t="shared" si="7673"/>
        <v>0</v>
      </c>
      <c r="JV461" s="88"/>
      <c r="JW461" s="100"/>
      <c r="JX461" s="90"/>
      <c r="JY461" s="88"/>
      <c r="JZ461" s="100"/>
      <c r="KA461" s="90"/>
      <c r="KB461" s="236">
        <f t="shared" si="7674"/>
        <v>0</v>
      </c>
      <c r="KC461" s="232">
        <f t="shared" si="7675"/>
        <v>0</v>
      </c>
      <c r="KD461" s="233">
        <f t="shared" si="7676"/>
        <v>0</v>
      </c>
      <c r="KE461" s="389"/>
      <c r="KF461" s="108"/>
      <c r="KG461" s="90">
        <f t="shared" si="7677"/>
        <v>0</v>
      </c>
      <c r="KH461" s="88"/>
      <c r="KI461" s="100"/>
      <c r="KJ461" s="90">
        <f t="shared" si="7678"/>
        <v>0</v>
      </c>
      <c r="KK461" s="41">
        <f t="shared" si="7679"/>
        <v>0</v>
      </c>
      <c r="KL461" s="42">
        <f t="shared" si="7680"/>
        <v>0</v>
      </c>
      <c r="KM461" s="43">
        <f t="shared" si="7681"/>
        <v>0</v>
      </c>
      <c r="KN461" s="50">
        <f t="shared" si="7682"/>
        <v>0</v>
      </c>
      <c r="KO461" s="45">
        <f t="shared" si="7683"/>
        <v>0</v>
      </c>
      <c r="KP461" s="51">
        <f t="shared" si="7684"/>
        <v>0</v>
      </c>
      <c r="KQ461" s="50">
        <f t="shared" si="7685"/>
        <v>0</v>
      </c>
      <c r="KR461" s="45">
        <f t="shared" si="7686"/>
        <v>0</v>
      </c>
      <c r="KS461" s="51">
        <f t="shared" si="7687"/>
        <v>0</v>
      </c>
      <c r="KT461" s="81">
        <f t="shared" si="7688"/>
        <v>0</v>
      </c>
      <c r="KU461" s="52">
        <f t="shared" si="7689"/>
        <v>0</v>
      </c>
      <c r="KV461" s="52">
        <f t="shared" si="7690"/>
        <v>0</v>
      </c>
      <c r="KW461" s="27">
        <f t="shared" si="7691"/>
        <v>0</v>
      </c>
      <c r="KX461" s="28">
        <f t="shared" si="7692"/>
        <v>0</v>
      </c>
      <c r="KY461" s="29">
        <f t="shared" si="7693"/>
        <v>0</v>
      </c>
      <c r="KZ461" s="27">
        <f t="shared" si="7694"/>
        <v>0</v>
      </c>
      <c r="LA461" s="28">
        <f t="shared" si="7695"/>
        <v>0</v>
      </c>
      <c r="LB461" s="29">
        <f t="shared" si="7696"/>
        <v>0</v>
      </c>
      <c r="LC461" s="27">
        <f t="shared" si="7697"/>
        <v>0</v>
      </c>
      <c r="LD461" s="28">
        <f t="shared" si="7698"/>
        <v>0</v>
      </c>
      <c r="LE461" s="29">
        <f t="shared" si="7699"/>
        <v>0</v>
      </c>
    </row>
    <row r="462" spans="2:317" ht="20.25" hidden="1" customHeight="1" outlineLevel="3">
      <c r="B462" s="84" t="s">
        <v>486</v>
      </c>
      <c r="C462" s="176" t="s">
        <v>486</v>
      </c>
      <c r="D462" s="176"/>
      <c r="E462" s="176"/>
      <c r="F462" s="84"/>
      <c r="G462" s="239"/>
      <c r="H462" s="240"/>
      <c r="I462" s="241">
        <f t="shared" si="7403"/>
        <v>0</v>
      </c>
      <c r="J462" s="239"/>
      <c r="K462" s="240"/>
      <c r="L462" s="241">
        <f t="shared" si="7404"/>
        <v>0</v>
      </c>
      <c r="M462" s="41">
        <f t="shared" si="7405"/>
        <v>0</v>
      </c>
      <c r="N462" s="42">
        <f t="shared" si="7406"/>
        <v>0</v>
      </c>
      <c r="O462" s="43">
        <f t="shared" si="7407"/>
        <v>0</v>
      </c>
      <c r="P462" s="239"/>
      <c r="Q462" s="240"/>
      <c r="R462" s="241">
        <f>P462*Q462</f>
        <v>0</v>
      </c>
      <c r="S462" s="239"/>
      <c r="T462" s="240"/>
      <c r="U462" s="241">
        <f>S462*T462</f>
        <v>0</v>
      </c>
      <c r="V462" s="41">
        <f t="shared" si="7410"/>
        <v>0</v>
      </c>
      <c r="W462" s="42">
        <f t="shared" si="7411"/>
        <v>0</v>
      </c>
      <c r="X462" s="43">
        <f t="shared" si="7412"/>
        <v>0</v>
      </c>
      <c r="Y462" s="239"/>
      <c r="Z462" s="240"/>
      <c r="AA462" s="241">
        <f>Y462*Z462</f>
        <v>0</v>
      </c>
      <c r="AB462" s="239"/>
      <c r="AC462" s="240"/>
      <c r="AD462" s="241">
        <f>AB462*AC462</f>
        <v>0</v>
      </c>
      <c r="AE462" s="236">
        <f t="shared" si="7415"/>
        <v>0</v>
      </c>
      <c r="AF462" s="232">
        <f t="shared" si="7416"/>
        <v>0</v>
      </c>
      <c r="AG462" s="233">
        <f t="shared" si="7417"/>
        <v>0</v>
      </c>
      <c r="AH462" s="449">
        <f t="shared" si="7418"/>
        <v>0</v>
      </c>
      <c r="AI462" s="450">
        <f t="shared" si="7419"/>
        <v>0</v>
      </c>
      <c r="AJ462" s="451">
        <f t="shared" si="7420"/>
        <v>0</v>
      </c>
      <c r="AK462" s="449">
        <f t="shared" si="7421"/>
        <v>0</v>
      </c>
      <c r="AL462" s="450">
        <f t="shared" si="7422"/>
        <v>0</v>
      </c>
      <c r="AM462" s="451">
        <f t="shared" si="7423"/>
        <v>0</v>
      </c>
      <c r="AN462" s="252">
        <f t="shared" si="7424"/>
        <v>0</v>
      </c>
      <c r="AO462" s="253">
        <f t="shared" si="7425"/>
        <v>0</v>
      </c>
      <c r="AP462" s="253">
        <f t="shared" si="7426"/>
        <v>0</v>
      </c>
      <c r="AQ462" s="88"/>
      <c r="AR462" s="100"/>
      <c r="AS462" s="90">
        <f>AQ462*AR462</f>
        <v>0</v>
      </c>
      <c r="AT462" s="88"/>
      <c r="AU462" s="100"/>
      <c r="AV462" s="90">
        <f>AT462*AU462</f>
        <v>0</v>
      </c>
      <c r="AW462" s="236">
        <f t="shared" si="7428"/>
        <v>0</v>
      </c>
      <c r="AX462" s="232">
        <f t="shared" si="7429"/>
        <v>0</v>
      </c>
      <c r="AY462" s="233">
        <f t="shared" si="7430"/>
        <v>0</v>
      </c>
      <c r="AZ462" s="88"/>
      <c r="BA462" s="100"/>
      <c r="BB462" s="90">
        <f>AZ462*BA462</f>
        <v>0</v>
      </c>
      <c r="BC462" s="88"/>
      <c r="BD462" s="100"/>
      <c r="BE462" s="90">
        <f>BC462*BD462</f>
        <v>0</v>
      </c>
      <c r="BF462" s="236">
        <f t="shared" si="7433"/>
        <v>0</v>
      </c>
      <c r="BG462" s="232">
        <f t="shared" si="7434"/>
        <v>0</v>
      </c>
      <c r="BH462" s="233">
        <f t="shared" si="7435"/>
        <v>0</v>
      </c>
      <c r="BI462" s="88"/>
      <c r="BJ462" s="100"/>
      <c r="BK462" s="90">
        <f t="shared" si="7436"/>
        <v>0</v>
      </c>
      <c r="BL462" s="88"/>
      <c r="BM462" s="100"/>
      <c r="BN462" s="90">
        <f t="shared" si="7437"/>
        <v>0</v>
      </c>
      <c r="BO462" s="236">
        <f t="shared" si="7438"/>
        <v>0</v>
      </c>
      <c r="BP462" s="232">
        <f t="shared" si="7439"/>
        <v>0</v>
      </c>
      <c r="BQ462" s="233">
        <f t="shared" si="7440"/>
        <v>0</v>
      </c>
      <c r="BR462" s="50">
        <f t="shared" si="7441"/>
        <v>0</v>
      </c>
      <c r="BS462" s="45">
        <f t="shared" si="7442"/>
        <v>0</v>
      </c>
      <c r="BT462" s="51">
        <f t="shared" si="7443"/>
        <v>0</v>
      </c>
      <c r="BU462" s="50">
        <f t="shared" si="7444"/>
        <v>0</v>
      </c>
      <c r="BV462" s="45">
        <f t="shared" si="7445"/>
        <v>0</v>
      </c>
      <c r="BW462" s="51">
        <f t="shared" si="7446"/>
        <v>0</v>
      </c>
      <c r="BX462" s="252">
        <f t="shared" si="7447"/>
        <v>0</v>
      </c>
      <c r="BY462" s="253">
        <f t="shared" si="7448"/>
        <v>0</v>
      </c>
      <c r="BZ462" s="253">
        <f t="shared" si="7449"/>
        <v>0</v>
      </c>
      <c r="CA462" s="239"/>
      <c r="CB462" s="240"/>
      <c r="CC462" s="241">
        <f>CA462*CB462</f>
        <v>0</v>
      </c>
      <c r="CD462" s="239"/>
      <c r="CE462" s="240"/>
      <c r="CF462" s="241">
        <f>CD462*CE462</f>
        <v>0</v>
      </c>
      <c r="CG462" s="236">
        <f t="shared" si="7452"/>
        <v>0</v>
      </c>
      <c r="CH462" s="232">
        <f t="shared" si="7453"/>
        <v>0</v>
      </c>
      <c r="CI462" s="233">
        <f t="shared" si="7454"/>
        <v>0</v>
      </c>
      <c r="CJ462" s="239"/>
      <c r="CK462" s="240"/>
      <c r="CL462" s="241">
        <f t="shared" si="7455"/>
        <v>0</v>
      </c>
      <c r="CM462" s="239"/>
      <c r="CN462" s="240"/>
      <c r="CO462" s="241">
        <f t="shared" si="7456"/>
        <v>0</v>
      </c>
      <c r="CP462" s="236">
        <f t="shared" si="7457"/>
        <v>0</v>
      </c>
      <c r="CQ462" s="232">
        <f t="shared" si="7458"/>
        <v>0</v>
      </c>
      <c r="CR462" s="233">
        <f t="shared" si="7459"/>
        <v>0</v>
      </c>
      <c r="CS462" s="239"/>
      <c r="CT462" s="240"/>
      <c r="CU462" s="241">
        <f>CS462*CT462</f>
        <v>0</v>
      </c>
      <c r="CV462" s="239"/>
      <c r="CW462" s="240"/>
      <c r="CX462" s="241">
        <f>CV462*CW462</f>
        <v>0</v>
      </c>
      <c r="CY462" s="236">
        <f t="shared" si="7462"/>
        <v>0</v>
      </c>
      <c r="CZ462" s="232">
        <f t="shared" si="7463"/>
        <v>0</v>
      </c>
      <c r="DA462" s="233">
        <f t="shared" si="7464"/>
        <v>0</v>
      </c>
      <c r="DB462" s="449">
        <f t="shared" si="7465"/>
        <v>0</v>
      </c>
      <c r="DC462" s="450">
        <f t="shared" si="7466"/>
        <v>0</v>
      </c>
      <c r="DD462" s="451">
        <f t="shared" si="7467"/>
        <v>0</v>
      </c>
      <c r="DE462" s="449">
        <f t="shared" si="7468"/>
        <v>0</v>
      </c>
      <c r="DF462" s="450">
        <f t="shared" si="7469"/>
        <v>0</v>
      </c>
      <c r="DG462" s="451">
        <f t="shared" si="7470"/>
        <v>0</v>
      </c>
      <c r="DH462" s="252">
        <f t="shared" si="7471"/>
        <v>0</v>
      </c>
      <c r="DI462" s="253">
        <f t="shared" si="7472"/>
        <v>0</v>
      </c>
      <c r="DJ462" s="253">
        <f t="shared" si="7473"/>
        <v>0</v>
      </c>
      <c r="DK462" s="88"/>
      <c r="DL462" s="100"/>
      <c r="DM462" s="90">
        <f>DK462*DL462</f>
        <v>0</v>
      </c>
      <c r="DN462" s="88"/>
      <c r="DO462" s="100"/>
      <c r="DP462" s="90">
        <f>DN462*DO462</f>
        <v>0</v>
      </c>
      <c r="DQ462" s="236">
        <f t="shared" si="7476"/>
        <v>0</v>
      </c>
      <c r="DR462" s="232">
        <f t="shared" si="7477"/>
        <v>0</v>
      </c>
      <c r="DS462" s="233">
        <f t="shared" si="7478"/>
        <v>0</v>
      </c>
      <c r="DT462" s="88"/>
      <c r="DU462" s="100"/>
      <c r="DV462" s="90">
        <f>DT462*DU462</f>
        <v>0</v>
      </c>
      <c r="DW462" s="88"/>
      <c r="DX462" s="100"/>
      <c r="DY462" s="90">
        <f>DW462*DX462</f>
        <v>0</v>
      </c>
      <c r="DZ462" s="236">
        <f t="shared" si="7481"/>
        <v>0</v>
      </c>
      <c r="EA462" s="232">
        <f t="shared" si="7482"/>
        <v>0</v>
      </c>
      <c r="EB462" s="233">
        <f t="shared" si="7483"/>
        <v>0</v>
      </c>
      <c r="EC462" s="88"/>
      <c r="ED462" s="100"/>
      <c r="EE462" s="90">
        <f t="shared" si="7484"/>
        <v>0</v>
      </c>
      <c r="EF462" s="88"/>
      <c r="EG462" s="100"/>
      <c r="EH462" s="90">
        <f t="shared" si="7485"/>
        <v>0</v>
      </c>
      <c r="EI462" s="41">
        <f t="shared" si="7486"/>
        <v>0</v>
      </c>
      <c r="EJ462" s="42">
        <f t="shared" si="7487"/>
        <v>0</v>
      </c>
      <c r="EK462" s="43">
        <f t="shared" si="7488"/>
        <v>0</v>
      </c>
      <c r="EL462" s="50">
        <f t="shared" si="7489"/>
        <v>0</v>
      </c>
      <c r="EM462" s="45">
        <f t="shared" si="7490"/>
        <v>0</v>
      </c>
      <c r="EN462" s="51">
        <f t="shared" si="7491"/>
        <v>0</v>
      </c>
      <c r="EO462" s="50">
        <f t="shared" si="7492"/>
        <v>0</v>
      </c>
      <c r="EP462" s="45">
        <f t="shared" si="7493"/>
        <v>0</v>
      </c>
      <c r="EQ462" s="51">
        <f t="shared" si="7494"/>
        <v>0</v>
      </c>
      <c r="ER462" s="81">
        <f t="shared" si="7495"/>
        <v>0</v>
      </c>
      <c r="ES462" s="52">
        <f t="shared" si="7496"/>
        <v>0</v>
      </c>
      <c r="ET462" s="52">
        <f t="shared" si="7497"/>
        <v>0</v>
      </c>
      <c r="EU462" s="27">
        <f t="shared" si="7498"/>
        <v>0</v>
      </c>
      <c r="EV462" s="28">
        <f t="shared" si="7499"/>
        <v>0</v>
      </c>
      <c r="EW462" s="29">
        <f t="shared" si="7500"/>
        <v>0</v>
      </c>
      <c r="EX462" s="27">
        <f t="shared" si="7501"/>
        <v>0</v>
      </c>
      <c r="EY462" s="28">
        <f t="shared" si="7502"/>
        <v>0</v>
      </c>
      <c r="EZ462" s="29">
        <f t="shared" si="7503"/>
        <v>0</v>
      </c>
      <c r="FA462" s="27">
        <f t="shared" si="7504"/>
        <v>0</v>
      </c>
      <c r="FB462" s="28">
        <f t="shared" si="7505"/>
        <v>0</v>
      </c>
      <c r="FC462" s="29">
        <f t="shared" si="7506"/>
        <v>0</v>
      </c>
      <c r="FE462" s="84"/>
      <c r="FF462" s="176"/>
      <c r="FG462" s="176"/>
      <c r="FH462" s="84"/>
      <c r="FI462" s="239"/>
      <c r="FJ462" s="240"/>
      <c r="FK462" s="241">
        <f t="shared" si="7611"/>
        <v>0</v>
      </c>
      <c r="FL462" s="239"/>
      <c r="FM462" s="240"/>
      <c r="FN462" s="241">
        <f t="shared" si="7612"/>
        <v>0</v>
      </c>
      <c r="FO462" s="41">
        <f t="shared" si="7613"/>
        <v>0</v>
      </c>
      <c r="FP462" s="42">
        <f t="shared" si="7614"/>
        <v>0</v>
      </c>
      <c r="FQ462" s="43">
        <f t="shared" si="7615"/>
        <v>0</v>
      </c>
      <c r="FR462" s="239"/>
      <c r="FS462" s="240"/>
      <c r="FT462" s="241">
        <f>FR462*FS462</f>
        <v>0</v>
      </c>
      <c r="FU462" s="239"/>
      <c r="FV462" s="240"/>
      <c r="FW462" s="241">
        <f>FU462*FV462</f>
        <v>0</v>
      </c>
      <c r="FX462" s="41">
        <f t="shared" si="7616"/>
        <v>0</v>
      </c>
      <c r="FY462" s="42">
        <f t="shared" si="7617"/>
        <v>0</v>
      </c>
      <c r="FZ462" s="43">
        <f t="shared" si="7618"/>
        <v>0</v>
      </c>
      <c r="GA462" s="239"/>
      <c r="GB462" s="240"/>
      <c r="GC462" s="241">
        <f>GA462*GB462</f>
        <v>0</v>
      </c>
      <c r="GD462" s="239"/>
      <c r="GE462" s="240"/>
      <c r="GF462" s="241">
        <f>GD462*GE462</f>
        <v>0</v>
      </c>
      <c r="GG462" s="236">
        <f t="shared" si="7619"/>
        <v>0</v>
      </c>
      <c r="GH462" s="232">
        <f t="shared" si="7620"/>
        <v>0</v>
      </c>
      <c r="GI462" s="233">
        <f t="shared" si="7621"/>
        <v>0</v>
      </c>
      <c r="GJ462" s="449">
        <f t="shared" si="7622"/>
        <v>0</v>
      </c>
      <c r="GK462" s="450">
        <f t="shared" si="7623"/>
        <v>0</v>
      </c>
      <c r="GL462" s="451">
        <f t="shared" si="7624"/>
        <v>0</v>
      </c>
      <c r="GM462" s="449">
        <f t="shared" si="7625"/>
        <v>0</v>
      </c>
      <c r="GN462" s="450">
        <f t="shared" si="7626"/>
        <v>0</v>
      </c>
      <c r="GO462" s="451">
        <f t="shared" si="7627"/>
        <v>0</v>
      </c>
      <c r="GP462" s="252">
        <f t="shared" si="7628"/>
        <v>0</v>
      </c>
      <c r="GQ462" s="253">
        <f t="shared" si="7629"/>
        <v>0</v>
      </c>
      <c r="GR462" s="253">
        <f t="shared" si="7630"/>
        <v>0</v>
      </c>
      <c r="GS462" s="88"/>
      <c r="GT462" s="100"/>
      <c r="GU462" s="90">
        <f>GS462*GT462</f>
        <v>0</v>
      </c>
      <c r="GV462" s="88"/>
      <c r="GW462" s="100"/>
      <c r="GX462" s="90">
        <f>GV462*GW462</f>
        <v>0</v>
      </c>
      <c r="GY462" s="236">
        <f t="shared" si="7631"/>
        <v>0</v>
      </c>
      <c r="GZ462" s="232">
        <f t="shared" si="7632"/>
        <v>0</v>
      </c>
      <c r="HA462" s="233">
        <f t="shared" si="7633"/>
        <v>0</v>
      </c>
      <c r="HB462" s="88"/>
      <c r="HC462" s="100"/>
      <c r="HD462" s="90">
        <f>HB462*HC462</f>
        <v>0</v>
      </c>
      <c r="HE462" s="88"/>
      <c r="HF462" s="100"/>
      <c r="HG462" s="90">
        <f>HE462*HF462</f>
        <v>0</v>
      </c>
      <c r="HH462" s="236">
        <f t="shared" si="7634"/>
        <v>0</v>
      </c>
      <c r="HI462" s="232">
        <f t="shared" si="7635"/>
        <v>0</v>
      </c>
      <c r="HJ462" s="233">
        <f t="shared" si="7636"/>
        <v>0</v>
      </c>
      <c r="HK462" s="88"/>
      <c r="HL462" s="100"/>
      <c r="HM462" s="90">
        <f t="shared" si="7637"/>
        <v>0</v>
      </c>
      <c r="HN462" s="88"/>
      <c r="HO462" s="100"/>
      <c r="HP462" s="90">
        <f t="shared" si="7638"/>
        <v>0</v>
      </c>
      <c r="HQ462" s="236">
        <f t="shared" si="7639"/>
        <v>0</v>
      </c>
      <c r="HR462" s="232">
        <f t="shared" si="7640"/>
        <v>0</v>
      </c>
      <c r="HS462" s="233">
        <f t="shared" si="7641"/>
        <v>0</v>
      </c>
      <c r="HT462" s="50">
        <f t="shared" si="7642"/>
        <v>0</v>
      </c>
      <c r="HU462" s="45">
        <f t="shared" si="7643"/>
        <v>0</v>
      </c>
      <c r="HV462" s="51">
        <f t="shared" si="7644"/>
        <v>0</v>
      </c>
      <c r="HW462" s="50">
        <f t="shared" si="7645"/>
        <v>0</v>
      </c>
      <c r="HX462" s="45">
        <f t="shared" si="7646"/>
        <v>0</v>
      </c>
      <c r="HY462" s="51">
        <f t="shared" si="7647"/>
        <v>0</v>
      </c>
      <c r="HZ462" s="252">
        <f t="shared" si="7648"/>
        <v>0</v>
      </c>
      <c r="IA462" s="253">
        <f t="shared" si="7649"/>
        <v>0</v>
      </c>
      <c r="IB462" s="253">
        <f t="shared" si="7650"/>
        <v>0</v>
      </c>
      <c r="IC462" s="239"/>
      <c r="ID462" s="240"/>
      <c r="IE462" s="241">
        <f>IC462*ID462</f>
        <v>0</v>
      </c>
      <c r="IF462" s="239"/>
      <c r="IG462" s="240"/>
      <c r="IH462" s="241">
        <f>IF462*IG462</f>
        <v>0</v>
      </c>
      <c r="II462" s="236">
        <f t="shared" si="7651"/>
        <v>0</v>
      </c>
      <c r="IJ462" s="232">
        <f t="shared" si="7652"/>
        <v>0</v>
      </c>
      <c r="IK462" s="233">
        <f t="shared" si="7653"/>
        <v>0</v>
      </c>
      <c r="IL462" s="239"/>
      <c r="IM462" s="240"/>
      <c r="IN462" s="241">
        <f t="shared" si="7654"/>
        <v>0</v>
      </c>
      <c r="IO462" s="239"/>
      <c r="IP462" s="240"/>
      <c r="IQ462" s="241">
        <f t="shared" si="7655"/>
        <v>0</v>
      </c>
      <c r="IR462" s="236">
        <f t="shared" si="7656"/>
        <v>0</v>
      </c>
      <c r="IS462" s="232">
        <f t="shared" si="7657"/>
        <v>0</v>
      </c>
      <c r="IT462" s="233">
        <f t="shared" si="7658"/>
        <v>0</v>
      </c>
      <c r="IU462" s="239"/>
      <c r="IV462" s="240"/>
      <c r="IW462" s="241">
        <f>IU462*IV462</f>
        <v>0</v>
      </c>
      <c r="IX462" s="239"/>
      <c r="IY462" s="240"/>
      <c r="IZ462" s="241">
        <f>IX462*IY462</f>
        <v>0</v>
      </c>
      <c r="JA462" s="236">
        <f t="shared" si="7659"/>
        <v>0</v>
      </c>
      <c r="JB462" s="232">
        <f t="shared" si="7660"/>
        <v>0</v>
      </c>
      <c r="JC462" s="233">
        <f t="shared" si="7661"/>
        <v>0</v>
      </c>
      <c r="JD462" s="449">
        <f t="shared" si="7662"/>
        <v>0</v>
      </c>
      <c r="JE462" s="450">
        <f t="shared" si="7663"/>
        <v>0</v>
      </c>
      <c r="JF462" s="451">
        <f t="shared" si="7664"/>
        <v>0</v>
      </c>
      <c r="JG462" s="449">
        <f t="shared" si="7665"/>
        <v>0</v>
      </c>
      <c r="JH462" s="450">
        <f t="shared" si="7666"/>
        <v>0</v>
      </c>
      <c r="JI462" s="451">
        <f t="shared" si="7667"/>
        <v>0</v>
      </c>
      <c r="JJ462" s="252">
        <f t="shared" si="7668"/>
        <v>0</v>
      </c>
      <c r="JK462" s="253">
        <f t="shared" si="7669"/>
        <v>0</v>
      </c>
      <c r="JL462" s="253">
        <f t="shared" si="7670"/>
        <v>0</v>
      </c>
      <c r="JM462" s="88"/>
      <c r="JN462" s="100"/>
      <c r="JO462" s="90">
        <f>JM462*JN462</f>
        <v>0</v>
      </c>
      <c r="JP462" s="88"/>
      <c r="JQ462" s="100"/>
      <c r="JR462" s="90">
        <f>JP462*JQ462</f>
        <v>0</v>
      </c>
      <c r="JS462" s="236">
        <f t="shared" si="7671"/>
        <v>0</v>
      </c>
      <c r="JT462" s="232">
        <f t="shared" si="7672"/>
        <v>0</v>
      </c>
      <c r="JU462" s="233">
        <f t="shared" si="7673"/>
        <v>0</v>
      </c>
      <c r="JV462" s="88"/>
      <c r="JW462" s="100"/>
      <c r="JX462" s="90">
        <f>JV462*JW462</f>
        <v>0</v>
      </c>
      <c r="JY462" s="88"/>
      <c r="JZ462" s="100"/>
      <c r="KA462" s="90">
        <f>JY462*JZ462</f>
        <v>0</v>
      </c>
      <c r="KB462" s="236">
        <f t="shared" si="7674"/>
        <v>0</v>
      </c>
      <c r="KC462" s="232">
        <f t="shared" si="7675"/>
        <v>0</v>
      </c>
      <c r="KD462" s="233">
        <f t="shared" si="7676"/>
        <v>0</v>
      </c>
      <c r="KE462" s="88"/>
      <c r="KF462" s="100"/>
      <c r="KG462" s="90">
        <f t="shared" si="7677"/>
        <v>0</v>
      </c>
      <c r="KH462" s="88"/>
      <c r="KI462" s="100"/>
      <c r="KJ462" s="90">
        <f t="shared" si="7678"/>
        <v>0</v>
      </c>
      <c r="KK462" s="41">
        <f t="shared" si="7679"/>
        <v>0</v>
      </c>
      <c r="KL462" s="42">
        <f t="shared" si="7680"/>
        <v>0</v>
      </c>
      <c r="KM462" s="43">
        <f t="shared" si="7681"/>
        <v>0</v>
      </c>
      <c r="KN462" s="50">
        <f t="shared" si="7682"/>
        <v>0</v>
      </c>
      <c r="KO462" s="45">
        <f t="shared" si="7683"/>
        <v>0</v>
      </c>
      <c r="KP462" s="51">
        <f t="shared" si="7684"/>
        <v>0</v>
      </c>
      <c r="KQ462" s="50">
        <f t="shared" si="7685"/>
        <v>0</v>
      </c>
      <c r="KR462" s="45">
        <f t="shared" si="7686"/>
        <v>0</v>
      </c>
      <c r="KS462" s="51">
        <f t="shared" si="7687"/>
        <v>0</v>
      </c>
      <c r="KT462" s="81">
        <f t="shared" si="7688"/>
        <v>0</v>
      </c>
      <c r="KU462" s="52">
        <f t="shared" si="7689"/>
        <v>0</v>
      </c>
      <c r="KV462" s="52">
        <f t="shared" si="7690"/>
        <v>0</v>
      </c>
      <c r="KW462" s="27">
        <f t="shared" si="7691"/>
        <v>0</v>
      </c>
      <c r="KX462" s="28">
        <f t="shared" si="7692"/>
        <v>0</v>
      </c>
      <c r="KY462" s="29">
        <f t="shared" si="7693"/>
        <v>0</v>
      </c>
      <c r="KZ462" s="27">
        <f t="shared" si="7694"/>
        <v>0</v>
      </c>
      <c r="LA462" s="28">
        <f t="shared" si="7695"/>
        <v>0</v>
      </c>
      <c r="LB462" s="29">
        <f t="shared" si="7696"/>
        <v>0</v>
      </c>
      <c r="LC462" s="27">
        <f t="shared" si="7697"/>
        <v>0</v>
      </c>
      <c r="LD462" s="28">
        <f t="shared" si="7698"/>
        <v>0</v>
      </c>
      <c r="LE462" s="29">
        <f t="shared" si="7699"/>
        <v>0</v>
      </c>
    </row>
    <row r="463" spans="2:317" s="129" customFormat="1" ht="20.25" hidden="1" customHeight="1" outlineLevel="2">
      <c r="B463" s="119"/>
      <c r="C463" s="120"/>
      <c r="D463" s="120"/>
      <c r="E463" s="120"/>
      <c r="F463" s="121"/>
      <c r="G463" s="412">
        <f>SUBTOTAL(9,G457:G462)</f>
        <v>0</v>
      </c>
      <c r="H463" s="420"/>
      <c r="I463" s="414">
        <f>SUBTOTAL(9,I457:I462)</f>
        <v>0</v>
      </c>
      <c r="J463" s="412">
        <f>SUBTOTAL(9,J457:J462)</f>
        <v>0</v>
      </c>
      <c r="K463" s="420"/>
      <c r="L463" s="414">
        <f>SUBTOTAL(9,L457:L462)</f>
        <v>0</v>
      </c>
      <c r="M463" s="91">
        <f>SUBTOTAL(9,M457:M462)</f>
        <v>0</v>
      </c>
      <c r="N463" s="92"/>
      <c r="O463" s="93">
        <f>SUBTOTAL(9,O457:O462)</f>
        <v>0</v>
      </c>
      <c r="P463" s="412">
        <f>SUBTOTAL(9,P457:P462)</f>
        <v>1E-3</v>
      </c>
      <c r="Q463" s="420"/>
      <c r="R463" s="414">
        <f>SUBTOTAL(9,R457:R462)</f>
        <v>11.700000000000001</v>
      </c>
      <c r="S463" s="412">
        <f>SUBTOTAL(9,S457:S462)</f>
        <v>0</v>
      </c>
      <c r="T463" s="420"/>
      <c r="U463" s="414">
        <f>SUBTOTAL(9,U457:U462)</f>
        <v>0</v>
      </c>
      <c r="V463" s="91">
        <f>SUBTOTAL(9,V457:V462)</f>
        <v>1E-3</v>
      </c>
      <c r="W463" s="92"/>
      <c r="X463" s="93">
        <f>SUBTOTAL(9,X457:X462)</f>
        <v>11.700000000000001</v>
      </c>
      <c r="Y463" s="412">
        <f>SUBTOTAL(9,Y457:Y462)</f>
        <v>0</v>
      </c>
      <c r="Z463" s="420"/>
      <c r="AA463" s="414">
        <f>SUBTOTAL(9,AA457:AA462)</f>
        <v>0</v>
      </c>
      <c r="AB463" s="412">
        <f>SUBTOTAL(9,AB457:AB462)</f>
        <v>0</v>
      </c>
      <c r="AC463" s="420"/>
      <c r="AD463" s="414">
        <f>SUBTOTAL(9,AD457:AD462)</f>
        <v>0</v>
      </c>
      <c r="AE463" s="255">
        <f>SUBTOTAL(9,AE457:AE462)</f>
        <v>0</v>
      </c>
      <c r="AF463" s="256"/>
      <c r="AG463" s="257">
        <f>SUBTOTAL(9,AG457:AG462)</f>
        <v>0</v>
      </c>
      <c r="AH463" s="452">
        <f>SUBTOTAL(9,AH457:AH462)</f>
        <v>1E-3</v>
      </c>
      <c r="AI463" s="458">
        <f>IF(AJ463,AJ463/AH463,"")</f>
        <v>11700</v>
      </c>
      <c r="AJ463" s="454">
        <f>SUBTOTAL(9,AJ457:AJ462)</f>
        <v>11.700000000000001</v>
      </c>
      <c r="AK463" s="452">
        <f>SUBTOTAL(9,AK457:AK462)</f>
        <v>0</v>
      </c>
      <c r="AL463" s="458" t="str">
        <f>IF(AM463,AM463/AK463,"")</f>
        <v/>
      </c>
      <c r="AM463" s="455">
        <f>SUBTOTAL(9,AM457:AM462)</f>
        <v>0</v>
      </c>
      <c r="AN463" s="259">
        <f>SUBTOTAL(9,AN457:AN462)</f>
        <v>1E-3</v>
      </c>
      <c r="AO463" s="258"/>
      <c r="AP463" s="258">
        <f>SUBTOTAL(9,AP457:AP462)</f>
        <v>11.700000000000001</v>
      </c>
      <c r="AQ463" s="91">
        <f>SUBTOTAL(9,AQ457:AQ462)</f>
        <v>0</v>
      </c>
      <c r="AR463" s="101"/>
      <c r="AS463" s="93">
        <f>SUBTOTAL(9,AS457:AS462)</f>
        <v>0</v>
      </c>
      <c r="AT463" s="91">
        <f>SUBTOTAL(9,AT457:AT462)</f>
        <v>0</v>
      </c>
      <c r="AU463" s="101"/>
      <c r="AV463" s="93">
        <f>SUBTOTAL(9,AV457:AV462)</f>
        <v>0</v>
      </c>
      <c r="AW463" s="255">
        <f>SUBTOTAL(9,AW457:AW462)</f>
        <v>0</v>
      </c>
      <c r="AX463" s="256"/>
      <c r="AY463" s="257">
        <f>SUBTOTAL(9,AY457:AY462)</f>
        <v>0</v>
      </c>
      <c r="AZ463" s="91">
        <f>SUBTOTAL(9,AZ457:AZ462)</f>
        <v>0</v>
      </c>
      <c r="BA463" s="101"/>
      <c r="BB463" s="93">
        <f>SUBTOTAL(9,BB457:BB462)</f>
        <v>0</v>
      </c>
      <c r="BC463" s="91">
        <f>SUBTOTAL(9,BC457:BC462)</f>
        <v>0</v>
      </c>
      <c r="BD463" s="101"/>
      <c r="BE463" s="93">
        <f>SUBTOTAL(9,BE457:BE462)</f>
        <v>0</v>
      </c>
      <c r="BF463" s="255">
        <f>SUBTOTAL(9,BF457:BF462)</f>
        <v>0</v>
      </c>
      <c r="BG463" s="256"/>
      <c r="BH463" s="257">
        <f>SUBTOTAL(9,BH457:BH462)</f>
        <v>0</v>
      </c>
      <c r="BI463" s="91">
        <f>SUBTOTAL(9,BI457:BI462)</f>
        <v>0</v>
      </c>
      <c r="BJ463" s="101"/>
      <c r="BK463" s="93">
        <f>SUBTOTAL(9,BK457:BK462)</f>
        <v>0</v>
      </c>
      <c r="BL463" s="91">
        <f>SUBTOTAL(9,BL457:BL462)</f>
        <v>0</v>
      </c>
      <c r="BM463" s="101"/>
      <c r="BN463" s="93">
        <f>SUBTOTAL(9,BN457:BN462)</f>
        <v>0</v>
      </c>
      <c r="BO463" s="255">
        <f>SUBTOTAL(9,BO457:BO462)</f>
        <v>0</v>
      </c>
      <c r="BP463" s="256"/>
      <c r="BQ463" s="257">
        <f>SUBTOTAL(9,BQ457:BQ462)</f>
        <v>0</v>
      </c>
      <c r="BR463" s="122">
        <f>SUBTOTAL(9,BR457:BR462)</f>
        <v>0</v>
      </c>
      <c r="BS463" s="130" t="str">
        <f>IF(BT463,BT463/BR463,"")</f>
        <v/>
      </c>
      <c r="BT463" s="124">
        <f>SUBTOTAL(9,BT457:BT462)</f>
        <v>0</v>
      </c>
      <c r="BU463" s="122">
        <f>SUBTOTAL(9,BU457:BU462)</f>
        <v>0</v>
      </c>
      <c r="BV463" s="130" t="str">
        <f>IF(BW463,BW463/BU463,"")</f>
        <v/>
      </c>
      <c r="BW463" s="496">
        <f>SUBTOTAL(9,BW457:BW462)</f>
        <v>0</v>
      </c>
      <c r="BX463" s="259">
        <f>SUBTOTAL(9,BX457:BX462)</f>
        <v>0</v>
      </c>
      <c r="BY463" s="258"/>
      <c r="BZ463" s="258">
        <f>SUBTOTAL(9,BZ457:BZ462)</f>
        <v>0</v>
      </c>
      <c r="CA463" s="412">
        <f>SUBTOTAL(9,CA457:CA462)</f>
        <v>0</v>
      </c>
      <c r="CB463" s="420"/>
      <c r="CC463" s="414">
        <f>SUBTOTAL(9,CC457:CC462)</f>
        <v>0</v>
      </c>
      <c r="CD463" s="412">
        <f>SUBTOTAL(9,CD457:CD462)</f>
        <v>0</v>
      </c>
      <c r="CE463" s="420"/>
      <c r="CF463" s="414">
        <f>SUBTOTAL(9,CF457:CF462)</f>
        <v>0</v>
      </c>
      <c r="CG463" s="255">
        <f>SUBTOTAL(9,CG457:CG462)</f>
        <v>0</v>
      </c>
      <c r="CH463" s="256"/>
      <c r="CI463" s="257">
        <f>SUBTOTAL(9,CI457:CI462)</f>
        <v>0</v>
      </c>
      <c r="CJ463" s="412">
        <f>SUBTOTAL(9,CJ457:CJ462)</f>
        <v>0</v>
      </c>
      <c r="CK463" s="420"/>
      <c r="CL463" s="414">
        <f>SUBTOTAL(9,CL457:CL462)</f>
        <v>0</v>
      </c>
      <c r="CM463" s="412">
        <f>SUBTOTAL(9,CM457:CM462)</f>
        <v>0</v>
      </c>
      <c r="CN463" s="420"/>
      <c r="CO463" s="414">
        <f>SUBTOTAL(9,CO457:CO462)</f>
        <v>0</v>
      </c>
      <c r="CP463" s="255">
        <f>SUBTOTAL(9,CP457:CP462)</f>
        <v>0</v>
      </c>
      <c r="CQ463" s="256"/>
      <c r="CR463" s="257">
        <f>SUBTOTAL(9,CR457:CR462)</f>
        <v>0</v>
      </c>
      <c r="CS463" s="412">
        <f>SUBTOTAL(9,CS457:CS462)</f>
        <v>0</v>
      </c>
      <c r="CT463" s="420"/>
      <c r="CU463" s="414">
        <f>SUBTOTAL(9,CU457:CU462)</f>
        <v>0</v>
      </c>
      <c r="CV463" s="412">
        <f>SUBTOTAL(9,CV457:CV462)</f>
        <v>0</v>
      </c>
      <c r="CW463" s="420"/>
      <c r="CX463" s="414">
        <f>SUBTOTAL(9,CX457:CX462)</f>
        <v>0</v>
      </c>
      <c r="CY463" s="255">
        <f>SUBTOTAL(9,CY457:CY462)</f>
        <v>0</v>
      </c>
      <c r="CZ463" s="256"/>
      <c r="DA463" s="257">
        <f>SUBTOTAL(9,DA457:DA462)</f>
        <v>0</v>
      </c>
      <c r="DB463" s="452">
        <f>SUBTOTAL(9,DB457:DB462)</f>
        <v>0</v>
      </c>
      <c r="DC463" s="458" t="str">
        <f>IF(DD463,DD463/DB463,"")</f>
        <v/>
      </c>
      <c r="DD463" s="454">
        <f>SUBTOTAL(9,DD457:DD462)</f>
        <v>0</v>
      </c>
      <c r="DE463" s="452">
        <f>SUBTOTAL(9,DE457:DE462)</f>
        <v>0</v>
      </c>
      <c r="DF463" s="458" t="str">
        <f>IF(DG463,DG463/DE463,"")</f>
        <v/>
      </c>
      <c r="DG463" s="455">
        <f>SUBTOTAL(9,DG457:DG462)</f>
        <v>0</v>
      </c>
      <c r="DH463" s="259">
        <f>SUBTOTAL(9,DH457:DH462)</f>
        <v>0</v>
      </c>
      <c r="DI463" s="258"/>
      <c r="DJ463" s="258">
        <f>SUBTOTAL(9,DJ457:DJ462)</f>
        <v>0</v>
      </c>
      <c r="DK463" s="91">
        <f>SUBTOTAL(9,DK457:DK462)</f>
        <v>0</v>
      </c>
      <c r="DL463" s="101"/>
      <c r="DM463" s="93">
        <f>SUBTOTAL(9,DM457:DM462)</f>
        <v>0</v>
      </c>
      <c r="DN463" s="91">
        <f>SUBTOTAL(9,DN457:DN462)</f>
        <v>0</v>
      </c>
      <c r="DO463" s="101"/>
      <c r="DP463" s="93">
        <f>SUBTOTAL(9,DP457:DP462)</f>
        <v>0</v>
      </c>
      <c r="DQ463" s="255">
        <f>SUBTOTAL(9,DQ457:DQ462)</f>
        <v>0</v>
      </c>
      <c r="DR463" s="256"/>
      <c r="DS463" s="257">
        <f>SUBTOTAL(9,DS457:DS462)</f>
        <v>0</v>
      </c>
      <c r="DT463" s="91">
        <f>SUBTOTAL(9,DT457:DT462)</f>
        <v>0</v>
      </c>
      <c r="DU463" s="101"/>
      <c r="DV463" s="93">
        <f>SUBTOTAL(9,DV457:DV462)</f>
        <v>0</v>
      </c>
      <c r="DW463" s="91">
        <f>SUBTOTAL(9,DW457:DW462)</f>
        <v>0</v>
      </c>
      <c r="DX463" s="101"/>
      <c r="DY463" s="93">
        <f>SUBTOTAL(9,DY457:DY462)</f>
        <v>0</v>
      </c>
      <c r="DZ463" s="255">
        <f>SUBTOTAL(9,DZ457:DZ462)</f>
        <v>0</v>
      </c>
      <c r="EA463" s="256"/>
      <c r="EB463" s="257">
        <f>SUBTOTAL(9,EB457:EB462)</f>
        <v>0</v>
      </c>
      <c r="EC463" s="91">
        <f>SUBTOTAL(9,EC457:EC462)</f>
        <v>0</v>
      </c>
      <c r="ED463" s="101"/>
      <c r="EE463" s="93">
        <f>SUBTOTAL(9,EE457:EE462)</f>
        <v>0</v>
      </c>
      <c r="EF463" s="91">
        <f>SUBTOTAL(9,EF457:EF462)</f>
        <v>0</v>
      </c>
      <c r="EG463" s="101"/>
      <c r="EH463" s="93">
        <f>SUBTOTAL(9,EH457:EH462)</f>
        <v>0</v>
      </c>
      <c r="EI463" s="91">
        <f>SUBTOTAL(9,EI457:EI462)</f>
        <v>0</v>
      </c>
      <c r="EJ463" s="92"/>
      <c r="EK463" s="93">
        <f>SUBTOTAL(9,EK457:EK462)</f>
        <v>0</v>
      </c>
      <c r="EL463" s="122">
        <f>SUBTOTAL(9,EL457:EL462)</f>
        <v>0</v>
      </c>
      <c r="EM463" s="130" t="str">
        <f>IF(EN463,EN463/EL463,"")</f>
        <v/>
      </c>
      <c r="EN463" s="124">
        <f>SUBTOTAL(9,EN457:EN462)</f>
        <v>0</v>
      </c>
      <c r="EO463" s="122">
        <f>SUBTOTAL(9,EO457:EO462)</f>
        <v>0</v>
      </c>
      <c r="EP463" s="130" t="str">
        <f>IF(EQ463,EQ463/EO463,"")</f>
        <v/>
      </c>
      <c r="EQ463" s="496">
        <f>SUBTOTAL(9,EQ457:EQ462)</f>
        <v>0</v>
      </c>
      <c r="ER463" s="125">
        <f>SUBTOTAL(9,ER457:ER462)</f>
        <v>0</v>
      </c>
      <c r="ES463" s="124"/>
      <c r="ET463" s="124">
        <f>SUBTOTAL(9,ET457:ET462)</f>
        <v>0</v>
      </c>
      <c r="EU463" s="126">
        <f>SUBTOTAL(9,EU457:EU462)</f>
        <v>1E-3</v>
      </c>
      <c r="EV463" s="127">
        <f>IF(EW463,EW463/EU463,"")</f>
        <v>11700</v>
      </c>
      <c r="EW463" s="128">
        <f>SUBTOTAL(9,EW457:EW462)</f>
        <v>11.700000000000001</v>
      </c>
      <c r="EX463" s="126">
        <f>SUBTOTAL(9,EX457:EX462)</f>
        <v>0</v>
      </c>
      <c r="EY463" s="127" t="str">
        <f>IF(EZ463,EZ463/EX463,"")</f>
        <v/>
      </c>
      <c r="EZ463" s="128">
        <f>SUBTOTAL(9,EZ457:EZ462)</f>
        <v>0</v>
      </c>
      <c r="FA463" s="126">
        <f>SUBTOTAL(9,FA457:FA462)</f>
        <v>1E-3</v>
      </c>
      <c r="FB463" s="127"/>
      <c r="FC463" s="128">
        <f>SUBTOTAL(9,FC457:FC462)</f>
        <v>11.700000000000001</v>
      </c>
      <c r="FE463" s="119"/>
      <c r="FF463" s="120"/>
      <c r="FG463" s="120"/>
      <c r="FH463" s="121"/>
      <c r="FI463" s="412">
        <f>SUBTOTAL(9,FI457:FI462)</f>
        <v>0</v>
      </c>
      <c r="FJ463" s="420"/>
      <c r="FK463" s="414">
        <f>SUBTOTAL(9,FK457:FK462)</f>
        <v>0</v>
      </c>
      <c r="FL463" s="412">
        <f>SUBTOTAL(9,FL457:FL462)</f>
        <v>0</v>
      </c>
      <c r="FM463" s="420"/>
      <c r="FN463" s="414">
        <f>SUBTOTAL(9,FN457:FN462)</f>
        <v>0</v>
      </c>
      <c r="FO463" s="91">
        <f>SUBTOTAL(9,FO457:FO462)</f>
        <v>0</v>
      </c>
      <c r="FP463" s="92"/>
      <c r="FQ463" s="93">
        <f>SUBTOTAL(9,FQ457:FQ462)</f>
        <v>0</v>
      </c>
      <c r="FR463" s="412">
        <f>SUBTOTAL(9,FR457:FR462)</f>
        <v>0</v>
      </c>
      <c r="FS463" s="420"/>
      <c r="FT463" s="414">
        <f>SUBTOTAL(9,FT457:FT462)</f>
        <v>0</v>
      </c>
      <c r="FU463" s="412">
        <f>SUBTOTAL(9,FU457:FU462)</f>
        <v>0</v>
      </c>
      <c r="FV463" s="420"/>
      <c r="FW463" s="414">
        <f>SUBTOTAL(9,FW457:FW462)</f>
        <v>0</v>
      </c>
      <c r="FX463" s="91">
        <f>SUBTOTAL(9,FX457:FX462)</f>
        <v>0</v>
      </c>
      <c r="FY463" s="92"/>
      <c r="FZ463" s="93">
        <f>SUBTOTAL(9,FZ457:FZ462)</f>
        <v>0</v>
      </c>
      <c r="GA463" s="412">
        <f>SUBTOTAL(9,GA457:GA462)</f>
        <v>0</v>
      </c>
      <c r="GB463" s="420"/>
      <c r="GC463" s="414">
        <f>SUBTOTAL(9,GC457:GC462)</f>
        <v>0</v>
      </c>
      <c r="GD463" s="412">
        <f>SUBTOTAL(9,GD457:GD462)</f>
        <v>0</v>
      </c>
      <c r="GE463" s="420"/>
      <c r="GF463" s="414">
        <f>SUBTOTAL(9,GF457:GF462)</f>
        <v>0</v>
      </c>
      <c r="GG463" s="255">
        <f>SUBTOTAL(9,GG457:GG462)</f>
        <v>0</v>
      </c>
      <c r="GH463" s="256"/>
      <c r="GI463" s="257">
        <f>SUBTOTAL(9,GI457:GI462)</f>
        <v>0</v>
      </c>
      <c r="GJ463" s="452">
        <f>SUBTOTAL(9,GJ457:GJ462)</f>
        <v>0</v>
      </c>
      <c r="GK463" s="458" t="str">
        <f>IF(GL463,GL463/GJ463,"")</f>
        <v/>
      </c>
      <c r="GL463" s="454">
        <f>SUBTOTAL(9,GL457:GL462)</f>
        <v>0</v>
      </c>
      <c r="GM463" s="452">
        <f>SUBTOTAL(9,GM457:GM462)</f>
        <v>0</v>
      </c>
      <c r="GN463" s="458" t="str">
        <f>IF(GO463,GO463/GM463,"")</f>
        <v/>
      </c>
      <c r="GO463" s="455">
        <f>SUBTOTAL(9,GO457:GO462)</f>
        <v>0</v>
      </c>
      <c r="GP463" s="259">
        <f>SUBTOTAL(9,GP457:GP462)</f>
        <v>0</v>
      </c>
      <c r="GQ463" s="258"/>
      <c r="GR463" s="258">
        <f>SUBTOTAL(9,GR457:GR462)</f>
        <v>0</v>
      </c>
      <c r="GS463" s="91">
        <f>SUBTOTAL(9,GS457:GS462)</f>
        <v>0</v>
      </c>
      <c r="GT463" s="101"/>
      <c r="GU463" s="93">
        <f>SUBTOTAL(9,GU457:GU462)</f>
        <v>0</v>
      </c>
      <c r="GV463" s="91">
        <f>SUBTOTAL(9,GV457:GV462)</f>
        <v>0</v>
      </c>
      <c r="GW463" s="101"/>
      <c r="GX463" s="93">
        <f>SUBTOTAL(9,GX457:GX462)</f>
        <v>0</v>
      </c>
      <c r="GY463" s="255">
        <f>SUBTOTAL(9,GY457:GY462)</f>
        <v>0</v>
      </c>
      <c r="GZ463" s="256"/>
      <c r="HA463" s="257">
        <f>SUBTOTAL(9,HA457:HA462)</f>
        <v>0</v>
      </c>
      <c r="HB463" s="91">
        <f>SUBTOTAL(9,HB457:HB462)</f>
        <v>0</v>
      </c>
      <c r="HC463" s="101"/>
      <c r="HD463" s="93">
        <f>SUBTOTAL(9,HD457:HD462)</f>
        <v>0</v>
      </c>
      <c r="HE463" s="91">
        <f>SUBTOTAL(9,HE457:HE462)</f>
        <v>0</v>
      </c>
      <c r="HF463" s="101"/>
      <c r="HG463" s="93">
        <f>SUBTOTAL(9,HG457:HG462)</f>
        <v>0</v>
      </c>
      <c r="HH463" s="255">
        <f>SUBTOTAL(9,HH457:HH462)</f>
        <v>0</v>
      </c>
      <c r="HI463" s="256"/>
      <c r="HJ463" s="257">
        <f>SUBTOTAL(9,HJ457:HJ462)</f>
        <v>0</v>
      </c>
      <c r="HK463" s="91">
        <f>SUBTOTAL(9,HK457:HK462)</f>
        <v>0</v>
      </c>
      <c r="HL463" s="101"/>
      <c r="HM463" s="93">
        <f>SUBTOTAL(9,HM457:HM462)</f>
        <v>0</v>
      </c>
      <c r="HN463" s="91">
        <f>SUBTOTAL(9,HN457:HN462)</f>
        <v>0</v>
      </c>
      <c r="HO463" s="101"/>
      <c r="HP463" s="93">
        <f>SUBTOTAL(9,HP457:HP462)</f>
        <v>0</v>
      </c>
      <c r="HQ463" s="255">
        <f>SUBTOTAL(9,HQ457:HQ462)</f>
        <v>0</v>
      </c>
      <c r="HR463" s="256"/>
      <c r="HS463" s="257">
        <f>SUBTOTAL(9,HS457:HS462)</f>
        <v>0</v>
      </c>
      <c r="HT463" s="122">
        <f>SUBTOTAL(9,HT457:HT462)</f>
        <v>0</v>
      </c>
      <c r="HU463" s="130" t="str">
        <f>IF(HV463,HV463/HT463,"")</f>
        <v/>
      </c>
      <c r="HV463" s="124">
        <f>SUBTOTAL(9,HV457:HV462)</f>
        <v>0</v>
      </c>
      <c r="HW463" s="122">
        <f>SUBTOTAL(9,HW457:HW462)</f>
        <v>0</v>
      </c>
      <c r="HX463" s="130" t="str">
        <f>IF(HY463,HY463/HW463,"")</f>
        <v/>
      </c>
      <c r="HY463" s="496">
        <f>SUBTOTAL(9,HY457:HY462)</f>
        <v>0</v>
      </c>
      <c r="HZ463" s="259">
        <f>SUBTOTAL(9,HZ457:HZ462)</f>
        <v>0</v>
      </c>
      <c r="IA463" s="258"/>
      <c r="IB463" s="258">
        <f>SUBTOTAL(9,IB457:IB462)</f>
        <v>0</v>
      </c>
      <c r="IC463" s="412">
        <f>SUBTOTAL(9,IC457:IC462)</f>
        <v>0</v>
      </c>
      <c r="ID463" s="420"/>
      <c r="IE463" s="414">
        <f>SUBTOTAL(9,IE457:IE462)</f>
        <v>0</v>
      </c>
      <c r="IF463" s="412">
        <f>SUBTOTAL(9,IF457:IF462)</f>
        <v>0</v>
      </c>
      <c r="IG463" s="420"/>
      <c r="IH463" s="414">
        <f>SUBTOTAL(9,IH457:IH462)</f>
        <v>0</v>
      </c>
      <c r="II463" s="255">
        <f>SUBTOTAL(9,II457:II462)</f>
        <v>0</v>
      </c>
      <c r="IJ463" s="256"/>
      <c r="IK463" s="257">
        <f>SUBTOTAL(9,IK457:IK462)</f>
        <v>0</v>
      </c>
      <c r="IL463" s="412">
        <f>SUBTOTAL(9,IL457:IL462)</f>
        <v>0</v>
      </c>
      <c r="IM463" s="420"/>
      <c r="IN463" s="414">
        <f>SUBTOTAL(9,IN457:IN462)</f>
        <v>0</v>
      </c>
      <c r="IO463" s="412">
        <f>SUBTOTAL(9,IO457:IO462)</f>
        <v>0</v>
      </c>
      <c r="IP463" s="420"/>
      <c r="IQ463" s="414">
        <f>SUBTOTAL(9,IQ457:IQ462)</f>
        <v>0</v>
      </c>
      <c r="IR463" s="255">
        <f>SUBTOTAL(9,IR457:IR462)</f>
        <v>0</v>
      </c>
      <c r="IS463" s="256"/>
      <c r="IT463" s="257">
        <f>SUBTOTAL(9,IT457:IT462)</f>
        <v>0</v>
      </c>
      <c r="IU463" s="412">
        <f>SUBTOTAL(9,IU457:IU462)</f>
        <v>0</v>
      </c>
      <c r="IV463" s="420"/>
      <c r="IW463" s="414">
        <f>SUBTOTAL(9,IW457:IW462)</f>
        <v>0</v>
      </c>
      <c r="IX463" s="412">
        <f>SUBTOTAL(9,IX457:IX462)</f>
        <v>0</v>
      </c>
      <c r="IY463" s="420"/>
      <c r="IZ463" s="414">
        <f>SUBTOTAL(9,IZ457:IZ462)</f>
        <v>0</v>
      </c>
      <c r="JA463" s="255">
        <f>SUBTOTAL(9,JA457:JA462)</f>
        <v>0</v>
      </c>
      <c r="JB463" s="256"/>
      <c r="JC463" s="257">
        <f>SUBTOTAL(9,JC457:JC462)</f>
        <v>0</v>
      </c>
      <c r="JD463" s="452">
        <f>SUBTOTAL(9,JD457:JD462)</f>
        <v>0</v>
      </c>
      <c r="JE463" s="458" t="str">
        <f>IF(JF463,JF463/JD463,"")</f>
        <v/>
      </c>
      <c r="JF463" s="454">
        <f>SUBTOTAL(9,JF457:JF462)</f>
        <v>0</v>
      </c>
      <c r="JG463" s="452">
        <f>SUBTOTAL(9,JG457:JG462)</f>
        <v>0</v>
      </c>
      <c r="JH463" s="458" t="str">
        <f>IF(JI463,JI463/JG463,"")</f>
        <v/>
      </c>
      <c r="JI463" s="455">
        <f>SUBTOTAL(9,JI457:JI462)</f>
        <v>0</v>
      </c>
      <c r="JJ463" s="259">
        <f>SUBTOTAL(9,JJ457:JJ462)</f>
        <v>0</v>
      </c>
      <c r="JK463" s="258"/>
      <c r="JL463" s="258">
        <f>SUBTOTAL(9,JL457:JL462)</f>
        <v>0</v>
      </c>
      <c r="JM463" s="91">
        <f>SUBTOTAL(9,JM457:JM462)</f>
        <v>0</v>
      </c>
      <c r="JN463" s="101"/>
      <c r="JO463" s="93">
        <f>SUBTOTAL(9,JO457:JO462)</f>
        <v>0</v>
      </c>
      <c r="JP463" s="91">
        <f>SUBTOTAL(9,JP457:JP462)</f>
        <v>0</v>
      </c>
      <c r="JQ463" s="101"/>
      <c r="JR463" s="93">
        <f>SUBTOTAL(9,JR457:JR462)</f>
        <v>0</v>
      </c>
      <c r="JS463" s="255">
        <f>SUBTOTAL(9,JS457:JS462)</f>
        <v>0</v>
      </c>
      <c r="JT463" s="256"/>
      <c r="JU463" s="257">
        <f>SUBTOTAL(9,JU457:JU462)</f>
        <v>0</v>
      </c>
      <c r="JV463" s="91">
        <f>SUBTOTAL(9,JV457:JV462)</f>
        <v>0</v>
      </c>
      <c r="JW463" s="101"/>
      <c r="JX463" s="93">
        <f>SUBTOTAL(9,JX457:JX462)</f>
        <v>0</v>
      </c>
      <c r="JY463" s="91">
        <f>SUBTOTAL(9,JY457:JY462)</f>
        <v>0</v>
      </c>
      <c r="JZ463" s="101"/>
      <c r="KA463" s="93">
        <f>SUBTOTAL(9,KA457:KA462)</f>
        <v>0</v>
      </c>
      <c r="KB463" s="255">
        <f>SUBTOTAL(9,KB457:KB462)</f>
        <v>0</v>
      </c>
      <c r="KC463" s="256"/>
      <c r="KD463" s="257">
        <f>SUBTOTAL(9,KD457:KD462)</f>
        <v>0</v>
      </c>
      <c r="KE463" s="91">
        <f>SUBTOTAL(9,KE457:KE462)</f>
        <v>0</v>
      </c>
      <c r="KF463" s="101"/>
      <c r="KG463" s="93">
        <f>SUBTOTAL(9,KG457:KG462)</f>
        <v>0</v>
      </c>
      <c r="KH463" s="91">
        <f>SUBTOTAL(9,KH457:KH462)</f>
        <v>0</v>
      </c>
      <c r="KI463" s="101"/>
      <c r="KJ463" s="93">
        <f>SUBTOTAL(9,KJ457:KJ462)</f>
        <v>0</v>
      </c>
      <c r="KK463" s="91">
        <f>SUBTOTAL(9,KK457:KK462)</f>
        <v>0</v>
      </c>
      <c r="KL463" s="92"/>
      <c r="KM463" s="93">
        <f>SUBTOTAL(9,KM457:KM462)</f>
        <v>0</v>
      </c>
      <c r="KN463" s="122">
        <f>SUBTOTAL(9,KN457:KN462)</f>
        <v>0</v>
      </c>
      <c r="KO463" s="130" t="str">
        <f>IF(KP463,KP463/KN463,"")</f>
        <v/>
      </c>
      <c r="KP463" s="124">
        <f>SUBTOTAL(9,KP457:KP462)</f>
        <v>0</v>
      </c>
      <c r="KQ463" s="122">
        <f>SUBTOTAL(9,KQ457:KQ462)</f>
        <v>0</v>
      </c>
      <c r="KR463" s="130" t="str">
        <f>IF(KS463,KS463/KQ463,"")</f>
        <v/>
      </c>
      <c r="KS463" s="496">
        <f>SUBTOTAL(9,KS457:KS462)</f>
        <v>0</v>
      </c>
      <c r="KT463" s="125">
        <f>SUBTOTAL(9,KT457:KT462)</f>
        <v>0</v>
      </c>
      <c r="KU463" s="124"/>
      <c r="KV463" s="124">
        <f>SUBTOTAL(9,KV457:KV462)</f>
        <v>0</v>
      </c>
      <c r="KW463" s="126">
        <f>SUBTOTAL(9,KW457:KW462)</f>
        <v>0</v>
      </c>
      <c r="KX463" s="127" t="str">
        <f>IF(KY463,KY463/KW463,"")</f>
        <v/>
      </c>
      <c r="KY463" s="128">
        <f>SUBTOTAL(9,KY457:KY462)</f>
        <v>0</v>
      </c>
      <c r="KZ463" s="126">
        <f>SUBTOTAL(9,KZ457:KZ462)</f>
        <v>0</v>
      </c>
      <c r="LA463" s="127" t="str">
        <f>IF(LB463,LB463/KZ463,"")</f>
        <v/>
      </c>
      <c r="LB463" s="128">
        <f>SUBTOTAL(9,LB457:LB462)</f>
        <v>0</v>
      </c>
      <c r="LC463" s="126">
        <f>SUBTOTAL(9,LC457:LC462)</f>
        <v>0</v>
      </c>
      <c r="LD463" s="127"/>
      <c r="LE463" s="128">
        <f>SUBTOTAL(9,LE457:LE462)</f>
        <v>0</v>
      </c>
    </row>
    <row r="464" spans="2:317" s="129" customFormat="1" ht="20.25" customHeight="1" outlineLevel="1" collapsed="1">
      <c r="B464" s="189" t="s">
        <v>543</v>
      </c>
      <c r="C464" s="189"/>
      <c r="D464" s="189"/>
      <c r="E464" s="189"/>
      <c r="F464" s="190"/>
      <c r="G464" s="427">
        <f>SUBTOTAL(9,G100:G463)</f>
        <v>2.7459999999999996</v>
      </c>
      <c r="H464" s="428"/>
      <c r="I464" s="429">
        <f>SUBTOTAL(9,I100:I463)</f>
        <v>149.72550000000001</v>
      </c>
      <c r="J464" s="427">
        <f>SUBTOTAL(9,J100:J463)</f>
        <v>4.1159999999999997</v>
      </c>
      <c r="K464" s="428"/>
      <c r="L464" s="429">
        <f>SUBTOTAL(9,L100:L463)</f>
        <v>147.488</v>
      </c>
      <c r="M464" s="191">
        <f>SUBTOTAL(9,M100:M463)</f>
        <v>-1.395</v>
      </c>
      <c r="N464" s="194"/>
      <c r="O464" s="193">
        <f>SUBTOTAL(9,O100:O463)</f>
        <v>-55.262499999999996</v>
      </c>
      <c r="P464" s="427">
        <f>SUBTOTAL(9,P100:P463)</f>
        <v>0.435</v>
      </c>
      <c r="Q464" s="428"/>
      <c r="R464" s="429">
        <f>SUBTOTAL(9,R100:R463)</f>
        <v>435.14552499999996</v>
      </c>
      <c r="S464" s="427">
        <f>SUBTOTAL(9,S100:S463)</f>
        <v>4.706999999999999</v>
      </c>
      <c r="T464" s="428"/>
      <c r="U464" s="429">
        <f>SUBTOTAL(9,U100:U463)</f>
        <v>574.75595999999996</v>
      </c>
      <c r="V464" s="191">
        <f>SUBTOTAL(9,V100:V463)</f>
        <v>-4.2719999999999994</v>
      </c>
      <c r="W464" s="194"/>
      <c r="X464" s="193">
        <f>SUBTOTAL(9,X100:X463)</f>
        <v>-139.610435</v>
      </c>
      <c r="Y464" s="427">
        <f>SUBTOTAL(9,Y100:Y463)</f>
        <v>2.2640000000000002</v>
      </c>
      <c r="Z464" s="428"/>
      <c r="AA464" s="429">
        <f>SUBTOTAL(9,AA100:AA463)</f>
        <v>431.58984999999996</v>
      </c>
      <c r="AB464" s="427">
        <f>SUBTOTAL(9,AB100:AB463)</f>
        <v>12.66</v>
      </c>
      <c r="AC464" s="428"/>
      <c r="AD464" s="429">
        <f>SUBTOTAL(9,AD100:AD463)</f>
        <v>2633.89</v>
      </c>
      <c r="AE464" s="279">
        <f>SUBTOTAL(9,AE100:AE463)</f>
        <v>-10.412000000000003</v>
      </c>
      <c r="AF464" s="281"/>
      <c r="AG464" s="280">
        <f>SUBTOTAL(9,AG100:AG463)</f>
        <v>-2203.6441500000001</v>
      </c>
      <c r="AH464" s="469">
        <f>SUBTOTAL(9,AH100:AH463)</f>
        <v>5.3090000000000002</v>
      </c>
      <c r="AI464" s="470">
        <f>IF(AJ464,AJ464/AH464,"")</f>
        <v>180.37613015633826</v>
      </c>
      <c r="AJ464" s="471">
        <f>SUBTOTAL(9,AJ100:AJ463)</f>
        <v>957.61687499999994</v>
      </c>
      <c r="AK464" s="469">
        <f>SUBTOTAL(9,AK100:AK463)</f>
        <v>21.387999999999998</v>
      </c>
      <c r="AL464" s="470">
        <f>IF(AM464,AM464/AK464,"")</f>
        <v>156.91668038152235</v>
      </c>
      <c r="AM464" s="471">
        <f>SUBTOTAL(9,AM100:AM463)</f>
        <v>3356.1339600000001</v>
      </c>
      <c r="AN464" s="282">
        <f>SUBTOTAL(9,AN100:AN463)</f>
        <v>-16.079000000000004</v>
      </c>
      <c r="AO464" s="282"/>
      <c r="AP464" s="283">
        <f>SUBTOTAL(9,AP100:AP463)</f>
        <v>-2398.5170850000004</v>
      </c>
      <c r="AQ464" s="191">
        <f>SUBTOTAL(9,AQ100:AQ463)</f>
        <v>6.0249999999999986</v>
      </c>
      <c r="AR464" s="192"/>
      <c r="AS464" s="193">
        <f>SUBTOTAL(9,AS100:AS463)</f>
        <v>2781.69</v>
      </c>
      <c r="AT464" s="191">
        <f>SUBTOTAL(9,AT100:AT463)</f>
        <v>11.904999999999999</v>
      </c>
      <c r="AU464" s="192"/>
      <c r="AV464" s="193">
        <f>SUBTOTAL(9,AV100:AV463)</f>
        <v>2436.5</v>
      </c>
      <c r="AW464" s="279">
        <f>SUBTOTAL(9,AW100:AW463)</f>
        <v>-5.8800000000000008</v>
      </c>
      <c r="AX464" s="281"/>
      <c r="AY464" s="280">
        <f>SUBTOTAL(9,AY100:AY463)</f>
        <v>345.19000000000005</v>
      </c>
      <c r="AZ464" s="191">
        <f>SUBTOTAL(9,AZ100:AZ463)</f>
        <v>5.9050000000000002</v>
      </c>
      <c r="BA464" s="192"/>
      <c r="BB464" s="193">
        <f>SUBTOTAL(9,BB100:BB463)</f>
        <v>1549.85</v>
      </c>
      <c r="BC464" s="191">
        <f>SUBTOTAL(9,BC100:BC463)</f>
        <v>10.78</v>
      </c>
      <c r="BD464" s="192"/>
      <c r="BE464" s="193">
        <f>SUBTOTAL(9,BE100:BE463)</f>
        <v>2033.3</v>
      </c>
      <c r="BF464" s="279">
        <f>SUBTOTAL(9,BF100:BF463)</f>
        <v>-4.3749999999999991</v>
      </c>
      <c r="BG464" s="281"/>
      <c r="BH464" s="280">
        <f>SUBTOTAL(9,BH100:BH463)</f>
        <v>-499.2</v>
      </c>
      <c r="BI464" s="191">
        <f>SUBTOTAL(9,BI100:BI463)</f>
        <v>10.609000000000002</v>
      </c>
      <c r="BJ464" s="192"/>
      <c r="BK464" s="193">
        <f>SUBTOTAL(9,BK100:BK463)</f>
        <v>659.12596000000008</v>
      </c>
      <c r="BL464" s="191">
        <f>SUBTOTAL(9,BL100:BL463)</f>
        <v>20.497</v>
      </c>
      <c r="BM464" s="192"/>
      <c r="BN464" s="193">
        <f>SUBTOTAL(9,BN100:BN463)</f>
        <v>971.06000000000006</v>
      </c>
      <c r="BO464" s="279">
        <f>SUBTOTAL(9,BO100:BO463)</f>
        <v>-9.8879999999999999</v>
      </c>
      <c r="BP464" s="281"/>
      <c r="BQ464" s="280">
        <f>SUBTOTAL(9,BQ100:BQ463)</f>
        <v>-311.93403999999998</v>
      </c>
      <c r="BR464" s="195">
        <f>SUBTOTAL(9,BR100:BR463)</f>
        <v>21.539000000000001</v>
      </c>
      <c r="BS464" s="196">
        <f>IF(BT464,BT464/BR464,"")</f>
        <v>230.97246668833279</v>
      </c>
      <c r="BT464" s="197">
        <f>SUBTOTAL(9,BT100:BT463)</f>
        <v>4974.9159600000003</v>
      </c>
      <c r="BU464" s="195">
        <f>SUBTOTAL(9,BU100:BU463)</f>
        <v>41.082000000000001</v>
      </c>
      <c r="BV464" s="196">
        <f>IF(BW464,BW464/BU464,"")</f>
        <v>132.4390243902439</v>
      </c>
      <c r="BW464" s="197">
        <f>SUBTOTAL(9,BW100:BW463)</f>
        <v>5440.86</v>
      </c>
      <c r="BX464" s="282">
        <f>SUBTOTAL(9,BX100:BX463)</f>
        <v>-19.542999999999999</v>
      </c>
      <c r="BY464" s="282"/>
      <c r="BZ464" s="283">
        <f>SUBTOTAL(9,BZ100:BZ463)</f>
        <v>-465.94404000000009</v>
      </c>
      <c r="CA464" s="427">
        <f>SUBTOTAL(9,CA100:CA463)</f>
        <v>7.43</v>
      </c>
      <c r="CB464" s="428"/>
      <c r="CC464" s="429">
        <f>SUBTOTAL(9,CC100:CC463)</f>
        <v>931.90000000000009</v>
      </c>
      <c r="CD464" s="427">
        <f>SUBTOTAL(9,CD100:CD463)</f>
        <v>34.054999999999993</v>
      </c>
      <c r="CE464" s="428"/>
      <c r="CF464" s="429">
        <f>SUBTOTAL(9,CF100:CF463)</f>
        <v>1479.25</v>
      </c>
      <c r="CG464" s="279">
        <f>SUBTOTAL(9,CG100:CG463)</f>
        <v>-26.624999999999996</v>
      </c>
      <c r="CH464" s="281"/>
      <c r="CI464" s="280">
        <f>SUBTOTAL(9,CI100:CI463)</f>
        <v>-547.35</v>
      </c>
      <c r="CJ464" s="427">
        <f>SUBTOTAL(9,CJ100:CJ463)</f>
        <v>9.697000000000001</v>
      </c>
      <c r="CK464" s="428"/>
      <c r="CL464" s="429">
        <f>SUBTOTAL(9,CL100:CL463)</f>
        <v>546.31000000000006</v>
      </c>
      <c r="CM464" s="427">
        <f>SUBTOTAL(9,CM100:CM463)</f>
        <v>24.733000000000001</v>
      </c>
      <c r="CN464" s="428"/>
      <c r="CO464" s="429">
        <f>SUBTOTAL(9,CO100:CO463)</f>
        <v>868.44</v>
      </c>
      <c r="CP464" s="279">
        <f>SUBTOTAL(9,CP100:CP463)</f>
        <v>-15.035999999999998</v>
      </c>
      <c r="CQ464" s="281"/>
      <c r="CR464" s="280">
        <f>SUBTOTAL(9,CR100:CR463)</f>
        <v>-322.13</v>
      </c>
      <c r="CS464" s="427">
        <f>SUBTOTAL(9,CS100:CS463)</f>
        <v>14.23</v>
      </c>
      <c r="CT464" s="428"/>
      <c r="CU464" s="429">
        <f>SUBTOTAL(9,CU100:CU463)</f>
        <v>1667.45</v>
      </c>
      <c r="CV464" s="427">
        <f>SUBTOTAL(9,CV100:CV463)</f>
        <v>38.830000000000005</v>
      </c>
      <c r="CW464" s="428"/>
      <c r="CX464" s="429">
        <f>SUBTOTAL(9,CX100:CX463)</f>
        <v>2933.35</v>
      </c>
      <c r="CY464" s="279">
        <f>SUBTOTAL(9,CY100:CY463)</f>
        <v>-24.599999999999994</v>
      </c>
      <c r="CZ464" s="281"/>
      <c r="DA464" s="280">
        <f>SUBTOTAL(9,DA100:DA463)</f>
        <v>-1265.9000000000001</v>
      </c>
      <c r="DB464" s="469">
        <f>SUBTOTAL(9,DB100:DB463)</f>
        <v>30.356999999999996</v>
      </c>
      <c r="DC464" s="470">
        <f>IF(DD464,DD464/DB464,"")</f>
        <v>103.62222881048854</v>
      </c>
      <c r="DD464" s="471">
        <f>SUBTOTAL(9,DD100:DD463)</f>
        <v>3145.66</v>
      </c>
      <c r="DE464" s="469">
        <f>SUBTOTAL(9,DE100:DE463)</f>
        <v>95.117999999999995</v>
      </c>
      <c r="DF464" s="470">
        <f>IF(DG464,DG464/DE464,"")</f>
        <v>55.520931895119737</v>
      </c>
      <c r="DG464" s="471">
        <f>SUBTOTAL(9,DG100:DG463)</f>
        <v>5281.0399999999991</v>
      </c>
      <c r="DH464" s="282">
        <f>SUBTOTAL(9,DH100:DH463)</f>
        <v>-64.76100000000001</v>
      </c>
      <c r="DI464" s="282"/>
      <c r="DJ464" s="283">
        <f>SUBTOTAL(9,DJ100:DJ463)</f>
        <v>-2135.38</v>
      </c>
      <c r="DK464" s="191">
        <f>SUBTOTAL(9,DK100:DK463)</f>
        <v>16.405000000000001</v>
      </c>
      <c r="DL464" s="192"/>
      <c r="DM464" s="193">
        <f>SUBTOTAL(9,DM100:DM463)</f>
        <v>1419.15</v>
      </c>
      <c r="DN464" s="191">
        <f>SUBTOTAL(9,DN100:DN463)</f>
        <v>19.704999999999998</v>
      </c>
      <c r="DO464" s="192"/>
      <c r="DP464" s="193">
        <f>SUBTOTAL(9,DP100:DP463)</f>
        <v>1787.8</v>
      </c>
      <c r="DQ464" s="279">
        <f>SUBTOTAL(9,DQ100:DQ463)</f>
        <v>-2.8</v>
      </c>
      <c r="DR464" s="281"/>
      <c r="DS464" s="280">
        <f>SUBTOTAL(9,DS100:DS463)</f>
        <v>-352.9</v>
      </c>
      <c r="DT464" s="191">
        <f>SUBTOTAL(9,DT100:DT463)</f>
        <v>13.196999999999999</v>
      </c>
      <c r="DU464" s="192"/>
      <c r="DV464" s="193">
        <f>SUBTOTAL(9,DV100:DV463)</f>
        <v>779.16</v>
      </c>
      <c r="DW464" s="191">
        <f>SUBTOTAL(9,DW100:DW463)</f>
        <v>18.896999999999998</v>
      </c>
      <c r="DX464" s="192"/>
      <c r="DY464" s="193">
        <f>SUBTOTAL(9,DY100:DY463)</f>
        <v>885.95999999999992</v>
      </c>
      <c r="DZ464" s="279">
        <f>SUBTOTAL(9,DZ100:DZ463)</f>
        <v>-5.7</v>
      </c>
      <c r="EA464" s="281"/>
      <c r="EB464" s="280">
        <f>SUBTOTAL(9,EB100:EB463)</f>
        <v>-106.80000000000001</v>
      </c>
      <c r="EC464" s="191">
        <f>SUBTOTAL(9,EC100:EC463)</f>
        <v>21.305</v>
      </c>
      <c r="ED464" s="192"/>
      <c r="EE464" s="193">
        <f>SUBTOTAL(9,EE100:EE463)</f>
        <v>1040.0999999999999</v>
      </c>
      <c r="EF464" s="191">
        <f>SUBTOTAL(9,EF100:EF463)</f>
        <v>27.654999999999998</v>
      </c>
      <c r="EG464" s="192"/>
      <c r="EH464" s="193">
        <f>SUBTOTAL(9,EH100:EH463)</f>
        <v>1221.3</v>
      </c>
      <c r="EI464" s="191">
        <f>SUBTOTAL(9,EI100:EI463)</f>
        <v>-6.3500000000000005</v>
      </c>
      <c r="EJ464" s="194"/>
      <c r="EK464" s="193">
        <f>SUBTOTAL(9,EK100:EK463)</f>
        <v>-181.20000000000002</v>
      </c>
      <c r="EL464" s="195">
        <f>SUBTOTAL(9,EL100:EL463)</f>
        <v>48.407000000000004</v>
      </c>
      <c r="EM464" s="196">
        <f>IF(EN464,EN464/EL464,"")</f>
        <v>66.574255789451925</v>
      </c>
      <c r="EN464" s="197">
        <f>SUBTOTAL(9,EN100:EN463)</f>
        <v>3222.66</v>
      </c>
      <c r="EO464" s="195">
        <f>SUBTOTAL(9,EO100:EO463)</f>
        <v>62.756999999999998</v>
      </c>
      <c r="EP464" s="196">
        <f>IF(EQ464,EQ464/EO464,"")</f>
        <v>61.563809614863686</v>
      </c>
      <c r="EQ464" s="197">
        <f>SUBTOTAL(9,EQ100:EQ463)</f>
        <v>3863.5600000000004</v>
      </c>
      <c r="ER464" s="195">
        <f>SUBTOTAL(9,ER100:ER463)</f>
        <v>-14.35</v>
      </c>
      <c r="ES464" s="195"/>
      <c r="ET464" s="197">
        <f>SUBTOTAL(9,ET100:ET463)</f>
        <v>-640.9</v>
      </c>
      <c r="EU464" s="215">
        <f>SUBTOTAL(9,EU100:EU463)</f>
        <v>105.61199999999998</v>
      </c>
      <c r="EV464" s="196">
        <f>IF(EW464,EW464/EU464,"")</f>
        <v>116.47211334886191</v>
      </c>
      <c r="EW464" s="199">
        <f>SUBTOTAL(9,EW100:EW463)</f>
        <v>12300.852835000002</v>
      </c>
      <c r="EX464" s="198">
        <f>SUBTOTAL(9,EX100:EX463)</f>
        <v>220.34499999999994</v>
      </c>
      <c r="EY464" s="196">
        <f>IF(EZ464,EZ464/EX464,"")</f>
        <v>81.425010597018328</v>
      </c>
      <c r="EZ464" s="199">
        <f>SUBTOTAL(9,EZ100:EZ463)</f>
        <v>17941.593959999998</v>
      </c>
      <c r="FA464" s="198">
        <f>SUBTOTAL(9,FA100:FA463)</f>
        <v>-114.73300000000003</v>
      </c>
      <c r="FB464" s="196"/>
      <c r="FC464" s="199">
        <f>SUBTOTAL(9,FC100:FC463)</f>
        <v>-5640.7411250000005</v>
      </c>
      <c r="FE464" s="189" t="s">
        <v>543</v>
      </c>
      <c r="FF464" s="189"/>
      <c r="FG464" s="189"/>
      <c r="FH464" s="190"/>
      <c r="FI464" s="427">
        <f>SUBTOTAL(9,FI100:FI463)</f>
        <v>15.605</v>
      </c>
      <c r="FJ464" s="428"/>
      <c r="FK464" s="429">
        <f>SUBTOTAL(9,FK100:FK463)</f>
        <v>1414</v>
      </c>
      <c r="FL464" s="427">
        <f>SUBTOTAL(9,FL100:FL463)</f>
        <v>3.3349999999999995</v>
      </c>
      <c r="FM464" s="428"/>
      <c r="FN464" s="429">
        <f>SUBTOTAL(9,FN100:FN463)</f>
        <v>1588.7</v>
      </c>
      <c r="FO464" s="191">
        <f>SUBTOTAL(9,FO100:FO463)</f>
        <v>6.6000000000000005</v>
      </c>
      <c r="FP464" s="194"/>
      <c r="FQ464" s="193">
        <f>SUBTOTAL(9,FQ100:FQ463)</f>
        <v>-373.7</v>
      </c>
      <c r="FR464" s="427">
        <f>SUBTOTAL(9,FR100:FR463)</f>
        <v>20.704999999999998</v>
      </c>
      <c r="FS464" s="428"/>
      <c r="FT464" s="429">
        <f>SUBTOTAL(9,FT100:FT463)</f>
        <v>1929</v>
      </c>
      <c r="FU464" s="427">
        <f>SUBTOTAL(9,FU100:FU463)</f>
        <v>5.0549999999999988</v>
      </c>
      <c r="FV464" s="428"/>
      <c r="FW464" s="429">
        <f>SUBTOTAL(9,FW100:FW463)</f>
        <v>1754.96</v>
      </c>
      <c r="FX464" s="191">
        <f>SUBTOTAL(9,FX100:FX463)</f>
        <v>6.5500000000000007</v>
      </c>
      <c r="FY464" s="194"/>
      <c r="FZ464" s="193">
        <f>SUBTOTAL(9,FZ100:FZ463)</f>
        <v>-290.06</v>
      </c>
      <c r="GA464" s="427">
        <f>SUBTOTAL(9,GA100:GA463)</f>
        <v>13.305000000000001</v>
      </c>
      <c r="GB464" s="428"/>
      <c r="GC464" s="429">
        <f>SUBTOTAL(9,GC100:GC463)</f>
        <v>428.67999999999995</v>
      </c>
      <c r="GD464" s="427">
        <f>SUBTOTAL(9,GD100:GD463)</f>
        <v>13.997</v>
      </c>
      <c r="GE464" s="428"/>
      <c r="GF464" s="429">
        <f>SUBTOTAL(9,GF100:GF463)</f>
        <v>779.76</v>
      </c>
      <c r="GG464" s="279">
        <f>SUBTOTAL(9,GG100:GG463)</f>
        <v>-1.292</v>
      </c>
      <c r="GH464" s="281"/>
      <c r="GI464" s="280">
        <f>SUBTOTAL(9,GI100:GI463)</f>
        <v>-423.78</v>
      </c>
      <c r="GJ464" s="469">
        <f>SUBTOTAL(9,GJ100:GJ463)</f>
        <v>29.515000000000001</v>
      </c>
      <c r="GK464" s="470">
        <f>IF(GL464,GL464/GJ464,"")</f>
        <v>100.77181094358799</v>
      </c>
      <c r="GL464" s="471">
        <f>SUBTOTAL(9,GL100:GL463)</f>
        <v>2974.2799999999997</v>
      </c>
      <c r="GM464" s="469">
        <f>SUBTOTAL(9,GM100:GM463)</f>
        <v>17.657</v>
      </c>
      <c r="GN464" s="470">
        <f>IF(GO464,GO464/GM464,"")</f>
        <v>228.12029223537408</v>
      </c>
      <c r="GO464" s="471">
        <f>SUBTOTAL(9,GO100:GO463)</f>
        <v>4027.92</v>
      </c>
      <c r="GP464" s="282">
        <f>SUBTOTAL(9,GP100:GP463)</f>
        <v>11.858000000000001</v>
      </c>
      <c r="GQ464" s="282"/>
      <c r="GR464" s="283">
        <f>SUBTOTAL(9,GR100:GR463)</f>
        <v>-1053.6399999999999</v>
      </c>
      <c r="GS464" s="191">
        <f>SUBTOTAL(9,GS100:GS463)</f>
        <v>7.2050000000000001</v>
      </c>
      <c r="GT464" s="192"/>
      <c r="GU464" s="193">
        <f>SUBTOTAL(9,GU100:GU463)</f>
        <v>238.05</v>
      </c>
      <c r="GV464" s="191">
        <f>SUBTOTAL(9,GV100:GV463)</f>
        <v>17.955000000000002</v>
      </c>
      <c r="GW464" s="192"/>
      <c r="GX464" s="193">
        <f>SUBTOTAL(9,GX100:GX463)</f>
        <v>634.4</v>
      </c>
      <c r="GY464" s="279">
        <f>SUBTOTAL(9,GY100:GY463)</f>
        <v>-5</v>
      </c>
      <c r="GZ464" s="281"/>
      <c r="HA464" s="280">
        <f>SUBTOTAL(9,HA100:HA463)</f>
        <v>-269.45</v>
      </c>
      <c r="HB464" s="191">
        <f>SUBTOTAL(9,HB100:HB463)</f>
        <v>10.477000000000002</v>
      </c>
      <c r="HC464" s="192"/>
      <c r="HD464" s="193">
        <f>SUBTOTAL(9,HD100:HD463)</f>
        <v>455.69999999999993</v>
      </c>
      <c r="HE464" s="191">
        <f>SUBTOTAL(9,HE100:HE463)</f>
        <v>15.297000000000001</v>
      </c>
      <c r="HF464" s="192"/>
      <c r="HG464" s="193">
        <f>SUBTOTAL(9,HG100:HG463)</f>
        <v>1176.76</v>
      </c>
      <c r="HH464" s="279">
        <f>SUBTOTAL(9,HH100:HH463)</f>
        <v>-2.87</v>
      </c>
      <c r="HI464" s="281"/>
      <c r="HJ464" s="280">
        <f>SUBTOTAL(9,HJ100:HJ463)</f>
        <v>-699.86</v>
      </c>
      <c r="HK464" s="191">
        <f>SUBTOTAL(9,HK100:HK463)</f>
        <v>14.555000000000001</v>
      </c>
      <c r="HL464" s="192"/>
      <c r="HM464" s="193">
        <f>SUBTOTAL(9,HM100:HM463)</f>
        <v>364.04999999999995</v>
      </c>
      <c r="HN464" s="191">
        <f>SUBTOTAL(9,HN100:HN463)</f>
        <v>27.083000000000002</v>
      </c>
      <c r="HO464" s="192"/>
      <c r="HP464" s="193">
        <f>SUBTOTAL(9,HP100:HP463)</f>
        <v>1050.6400000000001</v>
      </c>
      <c r="HQ464" s="279">
        <f>SUBTOTAL(9,HQ100:HQ463)</f>
        <v>-9.477999999999998</v>
      </c>
      <c r="HR464" s="281"/>
      <c r="HS464" s="280">
        <f>SUBTOTAL(9,HS100:HS463)</f>
        <v>-640.24</v>
      </c>
      <c r="HT464" s="195">
        <f>SUBTOTAL(9,HT100:HT463)</f>
        <v>22.737000000000002</v>
      </c>
      <c r="HU464" s="196">
        <f>IF(HV464,HV464/HT464,"")</f>
        <v>38.639662224567878</v>
      </c>
      <c r="HV464" s="197">
        <f>SUBTOTAL(9,HV100:HV463)</f>
        <v>878.55</v>
      </c>
      <c r="HW464" s="195">
        <f>SUBTOTAL(9,HW100:HW463)</f>
        <v>40.085000000000001</v>
      </c>
      <c r="HX464" s="196">
        <f>IF(HY464,HY464/HW464,"")</f>
        <v>61.521766246725704</v>
      </c>
      <c r="HY464" s="197">
        <f>SUBTOTAL(9,HY100:HY463)</f>
        <v>2466.1</v>
      </c>
      <c r="HZ464" s="282">
        <f>SUBTOTAL(9,HZ100:HZ463)</f>
        <v>-17.348000000000006</v>
      </c>
      <c r="IA464" s="282"/>
      <c r="IB464" s="283">
        <f>SUBTOTAL(9,IB100:IB463)</f>
        <v>-1587.55</v>
      </c>
      <c r="IC464" s="427">
        <f>SUBTOTAL(9,IC100:IC463)</f>
        <v>14.180000000000001</v>
      </c>
      <c r="ID464" s="428"/>
      <c r="IE464" s="429">
        <f>SUBTOTAL(9,IE100:IE463)</f>
        <v>595.79999999999995</v>
      </c>
      <c r="IF464" s="427">
        <f>SUBTOTAL(9,IF100:IF463)</f>
        <v>43.13</v>
      </c>
      <c r="IG464" s="428"/>
      <c r="IH464" s="429">
        <f>SUBTOTAL(9,IH100:IH463)</f>
        <v>1542.7</v>
      </c>
      <c r="II464" s="279">
        <f>SUBTOTAL(9,II100:II463)</f>
        <v>-26.35</v>
      </c>
      <c r="IJ464" s="281"/>
      <c r="IK464" s="280">
        <f>SUBTOTAL(9,IK100:IK463)</f>
        <v>-930.90000000000009</v>
      </c>
      <c r="IL464" s="427">
        <f>SUBTOTAL(9,IL100:IL463)</f>
        <v>13.247</v>
      </c>
      <c r="IM464" s="428"/>
      <c r="IN464" s="429">
        <f>SUBTOTAL(9,IN100:IN463)</f>
        <v>561.05999999999995</v>
      </c>
      <c r="IO464" s="427">
        <f>SUBTOTAL(9,IO100:IO463)</f>
        <v>37.233000000000004</v>
      </c>
      <c r="IP464" s="428"/>
      <c r="IQ464" s="429">
        <f>SUBTOTAL(9,IQ100:IQ463)</f>
        <v>1277.04</v>
      </c>
      <c r="IR464" s="279">
        <f>SUBTOTAL(9,IR100:IR463)</f>
        <v>-18.436000000000003</v>
      </c>
      <c r="IS464" s="281"/>
      <c r="IT464" s="280">
        <f>SUBTOTAL(9,IT100:IT463)</f>
        <v>-593.73</v>
      </c>
      <c r="IU464" s="427">
        <f>SUBTOTAL(9,IU100:IU463)</f>
        <v>19.754999999999999</v>
      </c>
      <c r="IV464" s="428"/>
      <c r="IW464" s="429">
        <f>SUBTOTAL(9,IW100:IW463)</f>
        <v>574.75</v>
      </c>
      <c r="IX464" s="427">
        <f>SUBTOTAL(9,IX100:IX463)</f>
        <v>54.805</v>
      </c>
      <c r="IY464" s="428"/>
      <c r="IZ464" s="429">
        <f>SUBTOTAL(9,IZ100:IZ463)</f>
        <v>1942.75</v>
      </c>
      <c r="JA464" s="279">
        <f>SUBTOTAL(9,JA100:JA463)</f>
        <v>-26.8</v>
      </c>
      <c r="JB464" s="281"/>
      <c r="JC464" s="280">
        <f>SUBTOTAL(9,JC100:JC463)</f>
        <v>-1107.75</v>
      </c>
      <c r="JD464" s="469">
        <f>SUBTOTAL(9,JD100:JD463)</f>
        <v>29.681999999999995</v>
      </c>
      <c r="JE464" s="470">
        <f>IF(JF464,JF464/JD464,"")</f>
        <v>48.298969072164951</v>
      </c>
      <c r="JF464" s="471">
        <f>SUBTOTAL(9,JF100:JF463)</f>
        <v>1433.61</v>
      </c>
      <c r="JG464" s="469">
        <f>SUBTOTAL(9,JG100:JG463)</f>
        <v>101.268</v>
      </c>
      <c r="JH464" s="470">
        <f>IF(JI464,JI464/JG464,"")</f>
        <v>40.15078800805783</v>
      </c>
      <c r="JI464" s="471">
        <f>SUBTOTAL(9,JI100:JI463)</f>
        <v>4065.9900000000002</v>
      </c>
      <c r="JJ464" s="282">
        <f>SUBTOTAL(9,JJ100:JJ463)</f>
        <v>-71.585999999999984</v>
      </c>
      <c r="JK464" s="282"/>
      <c r="JL464" s="283">
        <f>SUBTOTAL(9,JL100:JL463)</f>
        <v>-2632.38</v>
      </c>
      <c r="JM464" s="191">
        <f>SUBTOTAL(9,JM100:JM463)</f>
        <v>19.105</v>
      </c>
      <c r="JN464" s="192"/>
      <c r="JO464" s="193">
        <f>SUBTOTAL(9,JO100:JO463)</f>
        <v>478.25</v>
      </c>
      <c r="JP464" s="191">
        <f>SUBTOTAL(9,JP100:JP463)</f>
        <v>10.505000000000001</v>
      </c>
      <c r="JQ464" s="192"/>
      <c r="JR464" s="193">
        <f>SUBTOTAL(9,JR100:JR463)</f>
        <v>200</v>
      </c>
      <c r="JS464" s="279">
        <f>SUBTOTAL(9,JS100:JS463)</f>
        <v>4.5999999999999996</v>
      </c>
      <c r="JT464" s="281"/>
      <c r="JU464" s="280">
        <f>SUBTOTAL(9,JU100:JU463)</f>
        <v>193</v>
      </c>
      <c r="JV464" s="191">
        <f>SUBTOTAL(9,JV100:JV463)</f>
        <v>16.997</v>
      </c>
      <c r="JW464" s="192"/>
      <c r="JX464" s="193">
        <f>SUBTOTAL(9,JX100:JX463)</f>
        <v>859.06</v>
      </c>
      <c r="JY464" s="191">
        <f>SUBTOTAL(9,JY100:JY463)</f>
        <v>7.0049999999999999</v>
      </c>
      <c r="JZ464" s="192"/>
      <c r="KA464" s="193">
        <f>SUBTOTAL(9,KA100:KA463)</f>
        <v>539</v>
      </c>
      <c r="KB464" s="279">
        <f>SUBTOTAL(9,KB100:KB463)</f>
        <v>4.492</v>
      </c>
      <c r="KC464" s="281"/>
      <c r="KD464" s="280">
        <f>SUBTOTAL(9,KD100:KD463)</f>
        <v>243.06</v>
      </c>
      <c r="KE464" s="191">
        <f>SUBTOTAL(9,KE100:KE463)</f>
        <v>23.655000000000001</v>
      </c>
      <c r="KF464" s="192"/>
      <c r="KG464" s="193">
        <f>SUBTOTAL(9,KG100:KG463)</f>
        <v>694</v>
      </c>
      <c r="KH464" s="191">
        <f>SUBTOTAL(9,KH100:KH463)</f>
        <v>19.404999999999998</v>
      </c>
      <c r="KI464" s="192"/>
      <c r="KJ464" s="193">
        <f>SUBTOTAL(9,KJ100:KJ463)</f>
        <v>523.5</v>
      </c>
      <c r="KK464" s="191">
        <f>SUBTOTAL(9,KK100:KK463)</f>
        <v>2.25</v>
      </c>
      <c r="KL464" s="194"/>
      <c r="KM464" s="193">
        <f>SUBTOTAL(9,KM100:KM463)</f>
        <v>141.5</v>
      </c>
      <c r="KN464" s="195">
        <f>SUBTOTAL(9,KN100:KN463)</f>
        <v>35.756999999999998</v>
      </c>
      <c r="KO464" s="196">
        <f>IF(KP464,KP464/KN464,"")</f>
        <v>45.782923623346477</v>
      </c>
      <c r="KP464" s="197">
        <f>SUBTOTAL(9,KP100:KP463)</f>
        <v>1637.06</v>
      </c>
      <c r="KQ464" s="195">
        <f>SUBTOTAL(9,KQ100:KQ463)</f>
        <v>24.414999999999999</v>
      </c>
      <c r="KR464" s="196">
        <f>IF(KS464,KS464/KQ464,"")</f>
        <v>44.317018226500103</v>
      </c>
      <c r="KS464" s="197">
        <f>SUBTOTAL(9,KS100:KS463)</f>
        <v>1082</v>
      </c>
      <c r="KT464" s="195">
        <f>SUBTOTAL(9,KT100:KT463)</f>
        <v>11.342000000000002</v>
      </c>
      <c r="KU464" s="195"/>
      <c r="KV464" s="197">
        <f>SUBTOTAL(9,KV100:KV463)</f>
        <v>555.05999999999995</v>
      </c>
      <c r="KW464" s="215">
        <f>SUBTOTAL(9,KW100:KW463)</f>
        <v>117.69100000000002</v>
      </c>
      <c r="KX464" s="196">
        <f>IF(KY464,KY464/KW464,"")</f>
        <v>58.827777824982363</v>
      </c>
      <c r="KY464" s="199">
        <f>SUBTOTAL(9,KY100:KY463)</f>
        <v>6923.5</v>
      </c>
      <c r="KZ464" s="198">
        <f>SUBTOTAL(9,KZ100:KZ463)</f>
        <v>183.42499999999995</v>
      </c>
      <c r="LA464" s="196">
        <f>IF(LB464,LB464/KZ464,"")</f>
        <v>63.47013765844352</v>
      </c>
      <c r="LB464" s="199">
        <f>SUBTOTAL(9,LB100:LB463)</f>
        <v>11642.01</v>
      </c>
      <c r="LC464" s="198">
        <f>SUBTOTAL(9,LC100:LC463)</f>
        <v>-65.734000000000009</v>
      </c>
      <c r="LD464" s="196"/>
      <c r="LE464" s="199">
        <f>SUBTOTAL(9,LE100:LE463)</f>
        <v>-4718.51</v>
      </c>
    </row>
    <row r="465" spans="2:317" ht="20.25" hidden="1" customHeight="1" outlineLevel="3">
      <c r="B465" s="187" t="s">
        <v>544</v>
      </c>
      <c r="C465" s="188" t="s">
        <v>545</v>
      </c>
      <c r="D465" s="188"/>
      <c r="E465" s="188"/>
      <c r="F465" s="187" t="s">
        <v>186</v>
      </c>
      <c r="G465" s="294"/>
      <c r="H465" s="416"/>
      <c r="I465" s="241">
        <f t="shared" ref="I465:I467" si="7700">G465*H465</f>
        <v>0</v>
      </c>
      <c r="J465" s="294"/>
      <c r="K465" s="416"/>
      <c r="L465" s="241">
        <f t="shared" ref="L465:L467" si="7701">J465*K465</f>
        <v>0</v>
      </c>
      <c r="M465" s="78">
        <f t="shared" ref="M465:M467" si="7702">G465-J465</f>
        <v>0</v>
      </c>
      <c r="N465" s="42">
        <f t="shared" ref="N465:N467" si="7703">H465-K465</f>
        <v>0</v>
      </c>
      <c r="O465" s="43">
        <f t="shared" ref="O465:O467" si="7704">I465-L465</f>
        <v>0</v>
      </c>
      <c r="P465" s="294"/>
      <c r="Q465" s="416"/>
      <c r="R465" s="241">
        <f t="shared" ref="R465:R467" si="7705">P465*Q465</f>
        <v>0</v>
      </c>
      <c r="S465" s="294"/>
      <c r="T465" s="416"/>
      <c r="U465" s="241">
        <f t="shared" ref="U465:U467" si="7706">S465*T465</f>
        <v>0</v>
      </c>
      <c r="V465" s="78">
        <f t="shared" ref="V465:V467" si="7707">P465-S465</f>
        <v>0</v>
      </c>
      <c r="W465" s="42">
        <f t="shared" ref="W465:W467" si="7708">Q465-T465</f>
        <v>0</v>
      </c>
      <c r="X465" s="43">
        <f t="shared" ref="X465:X467" si="7709">R465-U465</f>
        <v>0</v>
      </c>
      <c r="Y465" s="727">
        <v>6.0000000000000001E-3</v>
      </c>
      <c r="Z465" s="416">
        <v>550</v>
      </c>
      <c r="AA465" s="241">
        <f t="shared" ref="AA465:AA467" si="7710">Y465*Z465</f>
        <v>3.3000000000000003</v>
      </c>
      <c r="AB465" s="294">
        <v>0.01</v>
      </c>
      <c r="AC465" s="416">
        <v>550</v>
      </c>
      <c r="AD465" s="241">
        <f t="shared" ref="AD465:AD467" si="7711">AB465*AC465</f>
        <v>5.5</v>
      </c>
      <c r="AE465" s="278">
        <f t="shared" ref="AE465:AE467" si="7712">Y465-AB465</f>
        <v>-4.0000000000000001E-3</v>
      </c>
      <c r="AF465" s="232">
        <f t="shared" ref="AF465:AF467" si="7713">Z465-AC465</f>
        <v>0</v>
      </c>
      <c r="AG465" s="233">
        <f t="shared" ref="AG465:AG467" si="7714">AA465-AD465</f>
        <v>-2.1999999999999997</v>
      </c>
      <c r="AH465" s="472">
        <f t="shared" ref="AH465:AH467" si="7715">G465+P465+Y465</f>
        <v>6.0000000000000001E-3</v>
      </c>
      <c r="AI465" s="450">
        <f t="shared" ref="AI465:AI467" si="7716">IF(AJ465,AJ465/AH465,0)</f>
        <v>550</v>
      </c>
      <c r="AJ465" s="451">
        <f t="shared" ref="AJ465:AJ467" si="7717">I465+R465+AA465</f>
        <v>3.3000000000000003</v>
      </c>
      <c r="AK465" s="472">
        <f t="shared" ref="AK465:AK467" si="7718">J465+S465+AB465</f>
        <v>0.01</v>
      </c>
      <c r="AL465" s="450">
        <f t="shared" ref="AL465:AL467" si="7719">IF(AM465,AM465/AK465,0)</f>
        <v>550</v>
      </c>
      <c r="AM465" s="451">
        <f t="shared" ref="AM465:AM467" si="7720">L465+U465+AD465</f>
        <v>5.5</v>
      </c>
      <c r="AN465" s="284">
        <f t="shared" ref="AN465:AN467" si="7721">AH465-AK465</f>
        <v>-4.0000000000000001E-3</v>
      </c>
      <c r="AO465" s="253">
        <f t="shared" ref="AO465:AO467" si="7722">AI465-AL465</f>
        <v>0</v>
      </c>
      <c r="AP465" s="253">
        <f t="shared" ref="AP465:AP467" si="7723">AJ465-AM465</f>
        <v>-2.1999999999999997</v>
      </c>
      <c r="AQ465" s="106"/>
      <c r="AR465" s="107"/>
      <c r="AS465" s="90">
        <f t="shared" ref="AS465:AS467" si="7724">AQ465*AR465</f>
        <v>0</v>
      </c>
      <c r="AT465" s="106"/>
      <c r="AU465" s="107"/>
      <c r="AV465" s="90">
        <f t="shared" ref="AV465:AV467" si="7725">AT465*AU465</f>
        <v>0</v>
      </c>
      <c r="AW465" s="278">
        <f t="shared" ref="AW465:AW467" si="7726">AQ465-AT465</f>
        <v>0</v>
      </c>
      <c r="AX465" s="232">
        <f t="shared" ref="AX465:AX467" si="7727">AR465-AU465</f>
        <v>0</v>
      </c>
      <c r="AY465" s="233">
        <f t="shared" ref="AY465:AY467" si="7728">AS465-AV465</f>
        <v>0</v>
      </c>
      <c r="AZ465" s="294">
        <v>0.01</v>
      </c>
      <c r="BA465" s="416">
        <v>550</v>
      </c>
      <c r="BB465" s="90">
        <f t="shared" ref="BB465:BB467" si="7729">AZ465*BA465</f>
        <v>5.5</v>
      </c>
      <c r="BC465" s="294">
        <v>0.01</v>
      </c>
      <c r="BD465" s="416">
        <v>550</v>
      </c>
      <c r="BE465" s="90">
        <f t="shared" ref="BE465:BE467" si="7730">BC465*BD465</f>
        <v>5.5</v>
      </c>
      <c r="BF465" s="278">
        <f t="shared" ref="BF465:BF467" si="7731">AZ465-BC465</f>
        <v>0</v>
      </c>
      <c r="BG465" s="232">
        <f t="shared" ref="BG465:BG467" si="7732">BA465-BD465</f>
        <v>0</v>
      </c>
      <c r="BH465" s="233">
        <f t="shared" ref="BH465:BH467" si="7733">BB465-BE465</f>
        <v>0</v>
      </c>
      <c r="BI465" s="106"/>
      <c r="BJ465" s="107"/>
      <c r="BK465" s="90">
        <f t="shared" ref="BK465:BK467" si="7734">BI465*BJ465</f>
        <v>0</v>
      </c>
      <c r="BL465" s="106"/>
      <c r="BM465" s="107"/>
      <c r="BN465" s="90">
        <f t="shared" ref="BN465:BN467" si="7735">BL465*BM465</f>
        <v>0</v>
      </c>
      <c r="BO465" s="278">
        <f t="shared" ref="BO465:BO467" si="7736">BI465-BL465</f>
        <v>0</v>
      </c>
      <c r="BP465" s="232">
        <f t="shared" ref="BP465:BP467" si="7737">BJ465-BM465</f>
        <v>0</v>
      </c>
      <c r="BQ465" s="233">
        <f t="shared" ref="BQ465:BQ467" si="7738">BK465-BN465</f>
        <v>0</v>
      </c>
      <c r="BR465" s="76">
        <f t="shared" ref="BR465:BR467" si="7739">AQ465+AZ465+BI465</f>
        <v>0.01</v>
      </c>
      <c r="BS465" s="45">
        <f t="shared" ref="BS465:BS467" si="7740">IF(BT465,BT465/BR465,0)</f>
        <v>550</v>
      </c>
      <c r="BT465" s="51">
        <f t="shared" ref="BT465:BT467" si="7741">AS465+BB465+BK465</f>
        <v>5.5</v>
      </c>
      <c r="BU465" s="76">
        <f t="shared" ref="BU465:BU467" si="7742">AT465+BC465+BL465</f>
        <v>0.01</v>
      </c>
      <c r="BV465" s="45">
        <f t="shared" ref="BV465:BV467" si="7743">IF(BW465,BW465/BU465,0)</f>
        <v>550</v>
      </c>
      <c r="BW465" s="51">
        <f t="shared" ref="BW465:BW467" si="7744">AV465+BE465+BN465</f>
        <v>5.5</v>
      </c>
      <c r="BX465" s="284">
        <f t="shared" ref="BX465:BX467" si="7745">BR465-BU465</f>
        <v>0</v>
      </c>
      <c r="BY465" s="253">
        <f t="shared" ref="BY465:BY467" si="7746">BS465-BV465</f>
        <v>0</v>
      </c>
      <c r="BZ465" s="253">
        <f t="shared" ref="BZ465:BZ467" si="7747">BT465-BW465</f>
        <v>0</v>
      </c>
      <c r="CA465" s="294">
        <v>0.01</v>
      </c>
      <c r="CB465" s="416">
        <v>550</v>
      </c>
      <c r="CC465" s="241">
        <f t="shared" ref="CC465:CC467" si="7748">CA465*CB465</f>
        <v>5.5</v>
      </c>
      <c r="CD465" s="294">
        <v>0.01</v>
      </c>
      <c r="CE465" s="416">
        <v>550</v>
      </c>
      <c r="CF465" s="241">
        <f t="shared" ref="CF465:CF467" si="7749">CD465*CE465</f>
        <v>5.5</v>
      </c>
      <c r="CG465" s="278">
        <f t="shared" ref="CG465:CG467" si="7750">CA465-CD465</f>
        <v>0</v>
      </c>
      <c r="CH465" s="232">
        <f t="shared" ref="CH465:CH467" si="7751">CB465-CE465</f>
        <v>0</v>
      </c>
      <c r="CI465" s="233">
        <f t="shared" ref="CI465:CI467" si="7752">CC465-CF465</f>
        <v>0</v>
      </c>
      <c r="CJ465" s="294"/>
      <c r="CK465" s="416"/>
      <c r="CL465" s="241">
        <f t="shared" ref="CL465:CL467" si="7753">CJ465*CK465</f>
        <v>0</v>
      </c>
      <c r="CM465" s="294"/>
      <c r="CN465" s="416"/>
      <c r="CO465" s="241">
        <f t="shared" ref="CO465:CO467" si="7754">CM465*CN465</f>
        <v>0</v>
      </c>
      <c r="CP465" s="278">
        <f t="shared" ref="CP465:CP467" si="7755">CJ465-CM465</f>
        <v>0</v>
      </c>
      <c r="CQ465" s="232">
        <f t="shared" ref="CQ465:CQ467" si="7756">CK465-CN465</f>
        <v>0</v>
      </c>
      <c r="CR465" s="233">
        <f t="shared" ref="CR465:CR467" si="7757">CL465-CO465</f>
        <v>0</v>
      </c>
      <c r="CS465" s="294">
        <v>0.01</v>
      </c>
      <c r="CT465" s="416">
        <v>550</v>
      </c>
      <c r="CU465" s="241">
        <f t="shared" ref="CU465:CU467" si="7758">CS465*CT465</f>
        <v>5.5</v>
      </c>
      <c r="CV465" s="294">
        <v>0.01</v>
      </c>
      <c r="CW465" s="416">
        <v>550</v>
      </c>
      <c r="CX465" s="241">
        <f t="shared" ref="CX465:CX467" si="7759">CV465*CW465</f>
        <v>5.5</v>
      </c>
      <c r="CY465" s="278">
        <f t="shared" ref="CY465:CY467" si="7760">CS465-CV465</f>
        <v>0</v>
      </c>
      <c r="CZ465" s="232">
        <f t="shared" ref="CZ465:CZ467" si="7761">CT465-CW465</f>
        <v>0</v>
      </c>
      <c r="DA465" s="233">
        <f t="shared" ref="DA465:DA467" si="7762">CU465-CX465</f>
        <v>0</v>
      </c>
      <c r="DB465" s="472">
        <f t="shared" ref="DB465:DB467" si="7763">CA465+CJ465+CS465</f>
        <v>0.02</v>
      </c>
      <c r="DC465" s="450">
        <f t="shared" ref="DC465:DC467" si="7764">IF(DD465,DD465/DB465,0)</f>
        <v>550</v>
      </c>
      <c r="DD465" s="451">
        <f t="shared" ref="DD465:DD467" si="7765">CC465+CL465+CU465</f>
        <v>11</v>
      </c>
      <c r="DE465" s="472">
        <f t="shared" ref="DE465:DE467" si="7766">CD465+CM465+CV465</f>
        <v>0.02</v>
      </c>
      <c r="DF465" s="450">
        <f t="shared" ref="DF465:DF467" si="7767">IF(DG465,DG465/DE465,0)</f>
        <v>550</v>
      </c>
      <c r="DG465" s="451">
        <f t="shared" ref="DG465:DG467" si="7768">CF465+CO465+CX465</f>
        <v>11</v>
      </c>
      <c r="DH465" s="284">
        <f t="shared" ref="DH465:DH467" si="7769">DB465-DE465</f>
        <v>0</v>
      </c>
      <c r="DI465" s="253">
        <f t="shared" ref="DI465:DI467" si="7770">DC465-DF465</f>
        <v>0</v>
      </c>
      <c r="DJ465" s="253">
        <f t="shared" ref="DJ465:DJ467" si="7771">DD465-DG465</f>
        <v>0</v>
      </c>
      <c r="DK465" s="106"/>
      <c r="DL465" s="107"/>
      <c r="DM465" s="90">
        <f t="shared" ref="DM465:DM467" si="7772">DK465*DL465</f>
        <v>0</v>
      </c>
      <c r="DN465" s="106"/>
      <c r="DO465" s="107"/>
      <c r="DP465" s="90">
        <f t="shared" ref="DP465:DP467" si="7773">DN465*DO465</f>
        <v>0</v>
      </c>
      <c r="DQ465" s="278">
        <f t="shared" ref="DQ465:DQ467" si="7774">DK465-DN465</f>
        <v>0</v>
      </c>
      <c r="DR465" s="232">
        <f t="shared" ref="DR465:DR467" si="7775">DL465-DO465</f>
        <v>0</v>
      </c>
      <c r="DS465" s="233">
        <f t="shared" ref="DS465:DS467" si="7776">DM465-DP465</f>
        <v>0</v>
      </c>
      <c r="DT465" s="294">
        <v>0.01</v>
      </c>
      <c r="DU465" s="416">
        <v>550</v>
      </c>
      <c r="DV465" s="90">
        <f t="shared" ref="DV465:DV467" si="7777">DT465*DU465</f>
        <v>5.5</v>
      </c>
      <c r="DW465" s="294">
        <v>0.01</v>
      </c>
      <c r="DX465" s="416">
        <v>550</v>
      </c>
      <c r="DY465" s="90">
        <f t="shared" ref="DY465:DY467" si="7778">DW465*DX465</f>
        <v>5.5</v>
      </c>
      <c r="DZ465" s="278">
        <f t="shared" ref="DZ465:DZ467" si="7779">DT465-DW465</f>
        <v>0</v>
      </c>
      <c r="EA465" s="232">
        <f t="shared" ref="EA465:EA467" si="7780">DU465-DX465</f>
        <v>0</v>
      </c>
      <c r="EB465" s="233">
        <f t="shared" ref="EB465:EB467" si="7781">DV465-DY465</f>
        <v>0</v>
      </c>
      <c r="EC465" s="106"/>
      <c r="ED465" s="107"/>
      <c r="EE465" s="90">
        <f t="shared" ref="EE465:EE467" si="7782">EC465*ED465</f>
        <v>0</v>
      </c>
      <c r="EF465" s="106"/>
      <c r="EG465" s="107"/>
      <c r="EH465" s="90">
        <f t="shared" ref="EH465:EH467" si="7783">EF465*EG465</f>
        <v>0</v>
      </c>
      <c r="EI465" s="78">
        <f t="shared" ref="EI465:EI467" si="7784">EC465-EF465</f>
        <v>0</v>
      </c>
      <c r="EJ465" s="42">
        <f t="shared" ref="EJ465:EJ467" si="7785">ED465-EG465</f>
        <v>0</v>
      </c>
      <c r="EK465" s="43">
        <f t="shared" ref="EK465:EK467" si="7786">EE465-EH465</f>
        <v>0</v>
      </c>
      <c r="EL465" s="76">
        <f t="shared" ref="EL465:EL467" si="7787">DK465+DT465+EC465</f>
        <v>0.01</v>
      </c>
      <c r="EM465" s="45">
        <f t="shared" ref="EM465:EM467" si="7788">IF(EN465,EN465/EL465,0)</f>
        <v>550</v>
      </c>
      <c r="EN465" s="51">
        <f t="shared" ref="EN465:EN467" si="7789">DM465+DV465+EE465</f>
        <v>5.5</v>
      </c>
      <c r="EO465" s="76">
        <f t="shared" ref="EO465:EO467" si="7790">DN465+DW465+EF465</f>
        <v>0.01</v>
      </c>
      <c r="EP465" s="45">
        <f t="shared" ref="EP465:EP467" si="7791">IF(EQ465,EQ465/EO465,0)</f>
        <v>550</v>
      </c>
      <c r="EQ465" s="51">
        <f t="shared" ref="EQ465:EQ467" si="7792">DP465+DY465+EH465</f>
        <v>5.5</v>
      </c>
      <c r="ER465" s="79">
        <f t="shared" ref="ER465:ER467" si="7793">EL465-EO465</f>
        <v>0</v>
      </c>
      <c r="ES465" s="52">
        <f t="shared" ref="ES465:ES467" si="7794">EM465-EP465</f>
        <v>0</v>
      </c>
      <c r="ET465" s="52">
        <f t="shared" ref="ET465:ET467" si="7795">EN465-EQ465</f>
        <v>0</v>
      </c>
      <c r="EU465" s="77">
        <f t="shared" ref="EU465:EU467" si="7796">AH465+BR465+DB465+EL465</f>
        <v>4.6000000000000006E-2</v>
      </c>
      <c r="EV465" s="80">
        <f t="shared" ref="EV465:EV467" si="7797">IF(EW465,EW465/EU465,0)</f>
        <v>549.99999999999989</v>
      </c>
      <c r="EW465" s="29">
        <f t="shared" ref="EW465:EW467" si="7798">AJ465+BT465+DD465+EN465</f>
        <v>25.3</v>
      </c>
      <c r="EX465" s="27">
        <f t="shared" ref="EX465:EX467" si="7799">AK465+BU465+DE465+EO465</f>
        <v>0.05</v>
      </c>
      <c r="EY465" s="28">
        <f t="shared" ref="EY465:EY467" si="7800">IF(EZ465,EZ465/EX465,0)</f>
        <v>550</v>
      </c>
      <c r="EZ465" s="29">
        <f t="shared" ref="EZ465:EZ467" si="7801">AM465+BW465+DG465+EQ465</f>
        <v>27.5</v>
      </c>
      <c r="FA465" s="27">
        <f t="shared" ref="FA465:FA467" si="7802">EU465-EX465</f>
        <v>-3.9999999999999966E-3</v>
      </c>
      <c r="FB465" s="28">
        <f t="shared" ref="FB465:FB467" si="7803">EV465-EY465</f>
        <v>0</v>
      </c>
      <c r="FC465" s="29">
        <f t="shared" ref="FC465:FC467" si="7804">EW465-EZ465</f>
        <v>-2.1999999999999993</v>
      </c>
      <c r="FE465" s="187"/>
      <c r="FF465" s="188"/>
      <c r="FG465" s="188"/>
      <c r="FH465" s="187"/>
      <c r="FI465" s="294"/>
      <c r="FJ465" s="416"/>
      <c r="FK465" s="241">
        <f t="shared" ref="FK465:FK467" si="7805">FI465*FJ465</f>
        <v>0</v>
      </c>
      <c r="FL465" s="294"/>
      <c r="FM465" s="416"/>
      <c r="FN465" s="241">
        <f t="shared" ref="FN465:FN467" si="7806">FL465*FM465</f>
        <v>0</v>
      </c>
      <c r="FO465" s="78">
        <f t="shared" ref="FO465:FO467" si="7807">FI465-FL465</f>
        <v>0</v>
      </c>
      <c r="FP465" s="42">
        <f t="shared" ref="FP465:FP467" si="7808">FJ465-FM465</f>
        <v>0</v>
      </c>
      <c r="FQ465" s="43">
        <f t="shared" ref="FQ465:FQ467" si="7809">FK465-FN465</f>
        <v>0</v>
      </c>
      <c r="FR465" s="294"/>
      <c r="FS465" s="416"/>
      <c r="FT465" s="241">
        <f t="shared" ref="FT465:FT467" si="7810">FR465*FS465</f>
        <v>0</v>
      </c>
      <c r="FU465" s="294"/>
      <c r="FV465" s="416"/>
      <c r="FW465" s="241">
        <f t="shared" ref="FW465:FW467" si="7811">FU465*FV465</f>
        <v>0</v>
      </c>
      <c r="FX465" s="78">
        <f t="shared" ref="FX465:FX467" si="7812">FR465-FU465</f>
        <v>0</v>
      </c>
      <c r="FY465" s="42">
        <f t="shared" ref="FY465:FY467" si="7813">FS465-FV465</f>
        <v>0</v>
      </c>
      <c r="FZ465" s="43">
        <f t="shared" ref="FZ465:FZ467" si="7814">FT465-FW465</f>
        <v>0</v>
      </c>
      <c r="GA465" s="294"/>
      <c r="GB465" s="416"/>
      <c r="GC465" s="241">
        <f t="shared" ref="GC465:GC467" si="7815">GA465*GB465</f>
        <v>0</v>
      </c>
      <c r="GD465" s="294"/>
      <c r="GE465" s="416"/>
      <c r="GF465" s="241">
        <f t="shared" ref="GF465:GF467" si="7816">GD465*GE465</f>
        <v>0</v>
      </c>
      <c r="GG465" s="278">
        <f t="shared" ref="GG465:GG467" si="7817">GA465-GD465</f>
        <v>0</v>
      </c>
      <c r="GH465" s="232">
        <f t="shared" ref="GH465:GH467" si="7818">GB465-GE465</f>
        <v>0</v>
      </c>
      <c r="GI465" s="233">
        <f t="shared" ref="GI465:GI467" si="7819">GC465-GF465</f>
        <v>0</v>
      </c>
      <c r="GJ465" s="472">
        <f t="shared" ref="GJ465:GJ467" si="7820">FI465+FR465+GA465</f>
        <v>0</v>
      </c>
      <c r="GK465" s="450">
        <f t="shared" ref="GK465:GK467" si="7821">IF(GL465,GL465/GJ465,0)</f>
        <v>0</v>
      </c>
      <c r="GL465" s="451">
        <f t="shared" ref="GL465:GL467" si="7822">FK465+FT465+GC465</f>
        <v>0</v>
      </c>
      <c r="GM465" s="472">
        <f t="shared" ref="GM465:GM467" si="7823">FL465+FU465+GD465</f>
        <v>0</v>
      </c>
      <c r="GN465" s="450">
        <f t="shared" ref="GN465:GN467" si="7824">IF(GO465,GO465/GM465,0)</f>
        <v>0</v>
      </c>
      <c r="GO465" s="451">
        <f t="shared" ref="GO465:GO467" si="7825">FN465+FW465+GF465</f>
        <v>0</v>
      </c>
      <c r="GP465" s="284">
        <f t="shared" ref="GP465:GP467" si="7826">GJ465-GM465</f>
        <v>0</v>
      </c>
      <c r="GQ465" s="253">
        <f t="shared" ref="GQ465:GQ467" si="7827">GK465-GN465</f>
        <v>0</v>
      </c>
      <c r="GR465" s="253">
        <f t="shared" ref="GR465:GR467" si="7828">GL465-GO465</f>
        <v>0</v>
      </c>
      <c r="GS465" s="106"/>
      <c r="GT465" s="107"/>
      <c r="GU465" s="90">
        <f t="shared" ref="GU465:GU467" si="7829">GS465*GT465</f>
        <v>0</v>
      </c>
      <c r="GV465" s="106"/>
      <c r="GW465" s="107"/>
      <c r="GX465" s="90">
        <f t="shared" ref="GX465:GX467" si="7830">GV465*GW465</f>
        <v>0</v>
      </c>
      <c r="GY465" s="278">
        <f t="shared" ref="GY465:GY467" si="7831">GS465-GV465</f>
        <v>0</v>
      </c>
      <c r="GZ465" s="232">
        <f t="shared" ref="GZ465:GZ467" si="7832">GT465-GW465</f>
        <v>0</v>
      </c>
      <c r="HA465" s="233">
        <f t="shared" ref="HA465:HA467" si="7833">GU465-GX465</f>
        <v>0</v>
      </c>
      <c r="HB465" s="106"/>
      <c r="HC465" s="107"/>
      <c r="HD465" s="90">
        <f t="shared" ref="HD465:HD467" si="7834">HB465*HC465</f>
        <v>0</v>
      </c>
      <c r="HE465" s="106"/>
      <c r="HF465" s="107"/>
      <c r="HG465" s="90">
        <f t="shared" ref="HG465:HG467" si="7835">HE465*HF465</f>
        <v>0</v>
      </c>
      <c r="HH465" s="278">
        <f t="shared" ref="HH465:HH467" si="7836">HB465-HE465</f>
        <v>0</v>
      </c>
      <c r="HI465" s="232">
        <f t="shared" ref="HI465:HI467" si="7837">HC465-HF465</f>
        <v>0</v>
      </c>
      <c r="HJ465" s="233">
        <f t="shared" ref="HJ465:HJ467" si="7838">HD465-HG465</f>
        <v>0</v>
      </c>
      <c r="HK465" s="106"/>
      <c r="HL465" s="107"/>
      <c r="HM465" s="90">
        <f t="shared" ref="HM465:HM467" si="7839">HK465*HL465</f>
        <v>0</v>
      </c>
      <c r="HN465" s="106"/>
      <c r="HO465" s="107"/>
      <c r="HP465" s="90">
        <f t="shared" ref="HP465:HP467" si="7840">HN465*HO465</f>
        <v>0</v>
      </c>
      <c r="HQ465" s="278">
        <f t="shared" ref="HQ465:HQ467" si="7841">HK465-HN465</f>
        <v>0</v>
      </c>
      <c r="HR465" s="232">
        <f t="shared" ref="HR465:HR467" si="7842">HL465-HO465</f>
        <v>0</v>
      </c>
      <c r="HS465" s="233">
        <f t="shared" ref="HS465:HS467" si="7843">HM465-HP465</f>
        <v>0</v>
      </c>
      <c r="HT465" s="76">
        <f t="shared" ref="HT465:HT467" si="7844">GS465+HB465+HK465</f>
        <v>0</v>
      </c>
      <c r="HU465" s="45">
        <f t="shared" ref="HU465:HU467" si="7845">IF(HV465,HV465/HT465,0)</f>
        <v>0</v>
      </c>
      <c r="HV465" s="51">
        <f t="shared" ref="HV465:HV467" si="7846">GU465+HD465+HM465</f>
        <v>0</v>
      </c>
      <c r="HW465" s="76">
        <f t="shared" ref="HW465:HW467" si="7847">GV465+HE465+HN465</f>
        <v>0</v>
      </c>
      <c r="HX465" s="45">
        <f t="shared" ref="HX465:HX467" si="7848">IF(HY465,HY465/HW465,0)</f>
        <v>0</v>
      </c>
      <c r="HY465" s="51">
        <f t="shared" ref="HY465:HY467" si="7849">GX465+HG465+HP465</f>
        <v>0</v>
      </c>
      <c r="HZ465" s="284">
        <f t="shared" ref="HZ465:HZ467" si="7850">HT465-HW465</f>
        <v>0</v>
      </c>
      <c r="IA465" s="253">
        <f t="shared" ref="IA465:IA467" si="7851">HU465-HX465</f>
        <v>0</v>
      </c>
      <c r="IB465" s="253">
        <f t="shared" ref="IB465:IB467" si="7852">HV465-HY465</f>
        <v>0</v>
      </c>
      <c r="IC465" s="294"/>
      <c r="ID465" s="416"/>
      <c r="IE465" s="241">
        <f t="shared" ref="IE465:IE467" si="7853">IC465*ID465</f>
        <v>0</v>
      </c>
      <c r="IF465" s="294"/>
      <c r="IG465" s="416"/>
      <c r="IH465" s="241">
        <f t="shared" ref="IH465:IH467" si="7854">IF465*IG465</f>
        <v>0</v>
      </c>
      <c r="II465" s="278">
        <f t="shared" ref="II465:II467" si="7855">IC465-IF465</f>
        <v>0</v>
      </c>
      <c r="IJ465" s="232">
        <f t="shared" ref="IJ465:IJ467" si="7856">ID465-IG465</f>
        <v>0</v>
      </c>
      <c r="IK465" s="233">
        <f t="shared" ref="IK465:IK467" si="7857">IE465-IH465</f>
        <v>0</v>
      </c>
      <c r="IL465" s="294"/>
      <c r="IM465" s="416"/>
      <c r="IN465" s="241">
        <f t="shared" ref="IN465:IN467" si="7858">IL465*IM465</f>
        <v>0</v>
      </c>
      <c r="IO465" s="294"/>
      <c r="IP465" s="416"/>
      <c r="IQ465" s="241">
        <f t="shared" ref="IQ465:IQ467" si="7859">IO465*IP465</f>
        <v>0</v>
      </c>
      <c r="IR465" s="278">
        <f t="shared" ref="IR465:IR467" si="7860">IL465-IO465</f>
        <v>0</v>
      </c>
      <c r="IS465" s="232">
        <f t="shared" ref="IS465:IS467" si="7861">IM465-IP465</f>
        <v>0</v>
      </c>
      <c r="IT465" s="233">
        <f t="shared" ref="IT465:IT467" si="7862">IN465-IQ465</f>
        <v>0</v>
      </c>
      <c r="IU465" s="294"/>
      <c r="IV465" s="416"/>
      <c r="IW465" s="241">
        <f t="shared" ref="IW465:IW467" si="7863">IU465*IV465</f>
        <v>0</v>
      </c>
      <c r="IX465" s="294"/>
      <c r="IY465" s="416"/>
      <c r="IZ465" s="241">
        <f t="shared" ref="IZ465:IZ467" si="7864">IX465*IY465</f>
        <v>0</v>
      </c>
      <c r="JA465" s="278">
        <f t="shared" ref="JA465:JA467" si="7865">IU465-IX465</f>
        <v>0</v>
      </c>
      <c r="JB465" s="232">
        <f t="shared" ref="JB465:JB467" si="7866">IV465-IY465</f>
        <v>0</v>
      </c>
      <c r="JC465" s="233">
        <f t="shared" ref="JC465:JC467" si="7867">IW465-IZ465</f>
        <v>0</v>
      </c>
      <c r="JD465" s="472">
        <f t="shared" ref="JD465:JD467" si="7868">IC465+IL465+IU465</f>
        <v>0</v>
      </c>
      <c r="JE465" s="450">
        <f t="shared" ref="JE465:JE467" si="7869">IF(JF465,JF465/JD465,0)</f>
        <v>0</v>
      </c>
      <c r="JF465" s="451">
        <f t="shared" ref="JF465:JF467" si="7870">IE465+IN465+IW465</f>
        <v>0</v>
      </c>
      <c r="JG465" s="472">
        <f t="shared" ref="JG465:JG467" si="7871">IF465+IO465+IX465</f>
        <v>0</v>
      </c>
      <c r="JH465" s="450">
        <f t="shared" ref="JH465:JH467" si="7872">IF(JI465,JI465/JG465,0)</f>
        <v>0</v>
      </c>
      <c r="JI465" s="451">
        <f t="shared" ref="JI465:JI467" si="7873">IH465+IQ465+IZ465</f>
        <v>0</v>
      </c>
      <c r="JJ465" s="284">
        <f t="shared" ref="JJ465:JJ467" si="7874">JD465-JG465</f>
        <v>0</v>
      </c>
      <c r="JK465" s="253">
        <f t="shared" ref="JK465:JK467" si="7875">JE465-JH465</f>
        <v>0</v>
      </c>
      <c r="JL465" s="253">
        <f t="shared" ref="JL465:JL467" si="7876">JF465-JI465</f>
        <v>0</v>
      </c>
      <c r="JM465" s="106"/>
      <c r="JN465" s="107"/>
      <c r="JO465" s="90">
        <f t="shared" ref="JO465:JO467" si="7877">JM465*JN465</f>
        <v>0</v>
      </c>
      <c r="JP465" s="106"/>
      <c r="JQ465" s="107"/>
      <c r="JR465" s="90">
        <f t="shared" ref="JR465:JR467" si="7878">JP465*JQ465</f>
        <v>0</v>
      </c>
      <c r="JS465" s="278">
        <f t="shared" ref="JS465:JS467" si="7879">JM465-JP465</f>
        <v>0</v>
      </c>
      <c r="JT465" s="232">
        <f t="shared" ref="JT465:JT467" si="7880">JN465-JQ465</f>
        <v>0</v>
      </c>
      <c r="JU465" s="233">
        <f t="shared" ref="JU465:JU467" si="7881">JO465-JR465</f>
        <v>0</v>
      </c>
      <c r="JV465" s="106"/>
      <c r="JW465" s="107"/>
      <c r="JX465" s="90">
        <f t="shared" ref="JX465:JX467" si="7882">JV465*JW465</f>
        <v>0</v>
      </c>
      <c r="JY465" s="106"/>
      <c r="JZ465" s="107"/>
      <c r="KA465" s="90">
        <f t="shared" ref="KA465:KA467" si="7883">JY465*JZ465</f>
        <v>0</v>
      </c>
      <c r="KB465" s="278">
        <f t="shared" ref="KB465:KB467" si="7884">JV465-JY465</f>
        <v>0</v>
      </c>
      <c r="KC465" s="232">
        <f t="shared" ref="KC465:KC467" si="7885">JW465-JZ465</f>
        <v>0</v>
      </c>
      <c r="KD465" s="233">
        <f t="shared" ref="KD465:KD467" si="7886">JX465-KA465</f>
        <v>0</v>
      </c>
      <c r="KE465" s="106"/>
      <c r="KF465" s="107"/>
      <c r="KG465" s="90">
        <f t="shared" ref="KG465:KG467" si="7887">KE465*KF465</f>
        <v>0</v>
      </c>
      <c r="KH465" s="106"/>
      <c r="KI465" s="107"/>
      <c r="KJ465" s="90">
        <f t="shared" ref="KJ465:KJ467" si="7888">KH465*KI465</f>
        <v>0</v>
      </c>
      <c r="KK465" s="78">
        <f t="shared" ref="KK465:KK467" si="7889">KE465-KH465</f>
        <v>0</v>
      </c>
      <c r="KL465" s="42">
        <f t="shared" ref="KL465:KL467" si="7890">KF465-KI465</f>
        <v>0</v>
      </c>
      <c r="KM465" s="43">
        <f t="shared" ref="KM465:KM467" si="7891">KG465-KJ465</f>
        <v>0</v>
      </c>
      <c r="KN465" s="76">
        <f t="shared" ref="KN465:KN467" si="7892">JM465+JV465+KE465</f>
        <v>0</v>
      </c>
      <c r="KO465" s="45">
        <f t="shared" ref="KO465:KO467" si="7893">IF(KP465,KP465/KN465,0)</f>
        <v>0</v>
      </c>
      <c r="KP465" s="51">
        <f t="shared" ref="KP465:KP467" si="7894">JO465+JX465+KG465</f>
        <v>0</v>
      </c>
      <c r="KQ465" s="76">
        <f t="shared" ref="KQ465:KQ467" si="7895">JP465+JY465+KH465</f>
        <v>0</v>
      </c>
      <c r="KR465" s="45">
        <f t="shared" ref="KR465:KR467" si="7896">IF(KS465,KS465/KQ465,0)</f>
        <v>0</v>
      </c>
      <c r="KS465" s="51">
        <f t="shared" ref="KS465:KS467" si="7897">JR465+KA465+KJ465</f>
        <v>0</v>
      </c>
      <c r="KT465" s="79">
        <f t="shared" ref="KT465:KT467" si="7898">KN465-KQ465</f>
        <v>0</v>
      </c>
      <c r="KU465" s="52">
        <f t="shared" ref="KU465:KU467" si="7899">KO465-KR465</f>
        <v>0</v>
      </c>
      <c r="KV465" s="52">
        <f t="shared" ref="KV465:KV467" si="7900">KP465-KS465</f>
        <v>0</v>
      </c>
      <c r="KW465" s="77">
        <f t="shared" ref="KW465:KW467" si="7901">GJ465+HT465+JD465+KN465</f>
        <v>0</v>
      </c>
      <c r="KX465" s="80">
        <f t="shared" ref="KX465:KX467" si="7902">IF(KY465,KY465/KW465,0)</f>
        <v>0</v>
      </c>
      <c r="KY465" s="29">
        <f t="shared" ref="KY465:KY467" si="7903">GL465+HV465+JF465+KP465</f>
        <v>0</v>
      </c>
      <c r="KZ465" s="27">
        <f t="shared" ref="KZ465:KZ467" si="7904">GM465+HW465+JG465+KQ465</f>
        <v>0</v>
      </c>
      <c r="LA465" s="28">
        <f t="shared" ref="LA465:LA467" si="7905">IF(LB465,LB465/KZ465,0)</f>
        <v>0</v>
      </c>
      <c r="LB465" s="29">
        <f t="shared" ref="LB465:LB467" si="7906">GO465+HY465+JI465+KS465</f>
        <v>0</v>
      </c>
      <c r="LC465" s="27">
        <f t="shared" ref="LC465:LC467" si="7907">KW465-KZ465</f>
        <v>0</v>
      </c>
      <c r="LD465" s="28">
        <f t="shared" ref="LD465:LD467" si="7908">KX465-LA465</f>
        <v>0</v>
      </c>
      <c r="LE465" s="29">
        <f t="shared" ref="LE465:LE467" si="7909">KY465-LB465</f>
        <v>0</v>
      </c>
    </row>
    <row r="466" spans="2:317" ht="20.25" hidden="1" customHeight="1" outlineLevel="3">
      <c r="B466" s="187" t="s">
        <v>544</v>
      </c>
      <c r="C466" s="188" t="s">
        <v>546</v>
      </c>
      <c r="D466" s="188"/>
      <c r="E466" s="188"/>
      <c r="F466" s="187" t="s">
        <v>186</v>
      </c>
      <c r="G466" s="294"/>
      <c r="H466" s="416"/>
      <c r="I466" s="241">
        <f t="shared" si="7700"/>
        <v>0</v>
      </c>
      <c r="J466" s="294"/>
      <c r="K466" s="416"/>
      <c r="L466" s="241">
        <f t="shared" si="7701"/>
        <v>0</v>
      </c>
      <c r="M466" s="78">
        <f t="shared" si="7702"/>
        <v>0</v>
      </c>
      <c r="N466" s="42">
        <f t="shared" si="7703"/>
        <v>0</v>
      </c>
      <c r="O466" s="43">
        <f t="shared" si="7704"/>
        <v>0</v>
      </c>
      <c r="P466" s="294"/>
      <c r="Q466" s="416"/>
      <c r="R466" s="241">
        <f t="shared" si="7705"/>
        <v>0</v>
      </c>
      <c r="S466" s="294"/>
      <c r="T466" s="416"/>
      <c r="U466" s="241">
        <f t="shared" si="7706"/>
        <v>0</v>
      </c>
      <c r="V466" s="78">
        <f t="shared" si="7707"/>
        <v>0</v>
      </c>
      <c r="W466" s="42">
        <f t="shared" si="7708"/>
        <v>0</v>
      </c>
      <c r="X466" s="43">
        <f t="shared" si="7709"/>
        <v>0</v>
      </c>
      <c r="Y466" s="727">
        <v>1E-3</v>
      </c>
      <c r="Z466" s="416">
        <v>550</v>
      </c>
      <c r="AA466" s="241">
        <f t="shared" si="7710"/>
        <v>0.55000000000000004</v>
      </c>
      <c r="AB466" s="294"/>
      <c r="AC466" s="416"/>
      <c r="AD466" s="241">
        <f t="shared" si="7711"/>
        <v>0</v>
      </c>
      <c r="AE466" s="278">
        <f t="shared" si="7712"/>
        <v>1E-3</v>
      </c>
      <c r="AF466" s="232">
        <f t="shared" si="7713"/>
        <v>550</v>
      </c>
      <c r="AG466" s="233">
        <f t="shared" si="7714"/>
        <v>0.55000000000000004</v>
      </c>
      <c r="AH466" s="472">
        <f t="shared" si="7715"/>
        <v>1E-3</v>
      </c>
      <c r="AI466" s="450">
        <f t="shared" si="7716"/>
        <v>550</v>
      </c>
      <c r="AJ466" s="451">
        <f t="shared" si="7717"/>
        <v>0.55000000000000004</v>
      </c>
      <c r="AK466" s="472">
        <f t="shared" si="7718"/>
        <v>0</v>
      </c>
      <c r="AL466" s="450">
        <f t="shared" si="7719"/>
        <v>0</v>
      </c>
      <c r="AM466" s="451">
        <f t="shared" si="7720"/>
        <v>0</v>
      </c>
      <c r="AN466" s="284">
        <f t="shared" si="7721"/>
        <v>1E-3</v>
      </c>
      <c r="AO466" s="253">
        <f t="shared" si="7722"/>
        <v>550</v>
      </c>
      <c r="AP466" s="253">
        <f t="shared" si="7723"/>
        <v>0.55000000000000004</v>
      </c>
      <c r="AQ466" s="106"/>
      <c r="AR466" s="107"/>
      <c r="AS466" s="90">
        <f t="shared" si="7724"/>
        <v>0</v>
      </c>
      <c r="AT466" s="106"/>
      <c r="AU466" s="107"/>
      <c r="AV466" s="90">
        <f t="shared" si="7725"/>
        <v>0</v>
      </c>
      <c r="AW466" s="278">
        <f t="shared" si="7726"/>
        <v>0</v>
      </c>
      <c r="AX466" s="232">
        <f t="shared" si="7727"/>
        <v>0</v>
      </c>
      <c r="AY466" s="233">
        <f t="shared" si="7728"/>
        <v>0</v>
      </c>
      <c r="AZ466" s="106"/>
      <c r="BA466" s="107"/>
      <c r="BB466" s="90">
        <f t="shared" si="7729"/>
        <v>0</v>
      </c>
      <c r="BC466" s="106"/>
      <c r="BD466" s="107"/>
      <c r="BE466" s="90">
        <f t="shared" si="7730"/>
        <v>0</v>
      </c>
      <c r="BF466" s="278">
        <f t="shared" si="7731"/>
        <v>0</v>
      </c>
      <c r="BG466" s="232">
        <f t="shared" si="7732"/>
        <v>0</v>
      </c>
      <c r="BH466" s="233">
        <f t="shared" si="7733"/>
        <v>0</v>
      </c>
      <c r="BI466" s="106"/>
      <c r="BJ466" s="107"/>
      <c r="BK466" s="90">
        <f t="shared" si="7734"/>
        <v>0</v>
      </c>
      <c r="BL466" s="106"/>
      <c r="BM466" s="107"/>
      <c r="BN466" s="90">
        <f t="shared" si="7735"/>
        <v>0</v>
      </c>
      <c r="BO466" s="278">
        <f t="shared" si="7736"/>
        <v>0</v>
      </c>
      <c r="BP466" s="232">
        <f t="shared" si="7737"/>
        <v>0</v>
      </c>
      <c r="BQ466" s="233">
        <f t="shared" si="7738"/>
        <v>0</v>
      </c>
      <c r="BR466" s="76">
        <f t="shared" si="7739"/>
        <v>0</v>
      </c>
      <c r="BS466" s="45">
        <f t="shared" si="7740"/>
        <v>0</v>
      </c>
      <c r="BT466" s="51">
        <f t="shared" si="7741"/>
        <v>0</v>
      </c>
      <c r="BU466" s="76">
        <f t="shared" si="7742"/>
        <v>0</v>
      </c>
      <c r="BV466" s="45">
        <f t="shared" si="7743"/>
        <v>0</v>
      </c>
      <c r="BW466" s="51">
        <f t="shared" si="7744"/>
        <v>0</v>
      </c>
      <c r="BX466" s="284">
        <f t="shared" si="7745"/>
        <v>0</v>
      </c>
      <c r="BY466" s="253">
        <f t="shared" si="7746"/>
        <v>0</v>
      </c>
      <c r="BZ466" s="253">
        <f t="shared" si="7747"/>
        <v>0</v>
      </c>
      <c r="CA466" s="294"/>
      <c r="CB466" s="416"/>
      <c r="CC466" s="241">
        <f t="shared" si="7748"/>
        <v>0</v>
      </c>
      <c r="CD466" s="294"/>
      <c r="CE466" s="416"/>
      <c r="CF466" s="241">
        <f t="shared" si="7749"/>
        <v>0</v>
      </c>
      <c r="CG466" s="278">
        <f t="shared" si="7750"/>
        <v>0</v>
      </c>
      <c r="CH466" s="232">
        <f t="shared" si="7751"/>
        <v>0</v>
      </c>
      <c r="CI466" s="233">
        <f t="shared" si="7752"/>
        <v>0</v>
      </c>
      <c r="CJ466" s="294"/>
      <c r="CK466" s="416"/>
      <c r="CL466" s="241">
        <f t="shared" si="7753"/>
        <v>0</v>
      </c>
      <c r="CM466" s="294"/>
      <c r="CN466" s="416"/>
      <c r="CO466" s="241">
        <f t="shared" si="7754"/>
        <v>0</v>
      </c>
      <c r="CP466" s="278">
        <f t="shared" si="7755"/>
        <v>0</v>
      </c>
      <c r="CQ466" s="232">
        <f t="shared" si="7756"/>
        <v>0</v>
      </c>
      <c r="CR466" s="233">
        <f t="shared" si="7757"/>
        <v>0</v>
      </c>
      <c r="CS466" s="294"/>
      <c r="CT466" s="416"/>
      <c r="CU466" s="241">
        <f t="shared" si="7758"/>
        <v>0</v>
      </c>
      <c r="CV466" s="294"/>
      <c r="CW466" s="416"/>
      <c r="CX466" s="241">
        <f t="shared" si="7759"/>
        <v>0</v>
      </c>
      <c r="CY466" s="278">
        <f t="shared" si="7760"/>
        <v>0</v>
      </c>
      <c r="CZ466" s="232">
        <f t="shared" si="7761"/>
        <v>0</v>
      </c>
      <c r="DA466" s="233">
        <f t="shared" si="7762"/>
        <v>0</v>
      </c>
      <c r="DB466" s="472">
        <f t="shared" si="7763"/>
        <v>0</v>
      </c>
      <c r="DC466" s="450">
        <f t="shared" si="7764"/>
        <v>0</v>
      </c>
      <c r="DD466" s="451">
        <f t="shared" si="7765"/>
        <v>0</v>
      </c>
      <c r="DE466" s="472">
        <f t="shared" si="7766"/>
        <v>0</v>
      </c>
      <c r="DF466" s="450">
        <f t="shared" si="7767"/>
        <v>0</v>
      </c>
      <c r="DG466" s="451">
        <f t="shared" si="7768"/>
        <v>0</v>
      </c>
      <c r="DH466" s="284">
        <f t="shared" si="7769"/>
        <v>0</v>
      </c>
      <c r="DI466" s="253">
        <f t="shared" si="7770"/>
        <v>0</v>
      </c>
      <c r="DJ466" s="253">
        <f t="shared" si="7771"/>
        <v>0</v>
      </c>
      <c r="DK466" s="106"/>
      <c r="DL466" s="107"/>
      <c r="DM466" s="90">
        <f t="shared" si="7772"/>
        <v>0</v>
      </c>
      <c r="DN466" s="106"/>
      <c r="DO466" s="107"/>
      <c r="DP466" s="90">
        <f t="shared" si="7773"/>
        <v>0</v>
      </c>
      <c r="DQ466" s="278">
        <f t="shared" si="7774"/>
        <v>0</v>
      </c>
      <c r="DR466" s="232">
        <f t="shared" si="7775"/>
        <v>0</v>
      </c>
      <c r="DS466" s="233">
        <f t="shared" si="7776"/>
        <v>0</v>
      </c>
      <c r="DT466" s="106"/>
      <c r="DU466" s="107"/>
      <c r="DV466" s="90">
        <f t="shared" si="7777"/>
        <v>0</v>
      </c>
      <c r="DW466" s="106"/>
      <c r="DX466" s="107"/>
      <c r="DY466" s="90">
        <f t="shared" si="7778"/>
        <v>0</v>
      </c>
      <c r="DZ466" s="278">
        <f t="shared" si="7779"/>
        <v>0</v>
      </c>
      <c r="EA466" s="232">
        <f t="shared" si="7780"/>
        <v>0</v>
      </c>
      <c r="EB466" s="233">
        <f t="shared" si="7781"/>
        <v>0</v>
      </c>
      <c r="EC466" s="106"/>
      <c r="ED466" s="107"/>
      <c r="EE466" s="90">
        <f t="shared" si="7782"/>
        <v>0</v>
      </c>
      <c r="EF466" s="106"/>
      <c r="EG466" s="107"/>
      <c r="EH466" s="90">
        <f t="shared" si="7783"/>
        <v>0</v>
      </c>
      <c r="EI466" s="78">
        <f t="shared" si="7784"/>
        <v>0</v>
      </c>
      <c r="EJ466" s="42">
        <f t="shared" si="7785"/>
        <v>0</v>
      </c>
      <c r="EK466" s="43">
        <f t="shared" si="7786"/>
        <v>0</v>
      </c>
      <c r="EL466" s="76">
        <f t="shared" si="7787"/>
        <v>0</v>
      </c>
      <c r="EM466" s="45">
        <f t="shared" si="7788"/>
        <v>0</v>
      </c>
      <c r="EN466" s="51">
        <f t="shared" si="7789"/>
        <v>0</v>
      </c>
      <c r="EO466" s="76">
        <f t="shared" si="7790"/>
        <v>0</v>
      </c>
      <c r="EP466" s="45">
        <f t="shared" si="7791"/>
        <v>0</v>
      </c>
      <c r="EQ466" s="51">
        <f t="shared" si="7792"/>
        <v>0</v>
      </c>
      <c r="ER466" s="79">
        <f t="shared" si="7793"/>
        <v>0</v>
      </c>
      <c r="ES466" s="52">
        <f t="shared" si="7794"/>
        <v>0</v>
      </c>
      <c r="ET466" s="52">
        <f t="shared" si="7795"/>
        <v>0</v>
      </c>
      <c r="EU466" s="77">
        <f t="shared" si="7796"/>
        <v>1E-3</v>
      </c>
      <c r="EV466" s="80">
        <f t="shared" si="7797"/>
        <v>550</v>
      </c>
      <c r="EW466" s="29">
        <f t="shared" si="7798"/>
        <v>0.55000000000000004</v>
      </c>
      <c r="EX466" s="27">
        <f t="shared" si="7799"/>
        <v>0</v>
      </c>
      <c r="EY466" s="28">
        <f t="shared" si="7800"/>
        <v>0</v>
      </c>
      <c r="EZ466" s="29">
        <f t="shared" si="7801"/>
        <v>0</v>
      </c>
      <c r="FA466" s="27">
        <f t="shared" si="7802"/>
        <v>1E-3</v>
      </c>
      <c r="FB466" s="28">
        <f t="shared" si="7803"/>
        <v>550</v>
      </c>
      <c r="FC466" s="29">
        <f t="shared" si="7804"/>
        <v>0.55000000000000004</v>
      </c>
      <c r="FE466" s="187"/>
      <c r="FF466" s="188"/>
      <c r="FG466" s="188"/>
      <c r="FH466" s="187"/>
      <c r="FI466" s="294"/>
      <c r="FJ466" s="416"/>
      <c r="FK466" s="241">
        <f t="shared" si="7805"/>
        <v>0</v>
      </c>
      <c r="FL466" s="294"/>
      <c r="FM466" s="416"/>
      <c r="FN466" s="241">
        <f t="shared" si="7806"/>
        <v>0</v>
      </c>
      <c r="FO466" s="78">
        <f t="shared" si="7807"/>
        <v>0</v>
      </c>
      <c r="FP466" s="42">
        <f t="shared" si="7808"/>
        <v>0</v>
      </c>
      <c r="FQ466" s="43">
        <f t="shared" si="7809"/>
        <v>0</v>
      </c>
      <c r="FR466" s="294"/>
      <c r="FS466" s="416"/>
      <c r="FT466" s="241">
        <f t="shared" si="7810"/>
        <v>0</v>
      </c>
      <c r="FU466" s="294"/>
      <c r="FV466" s="416"/>
      <c r="FW466" s="241">
        <f t="shared" si="7811"/>
        <v>0</v>
      </c>
      <c r="FX466" s="78">
        <f t="shared" si="7812"/>
        <v>0</v>
      </c>
      <c r="FY466" s="42">
        <f t="shared" si="7813"/>
        <v>0</v>
      </c>
      <c r="FZ466" s="43">
        <f t="shared" si="7814"/>
        <v>0</v>
      </c>
      <c r="GA466" s="294"/>
      <c r="GB466" s="416"/>
      <c r="GC466" s="241">
        <f t="shared" si="7815"/>
        <v>0</v>
      </c>
      <c r="GD466" s="294"/>
      <c r="GE466" s="416"/>
      <c r="GF466" s="241">
        <f t="shared" si="7816"/>
        <v>0</v>
      </c>
      <c r="GG466" s="278">
        <f t="shared" si="7817"/>
        <v>0</v>
      </c>
      <c r="GH466" s="232">
        <f t="shared" si="7818"/>
        <v>0</v>
      </c>
      <c r="GI466" s="233">
        <f t="shared" si="7819"/>
        <v>0</v>
      </c>
      <c r="GJ466" s="472">
        <f t="shared" si="7820"/>
        <v>0</v>
      </c>
      <c r="GK466" s="450">
        <f t="shared" si="7821"/>
        <v>0</v>
      </c>
      <c r="GL466" s="451">
        <f t="shared" si="7822"/>
        <v>0</v>
      </c>
      <c r="GM466" s="472">
        <f t="shared" si="7823"/>
        <v>0</v>
      </c>
      <c r="GN466" s="450">
        <f t="shared" si="7824"/>
        <v>0</v>
      </c>
      <c r="GO466" s="451">
        <f t="shared" si="7825"/>
        <v>0</v>
      </c>
      <c r="GP466" s="284">
        <f t="shared" si="7826"/>
        <v>0</v>
      </c>
      <c r="GQ466" s="253">
        <f t="shared" si="7827"/>
        <v>0</v>
      </c>
      <c r="GR466" s="253">
        <f t="shared" si="7828"/>
        <v>0</v>
      </c>
      <c r="GS466" s="106"/>
      <c r="GT466" s="107"/>
      <c r="GU466" s="90">
        <f t="shared" si="7829"/>
        <v>0</v>
      </c>
      <c r="GV466" s="106"/>
      <c r="GW466" s="107"/>
      <c r="GX466" s="90">
        <f t="shared" si="7830"/>
        <v>0</v>
      </c>
      <c r="GY466" s="278">
        <f t="shared" si="7831"/>
        <v>0</v>
      </c>
      <c r="GZ466" s="232">
        <f t="shared" si="7832"/>
        <v>0</v>
      </c>
      <c r="HA466" s="233">
        <f t="shared" si="7833"/>
        <v>0</v>
      </c>
      <c r="HB466" s="106"/>
      <c r="HC466" s="107"/>
      <c r="HD466" s="90">
        <f t="shared" si="7834"/>
        <v>0</v>
      </c>
      <c r="HE466" s="106"/>
      <c r="HF466" s="107"/>
      <c r="HG466" s="90">
        <f t="shared" si="7835"/>
        <v>0</v>
      </c>
      <c r="HH466" s="278">
        <f t="shared" si="7836"/>
        <v>0</v>
      </c>
      <c r="HI466" s="232">
        <f t="shared" si="7837"/>
        <v>0</v>
      </c>
      <c r="HJ466" s="233">
        <f t="shared" si="7838"/>
        <v>0</v>
      </c>
      <c r="HK466" s="106"/>
      <c r="HL466" s="107"/>
      <c r="HM466" s="90">
        <f t="shared" si="7839"/>
        <v>0</v>
      </c>
      <c r="HN466" s="106"/>
      <c r="HO466" s="107"/>
      <c r="HP466" s="90">
        <f t="shared" si="7840"/>
        <v>0</v>
      </c>
      <c r="HQ466" s="278">
        <f t="shared" si="7841"/>
        <v>0</v>
      </c>
      <c r="HR466" s="232">
        <f t="shared" si="7842"/>
        <v>0</v>
      </c>
      <c r="HS466" s="233">
        <f t="shared" si="7843"/>
        <v>0</v>
      </c>
      <c r="HT466" s="76">
        <f t="shared" si="7844"/>
        <v>0</v>
      </c>
      <c r="HU466" s="45">
        <f t="shared" si="7845"/>
        <v>0</v>
      </c>
      <c r="HV466" s="51">
        <f t="shared" si="7846"/>
        <v>0</v>
      </c>
      <c r="HW466" s="76">
        <f t="shared" si="7847"/>
        <v>0</v>
      </c>
      <c r="HX466" s="45">
        <f t="shared" si="7848"/>
        <v>0</v>
      </c>
      <c r="HY466" s="51">
        <f t="shared" si="7849"/>
        <v>0</v>
      </c>
      <c r="HZ466" s="284">
        <f t="shared" si="7850"/>
        <v>0</v>
      </c>
      <c r="IA466" s="253">
        <f t="shared" si="7851"/>
        <v>0</v>
      </c>
      <c r="IB466" s="253">
        <f t="shared" si="7852"/>
        <v>0</v>
      </c>
      <c r="IC466" s="294"/>
      <c r="ID466" s="416"/>
      <c r="IE466" s="241">
        <f t="shared" si="7853"/>
        <v>0</v>
      </c>
      <c r="IF466" s="294"/>
      <c r="IG466" s="416"/>
      <c r="IH466" s="241">
        <f t="shared" si="7854"/>
        <v>0</v>
      </c>
      <c r="II466" s="278">
        <f t="shared" si="7855"/>
        <v>0</v>
      </c>
      <c r="IJ466" s="232">
        <f t="shared" si="7856"/>
        <v>0</v>
      </c>
      <c r="IK466" s="233">
        <f t="shared" si="7857"/>
        <v>0</v>
      </c>
      <c r="IL466" s="294"/>
      <c r="IM466" s="416"/>
      <c r="IN466" s="241">
        <f t="shared" si="7858"/>
        <v>0</v>
      </c>
      <c r="IO466" s="294"/>
      <c r="IP466" s="416"/>
      <c r="IQ466" s="241">
        <f t="shared" si="7859"/>
        <v>0</v>
      </c>
      <c r="IR466" s="278">
        <f t="shared" si="7860"/>
        <v>0</v>
      </c>
      <c r="IS466" s="232">
        <f t="shared" si="7861"/>
        <v>0</v>
      </c>
      <c r="IT466" s="233">
        <f t="shared" si="7862"/>
        <v>0</v>
      </c>
      <c r="IU466" s="294"/>
      <c r="IV466" s="416"/>
      <c r="IW466" s="241">
        <f t="shared" si="7863"/>
        <v>0</v>
      </c>
      <c r="IX466" s="294"/>
      <c r="IY466" s="416"/>
      <c r="IZ466" s="241">
        <f t="shared" si="7864"/>
        <v>0</v>
      </c>
      <c r="JA466" s="278">
        <f t="shared" si="7865"/>
        <v>0</v>
      </c>
      <c r="JB466" s="232">
        <f t="shared" si="7866"/>
        <v>0</v>
      </c>
      <c r="JC466" s="233">
        <f t="shared" si="7867"/>
        <v>0</v>
      </c>
      <c r="JD466" s="472">
        <f t="shared" si="7868"/>
        <v>0</v>
      </c>
      <c r="JE466" s="450">
        <f t="shared" si="7869"/>
        <v>0</v>
      </c>
      <c r="JF466" s="451">
        <f t="shared" si="7870"/>
        <v>0</v>
      </c>
      <c r="JG466" s="472">
        <f t="shared" si="7871"/>
        <v>0</v>
      </c>
      <c r="JH466" s="450">
        <f t="shared" si="7872"/>
        <v>0</v>
      </c>
      <c r="JI466" s="451">
        <f t="shared" si="7873"/>
        <v>0</v>
      </c>
      <c r="JJ466" s="284">
        <f t="shared" si="7874"/>
        <v>0</v>
      </c>
      <c r="JK466" s="253">
        <f t="shared" si="7875"/>
        <v>0</v>
      </c>
      <c r="JL466" s="253">
        <f t="shared" si="7876"/>
        <v>0</v>
      </c>
      <c r="JM466" s="106"/>
      <c r="JN466" s="107"/>
      <c r="JO466" s="90">
        <f t="shared" si="7877"/>
        <v>0</v>
      </c>
      <c r="JP466" s="106"/>
      <c r="JQ466" s="107"/>
      <c r="JR466" s="90">
        <f t="shared" si="7878"/>
        <v>0</v>
      </c>
      <c r="JS466" s="278">
        <f t="shared" si="7879"/>
        <v>0</v>
      </c>
      <c r="JT466" s="232">
        <f t="shared" si="7880"/>
        <v>0</v>
      </c>
      <c r="JU466" s="233">
        <f t="shared" si="7881"/>
        <v>0</v>
      </c>
      <c r="JV466" s="106"/>
      <c r="JW466" s="107"/>
      <c r="JX466" s="90">
        <f t="shared" si="7882"/>
        <v>0</v>
      </c>
      <c r="JY466" s="106"/>
      <c r="JZ466" s="107"/>
      <c r="KA466" s="90">
        <f t="shared" si="7883"/>
        <v>0</v>
      </c>
      <c r="KB466" s="278">
        <f t="shared" si="7884"/>
        <v>0</v>
      </c>
      <c r="KC466" s="232">
        <f t="shared" si="7885"/>
        <v>0</v>
      </c>
      <c r="KD466" s="233">
        <f t="shared" si="7886"/>
        <v>0</v>
      </c>
      <c r="KE466" s="106"/>
      <c r="KF466" s="107"/>
      <c r="KG466" s="90">
        <f t="shared" si="7887"/>
        <v>0</v>
      </c>
      <c r="KH466" s="106"/>
      <c r="KI466" s="107"/>
      <c r="KJ466" s="90">
        <f t="shared" si="7888"/>
        <v>0</v>
      </c>
      <c r="KK466" s="78">
        <f t="shared" si="7889"/>
        <v>0</v>
      </c>
      <c r="KL466" s="42">
        <f t="shared" si="7890"/>
        <v>0</v>
      </c>
      <c r="KM466" s="43">
        <f t="shared" si="7891"/>
        <v>0</v>
      </c>
      <c r="KN466" s="76">
        <f t="shared" si="7892"/>
        <v>0</v>
      </c>
      <c r="KO466" s="45">
        <f t="shared" si="7893"/>
        <v>0</v>
      </c>
      <c r="KP466" s="51">
        <f t="shared" si="7894"/>
        <v>0</v>
      </c>
      <c r="KQ466" s="76">
        <f t="shared" si="7895"/>
        <v>0</v>
      </c>
      <c r="KR466" s="45">
        <f t="shared" si="7896"/>
        <v>0</v>
      </c>
      <c r="KS466" s="51">
        <f t="shared" si="7897"/>
        <v>0</v>
      </c>
      <c r="KT466" s="79">
        <f t="shared" si="7898"/>
        <v>0</v>
      </c>
      <c r="KU466" s="52">
        <f t="shared" si="7899"/>
        <v>0</v>
      </c>
      <c r="KV466" s="52">
        <f t="shared" si="7900"/>
        <v>0</v>
      </c>
      <c r="KW466" s="77">
        <f t="shared" si="7901"/>
        <v>0</v>
      </c>
      <c r="KX466" s="80">
        <f t="shared" si="7902"/>
        <v>0</v>
      </c>
      <c r="KY466" s="29">
        <f t="shared" si="7903"/>
        <v>0</v>
      </c>
      <c r="KZ466" s="27">
        <f t="shared" si="7904"/>
        <v>0</v>
      </c>
      <c r="LA466" s="28">
        <f t="shared" si="7905"/>
        <v>0</v>
      </c>
      <c r="LB466" s="29">
        <f t="shared" si="7906"/>
        <v>0</v>
      </c>
      <c r="LC466" s="27">
        <f t="shared" si="7907"/>
        <v>0</v>
      </c>
      <c r="LD466" s="28">
        <f t="shared" si="7908"/>
        <v>0</v>
      </c>
      <c r="LE466" s="29">
        <f t="shared" si="7909"/>
        <v>0</v>
      </c>
    </row>
    <row r="467" spans="2:317" ht="20.25" hidden="1" customHeight="1" outlineLevel="3">
      <c r="B467" s="187" t="s">
        <v>544</v>
      </c>
      <c r="C467" s="188" t="s">
        <v>547</v>
      </c>
      <c r="D467" s="188"/>
      <c r="E467" s="188"/>
      <c r="F467" s="187" t="s">
        <v>186</v>
      </c>
      <c r="G467" s="294"/>
      <c r="H467" s="295"/>
      <c r="I467" s="241">
        <f t="shared" si="7700"/>
        <v>0</v>
      </c>
      <c r="J467" s="294"/>
      <c r="K467" s="295"/>
      <c r="L467" s="241">
        <f t="shared" si="7701"/>
        <v>0</v>
      </c>
      <c r="M467" s="78">
        <f t="shared" si="7702"/>
        <v>0</v>
      </c>
      <c r="N467" s="42">
        <f t="shared" si="7703"/>
        <v>0</v>
      </c>
      <c r="O467" s="43">
        <f t="shared" si="7704"/>
        <v>0</v>
      </c>
      <c r="P467" s="294"/>
      <c r="Q467" s="295"/>
      <c r="R467" s="241">
        <f t="shared" si="7705"/>
        <v>0</v>
      </c>
      <c r="S467" s="294"/>
      <c r="T467" s="295"/>
      <c r="U467" s="241">
        <f t="shared" si="7706"/>
        <v>0</v>
      </c>
      <c r="V467" s="78">
        <f t="shared" si="7707"/>
        <v>0</v>
      </c>
      <c r="W467" s="42">
        <f t="shared" si="7708"/>
        <v>0</v>
      </c>
      <c r="X467" s="43">
        <f t="shared" si="7709"/>
        <v>0</v>
      </c>
      <c r="Y467" s="294"/>
      <c r="Z467" s="295"/>
      <c r="AA467" s="241">
        <f t="shared" si="7710"/>
        <v>0</v>
      </c>
      <c r="AB467" s="294"/>
      <c r="AC467" s="295"/>
      <c r="AD467" s="241">
        <f t="shared" si="7711"/>
        <v>0</v>
      </c>
      <c r="AE467" s="278">
        <f t="shared" si="7712"/>
        <v>0</v>
      </c>
      <c r="AF467" s="232">
        <f t="shared" si="7713"/>
        <v>0</v>
      </c>
      <c r="AG467" s="233">
        <f t="shared" si="7714"/>
        <v>0</v>
      </c>
      <c r="AH467" s="472">
        <f t="shared" si="7715"/>
        <v>0</v>
      </c>
      <c r="AI467" s="450">
        <f t="shared" si="7716"/>
        <v>0</v>
      </c>
      <c r="AJ467" s="451">
        <f t="shared" si="7717"/>
        <v>0</v>
      </c>
      <c r="AK467" s="472">
        <f t="shared" si="7718"/>
        <v>0</v>
      </c>
      <c r="AL467" s="450">
        <f t="shared" si="7719"/>
        <v>0</v>
      </c>
      <c r="AM467" s="451">
        <f t="shared" si="7720"/>
        <v>0</v>
      </c>
      <c r="AN467" s="284">
        <f t="shared" si="7721"/>
        <v>0</v>
      </c>
      <c r="AO467" s="253">
        <f t="shared" si="7722"/>
        <v>0</v>
      </c>
      <c r="AP467" s="253">
        <f t="shared" si="7723"/>
        <v>0</v>
      </c>
      <c r="AQ467" s="106"/>
      <c r="AR467" s="108"/>
      <c r="AS467" s="90">
        <f t="shared" si="7724"/>
        <v>0</v>
      </c>
      <c r="AT467" s="106"/>
      <c r="AU467" s="108"/>
      <c r="AV467" s="90">
        <f t="shared" si="7725"/>
        <v>0</v>
      </c>
      <c r="AW467" s="278">
        <f t="shared" si="7726"/>
        <v>0</v>
      </c>
      <c r="AX467" s="232">
        <f t="shared" si="7727"/>
        <v>0</v>
      </c>
      <c r="AY467" s="233">
        <f t="shared" si="7728"/>
        <v>0</v>
      </c>
      <c r="AZ467" s="106"/>
      <c r="BA467" s="108"/>
      <c r="BB467" s="90">
        <f t="shared" si="7729"/>
        <v>0</v>
      </c>
      <c r="BC467" s="106"/>
      <c r="BD467" s="108"/>
      <c r="BE467" s="90">
        <f t="shared" si="7730"/>
        <v>0</v>
      </c>
      <c r="BF467" s="278">
        <f t="shared" si="7731"/>
        <v>0</v>
      </c>
      <c r="BG467" s="232">
        <f t="shared" si="7732"/>
        <v>0</v>
      </c>
      <c r="BH467" s="233">
        <f t="shared" si="7733"/>
        <v>0</v>
      </c>
      <c r="BI467" s="106"/>
      <c r="BJ467" s="108"/>
      <c r="BK467" s="90">
        <f t="shared" si="7734"/>
        <v>0</v>
      </c>
      <c r="BL467" s="106"/>
      <c r="BM467" s="108"/>
      <c r="BN467" s="90">
        <f t="shared" si="7735"/>
        <v>0</v>
      </c>
      <c r="BO467" s="278">
        <f t="shared" si="7736"/>
        <v>0</v>
      </c>
      <c r="BP467" s="232">
        <f t="shared" si="7737"/>
        <v>0</v>
      </c>
      <c r="BQ467" s="233">
        <f t="shared" si="7738"/>
        <v>0</v>
      </c>
      <c r="BR467" s="76">
        <f t="shared" si="7739"/>
        <v>0</v>
      </c>
      <c r="BS467" s="45">
        <f t="shared" si="7740"/>
        <v>0</v>
      </c>
      <c r="BT467" s="51">
        <f t="shared" si="7741"/>
        <v>0</v>
      </c>
      <c r="BU467" s="76">
        <f t="shared" si="7742"/>
        <v>0</v>
      </c>
      <c r="BV467" s="45">
        <f t="shared" si="7743"/>
        <v>0</v>
      </c>
      <c r="BW467" s="51">
        <f t="shared" si="7744"/>
        <v>0</v>
      </c>
      <c r="BX467" s="284">
        <f t="shared" si="7745"/>
        <v>0</v>
      </c>
      <c r="BY467" s="253">
        <f t="shared" si="7746"/>
        <v>0</v>
      </c>
      <c r="BZ467" s="253">
        <f t="shared" si="7747"/>
        <v>0</v>
      </c>
      <c r="CA467" s="294"/>
      <c r="CB467" s="295"/>
      <c r="CC467" s="241">
        <f t="shared" si="7748"/>
        <v>0</v>
      </c>
      <c r="CD467" s="294"/>
      <c r="CE467" s="295"/>
      <c r="CF467" s="241">
        <f t="shared" si="7749"/>
        <v>0</v>
      </c>
      <c r="CG467" s="278">
        <f t="shared" si="7750"/>
        <v>0</v>
      </c>
      <c r="CH467" s="232">
        <f t="shared" si="7751"/>
        <v>0</v>
      </c>
      <c r="CI467" s="233">
        <f t="shared" si="7752"/>
        <v>0</v>
      </c>
      <c r="CJ467" s="294"/>
      <c r="CK467" s="295"/>
      <c r="CL467" s="241">
        <f t="shared" si="7753"/>
        <v>0</v>
      </c>
      <c r="CM467" s="294"/>
      <c r="CN467" s="295"/>
      <c r="CO467" s="241">
        <f t="shared" si="7754"/>
        <v>0</v>
      </c>
      <c r="CP467" s="278">
        <f t="shared" si="7755"/>
        <v>0</v>
      </c>
      <c r="CQ467" s="232">
        <f t="shared" si="7756"/>
        <v>0</v>
      </c>
      <c r="CR467" s="233">
        <f t="shared" si="7757"/>
        <v>0</v>
      </c>
      <c r="CS467" s="294"/>
      <c r="CT467" s="295"/>
      <c r="CU467" s="241">
        <f t="shared" si="7758"/>
        <v>0</v>
      </c>
      <c r="CV467" s="294"/>
      <c r="CW467" s="295"/>
      <c r="CX467" s="241">
        <f t="shared" si="7759"/>
        <v>0</v>
      </c>
      <c r="CY467" s="278">
        <f t="shared" si="7760"/>
        <v>0</v>
      </c>
      <c r="CZ467" s="232">
        <f t="shared" si="7761"/>
        <v>0</v>
      </c>
      <c r="DA467" s="233">
        <f t="shared" si="7762"/>
        <v>0</v>
      </c>
      <c r="DB467" s="472">
        <f t="shared" si="7763"/>
        <v>0</v>
      </c>
      <c r="DC467" s="450">
        <f t="shared" si="7764"/>
        <v>0</v>
      </c>
      <c r="DD467" s="451">
        <f t="shared" si="7765"/>
        <v>0</v>
      </c>
      <c r="DE467" s="472">
        <f t="shared" si="7766"/>
        <v>0</v>
      </c>
      <c r="DF467" s="450">
        <f t="shared" si="7767"/>
        <v>0</v>
      </c>
      <c r="DG467" s="451">
        <f t="shared" si="7768"/>
        <v>0</v>
      </c>
      <c r="DH467" s="284">
        <f t="shared" si="7769"/>
        <v>0</v>
      </c>
      <c r="DI467" s="253">
        <f t="shared" si="7770"/>
        <v>0</v>
      </c>
      <c r="DJ467" s="253">
        <f t="shared" si="7771"/>
        <v>0</v>
      </c>
      <c r="DK467" s="106"/>
      <c r="DL467" s="108"/>
      <c r="DM467" s="90">
        <f t="shared" si="7772"/>
        <v>0</v>
      </c>
      <c r="DN467" s="106"/>
      <c r="DO467" s="108"/>
      <c r="DP467" s="90">
        <f t="shared" si="7773"/>
        <v>0</v>
      </c>
      <c r="DQ467" s="278">
        <f t="shared" si="7774"/>
        <v>0</v>
      </c>
      <c r="DR467" s="232">
        <f t="shared" si="7775"/>
        <v>0</v>
      </c>
      <c r="DS467" s="233">
        <f t="shared" si="7776"/>
        <v>0</v>
      </c>
      <c r="DT467" s="106"/>
      <c r="DU467" s="108"/>
      <c r="DV467" s="90">
        <f t="shared" si="7777"/>
        <v>0</v>
      </c>
      <c r="DW467" s="106"/>
      <c r="DX467" s="108"/>
      <c r="DY467" s="90">
        <f t="shared" si="7778"/>
        <v>0</v>
      </c>
      <c r="DZ467" s="278">
        <f t="shared" si="7779"/>
        <v>0</v>
      </c>
      <c r="EA467" s="232">
        <f t="shared" si="7780"/>
        <v>0</v>
      </c>
      <c r="EB467" s="233">
        <f t="shared" si="7781"/>
        <v>0</v>
      </c>
      <c r="EC467" s="106"/>
      <c r="ED467" s="108"/>
      <c r="EE467" s="90">
        <f t="shared" si="7782"/>
        <v>0</v>
      </c>
      <c r="EF467" s="106"/>
      <c r="EG467" s="108"/>
      <c r="EH467" s="90">
        <f t="shared" si="7783"/>
        <v>0</v>
      </c>
      <c r="EI467" s="78">
        <f t="shared" si="7784"/>
        <v>0</v>
      </c>
      <c r="EJ467" s="42">
        <f t="shared" si="7785"/>
        <v>0</v>
      </c>
      <c r="EK467" s="43">
        <f t="shared" si="7786"/>
        <v>0</v>
      </c>
      <c r="EL467" s="76">
        <f t="shared" si="7787"/>
        <v>0</v>
      </c>
      <c r="EM467" s="45">
        <f t="shared" si="7788"/>
        <v>0</v>
      </c>
      <c r="EN467" s="51">
        <f t="shared" si="7789"/>
        <v>0</v>
      </c>
      <c r="EO467" s="76">
        <f t="shared" si="7790"/>
        <v>0</v>
      </c>
      <c r="EP467" s="45">
        <f t="shared" si="7791"/>
        <v>0</v>
      </c>
      <c r="EQ467" s="51">
        <f t="shared" si="7792"/>
        <v>0</v>
      </c>
      <c r="ER467" s="79">
        <f t="shared" si="7793"/>
        <v>0</v>
      </c>
      <c r="ES467" s="52">
        <f t="shared" si="7794"/>
        <v>0</v>
      </c>
      <c r="ET467" s="52">
        <f t="shared" si="7795"/>
        <v>0</v>
      </c>
      <c r="EU467" s="77">
        <f t="shared" si="7796"/>
        <v>0</v>
      </c>
      <c r="EV467" s="80">
        <f t="shared" si="7797"/>
        <v>0</v>
      </c>
      <c r="EW467" s="29">
        <f t="shared" si="7798"/>
        <v>0</v>
      </c>
      <c r="EX467" s="27">
        <f t="shared" si="7799"/>
        <v>0</v>
      </c>
      <c r="EY467" s="28">
        <f t="shared" si="7800"/>
        <v>0</v>
      </c>
      <c r="EZ467" s="29">
        <f t="shared" si="7801"/>
        <v>0</v>
      </c>
      <c r="FA467" s="27">
        <f t="shared" si="7802"/>
        <v>0</v>
      </c>
      <c r="FB467" s="28">
        <f t="shared" si="7803"/>
        <v>0</v>
      </c>
      <c r="FC467" s="29">
        <f t="shared" si="7804"/>
        <v>0</v>
      </c>
      <c r="FE467" s="187"/>
      <c r="FF467" s="188"/>
      <c r="FG467" s="188"/>
      <c r="FH467" s="187"/>
      <c r="FI467" s="294"/>
      <c r="FJ467" s="295"/>
      <c r="FK467" s="241">
        <f t="shared" si="7805"/>
        <v>0</v>
      </c>
      <c r="FL467" s="294"/>
      <c r="FM467" s="295"/>
      <c r="FN467" s="241">
        <f t="shared" si="7806"/>
        <v>0</v>
      </c>
      <c r="FO467" s="78">
        <f t="shared" si="7807"/>
        <v>0</v>
      </c>
      <c r="FP467" s="42">
        <f t="shared" si="7808"/>
        <v>0</v>
      </c>
      <c r="FQ467" s="43">
        <f t="shared" si="7809"/>
        <v>0</v>
      </c>
      <c r="FR467" s="294"/>
      <c r="FS467" s="295"/>
      <c r="FT467" s="241">
        <f t="shared" si="7810"/>
        <v>0</v>
      </c>
      <c r="FU467" s="294"/>
      <c r="FV467" s="295"/>
      <c r="FW467" s="241">
        <f t="shared" si="7811"/>
        <v>0</v>
      </c>
      <c r="FX467" s="78">
        <f t="shared" si="7812"/>
        <v>0</v>
      </c>
      <c r="FY467" s="42">
        <f t="shared" si="7813"/>
        <v>0</v>
      </c>
      <c r="FZ467" s="43">
        <f t="shared" si="7814"/>
        <v>0</v>
      </c>
      <c r="GA467" s="294"/>
      <c r="GB467" s="295"/>
      <c r="GC467" s="241">
        <f t="shared" si="7815"/>
        <v>0</v>
      </c>
      <c r="GD467" s="294"/>
      <c r="GE467" s="295"/>
      <c r="GF467" s="241">
        <f t="shared" si="7816"/>
        <v>0</v>
      </c>
      <c r="GG467" s="278">
        <f t="shared" si="7817"/>
        <v>0</v>
      </c>
      <c r="GH467" s="232">
        <f t="shared" si="7818"/>
        <v>0</v>
      </c>
      <c r="GI467" s="233">
        <f t="shared" si="7819"/>
        <v>0</v>
      </c>
      <c r="GJ467" s="472">
        <f t="shared" si="7820"/>
        <v>0</v>
      </c>
      <c r="GK467" s="450">
        <f t="shared" si="7821"/>
        <v>0</v>
      </c>
      <c r="GL467" s="451">
        <f t="shared" si="7822"/>
        <v>0</v>
      </c>
      <c r="GM467" s="472">
        <f t="shared" si="7823"/>
        <v>0</v>
      </c>
      <c r="GN467" s="450">
        <f t="shared" si="7824"/>
        <v>0</v>
      </c>
      <c r="GO467" s="451">
        <f t="shared" si="7825"/>
        <v>0</v>
      </c>
      <c r="GP467" s="284">
        <f t="shared" si="7826"/>
        <v>0</v>
      </c>
      <c r="GQ467" s="253">
        <f t="shared" si="7827"/>
        <v>0</v>
      </c>
      <c r="GR467" s="253">
        <f t="shared" si="7828"/>
        <v>0</v>
      </c>
      <c r="GS467" s="106"/>
      <c r="GT467" s="108"/>
      <c r="GU467" s="90">
        <f t="shared" si="7829"/>
        <v>0</v>
      </c>
      <c r="GV467" s="106"/>
      <c r="GW467" s="108"/>
      <c r="GX467" s="90">
        <f t="shared" si="7830"/>
        <v>0</v>
      </c>
      <c r="GY467" s="278">
        <f t="shared" si="7831"/>
        <v>0</v>
      </c>
      <c r="GZ467" s="232">
        <f t="shared" si="7832"/>
        <v>0</v>
      </c>
      <c r="HA467" s="233">
        <f t="shared" si="7833"/>
        <v>0</v>
      </c>
      <c r="HB467" s="106"/>
      <c r="HC467" s="108"/>
      <c r="HD467" s="90">
        <f t="shared" si="7834"/>
        <v>0</v>
      </c>
      <c r="HE467" s="106"/>
      <c r="HF467" s="108"/>
      <c r="HG467" s="90">
        <f t="shared" si="7835"/>
        <v>0</v>
      </c>
      <c r="HH467" s="278">
        <f t="shared" si="7836"/>
        <v>0</v>
      </c>
      <c r="HI467" s="232">
        <f t="shared" si="7837"/>
        <v>0</v>
      </c>
      <c r="HJ467" s="233">
        <f t="shared" si="7838"/>
        <v>0</v>
      </c>
      <c r="HK467" s="106"/>
      <c r="HL467" s="108"/>
      <c r="HM467" s="90">
        <f t="shared" si="7839"/>
        <v>0</v>
      </c>
      <c r="HN467" s="106"/>
      <c r="HO467" s="108"/>
      <c r="HP467" s="90">
        <f t="shared" si="7840"/>
        <v>0</v>
      </c>
      <c r="HQ467" s="278">
        <f t="shared" si="7841"/>
        <v>0</v>
      </c>
      <c r="HR467" s="232">
        <f t="shared" si="7842"/>
        <v>0</v>
      </c>
      <c r="HS467" s="233">
        <f t="shared" si="7843"/>
        <v>0</v>
      </c>
      <c r="HT467" s="76">
        <f t="shared" si="7844"/>
        <v>0</v>
      </c>
      <c r="HU467" s="45">
        <f t="shared" si="7845"/>
        <v>0</v>
      </c>
      <c r="HV467" s="51">
        <f t="shared" si="7846"/>
        <v>0</v>
      </c>
      <c r="HW467" s="76">
        <f t="shared" si="7847"/>
        <v>0</v>
      </c>
      <c r="HX467" s="45">
        <f t="shared" si="7848"/>
        <v>0</v>
      </c>
      <c r="HY467" s="51">
        <f t="shared" si="7849"/>
        <v>0</v>
      </c>
      <c r="HZ467" s="284">
        <f t="shared" si="7850"/>
        <v>0</v>
      </c>
      <c r="IA467" s="253">
        <f t="shared" si="7851"/>
        <v>0</v>
      </c>
      <c r="IB467" s="253">
        <f t="shared" si="7852"/>
        <v>0</v>
      </c>
      <c r="IC467" s="294"/>
      <c r="ID467" s="295"/>
      <c r="IE467" s="241">
        <f t="shared" si="7853"/>
        <v>0</v>
      </c>
      <c r="IF467" s="294"/>
      <c r="IG467" s="295"/>
      <c r="IH467" s="241">
        <f t="shared" si="7854"/>
        <v>0</v>
      </c>
      <c r="II467" s="278">
        <f t="shared" si="7855"/>
        <v>0</v>
      </c>
      <c r="IJ467" s="232">
        <f t="shared" si="7856"/>
        <v>0</v>
      </c>
      <c r="IK467" s="233">
        <f t="shared" si="7857"/>
        <v>0</v>
      </c>
      <c r="IL467" s="294"/>
      <c r="IM467" s="295"/>
      <c r="IN467" s="241">
        <f t="shared" si="7858"/>
        <v>0</v>
      </c>
      <c r="IO467" s="294"/>
      <c r="IP467" s="295"/>
      <c r="IQ467" s="241">
        <f t="shared" si="7859"/>
        <v>0</v>
      </c>
      <c r="IR467" s="278">
        <f t="shared" si="7860"/>
        <v>0</v>
      </c>
      <c r="IS467" s="232">
        <f t="shared" si="7861"/>
        <v>0</v>
      </c>
      <c r="IT467" s="233">
        <f t="shared" si="7862"/>
        <v>0</v>
      </c>
      <c r="IU467" s="294"/>
      <c r="IV467" s="295"/>
      <c r="IW467" s="241">
        <f t="shared" si="7863"/>
        <v>0</v>
      </c>
      <c r="IX467" s="294"/>
      <c r="IY467" s="295"/>
      <c r="IZ467" s="241">
        <f t="shared" si="7864"/>
        <v>0</v>
      </c>
      <c r="JA467" s="278">
        <f t="shared" si="7865"/>
        <v>0</v>
      </c>
      <c r="JB467" s="232">
        <f t="shared" si="7866"/>
        <v>0</v>
      </c>
      <c r="JC467" s="233">
        <f t="shared" si="7867"/>
        <v>0</v>
      </c>
      <c r="JD467" s="472">
        <f t="shared" si="7868"/>
        <v>0</v>
      </c>
      <c r="JE467" s="450">
        <f t="shared" si="7869"/>
        <v>0</v>
      </c>
      <c r="JF467" s="451">
        <f t="shared" si="7870"/>
        <v>0</v>
      </c>
      <c r="JG467" s="472">
        <f t="shared" si="7871"/>
        <v>0</v>
      </c>
      <c r="JH467" s="450">
        <f t="shared" si="7872"/>
        <v>0</v>
      </c>
      <c r="JI467" s="451">
        <f t="shared" si="7873"/>
        <v>0</v>
      </c>
      <c r="JJ467" s="284">
        <f t="shared" si="7874"/>
        <v>0</v>
      </c>
      <c r="JK467" s="253">
        <f t="shared" si="7875"/>
        <v>0</v>
      </c>
      <c r="JL467" s="253">
        <f t="shared" si="7876"/>
        <v>0</v>
      </c>
      <c r="JM467" s="106"/>
      <c r="JN467" s="108"/>
      <c r="JO467" s="90">
        <f t="shared" si="7877"/>
        <v>0</v>
      </c>
      <c r="JP467" s="106"/>
      <c r="JQ467" s="108"/>
      <c r="JR467" s="90">
        <f t="shared" si="7878"/>
        <v>0</v>
      </c>
      <c r="JS467" s="278">
        <f t="shared" si="7879"/>
        <v>0</v>
      </c>
      <c r="JT467" s="232">
        <f t="shared" si="7880"/>
        <v>0</v>
      </c>
      <c r="JU467" s="233">
        <f t="shared" si="7881"/>
        <v>0</v>
      </c>
      <c r="JV467" s="106"/>
      <c r="JW467" s="108"/>
      <c r="JX467" s="90">
        <f t="shared" si="7882"/>
        <v>0</v>
      </c>
      <c r="JY467" s="106"/>
      <c r="JZ467" s="108"/>
      <c r="KA467" s="90">
        <f t="shared" si="7883"/>
        <v>0</v>
      </c>
      <c r="KB467" s="278">
        <f t="shared" si="7884"/>
        <v>0</v>
      </c>
      <c r="KC467" s="232">
        <f t="shared" si="7885"/>
        <v>0</v>
      </c>
      <c r="KD467" s="233">
        <f t="shared" si="7886"/>
        <v>0</v>
      </c>
      <c r="KE467" s="106"/>
      <c r="KF467" s="108"/>
      <c r="KG467" s="90">
        <f t="shared" si="7887"/>
        <v>0</v>
      </c>
      <c r="KH467" s="106"/>
      <c r="KI467" s="108"/>
      <c r="KJ467" s="90">
        <f t="shared" si="7888"/>
        <v>0</v>
      </c>
      <c r="KK467" s="78">
        <f t="shared" si="7889"/>
        <v>0</v>
      </c>
      <c r="KL467" s="42">
        <f t="shared" si="7890"/>
        <v>0</v>
      </c>
      <c r="KM467" s="43">
        <f t="shared" si="7891"/>
        <v>0</v>
      </c>
      <c r="KN467" s="76">
        <f t="shared" si="7892"/>
        <v>0</v>
      </c>
      <c r="KO467" s="45">
        <f t="shared" si="7893"/>
        <v>0</v>
      </c>
      <c r="KP467" s="51">
        <f t="shared" si="7894"/>
        <v>0</v>
      </c>
      <c r="KQ467" s="76">
        <f t="shared" si="7895"/>
        <v>0</v>
      </c>
      <c r="KR467" s="45">
        <f t="shared" si="7896"/>
        <v>0</v>
      </c>
      <c r="KS467" s="51">
        <f t="shared" si="7897"/>
        <v>0</v>
      </c>
      <c r="KT467" s="79">
        <f t="shared" si="7898"/>
        <v>0</v>
      </c>
      <c r="KU467" s="52">
        <f t="shared" si="7899"/>
        <v>0</v>
      </c>
      <c r="KV467" s="52">
        <f t="shared" si="7900"/>
        <v>0</v>
      </c>
      <c r="KW467" s="77">
        <f t="shared" si="7901"/>
        <v>0</v>
      </c>
      <c r="KX467" s="80">
        <f t="shared" si="7902"/>
        <v>0</v>
      </c>
      <c r="KY467" s="29">
        <f t="shared" si="7903"/>
        <v>0</v>
      </c>
      <c r="KZ467" s="27">
        <f t="shared" si="7904"/>
        <v>0</v>
      </c>
      <c r="LA467" s="28">
        <f t="shared" si="7905"/>
        <v>0</v>
      </c>
      <c r="LB467" s="29">
        <f t="shared" si="7906"/>
        <v>0</v>
      </c>
      <c r="LC467" s="27">
        <f t="shared" si="7907"/>
        <v>0</v>
      </c>
      <c r="LD467" s="28">
        <f t="shared" si="7908"/>
        <v>0</v>
      </c>
      <c r="LE467" s="29">
        <f t="shared" si="7909"/>
        <v>0</v>
      </c>
    </row>
    <row r="468" spans="2:317" s="129" customFormat="1" ht="20.25" hidden="1" customHeight="1" outlineLevel="2">
      <c r="B468" s="119" t="s">
        <v>258</v>
      </c>
      <c r="C468" s="120"/>
      <c r="D468" s="120"/>
      <c r="E468" s="120"/>
      <c r="F468" s="121"/>
      <c r="G468" s="430">
        <f>SUBTOTAL(9,G465:G467)</f>
        <v>0</v>
      </c>
      <c r="H468" s="420"/>
      <c r="I468" s="414">
        <f>SUBTOTAL(9,I465:I467)</f>
        <v>0</v>
      </c>
      <c r="J468" s="430">
        <f>SUBTOTAL(9,J465:J467)</f>
        <v>0</v>
      </c>
      <c r="K468" s="420"/>
      <c r="L468" s="414">
        <f>SUBTOTAL(9,L465:L467)</f>
        <v>0</v>
      </c>
      <c r="M468" s="109">
        <f>SUBTOTAL(9,M465:M467)</f>
        <v>0</v>
      </c>
      <c r="N468" s="92"/>
      <c r="O468" s="93">
        <f>SUBTOTAL(9,O465:O467)</f>
        <v>0</v>
      </c>
      <c r="P468" s="430">
        <f>SUBTOTAL(9,P465:P467)</f>
        <v>0</v>
      </c>
      <c r="Q468" s="420"/>
      <c r="R468" s="414">
        <f>SUBTOTAL(9,R465:R467)</f>
        <v>0</v>
      </c>
      <c r="S468" s="430">
        <f>SUBTOTAL(9,S465:S467)</f>
        <v>0</v>
      </c>
      <c r="T468" s="420"/>
      <c r="U468" s="414">
        <f>SUBTOTAL(9,U465:U467)</f>
        <v>0</v>
      </c>
      <c r="V468" s="109">
        <f>SUBTOTAL(9,V465:V467)</f>
        <v>0</v>
      </c>
      <c r="W468" s="92"/>
      <c r="X468" s="93">
        <f>SUBTOTAL(9,X465:X467)</f>
        <v>0</v>
      </c>
      <c r="Y468" s="430">
        <f>SUBTOTAL(9,Y465:Y467)</f>
        <v>7.0000000000000001E-3</v>
      </c>
      <c r="Z468" s="420"/>
      <c r="AA468" s="414">
        <f>SUBTOTAL(9,AA465:AA467)</f>
        <v>3.8500000000000005</v>
      </c>
      <c r="AB468" s="430">
        <f>SUBTOTAL(9,AB465:AB467)</f>
        <v>0.01</v>
      </c>
      <c r="AC468" s="420"/>
      <c r="AD468" s="414">
        <f>SUBTOTAL(9,AD465:AD467)</f>
        <v>5.5</v>
      </c>
      <c r="AE468" s="285">
        <f>SUBTOTAL(9,AE465:AE467)</f>
        <v>-3.0000000000000001E-3</v>
      </c>
      <c r="AF468" s="256"/>
      <c r="AG468" s="257">
        <f>SUBTOTAL(9,AG465:AG467)</f>
        <v>-1.6499999999999997</v>
      </c>
      <c r="AH468" s="473">
        <f>SUBTOTAL(9,AH465:AH467)</f>
        <v>7.0000000000000001E-3</v>
      </c>
      <c r="AI468" s="458">
        <f>IF(AJ468,AJ468/AH468,"")</f>
        <v>550.00000000000011</v>
      </c>
      <c r="AJ468" s="454">
        <f>SUBTOTAL(9,AJ465:AJ467)</f>
        <v>3.8500000000000005</v>
      </c>
      <c r="AK468" s="473">
        <f>SUBTOTAL(9,AK465:AK467)</f>
        <v>0.01</v>
      </c>
      <c r="AL468" s="458">
        <f>IF(AM468,AM468/AK468,"")</f>
        <v>550</v>
      </c>
      <c r="AM468" s="455">
        <f>SUBTOTAL(9,AM465:AM467)</f>
        <v>5.5</v>
      </c>
      <c r="AN468" s="286">
        <f>SUBTOTAL(9,AN465:AN467)</f>
        <v>-3.0000000000000001E-3</v>
      </c>
      <c r="AO468" s="258"/>
      <c r="AP468" s="258">
        <f>SUBTOTAL(9,AP465:AP467)</f>
        <v>-1.6499999999999997</v>
      </c>
      <c r="AQ468" s="109">
        <f>SUBTOTAL(9,AQ465:AQ467)</f>
        <v>0</v>
      </c>
      <c r="AR468" s="101"/>
      <c r="AS468" s="93">
        <f>SUBTOTAL(9,AS465:AS467)</f>
        <v>0</v>
      </c>
      <c r="AT468" s="109">
        <f>SUBTOTAL(9,AT465:AT467)</f>
        <v>0</v>
      </c>
      <c r="AU468" s="101"/>
      <c r="AV468" s="93">
        <f>SUBTOTAL(9,AV465:AV467)</f>
        <v>0</v>
      </c>
      <c r="AW468" s="285">
        <f>SUBTOTAL(9,AW465:AW467)</f>
        <v>0</v>
      </c>
      <c r="AX468" s="256"/>
      <c r="AY468" s="257">
        <f>SUBTOTAL(9,AY465:AY467)</f>
        <v>0</v>
      </c>
      <c r="AZ468" s="109">
        <f>SUBTOTAL(9,AZ465:AZ467)</f>
        <v>0.01</v>
      </c>
      <c r="BA468" s="101"/>
      <c r="BB468" s="93">
        <f>SUBTOTAL(9,BB465:BB467)</f>
        <v>5.5</v>
      </c>
      <c r="BC468" s="109">
        <f>SUBTOTAL(9,BC465:BC467)</f>
        <v>0.01</v>
      </c>
      <c r="BD468" s="101"/>
      <c r="BE468" s="93">
        <f>SUBTOTAL(9,BE465:BE467)</f>
        <v>5.5</v>
      </c>
      <c r="BF468" s="285">
        <f>SUBTOTAL(9,BF465:BF467)</f>
        <v>0</v>
      </c>
      <c r="BG468" s="256"/>
      <c r="BH468" s="257">
        <f>SUBTOTAL(9,BH465:BH467)</f>
        <v>0</v>
      </c>
      <c r="BI468" s="109">
        <f>SUBTOTAL(9,BI465:BI467)</f>
        <v>0</v>
      </c>
      <c r="BJ468" s="101"/>
      <c r="BK468" s="93">
        <f>SUBTOTAL(9,BK465:BK467)</f>
        <v>0</v>
      </c>
      <c r="BL468" s="109">
        <f>SUBTOTAL(9,BL465:BL467)</f>
        <v>0</v>
      </c>
      <c r="BM468" s="101"/>
      <c r="BN468" s="93">
        <f>SUBTOTAL(9,BN465:BN467)</f>
        <v>0</v>
      </c>
      <c r="BO468" s="285">
        <f>SUBTOTAL(9,BO465:BO467)</f>
        <v>0</v>
      </c>
      <c r="BP468" s="256"/>
      <c r="BQ468" s="257">
        <f>SUBTOTAL(9,BQ465:BQ467)</f>
        <v>0</v>
      </c>
      <c r="BR468" s="161">
        <f>SUBTOTAL(9,BR465:BR467)</f>
        <v>0.01</v>
      </c>
      <c r="BS468" s="130">
        <f>IF(BT468,BT468/BR468,"")</f>
        <v>550</v>
      </c>
      <c r="BT468" s="124">
        <f>SUBTOTAL(9,BT465:BT467)</f>
        <v>5.5</v>
      </c>
      <c r="BU468" s="161">
        <f>SUBTOTAL(9,BU465:BU467)</f>
        <v>0.01</v>
      </c>
      <c r="BV468" s="130">
        <f>IF(BW468,BW468/BU468,"")</f>
        <v>550</v>
      </c>
      <c r="BW468" s="496">
        <f>SUBTOTAL(9,BW465:BW467)</f>
        <v>5.5</v>
      </c>
      <c r="BX468" s="286">
        <f>SUBTOTAL(9,BX465:BX467)</f>
        <v>0</v>
      </c>
      <c r="BY468" s="258"/>
      <c r="BZ468" s="258">
        <f>SUBTOTAL(9,BZ465:BZ467)</f>
        <v>0</v>
      </c>
      <c r="CA468" s="430">
        <f>SUBTOTAL(9,CA465:CA467)</f>
        <v>0.01</v>
      </c>
      <c r="CB468" s="420"/>
      <c r="CC468" s="414">
        <f>SUBTOTAL(9,CC465:CC467)</f>
        <v>5.5</v>
      </c>
      <c r="CD468" s="430">
        <f>SUBTOTAL(9,CD465:CD467)</f>
        <v>0.01</v>
      </c>
      <c r="CE468" s="420"/>
      <c r="CF468" s="414">
        <f>SUBTOTAL(9,CF465:CF467)</f>
        <v>5.5</v>
      </c>
      <c r="CG468" s="285">
        <f>SUBTOTAL(9,CG465:CG467)</f>
        <v>0</v>
      </c>
      <c r="CH468" s="256"/>
      <c r="CI468" s="257">
        <f>SUBTOTAL(9,CI465:CI467)</f>
        <v>0</v>
      </c>
      <c r="CJ468" s="430">
        <f>SUBTOTAL(9,CJ465:CJ467)</f>
        <v>0</v>
      </c>
      <c r="CK468" s="420"/>
      <c r="CL468" s="414">
        <f>SUBTOTAL(9,CL465:CL467)</f>
        <v>0</v>
      </c>
      <c r="CM468" s="430">
        <f>SUBTOTAL(9,CM465:CM467)</f>
        <v>0</v>
      </c>
      <c r="CN468" s="420"/>
      <c r="CO468" s="414">
        <f>SUBTOTAL(9,CO465:CO467)</f>
        <v>0</v>
      </c>
      <c r="CP468" s="285">
        <f>SUBTOTAL(9,CP465:CP467)</f>
        <v>0</v>
      </c>
      <c r="CQ468" s="256"/>
      <c r="CR468" s="257">
        <f>SUBTOTAL(9,CR465:CR467)</f>
        <v>0</v>
      </c>
      <c r="CS468" s="430">
        <f>SUBTOTAL(9,CS465:CS467)</f>
        <v>0.01</v>
      </c>
      <c r="CT468" s="420"/>
      <c r="CU468" s="414">
        <f>SUBTOTAL(9,CU465:CU467)</f>
        <v>5.5</v>
      </c>
      <c r="CV468" s="430">
        <f>SUBTOTAL(9,CV465:CV467)</f>
        <v>0.01</v>
      </c>
      <c r="CW468" s="420"/>
      <c r="CX468" s="414">
        <f>SUBTOTAL(9,CX465:CX467)</f>
        <v>5.5</v>
      </c>
      <c r="CY468" s="285">
        <f>SUBTOTAL(9,CY465:CY467)</f>
        <v>0</v>
      </c>
      <c r="CZ468" s="256"/>
      <c r="DA468" s="257">
        <f>SUBTOTAL(9,DA465:DA467)</f>
        <v>0</v>
      </c>
      <c r="DB468" s="473">
        <f>SUBTOTAL(9,DB465:DB467)</f>
        <v>0.02</v>
      </c>
      <c r="DC468" s="458">
        <f>IF(DD468,DD468/DB468,"")</f>
        <v>550</v>
      </c>
      <c r="DD468" s="454">
        <f>SUBTOTAL(9,DD465:DD467)</f>
        <v>11</v>
      </c>
      <c r="DE468" s="473">
        <f>SUBTOTAL(9,DE465:DE467)</f>
        <v>0.02</v>
      </c>
      <c r="DF468" s="458">
        <f>IF(DG468,DG468/DE468,"")</f>
        <v>550</v>
      </c>
      <c r="DG468" s="455">
        <f>SUBTOTAL(9,DG465:DG467)</f>
        <v>11</v>
      </c>
      <c r="DH468" s="286">
        <f>SUBTOTAL(9,DH465:DH467)</f>
        <v>0</v>
      </c>
      <c r="DI468" s="258"/>
      <c r="DJ468" s="258">
        <f>SUBTOTAL(9,DJ465:DJ467)</f>
        <v>0</v>
      </c>
      <c r="DK468" s="109">
        <f>SUBTOTAL(9,DK465:DK467)</f>
        <v>0</v>
      </c>
      <c r="DL468" s="101"/>
      <c r="DM468" s="93">
        <f>SUBTOTAL(9,DM465:DM467)</f>
        <v>0</v>
      </c>
      <c r="DN468" s="109">
        <f>SUBTOTAL(9,DN465:DN467)</f>
        <v>0</v>
      </c>
      <c r="DO468" s="101"/>
      <c r="DP468" s="93">
        <f>SUBTOTAL(9,DP465:DP467)</f>
        <v>0</v>
      </c>
      <c r="DQ468" s="285">
        <f>SUBTOTAL(9,DQ465:DQ467)</f>
        <v>0</v>
      </c>
      <c r="DR468" s="256"/>
      <c r="DS468" s="257">
        <f>SUBTOTAL(9,DS465:DS467)</f>
        <v>0</v>
      </c>
      <c r="DT468" s="109">
        <f>SUBTOTAL(9,DT465:DT467)</f>
        <v>0.01</v>
      </c>
      <c r="DU468" s="101"/>
      <c r="DV468" s="93">
        <f>SUBTOTAL(9,DV465:DV467)</f>
        <v>5.5</v>
      </c>
      <c r="DW468" s="109">
        <f>SUBTOTAL(9,DW465:DW467)</f>
        <v>0.01</v>
      </c>
      <c r="DX468" s="101"/>
      <c r="DY468" s="93">
        <f>SUBTOTAL(9,DY465:DY467)</f>
        <v>5.5</v>
      </c>
      <c r="DZ468" s="285">
        <f>SUBTOTAL(9,DZ465:DZ467)</f>
        <v>0</v>
      </c>
      <c r="EA468" s="256"/>
      <c r="EB468" s="257">
        <f>SUBTOTAL(9,EB465:EB467)</f>
        <v>0</v>
      </c>
      <c r="EC468" s="109">
        <f>SUBTOTAL(9,EC465:EC467)</f>
        <v>0</v>
      </c>
      <c r="ED468" s="101"/>
      <c r="EE468" s="93">
        <f>SUBTOTAL(9,EE465:EE467)</f>
        <v>0</v>
      </c>
      <c r="EF468" s="109">
        <f>SUBTOTAL(9,EF465:EF467)</f>
        <v>0</v>
      </c>
      <c r="EG468" s="101"/>
      <c r="EH468" s="93">
        <f>SUBTOTAL(9,EH465:EH467)</f>
        <v>0</v>
      </c>
      <c r="EI468" s="109">
        <f>SUBTOTAL(9,EI465:EI467)</f>
        <v>0</v>
      </c>
      <c r="EJ468" s="92"/>
      <c r="EK468" s="93">
        <f>SUBTOTAL(9,EK465:EK467)</f>
        <v>0</v>
      </c>
      <c r="EL468" s="161">
        <f>SUBTOTAL(9,EL465:EL467)</f>
        <v>0.01</v>
      </c>
      <c r="EM468" s="130">
        <f>IF(EN468,EN468/EL468,"")</f>
        <v>550</v>
      </c>
      <c r="EN468" s="124">
        <f>SUBTOTAL(9,EN465:EN467)</f>
        <v>5.5</v>
      </c>
      <c r="EO468" s="161">
        <f>SUBTOTAL(9,EO465:EO467)</f>
        <v>0.01</v>
      </c>
      <c r="EP468" s="130">
        <f>IF(EQ468,EQ468/EO468,"")</f>
        <v>550</v>
      </c>
      <c r="EQ468" s="496">
        <f>SUBTOTAL(9,EQ465:EQ467)</f>
        <v>5.5</v>
      </c>
      <c r="ER468" s="162">
        <f>SUBTOTAL(9,ER465:ER467)</f>
        <v>0</v>
      </c>
      <c r="ES468" s="124"/>
      <c r="ET468" s="124">
        <f>SUBTOTAL(9,ET465:ET467)</f>
        <v>0</v>
      </c>
      <c r="EU468" s="212">
        <f>SUBTOTAL(9,EU465:EU467)</f>
        <v>4.7000000000000007E-2</v>
      </c>
      <c r="EV468" s="164">
        <f>IF(EW468,EW468/EU468,"")</f>
        <v>550</v>
      </c>
      <c r="EW468" s="128">
        <f>SUBTOTAL(9,EW465:EW467)</f>
        <v>25.85</v>
      </c>
      <c r="EX468" s="126">
        <f>SUBTOTAL(9,EX465:EX467)</f>
        <v>0.05</v>
      </c>
      <c r="EY468" s="127">
        <f>IF(EZ468,EZ468/EX468,"")</f>
        <v>550</v>
      </c>
      <c r="EZ468" s="128">
        <f>SUBTOTAL(9,EZ465:EZ467)</f>
        <v>27.5</v>
      </c>
      <c r="FA468" s="126">
        <f>SUBTOTAL(9,FA465:FA467)</f>
        <v>-2.9999999999999966E-3</v>
      </c>
      <c r="FB468" s="127"/>
      <c r="FC468" s="128">
        <f>SUBTOTAL(9,FC465:FC467)</f>
        <v>-1.6499999999999992</v>
      </c>
      <c r="FE468" s="119" t="s">
        <v>258</v>
      </c>
      <c r="FF468" s="120"/>
      <c r="FG468" s="120"/>
      <c r="FH468" s="121"/>
      <c r="FI468" s="430">
        <f>SUBTOTAL(9,FI465:FI467)</f>
        <v>0</v>
      </c>
      <c r="FJ468" s="420"/>
      <c r="FK468" s="414">
        <f>SUBTOTAL(9,FK465:FK467)</f>
        <v>0</v>
      </c>
      <c r="FL468" s="430">
        <f>SUBTOTAL(9,FL465:FL467)</f>
        <v>0</v>
      </c>
      <c r="FM468" s="420"/>
      <c r="FN468" s="414">
        <f>SUBTOTAL(9,FN465:FN467)</f>
        <v>0</v>
      </c>
      <c r="FO468" s="109">
        <f>SUBTOTAL(9,FO465:FO467)</f>
        <v>0</v>
      </c>
      <c r="FP468" s="92"/>
      <c r="FQ468" s="93">
        <f>SUBTOTAL(9,FQ465:FQ467)</f>
        <v>0</v>
      </c>
      <c r="FR468" s="430">
        <f>SUBTOTAL(9,FR465:FR467)</f>
        <v>0</v>
      </c>
      <c r="FS468" s="420"/>
      <c r="FT468" s="414">
        <f>SUBTOTAL(9,FT465:FT467)</f>
        <v>0</v>
      </c>
      <c r="FU468" s="430">
        <f>SUBTOTAL(9,FU465:FU467)</f>
        <v>0</v>
      </c>
      <c r="FV468" s="420"/>
      <c r="FW468" s="414">
        <f>SUBTOTAL(9,FW465:FW467)</f>
        <v>0</v>
      </c>
      <c r="FX468" s="109">
        <f>SUBTOTAL(9,FX465:FX467)</f>
        <v>0</v>
      </c>
      <c r="FY468" s="92"/>
      <c r="FZ468" s="93">
        <f>SUBTOTAL(9,FZ465:FZ467)</f>
        <v>0</v>
      </c>
      <c r="GA468" s="430">
        <f>SUBTOTAL(9,GA465:GA467)</f>
        <v>0</v>
      </c>
      <c r="GB468" s="420"/>
      <c r="GC468" s="414">
        <f>SUBTOTAL(9,GC465:GC467)</f>
        <v>0</v>
      </c>
      <c r="GD468" s="430">
        <f>SUBTOTAL(9,GD465:GD467)</f>
        <v>0</v>
      </c>
      <c r="GE468" s="420"/>
      <c r="GF468" s="414">
        <f>SUBTOTAL(9,GF465:GF467)</f>
        <v>0</v>
      </c>
      <c r="GG468" s="285">
        <f>SUBTOTAL(9,GG465:GG467)</f>
        <v>0</v>
      </c>
      <c r="GH468" s="256"/>
      <c r="GI468" s="257">
        <f>SUBTOTAL(9,GI465:GI467)</f>
        <v>0</v>
      </c>
      <c r="GJ468" s="473">
        <f>SUBTOTAL(9,GJ465:GJ467)</f>
        <v>0</v>
      </c>
      <c r="GK468" s="458" t="str">
        <f>IF(GL468,GL468/GJ468,"")</f>
        <v/>
      </c>
      <c r="GL468" s="454">
        <f>SUBTOTAL(9,GL465:GL467)</f>
        <v>0</v>
      </c>
      <c r="GM468" s="473">
        <f>SUBTOTAL(9,GM465:GM467)</f>
        <v>0</v>
      </c>
      <c r="GN468" s="458" t="str">
        <f>IF(GO468,GO468/GM468,"")</f>
        <v/>
      </c>
      <c r="GO468" s="455">
        <f>SUBTOTAL(9,GO465:GO467)</f>
        <v>0</v>
      </c>
      <c r="GP468" s="286">
        <f>SUBTOTAL(9,GP465:GP467)</f>
        <v>0</v>
      </c>
      <c r="GQ468" s="258"/>
      <c r="GR468" s="258">
        <f>SUBTOTAL(9,GR465:GR467)</f>
        <v>0</v>
      </c>
      <c r="GS468" s="109">
        <f>SUBTOTAL(9,GS465:GS467)</f>
        <v>0</v>
      </c>
      <c r="GT468" s="101"/>
      <c r="GU468" s="93">
        <f>SUBTOTAL(9,GU465:GU467)</f>
        <v>0</v>
      </c>
      <c r="GV468" s="109">
        <f>SUBTOTAL(9,GV465:GV467)</f>
        <v>0</v>
      </c>
      <c r="GW468" s="101"/>
      <c r="GX468" s="93">
        <f>SUBTOTAL(9,GX465:GX467)</f>
        <v>0</v>
      </c>
      <c r="GY468" s="285">
        <f>SUBTOTAL(9,GY465:GY467)</f>
        <v>0</v>
      </c>
      <c r="GZ468" s="256"/>
      <c r="HA468" s="257">
        <f>SUBTOTAL(9,HA465:HA467)</f>
        <v>0</v>
      </c>
      <c r="HB468" s="109">
        <f>SUBTOTAL(9,HB465:HB467)</f>
        <v>0</v>
      </c>
      <c r="HC468" s="101"/>
      <c r="HD468" s="93">
        <f>SUBTOTAL(9,HD465:HD467)</f>
        <v>0</v>
      </c>
      <c r="HE468" s="109">
        <f>SUBTOTAL(9,HE465:HE467)</f>
        <v>0</v>
      </c>
      <c r="HF468" s="101"/>
      <c r="HG468" s="93">
        <f>SUBTOTAL(9,HG465:HG467)</f>
        <v>0</v>
      </c>
      <c r="HH468" s="285">
        <f>SUBTOTAL(9,HH465:HH467)</f>
        <v>0</v>
      </c>
      <c r="HI468" s="256"/>
      <c r="HJ468" s="257">
        <f>SUBTOTAL(9,HJ465:HJ467)</f>
        <v>0</v>
      </c>
      <c r="HK468" s="109">
        <f>SUBTOTAL(9,HK465:HK467)</f>
        <v>0</v>
      </c>
      <c r="HL468" s="101"/>
      <c r="HM468" s="93">
        <f>SUBTOTAL(9,HM465:HM467)</f>
        <v>0</v>
      </c>
      <c r="HN468" s="109">
        <f>SUBTOTAL(9,HN465:HN467)</f>
        <v>0</v>
      </c>
      <c r="HO468" s="101"/>
      <c r="HP468" s="93">
        <f>SUBTOTAL(9,HP465:HP467)</f>
        <v>0</v>
      </c>
      <c r="HQ468" s="285">
        <f>SUBTOTAL(9,HQ465:HQ467)</f>
        <v>0</v>
      </c>
      <c r="HR468" s="256"/>
      <c r="HS468" s="257">
        <f>SUBTOTAL(9,HS465:HS467)</f>
        <v>0</v>
      </c>
      <c r="HT468" s="161">
        <f>SUBTOTAL(9,HT465:HT467)</f>
        <v>0</v>
      </c>
      <c r="HU468" s="130" t="str">
        <f>IF(HV468,HV468/HT468,"")</f>
        <v/>
      </c>
      <c r="HV468" s="124">
        <f>SUBTOTAL(9,HV465:HV467)</f>
        <v>0</v>
      </c>
      <c r="HW468" s="161">
        <f>SUBTOTAL(9,HW465:HW467)</f>
        <v>0</v>
      </c>
      <c r="HX468" s="130" t="str">
        <f>IF(HY468,HY468/HW468,"")</f>
        <v/>
      </c>
      <c r="HY468" s="496">
        <f>SUBTOTAL(9,HY465:HY467)</f>
        <v>0</v>
      </c>
      <c r="HZ468" s="286">
        <f>SUBTOTAL(9,HZ465:HZ467)</f>
        <v>0</v>
      </c>
      <c r="IA468" s="258"/>
      <c r="IB468" s="258">
        <f>SUBTOTAL(9,IB465:IB467)</f>
        <v>0</v>
      </c>
      <c r="IC468" s="430">
        <f>SUBTOTAL(9,IC465:IC467)</f>
        <v>0</v>
      </c>
      <c r="ID468" s="420"/>
      <c r="IE468" s="414">
        <f>SUBTOTAL(9,IE465:IE467)</f>
        <v>0</v>
      </c>
      <c r="IF468" s="430">
        <f>SUBTOTAL(9,IF465:IF467)</f>
        <v>0</v>
      </c>
      <c r="IG468" s="420"/>
      <c r="IH468" s="414">
        <f>SUBTOTAL(9,IH465:IH467)</f>
        <v>0</v>
      </c>
      <c r="II468" s="285">
        <f>SUBTOTAL(9,II465:II467)</f>
        <v>0</v>
      </c>
      <c r="IJ468" s="256"/>
      <c r="IK468" s="257">
        <f>SUBTOTAL(9,IK465:IK467)</f>
        <v>0</v>
      </c>
      <c r="IL468" s="430">
        <f>SUBTOTAL(9,IL465:IL467)</f>
        <v>0</v>
      </c>
      <c r="IM468" s="420"/>
      <c r="IN468" s="414">
        <f>SUBTOTAL(9,IN465:IN467)</f>
        <v>0</v>
      </c>
      <c r="IO468" s="430">
        <f>SUBTOTAL(9,IO465:IO467)</f>
        <v>0</v>
      </c>
      <c r="IP468" s="420"/>
      <c r="IQ468" s="414">
        <f>SUBTOTAL(9,IQ465:IQ467)</f>
        <v>0</v>
      </c>
      <c r="IR468" s="285">
        <f>SUBTOTAL(9,IR465:IR467)</f>
        <v>0</v>
      </c>
      <c r="IS468" s="256"/>
      <c r="IT468" s="257">
        <f>SUBTOTAL(9,IT465:IT467)</f>
        <v>0</v>
      </c>
      <c r="IU468" s="430">
        <f>SUBTOTAL(9,IU465:IU467)</f>
        <v>0</v>
      </c>
      <c r="IV468" s="420"/>
      <c r="IW468" s="414">
        <f>SUBTOTAL(9,IW465:IW467)</f>
        <v>0</v>
      </c>
      <c r="IX468" s="430">
        <f>SUBTOTAL(9,IX465:IX467)</f>
        <v>0</v>
      </c>
      <c r="IY468" s="420"/>
      <c r="IZ468" s="414">
        <f>SUBTOTAL(9,IZ465:IZ467)</f>
        <v>0</v>
      </c>
      <c r="JA468" s="285">
        <f>SUBTOTAL(9,JA465:JA467)</f>
        <v>0</v>
      </c>
      <c r="JB468" s="256"/>
      <c r="JC468" s="257">
        <f>SUBTOTAL(9,JC465:JC467)</f>
        <v>0</v>
      </c>
      <c r="JD468" s="473">
        <f>SUBTOTAL(9,JD465:JD467)</f>
        <v>0</v>
      </c>
      <c r="JE468" s="458" t="str">
        <f>IF(JF468,JF468/JD468,"")</f>
        <v/>
      </c>
      <c r="JF468" s="454">
        <f>SUBTOTAL(9,JF465:JF467)</f>
        <v>0</v>
      </c>
      <c r="JG468" s="473">
        <f>SUBTOTAL(9,JG465:JG467)</f>
        <v>0</v>
      </c>
      <c r="JH468" s="458" t="str">
        <f>IF(JI468,JI468/JG468,"")</f>
        <v/>
      </c>
      <c r="JI468" s="455">
        <f>SUBTOTAL(9,JI465:JI467)</f>
        <v>0</v>
      </c>
      <c r="JJ468" s="286">
        <f>SUBTOTAL(9,JJ465:JJ467)</f>
        <v>0</v>
      </c>
      <c r="JK468" s="258"/>
      <c r="JL468" s="258">
        <f>SUBTOTAL(9,JL465:JL467)</f>
        <v>0</v>
      </c>
      <c r="JM468" s="109">
        <f>SUBTOTAL(9,JM465:JM467)</f>
        <v>0</v>
      </c>
      <c r="JN468" s="101"/>
      <c r="JO468" s="93">
        <f>SUBTOTAL(9,JO465:JO467)</f>
        <v>0</v>
      </c>
      <c r="JP468" s="109">
        <f>SUBTOTAL(9,JP465:JP467)</f>
        <v>0</v>
      </c>
      <c r="JQ468" s="101"/>
      <c r="JR468" s="93">
        <f>SUBTOTAL(9,JR465:JR467)</f>
        <v>0</v>
      </c>
      <c r="JS468" s="285">
        <f>SUBTOTAL(9,JS465:JS467)</f>
        <v>0</v>
      </c>
      <c r="JT468" s="256"/>
      <c r="JU468" s="257">
        <f>SUBTOTAL(9,JU465:JU467)</f>
        <v>0</v>
      </c>
      <c r="JV468" s="109">
        <f>SUBTOTAL(9,JV465:JV467)</f>
        <v>0</v>
      </c>
      <c r="JW468" s="101"/>
      <c r="JX468" s="93">
        <f>SUBTOTAL(9,JX465:JX467)</f>
        <v>0</v>
      </c>
      <c r="JY468" s="109">
        <f>SUBTOTAL(9,JY465:JY467)</f>
        <v>0</v>
      </c>
      <c r="JZ468" s="101"/>
      <c r="KA468" s="93">
        <f>SUBTOTAL(9,KA465:KA467)</f>
        <v>0</v>
      </c>
      <c r="KB468" s="285">
        <f>SUBTOTAL(9,KB465:KB467)</f>
        <v>0</v>
      </c>
      <c r="KC468" s="256"/>
      <c r="KD468" s="257">
        <f>SUBTOTAL(9,KD465:KD467)</f>
        <v>0</v>
      </c>
      <c r="KE468" s="109">
        <f>SUBTOTAL(9,KE465:KE467)</f>
        <v>0</v>
      </c>
      <c r="KF468" s="101"/>
      <c r="KG468" s="93">
        <f>SUBTOTAL(9,KG465:KG467)</f>
        <v>0</v>
      </c>
      <c r="KH468" s="109">
        <f>SUBTOTAL(9,KH465:KH467)</f>
        <v>0</v>
      </c>
      <c r="KI468" s="101"/>
      <c r="KJ468" s="93">
        <f>SUBTOTAL(9,KJ465:KJ467)</f>
        <v>0</v>
      </c>
      <c r="KK468" s="109">
        <f>SUBTOTAL(9,KK465:KK467)</f>
        <v>0</v>
      </c>
      <c r="KL468" s="92"/>
      <c r="KM468" s="93">
        <f>SUBTOTAL(9,KM465:KM467)</f>
        <v>0</v>
      </c>
      <c r="KN468" s="161">
        <f>SUBTOTAL(9,KN465:KN467)</f>
        <v>0</v>
      </c>
      <c r="KO468" s="130" t="str">
        <f>IF(KP468,KP468/KN468,"")</f>
        <v/>
      </c>
      <c r="KP468" s="124">
        <f>SUBTOTAL(9,KP465:KP467)</f>
        <v>0</v>
      </c>
      <c r="KQ468" s="161">
        <f>SUBTOTAL(9,KQ465:KQ467)</f>
        <v>0</v>
      </c>
      <c r="KR468" s="130" t="str">
        <f>IF(KS468,KS468/KQ468,"")</f>
        <v/>
      </c>
      <c r="KS468" s="496">
        <f>SUBTOTAL(9,KS465:KS467)</f>
        <v>0</v>
      </c>
      <c r="KT468" s="162">
        <f>SUBTOTAL(9,KT465:KT467)</f>
        <v>0</v>
      </c>
      <c r="KU468" s="124"/>
      <c r="KV468" s="124">
        <f>SUBTOTAL(9,KV465:KV467)</f>
        <v>0</v>
      </c>
      <c r="KW468" s="212">
        <f>SUBTOTAL(9,KW465:KW467)</f>
        <v>0</v>
      </c>
      <c r="KX468" s="164" t="str">
        <f>IF(KY468,KY468/KW468,"")</f>
        <v/>
      </c>
      <c r="KY468" s="128">
        <f>SUBTOTAL(9,KY465:KY467)</f>
        <v>0</v>
      </c>
      <c r="KZ468" s="126">
        <f>SUBTOTAL(9,KZ465:KZ467)</f>
        <v>0</v>
      </c>
      <c r="LA468" s="127" t="str">
        <f>IF(LB468,LB468/KZ468,"")</f>
        <v/>
      </c>
      <c r="LB468" s="128">
        <f>SUBTOTAL(9,LB465:LB467)</f>
        <v>0</v>
      </c>
      <c r="LC468" s="126">
        <f>SUBTOTAL(9,LC465:LC467)</f>
        <v>0</v>
      </c>
      <c r="LD468" s="127"/>
      <c r="LE468" s="128">
        <f>SUBTOTAL(9,LE465:LE467)</f>
        <v>0</v>
      </c>
    </row>
    <row r="469" spans="2:317" ht="20.25" hidden="1" customHeight="1" outlineLevel="3">
      <c r="B469" s="187" t="s">
        <v>544</v>
      </c>
      <c r="C469" s="188" t="s">
        <v>548</v>
      </c>
      <c r="D469" s="188"/>
      <c r="E469" s="188"/>
      <c r="F469" s="187" t="s">
        <v>186</v>
      </c>
      <c r="G469" s="294"/>
      <c r="H469" s="416"/>
      <c r="I469" s="241">
        <f t="shared" ref="I469:I471" si="7910">G469*H469</f>
        <v>0</v>
      </c>
      <c r="J469" s="294"/>
      <c r="K469" s="416"/>
      <c r="L469" s="241">
        <f t="shared" ref="L469:L471" si="7911">J469*K469</f>
        <v>0</v>
      </c>
      <c r="M469" s="78">
        <f t="shared" ref="M469:M471" si="7912">G469-J469</f>
        <v>0</v>
      </c>
      <c r="N469" s="42">
        <f t="shared" ref="N469:N471" si="7913">H469-K469</f>
        <v>0</v>
      </c>
      <c r="O469" s="43">
        <f t="shared" ref="O469:O471" si="7914">I469-L469</f>
        <v>0</v>
      </c>
      <c r="P469" s="294"/>
      <c r="Q469" s="416"/>
      <c r="R469" s="241">
        <f t="shared" ref="R469:R471" si="7915">P469*Q469</f>
        <v>0</v>
      </c>
      <c r="S469" s="294"/>
      <c r="T469" s="416"/>
      <c r="U469" s="241">
        <f t="shared" ref="U469:U471" si="7916">S469*T469</f>
        <v>0</v>
      </c>
      <c r="V469" s="78">
        <f t="shared" ref="V469:V471" si="7917">P469-S469</f>
        <v>0</v>
      </c>
      <c r="W469" s="42">
        <f t="shared" ref="W469:W471" si="7918">Q469-T469</f>
        <v>0</v>
      </c>
      <c r="X469" s="43">
        <f t="shared" ref="X469:X471" si="7919">R469-U469</f>
        <v>0</v>
      </c>
      <c r="Y469" s="294"/>
      <c r="Z469" s="416"/>
      <c r="AA469" s="241">
        <f t="shared" ref="AA469:AA471" si="7920">Y469*Z469</f>
        <v>0</v>
      </c>
      <c r="AB469" s="294"/>
      <c r="AC469" s="416"/>
      <c r="AD469" s="241">
        <f t="shared" ref="AD469:AD471" si="7921">AB469*AC469</f>
        <v>0</v>
      </c>
      <c r="AE469" s="278">
        <f t="shared" ref="AE469:AE471" si="7922">Y469-AB469</f>
        <v>0</v>
      </c>
      <c r="AF469" s="232">
        <f t="shared" ref="AF469:AF471" si="7923">Z469-AC469</f>
        <v>0</v>
      </c>
      <c r="AG469" s="233">
        <f t="shared" ref="AG469:AG471" si="7924">AA469-AD469</f>
        <v>0</v>
      </c>
      <c r="AH469" s="472">
        <f t="shared" ref="AH469:AH471" si="7925">G469+P469+Y469</f>
        <v>0</v>
      </c>
      <c r="AI469" s="450">
        <f t="shared" ref="AI469:AI471" si="7926">IF(AJ469,AJ469/AH469,0)</f>
        <v>0</v>
      </c>
      <c r="AJ469" s="451">
        <f t="shared" ref="AJ469:AJ471" si="7927">I469+R469+AA469</f>
        <v>0</v>
      </c>
      <c r="AK469" s="472">
        <f t="shared" ref="AK469:AK471" si="7928">J469+S469+AB469</f>
        <v>0</v>
      </c>
      <c r="AL469" s="450">
        <f t="shared" ref="AL469:AL471" si="7929">IF(AM469,AM469/AK469,0)</f>
        <v>0</v>
      </c>
      <c r="AM469" s="451">
        <f t="shared" ref="AM469:AM471" si="7930">L469+U469+AD469</f>
        <v>0</v>
      </c>
      <c r="AN469" s="284">
        <f t="shared" ref="AN469:AN471" si="7931">AH469-AK469</f>
        <v>0</v>
      </c>
      <c r="AO469" s="253">
        <f t="shared" ref="AO469:AO471" si="7932">AI469-AL469</f>
        <v>0</v>
      </c>
      <c r="AP469" s="253">
        <f t="shared" ref="AP469:AP471" si="7933">AJ469-AM469</f>
        <v>0</v>
      </c>
      <c r="AQ469" s="106"/>
      <c r="AR469" s="107"/>
      <c r="AS469" s="90">
        <f t="shared" ref="AS469:AS471" si="7934">AQ469*AR469</f>
        <v>0</v>
      </c>
      <c r="AT469" s="106"/>
      <c r="AU469" s="107"/>
      <c r="AV469" s="90">
        <f t="shared" ref="AV469:AV471" si="7935">AT469*AU469</f>
        <v>0</v>
      </c>
      <c r="AW469" s="278">
        <f t="shared" ref="AW469:AW471" si="7936">AQ469-AT469</f>
        <v>0</v>
      </c>
      <c r="AX469" s="232">
        <f t="shared" ref="AX469:AX471" si="7937">AR469-AU469</f>
        <v>0</v>
      </c>
      <c r="AY469" s="233">
        <f t="shared" ref="AY469:AY471" si="7938">AS469-AV469</f>
        <v>0</v>
      </c>
      <c r="AZ469" s="106"/>
      <c r="BA469" s="107"/>
      <c r="BB469" s="90">
        <f t="shared" ref="BB469:BB471" si="7939">AZ469*BA469</f>
        <v>0</v>
      </c>
      <c r="BC469" s="106"/>
      <c r="BD469" s="107"/>
      <c r="BE469" s="90">
        <f t="shared" ref="BE469:BE471" si="7940">BC469*BD469</f>
        <v>0</v>
      </c>
      <c r="BF469" s="278">
        <f t="shared" ref="BF469:BF471" si="7941">AZ469-BC469</f>
        <v>0</v>
      </c>
      <c r="BG469" s="232">
        <f t="shared" ref="BG469:BG471" si="7942">BA469-BD469</f>
        <v>0</v>
      </c>
      <c r="BH469" s="233">
        <f t="shared" ref="BH469:BH471" si="7943">BB469-BE469</f>
        <v>0</v>
      </c>
      <c r="BI469" s="106"/>
      <c r="BJ469" s="107"/>
      <c r="BK469" s="90">
        <f t="shared" ref="BK469:BK471" si="7944">BI469*BJ469</f>
        <v>0</v>
      </c>
      <c r="BL469" s="106"/>
      <c r="BM469" s="107"/>
      <c r="BN469" s="90">
        <f t="shared" ref="BN469:BN471" si="7945">BL469*BM469</f>
        <v>0</v>
      </c>
      <c r="BO469" s="278">
        <f t="shared" ref="BO469:BO471" si="7946">BI469-BL469</f>
        <v>0</v>
      </c>
      <c r="BP469" s="232">
        <f t="shared" ref="BP469:BP471" si="7947">BJ469-BM469</f>
        <v>0</v>
      </c>
      <c r="BQ469" s="233">
        <f t="shared" ref="BQ469:BQ471" si="7948">BK469-BN469</f>
        <v>0</v>
      </c>
      <c r="BR469" s="76">
        <f t="shared" ref="BR469:BR471" si="7949">AQ469+AZ469+BI469</f>
        <v>0</v>
      </c>
      <c r="BS469" s="45">
        <f t="shared" ref="BS469:BS471" si="7950">IF(BT469,BT469/BR469,0)</f>
        <v>0</v>
      </c>
      <c r="BT469" s="51">
        <f t="shared" ref="BT469:BT471" si="7951">AS469+BB469+BK469</f>
        <v>0</v>
      </c>
      <c r="BU469" s="76">
        <f t="shared" ref="BU469:BU471" si="7952">AT469+BC469+BL469</f>
        <v>0</v>
      </c>
      <c r="BV469" s="45">
        <f t="shared" ref="BV469:BV471" si="7953">IF(BW469,BW469/BU469,0)</f>
        <v>0</v>
      </c>
      <c r="BW469" s="51">
        <f t="shared" ref="BW469:BW471" si="7954">AV469+BE469+BN469</f>
        <v>0</v>
      </c>
      <c r="BX469" s="284">
        <f t="shared" ref="BX469:BX471" si="7955">BR469-BU469</f>
        <v>0</v>
      </c>
      <c r="BY469" s="253">
        <f t="shared" ref="BY469:BY471" si="7956">BS469-BV469</f>
        <v>0</v>
      </c>
      <c r="BZ469" s="253">
        <f t="shared" ref="BZ469:BZ471" si="7957">BT469-BW469</f>
        <v>0</v>
      </c>
      <c r="CA469" s="294"/>
      <c r="CB469" s="416"/>
      <c r="CC469" s="241">
        <f t="shared" ref="CC469:CC471" si="7958">CA469*CB469</f>
        <v>0</v>
      </c>
      <c r="CD469" s="294"/>
      <c r="CE469" s="416"/>
      <c r="CF469" s="241">
        <f t="shared" ref="CF469:CF471" si="7959">CD469*CE469</f>
        <v>0</v>
      </c>
      <c r="CG469" s="278">
        <f t="shared" ref="CG469:CG471" si="7960">CA469-CD469</f>
        <v>0</v>
      </c>
      <c r="CH469" s="232">
        <f t="shared" ref="CH469:CH471" si="7961">CB469-CE469</f>
        <v>0</v>
      </c>
      <c r="CI469" s="233">
        <f t="shared" ref="CI469:CI471" si="7962">CC469-CF469</f>
        <v>0</v>
      </c>
      <c r="CJ469" s="294"/>
      <c r="CK469" s="416"/>
      <c r="CL469" s="241">
        <f t="shared" ref="CL469:CL471" si="7963">CJ469*CK469</f>
        <v>0</v>
      </c>
      <c r="CM469" s="294"/>
      <c r="CN469" s="416"/>
      <c r="CO469" s="241">
        <f t="shared" ref="CO469:CO471" si="7964">CM469*CN469</f>
        <v>0</v>
      </c>
      <c r="CP469" s="278">
        <f t="shared" ref="CP469:CP471" si="7965">CJ469-CM469</f>
        <v>0</v>
      </c>
      <c r="CQ469" s="232">
        <f t="shared" ref="CQ469:CQ471" si="7966">CK469-CN469</f>
        <v>0</v>
      </c>
      <c r="CR469" s="233">
        <f t="shared" ref="CR469:CR471" si="7967">CL469-CO469</f>
        <v>0</v>
      </c>
      <c r="CS469" s="294"/>
      <c r="CT469" s="416"/>
      <c r="CU469" s="241">
        <f t="shared" ref="CU469:CU471" si="7968">CS469*CT469</f>
        <v>0</v>
      </c>
      <c r="CV469" s="294"/>
      <c r="CW469" s="416"/>
      <c r="CX469" s="241">
        <f t="shared" ref="CX469:CX471" si="7969">CV469*CW469</f>
        <v>0</v>
      </c>
      <c r="CY469" s="278">
        <f t="shared" ref="CY469:CY471" si="7970">CS469-CV469</f>
        <v>0</v>
      </c>
      <c r="CZ469" s="232">
        <f t="shared" ref="CZ469:CZ471" si="7971">CT469-CW469</f>
        <v>0</v>
      </c>
      <c r="DA469" s="233">
        <f t="shared" ref="DA469:DA471" si="7972">CU469-CX469</f>
        <v>0</v>
      </c>
      <c r="DB469" s="472">
        <f t="shared" ref="DB469:DB471" si="7973">CA469+CJ469+CS469</f>
        <v>0</v>
      </c>
      <c r="DC469" s="450">
        <f t="shared" ref="DC469:DC471" si="7974">IF(DD469,DD469/DB469,0)</f>
        <v>0</v>
      </c>
      <c r="DD469" s="451">
        <f t="shared" ref="DD469:DD471" si="7975">CC469+CL469+CU469</f>
        <v>0</v>
      </c>
      <c r="DE469" s="472">
        <f t="shared" ref="DE469:DE471" si="7976">CD469+CM469+CV469</f>
        <v>0</v>
      </c>
      <c r="DF469" s="450">
        <f t="shared" ref="DF469:DF471" si="7977">IF(DG469,DG469/DE469,0)</f>
        <v>0</v>
      </c>
      <c r="DG469" s="451">
        <f t="shared" ref="DG469:DG471" si="7978">CF469+CO469+CX469</f>
        <v>0</v>
      </c>
      <c r="DH469" s="284">
        <f t="shared" ref="DH469:DH471" si="7979">DB469-DE469</f>
        <v>0</v>
      </c>
      <c r="DI469" s="253">
        <f t="shared" ref="DI469:DI471" si="7980">DC469-DF469</f>
        <v>0</v>
      </c>
      <c r="DJ469" s="253">
        <f t="shared" ref="DJ469:DJ471" si="7981">DD469-DG469</f>
        <v>0</v>
      </c>
      <c r="DK469" s="106"/>
      <c r="DL469" s="107"/>
      <c r="DM469" s="90">
        <f t="shared" ref="DM469:DM471" si="7982">DK469*DL469</f>
        <v>0</v>
      </c>
      <c r="DN469" s="106"/>
      <c r="DO469" s="107"/>
      <c r="DP469" s="90">
        <f t="shared" ref="DP469:DP471" si="7983">DN469*DO469</f>
        <v>0</v>
      </c>
      <c r="DQ469" s="278">
        <f t="shared" ref="DQ469:DQ471" si="7984">DK469-DN469</f>
        <v>0</v>
      </c>
      <c r="DR469" s="232">
        <f t="shared" ref="DR469:DR471" si="7985">DL469-DO469</f>
        <v>0</v>
      </c>
      <c r="DS469" s="233">
        <f t="shared" ref="DS469:DS471" si="7986">DM469-DP469</f>
        <v>0</v>
      </c>
      <c r="DT469" s="106"/>
      <c r="DU469" s="107"/>
      <c r="DV469" s="90">
        <f t="shared" ref="DV469:DV471" si="7987">DT469*DU469</f>
        <v>0</v>
      </c>
      <c r="DW469" s="106"/>
      <c r="DX469" s="107"/>
      <c r="DY469" s="90">
        <f t="shared" ref="DY469:DY471" si="7988">DW469*DX469</f>
        <v>0</v>
      </c>
      <c r="DZ469" s="278">
        <f t="shared" ref="DZ469:DZ471" si="7989">DT469-DW469</f>
        <v>0</v>
      </c>
      <c r="EA469" s="232">
        <f t="shared" ref="EA469:EA471" si="7990">DU469-DX469</f>
        <v>0</v>
      </c>
      <c r="EB469" s="233">
        <f t="shared" ref="EB469:EB471" si="7991">DV469-DY469</f>
        <v>0</v>
      </c>
      <c r="EC469" s="106"/>
      <c r="ED469" s="107"/>
      <c r="EE469" s="90">
        <f t="shared" ref="EE469:EE471" si="7992">EC469*ED469</f>
        <v>0</v>
      </c>
      <c r="EF469" s="106"/>
      <c r="EG469" s="107"/>
      <c r="EH469" s="90">
        <f t="shared" ref="EH469:EH471" si="7993">EF469*EG469</f>
        <v>0</v>
      </c>
      <c r="EI469" s="78">
        <f t="shared" ref="EI469:EI471" si="7994">EC469-EF469</f>
        <v>0</v>
      </c>
      <c r="EJ469" s="42">
        <f t="shared" ref="EJ469:EJ471" si="7995">ED469-EG469</f>
        <v>0</v>
      </c>
      <c r="EK469" s="43">
        <f t="shared" ref="EK469:EK471" si="7996">EE469-EH469</f>
        <v>0</v>
      </c>
      <c r="EL469" s="76">
        <f t="shared" ref="EL469:EL471" si="7997">DK469+DT469+EC469</f>
        <v>0</v>
      </c>
      <c r="EM469" s="45">
        <f t="shared" ref="EM469:EM471" si="7998">IF(EN469,EN469/EL469,0)</f>
        <v>0</v>
      </c>
      <c r="EN469" s="51">
        <f t="shared" ref="EN469:EN471" si="7999">DM469+DV469+EE469</f>
        <v>0</v>
      </c>
      <c r="EO469" s="76">
        <f t="shared" ref="EO469:EO471" si="8000">DN469+DW469+EF469</f>
        <v>0</v>
      </c>
      <c r="EP469" s="45">
        <f t="shared" ref="EP469:EP471" si="8001">IF(EQ469,EQ469/EO469,0)</f>
        <v>0</v>
      </c>
      <c r="EQ469" s="51">
        <f t="shared" ref="EQ469:EQ471" si="8002">DP469+DY469+EH469</f>
        <v>0</v>
      </c>
      <c r="ER469" s="79">
        <f t="shared" ref="ER469:ER471" si="8003">EL469-EO469</f>
        <v>0</v>
      </c>
      <c r="ES469" s="52">
        <f t="shared" ref="ES469:ES471" si="8004">EM469-EP469</f>
        <v>0</v>
      </c>
      <c r="ET469" s="52">
        <f t="shared" ref="ET469:ET471" si="8005">EN469-EQ469</f>
        <v>0</v>
      </c>
      <c r="EU469" s="77">
        <f t="shared" ref="EU469:EU471" si="8006">AH469+BR469+DB469+EL469</f>
        <v>0</v>
      </c>
      <c r="EV469" s="80">
        <f t="shared" ref="EV469:EV471" si="8007">IF(EW469,EW469/EU469,0)</f>
        <v>0</v>
      </c>
      <c r="EW469" s="29">
        <f t="shared" ref="EW469:EW471" si="8008">AJ469+BT469+DD469+EN469</f>
        <v>0</v>
      </c>
      <c r="EX469" s="27">
        <f t="shared" ref="EX469:EX471" si="8009">AK469+BU469+DE469+EO469</f>
        <v>0</v>
      </c>
      <c r="EY469" s="28">
        <f t="shared" ref="EY469:EY471" si="8010">IF(EZ469,EZ469/EX469,0)</f>
        <v>0</v>
      </c>
      <c r="EZ469" s="29">
        <f t="shared" ref="EZ469:EZ471" si="8011">AM469+BW469+DG469+EQ469</f>
        <v>0</v>
      </c>
      <c r="FA469" s="27">
        <f t="shared" ref="FA469:FA471" si="8012">EU469-EX469</f>
        <v>0</v>
      </c>
      <c r="FB469" s="28">
        <f t="shared" ref="FB469:FB471" si="8013">EV469-EY469</f>
        <v>0</v>
      </c>
      <c r="FC469" s="29">
        <f t="shared" ref="FC469:FC471" si="8014">EW469-EZ469</f>
        <v>0</v>
      </c>
      <c r="FE469" s="187"/>
      <c r="FF469" s="188"/>
      <c r="FG469" s="188"/>
      <c r="FH469" s="187"/>
      <c r="FI469" s="294"/>
      <c r="FJ469" s="416"/>
      <c r="FK469" s="241">
        <f t="shared" ref="FK469:FK471" si="8015">FI469*FJ469</f>
        <v>0</v>
      </c>
      <c r="FL469" s="294"/>
      <c r="FM469" s="416"/>
      <c r="FN469" s="241">
        <f t="shared" ref="FN469:FN471" si="8016">FL469*FM469</f>
        <v>0</v>
      </c>
      <c r="FO469" s="78">
        <f t="shared" ref="FO469:FO471" si="8017">FI469-FL469</f>
        <v>0</v>
      </c>
      <c r="FP469" s="42">
        <f t="shared" ref="FP469:FP471" si="8018">FJ469-FM469</f>
        <v>0</v>
      </c>
      <c r="FQ469" s="43">
        <f t="shared" ref="FQ469:FQ471" si="8019">FK469-FN469</f>
        <v>0</v>
      </c>
      <c r="FR469" s="294"/>
      <c r="FS469" s="416"/>
      <c r="FT469" s="241">
        <f t="shared" ref="FT469:FT471" si="8020">FR469*FS469</f>
        <v>0</v>
      </c>
      <c r="FU469" s="294"/>
      <c r="FV469" s="416"/>
      <c r="FW469" s="241">
        <f t="shared" ref="FW469:FW471" si="8021">FU469*FV469</f>
        <v>0</v>
      </c>
      <c r="FX469" s="78">
        <f t="shared" ref="FX469:FX471" si="8022">FR469-FU469</f>
        <v>0</v>
      </c>
      <c r="FY469" s="42">
        <f t="shared" ref="FY469:FY471" si="8023">FS469-FV469</f>
        <v>0</v>
      </c>
      <c r="FZ469" s="43">
        <f t="shared" ref="FZ469:FZ471" si="8024">FT469-FW469</f>
        <v>0</v>
      </c>
      <c r="GA469" s="294"/>
      <c r="GB469" s="416"/>
      <c r="GC469" s="241">
        <f t="shared" ref="GC469:GC471" si="8025">GA469*GB469</f>
        <v>0</v>
      </c>
      <c r="GD469" s="294"/>
      <c r="GE469" s="416"/>
      <c r="GF469" s="241">
        <f t="shared" ref="GF469:GF471" si="8026">GD469*GE469</f>
        <v>0</v>
      </c>
      <c r="GG469" s="278">
        <f t="shared" ref="GG469:GG471" si="8027">GA469-GD469</f>
        <v>0</v>
      </c>
      <c r="GH469" s="232">
        <f t="shared" ref="GH469:GH471" si="8028">GB469-GE469</f>
        <v>0</v>
      </c>
      <c r="GI469" s="233">
        <f t="shared" ref="GI469:GI471" si="8029">GC469-GF469</f>
        <v>0</v>
      </c>
      <c r="GJ469" s="472">
        <f t="shared" ref="GJ469:GJ471" si="8030">FI469+FR469+GA469</f>
        <v>0</v>
      </c>
      <c r="GK469" s="450">
        <f t="shared" ref="GK469:GK471" si="8031">IF(GL469,GL469/GJ469,0)</f>
        <v>0</v>
      </c>
      <c r="GL469" s="451">
        <f t="shared" ref="GL469:GL471" si="8032">FK469+FT469+GC469</f>
        <v>0</v>
      </c>
      <c r="GM469" s="472">
        <f t="shared" ref="GM469:GM471" si="8033">FL469+FU469+GD469</f>
        <v>0</v>
      </c>
      <c r="GN469" s="450">
        <f t="shared" ref="GN469:GN471" si="8034">IF(GO469,GO469/GM469,0)</f>
        <v>0</v>
      </c>
      <c r="GO469" s="451">
        <f t="shared" ref="GO469:GO471" si="8035">FN469+FW469+GF469</f>
        <v>0</v>
      </c>
      <c r="GP469" s="284">
        <f t="shared" ref="GP469:GP471" si="8036">GJ469-GM469</f>
        <v>0</v>
      </c>
      <c r="GQ469" s="253">
        <f t="shared" ref="GQ469:GQ471" si="8037">GK469-GN469</f>
        <v>0</v>
      </c>
      <c r="GR469" s="253">
        <f t="shared" ref="GR469:GR471" si="8038">GL469-GO469</f>
        <v>0</v>
      </c>
      <c r="GS469" s="106"/>
      <c r="GT469" s="107"/>
      <c r="GU469" s="90">
        <f t="shared" ref="GU469:GU471" si="8039">GS469*GT469</f>
        <v>0</v>
      </c>
      <c r="GV469" s="106"/>
      <c r="GW469" s="107"/>
      <c r="GX469" s="90">
        <f t="shared" ref="GX469:GX471" si="8040">GV469*GW469</f>
        <v>0</v>
      </c>
      <c r="GY469" s="278">
        <f t="shared" ref="GY469:GY471" si="8041">GS469-GV469</f>
        <v>0</v>
      </c>
      <c r="GZ469" s="232">
        <f t="shared" ref="GZ469:GZ471" si="8042">GT469-GW469</f>
        <v>0</v>
      </c>
      <c r="HA469" s="233">
        <f t="shared" ref="HA469:HA471" si="8043">GU469-GX469</f>
        <v>0</v>
      </c>
      <c r="HB469" s="106"/>
      <c r="HC469" s="107"/>
      <c r="HD469" s="90">
        <f t="shared" ref="HD469:HD471" si="8044">HB469*HC469</f>
        <v>0</v>
      </c>
      <c r="HE469" s="106"/>
      <c r="HF469" s="107"/>
      <c r="HG469" s="90">
        <f t="shared" ref="HG469:HG471" si="8045">HE469*HF469</f>
        <v>0</v>
      </c>
      <c r="HH469" s="278">
        <f t="shared" ref="HH469:HH471" si="8046">HB469-HE469</f>
        <v>0</v>
      </c>
      <c r="HI469" s="232">
        <f t="shared" ref="HI469:HI471" si="8047">HC469-HF469</f>
        <v>0</v>
      </c>
      <c r="HJ469" s="233">
        <f t="shared" ref="HJ469:HJ471" si="8048">HD469-HG469</f>
        <v>0</v>
      </c>
      <c r="HK469" s="106"/>
      <c r="HL469" s="107"/>
      <c r="HM469" s="90">
        <f t="shared" ref="HM469:HM471" si="8049">HK469*HL469</f>
        <v>0</v>
      </c>
      <c r="HN469" s="106"/>
      <c r="HO469" s="107"/>
      <c r="HP469" s="90">
        <f t="shared" ref="HP469:HP471" si="8050">HN469*HO469</f>
        <v>0</v>
      </c>
      <c r="HQ469" s="278">
        <f t="shared" ref="HQ469:HQ471" si="8051">HK469-HN469</f>
        <v>0</v>
      </c>
      <c r="HR469" s="232">
        <f t="shared" ref="HR469:HR471" si="8052">HL469-HO469</f>
        <v>0</v>
      </c>
      <c r="HS469" s="233">
        <f t="shared" ref="HS469:HS471" si="8053">HM469-HP469</f>
        <v>0</v>
      </c>
      <c r="HT469" s="76">
        <f t="shared" ref="HT469:HT471" si="8054">GS469+HB469+HK469</f>
        <v>0</v>
      </c>
      <c r="HU469" s="45">
        <f t="shared" ref="HU469:HU471" si="8055">IF(HV469,HV469/HT469,0)</f>
        <v>0</v>
      </c>
      <c r="HV469" s="51">
        <f t="shared" ref="HV469:HV471" si="8056">GU469+HD469+HM469</f>
        <v>0</v>
      </c>
      <c r="HW469" s="76">
        <f t="shared" ref="HW469:HW471" si="8057">GV469+HE469+HN469</f>
        <v>0</v>
      </c>
      <c r="HX469" s="45">
        <f t="shared" ref="HX469:HX471" si="8058">IF(HY469,HY469/HW469,0)</f>
        <v>0</v>
      </c>
      <c r="HY469" s="51">
        <f t="shared" ref="HY469:HY471" si="8059">GX469+HG469+HP469</f>
        <v>0</v>
      </c>
      <c r="HZ469" s="284">
        <f t="shared" ref="HZ469:HZ471" si="8060">HT469-HW469</f>
        <v>0</v>
      </c>
      <c r="IA469" s="253">
        <f t="shared" ref="IA469:IA471" si="8061">HU469-HX469</f>
        <v>0</v>
      </c>
      <c r="IB469" s="253">
        <f t="shared" ref="IB469:IB471" si="8062">HV469-HY469</f>
        <v>0</v>
      </c>
      <c r="IC469" s="294"/>
      <c r="ID469" s="416"/>
      <c r="IE469" s="241">
        <f t="shared" ref="IE469:IE471" si="8063">IC469*ID469</f>
        <v>0</v>
      </c>
      <c r="IF469" s="294"/>
      <c r="IG469" s="416"/>
      <c r="IH469" s="241">
        <f t="shared" ref="IH469:IH471" si="8064">IF469*IG469</f>
        <v>0</v>
      </c>
      <c r="II469" s="278">
        <f t="shared" ref="II469:II471" si="8065">IC469-IF469</f>
        <v>0</v>
      </c>
      <c r="IJ469" s="232">
        <f t="shared" ref="IJ469:IJ471" si="8066">ID469-IG469</f>
        <v>0</v>
      </c>
      <c r="IK469" s="233">
        <f t="shared" ref="IK469:IK471" si="8067">IE469-IH469</f>
        <v>0</v>
      </c>
      <c r="IL469" s="294"/>
      <c r="IM469" s="416"/>
      <c r="IN469" s="241">
        <f t="shared" ref="IN469:IN471" si="8068">IL469*IM469</f>
        <v>0</v>
      </c>
      <c r="IO469" s="294"/>
      <c r="IP469" s="416"/>
      <c r="IQ469" s="241">
        <f t="shared" ref="IQ469:IQ471" si="8069">IO469*IP469</f>
        <v>0</v>
      </c>
      <c r="IR469" s="278">
        <f t="shared" ref="IR469:IR471" si="8070">IL469-IO469</f>
        <v>0</v>
      </c>
      <c r="IS469" s="232">
        <f t="shared" ref="IS469:IS471" si="8071">IM469-IP469</f>
        <v>0</v>
      </c>
      <c r="IT469" s="233">
        <f t="shared" ref="IT469:IT471" si="8072">IN469-IQ469</f>
        <v>0</v>
      </c>
      <c r="IU469" s="294"/>
      <c r="IV469" s="416"/>
      <c r="IW469" s="241">
        <f t="shared" ref="IW469:IW471" si="8073">IU469*IV469</f>
        <v>0</v>
      </c>
      <c r="IX469" s="294"/>
      <c r="IY469" s="416"/>
      <c r="IZ469" s="241">
        <f t="shared" ref="IZ469:IZ471" si="8074">IX469*IY469</f>
        <v>0</v>
      </c>
      <c r="JA469" s="278">
        <f t="shared" ref="JA469:JA471" si="8075">IU469-IX469</f>
        <v>0</v>
      </c>
      <c r="JB469" s="232">
        <f t="shared" ref="JB469:JB471" si="8076">IV469-IY469</f>
        <v>0</v>
      </c>
      <c r="JC469" s="233">
        <f t="shared" ref="JC469:JC471" si="8077">IW469-IZ469</f>
        <v>0</v>
      </c>
      <c r="JD469" s="472">
        <f t="shared" ref="JD469:JD471" si="8078">IC469+IL469+IU469</f>
        <v>0</v>
      </c>
      <c r="JE469" s="450">
        <f t="shared" ref="JE469:JE471" si="8079">IF(JF469,JF469/JD469,0)</f>
        <v>0</v>
      </c>
      <c r="JF469" s="451">
        <f t="shared" ref="JF469:JF471" si="8080">IE469+IN469+IW469</f>
        <v>0</v>
      </c>
      <c r="JG469" s="472">
        <f t="shared" ref="JG469:JG471" si="8081">IF469+IO469+IX469</f>
        <v>0</v>
      </c>
      <c r="JH469" s="450">
        <f t="shared" ref="JH469:JH471" si="8082">IF(JI469,JI469/JG469,0)</f>
        <v>0</v>
      </c>
      <c r="JI469" s="451">
        <f t="shared" ref="JI469:JI471" si="8083">IH469+IQ469+IZ469</f>
        <v>0</v>
      </c>
      <c r="JJ469" s="284">
        <f t="shared" ref="JJ469:JJ471" si="8084">JD469-JG469</f>
        <v>0</v>
      </c>
      <c r="JK469" s="253">
        <f t="shared" ref="JK469:JK471" si="8085">JE469-JH469</f>
        <v>0</v>
      </c>
      <c r="JL469" s="253">
        <f t="shared" ref="JL469:JL471" si="8086">JF469-JI469</f>
        <v>0</v>
      </c>
      <c r="JM469" s="106"/>
      <c r="JN469" s="107"/>
      <c r="JO469" s="90">
        <f t="shared" ref="JO469:JO471" si="8087">JM469*JN469</f>
        <v>0</v>
      </c>
      <c r="JP469" s="106"/>
      <c r="JQ469" s="107"/>
      <c r="JR469" s="90">
        <f t="shared" ref="JR469:JR471" si="8088">JP469*JQ469</f>
        <v>0</v>
      </c>
      <c r="JS469" s="278">
        <f t="shared" ref="JS469:JS471" si="8089">JM469-JP469</f>
        <v>0</v>
      </c>
      <c r="JT469" s="232">
        <f t="shared" ref="JT469:JT471" si="8090">JN469-JQ469</f>
        <v>0</v>
      </c>
      <c r="JU469" s="233">
        <f t="shared" ref="JU469:JU471" si="8091">JO469-JR469</f>
        <v>0</v>
      </c>
      <c r="JV469" s="106"/>
      <c r="JW469" s="107"/>
      <c r="JX469" s="90">
        <f t="shared" ref="JX469:JX471" si="8092">JV469*JW469</f>
        <v>0</v>
      </c>
      <c r="JY469" s="106"/>
      <c r="JZ469" s="107"/>
      <c r="KA469" s="90">
        <f t="shared" ref="KA469:KA471" si="8093">JY469*JZ469</f>
        <v>0</v>
      </c>
      <c r="KB469" s="278">
        <f t="shared" ref="KB469:KB471" si="8094">JV469-JY469</f>
        <v>0</v>
      </c>
      <c r="KC469" s="232">
        <f t="shared" ref="KC469:KC471" si="8095">JW469-JZ469</f>
        <v>0</v>
      </c>
      <c r="KD469" s="233">
        <f t="shared" ref="KD469:KD471" si="8096">JX469-KA469</f>
        <v>0</v>
      </c>
      <c r="KE469" s="106"/>
      <c r="KF469" s="107"/>
      <c r="KG469" s="90">
        <f t="shared" ref="KG469:KG471" si="8097">KE469*KF469</f>
        <v>0</v>
      </c>
      <c r="KH469" s="106"/>
      <c r="KI469" s="107"/>
      <c r="KJ469" s="90">
        <f t="shared" ref="KJ469:KJ471" si="8098">KH469*KI469</f>
        <v>0</v>
      </c>
      <c r="KK469" s="78">
        <f t="shared" ref="KK469:KK471" si="8099">KE469-KH469</f>
        <v>0</v>
      </c>
      <c r="KL469" s="42">
        <f t="shared" ref="KL469:KL471" si="8100">KF469-KI469</f>
        <v>0</v>
      </c>
      <c r="KM469" s="43">
        <f t="shared" ref="KM469:KM471" si="8101">KG469-KJ469</f>
        <v>0</v>
      </c>
      <c r="KN469" s="76">
        <f t="shared" ref="KN469:KN471" si="8102">JM469+JV469+KE469</f>
        <v>0</v>
      </c>
      <c r="KO469" s="45">
        <f t="shared" ref="KO469:KO471" si="8103">IF(KP469,KP469/KN469,0)</f>
        <v>0</v>
      </c>
      <c r="KP469" s="51">
        <f t="shared" ref="KP469:KP471" si="8104">JO469+JX469+KG469</f>
        <v>0</v>
      </c>
      <c r="KQ469" s="76">
        <f t="shared" ref="KQ469:KQ471" si="8105">JP469+JY469+KH469</f>
        <v>0</v>
      </c>
      <c r="KR469" s="45">
        <f t="shared" ref="KR469:KR471" si="8106">IF(KS469,KS469/KQ469,0)</f>
        <v>0</v>
      </c>
      <c r="KS469" s="51">
        <f t="shared" ref="KS469:KS471" si="8107">JR469+KA469+KJ469</f>
        <v>0</v>
      </c>
      <c r="KT469" s="79">
        <f t="shared" ref="KT469:KT471" si="8108">KN469-KQ469</f>
        <v>0</v>
      </c>
      <c r="KU469" s="52">
        <f t="shared" ref="KU469:KU471" si="8109">KO469-KR469</f>
        <v>0</v>
      </c>
      <c r="KV469" s="52">
        <f t="shared" ref="KV469:KV471" si="8110">KP469-KS469</f>
        <v>0</v>
      </c>
      <c r="KW469" s="77">
        <f t="shared" ref="KW469:KW471" si="8111">GJ469+HT469+JD469+KN469</f>
        <v>0</v>
      </c>
      <c r="KX469" s="80">
        <f t="shared" ref="KX469:KX471" si="8112">IF(KY469,KY469/KW469,0)</f>
        <v>0</v>
      </c>
      <c r="KY469" s="29">
        <f t="shared" ref="KY469:KY471" si="8113">GL469+HV469+JF469+KP469</f>
        <v>0</v>
      </c>
      <c r="KZ469" s="27">
        <f t="shared" ref="KZ469:KZ471" si="8114">GM469+HW469+JG469+KQ469</f>
        <v>0</v>
      </c>
      <c r="LA469" s="28">
        <f t="shared" ref="LA469:LA471" si="8115">IF(LB469,LB469/KZ469,0)</f>
        <v>0</v>
      </c>
      <c r="LB469" s="29">
        <f t="shared" ref="LB469:LB471" si="8116">GO469+HY469+JI469+KS469</f>
        <v>0</v>
      </c>
      <c r="LC469" s="27">
        <f t="shared" ref="LC469:LC471" si="8117">KW469-KZ469</f>
        <v>0</v>
      </c>
      <c r="LD469" s="28">
        <f t="shared" ref="LD469:LD471" si="8118">KX469-LA469</f>
        <v>0</v>
      </c>
      <c r="LE469" s="29">
        <f t="shared" ref="LE469:LE471" si="8119">KY469-LB469</f>
        <v>0</v>
      </c>
    </row>
    <row r="470" spans="2:317" ht="20.25" hidden="1" customHeight="1" outlineLevel="3">
      <c r="B470" s="187" t="s">
        <v>544</v>
      </c>
      <c r="C470" s="188" t="s">
        <v>549</v>
      </c>
      <c r="D470" s="188"/>
      <c r="E470" s="188"/>
      <c r="F470" s="187" t="s">
        <v>186</v>
      </c>
      <c r="G470" s="294"/>
      <c r="H470" s="416"/>
      <c r="I470" s="241">
        <f t="shared" si="7910"/>
        <v>0</v>
      </c>
      <c r="J470" s="294"/>
      <c r="K470" s="416"/>
      <c r="L470" s="241">
        <f t="shared" si="7911"/>
        <v>0</v>
      </c>
      <c r="M470" s="78">
        <f t="shared" si="7912"/>
        <v>0</v>
      </c>
      <c r="N470" s="42">
        <f t="shared" si="7913"/>
        <v>0</v>
      </c>
      <c r="O470" s="43">
        <f t="shared" si="7914"/>
        <v>0</v>
      </c>
      <c r="P470" s="294"/>
      <c r="Q470" s="416"/>
      <c r="R470" s="241">
        <f t="shared" si="7915"/>
        <v>0</v>
      </c>
      <c r="S470" s="294"/>
      <c r="T470" s="416"/>
      <c r="U470" s="241">
        <f t="shared" si="7916"/>
        <v>0</v>
      </c>
      <c r="V470" s="78">
        <f t="shared" si="7917"/>
        <v>0</v>
      </c>
      <c r="W470" s="42">
        <f t="shared" si="7918"/>
        <v>0</v>
      </c>
      <c r="X470" s="43">
        <f t="shared" si="7919"/>
        <v>0</v>
      </c>
      <c r="Y470" s="294"/>
      <c r="Z470" s="416"/>
      <c r="AA470" s="241">
        <f t="shared" si="7920"/>
        <v>0</v>
      </c>
      <c r="AB470" s="294"/>
      <c r="AC470" s="416"/>
      <c r="AD470" s="241">
        <f t="shared" si="7921"/>
        <v>0</v>
      </c>
      <c r="AE470" s="278">
        <f t="shared" si="7922"/>
        <v>0</v>
      </c>
      <c r="AF470" s="232">
        <f t="shared" si="7923"/>
        <v>0</v>
      </c>
      <c r="AG470" s="233">
        <f t="shared" si="7924"/>
        <v>0</v>
      </c>
      <c r="AH470" s="472">
        <f t="shared" si="7925"/>
        <v>0</v>
      </c>
      <c r="AI470" s="450">
        <f t="shared" si="7926"/>
        <v>0</v>
      </c>
      <c r="AJ470" s="451">
        <f t="shared" si="7927"/>
        <v>0</v>
      </c>
      <c r="AK470" s="472">
        <f t="shared" si="7928"/>
        <v>0</v>
      </c>
      <c r="AL470" s="450">
        <f t="shared" si="7929"/>
        <v>0</v>
      </c>
      <c r="AM470" s="451">
        <f t="shared" si="7930"/>
        <v>0</v>
      </c>
      <c r="AN470" s="284">
        <f t="shared" si="7931"/>
        <v>0</v>
      </c>
      <c r="AO470" s="253">
        <f t="shared" si="7932"/>
        <v>0</v>
      </c>
      <c r="AP470" s="253">
        <f t="shared" si="7933"/>
        <v>0</v>
      </c>
      <c r="AQ470" s="106"/>
      <c r="AR470" s="107"/>
      <c r="AS470" s="90">
        <f t="shared" si="7934"/>
        <v>0</v>
      </c>
      <c r="AT470" s="106"/>
      <c r="AU470" s="107"/>
      <c r="AV470" s="90">
        <f t="shared" si="7935"/>
        <v>0</v>
      </c>
      <c r="AW470" s="278">
        <f t="shared" si="7936"/>
        <v>0</v>
      </c>
      <c r="AX470" s="232">
        <f t="shared" si="7937"/>
        <v>0</v>
      </c>
      <c r="AY470" s="233">
        <f t="shared" si="7938"/>
        <v>0</v>
      </c>
      <c r="AZ470" s="106"/>
      <c r="BA470" s="107"/>
      <c r="BB470" s="90">
        <f t="shared" si="7939"/>
        <v>0</v>
      </c>
      <c r="BC470" s="106"/>
      <c r="BD470" s="107"/>
      <c r="BE470" s="90">
        <f t="shared" si="7940"/>
        <v>0</v>
      </c>
      <c r="BF470" s="278">
        <f t="shared" si="7941"/>
        <v>0</v>
      </c>
      <c r="BG470" s="232">
        <f t="shared" si="7942"/>
        <v>0</v>
      </c>
      <c r="BH470" s="233">
        <f t="shared" si="7943"/>
        <v>0</v>
      </c>
      <c r="BI470" s="106"/>
      <c r="BJ470" s="107"/>
      <c r="BK470" s="90">
        <f t="shared" si="7944"/>
        <v>0</v>
      </c>
      <c r="BL470" s="106"/>
      <c r="BM470" s="107"/>
      <c r="BN470" s="90">
        <f t="shared" si="7945"/>
        <v>0</v>
      </c>
      <c r="BO470" s="278">
        <f t="shared" si="7946"/>
        <v>0</v>
      </c>
      <c r="BP470" s="232">
        <f t="shared" si="7947"/>
        <v>0</v>
      </c>
      <c r="BQ470" s="233">
        <f t="shared" si="7948"/>
        <v>0</v>
      </c>
      <c r="BR470" s="76">
        <f t="shared" si="7949"/>
        <v>0</v>
      </c>
      <c r="BS470" s="45">
        <f t="shared" si="7950"/>
        <v>0</v>
      </c>
      <c r="BT470" s="51">
        <f t="shared" si="7951"/>
        <v>0</v>
      </c>
      <c r="BU470" s="76">
        <f t="shared" si="7952"/>
        <v>0</v>
      </c>
      <c r="BV470" s="45">
        <f t="shared" si="7953"/>
        <v>0</v>
      </c>
      <c r="BW470" s="51">
        <f t="shared" si="7954"/>
        <v>0</v>
      </c>
      <c r="BX470" s="284">
        <f t="shared" si="7955"/>
        <v>0</v>
      </c>
      <c r="BY470" s="253">
        <f t="shared" si="7956"/>
        <v>0</v>
      </c>
      <c r="BZ470" s="253">
        <f t="shared" si="7957"/>
        <v>0</v>
      </c>
      <c r="CA470" s="294"/>
      <c r="CB470" s="416"/>
      <c r="CC470" s="241">
        <f t="shared" si="7958"/>
        <v>0</v>
      </c>
      <c r="CD470" s="294"/>
      <c r="CE470" s="416"/>
      <c r="CF470" s="241">
        <f t="shared" si="7959"/>
        <v>0</v>
      </c>
      <c r="CG470" s="278">
        <f t="shared" si="7960"/>
        <v>0</v>
      </c>
      <c r="CH470" s="232">
        <f t="shared" si="7961"/>
        <v>0</v>
      </c>
      <c r="CI470" s="233">
        <f t="shared" si="7962"/>
        <v>0</v>
      </c>
      <c r="CJ470" s="294"/>
      <c r="CK470" s="416"/>
      <c r="CL470" s="241">
        <f t="shared" si="7963"/>
        <v>0</v>
      </c>
      <c r="CM470" s="294"/>
      <c r="CN470" s="416"/>
      <c r="CO470" s="241">
        <f t="shared" si="7964"/>
        <v>0</v>
      </c>
      <c r="CP470" s="278">
        <f t="shared" si="7965"/>
        <v>0</v>
      </c>
      <c r="CQ470" s="232">
        <f t="shared" si="7966"/>
        <v>0</v>
      </c>
      <c r="CR470" s="233">
        <f t="shared" si="7967"/>
        <v>0</v>
      </c>
      <c r="CS470" s="294"/>
      <c r="CT470" s="416"/>
      <c r="CU470" s="241">
        <f t="shared" si="7968"/>
        <v>0</v>
      </c>
      <c r="CV470" s="294"/>
      <c r="CW470" s="416"/>
      <c r="CX470" s="241">
        <f t="shared" si="7969"/>
        <v>0</v>
      </c>
      <c r="CY470" s="278">
        <f t="shared" si="7970"/>
        <v>0</v>
      </c>
      <c r="CZ470" s="232">
        <f t="shared" si="7971"/>
        <v>0</v>
      </c>
      <c r="DA470" s="233">
        <f t="shared" si="7972"/>
        <v>0</v>
      </c>
      <c r="DB470" s="472">
        <f t="shared" si="7973"/>
        <v>0</v>
      </c>
      <c r="DC470" s="450">
        <f t="shared" si="7974"/>
        <v>0</v>
      </c>
      <c r="DD470" s="451">
        <f t="shared" si="7975"/>
        <v>0</v>
      </c>
      <c r="DE470" s="472">
        <f t="shared" si="7976"/>
        <v>0</v>
      </c>
      <c r="DF470" s="450">
        <f t="shared" si="7977"/>
        <v>0</v>
      </c>
      <c r="DG470" s="451">
        <f t="shared" si="7978"/>
        <v>0</v>
      </c>
      <c r="DH470" s="284">
        <f t="shared" si="7979"/>
        <v>0</v>
      </c>
      <c r="DI470" s="253">
        <f t="shared" si="7980"/>
        <v>0</v>
      </c>
      <c r="DJ470" s="253">
        <f t="shared" si="7981"/>
        <v>0</v>
      </c>
      <c r="DK470" s="106"/>
      <c r="DL470" s="107"/>
      <c r="DM470" s="90">
        <f t="shared" si="7982"/>
        <v>0</v>
      </c>
      <c r="DN470" s="106"/>
      <c r="DO470" s="107"/>
      <c r="DP470" s="90">
        <f t="shared" si="7983"/>
        <v>0</v>
      </c>
      <c r="DQ470" s="278">
        <f t="shared" si="7984"/>
        <v>0</v>
      </c>
      <c r="DR470" s="232">
        <f t="shared" si="7985"/>
        <v>0</v>
      </c>
      <c r="DS470" s="233">
        <f t="shared" si="7986"/>
        <v>0</v>
      </c>
      <c r="DT470" s="106"/>
      <c r="DU470" s="107"/>
      <c r="DV470" s="90">
        <f t="shared" si="7987"/>
        <v>0</v>
      </c>
      <c r="DW470" s="106"/>
      <c r="DX470" s="107"/>
      <c r="DY470" s="90">
        <f t="shared" si="7988"/>
        <v>0</v>
      </c>
      <c r="DZ470" s="278">
        <f t="shared" si="7989"/>
        <v>0</v>
      </c>
      <c r="EA470" s="232">
        <f t="shared" si="7990"/>
        <v>0</v>
      </c>
      <c r="EB470" s="233">
        <f t="shared" si="7991"/>
        <v>0</v>
      </c>
      <c r="EC470" s="106"/>
      <c r="ED470" s="107"/>
      <c r="EE470" s="90">
        <f t="shared" si="7992"/>
        <v>0</v>
      </c>
      <c r="EF470" s="106"/>
      <c r="EG470" s="107"/>
      <c r="EH470" s="90">
        <f t="shared" si="7993"/>
        <v>0</v>
      </c>
      <c r="EI470" s="78">
        <f t="shared" si="7994"/>
        <v>0</v>
      </c>
      <c r="EJ470" s="42">
        <f t="shared" si="7995"/>
        <v>0</v>
      </c>
      <c r="EK470" s="43">
        <f t="shared" si="7996"/>
        <v>0</v>
      </c>
      <c r="EL470" s="76">
        <f t="shared" si="7997"/>
        <v>0</v>
      </c>
      <c r="EM470" s="45">
        <f t="shared" si="7998"/>
        <v>0</v>
      </c>
      <c r="EN470" s="51">
        <f t="shared" si="7999"/>
        <v>0</v>
      </c>
      <c r="EO470" s="76">
        <f t="shared" si="8000"/>
        <v>0</v>
      </c>
      <c r="EP470" s="45">
        <f t="shared" si="8001"/>
        <v>0</v>
      </c>
      <c r="EQ470" s="51">
        <f t="shared" si="8002"/>
        <v>0</v>
      </c>
      <c r="ER470" s="79">
        <f t="shared" si="8003"/>
        <v>0</v>
      </c>
      <c r="ES470" s="52">
        <f t="shared" si="8004"/>
        <v>0</v>
      </c>
      <c r="ET470" s="52">
        <f t="shared" si="8005"/>
        <v>0</v>
      </c>
      <c r="EU470" s="77">
        <f t="shared" si="8006"/>
        <v>0</v>
      </c>
      <c r="EV470" s="80">
        <f t="shared" si="8007"/>
        <v>0</v>
      </c>
      <c r="EW470" s="29">
        <f t="shared" si="8008"/>
        <v>0</v>
      </c>
      <c r="EX470" s="27">
        <f t="shared" si="8009"/>
        <v>0</v>
      </c>
      <c r="EY470" s="28">
        <f t="shared" si="8010"/>
        <v>0</v>
      </c>
      <c r="EZ470" s="29">
        <f t="shared" si="8011"/>
        <v>0</v>
      </c>
      <c r="FA470" s="27">
        <f t="shared" si="8012"/>
        <v>0</v>
      </c>
      <c r="FB470" s="28">
        <f t="shared" si="8013"/>
        <v>0</v>
      </c>
      <c r="FC470" s="29">
        <f t="shared" si="8014"/>
        <v>0</v>
      </c>
      <c r="FE470" s="187"/>
      <c r="FF470" s="188"/>
      <c r="FG470" s="188"/>
      <c r="FH470" s="187"/>
      <c r="FI470" s="294"/>
      <c r="FJ470" s="416"/>
      <c r="FK470" s="241">
        <f t="shared" si="8015"/>
        <v>0</v>
      </c>
      <c r="FL470" s="294"/>
      <c r="FM470" s="416"/>
      <c r="FN470" s="241">
        <f t="shared" si="8016"/>
        <v>0</v>
      </c>
      <c r="FO470" s="78">
        <f t="shared" si="8017"/>
        <v>0</v>
      </c>
      <c r="FP470" s="42">
        <f t="shared" si="8018"/>
        <v>0</v>
      </c>
      <c r="FQ470" s="43">
        <f t="shared" si="8019"/>
        <v>0</v>
      </c>
      <c r="FR470" s="294"/>
      <c r="FS470" s="416"/>
      <c r="FT470" s="241">
        <f t="shared" si="8020"/>
        <v>0</v>
      </c>
      <c r="FU470" s="294"/>
      <c r="FV470" s="416"/>
      <c r="FW470" s="241">
        <f t="shared" si="8021"/>
        <v>0</v>
      </c>
      <c r="FX470" s="78">
        <f t="shared" si="8022"/>
        <v>0</v>
      </c>
      <c r="FY470" s="42">
        <f t="shared" si="8023"/>
        <v>0</v>
      </c>
      <c r="FZ470" s="43">
        <f t="shared" si="8024"/>
        <v>0</v>
      </c>
      <c r="GA470" s="294"/>
      <c r="GB470" s="416"/>
      <c r="GC470" s="241">
        <f t="shared" si="8025"/>
        <v>0</v>
      </c>
      <c r="GD470" s="294"/>
      <c r="GE470" s="416"/>
      <c r="GF470" s="241">
        <f t="shared" si="8026"/>
        <v>0</v>
      </c>
      <c r="GG470" s="278">
        <f t="shared" si="8027"/>
        <v>0</v>
      </c>
      <c r="GH470" s="232">
        <f t="shared" si="8028"/>
        <v>0</v>
      </c>
      <c r="GI470" s="233">
        <f t="shared" si="8029"/>
        <v>0</v>
      </c>
      <c r="GJ470" s="472">
        <f t="shared" si="8030"/>
        <v>0</v>
      </c>
      <c r="GK470" s="450">
        <f t="shared" si="8031"/>
        <v>0</v>
      </c>
      <c r="GL470" s="451">
        <f t="shared" si="8032"/>
        <v>0</v>
      </c>
      <c r="GM470" s="472">
        <f t="shared" si="8033"/>
        <v>0</v>
      </c>
      <c r="GN470" s="450">
        <f t="shared" si="8034"/>
        <v>0</v>
      </c>
      <c r="GO470" s="451">
        <f t="shared" si="8035"/>
        <v>0</v>
      </c>
      <c r="GP470" s="284">
        <f t="shared" si="8036"/>
        <v>0</v>
      </c>
      <c r="GQ470" s="253">
        <f t="shared" si="8037"/>
        <v>0</v>
      </c>
      <c r="GR470" s="253">
        <f t="shared" si="8038"/>
        <v>0</v>
      </c>
      <c r="GS470" s="106"/>
      <c r="GT470" s="107"/>
      <c r="GU470" s="90">
        <f t="shared" si="8039"/>
        <v>0</v>
      </c>
      <c r="GV470" s="106"/>
      <c r="GW470" s="107"/>
      <c r="GX470" s="90">
        <f t="shared" si="8040"/>
        <v>0</v>
      </c>
      <c r="GY470" s="278">
        <f t="shared" si="8041"/>
        <v>0</v>
      </c>
      <c r="GZ470" s="232">
        <f t="shared" si="8042"/>
        <v>0</v>
      </c>
      <c r="HA470" s="233">
        <f t="shared" si="8043"/>
        <v>0</v>
      </c>
      <c r="HB470" s="106"/>
      <c r="HC470" s="107"/>
      <c r="HD470" s="90">
        <f t="shared" si="8044"/>
        <v>0</v>
      </c>
      <c r="HE470" s="106"/>
      <c r="HF470" s="107"/>
      <c r="HG470" s="90">
        <f t="shared" si="8045"/>
        <v>0</v>
      </c>
      <c r="HH470" s="278">
        <f t="shared" si="8046"/>
        <v>0</v>
      </c>
      <c r="HI470" s="232">
        <f t="shared" si="8047"/>
        <v>0</v>
      </c>
      <c r="HJ470" s="233">
        <f t="shared" si="8048"/>
        <v>0</v>
      </c>
      <c r="HK470" s="106"/>
      <c r="HL470" s="107"/>
      <c r="HM470" s="90">
        <f t="shared" si="8049"/>
        <v>0</v>
      </c>
      <c r="HN470" s="106"/>
      <c r="HO470" s="107"/>
      <c r="HP470" s="90">
        <f t="shared" si="8050"/>
        <v>0</v>
      </c>
      <c r="HQ470" s="278">
        <f t="shared" si="8051"/>
        <v>0</v>
      </c>
      <c r="HR470" s="232">
        <f t="shared" si="8052"/>
        <v>0</v>
      </c>
      <c r="HS470" s="233">
        <f t="shared" si="8053"/>
        <v>0</v>
      </c>
      <c r="HT470" s="76">
        <f t="shared" si="8054"/>
        <v>0</v>
      </c>
      <c r="HU470" s="45">
        <f t="shared" si="8055"/>
        <v>0</v>
      </c>
      <c r="HV470" s="51">
        <f t="shared" si="8056"/>
        <v>0</v>
      </c>
      <c r="HW470" s="76">
        <f t="shared" si="8057"/>
        <v>0</v>
      </c>
      <c r="HX470" s="45">
        <f t="shared" si="8058"/>
        <v>0</v>
      </c>
      <c r="HY470" s="51">
        <f t="shared" si="8059"/>
        <v>0</v>
      </c>
      <c r="HZ470" s="284">
        <f t="shared" si="8060"/>
        <v>0</v>
      </c>
      <c r="IA470" s="253">
        <f t="shared" si="8061"/>
        <v>0</v>
      </c>
      <c r="IB470" s="253">
        <f t="shared" si="8062"/>
        <v>0</v>
      </c>
      <c r="IC470" s="294"/>
      <c r="ID470" s="416"/>
      <c r="IE470" s="241">
        <f t="shared" si="8063"/>
        <v>0</v>
      </c>
      <c r="IF470" s="294"/>
      <c r="IG470" s="416"/>
      <c r="IH470" s="241">
        <f t="shared" si="8064"/>
        <v>0</v>
      </c>
      <c r="II470" s="278">
        <f t="shared" si="8065"/>
        <v>0</v>
      </c>
      <c r="IJ470" s="232">
        <f t="shared" si="8066"/>
        <v>0</v>
      </c>
      <c r="IK470" s="233">
        <f t="shared" si="8067"/>
        <v>0</v>
      </c>
      <c r="IL470" s="294"/>
      <c r="IM470" s="416"/>
      <c r="IN470" s="241">
        <f t="shared" si="8068"/>
        <v>0</v>
      </c>
      <c r="IO470" s="294"/>
      <c r="IP470" s="416"/>
      <c r="IQ470" s="241">
        <f t="shared" si="8069"/>
        <v>0</v>
      </c>
      <c r="IR470" s="278">
        <f t="shared" si="8070"/>
        <v>0</v>
      </c>
      <c r="IS470" s="232">
        <f t="shared" si="8071"/>
        <v>0</v>
      </c>
      <c r="IT470" s="233">
        <f t="shared" si="8072"/>
        <v>0</v>
      </c>
      <c r="IU470" s="294"/>
      <c r="IV470" s="416"/>
      <c r="IW470" s="241">
        <f t="shared" si="8073"/>
        <v>0</v>
      </c>
      <c r="IX470" s="294"/>
      <c r="IY470" s="416"/>
      <c r="IZ470" s="241">
        <f t="shared" si="8074"/>
        <v>0</v>
      </c>
      <c r="JA470" s="278">
        <f t="shared" si="8075"/>
        <v>0</v>
      </c>
      <c r="JB470" s="232">
        <f t="shared" si="8076"/>
        <v>0</v>
      </c>
      <c r="JC470" s="233">
        <f t="shared" si="8077"/>
        <v>0</v>
      </c>
      <c r="JD470" s="472">
        <f t="shared" si="8078"/>
        <v>0</v>
      </c>
      <c r="JE470" s="450">
        <f t="shared" si="8079"/>
        <v>0</v>
      </c>
      <c r="JF470" s="451">
        <f t="shared" si="8080"/>
        <v>0</v>
      </c>
      <c r="JG470" s="472">
        <f t="shared" si="8081"/>
        <v>0</v>
      </c>
      <c r="JH470" s="450">
        <f t="shared" si="8082"/>
        <v>0</v>
      </c>
      <c r="JI470" s="451">
        <f t="shared" si="8083"/>
        <v>0</v>
      </c>
      <c r="JJ470" s="284">
        <f t="shared" si="8084"/>
        <v>0</v>
      </c>
      <c r="JK470" s="253">
        <f t="shared" si="8085"/>
        <v>0</v>
      </c>
      <c r="JL470" s="253">
        <f t="shared" si="8086"/>
        <v>0</v>
      </c>
      <c r="JM470" s="106"/>
      <c r="JN470" s="107"/>
      <c r="JO470" s="90">
        <f t="shared" si="8087"/>
        <v>0</v>
      </c>
      <c r="JP470" s="106"/>
      <c r="JQ470" s="107"/>
      <c r="JR470" s="90">
        <f t="shared" si="8088"/>
        <v>0</v>
      </c>
      <c r="JS470" s="278">
        <f t="shared" si="8089"/>
        <v>0</v>
      </c>
      <c r="JT470" s="232">
        <f t="shared" si="8090"/>
        <v>0</v>
      </c>
      <c r="JU470" s="233">
        <f t="shared" si="8091"/>
        <v>0</v>
      </c>
      <c r="JV470" s="106"/>
      <c r="JW470" s="107"/>
      <c r="JX470" s="90">
        <f t="shared" si="8092"/>
        <v>0</v>
      </c>
      <c r="JY470" s="106"/>
      <c r="JZ470" s="107"/>
      <c r="KA470" s="90">
        <f t="shared" si="8093"/>
        <v>0</v>
      </c>
      <c r="KB470" s="278">
        <f t="shared" si="8094"/>
        <v>0</v>
      </c>
      <c r="KC470" s="232">
        <f t="shared" si="8095"/>
        <v>0</v>
      </c>
      <c r="KD470" s="233">
        <f t="shared" si="8096"/>
        <v>0</v>
      </c>
      <c r="KE470" s="106"/>
      <c r="KF470" s="107"/>
      <c r="KG470" s="90">
        <f t="shared" si="8097"/>
        <v>0</v>
      </c>
      <c r="KH470" s="106"/>
      <c r="KI470" s="107"/>
      <c r="KJ470" s="90">
        <f t="shared" si="8098"/>
        <v>0</v>
      </c>
      <c r="KK470" s="78">
        <f t="shared" si="8099"/>
        <v>0</v>
      </c>
      <c r="KL470" s="42">
        <f t="shared" si="8100"/>
        <v>0</v>
      </c>
      <c r="KM470" s="43">
        <f t="shared" si="8101"/>
        <v>0</v>
      </c>
      <c r="KN470" s="76">
        <f t="shared" si="8102"/>
        <v>0</v>
      </c>
      <c r="KO470" s="45">
        <f t="shared" si="8103"/>
        <v>0</v>
      </c>
      <c r="KP470" s="51">
        <f t="shared" si="8104"/>
        <v>0</v>
      </c>
      <c r="KQ470" s="76">
        <f t="shared" si="8105"/>
        <v>0</v>
      </c>
      <c r="KR470" s="45">
        <f t="shared" si="8106"/>
        <v>0</v>
      </c>
      <c r="KS470" s="51">
        <f t="shared" si="8107"/>
        <v>0</v>
      </c>
      <c r="KT470" s="79">
        <f t="shared" si="8108"/>
        <v>0</v>
      </c>
      <c r="KU470" s="52">
        <f t="shared" si="8109"/>
        <v>0</v>
      </c>
      <c r="KV470" s="52">
        <f t="shared" si="8110"/>
        <v>0</v>
      </c>
      <c r="KW470" s="77">
        <f t="shared" si="8111"/>
        <v>0</v>
      </c>
      <c r="KX470" s="80">
        <f t="shared" si="8112"/>
        <v>0</v>
      </c>
      <c r="KY470" s="29">
        <f t="shared" si="8113"/>
        <v>0</v>
      </c>
      <c r="KZ470" s="27">
        <f t="shared" si="8114"/>
        <v>0</v>
      </c>
      <c r="LA470" s="28">
        <f t="shared" si="8115"/>
        <v>0</v>
      </c>
      <c r="LB470" s="29">
        <f t="shared" si="8116"/>
        <v>0</v>
      </c>
      <c r="LC470" s="27">
        <f t="shared" si="8117"/>
        <v>0</v>
      </c>
      <c r="LD470" s="28">
        <f t="shared" si="8118"/>
        <v>0</v>
      </c>
      <c r="LE470" s="29">
        <f t="shared" si="8119"/>
        <v>0</v>
      </c>
    </row>
    <row r="471" spans="2:317" ht="20.25" hidden="1" customHeight="1" outlineLevel="3">
      <c r="B471" s="187" t="s">
        <v>550</v>
      </c>
      <c r="C471" s="188" t="s">
        <v>551</v>
      </c>
      <c r="D471" s="188"/>
      <c r="E471" s="188"/>
      <c r="F471" s="187" t="s">
        <v>186</v>
      </c>
      <c r="G471" s="294"/>
      <c r="H471" s="295"/>
      <c r="I471" s="241">
        <f t="shared" si="7910"/>
        <v>0</v>
      </c>
      <c r="J471" s="294"/>
      <c r="K471" s="295"/>
      <c r="L471" s="241">
        <f t="shared" si="7911"/>
        <v>0</v>
      </c>
      <c r="M471" s="78">
        <f t="shared" si="7912"/>
        <v>0</v>
      </c>
      <c r="N471" s="42">
        <f t="shared" si="7913"/>
        <v>0</v>
      </c>
      <c r="O471" s="43">
        <f t="shared" si="7914"/>
        <v>0</v>
      </c>
      <c r="P471" s="294"/>
      <c r="Q471" s="295"/>
      <c r="R471" s="241">
        <f t="shared" si="7915"/>
        <v>0</v>
      </c>
      <c r="S471" s="294"/>
      <c r="T471" s="295"/>
      <c r="U471" s="241">
        <f t="shared" si="7916"/>
        <v>0</v>
      </c>
      <c r="V471" s="78">
        <f t="shared" si="7917"/>
        <v>0</v>
      </c>
      <c r="W471" s="42">
        <f t="shared" si="7918"/>
        <v>0</v>
      </c>
      <c r="X471" s="43">
        <f t="shared" si="7919"/>
        <v>0</v>
      </c>
      <c r="Y471" s="294"/>
      <c r="Z471" s="295"/>
      <c r="AA471" s="241">
        <f t="shared" si="7920"/>
        <v>0</v>
      </c>
      <c r="AB471" s="294"/>
      <c r="AC471" s="295"/>
      <c r="AD471" s="241">
        <f t="shared" si="7921"/>
        <v>0</v>
      </c>
      <c r="AE471" s="278">
        <f t="shared" si="7922"/>
        <v>0</v>
      </c>
      <c r="AF471" s="232">
        <f t="shared" si="7923"/>
        <v>0</v>
      </c>
      <c r="AG471" s="233">
        <f t="shared" si="7924"/>
        <v>0</v>
      </c>
      <c r="AH471" s="472">
        <f t="shared" si="7925"/>
        <v>0</v>
      </c>
      <c r="AI471" s="450">
        <f t="shared" si="7926"/>
        <v>0</v>
      </c>
      <c r="AJ471" s="451">
        <f t="shared" si="7927"/>
        <v>0</v>
      </c>
      <c r="AK471" s="472">
        <f t="shared" si="7928"/>
        <v>0</v>
      </c>
      <c r="AL471" s="450">
        <f t="shared" si="7929"/>
        <v>0</v>
      </c>
      <c r="AM471" s="451">
        <f t="shared" si="7930"/>
        <v>0</v>
      </c>
      <c r="AN471" s="284">
        <f t="shared" si="7931"/>
        <v>0</v>
      </c>
      <c r="AO471" s="253">
        <f t="shared" si="7932"/>
        <v>0</v>
      </c>
      <c r="AP471" s="253">
        <f t="shared" si="7933"/>
        <v>0</v>
      </c>
      <c r="AQ471" s="106"/>
      <c r="AR471" s="108"/>
      <c r="AS471" s="90">
        <f t="shared" si="7934"/>
        <v>0</v>
      </c>
      <c r="AT471" s="106"/>
      <c r="AU471" s="108"/>
      <c r="AV471" s="90">
        <f t="shared" si="7935"/>
        <v>0</v>
      </c>
      <c r="AW471" s="278">
        <f t="shared" si="7936"/>
        <v>0</v>
      </c>
      <c r="AX471" s="232">
        <f t="shared" si="7937"/>
        <v>0</v>
      </c>
      <c r="AY471" s="233">
        <f t="shared" si="7938"/>
        <v>0</v>
      </c>
      <c r="AZ471" s="106"/>
      <c r="BA471" s="108"/>
      <c r="BB471" s="90">
        <f t="shared" si="7939"/>
        <v>0</v>
      </c>
      <c r="BC471" s="106"/>
      <c r="BD471" s="108"/>
      <c r="BE471" s="90">
        <f t="shared" si="7940"/>
        <v>0</v>
      </c>
      <c r="BF471" s="278">
        <f t="shared" si="7941"/>
        <v>0</v>
      </c>
      <c r="BG471" s="232">
        <f t="shared" si="7942"/>
        <v>0</v>
      </c>
      <c r="BH471" s="233">
        <f t="shared" si="7943"/>
        <v>0</v>
      </c>
      <c r="BI471" s="106"/>
      <c r="BJ471" s="108"/>
      <c r="BK471" s="90">
        <f t="shared" si="7944"/>
        <v>0</v>
      </c>
      <c r="BL471" s="106"/>
      <c r="BM471" s="108"/>
      <c r="BN471" s="90">
        <f t="shared" si="7945"/>
        <v>0</v>
      </c>
      <c r="BO471" s="278">
        <f t="shared" si="7946"/>
        <v>0</v>
      </c>
      <c r="BP471" s="232">
        <f t="shared" si="7947"/>
        <v>0</v>
      </c>
      <c r="BQ471" s="233">
        <f t="shared" si="7948"/>
        <v>0</v>
      </c>
      <c r="BR471" s="76">
        <f t="shared" si="7949"/>
        <v>0</v>
      </c>
      <c r="BS471" s="45">
        <f t="shared" si="7950"/>
        <v>0</v>
      </c>
      <c r="BT471" s="51">
        <f t="shared" si="7951"/>
        <v>0</v>
      </c>
      <c r="BU471" s="76">
        <f t="shared" si="7952"/>
        <v>0</v>
      </c>
      <c r="BV471" s="45">
        <f t="shared" si="7953"/>
        <v>0</v>
      </c>
      <c r="BW471" s="51">
        <f t="shared" si="7954"/>
        <v>0</v>
      </c>
      <c r="BX471" s="284">
        <f t="shared" si="7955"/>
        <v>0</v>
      </c>
      <c r="BY471" s="253">
        <f t="shared" si="7956"/>
        <v>0</v>
      </c>
      <c r="BZ471" s="253">
        <f t="shared" si="7957"/>
        <v>0</v>
      </c>
      <c r="CA471" s="294"/>
      <c r="CB471" s="295"/>
      <c r="CC471" s="241">
        <f t="shared" si="7958"/>
        <v>0</v>
      </c>
      <c r="CD471" s="294"/>
      <c r="CE471" s="295"/>
      <c r="CF471" s="241">
        <f t="shared" si="7959"/>
        <v>0</v>
      </c>
      <c r="CG471" s="278">
        <f t="shared" si="7960"/>
        <v>0</v>
      </c>
      <c r="CH471" s="232">
        <f t="shared" si="7961"/>
        <v>0</v>
      </c>
      <c r="CI471" s="233">
        <f t="shared" si="7962"/>
        <v>0</v>
      </c>
      <c r="CJ471" s="294"/>
      <c r="CK471" s="295"/>
      <c r="CL471" s="241">
        <f t="shared" si="7963"/>
        <v>0</v>
      </c>
      <c r="CM471" s="294"/>
      <c r="CN471" s="295"/>
      <c r="CO471" s="241">
        <f t="shared" si="7964"/>
        <v>0</v>
      </c>
      <c r="CP471" s="278">
        <f t="shared" si="7965"/>
        <v>0</v>
      </c>
      <c r="CQ471" s="232">
        <f t="shared" si="7966"/>
        <v>0</v>
      </c>
      <c r="CR471" s="233">
        <f t="shared" si="7967"/>
        <v>0</v>
      </c>
      <c r="CS471" s="294"/>
      <c r="CT471" s="295"/>
      <c r="CU471" s="241">
        <f t="shared" si="7968"/>
        <v>0</v>
      </c>
      <c r="CV471" s="294"/>
      <c r="CW471" s="295"/>
      <c r="CX471" s="241">
        <f t="shared" si="7969"/>
        <v>0</v>
      </c>
      <c r="CY471" s="278">
        <f t="shared" si="7970"/>
        <v>0</v>
      </c>
      <c r="CZ471" s="232">
        <f t="shared" si="7971"/>
        <v>0</v>
      </c>
      <c r="DA471" s="233">
        <f t="shared" si="7972"/>
        <v>0</v>
      </c>
      <c r="DB471" s="472">
        <f t="shared" si="7973"/>
        <v>0</v>
      </c>
      <c r="DC471" s="450">
        <f t="shared" si="7974"/>
        <v>0</v>
      </c>
      <c r="DD471" s="451">
        <f t="shared" si="7975"/>
        <v>0</v>
      </c>
      <c r="DE471" s="472">
        <f t="shared" si="7976"/>
        <v>0</v>
      </c>
      <c r="DF471" s="450">
        <f t="shared" si="7977"/>
        <v>0</v>
      </c>
      <c r="DG471" s="451">
        <f t="shared" si="7978"/>
        <v>0</v>
      </c>
      <c r="DH471" s="284">
        <f t="shared" si="7979"/>
        <v>0</v>
      </c>
      <c r="DI471" s="253">
        <f t="shared" si="7980"/>
        <v>0</v>
      </c>
      <c r="DJ471" s="253">
        <f t="shared" si="7981"/>
        <v>0</v>
      </c>
      <c r="DK471" s="106"/>
      <c r="DL471" s="108"/>
      <c r="DM471" s="90">
        <f t="shared" si="7982"/>
        <v>0</v>
      </c>
      <c r="DN471" s="106"/>
      <c r="DO471" s="108"/>
      <c r="DP471" s="90">
        <f t="shared" si="7983"/>
        <v>0</v>
      </c>
      <c r="DQ471" s="278">
        <f t="shared" si="7984"/>
        <v>0</v>
      </c>
      <c r="DR471" s="232">
        <f t="shared" si="7985"/>
        <v>0</v>
      </c>
      <c r="DS471" s="233">
        <f t="shared" si="7986"/>
        <v>0</v>
      </c>
      <c r="DT471" s="106"/>
      <c r="DU471" s="108"/>
      <c r="DV471" s="90">
        <f t="shared" si="7987"/>
        <v>0</v>
      </c>
      <c r="DW471" s="106"/>
      <c r="DX471" s="108"/>
      <c r="DY471" s="90">
        <f t="shared" si="7988"/>
        <v>0</v>
      </c>
      <c r="DZ471" s="278">
        <f t="shared" si="7989"/>
        <v>0</v>
      </c>
      <c r="EA471" s="232">
        <f t="shared" si="7990"/>
        <v>0</v>
      </c>
      <c r="EB471" s="233">
        <f t="shared" si="7991"/>
        <v>0</v>
      </c>
      <c r="EC471" s="106"/>
      <c r="ED471" s="108"/>
      <c r="EE471" s="90">
        <f t="shared" si="7992"/>
        <v>0</v>
      </c>
      <c r="EF471" s="106"/>
      <c r="EG471" s="108"/>
      <c r="EH471" s="90">
        <f t="shared" si="7993"/>
        <v>0</v>
      </c>
      <c r="EI471" s="78">
        <f t="shared" si="7994"/>
        <v>0</v>
      </c>
      <c r="EJ471" s="42">
        <f t="shared" si="7995"/>
        <v>0</v>
      </c>
      <c r="EK471" s="43">
        <f t="shared" si="7996"/>
        <v>0</v>
      </c>
      <c r="EL471" s="76">
        <f t="shared" si="7997"/>
        <v>0</v>
      </c>
      <c r="EM471" s="45">
        <f t="shared" si="7998"/>
        <v>0</v>
      </c>
      <c r="EN471" s="51">
        <f t="shared" si="7999"/>
        <v>0</v>
      </c>
      <c r="EO471" s="76">
        <f t="shared" si="8000"/>
        <v>0</v>
      </c>
      <c r="EP471" s="45">
        <f t="shared" si="8001"/>
        <v>0</v>
      </c>
      <c r="EQ471" s="51">
        <f t="shared" si="8002"/>
        <v>0</v>
      </c>
      <c r="ER471" s="79">
        <f t="shared" si="8003"/>
        <v>0</v>
      </c>
      <c r="ES471" s="52">
        <f t="shared" si="8004"/>
        <v>0</v>
      </c>
      <c r="ET471" s="52">
        <f t="shared" si="8005"/>
        <v>0</v>
      </c>
      <c r="EU471" s="77">
        <f t="shared" si="8006"/>
        <v>0</v>
      </c>
      <c r="EV471" s="80">
        <f t="shared" si="8007"/>
        <v>0</v>
      </c>
      <c r="EW471" s="29">
        <f t="shared" si="8008"/>
        <v>0</v>
      </c>
      <c r="EX471" s="27">
        <f t="shared" si="8009"/>
        <v>0</v>
      </c>
      <c r="EY471" s="28">
        <f t="shared" si="8010"/>
        <v>0</v>
      </c>
      <c r="EZ471" s="29">
        <f t="shared" si="8011"/>
        <v>0</v>
      </c>
      <c r="FA471" s="27">
        <f t="shared" si="8012"/>
        <v>0</v>
      </c>
      <c r="FB471" s="28">
        <f t="shared" si="8013"/>
        <v>0</v>
      </c>
      <c r="FC471" s="29">
        <f t="shared" si="8014"/>
        <v>0</v>
      </c>
      <c r="FE471" s="187"/>
      <c r="FF471" s="188"/>
      <c r="FG471" s="188"/>
      <c r="FH471" s="187"/>
      <c r="FI471" s="294"/>
      <c r="FJ471" s="295"/>
      <c r="FK471" s="241">
        <f t="shared" si="8015"/>
        <v>0</v>
      </c>
      <c r="FL471" s="294"/>
      <c r="FM471" s="295"/>
      <c r="FN471" s="241">
        <f t="shared" si="8016"/>
        <v>0</v>
      </c>
      <c r="FO471" s="78">
        <f t="shared" si="8017"/>
        <v>0</v>
      </c>
      <c r="FP471" s="42">
        <f t="shared" si="8018"/>
        <v>0</v>
      </c>
      <c r="FQ471" s="43">
        <f t="shared" si="8019"/>
        <v>0</v>
      </c>
      <c r="FR471" s="294"/>
      <c r="FS471" s="295"/>
      <c r="FT471" s="241">
        <f t="shared" si="8020"/>
        <v>0</v>
      </c>
      <c r="FU471" s="294"/>
      <c r="FV471" s="295"/>
      <c r="FW471" s="241">
        <f t="shared" si="8021"/>
        <v>0</v>
      </c>
      <c r="FX471" s="78">
        <f t="shared" si="8022"/>
        <v>0</v>
      </c>
      <c r="FY471" s="42">
        <f t="shared" si="8023"/>
        <v>0</v>
      </c>
      <c r="FZ471" s="43">
        <f t="shared" si="8024"/>
        <v>0</v>
      </c>
      <c r="GA471" s="294"/>
      <c r="GB471" s="295"/>
      <c r="GC471" s="241">
        <f t="shared" si="8025"/>
        <v>0</v>
      </c>
      <c r="GD471" s="294"/>
      <c r="GE471" s="295"/>
      <c r="GF471" s="241">
        <f t="shared" si="8026"/>
        <v>0</v>
      </c>
      <c r="GG471" s="278">
        <f t="shared" si="8027"/>
        <v>0</v>
      </c>
      <c r="GH471" s="232">
        <f t="shared" si="8028"/>
        <v>0</v>
      </c>
      <c r="GI471" s="233">
        <f t="shared" si="8029"/>
        <v>0</v>
      </c>
      <c r="GJ471" s="472">
        <f t="shared" si="8030"/>
        <v>0</v>
      </c>
      <c r="GK471" s="450">
        <f t="shared" si="8031"/>
        <v>0</v>
      </c>
      <c r="GL471" s="451">
        <f t="shared" si="8032"/>
        <v>0</v>
      </c>
      <c r="GM471" s="472">
        <f t="shared" si="8033"/>
        <v>0</v>
      </c>
      <c r="GN471" s="450">
        <f t="shared" si="8034"/>
        <v>0</v>
      </c>
      <c r="GO471" s="451">
        <f t="shared" si="8035"/>
        <v>0</v>
      </c>
      <c r="GP471" s="284">
        <f t="shared" si="8036"/>
        <v>0</v>
      </c>
      <c r="GQ471" s="253">
        <f t="shared" si="8037"/>
        <v>0</v>
      </c>
      <c r="GR471" s="253">
        <f t="shared" si="8038"/>
        <v>0</v>
      </c>
      <c r="GS471" s="106"/>
      <c r="GT471" s="108"/>
      <c r="GU471" s="90">
        <f t="shared" si="8039"/>
        <v>0</v>
      </c>
      <c r="GV471" s="106"/>
      <c r="GW471" s="108"/>
      <c r="GX471" s="90">
        <f t="shared" si="8040"/>
        <v>0</v>
      </c>
      <c r="GY471" s="278">
        <f t="shared" si="8041"/>
        <v>0</v>
      </c>
      <c r="GZ471" s="232">
        <f t="shared" si="8042"/>
        <v>0</v>
      </c>
      <c r="HA471" s="233">
        <f t="shared" si="8043"/>
        <v>0</v>
      </c>
      <c r="HB471" s="106"/>
      <c r="HC471" s="108"/>
      <c r="HD471" s="90">
        <f t="shared" si="8044"/>
        <v>0</v>
      </c>
      <c r="HE471" s="106"/>
      <c r="HF471" s="108"/>
      <c r="HG471" s="90">
        <f t="shared" si="8045"/>
        <v>0</v>
      </c>
      <c r="HH471" s="278">
        <f t="shared" si="8046"/>
        <v>0</v>
      </c>
      <c r="HI471" s="232">
        <f t="shared" si="8047"/>
        <v>0</v>
      </c>
      <c r="HJ471" s="233">
        <f t="shared" si="8048"/>
        <v>0</v>
      </c>
      <c r="HK471" s="106"/>
      <c r="HL471" s="108"/>
      <c r="HM471" s="90">
        <f t="shared" si="8049"/>
        <v>0</v>
      </c>
      <c r="HN471" s="106"/>
      <c r="HO471" s="108"/>
      <c r="HP471" s="90">
        <f t="shared" si="8050"/>
        <v>0</v>
      </c>
      <c r="HQ471" s="278">
        <f t="shared" si="8051"/>
        <v>0</v>
      </c>
      <c r="HR471" s="232">
        <f t="shared" si="8052"/>
        <v>0</v>
      </c>
      <c r="HS471" s="233">
        <f t="shared" si="8053"/>
        <v>0</v>
      </c>
      <c r="HT471" s="76">
        <f t="shared" si="8054"/>
        <v>0</v>
      </c>
      <c r="HU471" s="45">
        <f t="shared" si="8055"/>
        <v>0</v>
      </c>
      <c r="HV471" s="51">
        <f t="shared" si="8056"/>
        <v>0</v>
      </c>
      <c r="HW471" s="76">
        <f t="shared" si="8057"/>
        <v>0</v>
      </c>
      <c r="HX471" s="45">
        <f t="shared" si="8058"/>
        <v>0</v>
      </c>
      <c r="HY471" s="51">
        <f t="shared" si="8059"/>
        <v>0</v>
      </c>
      <c r="HZ471" s="284">
        <f t="shared" si="8060"/>
        <v>0</v>
      </c>
      <c r="IA471" s="253">
        <f t="shared" si="8061"/>
        <v>0</v>
      </c>
      <c r="IB471" s="253">
        <f t="shared" si="8062"/>
        <v>0</v>
      </c>
      <c r="IC471" s="294"/>
      <c r="ID471" s="295"/>
      <c r="IE471" s="241">
        <f t="shared" si="8063"/>
        <v>0</v>
      </c>
      <c r="IF471" s="294"/>
      <c r="IG471" s="295"/>
      <c r="IH471" s="241">
        <f t="shared" si="8064"/>
        <v>0</v>
      </c>
      <c r="II471" s="278">
        <f t="shared" si="8065"/>
        <v>0</v>
      </c>
      <c r="IJ471" s="232">
        <f t="shared" si="8066"/>
        <v>0</v>
      </c>
      <c r="IK471" s="233">
        <f t="shared" si="8067"/>
        <v>0</v>
      </c>
      <c r="IL471" s="294"/>
      <c r="IM471" s="295"/>
      <c r="IN471" s="241">
        <f t="shared" si="8068"/>
        <v>0</v>
      </c>
      <c r="IO471" s="294"/>
      <c r="IP471" s="295"/>
      <c r="IQ471" s="241">
        <f t="shared" si="8069"/>
        <v>0</v>
      </c>
      <c r="IR471" s="278">
        <f t="shared" si="8070"/>
        <v>0</v>
      </c>
      <c r="IS471" s="232">
        <f t="shared" si="8071"/>
        <v>0</v>
      </c>
      <c r="IT471" s="233">
        <f t="shared" si="8072"/>
        <v>0</v>
      </c>
      <c r="IU471" s="294"/>
      <c r="IV471" s="295"/>
      <c r="IW471" s="241">
        <f t="shared" si="8073"/>
        <v>0</v>
      </c>
      <c r="IX471" s="294"/>
      <c r="IY471" s="295"/>
      <c r="IZ471" s="241">
        <f t="shared" si="8074"/>
        <v>0</v>
      </c>
      <c r="JA471" s="278">
        <f t="shared" si="8075"/>
        <v>0</v>
      </c>
      <c r="JB471" s="232">
        <f t="shared" si="8076"/>
        <v>0</v>
      </c>
      <c r="JC471" s="233">
        <f t="shared" si="8077"/>
        <v>0</v>
      </c>
      <c r="JD471" s="472">
        <f t="shared" si="8078"/>
        <v>0</v>
      </c>
      <c r="JE471" s="450">
        <f t="shared" si="8079"/>
        <v>0</v>
      </c>
      <c r="JF471" s="451">
        <f t="shared" si="8080"/>
        <v>0</v>
      </c>
      <c r="JG471" s="472">
        <f t="shared" si="8081"/>
        <v>0</v>
      </c>
      <c r="JH471" s="450">
        <f t="shared" si="8082"/>
        <v>0</v>
      </c>
      <c r="JI471" s="451">
        <f t="shared" si="8083"/>
        <v>0</v>
      </c>
      <c r="JJ471" s="284">
        <f t="shared" si="8084"/>
        <v>0</v>
      </c>
      <c r="JK471" s="253">
        <f t="shared" si="8085"/>
        <v>0</v>
      </c>
      <c r="JL471" s="253">
        <f t="shared" si="8086"/>
        <v>0</v>
      </c>
      <c r="JM471" s="106"/>
      <c r="JN471" s="108"/>
      <c r="JO471" s="90">
        <f t="shared" si="8087"/>
        <v>0</v>
      </c>
      <c r="JP471" s="106"/>
      <c r="JQ471" s="108"/>
      <c r="JR471" s="90">
        <f t="shared" si="8088"/>
        <v>0</v>
      </c>
      <c r="JS471" s="278">
        <f t="shared" si="8089"/>
        <v>0</v>
      </c>
      <c r="JT471" s="232">
        <f t="shared" si="8090"/>
        <v>0</v>
      </c>
      <c r="JU471" s="233">
        <f t="shared" si="8091"/>
        <v>0</v>
      </c>
      <c r="JV471" s="106"/>
      <c r="JW471" s="108"/>
      <c r="JX471" s="90">
        <f t="shared" si="8092"/>
        <v>0</v>
      </c>
      <c r="JY471" s="106"/>
      <c r="JZ471" s="108"/>
      <c r="KA471" s="90">
        <f t="shared" si="8093"/>
        <v>0</v>
      </c>
      <c r="KB471" s="278">
        <f t="shared" si="8094"/>
        <v>0</v>
      </c>
      <c r="KC471" s="232">
        <f t="shared" si="8095"/>
        <v>0</v>
      </c>
      <c r="KD471" s="233">
        <f t="shared" si="8096"/>
        <v>0</v>
      </c>
      <c r="KE471" s="106"/>
      <c r="KF471" s="108"/>
      <c r="KG471" s="90">
        <f t="shared" si="8097"/>
        <v>0</v>
      </c>
      <c r="KH471" s="106"/>
      <c r="KI471" s="108"/>
      <c r="KJ471" s="90">
        <f t="shared" si="8098"/>
        <v>0</v>
      </c>
      <c r="KK471" s="78">
        <f t="shared" si="8099"/>
        <v>0</v>
      </c>
      <c r="KL471" s="42">
        <f t="shared" si="8100"/>
        <v>0</v>
      </c>
      <c r="KM471" s="43">
        <f t="shared" si="8101"/>
        <v>0</v>
      </c>
      <c r="KN471" s="76">
        <f t="shared" si="8102"/>
        <v>0</v>
      </c>
      <c r="KO471" s="45">
        <f t="shared" si="8103"/>
        <v>0</v>
      </c>
      <c r="KP471" s="51">
        <f t="shared" si="8104"/>
        <v>0</v>
      </c>
      <c r="KQ471" s="76">
        <f t="shared" si="8105"/>
        <v>0</v>
      </c>
      <c r="KR471" s="45">
        <f t="shared" si="8106"/>
        <v>0</v>
      </c>
      <c r="KS471" s="51">
        <f t="shared" si="8107"/>
        <v>0</v>
      </c>
      <c r="KT471" s="79">
        <f t="shared" si="8108"/>
        <v>0</v>
      </c>
      <c r="KU471" s="52">
        <f t="shared" si="8109"/>
        <v>0</v>
      </c>
      <c r="KV471" s="52">
        <f t="shared" si="8110"/>
        <v>0</v>
      </c>
      <c r="KW471" s="77">
        <f t="shared" si="8111"/>
        <v>0</v>
      </c>
      <c r="KX471" s="80">
        <f t="shared" si="8112"/>
        <v>0</v>
      </c>
      <c r="KY471" s="29">
        <f t="shared" si="8113"/>
        <v>0</v>
      </c>
      <c r="KZ471" s="27">
        <f t="shared" si="8114"/>
        <v>0</v>
      </c>
      <c r="LA471" s="28">
        <f t="shared" si="8115"/>
        <v>0</v>
      </c>
      <c r="LB471" s="29">
        <f t="shared" si="8116"/>
        <v>0</v>
      </c>
      <c r="LC471" s="27">
        <f t="shared" si="8117"/>
        <v>0</v>
      </c>
      <c r="LD471" s="28">
        <f t="shared" si="8118"/>
        <v>0</v>
      </c>
      <c r="LE471" s="29">
        <f t="shared" si="8119"/>
        <v>0</v>
      </c>
    </row>
    <row r="472" spans="2:317" s="129" customFormat="1" ht="20.25" hidden="1" customHeight="1" outlineLevel="2">
      <c r="B472" s="119" t="s">
        <v>258</v>
      </c>
      <c r="C472" s="120"/>
      <c r="D472" s="120"/>
      <c r="E472" s="120"/>
      <c r="F472" s="121"/>
      <c r="G472" s="430">
        <f>SUBTOTAL(9,G469:G471)</f>
        <v>0</v>
      </c>
      <c r="H472" s="420"/>
      <c r="I472" s="414">
        <f>SUBTOTAL(9,I469:I471)</f>
        <v>0</v>
      </c>
      <c r="J472" s="430">
        <f>SUBTOTAL(9,J469:J471)</f>
        <v>0</v>
      </c>
      <c r="K472" s="420"/>
      <c r="L472" s="414">
        <f>SUBTOTAL(9,L469:L471)</f>
        <v>0</v>
      </c>
      <c r="M472" s="109">
        <f>SUBTOTAL(9,M469:M471)</f>
        <v>0</v>
      </c>
      <c r="N472" s="92"/>
      <c r="O472" s="93">
        <f>SUBTOTAL(9,O469:O471)</f>
        <v>0</v>
      </c>
      <c r="P472" s="430">
        <f>SUBTOTAL(9,P469:P471)</f>
        <v>0</v>
      </c>
      <c r="Q472" s="420"/>
      <c r="R472" s="414">
        <f>SUBTOTAL(9,R469:R471)</f>
        <v>0</v>
      </c>
      <c r="S472" s="430">
        <f>SUBTOTAL(9,S469:S471)</f>
        <v>0</v>
      </c>
      <c r="T472" s="420"/>
      <c r="U472" s="414">
        <f>SUBTOTAL(9,U469:U471)</f>
        <v>0</v>
      </c>
      <c r="V472" s="109">
        <f>SUBTOTAL(9,V469:V471)</f>
        <v>0</v>
      </c>
      <c r="W472" s="92"/>
      <c r="X472" s="93">
        <f>SUBTOTAL(9,X469:X471)</f>
        <v>0</v>
      </c>
      <c r="Y472" s="430">
        <f>SUBTOTAL(9,Y469:Y471)</f>
        <v>0</v>
      </c>
      <c r="Z472" s="420"/>
      <c r="AA472" s="414">
        <f>SUBTOTAL(9,AA469:AA471)</f>
        <v>0</v>
      </c>
      <c r="AB472" s="430">
        <f>SUBTOTAL(9,AB469:AB471)</f>
        <v>0</v>
      </c>
      <c r="AC472" s="420"/>
      <c r="AD472" s="414">
        <f>SUBTOTAL(9,AD469:AD471)</f>
        <v>0</v>
      </c>
      <c r="AE472" s="285">
        <f>SUBTOTAL(9,AE469:AE471)</f>
        <v>0</v>
      </c>
      <c r="AF472" s="256"/>
      <c r="AG472" s="257">
        <f>SUBTOTAL(9,AG469:AG471)</f>
        <v>0</v>
      </c>
      <c r="AH472" s="473">
        <f>SUBTOTAL(9,AH469:AH471)</f>
        <v>0</v>
      </c>
      <c r="AI472" s="458" t="str">
        <f>IF(AJ472,AJ472/AH472,"")</f>
        <v/>
      </c>
      <c r="AJ472" s="454">
        <f>SUBTOTAL(9,AJ469:AJ471)</f>
        <v>0</v>
      </c>
      <c r="AK472" s="473">
        <f>SUBTOTAL(9,AK469:AK471)</f>
        <v>0</v>
      </c>
      <c r="AL472" s="458" t="str">
        <f>IF(AM472,AM472/AK472,"")</f>
        <v/>
      </c>
      <c r="AM472" s="455">
        <f>SUBTOTAL(9,AM469:AM471)</f>
        <v>0</v>
      </c>
      <c r="AN472" s="286">
        <f>SUBTOTAL(9,AN469:AN471)</f>
        <v>0</v>
      </c>
      <c r="AO472" s="258"/>
      <c r="AP472" s="258">
        <f>SUBTOTAL(9,AP469:AP471)</f>
        <v>0</v>
      </c>
      <c r="AQ472" s="109">
        <f>SUBTOTAL(9,AQ469:AQ471)</f>
        <v>0</v>
      </c>
      <c r="AR472" s="101"/>
      <c r="AS472" s="93">
        <f>SUBTOTAL(9,AS469:AS471)</f>
        <v>0</v>
      </c>
      <c r="AT472" s="109">
        <f>SUBTOTAL(9,AT469:AT471)</f>
        <v>0</v>
      </c>
      <c r="AU472" s="101"/>
      <c r="AV472" s="93">
        <f>SUBTOTAL(9,AV469:AV471)</f>
        <v>0</v>
      </c>
      <c r="AW472" s="285">
        <f>SUBTOTAL(9,AW469:AW471)</f>
        <v>0</v>
      </c>
      <c r="AX472" s="256"/>
      <c r="AY472" s="257">
        <f>SUBTOTAL(9,AY469:AY471)</f>
        <v>0</v>
      </c>
      <c r="AZ472" s="109">
        <f>SUBTOTAL(9,AZ469:AZ471)</f>
        <v>0</v>
      </c>
      <c r="BA472" s="101"/>
      <c r="BB472" s="93">
        <f>SUBTOTAL(9,BB469:BB471)</f>
        <v>0</v>
      </c>
      <c r="BC472" s="109">
        <f>SUBTOTAL(9,BC469:BC471)</f>
        <v>0</v>
      </c>
      <c r="BD472" s="101"/>
      <c r="BE472" s="93">
        <f>SUBTOTAL(9,BE469:BE471)</f>
        <v>0</v>
      </c>
      <c r="BF472" s="285">
        <f>SUBTOTAL(9,BF469:BF471)</f>
        <v>0</v>
      </c>
      <c r="BG472" s="256"/>
      <c r="BH472" s="257">
        <f>SUBTOTAL(9,BH469:BH471)</f>
        <v>0</v>
      </c>
      <c r="BI472" s="109">
        <f>SUBTOTAL(9,BI469:BI471)</f>
        <v>0</v>
      </c>
      <c r="BJ472" s="101"/>
      <c r="BK472" s="93">
        <f>SUBTOTAL(9,BK469:BK471)</f>
        <v>0</v>
      </c>
      <c r="BL472" s="109">
        <f>SUBTOTAL(9,BL469:BL471)</f>
        <v>0</v>
      </c>
      <c r="BM472" s="101"/>
      <c r="BN472" s="93">
        <f>SUBTOTAL(9,BN469:BN471)</f>
        <v>0</v>
      </c>
      <c r="BO472" s="285">
        <f>SUBTOTAL(9,BO469:BO471)</f>
        <v>0</v>
      </c>
      <c r="BP472" s="256"/>
      <c r="BQ472" s="257">
        <f>SUBTOTAL(9,BQ469:BQ471)</f>
        <v>0</v>
      </c>
      <c r="BR472" s="161">
        <f>SUBTOTAL(9,BR469:BR471)</f>
        <v>0</v>
      </c>
      <c r="BS472" s="130" t="str">
        <f>IF(BT472,BT472/BR472,"")</f>
        <v/>
      </c>
      <c r="BT472" s="124">
        <f>SUBTOTAL(9,BT469:BT471)</f>
        <v>0</v>
      </c>
      <c r="BU472" s="161">
        <f>SUBTOTAL(9,BU469:BU471)</f>
        <v>0</v>
      </c>
      <c r="BV472" s="130" t="str">
        <f>IF(BW472,BW472/BU472,"")</f>
        <v/>
      </c>
      <c r="BW472" s="496">
        <f>SUBTOTAL(9,BW469:BW471)</f>
        <v>0</v>
      </c>
      <c r="BX472" s="286">
        <f>SUBTOTAL(9,BX469:BX471)</f>
        <v>0</v>
      </c>
      <c r="BY472" s="258"/>
      <c r="BZ472" s="258">
        <f>SUBTOTAL(9,BZ469:BZ471)</f>
        <v>0</v>
      </c>
      <c r="CA472" s="430">
        <f>SUBTOTAL(9,CA469:CA471)</f>
        <v>0</v>
      </c>
      <c r="CB472" s="420"/>
      <c r="CC472" s="414">
        <f>SUBTOTAL(9,CC469:CC471)</f>
        <v>0</v>
      </c>
      <c r="CD472" s="430">
        <f>SUBTOTAL(9,CD469:CD471)</f>
        <v>0</v>
      </c>
      <c r="CE472" s="420"/>
      <c r="CF472" s="414">
        <f>SUBTOTAL(9,CF469:CF471)</f>
        <v>0</v>
      </c>
      <c r="CG472" s="285">
        <f>SUBTOTAL(9,CG469:CG471)</f>
        <v>0</v>
      </c>
      <c r="CH472" s="256"/>
      <c r="CI472" s="257">
        <f>SUBTOTAL(9,CI469:CI471)</f>
        <v>0</v>
      </c>
      <c r="CJ472" s="430">
        <f>SUBTOTAL(9,CJ469:CJ471)</f>
        <v>0</v>
      </c>
      <c r="CK472" s="420"/>
      <c r="CL472" s="414">
        <f>SUBTOTAL(9,CL469:CL471)</f>
        <v>0</v>
      </c>
      <c r="CM472" s="430">
        <f>SUBTOTAL(9,CM469:CM471)</f>
        <v>0</v>
      </c>
      <c r="CN472" s="420"/>
      <c r="CO472" s="414">
        <f>SUBTOTAL(9,CO469:CO471)</f>
        <v>0</v>
      </c>
      <c r="CP472" s="285">
        <f>SUBTOTAL(9,CP469:CP471)</f>
        <v>0</v>
      </c>
      <c r="CQ472" s="256"/>
      <c r="CR472" s="257">
        <f>SUBTOTAL(9,CR469:CR471)</f>
        <v>0</v>
      </c>
      <c r="CS472" s="430">
        <f>SUBTOTAL(9,CS469:CS471)</f>
        <v>0</v>
      </c>
      <c r="CT472" s="420"/>
      <c r="CU472" s="414">
        <f>SUBTOTAL(9,CU469:CU471)</f>
        <v>0</v>
      </c>
      <c r="CV472" s="430">
        <f>SUBTOTAL(9,CV469:CV471)</f>
        <v>0</v>
      </c>
      <c r="CW472" s="420"/>
      <c r="CX472" s="414">
        <f>SUBTOTAL(9,CX469:CX471)</f>
        <v>0</v>
      </c>
      <c r="CY472" s="285">
        <f>SUBTOTAL(9,CY469:CY471)</f>
        <v>0</v>
      </c>
      <c r="CZ472" s="256"/>
      <c r="DA472" s="257">
        <f>SUBTOTAL(9,DA469:DA471)</f>
        <v>0</v>
      </c>
      <c r="DB472" s="473">
        <f>SUBTOTAL(9,DB469:DB471)</f>
        <v>0</v>
      </c>
      <c r="DC472" s="458" t="str">
        <f>IF(DD472,DD472/DB472,"")</f>
        <v/>
      </c>
      <c r="DD472" s="454">
        <f>SUBTOTAL(9,DD469:DD471)</f>
        <v>0</v>
      </c>
      <c r="DE472" s="473">
        <f>SUBTOTAL(9,DE469:DE471)</f>
        <v>0</v>
      </c>
      <c r="DF472" s="458" t="str">
        <f>IF(DG472,DG472/DE472,"")</f>
        <v/>
      </c>
      <c r="DG472" s="455">
        <f>SUBTOTAL(9,DG469:DG471)</f>
        <v>0</v>
      </c>
      <c r="DH472" s="286">
        <f>SUBTOTAL(9,DH469:DH471)</f>
        <v>0</v>
      </c>
      <c r="DI472" s="258"/>
      <c r="DJ472" s="258">
        <f>SUBTOTAL(9,DJ469:DJ471)</f>
        <v>0</v>
      </c>
      <c r="DK472" s="109">
        <f>SUBTOTAL(9,DK469:DK471)</f>
        <v>0</v>
      </c>
      <c r="DL472" s="101"/>
      <c r="DM472" s="93">
        <f>SUBTOTAL(9,DM469:DM471)</f>
        <v>0</v>
      </c>
      <c r="DN472" s="109">
        <f>SUBTOTAL(9,DN469:DN471)</f>
        <v>0</v>
      </c>
      <c r="DO472" s="101"/>
      <c r="DP472" s="93">
        <f>SUBTOTAL(9,DP469:DP471)</f>
        <v>0</v>
      </c>
      <c r="DQ472" s="285">
        <f>SUBTOTAL(9,DQ469:DQ471)</f>
        <v>0</v>
      </c>
      <c r="DR472" s="256"/>
      <c r="DS472" s="257">
        <f>SUBTOTAL(9,DS469:DS471)</f>
        <v>0</v>
      </c>
      <c r="DT472" s="109">
        <f>SUBTOTAL(9,DT469:DT471)</f>
        <v>0</v>
      </c>
      <c r="DU472" s="101"/>
      <c r="DV472" s="93">
        <f>SUBTOTAL(9,DV469:DV471)</f>
        <v>0</v>
      </c>
      <c r="DW472" s="109">
        <f>SUBTOTAL(9,DW469:DW471)</f>
        <v>0</v>
      </c>
      <c r="DX472" s="101"/>
      <c r="DY472" s="93">
        <f>SUBTOTAL(9,DY469:DY471)</f>
        <v>0</v>
      </c>
      <c r="DZ472" s="285">
        <f>SUBTOTAL(9,DZ469:DZ471)</f>
        <v>0</v>
      </c>
      <c r="EA472" s="256"/>
      <c r="EB472" s="257">
        <f>SUBTOTAL(9,EB469:EB471)</f>
        <v>0</v>
      </c>
      <c r="EC472" s="109">
        <f>SUBTOTAL(9,EC469:EC471)</f>
        <v>0</v>
      </c>
      <c r="ED472" s="101"/>
      <c r="EE472" s="93">
        <f>SUBTOTAL(9,EE469:EE471)</f>
        <v>0</v>
      </c>
      <c r="EF472" s="109">
        <f>SUBTOTAL(9,EF469:EF471)</f>
        <v>0</v>
      </c>
      <c r="EG472" s="101"/>
      <c r="EH472" s="93">
        <f>SUBTOTAL(9,EH469:EH471)</f>
        <v>0</v>
      </c>
      <c r="EI472" s="109">
        <f>SUBTOTAL(9,EI469:EI471)</f>
        <v>0</v>
      </c>
      <c r="EJ472" s="92"/>
      <c r="EK472" s="93">
        <f>SUBTOTAL(9,EK469:EK471)</f>
        <v>0</v>
      </c>
      <c r="EL472" s="161">
        <f>SUBTOTAL(9,EL469:EL471)</f>
        <v>0</v>
      </c>
      <c r="EM472" s="130" t="str">
        <f>IF(EN472,EN472/EL472,"")</f>
        <v/>
      </c>
      <c r="EN472" s="124">
        <f>SUBTOTAL(9,EN469:EN471)</f>
        <v>0</v>
      </c>
      <c r="EO472" s="161">
        <f>SUBTOTAL(9,EO469:EO471)</f>
        <v>0</v>
      </c>
      <c r="EP472" s="130" t="str">
        <f>IF(EQ472,EQ472/EO472,"")</f>
        <v/>
      </c>
      <c r="EQ472" s="496">
        <f>SUBTOTAL(9,EQ469:EQ471)</f>
        <v>0</v>
      </c>
      <c r="ER472" s="162">
        <f>SUBTOTAL(9,ER469:ER471)</f>
        <v>0</v>
      </c>
      <c r="ES472" s="124"/>
      <c r="ET472" s="124">
        <f>SUBTOTAL(9,ET469:ET471)</f>
        <v>0</v>
      </c>
      <c r="EU472" s="163">
        <f>SUBTOTAL(9,EU469:EU471)</f>
        <v>0</v>
      </c>
      <c r="EV472" s="164" t="str">
        <f>IF(EW472,EW472/EU472,"")</f>
        <v/>
      </c>
      <c r="EW472" s="128">
        <f>SUBTOTAL(9,EW469:EW471)</f>
        <v>0</v>
      </c>
      <c r="EX472" s="126">
        <f>SUBTOTAL(9,EX469:EX471)</f>
        <v>0</v>
      </c>
      <c r="EY472" s="127" t="str">
        <f>IF(EZ472,EZ472/EX472,"")</f>
        <v/>
      </c>
      <c r="EZ472" s="128">
        <f>SUBTOTAL(9,EZ469:EZ471)</f>
        <v>0</v>
      </c>
      <c r="FA472" s="126">
        <f>SUBTOTAL(9,FA469:FA471)</f>
        <v>0</v>
      </c>
      <c r="FB472" s="127"/>
      <c r="FC472" s="128">
        <f>SUBTOTAL(9,FC469:FC471)</f>
        <v>0</v>
      </c>
      <c r="FE472" s="119" t="s">
        <v>258</v>
      </c>
      <c r="FF472" s="120"/>
      <c r="FG472" s="120"/>
      <c r="FH472" s="121"/>
      <c r="FI472" s="430">
        <f>SUBTOTAL(9,FI469:FI471)</f>
        <v>0</v>
      </c>
      <c r="FJ472" s="420"/>
      <c r="FK472" s="414">
        <f>SUBTOTAL(9,FK469:FK471)</f>
        <v>0</v>
      </c>
      <c r="FL472" s="430">
        <f>SUBTOTAL(9,FL469:FL471)</f>
        <v>0</v>
      </c>
      <c r="FM472" s="420"/>
      <c r="FN472" s="414">
        <f>SUBTOTAL(9,FN469:FN471)</f>
        <v>0</v>
      </c>
      <c r="FO472" s="109">
        <f>SUBTOTAL(9,FO469:FO471)</f>
        <v>0</v>
      </c>
      <c r="FP472" s="92"/>
      <c r="FQ472" s="93">
        <f>SUBTOTAL(9,FQ469:FQ471)</f>
        <v>0</v>
      </c>
      <c r="FR472" s="430">
        <f>SUBTOTAL(9,FR469:FR471)</f>
        <v>0</v>
      </c>
      <c r="FS472" s="420"/>
      <c r="FT472" s="414">
        <f>SUBTOTAL(9,FT469:FT471)</f>
        <v>0</v>
      </c>
      <c r="FU472" s="430">
        <f>SUBTOTAL(9,FU469:FU471)</f>
        <v>0</v>
      </c>
      <c r="FV472" s="420"/>
      <c r="FW472" s="414">
        <f>SUBTOTAL(9,FW469:FW471)</f>
        <v>0</v>
      </c>
      <c r="FX472" s="109">
        <f>SUBTOTAL(9,FX469:FX471)</f>
        <v>0</v>
      </c>
      <c r="FY472" s="92"/>
      <c r="FZ472" s="93">
        <f>SUBTOTAL(9,FZ469:FZ471)</f>
        <v>0</v>
      </c>
      <c r="GA472" s="430">
        <f>SUBTOTAL(9,GA469:GA471)</f>
        <v>0</v>
      </c>
      <c r="GB472" s="420"/>
      <c r="GC472" s="414">
        <f>SUBTOTAL(9,GC469:GC471)</f>
        <v>0</v>
      </c>
      <c r="GD472" s="430">
        <f>SUBTOTAL(9,GD469:GD471)</f>
        <v>0</v>
      </c>
      <c r="GE472" s="420"/>
      <c r="GF472" s="414">
        <f>SUBTOTAL(9,GF469:GF471)</f>
        <v>0</v>
      </c>
      <c r="GG472" s="285">
        <f>SUBTOTAL(9,GG469:GG471)</f>
        <v>0</v>
      </c>
      <c r="GH472" s="256"/>
      <c r="GI472" s="257">
        <f>SUBTOTAL(9,GI469:GI471)</f>
        <v>0</v>
      </c>
      <c r="GJ472" s="473">
        <f>SUBTOTAL(9,GJ469:GJ471)</f>
        <v>0</v>
      </c>
      <c r="GK472" s="458" t="str">
        <f>IF(GL472,GL472/GJ472,"")</f>
        <v/>
      </c>
      <c r="GL472" s="454">
        <f>SUBTOTAL(9,GL469:GL471)</f>
        <v>0</v>
      </c>
      <c r="GM472" s="473">
        <f>SUBTOTAL(9,GM469:GM471)</f>
        <v>0</v>
      </c>
      <c r="GN472" s="458" t="str">
        <f>IF(GO472,GO472/GM472,"")</f>
        <v/>
      </c>
      <c r="GO472" s="455">
        <f>SUBTOTAL(9,GO469:GO471)</f>
        <v>0</v>
      </c>
      <c r="GP472" s="286">
        <f>SUBTOTAL(9,GP469:GP471)</f>
        <v>0</v>
      </c>
      <c r="GQ472" s="258"/>
      <c r="GR472" s="258">
        <f>SUBTOTAL(9,GR469:GR471)</f>
        <v>0</v>
      </c>
      <c r="GS472" s="109">
        <f>SUBTOTAL(9,GS469:GS471)</f>
        <v>0</v>
      </c>
      <c r="GT472" s="101"/>
      <c r="GU472" s="93">
        <f>SUBTOTAL(9,GU469:GU471)</f>
        <v>0</v>
      </c>
      <c r="GV472" s="109">
        <f>SUBTOTAL(9,GV469:GV471)</f>
        <v>0</v>
      </c>
      <c r="GW472" s="101"/>
      <c r="GX472" s="93">
        <f>SUBTOTAL(9,GX469:GX471)</f>
        <v>0</v>
      </c>
      <c r="GY472" s="285">
        <f>SUBTOTAL(9,GY469:GY471)</f>
        <v>0</v>
      </c>
      <c r="GZ472" s="256"/>
      <c r="HA472" s="257">
        <f>SUBTOTAL(9,HA469:HA471)</f>
        <v>0</v>
      </c>
      <c r="HB472" s="109">
        <f>SUBTOTAL(9,HB469:HB471)</f>
        <v>0</v>
      </c>
      <c r="HC472" s="101"/>
      <c r="HD472" s="93">
        <f>SUBTOTAL(9,HD469:HD471)</f>
        <v>0</v>
      </c>
      <c r="HE472" s="109">
        <f>SUBTOTAL(9,HE469:HE471)</f>
        <v>0</v>
      </c>
      <c r="HF472" s="101"/>
      <c r="HG472" s="93">
        <f>SUBTOTAL(9,HG469:HG471)</f>
        <v>0</v>
      </c>
      <c r="HH472" s="285">
        <f>SUBTOTAL(9,HH469:HH471)</f>
        <v>0</v>
      </c>
      <c r="HI472" s="256"/>
      <c r="HJ472" s="257">
        <f>SUBTOTAL(9,HJ469:HJ471)</f>
        <v>0</v>
      </c>
      <c r="HK472" s="109">
        <f>SUBTOTAL(9,HK469:HK471)</f>
        <v>0</v>
      </c>
      <c r="HL472" s="101"/>
      <c r="HM472" s="93">
        <f>SUBTOTAL(9,HM469:HM471)</f>
        <v>0</v>
      </c>
      <c r="HN472" s="109">
        <f>SUBTOTAL(9,HN469:HN471)</f>
        <v>0</v>
      </c>
      <c r="HO472" s="101"/>
      <c r="HP472" s="93">
        <f>SUBTOTAL(9,HP469:HP471)</f>
        <v>0</v>
      </c>
      <c r="HQ472" s="285">
        <f>SUBTOTAL(9,HQ469:HQ471)</f>
        <v>0</v>
      </c>
      <c r="HR472" s="256"/>
      <c r="HS472" s="257">
        <f>SUBTOTAL(9,HS469:HS471)</f>
        <v>0</v>
      </c>
      <c r="HT472" s="161">
        <f>SUBTOTAL(9,HT469:HT471)</f>
        <v>0</v>
      </c>
      <c r="HU472" s="130" t="str">
        <f>IF(HV472,HV472/HT472,"")</f>
        <v/>
      </c>
      <c r="HV472" s="124">
        <f>SUBTOTAL(9,HV469:HV471)</f>
        <v>0</v>
      </c>
      <c r="HW472" s="161">
        <f>SUBTOTAL(9,HW469:HW471)</f>
        <v>0</v>
      </c>
      <c r="HX472" s="130" t="str">
        <f>IF(HY472,HY472/HW472,"")</f>
        <v/>
      </c>
      <c r="HY472" s="496">
        <f>SUBTOTAL(9,HY469:HY471)</f>
        <v>0</v>
      </c>
      <c r="HZ472" s="286">
        <f>SUBTOTAL(9,HZ469:HZ471)</f>
        <v>0</v>
      </c>
      <c r="IA472" s="258"/>
      <c r="IB472" s="258">
        <f>SUBTOTAL(9,IB469:IB471)</f>
        <v>0</v>
      </c>
      <c r="IC472" s="430">
        <f>SUBTOTAL(9,IC469:IC471)</f>
        <v>0</v>
      </c>
      <c r="ID472" s="420"/>
      <c r="IE472" s="414">
        <f>SUBTOTAL(9,IE469:IE471)</f>
        <v>0</v>
      </c>
      <c r="IF472" s="430">
        <f>SUBTOTAL(9,IF469:IF471)</f>
        <v>0</v>
      </c>
      <c r="IG472" s="420"/>
      <c r="IH472" s="414">
        <f>SUBTOTAL(9,IH469:IH471)</f>
        <v>0</v>
      </c>
      <c r="II472" s="285">
        <f>SUBTOTAL(9,II469:II471)</f>
        <v>0</v>
      </c>
      <c r="IJ472" s="256"/>
      <c r="IK472" s="257">
        <f>SUBTOTAL(9,IK469:IK471)</f>
        <v>0</v>
      </c>
      <c r="IL472" s="430">
        <f>SUBTOTAL(9,IL469:IL471)</f>
        <v>0</v>
      </c>
      <c r="IM472" s="420"/>
      <c r="IN472" s="414">
        <f>SUBTOTAL(9,IN469:IN471)</f>
        <v>0</v>
      </c>
      <c r="IO472" s="430">
        <f>SUBTOTAL(9,IO469:IO471)</f>
        <v>0</v>
      </c>
      <c r="IP472" s="420"/>
      <c r="IQ472" s="414">
        <f>SUBTOTAL(9,IQ469:IQ471)</f>
        <v>0</v>
      </c>
      <c r="IR472" s="285">
        <f>SUBTOTAL(9,IR469:IR471)</f>
        <v>0</v>
      </c>
      <c r="IS472" s="256"/>
      <c r="IT472" s="257">
        <f>SUBTOTAL(9,IT469:IT471)</f>
        <v>0</v>
      </c>
      <c r="IU472" s="430">
        <f>SUBTOTAL(9,IU469:IU471)</f>
        <v>0</v>
      </c>
      <c r="IV472" s="420"/>
      <c r="IW472" s="414">
        <f>SUBTOTAL(9,IW469:IW471)</f>
        <v>0</v>
      </c>
      <c r="IX472" s="430">
        <f>SUBTOTAL(9,IX469:IX471)</f>
        <v>0</v>
      </c>
      <c r="IY472" s="420"/>
      <c r="IZ472" s="414">
        <f>SUBTOTAL(9,IZ469:IZ471)</f>
        <v>0</v>
      </c>
      <c r="JA472" s="285">
        <f>SUBTOTAL(9,JA469:JA471)</f>
        <v>0</v>
      </c>
      <c r="JB472" s="256"/>
      <c r="JC472" s="257">
        <f>SUBTOTAL(9,JC469:JC471)</f>
        <v>0</v>
      </c>
      <c r="JD472" s="473">
        <f>SUBTOTAL(9,JD469:JD471)</f>
        <v>0</v>
      </c>
      <c r="JE472" s="458" t="str">
        <f>IF(JF472,JF472/JD472,"")</f>
        <v/>
      </c>
      <c r="JF472" s="454">
        <f>SUBTOTAL(9,JF469:JF471)</f>
        <v>0</v>
      </c>
      <c r="JG472" s="473">
        <f>SUBTOTAL(9,JG469:JG471)</f>
        <v>0</v>
      </c>
      <c r="JH472" s="458" t="str">
        <f>IF(JI472,JI472/JG472,"")</f>
        <v/>
      </c>
      <c r="JI472" s="455">
        <f>SUBTOTAL(9,JI469:JI471)</f>
        <v>0</v>
      </c>
      <c r="JJ472" s="286">
        <f>SUBTOTAL(9,JJ469:JJ471)</f>
        <v>0</v>
      </c>
      <c r="JK472" s="258"/>
      <c r="JL472" s="258">
        <f>SUBTOTAL(9,JL469:JL471)</f>
        <v>0</v>
      </c>
      <c r="JM472" s="109">
        <f>SUBTOTAL(9,JM469:JM471)</f>
        <v>0</v>
      </c>
      <c r="JN472" s="101"/>
      <c r="JO472" s="93">
        <f>SUBTOTAL(9,JO469:JO471)</f>
        <v>0</v>
      </c>
      <c r="JP472" s="109">
        <f>SUBTOTAL(9,JP469:JP471)</f>
        <v>0</v>
      </c>
      <c r="JQ472" s="101"/>
      <c r="JR472" s="93">
        <f>SUBTOTAL(9,JR469:JR471)</f>
        <v>0</v>
      </c>
      <c r="JS472" s="285">
        <f>SUBTOTAL(9,JS469:JS471)</f>
        <v>0</v>
      </c>
      <c r="JT472" s="256"/>
      <c r="JU472" s="257">
        <f>SUBTOTAL(9,JU469:JU471)</f>
        <v>0</v>
      </c>
      <c r="JV472" s="109">
        <f>SUBTOTAL(9,JV469:JV471)</f>
        <v>0</v>
      </c>
      <c r="JW472" s="101"/>
      <c r="JX472" s="93">
        <f>SUBTOTAL(9,JX469:JX471)</f>
        <v>0</v>
      </c>
      <c r="JY472" s="109">
        <f>SUBTOTAL(9,JY469:JY471)</f>
        <v>0</v>
      </c>
      <c r="JZ472" s="101"/>
      <c r="KA472" s="93">
        <f>SUBTOTAL(9,KA469:KA471)</f>
        <v>0</v>
      </c>
      <c r="KB472" s="285">
        <f>SUBTOTAL(9,KB469:KB471)</f>
        <v>0</v>
      </c>
      <c r="KC472" s="256"/>
      <c r="KD472" s="257">
        <f>SUBTOTAL(9,KD469:KD471)</f>
        <v>0</v>
      </c>
      <c r="KE472" s="109">
        <f>SUBTOTAL(9,KE469:KE471)</f>
        <v>0</v>
      </c>
      <c r="KF472" s="101"/>
      <c r="KG472" s="93">
        <f>SUBTOTAL(9,KG469:KG471)</f>
        <v>0</v>
      </c>
      <c r="KH472" s="109">
        <f>SUBTOTAL(9,KH469:KH471)</f>
        <v>0</v>
      </c>
      <c r="KI472" s="101"/>
      <c r="KJ472" s="93">
        <f>SUBTOTAL(9,KJ469:KJ471)</f>
        <v>0</v>
      </c>
      <c r="KK472" s="109">
        <f>SUBTOTAL(9,KK469:KK471)</f>
        <v>0</v>
      </c>
      <c r="KL472" s="92"/>
      <c r="KM472" s="93">
        <f>SUBTOTAL(9,KM469:KM471)</f>
        <v>0</v>
      </c>
      <c r="KN472" s="161">
        <f>SUBTOTAL(9,KN469:KN471)</f>
        <v>0</v>
      </c>
      <c r="KO472" s="130" t="str">
        <f>IF(KP472,KP472/KN472,"")</f>
        <v/>
      </c>
      <c r="KP472" s="124">
        <f>SUBTOTAL(9,KP469:KP471)</f>
        <v>0</v>
      </c>
      <c r="KQ472" s="161">
        <f>SUBTOTAL(9,KQ469:KQ471)</f>
        <v>0</v>
      </c>
      <c r="KR472" s="130" t="str">
        <f>IF(KS472,KS472/KQ472,"")</f>
        <v/>
      </c>
      <c r="KS472" s="496">
        <f>SUBTOTAL(9,KS469:KS471)</f>
        <v>0</v>
      </c>
      <c r="KT472" s="162">
        <f>SUBTOTAL(9,KT469:KT471)</f>
        <v>0</v>
      </c>
      <c r="KU472" s="124"/>
      <c r="KV472" s="124">
        <f>SUBTOTAL(9,KV469:KV471)</f>
        <v>0</v>
      </c>
      <c r="KW472" s="163">
        <f>SUBTOTAL(9,KW469:KW471)</f>
        <v>0</v>
      </c>
      <c r="KX472" s="164" t="str">
        <f>IF(KY472,KY472/KW472,"")</f>
        <v/>
      </c>
      <c r="KY472" s="128">
        <f>SUBTOTAL(9,KY469:KY471)</f>
        <v>0</v>
      </c>
      <c r="KZ472" s="126">
        <f>SUBTOTAL(9,KZ469:KZ471)</f>
        <v>0</v>
      </c>
      <c r="LA472" s="127" t="str">
        <f>IF(LB472,LB472/KZ472,"")</f>
        <v/>
      </c>
      <c r="LB472" s="128">
        <f>SUBTOTAL(9,LB469:LB471)</f>
        <v>0</v>
      </c>
      <c r="LC472" s="126">
        <f>SUBTOTAL(9,LC469:LC471)</f>
        <v>0</v>
      </c>
      <c r="LD472" s="127"/>
      <c r="LE472" s="128">
        <f>SUBTOTAL(9,LE469:LE471)</f>
        <v>0</v>
      </c>
    </row>
    <row r="473" spans="2:317" ht="20.25" hidden="1" customHeight="1" outlineLevel="3">
      <c r="B473" s="187"/>
      <c r="C473" s="188"/>
      <c r="D473" s="188"/>
      <c r="E473" s="188"/>
      <c r="F473" s="187"/>
      <c r="G473" s="294"/>
      <c r="H473" s="416"/>
      <c r="I473" s="241">
        <f t="shared" ref="I473:I475" si="8120">G473*H473</f>
        <v>0</v>
      </c>
      <c r="J473" s="294"/>
      <c r="K473" s="416"/>
      <c r="L473" s="241">
        <f t="shared" ref="L473:L475" si="8121">J473*K473</f>
        <v>0</v>
      </c>
      <c r="M473" s="78">
        <f t="shared" ref="M473:M475" si="8122">G473-J473</f>
        <v>0</v>
      </c>
      <c r="N473" s="42">
        <f t="shared" ref="N473:N475" si="8123">H473-K473</f>
        <v>0</v>
      </c>
      <c r="O473" s="43">
        <f t="shared" ref="O473:O475" si="8124">I473-L473</f>
        <v>0</v>
      </c>
      <c r="P473" s="294"/>
      <c r="Q473" s="416"/>
      <c r="R473" s="241">
        <f t="shared" ref="R473:R475" si="8125">P473*Q473</f>
        <v>0</v>
      </c>
      <c r="S473" s="294"/>
      <c r="T473" s="416"/>
      <c r="U473" s="241">
        <f t="shared" ref="U473:U475" si="8126">S473*T473</f>
        <v>0</v>
      </c>
      <c r="V473" s="78">
        <f t="shared" ref="V473:V475" si="8127">P473-S473</f>
        <v>0</v>
      </c>
      <c r="W473" s="42">
        <f t="shared" ref="W473:W475" si="8128">Q473-T473</f>
        <v>0</v>
      </c>
      <c r="X473" s="43">
        <f t="shared" ref="X473:X475" si="8129">R473-U473</f>
        <v>0</v>
      </c>
      <c r="Y473" s="294"/>
      <c r="Z473" s="416"/>
      <c r="AA473" s="241">
        <f t="shared" ref="AA473:AA475" si="8130">Y473*Z473</f>
        <v>0</v>
      </c>
      <c r="AB473" s="294"/>
      <c r="AC473" s="416"/>
      <c r="AD473" s="241">
        <f t="shared" ref="AD473:AD475" si="8131">AB473*AC473</f>
        <v>0</v>
      </c>
      <c r="AE473" s="278">
        <f t="shared" ref="AE473:AE475" si="8132">Y473-AB473</f>
        <v>0</v>
      </c>
      <c r="AF473" s="232">
        <f t="shared" ref="AF473:AF475" si="8133">Z473-AC473</f>
        <v>0</v>
      </c>
      <c r="AG473" s="233">
        <f t="shared" ref="AG473:AG475" si="8134">AA473-AD473</f>
        <v>0</v>
      </c>
      <c r="AH473" s="472">
        <f t="shared" ref="AH473:AH475" si="8135">G473+P473+Y473</f>
        <v>0</v>
      </c>
      <c r="AI473" s="450">
        <f t="shared" ref="AI473:AI475" si="8136">IF(AJ473,AJ473/AH473,0)</f>
        <v>0</v>
      </c>
      <c r="AJ473" s="451">
        <f t="shared" ref="AJ473:AJ475" si="8137">I473+R473+AA473</f>
        <v>0</v>
      </c>
      <c r="AK473" s="472">
        <f t="shared" ref="AK473:AK475" si="8138">J473+S473+AB473</f>
        <v>0</v>
      </c>
      <c r="AL473" s="450">
        <f t="shared" ref="AL473:AL475" si="8139">IF(AM473,AM473/AK473,0)</f>
        <v>0</v>
      </c>
      <c r="AM473" s="451">
        <f t="shared" ref="AM473:AM475" si="8140">L473+U473+AD473</f>
        <v>0</v>
      </c>
      <c r="AN473" s="284">
        <f t="shared" ref="AN473:AN475" si="8141">AH473-AK473</f>
        <v>0</v>
      </c>
      <c r="AO473" s="253">
        <f t="shared" ref="AO473:AO475" si="8142">AI473-AL473</f>
        <v>0</v>
      </c>
      <c r="AP473" s="253">
        <f t="shared" ref="AP473:AP475" si="8143">AJ473-AM473</f>
        <v>0</v>
      </c>
      <c r="AQ473" s="106"/>
      <c r="AR473" s="107"/>
      <c r="AS473" s="90">
        <f t="shared" ref="AS473:AS475" si="8144">AQ473*AR473</f>
        <v>0</v>
      </c>
      <c r="AT473" s="106"/>
      <c r="AU473" s="107"/>
      <c r="AV473" s="90">
        <f t="shared" ref="AV473:AV475" si="8145">AT473*AU473</f>
        <v>0</v>
      </c>
      <c r="AW473" s="278">
        <f t="shared" ref="AW473:AW475" si="8146">AQ473-AT473</f>
        <v>0</v>
      </c>
      <c r="AX473" s="232">
        <f t="shared" ref="AX473:AX475" si="8147">AR473-AU473</f>
        <v>0</v>
      </c>
      <c r="AY473" s="233">
        <f t="shared" ref="AY473:AY475" si="8148">AS473-AV473</f>
        <v>0</v>
      </c>
      <c r="AZ473" s="106"/>
      <c r="BA473" s="107"/>
      <c r="BB473" s="90">
        <f t="shared" ref="BB473:BB475" si="8149">AZ473*BA473</f>
        <v>0</v>
      </c>
      <c r="BC473" s="106"/>
      <c r="BD473" s="107"/>
      <c r="BE473" s="90">
        <f t="shared" ref="BE473:BE475" si="8150">BC473*BD473</f>
        <v>0</v>
      </c>
      <c r="BF473" s="278">
        <f t="shared" ref="BF473:BF475" si="8151">AZ473-BC473</f>
        <v>0</v>
      </c>
      <c r="BG473" s="232">
        <f t="shared" ref="BG473:BG475" si="8152">BA473-BD473</f>
        <v>0</v>
      </c>
      <c r="BH473" s="233">
        <f t="shared" ref="BH473:BH475" si="8153">BB473-BE473</f>
        <v>0</v>
      </c>
      <c r="BI473" s="106"/>
      <c r="BJ473" s="107"/>
      <c r="BK473" s="90">
        <f t="shared" ref="BK473:BK475" si="8154">BI473*BJ473</f>
        <v>0</v>
      </c>
      <c r="BL473" s="106"/>
      <c r="BM473" s="107"/>
      <c r="BN473" s="90">
        <f t="shared" ref="BN473:BN475" si="8155">BL473*BM473</f>
        <v>0</v>
      </c>
      <c r="BO473" s="278">
        <f t="shared" ref="BO473:BO475" si="8156">BI473-BL473</f>
        <v>0</v>
      </c>
      <c r="BP473" s="232">
        <f t="shared" ref="BP473:BP475" si="8157">BJ473-BM473</f>
        <v>0</v>
      </c>
      <c r="BQ473" s="233">
        <f t="shared" ref="BQ473:BQ475" si="8158">BK473-BN473</f>
        <v>0</v>
      </c>
      <c r="BR473" s="76">
        <f t="shared" ref="BR473:BR475" si="8159">AQ473+AZ473+BI473</f>
        <v>0</v>
      </c>
      <c r="BS473" s="45">
        <f t="shared" ref="BS473:BS475" si="8160">IF(BT473,BT473/BR473,0)</f>
        <v>0</v>
      </c>
      <c r="BT473" s="51">
        <f t="shared" ref="BT473:BT475" si="8161">AS473+BB473+BK473</f>
        <v>0</v>
      </c>
      <c r="BU473" s="76">
        <f t="shared" ref="BU473:BU475" si="8162">AT473+BC473+BL473</f>
        <v>0</v>
      </c>
      <c r="BV473" s="45">
        <f t="shared" ref="BV473:BV475" si="8163">IF(BW473,BW473/BU473,0)</f>
        <v>0</v>
      </c>
      <c r="BW473" s="51">
        <f t="shared" ref="BW473:BW475" si="8164">AV473+BE473+BN473</f>
        <v>0</v>
      </c>
      <c r="BX473" s="284">
        <f t="shared" ref="BX473:BX475" si="8165">BR473-BU473</f>
        <v>0</v>
      </c>
      <c r="BY473" s="253">
        <f t="shared" ref="BY473:BY475" si="8166">BS473-BV473</f>
        <v>0</v>
      </c>
      <c r="BZ473" s="253">
        <f t="shared" ref="BZ473:BZ475" si="8167">BT473-BW473</f>
        <v>0</v>
      </c>
      <c r="CA473" s="294"/>
      <c r="CB473" s="416"/>
      <c r="CC473" s="241">
        <f t="shared" ref="CC473:CC475" si="8168">CA473*CB473</f>
        <v>0</v>
      </c>
      <c r="CD473" s="294"/>
      <c r="CE473" s="416"/>
      <c r="CF473" s="241">
        <f t="shared" ref="CF473:CF475" si="8169">CD473*CE473</f>
        <v>0</v>
      </c>
      <c r="CG473" s="278">
        <f t="shared" ref="CG473:CG475" si="8170">CA473-CD473</f>
        <v>0</v>
      </c>
      <c r="CH473" s="232">
        <f t="shared" ref="CH473:CH475" si="8171">CB473-CE473</f>
        <v>0</v>
      </c>
      <c r="CI473" s="233">
        <f t="shared" ref="CI473:CI475" si="8172">CC473-CF473</f>
        <v>0</v>
      </c>
      <c r="CJ473" s="294"/>
      <c r="CK473" s="416"/>
      <c r="CL473" s="241">
        <f t="shared" ref="CL473:CL475" si="8173">CJ473*CK473</f>
        <v>0</v>
      </c>
      <c r="CM473" s="294"/>
      <c r="CN473" s="416"/>
      <c r="CO473" s="241">
        <f t="shared" ref="CO473:CO475" si="8174">CM473*CN473</f>
        <v>0</v>
      </c>
      <c r="CP473" s="278">
        <f t="shared" ref="CP473:CP475" si="8175">CJ473-CM473</f>
        <v>0</v>
      </c>
      <c r="CQ473" s="232">
        <f t="shared" ref="CQ473:CQ475" si="8176">CK473-CN473</f>
        <v>0</v>
      </c>
      <c r="CR473" s="233">
        <f t="shared" ref="CR473:CR475" si="8177">CL473-CO473</f>
        <v>0</v>
      </c>
      <c r="CS473" s="294"/>
      <c r="CT473" s="416"/>
      <c r="CU473" s="241">
        <f t="shared" ref="CU473:CU475" si="8178">CS473*CT473</f>
        <v>0</v>
      </c>
      <c r="CV473" s="294"/>
      <c r="CW473" s="416"/>
      <c r="CX473" s="241">
        <f t="shared" ref="CX473:CX475" si="8179">CV473*CW473</f>
        <v>0</v>
      </c>
      <c r="CY473" s="278">
        <f t="shared" ref="CY473:CY475" si="8180">CS473-CV473</f>
        <v>0</v>
      </c>
      <c r="CZ473" s="232">
        <f t="shared" ref="CZ473:CZ475" si="8181">CT473-CW473</f>
        <v>0</v>
      </c>
      <c r="DA473" s="233">
        <f t="shared" ref="DA473:DA475" si="8182">CU473-CX473</f>
        <v>0</v>
      </c>
      <c r="DB473" s="472">
        <f t="shared" ref="DB473:DB475" si="8183">CA473+CJ473+CS473</f>
        <v>0</v>
      </c>
      <c r="DC473" s="450">
        <f t="shared" ref="DC473:DC475" si="8184">IF(DD473,DD473/DB473,0)</f>
        <v>0</v>
      </c>
      <c r="DD473" s="451">
        <f t="shared" ref="DD473:DD475" si="8185">CC473+CL473+CU473</f>
        <v>0</v>
      </c>
      <c r="DE473" s="472">
        <f t="shared" ref="DE473:DE475" si="8186">CD473+CM473+CV473</f>
        <v>0</v>
      </c>
      <c r="DF473" s="450">
        <f t="shared" ref="DF473:DF475" si="8187">IF(DG473,DG473/DE473,0)</f>
        <v>0</v>
      </c>
      <c r="DG473" s="451">
        <f t="shared" ref="DG473:DG475" si="8188">CF473+CO473+CX473</f>
        <v>0</v>
      </c>
      <c r="DH473" s="284">
        <f t="shared" ref="DH473:DH475" si="8189">DB473-DE473</f>
        <v>0</v>
      </c>
      <c r="DI473" s="253">
        <f t="shared" ref="DI473:DI475" si="8190">DC473-DF473</f>
        <v>0</v>
      </c>
      <c r="DJ473" s="253">
        <f t="shared" ref="DJ473:DJ475" si="8191">DD473-DG473</f>
        <v>0</v>
      </c>
      <c r="DK473" s="106"/>
      <c r="DL473" s="107"/>
      <c r="DM473" s="90">
        <f t="shared" ref="DM473:DM475" si="8192">DK473*DL473</f>
        <v>0</v>
      </c>
      <c r="DN473" s="106"/>
      <c r="DO473" s="107"/>
      <c r="DP473" s="90">
        <f t="shared" ref="DP473:DP475" si="8193">DN473*DO473</f>
        <v>0</v>
      </c>
      <c r="DQ473" s="278">
        <f t="shared" ref="DQ473:DQ475" si="8194">DK473-DN473</f>
        <v>0</v>
      </c>
      <c r="DR473" s="232">
        <f t="shared" ref="DR473:DR475" si="8195">DL473-DO473</f>
        <v>0</v>
      </c>
      <c r="DS473" s="233">
        <f t="shared" ref="DS473:DS475" si="8196">DM473-DP473</f>
        <v>0</v>
      </c>
      <c r="DT473" s="106"/>
      <c r="DU473" s="107"/>
      <c r="DV473" s="90">
        <f t="shared" ref="DV473:DV475" si="8197">DT473*DU473</f>
        <v>0</v>
      </c>
      <c r="DW473" s="106"/>
      <c r="DX473" s="107"/>
      <c r="DY473" s="90">
        <f t="shared" ref="DY473:DY475" si="8198">DW473*DX473</f>
        <v>0</v>
      </c>
      <c r="DZ473" s="278">
        <f t="shared" ref="DZ473:DZ475" si="8199">DT473-DW473</f>
        <v>0</v>
      </c>
      <c r="EA473" s="232">
        <f t="shared" ref="EA473:EA475" si="8200">DU473-DX473</f>
        <v>0</v>
      </c>
      <c r="EB473" s="233">
        <f t="shared" ref="EB473:EB475" si="8201">DV473-DY473</f>
        <v>0</v>
      </c>
      <c r="EC473" s="106"/>
      <c r="ED473" s="107"/>
      <c r="EE473" s="90">
        <f t="shared" ref="EE473:EE475" si="8202">EC473*ED473</f>
        <v>0</v>
      </c>
      <c r="EF473" s="106"/>
      <c r="EG473" s="107"/>
      <c r="EH473" s="90">
        <f t="shared" ref="EH473:EH475" si="8203">EF473*EG473</f>
        <v>0</v>
      </c>
      <c r="EI473" s="78">
        <f t="shared" ref="EI473:EI475" si="8204">EC473-EF473</f>
        <v>0</v>
      </c>
      <c r="EJ473" s="42">
        <f t="shared" ref="EJ473:EJ475" si="8205">ED473-EG473</f>
        <v>0</v>
      </c>
      <c r="EK473" s="43">
        <f t="shared" ref="EK473:EK475" si="8206">EE473-EH473</f>
        <v>0</v>
      </c>
      <c r="EL473" s="76">
        <f t="shared" ref="EL473:EL475" si="8207">DK473+DT473+EC473</f>
        <v>0</v>
      </c>
      <c r="EM473" s="45">
        <f t="shared" ref="EM473:EM475" si="8208">IF(EN473,EN473/EL473,0)</f>
        <v>0</v>
      </c>
      <c r="EN473" s="51">
        <f t="shared" ref="EN473:EN475" si="8209">DM473+DV473+EE473</f>
        <v>0</v>
      </c>
      <c r="EO473" s="76">
        <f t="shared" ref="EO473:EO475" si="8210">DN473+DW473+EF473</f>
        <v>0</v>
      </c>
      <c r="EP473" s="45">
        <f t="shared" ref="EP473:EP475" si="8211">IF(EQ473,EQ473/EO473,0)</f>
        <v>0</v>
      </c>
      <c r="EQ473" s="51">
        <f t="shared" ref="EQ473:EQ475" si="8212">DP473+DY473+EH473</f>
        <v>0</v>
      </c>
      <c r="ER473" s="79">
        <f t="shared" ref="ER473:ER475" si="8213">EL473-EO473</f>
        <v>0</v>
      </c>
      <c r="ES473" s="52">
        <f t="shared" ref="ES473:ES475" si="8214">EM473-EP473</f>
        <v>0</v>
      </c>
      <c r="ET473" s="52">
        <f t="shared" ref="ET473:ET475" si="8215">EN473-EQ473</f>
        <v>0</v>
      </c>
      <c r="EU473" s="77">
        <f t="shared" ref="EU473:EU475" si="8216">AH473+BR473+DB473+EL473</f>
        <v>0</v>
      </c>
      <c r="EV473" s="80">
        <f t="shared" ref="EV473:EV475" si="8217">IF(EW473,EW473/EU473,0)</f>
        <v>0</v>
      </c>
      <c r="EW473" s="29">
        <f t="shared" ref="EW473:EW475" si="8218">AJ473+BT473+DD473+EN473</f>
        <v>0</v>
      </c>
      <c r="EX473" s="27">
        <f t="shared" ref="EX473:EX475" si="8219">AK473+BU473+DE473+EO473</f>
        <v>0</v>
      </c>
      <c r="EY473" s="28">
        <f t="shared" ref="EY473:EY475" si="8220">IF(EZ473,EZ473/EX473,0)</f>
        <v>0</v>
      </c>
      <c r="EZ473" s="29">
        <f t="shared" ref="EZ473:EZ475" si="8221">AM473+BW473+DG473+EQ473</f>
        <v>0</v>
      </c>
      <c r="FA473" s="27">
        <f t="shared" ref="FA473:FA475" si="8222">EU473-EX473</f>
        <v>0</v>
      </c>
      <c r="FB473" s="28">
        <f t="shared" ref="FB473:FB475" si="8223">EV473-EY473</f>
        <v>0</v>
      </c>
      <c r="FC473" s="29">
        <f t="shared" ref="FC473:FC475" si="8224">EW473-EZ473</f>
        <v>0</v>
      </c>
      <c r="FE473" s="187"/>
      <c r="FF473" s="188"/>
      <c r="FG473" s="188"/>
      <c r="FH473" s="187"/>
      <c r="FI473" s="294"/>
      <c r="FJ473" s="416"/>
      <c r="FK473" s="241">
        <f t="shared" ref="FK473:FK475" si="8225">FI473*FJ473</f>
        <v>0</v>
      </c>
      <c r="FL473" s="294"/>
      <c r="FM473" s="416"/>
      <c r="FN473" s="241">
        <f t="shared" ref="FN473:FN475" si="8226">FL473*FM473</f>
        <v>0</v>
      </c>
      <c r="FO473" s="78">
        <f t="shared" ref="FO473:FO475" si="8227">FI473-FL473</f>
        <v>0</v>
      </c>
      <c r="FP473" s="42">
        <f t="shared" ref="FP473:FP475" si="8228">FJ473-FM473</f>
        <v>0</v>
      </c>
      <c r="FQ473" s="43">
        <f t="shared" ref="FQ473:FQ475" si="8229">FK473-FN473</f>
        <v>0</v>
      </c>
      <c r="FR473" s="294"/>
      <c r="FS473" s="416"/>
      <c r="FT473" s="241">
        <f t="shared" ref="FT473:FT475" si="8230">FR473*FS473</f>
        <v>0</v>
      </c>
      <c r="FU473" s="294"/>
      <c r="FV473" s="416"/>
      <c r="FW473" s="241">
        <f t="shared" ref="FW473:FW475" si="8231">FU473*FV473</f>
        <v>0</v>
      </c>
      <c r="FX473" s="78">
        <f t="shared" ref="FX473:FX475" si="8232">FR473-FU473</f>
        <v>0</v>
      </c>
      <c r="FY473" s="42">
        <f t="shared" ref="FY473:FY475" si="8233">FS473-FV473</f>
        <v>0</v>
      </c>
      <c r="FZ473" s="43">
        <f t="shared" ref="FZ473:FZ475" si="8234">FT473-FW473</f>
        <v>0</v>
      </c>
      <c r="GA473" s="294"/>
      <c r="GB473" s="416"/>
      <c r="GC473" s="241">
        <f t="shared" ref="GC473:GC475" si="8235">GA473*GB473</f>
        <v>0</v>
      </c>
      <c r="GD473" s="294"/>
      <c r="GE473" s="416"/>
      <c r="GF473" s="241">
        <f t="shared" ref="GF473:GF475" si="8236">GD473*GE473</f>
        <v>0</v>
      </c>
      <c r="GG473" s="278">
        <f t="shared" ref="GG473:GG475" si="8237">GA473-GD473</f>
        <v>0</v>
      </c>
      <c r="GH473" s="232">
        <f t="shared" ref="GH473:GH475" si="8238">GB473-GE473</f>
        <v>0</v>
      </c>
      <c r="GI473" s="233">
        <f t="shared" ref="GI473:GI475" si="8239">GC473-GF473</f>
        <v>0</v>
      </c>
      <c r="GJ473" s="472">
        <f t="shared" ref="GJ473:GJ475" si="8240">FI473+FR473+GA473</f>
        <v>0</v>
      </c>
      <c r="GK473" s="450">
        <f t="shared" ref="GK473:GK475" si="8241">IF(GL473,GL473/GJ473,0)</f>
        <v>0</v>
      </c>
      <c r="GL473" s="451">
        <f t="shared" ref="GL473:GL475" si="8242">FK473+FT473+GC473</f>
        <v>0</v>
      </c>
      <c r="GM473" s="472">
        <f t="shared" ref="GM473:GM475" si="8243">FL473+FU473+GD473</f>
        <v>0</v>
      </c>
      <c r="GN473" s="450">
        <f t="shared" ref="GN473:GN475" si="8244">IF(GO473,GO473/GM473,0)</f>
        <v>0</v>
      </c>
      <c r="GO473" s="451">
        <f t="shared" ref="GO473:GO475" si="8245">FN473+FW473+GF473</f>
        <v>0</v>
      </c>
      <c r="GP473" s="284">
        <f t="shared" ref="GP473:GP475" si="8246">GJ473-GM473</f>
        <v>0</v>
      </c>
      <c r="GQ473" s="253">
        <f t="shared" ref="GQ473:GQ475" si="8247">GK473-GN473</f>
        <v>0</v>
      </c>
      <c r="GR473" s="253">
        <f t="shared" ref="GR473:GR475" si="8248">GL473-GO473</f>
        <v>0</v>
      </c>
      <c r="GS473" s="106"/>
      <c r="GT473" s="107"/>
      <c r="GU473" s="90">
        <f t="shared" ref="GU473:GU475" si="8249">GS473*GT473</f>
        <v>0</v>
      </c>
      <c r="GV473" s="106"/>
      <c r="GW473" s="107"/>
      <c r="GX473" s="90">
        <f t="shared" ref="GX473:GX475" si="8250">GV473*GW473</f>
        <v>0</v>
      </c>
      <c r="GY473" s="278">
        <f t="shared" ref="GY473:GY475" si="8251">GS473-GV473</f>
        <v>0</v>
      </c>
      <c r="GZ473" s="232">
        <f t="shared" ref="GZ473:GZ475" si="8252">GT473-GW473</f>
        <v>0</v>
      </c>
      <c r="HA473" s="233">
        <f t="shared" ref="HA473:HA475" si="8253">GU473-GX473</f>
        <v>0</v>
      </c>
      <c r="HB473" s="106"/>
      <c r="HC473" s="107"/>
      <c r="HD473" s="90">
        <f t="shared" ref="HD473:HD475" si="8254">HB473*HC473</f>
        <v>0</v>
      </c>
      <c r="HE473" s="106"/>
      <c r="HF473" s="107"/>
      <c r="HG473" s="90">
        <f t="shared" ref="HG473:HG475" si="8255">HE473*HF473</f>
        <v>0</v>
      </c>
      <c r="HH473" s="278">
        <f t="shared" ref="HH473:HH475" si="8256">HB473-HE473</f>
        <v>0</v>
      </c>
      <c r="HI473" s="232">
        <f t="shared" ref="HI473:HI475" si="8257">HC473-HF473</f>
        <v>0</v>
      </c>
      <c r="HJ473" s="233">
        <f t="shared" ref="HJ473:HJ475" si="8258">HD473-HG473</f>
        <v>0</v>
      </c>
      <c r="HK473" s="106"/>
      <c r="HL473" s="107"/>
      <c r="HM473" s="90">
        <f t="shared" ref="HM473:HM475" si="8259">HK473*HL473</f>
        <v>0</v>
      </c>
      <c r="HN473" s="106"/>
      <c r="HO473" s="107"/>
      <c r="HP473" s="90">
        <f t="shared" ref="HP473:HP475" si="8260">HN473*HO473</f>
        <v>0</v>
      </c>
      <c r="HQ473" s="278">
        <f t="shared" ref="HQ473:HQ475" si="8261">HK473-HN473</f>
        <v>0</v>
      </c>
      <c r="HR473" s="232">
        <f t="shared" ref="HR473:HR475" si="8262">HL473-HO473</f>
        <v>0</v>
      </c>
      <c r="HS473" s="233">
        <f t="shared" ref="HS473:HS475" si="8263">HM473-HP473</f>
        <v>0</v>
      </c>
      <c r="HT473" s="76">
        <f t="shared" ref="HT473:HT475" si="8264">GS473+HB473+HK473</f>
        <v>0</v>
      </c>
      <c r="HU473" s="45">
        <f t="shared" ref="HU473:HU475" si="8265">IF(HV473,HV473/HT473,0)</f>
        <v>0</v>
      </c>
      <c r="HV473" s="51">
        <f t="shared" ref="HV473:HV475" si="8266">GU473+HD473+HM473</f>
        <v>0</v>
      </c>
      <c r="HW473" s="76">
        <f t="shared" ref="HW473:HW475" si="8267">GV473+HE473+HN473</f>
        <v>0</v>
      </c>
      <c r="HX473" s="45">
        <f t="shared" ref="HX473:HX475" si="8268">IF(HY473,HY473/HW473,0)</f>
        <v>0</v>
      </c>
      <c r="HY473" s="51">
        <f t="shared" ref="HY473:HY475" si="8269">GX473+HG473+HP473</f>
        <v>0</v>
      </c>
      <c r="HZ473" s="284">
        <f t="shared" ref="HZ473:HZ475" si="8270">HT473-HW473</f>
        <v>0</v>
      </c>
      <c r="IA473" s="253">
        <f t="shared" ref="IA473:IA475" si="8271">HU473-HX473</f>
        <v>0</v>
      </c>
      <c r="IB473" s="253">
        <f t="shared" ref="IB473:IB475" si="8272">HV473-HY473</f>
        <v>0</v>
      </c>
      <c r="IC473" s="294"/>
      <c r="ID473" s="416"/>
      <c r="IE473" s="241">
        <f t="shared" ref="IE473:IE475" si="8273">IC473*ID473</f>
        <v>0</v>
      </c>
      <c r="IF473" s="294"/>
      <c r="IG473" s="416"/>
      <c r="IH473" s="241">
        <f t="shared" ref="IH473:IH475" si="8274">IF473*IG473</f>
        <v>0</v>
      </c>
      <c r="II473" s="278">
        <f t="shared" ref="II473:II475" si="8275">IC473-IF473</f>
        <v>0</v>
      </c>
      <c r="IJ473" s="232">
        <f t="shared" ref="IJ473:IJ475" si="8276">ID473-IG473</f>
        <v>0</v>
      </c>
      <c r="IK473" s="233">
        <f t="shared" ref="IK473:IK475" si="8277">IE473-IH473</f>
        <v>0</v>
      </c>
      <c r="IL473" s="294"/>
      <c r="IM473" s="416"/>
      <c r="IN473" s="241">
        <f t="shared" ref="IN473:IN475" si="8278">IL473*IM473</f>
        <v>0</v>
      </c>
      <c r="IO473" s="294"/>
      <c r="IP473" s="416"/>
      <c r="IQ473" s="241">
        <f t="shared" ref="IQ473:IQ475" si="8279">IO473*IP473</f>
        <v>0</v>
      </c>
      <c r="IR473" s="278">
        <f t="shared" ref="IR473:IR475" si="8280">IL473-IO473</f>
        <v>0</v>
      </c>
      <c r="IS473" s="232">
        <f t="shared" ref="IS473:IS475" si="8281">IM473-IP473</f>
        <v>0</v>
      </c>
      <c r="IT473" s="233">
        <f t="shared" ref="IT473:IT475" si="8282">IN473-IQ473</f>
        <v>0</v>
      </c>
      <c r="IU473" s="294"/>
      <c r="IV473" s="416"/>
      <c r="IW473" s="241">
        <f t="shared" ref="IW473:IW475" si="8283">IU473*IV473</f>
        <v>0</v>
      </c>
      <c r="IX473" s="294"/>
      <c r="IY473" s="416"/>
      <c r="IZ473" s="241">
        <f t="shared" ref="IZ473:IZ475" si="8284">IX473*IY473</f>
        <v>0</v>
      </c>
      <c r="JA473" s="278">
        <f t="shared" ref="JA473:JA475" si="8285">IU473-IX473</f>
        <v>0</v>
      </c>
      <c r="JB473" s="232">
        <f t="shared" ref="JB473:JB475" si="8286">IV473-IY473</f>
        <v>0</v>
      </c>
      <c r="JC473" s="233">
        <f t="shared" ref="JC473:JC475" si="8287">IW473-IZ473</f>
        <v>0</v>
      </c>
      <c r="JD473" s="472">
        <f t="shared" ref="JD473:JD475" si="8288">IC473+IL473+IU473</f>
        <v>0</v>
      </c>
      <c r="JE473" s="450">
        <f t="shared" ref="JE473:JE475" si="8289">IF(JF473,JF473/JD473,0)</f>
        <v>0</v>
      </c>
      <c r="JF473" s="451">
        <f t="shared" ref="JF473:JF475" si="8290">IE473+IN473+IW473</f>
        <v>0</v>
      </c>
      <c r="JG473" s="472">
        <f t="shared" ref="JG473:JG475" si="8291">IF473+IO473+IX473</f>
        <v>0</v>
      </c>
      <c r="JH473" s="450">
        <f t="shared" ref="JH473:JH475" si="8292">IF(JI473,JI473/JG473,0)</f>
        <v>0</v>
      </c>
      <c r="JI473" s="451">
        <f t="shared" ref="JI473:JI475" si="8293">IH473+IQ473+IZ473</f>
        <v>0</v>
      </c>
      <c r="JJ473" s="284">
        <f t="shared" ref="JJ473:JJ475" si="8294">JD473-JG473</f>
        <v>0</v>
      </c>
      <c r="JK473" s="253">
        <f t="shared" ref="JK473:JK475" si="8295">JE473-JH473</f>
        <v>0</v>
      </c>
      <c r="JL473" s="253">
        <f t="shared" ref="JL473:JL475" si="8296">JF473-JI473</f>
        <v>0</v>
      </c>
      <c r="JM473" s="106"/>
      <c r="JN473" s="107"/>
      <c r="JO473" s="90">
        <f t="shared" ref="JO473:JO475" si="8297">JM473*JN473</f>
        <v>0</v>
      </c>
      <c r="JP473" s="106"/>
      <c r="JQ473" s="107"/>
      <c r="JR473" s="90">
        <f t="shared" ref="JR473:JR475" si="8298">JP473*JQ473</f>
        <v>0</v>
      </c>
      <c r="JS473" s="278">
        <f t="shared" ref="JS473:JS475" si="8299">JM473-JP473</f>
        <v>0</v>
      </c>
      <c r="JT473" s="232">
        <f t="shared" ref="JT473:JT475" si="8300">JN473-JQ473</f>
        <v>0</v>
      </c>
      <c r="JU473" s="233">
        <f t="shared" ref="JU473:JU475" si="8301">JO473-JR473</f>
        <v>0</v>
      </c>
      <c r="JV473" s="106"/>
      <c r="JW473" s="107"/>
      <c r="JX473" s="90">
        <f t="shared" ref="JX473:JX475" si="8302">JV473*JW473</f>
        <v>0</v>
      </c>
      <c r="JY473" s="106"/>
      <c r="JZ473" s="107"/>
      <c r="KA473" s="90">
        <f t="shared" ref="KA473:KA475" si="8303">JY473*JZ473</f>
        <v>0</v>
      </c>
      <c r="KB473" s="278">
        <f t="shared" ref="KB473:KB475" si="8304">JV473-JY473</f>
        <v>0</v>
      </c>
      <c r="KC473" s="232">
        <f t="shared" ref="KC473:KC475" si="8305">JW473-JZ473</f>
        <v>0</v>
      </c>
      <c r="KD473" s="233">
        <f t="shared" ref="KD473:KD475" si="8306">JX473-KA473</f>
        <v>0</v>
      </c>
      <c r="KE473" s="106"/>
      <c r="KF473" s="107"/>
      <c r="KG473" s="90">
        <f t="shared" ref="KG473:KG475" si="8307">KE473*KF473</f>
        <v>0</v>
      </c>
      <c r="KH473" s="106"/>
      <c r="KI473" s="107"/>
      <c r="KJ473" s="90">
        <f t="shared" ref="KJ473:KJ475" si="8308">KH473*KI473</f>
        <v>0</v>
      </c>
      <c r="KK473" s="78">
        <f t="shared" ref="KK473:KK475" si="8309">KE473-KH473</f>
        <v>0</v>
      </c>
      <c r="KL473" s="42">
        <f t="shared" ref="KL473:KL475" si="8310">KF473-KI473</f>
        <v>0</v>
      </c>
      <c r="KM473" s="43">
        <f t="shared" ref="KM473:KM475" si="8311">KG473-KJ473</f>
        <v>0</v>
      </c>
      <c r="KN473" s="76">
        <f t="shared" ref="KN473:KN475" si="8312">JM473+JV473+KE473</f>
        <v>0</v>
      </c>
      <c r="KO473" s="45">
        <f t="shared" ref="KO473:KO475" si="8313">IF(KP473,KP473/KN473,0)</f>
        <v>0</v>
      </c>
      <c r="KP473" s="51">
        <f t="shared" ref="KP473:KP475" si="8314">JO473+JX473+KG473</f>
        <v>0</v>
      </c>
      <c r="KQ473" s="76">
        <f t="shared" ref="KQ473:KQ475" si="8315">JP473+JY473+KH473</f>
        <v>0</v>
      </c>
      <c r="KR473" s="45">
        <f t="shared" ref="KR473:KR475" si="8316">IF(KS473,KS473/KQ473,0)</f>
        <v>0</v>
      </c>
      <c r="KS473" s="51">
        <f t="shared" ref="KS473:KS475" si="8317">JR473+KA473+KJ473</f>
        <v>0</v>
      </c>
      <c r="KT473" s="79">
        <f t="shared" ref="KT473:KT475" si="8318">KN473-KQ473</f>
        <v>0</v>
      </c>
      <c r="KU473" s="52">
        <f t="shared" ref="KU473:KU475" si="8319">KO473-KR473</f>
        <v>0</v>
      </c>
      <c r="KV473" s="52">
        <f t="shared" ref="KV473:KV475" si="8320">KP473-KS473</f>
        <v>0</v>
      </c>
      <c r="KW473" s="77">
        <f t="shared" ref="KW473:KW475" si="8321">GJ473+HT473+JD473+KN473</f>
        <v>0</v>
      </c>
      <c r="KX473" s="80">
        <f t="shared" ref="KX473:KX475" si="8322">IF(KY473,KY473/KW473,0)</f>
        <v>0</v>
      </c>
      <c r="KY473" s="29">
        <f t="shared" ref="KY473:KY475" si="8323">GL473+HV473+JF473+KP473</f>
        <v>0</v>
      </c>
      <c r="KZ473" s="27">
        <f t="shared" ref="KZ473:KZ475" si="8324">GM473+HW473+JG473+KQ473</f>
        <v>0</v>
      </c>
      <c r="LA473" s="28">
        <f t="shared" ref="LA473:LA475" si="8325">IF(LB473,LB473/KZ473,0)</f>
        <v>0</v>
      </c>
      <c r="LB473" s="29">
        <f t="shared" ref="LB473:LB475" si="8326">GO473+HY473+JI473+KS473</f>
        <v>0</v>
      </c>
      <c r="LC473" s="27">
        <f t="shared" ref="LC473:LC475" si="8327">KW473-KZ473</f>
        <v>0</v>
      </c>
      <c r="LD473" s="28">
        <f t="shared" ref="LD473:LD475" si="8328">KX473-LA473</f>
        <v>0</v>
      </c>
      <c r="LE473" s="29">
        <f t="shared" ref="LE473:LE475" si="8329">KY473-LB473</f>
        <v>0</v>
      </c>
    </row>
    <row r="474" spans="2:317" ht="20.25" hidden="1" customHeight="1" outlineLevel="3">
      <c r="B474" s="187"/>
      <c r="C474" s="188"/>
      <c r="D474" s="188"/>
      <c r="E474" s="188"/>
      <c r="F474" s="187"/>
      <c r="G474" s="294"/>
      <c r="H474" s="416"/>
      <c r="I474" s="241">
        <f t="shared" si="8120"/>
        <v>0</v>
      </c>
      <c r="J474" s="294"/>
      <c r="K474" s="416"/>
      <c r="L474" s="241">
        <f t="shared" si="8121"/>
        <v>0</v>
      </c>
      <c r="M474" s="78">
        <f t="shared" si="8122"/>
        <v>0</v>
      </c>
      <c r="N474" s="42">
        <f t="shared" si="8123"/>
        <v>0</v>
      </c>
      <c r="O474" s="43">
        <f t="shared" si="8124"/>
        <v>0</v>
      </c>
      <c r="P474" s="294"/>
      <c r="Q474" s="416"/>
      <c r="R474" s="241">
        <f t="shared" si="8125"/>
        <v>0</v>
      </c>
      <c r="S474" s="294"/>
      <c r="T474" s="416"/>
      <c r="U474" s="241">
        <f t="shared" si="8126"/>
        <v>0</v>
      </c>
      <c r="V474" s="78">
        <f t="shared" si="8127"/>
        <v>0</v>
      </c>
      <c r="W474" s="42">
        <f t="shared" si="8128"/>
        <v>0</v>
      </c>
      <c r="X474" s="43">
        <f t="shared" si="8129"/>
        <v>0</v>
      </c>
      <c r="Y474" s="294"/>
      <c r="Z474" s="416"/>
      <c r="AA474" s="241">
        <f t="shared" si="8130"/>
        <v>0</v>
      </c>
      <c r="AB474" s="294"/>
      <c r="AC474" s="416"/>
      <c r="AD474" s="241">
        <f t="shared" si="8131"/>
        <v>0</v>
      </c>
      <c r="AE474" s="278">
        <f t="shared" si="8132"/>
        <v>0</v>
      </c>
      <c r="AF474" s="232">
        <f t="shared" si="8133"/>
        <v>0</v>
      </c>
      <c r="AG474" s="233">
        <f t="shared" si="8134"/>
        <v>0</v>
      </c>
      <c r="AH474" s="472">
        <f t="shared" si="8135"/>
        <v>0</v>
      </c>
      <c r="AI474" s="450">
        <f t="shared" si="8136"/>
        <v>0</v>
      </c>
      <c r="AJ474" s="451">
        <f t="shared" si="8137"/>
        <v>0</v>
      </c>
      <c r="AK474" s="472">
        <f t="shared" si="8138"/>
        <v>0</v>
      </c>
      <c r="AL474" s="450">
        <f t="shared" si="8139"/>
        <v>0</v>
      </c>
      <c r="AM474" s="451">
        <f t="shared" si="8140"/>
        <v>0</v>
      </c>
      <c r="AN474" s="284">
        <f t="shared" si="8141"/>
        <v>0</v>
      </c>
      <c r="AO474" s="253">
        <f t="shared" si="8142"/>
        <v>0</v>
      </c>
      <c r="AP474" s="253">
        <f t="shared" si="8143"/>
        <v>0</v>
      </c>
      <c r="AQ474" s="106"/>
      <c r="AR474" s="107"/>
      <c r="AS474" s="90">
        <f t="shared" si="8144"/>
        <v>0</v>
      </c>
      <c r="AT474" s="106"/>
      <c r="AU474" s="107"/>
      <c r="AV474" s="90">
        <f t="shared" si="8145"/>
        <v>0</v>
      </c>
      <c r="AW474" s="278">
        <f t="shared" si="8146"/>
        <v>0</v>
      </c>
      <c r="AX474" s="232">
        <f t="shared" si="8147"/>
        <v>0</v>
      </c>
      <c r="AY474" s="233">
        <f t="shared" si="8148"/>
        <v>0</v>
      </c>
      <c r="AZ474" s="106"/>
      <c r="BA474" s="107"/>
      <c r="BB474" s="90">
        <f t="shared" si="8149"/>
        <v>0</v>
      </c>
      <c r="BC474" s="106"/>
      <c r="BD474" s="107"/>
      <c r="BE474" s="90">
        <f t="shared" si="8150"/>
        <v>0</v>
      </c>
      <c r="BF474" s="278">
        <f t="shared" si="8151"/>
        <v>0</v>
      </c>
      <c r="BG474" s="232">
        <f t="shared" si="8152"/>
        <v>0</v>
      </c>
      <c r="BH474" s="233">
        <f t="shared" si="8153"/>
        <v>0</v>
      </c>
      <c r="BI474" s="106"/>
      <c r="BJ474" s="107"/>
      <c r="BK474" s="90">
        <f t="shared" si="8154"/>
        <v>0</v>
      </c>
      <c r="BL474" s="106"/>
      <c r="BM474" s="107"/>
      <c r="BN474" s="90">
        <f t="shared" si="8155"/>
        <v>0</v>
      </c>
      <c r="BO474" s="278">
        <f t="shared" si="8156"/>
        <v>0</v>
      </c>
      <c r="BP474" s="232">
        <f t="shared" si="8157"/>
        <v>0</v>
      </c>
      <c r="BQ474" s="233">
        <f t="shared" si="8158"/>
        <v>0</v>
      </c>
      <c r="BR474" s="76">
        <f t="shared" si="8159"/>
        <v>0</v>
      </c>
      <c r="BS474" s="45">
        <f t="shared" si="8160"/>
        <v>0</v>
      </c>
      <c r="BT474" s="51">
        <f t="shared" si="8161"/>
        <v>0</v>
      </c>
      <c r="BU474" s="76">
        <f t="shared" si="8162"/>
        <v>0</v>
      </c>
      <c r="BV474" s="45">
        <f t="shared" si="8163"/>
        <v>0</v>
      </c>
      <c r="BW474" s="51">
        <f t="shared" si="8164"/>
        <v>0</v>
      </c>
      <c r="BX474" s="284">
        <f t="shared" si="8165"/>
        <v>0</v>
      </c>
      <c r="BY474" s="253">
        <f t="shared" si="8166"/>
        <v>0</v>
      </c>
      <c r="BZ474" s="253">
        <f t="shared" si="8167"/>
        <v>0</v>
      </c>
      <c r="CA474" s="294"/>
      <c r="CB474" s="416"/>
      <c r="CC474" s="241">
        <f t="shared" si="8168"/>
        <v>0</v>
      </c>
      <c r="CD474" s="294"/>
      <c r="CE474" s="416"/>
      <c r="CF474" s="241">
        <f t="shared" si="8169"/>
        <v>0</v>
      </c>
      <c r="CG474" s="278">
        <f t="shared" si="8170"/>
        <v>0</v>
      </c>
      <c r="CH474" s="232">
        <f t="shared" si="8171"/>
        <v>0</v>
      </c>
      <c r="CI474" s="233">
        <f t="shared" si="8172"/>
        <v>0</v>
      </c>
      <c r="CJ474" s="294"/>
      <c r="CK474" s="416"/>
      <c r="CL474" s="241">
        <f t="shared" si="8173"/>
        <v>0</v>
      </c>
      <c r="CM474" s="294"/>
      <c r="CN474" s="416"/>
      <c r="CO474" s="241">
        <f t="shared" si="8174"/>
        <v>0</v>
      </c>
      <c r="CP474" s="278">
        <f t="shared" si="8175"/>
        <v>0</v>
      </c>
      <c r="CQ474" s="232">
        <f t="shared" si="8176"/>
        <v>0</v>
      </c>
      <c r="CR474" s="233">
        <f t="shared" si="8177"/>
        <v>0</v>
      </c>
      <c r="CS474" s="294"/>
      <c r="CT474" s="416"/>
      <c r="CU474" s="241">
        <f t="shared" si="8178"/>
        <v>0</v>
      </c>
      <c r="CV474" s="294"/>
      <c r="CW474" s="416"/>
      <c r="CX474" s="241">
        <f t="shared" si="8179"/>
        <v>0</v>
      </c>
      <c r="CY474" s="278">
        <f t="shared" si="8180"/>
        <v>0</v>
      </c>
      <c r="CZ474" s="232">
        <f t="shared" si="8181"/>
        <v>0</v>
      </c>
      <c r="DA474" s="233">
        <f t="shared" si="8182"/>
        <v>0</v>
      </c>
      <c r="DB474" s="472">
        <f t="shared" si="8183"/>
        <v>0</v>
      </c>
      <c r="DC474" s="450">
        <f t="shared" si="8184"/>
        <v>0</v>
      </c>
      <c r="DD474" s="451">
        <f t="shared" si="8185"/>
        <v>0</v>
      </c>
      <c r="DE474" s="472">
        <f t="shared" si="8186"/>
        <v>0</v>
      </c>
      <c r="DF474" s="450">
        <f t="shared" si="8187"/>
        <v>0</v>
      </c>
      <c r="DG474" s="451">
        <f t="shared" si="8188"/>
        <v>0</v>
      </c>
      <c r="DH474" s="284">
        <f t="shared" si="8189"/>
        <v>0</v>
      </c>
      <c r="DI474" s="253">
        <f t="shared" si="8190"/>
        <v>0</v>
      </c>
      <c r="DJ474" s="253">
        <f t="shared" si="8191"/>
        <v>0</v>
      </c>
      <c r="DK474" s="106"/>
      <c r="DL474" s="107"/>
      <c r="DM474" s="90">
        <f t="shared" si="8192"/>
        <v>0</v>
      </c>
      <c r="DN474" s="106"/>
      <c r="DO474" s="107"/>
      <c r="DP474" s="90">
        <f t="shared" si="8193"/>
        <v>0</v>
      </c>
      <c r="DQ474" s="278">
        <f t="shared" si="8194"/>
        <v>0</v>
      </c>
      <c r="DR474" s="232">
        <f t="shared" si="8195"/>
        <v>0</v>
      </c>
      <c r="DS474" s="233">
        <f t="shared" si="8196"/>
        <v>0</v>
      </c>
      <c r="DT474" s="106"/>
      <c r="DU474" s="107"/>
      <c r="DV474" s="90">
        <f t="shared" si="8197"/>
        <v>0</v>
      </c>
      <c r="DW474" s="106"/>
      <c r="DX474" s="107"/>
      <c r="DY474" s="90">
        <f t="shared" si="8198"/>
        <v>0</v>
      </c>
      <c r="DZ474" s="278">
        <f t="shared" si="8199"/>
        <v>0</v>
      </c>
      <c r="EA474" s="232">
        <f t="shared" si="8200"/>
        <v>0</v>
      </c>
      <c r="EB474" s="233">
        <f t="shared" si="8201"/>
        <v>0</v>
      </c>
      <c r="EC474" s="106"/>
      <c r="ED474" s="107"/>
      <c r="EE474" s="90">
        <f t="shared" si="8202"/>
        <v>0</v>
      </c>
      <c r="EF474" s="106"/>
      <c r="EG474" s="107"/>
      <c r="EH474" s="90">
        <f t="shared" si="8203"/>
        <v>0</v>
      </c>
      <c r="EI474" s="78">
        <f t="shared" si="8204"/>
        <v>0</v>
      </c>
      <c r="EJ474" s="42">
        <f t="shared" si="8205"/>
        <v>0</v>
      </c>
      <c r="EK474" s="43">
        <f t="shared" si="8206"/>
        <v>0</v>
      </c>
      <c r="EL474" s="76">
        <f t="shared" si="8207"/>
        <v>0</v>
      </c>
      <c r="EM474" s="45">
        <f t="shared" si="8208"/>
        <v>0</v>
      </c>
      <c r="EN474" s="51">
        <f t="shared" si="8209"/>
        <v>0</v>
      </c>
      <c r="EO474" s="76">
        <f t="shared" si="8210"/>
        <v>0</v>
      </c>
      <c r="EP474" s="45">
        <f t="shared" si="8211"/>
        <v>0</v>
      </c>
      <c r="EQ474" s="51">
        <f t="shared" si="8212"/>
        <v>0</v>
      </c>
      <c r="ER474" s="79">
        <f t="shared" si="8213"/>
        <v>0</v>
      </c>
      <c r="ES474" s="52">
        <f t="shared" si="8214"/>
        <v>0</v>
      </c>
      <c r="ET474" s="52">
        <f t="shared" si="8215"/>
        <v>0</v>
      </c>
      <c r="EU474" s="77">
        <f t="shared" si="8216"/>
        <v>0</v>
      </c>
      <c r="EV474" s="80">
        <f t="shared" si="8217"/>
        <v>0</v>
      </c>
      <c r="EW474" s="29">
        <f t="shared" si="8218"/>
        <v>0</v>
      </c>
      <c r="EX474" s="27">
        <f t="shared" si="8219"/>
        <v>0</v>
      </c>
      <c r="EY474" s="28">
        <f t="shared" si="8220"/>
        <v>0</v>
      </c>
      <c r="EZ474" s="29">
        <f t="shared" si="8221"/>
        <v>0</v>
      </c>
      <c r="FA474" s="27">
        <f t="shared" si="8222"/>
        <v>0</v>
      </c>
      <c r="FB474" s="28">
        <f t="shared" si="8223"/>
        <v>0</v>
      </c>
      <c r="FC474" s="29">
        <f t="shared" si="8224"/>
        <v>0</v>
      </c>
      <c r="FE474" s="187"/>
      <c r="FF474" s="188"/>
      <c r="FG474" s="188"/>
      <c r="FH474" s="187"/>
      <c r="FI474" s="294"/>
      <c r="FJ474" s="416"/>
      <c r="FK474" s="241">
        <f t="shared" si="8225"/>
        <v>0</v>
      </c>
      <c r="FL474" s="294"/>
      <c r="FM474" s="416"/>
      <c r="FN474" s="241">
        <f t="shared" si="8226"/>
        <v>0</v>
      </c>
      <c r="FO474" s="78">
        <f t="shared" si="8227"/>
        <v>0</v>
      </c>
      <c r="FP474" s="42">
        <f t="shared" si="8228"/>
        <v>0</v>
      </c>
      <c r="FQ474" s="43">
        <f t="shared" si="8229"/>
        <v>0</v>
      </c>
      <c r="FR474" s="294"/>
      <c r="FS474" s="416"/>
      <c r="FT474" s="241">
        <f t="shared" si="8230"/>
        <v>0</v>
      </c>
      <c r="FU474" s="294"/>
      <c r="FV474" s="416"/>
      <c r="FW474" s="241">
        <f t="shared" si="8231"/>
        <v>0</v>
      </c>
      <c r="FX474" s="78">
        <f t="shared" si="8232"/>
        <v>0</v>
      </c>
      <c r="FY474" s="42">
        <f t="shared" si="8233"/>
        <v>0</v>
      </c>
      <c r="FZ474" s="43">
        <f t="shared" si="8234"/>
        <v>0</v>
      </c>
      <c r="GA474" s="294"/>
      <c r="GB474" s="416"/>
      <c r="GC474" s="241">
        <f t="shared" si="8235"/>
        <v>0</v>
      </c>
      <c r="GD474" s="294"/>
      <c r="GE474" s="416"/>
      <c r="GF474" s="241">
        <f t="shared" si="8236"/>
        <v>0</v>
      </c>
      <c r="GG474" s="278">
        <f t="shared" si="8237"/>
        <v>0</v>
      </c>
      <c r="GH474" s="232">
        <f t="shared" si="8238"/>
        <v>0</v>
      </c>
      <c r="GI474" s="233">
        <f t="shared" si="8239"/>
        <v>0</v>
      </c>
      <c r="GJ474" s="472">
        <f t="shared" si="8240"/>
        <v>0</v>
      </c>
      <c r="GK474" s="450">
        <f t="shared" si="8241"/>
        <v>0</v>
      </c>
      <c r="GL474" s="451">
        <f t="shared" si="8242"/>
        <v>0</v>
      </c>
      <c r="GM474" s="472">
        <f t="shared" si="8243"/>
        <v>0</v>
      </c>
      <c r="GN474" s="450">
        <f t="shared" si="8244"/>
        <v>0</v>
      </c>
      <c r="GO474" s="451">
        <f t="shared" si="8245"/>
        <v>0</v>
      </c>
      <c r="GP474" s="284">
        <f t="shared" si="8246"/>
        <v>0</v>
      </c>
      <c r="GQ474" s="253">
        <f t="shared" si="8247"/>
        <v>0</v>
      </c>
      <c r="GR474" s="253">
        <f t="shared" si="8248"/>
        <v>0</v>
      </c>
      <c r="GS474" s="106"/>
      <c r="GT474" s="107"/>
      <c r="GU474" s="90">
        <f t="shared" si="8249"/>
        <v>0</v>
      </c>
      <c r="GV474" s="106"/>
      <c r="GW474" s="107"/>
      <c r="GX474" s="90">
        <f t="shared" si="8250"/>
        <v>0</v>
      </c>
      <c r="GY474" s="278">
        <f t="shared" si="8251"/>
        <v>0</v>
      </c>
      <c r="GZ474" s="232">
        <f t="shared" si="8252"/>
        <v>0</v>
      </c>
      <c r="HA474" s="233">
        <f t="shared" si="8253"/>
        <v>0</v>
      </c>
      <c r="HB474" s="106"/>
      <c r="HC474" s="107"/>
      <c r="HD474" s="90">
        <f t="shared" si="8254"/>
        <v>0</v>
      </c>
      <c r="HE474" s="106"/>
      <c r="HF474" s="107"/>
      <c r="HG474" s="90">
        <f t="shared" si="8255"/>
        <v>0</v>
      </c>
      <c r="HH474" s="278">
        <f t="shared" si="8256"/>
        <v>0</v>
      </c>
      <c r="HI474" s="232">
        <f t="shared" si="8257"/>
        <v>0</v>
      </c>
      <c r="HJ474" s="233">
        <f t="shared" si="8258"/>
        <v>0</v>
      </c>
      <c r="HK474" s="106"/>
      <c r="HL474" s="107"/>
      <c r="HM474" s="90">
        <f t="shared" si="8259"/>
        <v>0</v>
      </c>
      <c r="HN474" s="106"/>
      <c r="HO474" s="107"/>
      <c r="HP474" s="90">
        <f t="shared" si="8260"/>
        <v>0</v>
      </c>
      <c r="HQ474" s="278">
        <f t="shared" si="8261"/>
        <v>0</v>
      </c>
      <c r="HR474" s="232">
        <f t="shared" si="8262"/>
        <v>0</v>
      </c>
      <c r="HS474" s="233">
        <f t="shared" si="8263"/>
        <v>0</v>
      </c>
      <c r="HT474" s="76">
        <f t="shared" si="8264"/>
        <v>0</v>
      </c>
      <c r="HU474" s="45">
        <f t="shared" si="8265"/>
        <v>0</v>
      </c>
      <c r="HV474" s="51">
        <f t="shared" si="8266"/>
        <v>0</v>
      </c>
      <c r="HW474" s="76">
        <f t="shared" si="8267"/>
        <v>0</v>
      </c>
      <c r="HX474" s="45">
        <f t="shared" si="8268"/>
        <v>0</v>
      </c>
      <c r="HY474" s="51">
        <f t="shared" si="8269"/>
        <v>0</v>
      </c>
      <c r="HZ474" s="284">
        <f t="shared" si="8270"/>
        <v>0</v>
      </c>
      <c r="IA474" s="253">
        <f t="shared" si="8271"/>
        <v>0</v>
      </c>
      <c r="IB474" s="253">
        <f t="shared" si="8272"/>
        <v>0</v>
      </c>
      <c r="IC474" s="294"/>
      <c r="ID474" s="416"/>
      <c r="IE474" s="241">
        <f t="shared" si="8273"/>
        <v>0</v>
      </c>
      <c r="IF474" s="294"/>
      <c r="IG474" s="416"/>
      <c r="IH474" s="241">
        <f t="shared" si="8274"/>
        <v>0</v>
      </c>
      <c r="II474" s="278">
        <f t="shared" si="8275"/>
        <v>0</v>
      </c>
      <c r="IJ474" s="232">
        <f t="shared" si="8276"/>
        <v>0</v>
      </c>
      <c r="IK474" s="233">
        <f t="shared" si="8277"/>
        <v>0</v>
      </c>
      <c r="IL474" s="294"/>
      <c r="IM474" s="416"/>
      <c r="IN474" s="241">
        <f t="shared" si="8278"/>
        <v>0</v>
      </c>
      <c r="IO474" s="294"/>
      <c r="IP474" s="416"/>
      <c r="IQ474" s="241">
        <f t="shared" si="8279"/>
        <v>0</v>
      </c>
      <c r="IR474" s="278">
        <f t="shared" si="8280"/>
        <v>0</v>
      </c>
      <c r="IS474" s="232">
        <f t="shared" si="8281"/>
        <v>0</v>
      </c>
      <c r="IT474" s="233">
        <f t="shared" si="8282"/>
        <v>0</v>
      </c>
      <c r="IU474" s="294"/>
      <c r="IV474" s="416"/>
      <c r="IW474" s="241">
        <f t="shared" si="8283"/>
        <v>0</v>
      </c>
      <c r="IX474" s="294"/>
      <c r="IY474" s="416"/>
      <c r="IZ474" s="241">
        <f t="shared" si="8284"/>
        <v>0</v>
      </c>
      <c r="JA474" s="278">
        <f t="shared" si="8285"/>
        <v>0</v>
      </c>
      <c r="JB474" s="232">
        <f t="shared" si="8286"/>
        <v>0</v>
      </c>
      <c r="JC474" s="233">
        <f t="shared" si="8287"/>
        <v>0</v>
      </c>
      <c r="JD474" s="472">
        <f t="shared" si="8288"/>
        <v>0</v>
      </c>
      <c r="JE474" s="450">
        <f t="shared" si="8289"/>
        <v>0</v>
      </c>
      <c r="JF474" s="451">
        <f t="shared" si="8290"/>
        <v>0</v>
      </c>
      <c r="JG474" s="472">
        <f t="shared" si="8291"/>
        <v>0</v>
      </c>
      <c r="JH474" s="450">
        <f t="shared" si="8292"/>
        <v>0</v>
      </c>
      <c r="JI474" s="451">
        <f t="shared" si="8293"/>
        <v>0</v>
      </c>
      <c r="JJ474" s="284">
        <f t="shared" si="8294"/>
        <v>0</v>
      </c>
      <c r="JK474" s="253">
        <f t="shared" si="8295"/>
        <v>0</v>
      </c>
      <c r="JL474" s="253">
        <f t="shared" si="8296"/>
        <v>0</v>
      </c>
      <c r="JM474" s="106"/>
      <c r="JN474" s="107"/>
      <c r="JO474" s="90">
        <f t="shared" si="8297"/>
        <v>0</v>
      </c>
      <c r="JP474" s="106"/>
      <c r="JQ474" s="107"/>
      <c r="JR474" s="90">
        <f t="shared" si="8298"/>
        <v>0</v>
      </c>
      <c r="JS474" s="278">
        <f t="shared" si="8299"/>
        <v>0</v>
      </c>
      <c r="JT474" s="232">
        <f t="shared" si="8300"/>
        <v>0</v>
      </c>
      <c r="JU474" s="233">
        <f t="shared" si="8301"/>
        <v>0</v>
      </c>
      <c r="JV474" s="106"/>
      <c r="JW474" s="107"/>
      <c r="JX474" s="90">
        <f t="shared" si="8302"/>
        <v>0</v>
      </c>
      <c r="JY474" s="106"/>
      <c r="JZ474" s="107"/>
      <c r="KA474" s="90">
        <f t="shared" si="8303"/>
        <v>0</v>
      </c>
      <c r="KB474" s="278">
        <f t="shared" si="8304"/>
        <v>0</v>
      </c>
      <c r="KC474" s="232">
        <f t="shared" si="8305"/>
        <v>0</v>
      </c>
      <c r="KD474" s="233">
        <f t="shared" si="8306"/>
        <v>0</v>
      </c>
      <c r="KE474" s="106"/>
      <c r="KF474" s="107"/>
      <c r="KG474" s="90">
        <f t="shared" si="8307"/>
        <v>0</v>
      </c>
      <c r="KH474" s="106"/>
      <c r="KI474" s="107"/>
      <c r="KJ474" s="90">
        <f t="shared" si="8308"/>
        <v>0</v>
      </c>
      <c r="KK474" s="78">
        <f t="shared" si="8309"/>
        <v>0</v>
      </c>
      <c r="KL474" s="42">
        <f t="shared" si="8310"/>
        <v>0</v>
      </c>
      <c r="KM474" s="43">
        <f t="shared" si="8311"/>
        <v>0</v>
      </c>
      <c r="KN474" s="76">
        <f t="shared" si="8312"/>
        <v>0</v>
      </c>
      <c r="KO474" s="45">
        <f t="shared" si="8313"/>
        <v>0</v>
      </c>
      <c r="KP474" s="51">
        <f t="shared" si="8314"/>
        <v>0</v>
      </c>
      <c r="KQ474" s="76">
        <f t="shared" si="8315"/>
        <v>0</v>
      </c>
      <c r="KR474" s="45">
        <f t="shared" si="8316"/>
        <v>0</v>
      </c>
      <c r="KS474" s="51">
        <f t="shared" si="8317"/>
        <v>0</v>
      </c>
      <c r="KT474" s="79">
        <f t="shared" si="8318"/>
        <v>0</v>
      </c>
      <c r="KU474" s="52">
        <f t="shared" si="8319"/>
        <v>0</v>
      </c>
      <c r="KV474" s="52">
        <f t="shared" si="8320"/>
        <v>0</v>
      </c>
      <c r="KW474" s="77">
        <f t="shared" si="8321"/>
        <v>0</v>
      </c>
      <c r="KX474" s="80">
        <f t="shared" si="8322"/>
        <v>0</v>
      </c>
      <c r="KY474" s="29">
        <f t="shared" si="8323"/>
        <v>0</v>
      </c>
      <c r="KZ474" s="27">
        <f t="shared" si="8324"/>
        <v>0</v>
      </c>
      <c r="LA474" s="28">
        <f t="shared" si="8325"/>
        <v>0</v>
      </c>
      <c r="LB474" s="29">
        <f t="shared" si="8326"/>
        <v>0</v>
      </c>
      <c r="LC474" s="27">
        <f t="shared" si="8327"/>
        <v>0</v>
      </c>
      <c r="LD474" s="28">
        <f t="shared" si="8328"/>
        <v>0</v>
      </c>
      <c r="LE474" s="29">
        <f t="shared" si="8329"/>
        <v>0</v>
      </c>
    </row>
    <row r="475" spans="2:317" ht="20.25" hidden="1" customHeight="1" outlineLevel="3">
      <c r="B475" s="187"/>
      <c r="C475" s="188"/>
      <c r="D475" s="188"/>
      <c r="E475" s="188"/>
      <c r="F475" s="187"/>
      <c r="G475" s="294"/>
      <c r="H475" s="295"/>
      <c r="I475" s="241">
        <f t="shared" si="8120"/>
        <v>0</v>
      </c>
      <c r="J475" s="294"/>
      <c r="K475" s="295"/>
      <c r="L475" s="241">
        <f t="shared" si="8121"/>
        <v>0</v>
      </c>
      <c r="M475" s="78">
        <f t="shared" si="8122"/>
        <v>0</v>
      </c>
      <c r="N475" s="42">
        <f t="shared" si="8123"/>
        <v>0</v>
      </c>
      <c r="O475" s="43">
        <f t="shared" si="8124"/>
        <v>0</v>
      </c>
      <c r="P475" s="294"/>
      <c r="Q475" s="295"/>
      <c r="R475" s="241">
        <f t="shared" si="8125"/>
        <v>0</v>
      </c>
      <c r="S475" s="294"/>
      <c r="T475" s="295"/>
      <c r="U475" s="241">
        <f t="shared" si="8126"/>
        <v>0</v>
      </c>
      <c r="V475" s="78">
        <f t="shared" si="8127"/>
        <v>0</v>
      </c>
      <c r="W475" s="42">
        <f t="shared" si="8128"/>
        <v>0</v>
      </c>
      <c r="X475" s="43">
        <f t="shared" si="8129"/>
        <v>0</v>
      </c>
      <c r="Y475" s="294"/>
      <c r="Z475" s="295"/>
      <c r="AA475" s="241">
        <f t="shared" si="8130"/>
        <v>0</v>
      </c>
      <c r="AB475" s="294"/>
      <c r="AC475" s="295"/>
      <c r="AD475" s="241">
        <f t="shared" si="8131"/>
        <v>0</v>
      </c>
      <c r="AE475" s="278">
        <f t="shared" si="8132"/>
        <v>0</v>
      </c>
      <c r="AF475" s="232">
        <f t="shared" si="8133"/>
        <v>0</v>
      </c>
      <c r="AG475" s="233">
        <f t="shared" si="8134"/>
        <v>0</v>
      </c>
      <c r="AH475" s="472">
        <f t="shared" si="8135"/>
        <v>0</v>
      </c>
      <c r="AI475" s="450">
        <f t="shared" si="8136"/>
        <v>0</v>
      </c>
      <c r="AJ475" s="451">
        <f t="shared" si="8137"/>
        <v>0</v>
      </c>
      <c r="AK475" s="472">
        <f t="shared" si="8138"/>
        <v>0</v>
      </c>
      <c r="AL475" s="450">
        <f t="shared" si="8139"/>
        <v>0</v>
      </c>
      <c r="AM475" s="451">
        <f t="shared" si="8140"/>
        <v>0</v>
      </c>
      <c r="AN475" s="284">
        <f t="shared" si="8141"/>
        <v>0</v>
      </c>
      <c r="AO475" s="253">
        <f t="shared" si="8142"/>
        <v>0</v>
      </c>
      <c r="AP475" s="253">
        <f t="shared" si="8143"/>
        <v>0</v>
      </c>
      <c r="AQ475" s="106"/>
      <c r="AR475" s="108"/>
      <c r="AS475" s="90">
        <f t="shared" si="8144"/>
        <v>0</v>
      </c>
      <c r="AT475" s="106"/>
      <c r="AU475" s="108"/>
      <c r="AV475" s="90">
        <f t="shared" si="8145"/>
        <v>0</v>
      </c>
      <c r="AW475" s="278">
        <f t="shared" si="8146"/>
        <v>0</v>
      </c>
      <c r="AX475" s="232">
        <f t="shared" si="8147"/>
        <v>0</v>
      </c>
      <c r="AY475" s="233">
        <f t="shared" si="8148"/>
        <v>0</v>
      </c>
      <c r="AZ475" s="106"/>
      <c r="BA475" s="108"/>
      <c r="BB475" s="90">
        <f t="shared" si="8149"/>
        <v>0</v>
      </c>
      <c r="BC475" s="106"/>
      <c r="BD475" s="108"/>
      <c r="BE475" s="90">
        <f t="shared" si="8150"/>
        <v>0</v>
      </c>
      <c r="BF475" s="278">
        <f t="shared" si="8151"/>
        <v>0</v>
      </c>
      <c r="BG475" s="232">
        <f t="shared" si="8152"/>
        <v>0</v>
      </c>
      <c r="BH475" s="233">
        <f t="shared" si="8153"/>
        <v>0</v>
      </c>
      <c r="BI475" s="106"/>
      <c r="BJ475" s="108"/>
      <c r="BK475" s="90">
        <f t="shared" si="8154"/>
        <v>0</v>
      </c>
      <c r="BL475" s="106"/>
      <c r="BM475" s="108"/>
      <c r="BN475" s="90">
        <f t="shared" si="8155"/>
        <v>0</v>
      </c>
      <c r="BO475" s="278">
        <f t="shared" si="8156"/>
        <v>0</v>
      </c>
      <c r="BP475" s="232">
        <f t="shared" si="8157"/>
        <v>0</v>
      </c>
      <c r="BQ475" s="233">
        <f t="shared" si="8158"/>
        <v>0</v>
      </c>
      <c r="BR475" s="76">
        <f t="shared" si="8159"/>
        <v>0</v>
      </c>
      <c r="BS475" s="45">
        <f t="shared" si="8160"/>
        <v>0</v>
      </c>
      <c r="BT475" s="51">
        <f t="shared" si="8161"/>
        <v>0</v>
      </c>
      <c r="BU475" s="76">
        <f t="shared" si="8162"/>
        <v>0</v>
      </c>
      <c r="BV475" s="45">
        <f t="shared" si="8163"/>
        <v>0</v>
      </c>
      <c r="BW475" s="51">
        <f t="shared" si="8164"/>
        <v>0</v>
      </c>
      <c r="BX475" s="284">
        <f t="shared" si="8165"/>
        <v>0</v>
      </c>
      <c r="BY475" s="253">
        <f t="shared" si="8166"/>
        <v>0</v>
      </c>
      <c r="BZ475" s="253">
        <f t="shared" si="8167"/>
        <v>0</v>
      </c>
      <c r="CA475" s="294"/>
      <c r="CB475" s="295"/>
      <c r="CC475" s="241">
        <f t="shared" si="8168"/>
        <v>0</v>
      </c>
      <c r="CD475" s="294"/>
      <c r="CE475" s="295"/>
      <c r="CF475" s="241">
        <f t="shared" si="8169"/>
        <v>0</v>
      </c>
      <c r="CG475" s="278">
        <f t="shared" si="8170"/>
        <v>0</v>
      </c>
      <c r="CH475" s="232">
        <f t="shared" si="8171"/>
        <v>0</v>
      </c>
      <c r="CI475" s="233">
        <f t="shared" si="8172"/>
        <v>0</v>
      </c>
      <c r="CJ475" s="294"/>
      <c r="CK475" s="295"/>
      <c r="CL475" s="241">
        <f t="shared" si="8173"/>
        <v>0</v>
      </c>
      <c r="CM475" s="294"/>
      <c r="CN475" s="295"/>
      <c r="CO475" s="241">
        <f t="shared" si="8174"/>
        <v>0</v>
      </c>
      <c r="CP475" s="278">
        <f t="shared" si="8175"/>
        <v>0</v>
      </c>
      <c r="CQ475" s="232">
        <f t="shared" si="8176"/>
        <v>0</v>
      </c>
      <c r="CR475" s="233">
        <f t="shared" si="8177"/>
        <v>0</v>
      </c>
      <c r="CS475" s="294"/>
      <c r="CT475" s="295"/>
      <c r="CU475" s="241">
        <f t="shared" si="8178"/>
        <v>0</v>
      </c>
      <c r="CV475" s="294"/>
      <c r="CW475" s="295"/>
      <c r="CX475" s="241">
        <f t="shared" si="8179"/>
        <v>0</v>
      </c>
      <c r="CY475" s="278">
        <f t="shared" si="8180"/>
        <v>0</v>
      </c>
      <c r="CZ475" s="232">
        <f t="shared" si="8181"/>
        <v>0</v>
      </c>
      <c r="DA475" s="233">
        <f t="shared" si="8182"/>
        <v>0</v>
      </c>
      <c r="DB475" s="472">
        <f t="shared" si="8183"/>
        <v>0</v>
      </c>
      <c r="DC475" s="450">
        <f t="shared" si="8184"/>
        <v>0</v>
      </c>
      <c r="DD475" s="451">
        <f t="shared" si="8185"/>
        <v>0</v>
      </c>
      <c r="DE475" s="472">
        <f t="shared" si="8186"/>
        <v>0</v>
      </c>
      <c r="DF475" s="450">
        <f t="shared" si="8187"/>
        <v>0</v>
      </c>
      <c r="DG475" s="451">
        <f t="shared" si="8188"/>
        <v>0</v>
      </c>
      <c r="DH475" s="284">
        <f t="shared" si="8189"/>
        <v>0</v>
      </c>
      <c r="DI475" s="253">
        <f t="shared" si="8190"/>
        <v>0</v>
      </c>
      <c r="DJ475" s="253">
        <f t="shared" si="8191"/>
        <v>0</v>
      </c>
      <c r="DK475" s="106"/>
      <c r="DL475" s="108"/>
      <c r="DM475" s="90">
        <f t="shared" si="8192"/>
        <v>0</v>
      </c>
      <c r="DN475" s="106"/>
      <c r="DO475" s="108"/>
      <c r="DP475" s="90">
        <f t="shared" si="8193"/>
        <v>0</v>
      </c>
      <c r="DQ475" s="278">
        <f t="shared" si="8194"/>
        <v>0</v>
      </c>
      <c r="DR475" s="232">
        <f t="shared" si="8195"/>
        <v>0</v>
      </c>
      <c r="DS475" s="233">
        <f t="shared" si="8196"/>
        <v>0</v>
      </c>
      <c r="DT475" s="106"/>
      <c r="DU475" s="108"/>
      <c r="DV475" s="90">
        <f t="shared" si="8197"/>
        <v>0</v>
      </c>
      <c r="DW475" s="106"/>
      <c r="DX475" s="108"/>
      <c r="DY475" s="90">
        <f t="shared" si="8198"/>
        <v>0</v>
      </c>
      <c r="DZ475" s="278">
        <f t="shared" si="8199"/>
        <v>0</v>
      </c>
      <c r="EA475" s="232">
        <f t="shared" si="8200"/>
        <v>0</v>
      </c>
      <c r="EB475" s="233">
        <f t="shared" si="8201"/>
        <v>0</v>
      </c>
      <c r="EC475" s="106"/>
      <c r="ED475" s="108"/>
      <c r="EE475" s="90">
        <f t="shared" si="8202"/>
        <v>0</v>
      </c>
      <c r="EF475" s="106"/>
      <c r="EG475" s="108"/>
      <c r="EH475" s="90">
        <f t="shared" si="8203"/>
        <v>0</v>
      </c>
      <c r="EI475" s="78">
        <f t="shared" si="8204"/>
        <v>0</v>
      </c>
      <c r="EJ475" s="42">
        <f t="shared" si="8205"/>
        <v>0</v>
      </c>
      <c r="EK475" s="43">
        <f t="shared" si="8206"/>
        <v>0</v>
      </c>
      <c r="EL475" s="76">
        <f t="shared" si="8207"/>
        <v>0</v>
      </c>
      <c r="EM475" s="45">
        <f t="shared" si="8208"/>
        <v>0</v>
      </c>
      <c r="EN475" s="51">
        <f t="shared" si="8209"/>
        <v>0</v>
      </c>
      <c r="EO475" s="76">
        <f t="shared" si="8210"/>
        <v>0</v>
      </c>
      <c r="EP475" s="45">
        <f t="shared" si="8211"/>
        <v>0</v>
      </c>
      <c r="EQ475" s="51">
        <f t="shared" si="8212"/>
        <v>0</v>
      </c>
      <c r="ER475" s="79">
        <f t="shared" si="8213"/>
        <v>0</v>
      </c>
      <c r="ES475" s="52">
        <f t="shared" si="8214"/>
        <v>0</v>
      </c>
      <c r="ET475" s="52">
        <f t="shared" si="8215"/>
        <v>0</v>
      </c>
      <c r="EU475" s="77">
        <f t="shared" si="8216"/>
        <v>0</v>
      </c>
      <c r="EV475" s="80">
        <f t="shared" si="8217"/>
        <v>0</v>
      </c>
      <c r="EW475" s="29">
        <f t="shared" si="8218"/>
        <v>0</v>
      </c>
      <c r="EX475" s="27">
        <f t="shared" si="8219"/>
        <v>0</v>
      </c>
      <c r="EY475" s="28">
        <f t="shared" si="8220"/>
        <v>0</v>
      </c>
      <c r="EZ475" s="29">
        <f t="shared" si="8221"/>
        <v>0</v>
      </c>
      <c r="FA475" s="27">
        <f t="shared" si="8222"/>
        <v>0</v>
      </c>
      <c r="FB475" s="28">
        <f t="shared" si="8223"/>
        <v>0</v>
      </c>
      <c r="FC475" s="29">
        <f t="shared" si="8224"/>
        <v>0</v>
      </c>
      <c r="FE475" s="187"/>
      <c r="FF475" s="188"/>
      <c r="FG475" s="188"/>
      <c r="FH475" s="187"/>
      <c r="FI475" s="294"/>
      <c r="FJ475" s="295"/>
      <c r="FK475" s="241">
        <f t="shared" si="8225"/>
        <v>0</v>
      </c>
      <c r="FL475" s="294"/>
      <c r="FM475" s="295"/>
      <c r="FN475" s="241">
        <f t="shared" si="8226"/>
        <v>0</v>
      </c>
      <c r="FO475" s="78">
        <f t="shared" si="8227"/>
        <v>0</v>
      </c>
      <c r="FP475" s="42">
        <f t="shared" si="8228"/>
        <v>0</v>
      </c>
      <c r="FQ475" s="43">
        <f t="shared" si="8229"/>
        <v>0</v>
      </c>
      <c r="FR475" s="294"/>
      <c r="FS475" s="295"/>
      <c r="FT475" s="241">
        <f t="shared" si="8230"/>
        <v>0</v>
      </c>
      <c r="FU475" s="294"/>
      <c r="FV475" s="295"/>
      <c r="FW475" s="241">
        <f t="shared" si="8231"/>
        <v>0</v>
      </c>
      <c r="FX475" s="78">
        <f t="shared" si="8232"/>
        <v>0</v>
      </c>
      <c r="FY475" s="42">
        <f t="shared" si="8233"/>
        <v>0</v>
      </c>
      <c r="FZ475" s="43">
        <f t="shared" si="8234"/>
        <v>0</v>
      </c>
      <c r="GA475" s="294"/>
      <c r="GB475" s="295"/>
      <c r="GC475" s="241">
        <f t="shared" si="8235"/>
        <v>0</v>
      </c>
      <c r="GD475" s="294"/>
      <c r="GE475" s="295"/>
      <c r="GF475" s="241">
        <f t="shared" si="8236"/>
        <v>0</v>
      </c>
      <c r="GG475" s="278">
        <f t="shared" si="8237"/>
        <v>0</v>
      </c>
      <c r="GH475" s="232">
        <f t="shared" si="8238"/>
        <v>0</v>
      </c>
      <c r="GI475" s="233">
        <f t="shared" si="8239"/>
        <v>0</v>
      </c>
      <c r="GJ475" s="472">
        <f t="shared" si="8240"/>
        <v>0</v>
      </c>
      <c r="GK475" s="450">
        <f t="shared" si="8241"/>
        <v>0</v>
      </c>
      <c r="GL475" s="451">
        <f t="shared" si="8242"/>
        <v>0</v>
      </c>
      <c r="GM475" s="472">
        <f t="shared" si="8243"/>
        <v>0</v>
      </c>
      <c r="GN475" s="450">
        <f t="shared" si="8244"/>
        <v>0</v>
      </c>
      <c r="GO475" s="451">
        <f t="shared" si="8245"/>
        <v>0</v>
      </c>
      <c r="GP475" s="284">
        <f t="shared" si="8246"/>
        <v>0</v>
      </c>
      <c r="GQ475" s="253">
        <f t="shared" si="8247"/>
        <v>0</v>
      </c>
      <c r="GR475" s="253">
        <f t="shared" si="8248"/>
        <v>0</v>
      </c>
      <c r="GS475" s="106"/>
      <c r="GT475" s="108"/>
      <c r="GU475" s="90">
        <f t="shared" si="8249"/>
        <v>0</v>
      </c>
      <c r="GV475" s="106"/>
      <c r="GW475" s="108"/>
      <c r="GX475" s="90">
        <f t="shared" si="8250"/>
        <v>0</v>
      </c>
      <c r="GY475" s="278">
        <f t="shared" si="8251"/>
        <v>0</v>
      </c>
      <c r="GZ475" s="232">
        <f t="shared" si="8252"/>
        <v>0</v>
      </c>
      <c r="HA475" s="233">
        <f t="shared" si="8253"/>
        <v>0</v>
      </c>
      <c r="HB475" s="106"/>
      <c r="HC475" s="108"/>
      <c r="HD475" s="90">
        <f t="shared" si="8254"/>
        <v>0</v>
      </c>
      <c r="HE475" s="106"/>
      <c r="HF475" s="108"/>
      <c r="HG475" s="90">
        <f t="shared" si="8255"/>
        <v>0</v>
      </c>
      <c r="HH475" s="278">
        <f t="shared" si="8256"/>
        <v>0</v>
      </c>
      <c r="HI475" s="232">
        <f t="shared" si="8257"/>
        <v>0</v>
      </c>
      <c r="HJ475" s="233">
        <f t="shared" si="8258"/>
        <v>0</v>
      </c>
      <c r="HK475" s="106"/>
      <c r="HL475" s="108"/>
      <c r="HM475" s="90">
        <f t="shared" si="8259"/>
        <v>0</v>
      </c>
      <c r="HN475" s="106"/>
      <c r="HO475" s="108"/>
      <c r="HP475" s="90">
        <f t="shared" si="8260"/>
        <v>0</v>
      </c>
      <c r="HQ475" s="278">
        <f t="shared" si="8261"/>
        <v>0</v>
      </c>
      <c r="HR475" s="232">
        <f t="shared" si="8262"/>
        <v>0</v>
      </c>
      <c r="HS475" s="233">
        <f t="shared" si="8263"/>
        <v>0</v>
      </c>
      <c r="HT475" s="76">
        <f t="shared" si="8264"/>
        <v>0</v>
      </c>
      <c r="HU475" s="45">
        <f t="shared" si="8265"/>
        <v>0</v>
      </c>
      <c r="HV475" s="51">
        <f t="shared" si="8266"/>
        <v>0</v>
      </c>
      <c r="HW475" s="76">
        <f t="shared" si="8267"/>
        <v>0</v>
      </c>
      <c r="HX475" s="45">
        <f t="shared" si="8268"/>
        <v>0</v>
      </c>
      <c r="HY475" s="51">
        <f t="shared" si="8269"/>
        <v>0</v>
      </c>
      <c r="HZ475" s="284">
        <f t="shared" si="8270"/>
        <v>0</v>
      </c>
      <c r="IA475" s="253">
        <f t="shared" si="8271"/>
        <v>0</v>
      </c>
      <c r="IB475" s="253">
        <f t="shared" si="8272"/>
        <v>0</v>
      </c>
      <c r="IC475" s="294"/>
      <c r="ID475" s="295"/>
      <c r="IE475" s="241">
        <f t="shared" si="8273"/>
        <v>0</v>
      </c>
      <c r="IF475" s="294"/>
      <c r="IG475" s="295"/>
      <c r="IH475" s="241">
        <f t="shared" si="8274"/>
        <v>0</v>
      </c>
      <c r="II475" s="278">
        <f t="shared" si="8275"/>
        <v>0</v>
      </c>
      <c r="IJ475" s="232">
        <f t="shared" si="8276"/>
        <v>0</v>
      </c>
      <c r="IK475" s="233">
        <f t="shared" si="8277"/>
        <v>0</v>
      </c>
      <c r="IL475" s="294"/>
      <c r="IM475" s="295"/>
      <c r="IN475" s="241">
        <f t="shared" si="8278"/>
        <v>0</v>
      </c>
      <c r="IO475" s="294"/>
      <c r="IP475" s="295"/>
      <c r="IQ475" s="241">
        <f t="shared" si="8279"/>
        <v>0</v>
      </c>
      <c r="IR475" s="278">
        <f t="shared" si="8280"/>
        <v>0</v>
      </c>
      <c r="IS475" s="232">
        <f t="shared" si="8281"/>
        <v>0</v>
      </c>
      <c r="IT475" s="233">
        <f t="shared" si="8282"/>
        <v>0</v>
      </c>
      <c r="IU475" s="294"/>
      <c r="IV475" s="295"/>
      <c r="IW475" s="241">
        <f t="shared" si="8283"/>
        <v>0</v>
      </c>
      <c r="IX475" s="294"/>
      <c r="IY475" s="295"/>
      <c r="IZ475" s="241">
        <f t="shared" si="8284"/>
        <v>0</v>
      </c>
      <c r="JA475" s="278">
        <f t="shared" si="8285"/>
        <v>0</v>
      </c>
      <c r="JB475" s="232">
        <f t="shared" si="8286"/>
        <v>0</v>
      </c>
      <c r="JC475" s="233">
        <f t="shared" si="8287"/>
        <v>0</v>
      </c>
      <c r="JD475" s="472">
        <f t="shared" si="8288"/>
        <v>0</v>
      </c>
      <c r="JE475" s="450">
        <f t="shared" si="8289"/>
        <v>0</v>
      </c>
      <c r="JF475" s="451">
        <f t="shared" si="8290"/>
        <v>0</v>
      </c>
      <c r="JG475" s="472">
        <f t="shared" si="8291"/>
        <v>0</v>
      </c>
      <c r="JH475" s="450">
        <f t="shared" si="8292"/>
        <v>0</v>
      </c>
      <c r="JI475" s="451">
        <f t="shared" si="8293"/>
        <v>0</v>
      </c>
      <c r="JJ475" s="284">
        <f t="shared" si="8294"/>
        <v>0</v>
      </c>
      <c r="JK475" s="253">
        <f t="shared" si="8295"/>
        <v>0</v>
      </c>
      <c r="JL475" s="253">
        <f t="shared" si="8296"/>
        <v>0</v>
      </c>
      <c r="JM475" s="106"/>
      <c r="JN475" s="108"/>
      <c r="JO475" s="90">
        <f t="shared" si="8297"/>
        <v>0</v>
      </c>
      <c r="JP475" s="106"/>
      <c r="JQ475" s="108"/>
      <c r="JR475" s="90">
        <f t="shared" si="8298"/>
        <v>0</v>
      </c>
      <c r="JS475" s="278">
        <f t="shared" si="8299"/>
        <v>0</v>
      </c>
      <c r="JT475" s="232">
        <f t="shared" si="8300"/>
        <v>0</v>
      </c>
      <c r="JU475" s="233">
        <f t="shared" si="8301"/>
        <v>0</v>
      </c>
      <c r="JV475" s="106"/>
      <c r="JW475" s="108"/>
      <c r="JX475" s="90">
        <f t="shared" si="8302"/>
        <v>0</v>
      </c>
      <c r="JY475" s="106"/>
      <c r="JZ475" s="108"/>
      <c r="KA475" s="90">
        <f t="shared" si="8303"/>
        <v>0</v>
      </c>
      <c r="KB475" s="278">
        <f t="shared" si="8304"/>
        <v>0</v>
      </c>
      <c r="KC475" s="232">
        <f t="shared" si="8305"/>
        <v>0</v>
      </c>
      <c r="KD475" s="233">
        <f t="shared" si="8306"/>
        <v>0</v>
      </c>
      <c r="KE475" s="106"/>
      <c r="KF475" s="108"/>
      <c r="KG475" s="90">
        <f t="shared" si="8307"/>
        <v>0</v>
      </c>
      <c r="KH475" s="106"/>
      <c r="KI475" s="108"/>
      <c r="KJ475" s="90">
        <f t="shared" si="8308"/>
        <v>0</v>
      </c>
      <c r="KK475" s="78">
        <f t="shared" si="8309"/>
        <v>0</v>
      </c>
      <c r="KL475" s="42">
        <f t="shared" si="8310"/>
        <v>0</v>
      </c>
      <c r="KM475" s="43">
        <f t="shared" si="8311"/>
        <v>0</v>
      </c>
      <c r="KN475" s="76">
        <f t="shared" si="8312"/>
        <v>0</v>
      </c>
      <c r="KO475" s="45">
        <f t="shared" si="8313"/>
        <v>0</v>
      </c>
      <c r="KP475" s="51">
        <f t="shared" si="8314"/>
        <v>0</v>
      </c>
      <c r="KQ475" s="76">
        <f t="shared" si="8315"/>
        <v>0</v>
      </c>
      <c r="KR475" s="45">
        <f t="shared" si="8316"/>
        <v>0</v>
      </c>
      <c r="KS475" s="51">
        <f t="shared" si="8317"/>
        <v>0</v>
      </c>
      <c r="KT475" s="79">
        <f t="shared" si="8318"/>
        <v>0</v>
      </c>
      <c r="KU475" s="52">
        <f t="shared" si="8319"/>
        <v>0</v>
      </c>
      <c r="KV475" s="52">
        <f t="shared" si="8320"/>
        <v>0</v>
      </c>
      <c r="KW475" s="77">
        <f t="shared" si="8321"/>
        <v>0</v>
      </c>
      <c r="KX475" s="80">
        <f t="shared" si="8322"/>
        <v>0</v>
      </c>
      <c r="KY475" s="29">
        <f t="shared" si="8323"/>
        <v>0</v>
      </c>
      <c r="KZ475" s="27">
        <f t="shared" si="8324"/>
        <v>0</v>
      </c>
      <c r="LA475" s="28">
        <f t="shared" si="8325"/>
        <v>0</v>
      </c>
      <c r="LB475" s="29">
        <f t="shared" si="8326"/>
        <v>0</v>
      </c>
      <c r="LC475" s="27">
        <f t="shared" si="8327"/>
        <v>0</v>
      </c>
      <c r="LD475" s="28">
        <f t="shared" si="8328"/>
        <v>0</v>
      </c>
      <c r="LE475" s="29">
        <f t="shared" si="8329"/>
        <v>0</v>
      </c>
    </row>
    <row r="476" spans="2:317" s="129" customFormat="1" ht="20.25" hidden="1" customHeight="1" outlineLevel="2">
      <c r="B476" s="119" t="s">
        <v>258</v>
      </c>
      <c r="C476" s="120"/>
      <c r="D476" s="120"/>
      <c r="E476" s="120"/>
      <c r="F476" s="121"/>
      <c r="G476" s="430">
        <f>SUBTOTAL(9,G473:G475)</f>
        <v>0</v>
      </c>
      <c r="H476" s="420"/>
      <c r="I476" s="414">
        <f>SUBTOTAL(9,I473:I475)</f>
        <v>0</v>
      </c>
      <c r="J476" s="430">
        <f>SUBTOTAL(9,J473:J475)</f>
        <v>0</v>
      </c>
      <c r="K476" s="420"/>
      <c r="L476" s="414">
        <f>SUBTOTAL(9,L473:L475)</f>
        <v>0</v>
      </c>
      <c r="M476" s="109">
        <f>SUBTOTAL(9,M473:M475)</f>
        <v>0</v>
      </c>
      <c r="N476" s="92"/>
      <c r="O476" s="93">
        <f>SUBTOTAL(9,O473:O475)</f>
        <v>0</v>
      </c>
      <c r="P476" s="430">
        <f>SUBTOTAL(9,P473:P475)</f>
        <v>0</v>
      </c>
      <c r="Q476" s="420"/>
      <c r="R476" s="414">
        <f>SUBTOTAL(9,R473:R475)</f>
        <v>0</v>
      </c>
      <c r="S476" s="430">
        <f>SUBTOTAL(9,S473:S475)</f>
        <v>0</v>
      </c>
      <c r="T476" s="420"/>
      <c r="U476" s="414">
        <f>SUBTOTAL(9,U473:U475)</f>
        <v>0</v>
      </c>
      <c r="V476" s="109">
        <f>SUBTOTAL(9,V473:V475)</f>
        <v>0</v>
      </c>
      <c r="W476" s="92"/>
      <c r="X476" s="93">
        <f>SUBTOTAL(9,X473:X475)</f>
        <v>0</v>
      </c>
      <c r="Y476" s="430">
        <f>SUBTOTAL(9,Y473:Y475)</f>
        <v>0</v>
      </c>
      <c r="Z476" s="420"/>
      <c r="AA476" s="414">
        <f>SUBTOTAL(9,AA473:AA475)</f>
        <v>0</v>
      </c>
      <c r="AB476" s="430">
        <f>SUBTOTAL(9,AB473:AB475)</f>
        <v>0</v>
      </c>
      <c r="AC476" s="420"/>
      <c r="AD476" s="414">
        <f>SUBTOTAL(9,AD473:AD475)</f>
        <v>0</v>
      </c>
      <c r="AE476" s="285">
        <f>SUBTOTAL(9,AE473:AE475)</f>
        <v>0</v>
      </c>
      <c r="AF476" s="256"/>
      <c r="AG476" s="257">
        <f>SUBTOTAL(9,AG473:AG475)</f>
        <v>0</v>
      </c>
      <c r="AH476" s="473">
        <f>SUBTOTAL(9,AH473:AH475)</f>
        <v>0</v>
      </c>
      <c r="AI476" s="458" t="str">
        <f>IF(AJ476,AJ476/AH476,"")</f>
        <v/>
      </c>
      <c r="AJ476" s="454">
        <f>SUBTOTAL(9,AJ473:AJ475)</f>
        <v>0</v>
      </c>
      <c r="AK476" s="473">
        <f>SUBTOTAL(9,AK473:AK475)</f>
        <v>0</v>
      </c>
      <c r="AL476" s="458" t="str">
        <f>IF(AM476,AM476/AK476,"")</f>
        <v/>
      </c>
      <c r="AM476" s="455">
        <f>SUBTOTAL(9,AM473:AM475)</f>
        <v>0</v>
      </c>
      <c r="AN476" s="286">
        <f>SUBTOTAL(9,AN473:AN475)</f>
        <v>0</v>
      </c>
      <c r="AO476" s="258"/>
      <c r="AP476" s="258">
        <f>SUBTOTAL(9,AP473:AP475)</f>
        <v>0</v>
      </c>
      <c r="AQ476" s="109">
        <f>SUBTOTAL(9,AQ473:AQ475)</f>
        <v>0</v>
      </c>
      <c r="AR476" s="101"/>
      <c r="AS476" s="93">
        <f>SUBTOTAL(9,AS473:AS475)</f>
        <v>0</v>
      </c>
      <c r="AT476" s="109">
        <f>SUBTOTAL(9,AT473:AT475)</f>
        <v>0</v>
      </c>
      <c r="AU476" s="101"/>
      <c r="AV476" s="93">
        <f>SUBTOTAL(9,AV473:AV475)</f>
        <v>0</v>
      </c>
      <c r="AW476" s="285">
        <f>SUBTOTAL(9,AW473:AW475)</f>
        <v>0</v>
      </c>
      <c r="AX476" s="256"/>
      <c r="AY476" s="257">
        <f>SUBTOTAL(9,AY473:AY475)</f>
        <v>0</v>
      </c>
      <c r="AZ476" s="109">
        <f>SUBTOTAL(9,AZ473:AZ475)</f>
        <v>0</v>
      </c>
      <c r="BA476" s="101"/>
      <c r="BB476" s="93">
        <f>SUBTOTAL(9,BB473:BB475)</f>
        <v>0</v>
      </c>
      <c r="BC476" s="109">
        <f>SUBTOTAL(9,BC473:BC475)</f>
        <v>0</v>
      </c>
      <c r="BD476" s="101"/>
      <c r="BE476" s="93">
        <f>SUBTOTAL(9,BE473:BE475)</f>
        <v>0</v>
      </c>
      <c r="BF476" s="285">
        <f>SUBTOTAL(9,BF473:BF475)</f>
        <v>0</v>
      </c>
      <c r="BG476" s="256"/>
      <c r="BH476" s="257">
        <f>SUBTOTAL(9,BH473:BH475)</f>
        <v>0</v>
      </c>
      <c r="BI476" s="109">
        <f>SUBTOTAL(9,BI473:BI475)</f>
        <v>0</v>
      </c>
      <c r="BJ476" s="101"/>
      <c r="BK476" s="93">
        <f>SUBTOTAL(9,BK473:BK475)</f>
        <v>0</v>
      </c>
      <c r="BL476" s="109">
        <f>SUBTOTAL(9,BL473:BL475)</f>
        <v>0</v>
      </c>
      <c r="BM476" s="101"/>
      <c r="BN476" s="93">
        <f>SUBTOTAL(9,BN473:BN475)</f>
        <v>0</v>
      </c>
      <c r="BO476" s="285">
        <f>SUBTOTAL(9,BO473:BO475)</f>
        <v>0</v>
      </c>
      <c r="BP476" s="256"/>
      <c r="BQ476" s="257">
        <f>SUBTOTAL(9,BQ473:BQ475)</f>
        <v>0</v>
      </c>
      <c r="BR476" s="161">
        <f>SUBTOTAL(9,BR473:BR475)</f>
        <v>0</v>
      </c>
      <c r="BS476" s="130" t="str">
        <f>IF(BT476,BT476/BR476,"")</f>
        <v/>
      </c>
      <c r="BT476" s="124">
        <f>SUBTOTAL(9,BT473:BT475)</f>
        <v>0</v>
      </c>
      <c r="BU476" s="161">
        <f>SUBTOTAL(9,BU473:BU475)</f>
        <v>0</v>
      </c>
      <c r="BV476" s="130" t="str">
        <f>IF(BW476,BW476/BU476,"")</f>
        <v/>
      </c>
      <c r="BW476" s="496">
        <f>SUBTOTAL(9,BW473:BW475)</f>
        <v>0</v>
      </c>
      <c r="BX476" s="286">
        <f>SUBTOTAL(9,BX473:BX475)</f>
        <v>0</v>
      </c>
      <c r="BY476" s="258"/>
      <c r="BZ476" s="258">
        <f>SUBTOTAL(9,BZ473:BZ475)</f>
        <v>0</v>
      </c>
      <c r="CA476" s="430">
        <f>SUBTOTAL(9,CA473:CA475)</f>
        <v>0</v>
      </c>
      <c r="CB476" s="420"/>
      <c r="CC476" s="414">
        <f>SUBTOTAL(9,CC473:CC475)</f>
        <v>0</v>
      </c>
      <c r="CD476" s="430">
        <f>SUBTOTAL(9,CD473:CD475)</f>
        <v>0</v>
      </c>
      <c r="CE476" s="420"/>
      <c r="CF476" s="414">
        <f>SUBTOTAL(9,CF473:CF475)</f>
        <v>0</v>
      </c>
      <c r="CG476" s="285">
        <f>SUBTOTAL(9,CG473:CG475)</f>
        <v>0</v>
      </c>
      <c r="CH476" s="256"/>
      <c r="CI476" s="257">
        <f>SUBTOTAL(9,CI473:CI475)</f>
        <v>0</v>
      </c>
      <c r="CJ476" s="430">
        <f>SUBTOTAL(9,CJ473:CJ475)</f>
        <v>0</v>
      </c>
      <c r="CK476" s="420"/>
      <c r="CL476" s="414">
        <f>SUBTOTAL(9,CL473:CL475)</f>
        <v>0</v>
      </c>
      <c r="CM476" s="430">
        <f>SUBTOTAL(9,CM473:CM475)</f>
        <v>0</v>
      </c>
      <c r="CN476" s="420"/>
      <c r="CO476" s="414">
        <f>SUBTOTAL(9,CO473:CO475)</f>
        <v>0</v>
      </c>
      <c r="CP476" s="285">
        <f>SUBTOTAL(9,CP473:CP475)</f>
        <v>0</v>
      </c>
      <c r="CQ476" s="256"/>
      <c r="CR476" s="257">
        <f>SUBTOTAL(9,CR473:CR475)</f>
        <v>0</v>
      </c>
      <c r="CS476" s="430">
        <f>SUBTOTAL(9,CS473:CS475)</f>
        <v>0</v>
      </c>
      <c r="CT476" s="420"/>
      <c r="CU476" s="414">
        <f>SUBTOTAL(9,CU473:CU475)</f>
        <v>0</v>
      </c>
      <c r="CV476" s="430">
        <f>SUBTOTAL(9,CV473:CV475)</f>
        <v>0</v>
      </c>
      <c r="CW476" s="420"/>
      <c r="CX476" s="414">
        <f>SUBTOTAL(9,CX473:CX475)</f>
        <v>0</v>
      </c>
      <c r="CY476" s="285">
        <f>SUBTOTAL(9,CY473:CY475)</f>
        <v>0</v>
      </c>
      <c r="CZ476" s="256"/>
      <c r="DA476" s="257">
        <f>SUBTOTAL(9,DA473:DA475)</f>
        <v>0</v>
      </c>
      <c r="DB476" s="473">
        <f>SUBTOTAL(9,DB473:DB475)</f>
        <v>0</v>
      </c>
      <c r="DC476" s="458" t="str">
        <f>IF(DD476,DD476/DB476,"")</f>
        <v/>
      </c>
      <c r="DD476" s="454">
        <f>SUBTOTAL(9,DD473:DD475)</f>
        <v>0</v>
      </c>
      <c r="DE476" s="473">
        <f>SUBTOTAL(9,DE473:DE475)</f>
        <v>0</v>
      </c>
      <c r="DF476" s="458" t="str">
        <f>IF(DG476,DG476/DE476,"")</f>
        <v/>
      </c>
      <c r="DG476" s="455">
        <f>SUBTOTAL(9,DG473:DG475)</f>
        <v>0</v>
      </c>
      <c r="DH476" s="286">
        <f>SUBTOTAL(9,DH473:DH475)</f>
        <v>0</v>
      </c>
      <c r="DI476" s="258"/>
      <c r="DJ476" s="258">
        <f>SUBTOTAL(9,DJ473:DJ475)</f>
        <v>0</v>
      </c>
      <c r="DK476" s="109">
        <f>SUBTOTAL(9,DK473:DK475)</f>
        <v>0</v>
      </c>
      <c r="DL476" s="101"/>
      <c r="DM476" s="93">
        <f>SUBTOTAL(9,DM473:DM475)</f>
        <v>0</v>
      </c>
      <c r="DN476" s="109">
        <f>SUBTOTAL(9,DN473:DN475)</f>
        <v>0</v>
      </c>
      <c r="DO476" s="101"/>
      <c r="DP476" s="93">
        <f>SUBTOTAL(9,DP473:DP475)</f>
        <v>0</v>
      </c>
      <c r="DQ476" s="285">
        <f>SUBTOTAL(9,DQ473:DQ475)</f>
        <v>0</v>
      </c>
      <c r="DR476" s="256"/>
      <c r="DS476" s="257">
        <f>SUBTOTAL(9,DS473:DS475)</f>
        <v>0</v>
      </c>
      <c r="DT476" s="109">
        <f>SUBTOTAL(9,DT473:DT475)</f>
        <v>0</v>
      </c>
      <c r="DU476" s="101"/>
      <c r="DV476" s="93">
        <f>SUBTOTAL(9,DV473:DV475)</f>
        <v>0</v>
      </c>
      <c r="DW476" s="109">
        <f>SUBTOTAL(9,DW473:DW475)</f>
        <v>0</v>
      </c>
      <c r="DX476" s="101"/>
      <c r="DY476" s="93">
        <f>SUBTOTAL(9,DY473:DY475)</f>
        <v>0</v>
      </c>
      <c r="DZ476" s="285">
        <f>SUBTOTAL(9,DZ473:DZ475)</f>
        <v>0</v>
      </c>
      <c r="EA476" s="256"/>
      <c r="EB476" s="257">
        <f>SUBTOTAL(9,EB473:EB475)</f>
        <v>0</v>
      </c>
      <c r="EC476" s="109">
        <f>SUBTOTAL(9,EC473:EC475)</f>
        <v>0</v>
      </c>
      <c r="ED476" s="101"/>
      <c r="EE476" s="93">
        <f>SUBTOTAL(9,EE473:EE475)</f>
        <v>0</v>
      </c>
      <c r="EF476" s="109">
        <f>SUBTOTAL(9,EF473:EF475)</f>
        <v>0</v>
      </c>
      <c r="EG476" s="101"/>
      <c r="EH476" s="93">
        <f>SUBTOTAL(9,EH473:EH475)</f>
        <v>0</v>
      </c>
      <c r="EI476" s="109">
        <f>SUBTOTAL(9,EI473:EI475)</f>
        <v>0</v>
      </c>
      <c r="EJ476" s="92"/>
      <c r="EK476" s="93">
        <f>SUBTOTAL(9,EK473:EK475)</f>
        <v>0</v>
      </c>
      <c r="EL476" s="161">
        <f>SUBTOTAL(9,EL473:EL475)</f>
        <v>0</v>
      </c>
      <c r="EM476" s="130" t="str">
        <f>IF(EN476,EN476/EL476,"")</f>
        <v/>
      </c>
      <c r="EN476" s="124">
        <f>SUBTOTAL(9,EN473:EN475)</f>
        <v>0</v>
      </c>
      <c r="EO476" s="161">
        <f>SUBTOTAL(9,EO473:EO475)</f>
        <v>0</v>
      </c>
      <c r="EP476" s="130" t="str">
        <f>IF(EQ476,EQ476/EO476,"")</f>
        <v/>
      </c>
      <c r="EQ476" s="496">
        <f>SUBTOTAL(9,EQ473:EQ475)</f>
        <v>0</v>
      </c>
      <c r="ER476" s="162">
        <f>SUBTOTAL(9,ER473:ER475)</f>
        <v>0</v>
      </c>
      <c r="ES476" s="124"/>
      <c r="ET476" s="124">
        <f>SUBTOTAL(9,ET473:ET475)</f>
        <v>0</v>
      </c>
      <c r="EU476" s="163">
        <f>SUBTOTAL(9,EU473:EU475)</f>
        <v>0</v>
      </c>
      <c r="EV476" s="164" t="str">
        <f>IF(EW476,EW476/EU476,"")</f>
        <v/>
      </c>
      <c r="EW476" s="128">
        <f>SUBTOTAL(9,EW473:EW475)</f>
        <v>0</v>
      </c>
      <c r="EX476" s="126">
        <f>SUBTOTAL(9,EX473:EX475)</f>
        <v>0</v>
      </c>
      <c r="EY476" s="127" t="str">
        <f>IF(EZ476,EZ476/EX476,"")</f>
        <v/>
      </c>
      <c r="EZ476" s="128">
        <f>SUBTOTAL(9,EZ473:EZ475)</f>
        <v>0</v>
      </c>
      <c r="FA476" s="126">
        <f>SUBTOTAL(9,FA473:FA475)</f>
        <v>0</v>
      </c>
      <c r="FB476" s="127"/>
      <c r="FC476" s="128">
        <f>SUBTOTAL(9,FC473:FC475)</f>
        <v>0</v>
      </c>
      <c r="FE476" s="119" t="s">
        <v>258</v>
      </c>
      <c r="FF476" s="120"/>
      <c r="FG476" s="120"/>
      <c r="FH476" s="121"/>
      <c r="FI476" s="430">
        <f>SUBTOTAL(9,FI473:FI475)</f>
        <v>0</v>
      </c>
      <c r="FJ476" s="420"/>
      <c r="FK476" s="414">
        <f>SUBTOTAL(9,FK473:FK475)</f>
        <v>0</v>
      </c>
      <c r="FL476" s="430">
        <f>SUBTOTAL(9,FL473:FL475)</f>
        <v>0</v>
      </c>
      <c r="FM476" s="420"/>
      <c r="FN476" s="414">
        <f>SUBTOTAL(9,FN473:FN475)</f>
        <v>0</v>
      </c>
      <c r="FO476" s="109">
        <f>SUBTOTAL(9,FO473:FO475)</f>
        <v>0</v>
      </c>
      <c r="FP476" s="92"/>
      <c r="FQ476" s="93">
        <f>SUBTOTAL(9,FQ473:FQ475)</f>
        <v>0</v>
      </c>
      <c r="FR476" s="430">
        <f>SUBTOTAL(9,FR473:FR475)</f>
        <v>0</v>
      </c>
      <c r="FS476" s="420"/>
      <c r="FT476" s="414">
        <f>SUBTOTAL(9,FT473:FT475)</f>
        <v>0</v>
      </c>
      <c r="FU476" s="430">
        <f>SUBTOTAL(9,FU473:FU475)</f>
        <v>0</v>
      </c>
      <c r="FV476" s="420"/>
      <c r="FW476" s="414">
        <f>SUBTOTAL(9,FW473:FW475)</f>
        <v>0</v>
      </c>
      <c r="FX476" s="109">
        <f>SUBTOTAL(9,FX473:FX475)</f>
        <v>0</v>
      </c>
      <c r="FY476" s="92"/>
      <c r="FZ476" s="93">
        <f>SUBTOTAL(9,FZ473:FZ475)</f>
        <v>0</v>
      </c>
      <c r="GA476" s="430">
        <f>SUBTOTAL(9,GA473:GA475)</f>
        <v>0</v>
      </c>
      <c r="GB476" s="420"/>
      <c r="GC476" s="414">
        <f>SUBTOTAL(9,GC473:GC475)</f>
        <v>0</v>
      </c>
      <c r="GD476" s="430">
        <f>SUBTOTAL(9,GD473:GD475)</f>
        <v>0</v>
      </c>
      <c r="GE476" s="420"/>
      <c r="GF476" s="414">
        <f>SUBTOTAL(9,GF473:GF475)</f>
        <v>0</v>
      </c>
      <c r="GG476" s="285">
        <f>SUBTOTAL(9,GG473:GG475)</f>
        <v>0</v>
      </c>
      <c r="GH476" s="256"/>
      <c r="GI476" s="257">
        <f>SUBTOTAL(9,GI473:GI475)</f>
        <v>0</v>
      </c>
      <c r="GJ476" s="473">
        <f>SUBTOTAL(9,GJ473:GJ475)</f>
        <v>0</v>
      </c>
      <c r="GK476" s="458" t="str">
        <f>IF(GL476,GL476/GJ476,"")</f>
        <v/>
      </c>
      <c r="GL476" s="454">
        <f>SUBTOTAL(9,GL473:GL475)</f>
        <v>0</v>
      </c>
      <c r="GM476" s="473">
        <f>SUBTOTAL(9,GM473:GM475)</f>
        <v>0</v>
      </c>
      <c r="GN476" s="458" t="str">
        <f>IF(GO476,GO476/GM476,"")</f>
        <v/>
      </c>
      <c r="GO476" s="455">
        <f>SUBTOTAL(9,GO473:GO475)</f>
        <v>0</v>
      </c>
      <c r="GP476" s="286">
        <f>SUBTOTAL(9,GP473:GP475)</f>
        <v>0</v>
      </c>
      <c r="GQ476" s="258"/>
      <c r="GR476" s="258">
        <f>SUBTOTAL(9,GR473:GR475)</f>
        <v>0</v>
      </c>
      <c r="GS476" s="109">
        <f>SUBTOTAL(9,GS473:GS475)</f>
        <v>0</v>
      </c>
      <c r="GT476" s="101"/>
      <c r="GU476" s="93">
        <f>SUBTOTAL(9,GU473:GU475)</f>
        <v>0</v>
      </c>
      <c r="GV476" s="109">
        <f>SUBTOTAL(9,GV473:GV475)</f>
        <v>0</v>
      </c>
      <c r="GW476" s="101"/>
      <c r="GX476" s="93">
        <f>SUBTOTAL(9,GX473:GX475)</f>
        <v>0</v>
      </c>
      <c r="GY476" s="285">
        <f>SUBTOTAL(9,GY473:GY475)</f>
        <v>0</v>
      </c>
      <c r="GZ476" s="256"/>
      <c r="HA476" s="257">
        <f>SUBTOTAL(9,HA473:HA475)</f>
        <v>0</v>
      </c>
      <c r="HB476" s="109">
        <f>SUBTOTAL(9,HB473:HB475)</f>
        <v>0</v>
      </c>
      <c r="HC476" s="101"/>
      <c r="HD476" s="93">
        <f>SUBTOTAL(9,HD473:HD475)</f>
        <v>0</v>
      </c>
      <c r="HE476" s="109">
        <f>SUBTOTAL(9,HE473:HE475)</f>
        <v>0</v>
      </c>
      <c r="HF476" s="101"/>
      <c r="HG476" s="93">
        <f>SUBTOTAL(9,HG473:HG475)</f>
        <v>0</v>
      </c>
      <c r="HH476" s="285">
        <f>SUBTOTAL(9,HH473:HH475)</f>
        <v>0</v>
      </c>
      <c r="HI476" s="256"/>
      <c r="HJ476" s="257">
        <f>SUBTOTAL(9,HJ473:HJ475)</f>
        <v>0</v>
      </c>
      <c r="HK476" s="109">
        <f>SUBTOTAL(9,HK473:HK475)</f>
        <v>0</v>
      </c>
      <c r="HL476" s="101"/>
      <c r="HM476" s="93">
        <f>SUBTOTAL(9,HM473:HM475)</f>
        <v>0</v>
      </c>
      <c r="HN476" s="109">
        <f>SUBTOTAL(9,HN473:HN475)</f>
        <v>0</v>
      </c>
      <c r="HO476" s="101"/>
      <c r="HP476" s="93">
        <f>SUBTOTAL(9,HP473:HP475)</f>
        <v>0</v>
      </c>
      <c r="HQ476" s="285">
        <f>SUBTOTAL(9,HQ473:HQ475)</f>
        <v>0</v>
      </c>
      <c r="HR476" s="256"/>
      <c r="HS476" s="257">
        <f>SUBTOTAL(9,HS473:HS475)</f>
        <v>0</v>
      </c>
      <c r="HT476" s="161">
        <f>SUBTOTAL(9,HT473:HT475)</f>
        <v>0</v>
      </c>
      <c r="HU476" s="130" t="str">
        <f>IF(HV476,HV476/HT476,"")</f>
        <v/>
      </c>
      <c r="HV476" s="124">
        <f>SUBTOTAL(9,HV473:HV475)</f>
        <v>0</v>
      </c>
      <c r="HW476" s="161">
        <f>SUBTOTAL(9,HW473:HW475)</f>
        <v>0</v>
      </c>
      <c r="HX476" s="130" t="str">
        <f>IF(HY476,HY476/HW476,"")</f>
        <v/>
      </c>
      <c r="HY476" s="496">
        <f>SUBTOTAL(9,HY473:HY475)</f>
        <v>0</v>
      </c>
      <c r="HZ476" s="286">
        <f>SUBTOTAL(9,HZ473:HZ475)</f>
        <v>0</v>
      </c>
      <c r="IA476" s="258"/>
      <c r="IB476" s="258">
        <f>SUBTOTAL(9,IB473:IB475)</f>
        <v>0</v>
      </c>
      <c r="IC476" s="430">
        <f>SUBTOTAL(9,IC473:IC475)</f>
        <v>0</v>
      </c>
      <c r="ID476" s="420"/>
      <c r="IE476" s="414">
        <f>SUBTOTAL(9,IE473:IE475)</f>
        <v>0</v>
      </c>
      <c r="IF476" s="430">
        <f>SUBTOTAL(9,IF473:IF475)</f>
        <v>0</v>
      </c>
      <c r="IG476" s="420"/>
      <c r="IH476" s="414">
        <f>SUBTOTAL(9,IH473:IH475)</f>
        <v>0</v>
      </c>
      <c r="II476" s="285">
        <f>SUBTOTAL(9,II473:II475)</f>
        <v>0</v>
      </c>
      <c r="IJ476" s="256"/>
      <c r="IK476" s="257">
        <f>SUBTOTAL(9,IK473:IK475)</f>
        <v>0</v>
      </c>
      <c r="IL476" s="430">
        <f>SUBTOTAL(9,IL473:IL475)</f>
        <v>0</v>
      </c>
      <c r="IM476" s="420"/>
      <c r="IN476" s="414">
        <f>SUBTOTAL(9,IN473:IN475)</f>
        <v>0</v>
      </c>
      <c r="IO476" s="430">
        <f>SUBTOTAL(9,IO473:IO475)</f>
        <v>0</v>
      </c>
      <c r="IP476" s="420"/>
      <c r="IQ476" s="414">
        <f>SUBTOTAL(9,IQ473:IQ475)</f>
        <v>0</v>
      </c>
      <c r="IR476" s="285">
        <f>SUBTOTAL(9,IR473:IR475)</f>
        <v>0</v>
      </c>
      <c r="IS476" s="256"/>
      <c r="IT476" s="257">
        <f>SUBTOTAL(9,IT473:IT475)</f>
        <v>0</v>
      </c>
      <c r="IU476" s="430">
        <f>SUBTOTAL(9,IU473:IU475)</f>
        <v>0</v>
      </c>
      <c r="IV476" s="420"/>
      <c r="IW476" s="414">
        <f>SUBTOTAL(9,IW473:IW475)</f>
        <v>0</v>
      </c>
      <c r="IX476" s="430">
        <f>SUBTOTAL(9,IX473:IX475)</f>
        <v>0</v>
      </c>
      <c r="IY476" s="420"/>
      <c r="IZ476" s="414">
        <f>SUBTOTAL(9,IZ473:IZ475)</f>
        <v>0</v>
      </c>
      <c r="JA476" s="285">
        <f>SUBTOTAL(9,JA473:JA475)</f>
        <v>0</v>
      </c>
      <c r="JB476" s="256"/>
      <c r="JC476" s="257">
        <f>SUBTOTAL(9,JC473:JC475)</f>
        <v>0</v>
      </c>
      <c r="JD476" s="473">
        <f>SUBTOTAL(9,JD473:JD475)</f>
        <v>0</v>
      </c>
      <c r="JE476" s="458" t="str">
        <f>IF(JF476,JF476/JD476,"")</f>
        <v/>
      </c>
      <c r="JF476" s="454">
        <f>SUBTOTAL(9,JF473:JF475)</f>
        <v>0</v>
      </c>
      <c r="JG476" s="473">
        <f>SUBTOTAL(9,JG473:JG475)</f>
        <v>0</v>
      </c>
      <c r="JH476" s="458" t="str">
        <f>IF(JI476,JI476/JG476,"")</f>
        <v/>
      </c>
      <c r="JI476" s="455">
        <f>SUBTOTAL(9,JI473:JI475)</f>
        <v>0</v>
      </c>
      <c r="JJ476" s="286">
        <f>SUBTOTAL(9,JJ473:JJ475)</f>
        <v>0</v>
      </c>
      <c r="JK476" s="258"/>
      <c r="JL476" s="258">
        <f>SUBTOTAL(9,JL473:JL475)</f>
        <v>0</v>
      </c>
      <c r="JM476" s="109">
        <f>SUBTOTAL(9,JM473:JM475)</f>
        <v>0</v>
      </c>
      <c r="JN476" s="101"/>
      <c r="JO476" s="93">
        <f>SUBTOTAL(9,JO473:JO475)</f>
        <v>0</v>
      </c>
      <c r="JP476" s="109">
        <f>SUBTOTAL(9,JP473:JP475)</f>
        <v>0</v>
      </c>
      <c r="JQ476" s="101"/>
      <c r="JR476" s="93">
        <f>SUBTOTAL(9,JR473:JR475)</f>
        <v>0</v>
      </c>
      <c r="JS476" s="285">
        <f>SUBTOTAL(9,JS473:JS475)</f>
        <v>0</v>
      </c>
      <c r="JT476" s="256"/>
      <c r="JU476" s="257">
        <f>SUBTOTAL(9,JU473:JU475)</f>
        <v>0</v>
      </c>
      <c r="JV476" s="109">
        <f>SUBTOTAL(9,JV473:JV475)</f>
        <v>0</v>
      </c>
      <c r="JW476" s="101"/>
      <c r="JX476" s="93">
        <f>SUBTOTAL(9,JX473:JX475)</f>
        <v>0</v>
      </c>
      <c r="JY476" s="109">
        <f>SUBTOTAL(9,JY473:JY475)</f>
        <v>0</v>
      </c>
      <c r="JZ476" s="101"/>
      <c r="KA476" s="93">
        <f>SUBTOTAL(9,KA473:KA475)</f>
        <v>0</v>
      </c>
      <c r="KB476" s="285">
        <f>SUBTOTAL(9,KB473:KB475)</f>
        <v>0</v>
      </c>
      <c r="KC476" s="256"/>
      <c r="KD476" s="257">
        <f>SUBTOTAL(9,KD473:KD475)</f>
        <v>0</v>
      </c>
      <c r="KE476" s="109">
        <f>SUBTOTAL(9,KE473:KE475)</f>
        <v>0</v>
      </c>
      <c r="KF476" s="101"/>
      <c r="KG476" s="93">
        <f>SUBTOTAL(9,KG473:KG475)</f>
        <v>0</v>
      </c>
      <c r="KH476" s="109">
        <f>SUBTOTAL(9,KH473:KH475)</f>
        <v>0</v>
      </c>
      <c r="KI476" s="101"/>
      <c r="KJ476" s="93">
        <f>SUBTOTAL(9,KJ473:KJ475)</f>
        <v>0</v>
      </c>
      <c r="KK476" s="109">
        <f>SUBTOTAL(9,KK473:KK475)</f>
        <v>0</v>
      </c>
      <c r="KL476" s="92"/>
      <c r="KM476" s="93">
        <f>SUBTOTAL(9,KM473:KM475)</f>
        <v>0</v>
      </c>
      <c r="KN476" s="161">
        <f>SUBTOTAL(9,KN473:KN475)</f>
        <v>0</v>
      </c>
      <c r="KO476" s="130" t="str">
        <f>IF(KP476,KP476/KN476,"")</f>
        <v/>
      </c>
      <c r="KP476" s="124">
        <f>SUBTOTAL(9,KP473:KP475)</f>
        <v>0</v>
      </c>
      <c r="KQ476" s="161">
        <f>SUBTOTAL(9,KQ473:KQ475)</f>
        <v>0</v>
      </c>
      <c r="KR476" s="130" t="str">
        <f>IF(KS476,KS476/KQ476,"")</f>
        <v/>
      </c>
      <c r="KS476" s="496">
        <f>SUBTOTAL(9,KS473:KS475)</f>
        <v>0</v>
      </c>
      <c r="KT476" s="162">
        <f>SUBTOTAL(9,KT473:KT475)</f>
        <v>0</v>
      </c>
      <c r="KU476" s="124"/>
      <c r="KV476" s="124">
        <f>SUBTOTAL(9,KV473:KV475)</f>
        <v>0</v>
      </c>
      <c r="KW476" s="163">
        <f>SUBTOTAL(9,KW473:KW475)</f>
        <v>0</v>
      </c>
      <c r="KX476" s="164" t="str">
        <f>IF(KY476,KY476/KW476,"")</f>
        <v/>
      </c>
      <c r="KY476" s="128">
        <f>SUBTOTAL(9,KY473:KY475)</f>
        <v>0</v>
      </c>
      <c r="KZ476" s="126">
        <f>SUBTOTAL(9,KZ473:KZ475)</f>
        <v>0</v>
      </c>
      <c r="LA476" s="127" t="str">
        <f>IF(LB476,LB476/KZ476,"")</f>
        <v/>
      </c>
      <c r="LB476" s="128">
        <f>SUBTOTAL(9,LB473:LB475)</f>
        <v>0</v>
      </c>
      <c r="LC476" s="126">
        <f>SUBTOTAL(9,LC473:LC475)</f>
        <v>0</v>
      </c>
      <c r="LD476" s="127"/>
      <c r="LE476" s="128">
        <f>SUBTOTAL(9,LE473:LE475)</f>
        <v>0</v>
      </c>
    </row>
    <row r="477" spans="2:317" ht="20.25" hidden="1" customHeight="1" outlineLevel="3">
      <c r="B477" s="187"/>
      <c r="C477" s="188"/>
      <c r="D477" s="188"/>
      <c r="E477" s="188"/>
      <c r="F477" s="187"/>
      <c r="G477" s="294"/>
      <c r="H477" s="416"/>
      <c r="I477" s="241">
        <f t="shared" ref="I477:I479" si="8330">G477*H477</f>
        <v>0</v>
      </c>
      <c r="J477" s="294"/>
      <c r="K477" s="416"/>
      <c r="L477" s="241">
        <f t="shared" ref="L477:L479" si="8331">J477*K477</f>
        <v>0</v>
      </c>
      <c r="M477" s="78">
        <f t="shared" ref="M477:M479" si="8332">G477-J477</f>
        <v>0</v>
      </c>
      <c r="N477" s="42">
        <f t="shared" ref="N477:N479" si="8333">H477-K477</f>
        <v>0</v>
      </c>
      <c r="O477" s="43">
        <f t="shared" ref="O477:O479" si="8334">I477-L477</f>
        <v>0</v>
      </c>
      <c r="P477" s="294"/>
      <c r="Q477" s="416"/>
      <c r="R477" s="241">
        <f t="shared" ref="R477:R479" si="8335">P477*Q477</f>
        <v>0</v>
      </c>
      <c r="S477" s="294"/>
      <c r="T477" s="416"/>
      <c r="U477" s="241">
        <f t="shared" ref="U477:U479" si="8336">S477*T477</f>
        <v>0</v>
      </c>
      <c r="V477" s="78">
        <f t="shared" ref="V477:V479" si="8337">P477-S477</f>
        <v>0</v>
      </c>
      <c r="W477" s="42">
        <f t="shared" ref="W477:W479" si="8338">Q477-T477</f>
        <v>0</v>
      </c>
      <c r="X477" s="43">
        <f t="shared" ref="X477:X479" si="8339">R477-U477</f>
        <v>0</v>
      </c>
      <c r="Y477" s="294"/>
      <c r="Z477" s="416"/>
      <c r="AA477" s="241">
        <f t="shared" ref="AA477:AA479" si="8340">Y477*Z477</f>
        <v>0</v>
      </c>
      <c r="AB477" s="294"/>
      <c r="AC477" s="416"/>
      <c r="AD477" s="241">
        <f t="shared" ref="AD477:AD479" si="8341">AB477*AC477</f>
        <v>0</v>
      </c>
      <c r="AE477" s="278">
        <f t="shared" ref="AE477:AE479" si="8342">Y477-AB477</f>
        <v>0</v>
      </c>
      <c r="AF477" s="232">
        <f t="shared" ref="AF477:AF479" si="8343">Z477-AC477</f>
        <v>0</v>
      </c>
      <c r="AG477" s="233">
        <f t="shared" ref="AG477:AG479" si="8344">AA477-AD477</f>
        <v>0</v>
      </c>
      <c r="AH477" s="472">
        <f t="shared" ref="AH477:AH479" si="8345">G477+P477+Y477</f>
        <v>0</v>
      </c>
      <c r="AI477" s="450">
        <f t="shared" ref="AI477:AI479" si="8346">IF(AJ477,AJ477/AH477,0)</f>
        <v>0</v>
      </c>
      <c r="AJ477" s="451">
        <f t="shared" ref="AJ477:AJ479" si="8347">I477+R477+AA477</f>
        <v>0</v>
      </c>
      <c r="AK477" s="472">
        <f t="shared" ref="AK477:AK479" si="8348">J477+S477+AB477</f>
        <v>0</v>
      </c>
      <c r="AL477" s="450">
        <f t="shared" ref="AL477:AL479" si="8349">IF(AM477,AM477/AK477,0)</f>
        <v>0</v>
      </c>
      <c r="AM477" s="451">
        <f t="shared" ref="AM477:AM479" si="8350">L477+U477+AD477</f>
        <v>0</v>
      </c>
      <c r="AN477" s="284">
        <f t="shared" ref="AN477:AN479" si="8351">AH477-AK477</f>
        <v>0</v>
      </c>
      <c r="AO477" s="253">
        <f t="shared" ref="AO477:AO479" si="8352">AI477-AL477</f>
        <v>0</v>
      </c>
      <c r="AP477" s="253">
        <f t="shared" ref="AP477:AP479" si="8353">AJ477-AM477</f>
        <v>0</v>
      </c>
      <c r="AQ477" s="106"/>
      <c r="AR477" s="107"/>
      <c r="AS477" s="90">
        <f t="shared" ref="AS477:AS479" si="8354">AQ477*AR477</f>
        <v>0</v>
      </c>
      <c r="AT477" s="106"/>
      <c r="AU477" s="107"/>
      <c r="AV477" s="90">
        <f t="shared" ref="AV477:AV479" si="8355">AT477*AU477</f>
        <v>0</v>
      </c>
      <c r="AW477" s="278">
        <f t="shared" ref="AW477:AW479" si="8356">AQ477-AT477</f>
        <v>0</v>
      </c>
      <c r="AX477" s="232">
        <f t="shared" ref="AX477:AX479" si="8357">AR477-AU477</f>
        <v>0</v>
      </c>
      <c r="AY477" s="233">
        <f t="shared" ref="AY477:AY479" si="8358">AS477-AV477</f>
        <v>0</v>
      </c>
      <c r="AZ477" s="106"/>
      <c r="BA477" s="107"/>
      <c r="BB477" s="90">
        <f t="shared" ref="BB477:BB479" si="8359">AZ477*BA477</f>
        <v>0</v>
      </c>
      <c r="BC477" s="106"/>
      <c r="BD477" s="107"/>
      <c r="BE477" s="90">
        <f t="shared" ref="BE477:BE479" si="8360">BC477*BD477</f>
        <v>0</v>
      </c>
      <c r="BF477" s="278">
        <f t="shared" ref="BF477:BF479" si="8361">AZ477-BC477</f>
        <v>0</v>
      </c>
      <c r="BG477" s="232">
        <f t="shared" ref="BG477:BG479" si="8362">BA477-BD477</f>
        <v>0</v>
      </c>
      <c r="BH477" s="233">
        <f t="shared" ref="BH477:BH479" si="8363">BB477-BE477</f>
        <v>0</v>
      </c>
      <c r="BI477" s="106"/>
      <c r="BJ477" s="107"/>
      <c r="BK477" s="90">
        <f t="shared" ref="BK477:BK479" si="8364">BI477*BJ477</f>
        <v>0</v>
      </c>
      <c r="BL477" s="106"/>
      <c r="BM477" s="107"/>
      <c r="BN477" s="90">
        <f t="shared" ref="BN477:BN479" si="8365">BL477*BM477</f>
        <v>0</v>
      </c>
      <c r="BO477" s="278">
        <f t="shared" ref="BO477:BO479" si="8366">BI477-BL477</f>
        <v>0</v>
      </c>
      <c r="BP477" s="232">
        <f t="shared" ref="BP477:BP479" si="8367">BJ477-BM477</f>
        <v>0</v>
      </c>
      <c r="BQ477" s="233">
        <f t="shared" ref="BQ477:BQ479" si="8368">BK477-BN477</f>
        <v>0</v>
      </c>
      <c r="BR477" s="76">
        <f t="shared" ref="BR477:BR479" si="8369">AQ477+AZ477+BI477</f>
        <v>0</v>
      </c>
      <c r="BS477" s="45">
        <f t="shared" ref="BS477:BS479" si="8370">IF(BT477,BT477/BR477,0)</f>
        <v>0</v>
      </c>
      <c r="BT477" s="51">
        <f t="shared" ref="BT477:BT479" si="8371">AS477+BB477+BK477</f>
        <v>0</v>
      </c>
      <c r="BU477" s="76">
        <f t="shared" ref="BU477:BU479" si="8372">AT477+BC477+BL477</f>
        <v>0</v>
      </c>
      <c r="BV477" s="45">
        <f t="shared" ref="BV477:BV479" si="8373">IF(BW477,BW477/BU477,0)</f>
        <v>0</v>
      </c>
      <c r="BW477" s="51">
        <f t="shared" ref="BW477:BW479" si="8374">AV477+BE477+BN477</f>
        <v>0</v>
      </c>
      <c r="BX477" s="284">
        <f t="shared" ref="BX477:BX479" si="8375">BR477-BU477</f>
        <v>0</v>
      </c>
      <c r="BY477" s="253">
        <f t="shared" ref="BY477:BY479" si="8376">BS477-BV477</f>
        <v>0</v>
      </c>
      <c r="BZ477" s="253">
        <f t="shared" ref="BZ477:BZ479" si="8377">BT477-BW477</f>
        <v>0</v>
      </c>
      <c r="CA477" s="294"/>
      <c r="CB477" s="416"/>
      <c r="CC477" s="241">
        <f t="shared" ref="CC477:CC479" si="8378">CA477*CB477</f>
        <v>0</v>
      </c>
      <c r="CD477" s="294"/>
      <c r="CE477" s="416"/>
      <c r="CF477" s="241">
        <f t="shared" ref="CF477:CF479" si="8379">CD477*CE477</f>
        <v>0</v>
      </c>
      <c r="CG477" s="278">
        <f t="shared" ref="CG477:CG479" si="8380">CA477-CD477</f>
        <v>0</v>
      </c>
      <c r="CH477" s="232">
        <f t="shared" ref="CH477:CH479" si="8381">CB477-CE477</f>
        <v>0</v>
      </c>
      <c r="CI477" s="233">
        <f t="shared" ref="CI477:CI479" si="8382">CC477-CF477</f>
        <v>0</v>
      </c>
      <c r="CJ477" s="294"/>
      <c r="CK477" s="416"/>
      <c r="CL477" s="241">
        <f t="shared" ref="CL477:CL479" si="8383">CJ477*CK477</f>
        <v>0</v>
      </c>
      <c r="CM477" s="294"/>
      <c r="CN477" s="416"/>
      <c r="CO477" s="241">
        <f t="shared" ref="CO477:CO479" si="8384">CM477*CN477</f>
        <v>0</v>
      </c>
      <c r="CP477" s="278">
        <f t="shared" ref="CP477:CP479" si="8385">CJ477-CM477</f>
        <v>0</v>
      </c>
      <c r="CQ477" s="232">
        <f t="shared" ref="CQ477:CQ479" si="8386">CK477-CN477</f>
        <v>0</v>
      </c>
      <c r="CR477" s="233">
        <f t="shared" ref="CR477:CR479" si="8387">CL477-CO477</f>
        <v>0</v>
      </c>
      <c r="CS477" s="294"/>
      <c r="CT477" s="416"/>
      <c r="CU477" s="241">
        <f t="shared" ref="CU477:CU479" si="8388">CS477*CT477</f>
        <v>0</v>
      </c>
      <c r="CV477" s="294"/>
      <c r="CW477" s="416"/>
      <c r="CX477" s="241">
        <f t="shared" ref="CX477:CX479" si="8389">CV477*CW477</f>
        <v>0</v>
      </c>
      <c r="CY477" s="278">
        <f t="shared" ref="CY477:CY479" si="8390">CS477-CV477</f>
        <v>0</v>
      </c>
      <c r="CZ477" s="232">
        <f t="shared" ref="CZ477:CZ479" si="8391">CT477-CW477</f>
        <v>0</v>
      </c>
      <c r="DA477" s="233">
        <f t="shared" ref="DA477:DA479" si="8392">CU477-CX477</f>
        <v>0</v>
      </c>
      <c r="DB477" s="472">
        <f t="shared" ref="DB477:DB479" si="8393">CA477+CJ477+CS477</f>
        <v>0</v>
      </c>
      <c r="DC477" s="450">
        <f t="shared" ref="DC477:DC479" si="8394">IF(DD477,DD477/DB477,0)</f>
        <v>0</v>
      </c>
      <c r="DD477" s="451">
        <f t="shared" ref="DD477:DD479" si="8395">CC477+CL477+CU477</f>
        <v>0</v>
      </c>
      <c r="DE477" s="472">
        <f t="shared" ref="DE477:DE479" si="8396">CD477+CM477+CV477</f>
        <v>0</v>
      </c>
      <c r="DF477" s="450">
        <f t="shared" ref="DF477:DF479" si="8397">IF(DG477,DG477/DE477,0)</f>
        <v>0</v>
      </c>
      <c r="DG477" s="451">
        <f t="shared" ref="DG477:DG479" si="8398">CF477+CO477+CX477</f>
        <v>0</v>
      </c>
      <c r="DH477" s="284">
        <f t="shared" ref="DH477:DH479" si="8399">DB477-DE477</f>
        <v>0</v>
      </c>
      <c r="DI477" s="253">
        <f t="shared" ref="DI477:DI479" si="8400">DC477-DF477</f>
        <v>0</v>
      </c>
      <c r="DJ477" s="253">
        <f t="shared" ref="DJ477:DJ479" si="8401">DD477-DG477</f>
        <v>0</v>
      </c>
      <c r="DK477" s="106"/>
      <c r="DL477" s="107"/>
      <c r="DM477" s="90">
        <f t="shared" ref="DM477:DM479" si="8402">DK477*DL477</f>
        <v>0</v>
      </c>
      <c r="DN477" s="106"/>
      <c r="DO477" s="107"/>
      <c r="DP477" s="90">
        <f t="shared" ref="DP477:DP479" si="8403">DN477*DO477</f>
        <v>0</v>
      </c>
      <c r="DQ477" s="278">
        <f t="shared" ref="DQ477:DQ479" si="8404">DK477-DN477</f>
        <v>0</v>
      </c>
      <c r="DR477" s="232">
        <f t="shared" ref="DR477:DR479" si="8405">DL477-DO477</f>
        <v>0</v>
      </c>
      <c r="DS477" s="233">
        <f t="shared" ref="DS477:DS479" si="8406">DM477-DP477</f>
        <v>0</v>
      </c>
      <c r="DT477" s="106"/>
      <c r="DU477" s="107"/>
      <c r="DV477" s="90">
        <f t="shared" ref="DV477:DV479" si="8407">DT477*DU477</f>
        <v>0</v>
      </c>
      <c r="DW477" s="106"/>
      <c r="DX477" s="107"/>
      <c r="DY477" s="90">
        <f t="shared" ref="DY477:DY479" si="8408">DW477*DX477</f>
        <v>0</v>
      </c>
      <c r="DZ477" s="278">
        <f t="shared" ref="DZ477:DZ479" si="8409">DT477-DW477</f>
        <v>0</v>
      </c>
      <c r="EA477" s="232">
        <f t="shared" ref="EA477:EA479" si="8410">DU477-DX477</f>
        <v>0</v>
      </c>
      <c r="EB477" s="233">
        <f t="shared" ref="EB477:EB479" si="8411">DV477-DY477</f>
        <v>0</v>
      </c>
      <c r="EC477" s="106"/>
      <c r="ED477" s="107"/>
      <c r="EE477" s="90">
        <f t="shared" ref="EE477:EE479" si="8412">EC477*ED477</f>
        <v>0</v>
      </c>
      <c r="EF477" s="106"/>
      <c r="EG477" s="107"/>
      <c r="EH477" s="90">
        <f t="shared" ref="EH477:EH479" si="8413">EF477*EG477</f>
        <v>0</v>
      </c>
      <c r="EI477" s="78">
        <f t="shared" ref="EI477:EI479" si="8414">EC477-EF477</f>
        <v>0</v>
      </c>
      <c r="EJ477" s="42">
        <f t="shared" ref="EJ477:EJ479" si="8415">ED477-EG477</f>
        <v>0</v>
      </c>
      <c r="EK477" s="43">
        <f t="shared" ref="EK477:EK479" si="8416">EE477-EH477</f>
        <v>0</v>
      </c>
      <c r="EL477" s="76">
        <f t="shared" ref="EL477:EL479" si="8417">DK477+DT477+EC477</f>
        <v>0</v>
      </c>
      <c r="EM477" s="45">
        <f t="shared" ref="EM477:EM479" si="8418">IF(EN477,EN477/EL477,0)</f>
        <v>0</v>
      </c>
      <c r="EN477" s="51">
        <f t="shared" ref="EN477:EN479" si="8419">DM477+DV477+EE477</f>
        <v>0</v>
      </c>
      <c r="EO477" s="76">
        <f t="shared" ref="EO477:EO479" si="8420">DN477+DW477+EF477</f>
        <v>0</v>
      </c>
      <c r="EP477" s="45">
        <f t="shared" ref="EP477:EP479" si="8421">IF(EQ477,EQ477/EO477,0)</f>
        <v>0</v>
      </c>
      <c r="EQ477" s="51">
        <f t="shared" ref="EQ477:EQ479" si="8422">DP477+DY477+EH477</f>
        <v>0</v>
      </c>
      <c r="ER477" s="79">
        <f t="shared" ref="ER477:ER479" si="8423">EL477-EO477</f>
        <v>0</v>
      </c>
      <c r="ES477" s="52">
        <f t="shared" ref="ES477:ES479" si="8424">EM477-EP477</f>
        <v>0</v>
      </c>
      <c r="ET477" s="52">
        <f t="shared" ref="ET477:ET479" si="8425">EN477-EQ477</f>
        <v>0</v>
      </c>
      <c r="EU477" s="77">
        <f t="shared" ref="EU477:EU479" si="8426">AH477+BR477+DB477+EL477</f>
        <v>0</v>
      </c>
      <c r="EV477" s="80">
        <f t="shared" ref="EV477:EV479" si="8427">IF(EW477,EW477/EU477,0)</f>
        <v>0</v>
      </c>
      <c r="EW477" s="29">
        <f t="shared" ref="EW477:EW479" si="8428">AJ477+BT477+DD477+EN477</f>
        <v>0</v>
      </c>
      <c r="EX477" s="27">
        <f t="shared" ref="EX477:EX479" si="8429">AK477+BU477+DE477+EO477</f>
        <v>0</v>
      </c>
      <c r="EY477" s="28">
        <f t="shared" ref="EY477:EY479" si="8430">IF(EZ477,EZ477/EX477,0)</f>
        <v>0</v>
      </c>
      <c r="EZ477" s="29">
        <f t="shared" ref="EZ477:EZ479" si="8431">AM477+BW477+DG477+EQ477</f>
        <v>0</v>
      </c>
      <c r="FA477" s="27">
        <f t="shared" ref="FA477:FA479" si="8432">EU477-EX477</f>
        <v>0</v>
      </c>
      <c r="FB477" s="28">
        <f t="shared" ref="FB477:FB479" si="8433">EV477-EY477</f>
        <v>0</v>
      </c>
      <c r="FC477" s="29">
        <f t="shared" ref="FC477:FC479" si="8434">EW477-EZ477</f>
        <v>0</v>
      </c>
      <c r="FE477" s="187"/>
      <c r="FF477" s="188"/>
      <c r="FG477" s="188"/>
      <c r="FH477" s="187"/>
      <c r="FI477" s="294"/>
      <c r="FJ477" s="416"/>
      <c r="FK477" s="241">
        <f t="shared" ref="FK477:FK479" si="8435">FI477*FJ477</f>
        <v>0</v>
      </c>
      <c r="FL477" s="294"/>
      <c r="FM477" s="416"/>
      <c r="FN477" s="241">
        <f t="shared" ref="FN477:FN479" si="8436">FL477*FM477</f>
        <v>0</v>
      </c>
      <c r="FO477" s="78">
        <f t="shared" ref="FO477:FO479" si="8437">FI477-FL477</f>
        <v>0</v>
      </c>
      <c r="FP477" s="42">
        <f t="shared" ref="FP477:FP479" si="8438">FJ477-FM477</f>
        <v>0</v>
      </c>
      <c r="FQ477" s="43">
        <f t="shared" ref="FQ477:FQ479" si="8439">FK477-FN477</f>
        <v>0</v>
      </c>
      <c r="FR477" s="294"/>
      <c r="FS477" s="416"/>
      <c r="FT477" s="241">
        <f t="shared" ref="FT477:FT479" si="8440">FR477*FS477</f>
        <v>0</v>
      </c>
      <c r="FU477" s="294"/>
      <c r="FV477" s="416"/>
      <c r="FW477" s="241">
        <f t="shared" ref="FW477:FW479" si="8441">FU477*FV477</f>
        <v>0</v>
      </c>
      <c r="FX477" s="78">
        <f t="shared" ref="FX477:FX479" si="8442">FR477-FU477</f>
        <v>0</v>
      </c>
      <c r="FY477" s="42">
        <f t="shared" ref="FY477:FY479" si="8443">FS477-FV477</f>
        <v>0</v>
      </c>
      <c r="FZ477" s="43">
        <f t="shared" ref="FZ477:FZ479" si="8444">FT477-FW477</f>
        <v>0</v>
      </c>
      <c r="GA477" s="294"/>
      <c r="GB477" s="416"/>
      <c r="GC477" s="241">
        <f t="shared" ref="GC477:GC479" si="8445">GA477*GB477</f>
        <v>0</v>
      </c>
      <c r="GD477" s="294"/>
      <c r="GE477" s="416"/>
      <c r="GF477" s="241">
        <f t="shared" ref="GF477:GF479" si="8446">GD477*GE477</f>
        <v>0</v>
      </c>
      <c r="GG477" s="278">
        <f t="shared" ref="GG477:GG479" si="8447">GA477-GD477</f>
        <v>0</v>
      </c>
      <c r="GH477" s="232">
        <f t="shared" ref="GH477:GH479" si="8448">GB477-GE477</f>
        <v>0</v>
      </c>
      <c r="GI477" s="233">
        <f t="shared" ref="GI477:GI479" si="8449">GC477-GF477</f>
        <v>0</v>
      </c>
      <c r="GJ477" s="472">
        <f t="shared" ref="GJ477:GJ479" si="8450">FI477+FR477+GA477</f>
        <v>0</v>
      </c>
      <c r="GK477" s="450">
        <f t="shared" ref="GK477:GK479" si="8451">IF(GL477,GL477/GJ477,0)</f>
        <v>0</v>
      </c>
      <c r="GL477" s="451">
        <f t="shared" ref="GL477:GL479" si="8452">FK477+FT477+GC477</f>
        <v>0</v>
      </c>
      <c r="GM477" s="472">
        <f t="shared" ref="GM477:GM479" si="8453">FL477+FU477+GD477</f>
        <v>0</v>
      </c>
      <c r="GN477" s="450">
        <f t="shared" ref="GN477:GN479" si="8454">IF(GO477,GO477/GM477,0)</f>
        <v>0</v>
      </c>
      <c r="GO477" s="451">
        <f t="shared" ref="GO477:GO479" si="8455">FN477+FW477+GF477</f>
        <v>0</v>
      </c>
      <c r="GP477" s="284">
        <f t="shared" ref="GP477:GP479" si="8456">GJ477-GM477</f>
        <v>0</v>
      </c>
      <c r="GQ477" s="253">
        <f t="shared" ref="GQ477:GQ479" si="8457">GK477-GN477</f>
        <v>0</v>
      </c>
      <c r="GR477" s="253">
        <f t="shared" ref="GR477:GR479" si="8458">GL477-GO477</f>
        <v>0</v>
      </c>
      <c r="GS477" s="106"/>
      <c r="GT477" s="107"/>
      <c r="GU477" s="90">
        <f t="shared" ref="GU477:GU479" si="8459">GS477*GT477</f>
        <v>0</v>
      </c>
      <c r="GV477" s="106"/>
      <c r="GW477" s="107"/>
      <c r="GX477" s="90">
        <f t="shared" ref="GX477:GX479" si="8460">GV477*GW477</f>
        <v>0</v>
      </c>
      <c r="GY477" s="278">
        <f t="shared" ref="GY477:GY479" si="8461">GS477-GV477</f>
        <v>0</v>
      </c>
      <c r="GZ477" s="232">
        <f t="shared" ref="GZ477:GZ479" si="8462">GT477-GW477</f>
        <v>0</v>
      </c>
      <c r="HA477" s="233">
        <f t="shared" ref="HA477:HA479" si="8463">GU477-GX477</f>
        <v>0</v>
      </c>
      <c r="HB477" s="106"/>
      <c r="HC477" s="107"/>
      <c r="HD477" s="90">
        <f t="shared" ref="HD477:HD479" si="8464">HB477*HC477</f>
        <v>0</v>
      </c>
      <c r="HE477" s="106"/>
      <c r="HF477" s="107"/>
      <c r="HG477" s="90">
        <f t="shared" ref="HG477:HG479" si="8465">HE477*HF477</f>
        <v>0</v>
      </c>
      <c r="HH477" s="278">
        <f t="shared" ref="HH477:HH479" si="8466">HB477-HE477</f>
        <v>0</v>
      </c>
      <c r="HI477" s="232">
        <f t="shared" ref="HI477:HI479" si="8467">HC477-HF477</f>
        <v>0</v>
      </c>
      <c r="HJ477" s="233">
        <f t="shared" ref="HJ477:HJ479" si="8468">HD477-HG477</f>
        <v>0</v>
      </c>
      <c r="HK477" s="106"/>
      <c r="HL477" s="107"/>
      <c r="HM477" s="90">
        <f t="shared" ref="HM477:HM479" si="8469">HK477*HL477</f>
        <v>0</v>
      </c>
      <c r="HN477" s="106"/>
      <c r="HO477" s="107"/>
      <c r="HP477" s="90">
        <f t="shared" ref="HP477:HP479" si="8470">HN477*HO477</f>
        <v>0</v>
      </c>
      <c r="HQ477" s="278">
        <f t="shared" ref="HQ477:HQ479" si="8471">HK477-HN477</f>
        <v>0</v>
      </c>
      <c r="HR477" s="232">
        <f t="shared" ref="HR477:HR479" si="8472">HL477-HO477</f>
        <v>0</v>
      </c>
      <c r="HS477" s="233">
        <f t="shared" ref="HS477:HS479" si="8473">HM477-HP477</f>
        <v>0</v>
      </c>
      <c r="HT477" s="76">
        <f t="shared" ref="HT477:HT479" si="8474">GS477+HB477+HK477</f>
        <v>0</v>
      </c>
      <c r="HU477" s="45">
        <f t="shared" ref="HU477:HU479" si="8475">IF(HV477,HV477/HT477,0)</f>
        <v>0</v>
      </c>
      <c r="HV477" s="51">
        <f t="shared" ref="HV477:HV479" si="8476">GU477+HD477+HM477</f>
        <v>0</v>
      </c>
      <c r="HW477" s="76">
        <f t="shared" ref="HW477:HW479" si="8477">GV477+HE477+HN477</f>
        <v>0</v>
      </c>
      <c r="HX477" s="45">
        <f t="shared" ref="HX477:HX479" si="8478">IF(HY477,HY477/HW477,0)</f>
        <v>0</v>
      </c>
      <c r="HY477" s="51">
        <f t="shared" ref="HY477:HY479" si="8479">GX477+HG477+HP477</f>
        <v>0</v>
      </c>
      <c r="HZ477" s="284">
        <f t="shared" ref="HZ477:HZ479" si="8480">HT477-HW477</f>
        <v>0</v>
      </c>
      <c r="IA477" s="253">
        <f t="shared" ref="IA477:IA479" si="8481">HU477-HX477</f>
        <v>0</v>
      </c>
      <c r="IB477" s="253">
        <f t="shared" ref="IB477:IB479" si="8482">HV477-HY477</f>
        <v>0</v>
      </c>
      <c r="IC477" s="294"/>
      <c r="ID477" s="416"/>
      <c r="IE477" s="241">
        <f t="shared" ref="IE477:IE479" si="8483">IC477*ID477</f>
        <v>0</v>
      </c>
      <c r="IF477" s="294"/>
      <c r="IG477" s="416"/>
      <c r="IH477" s="241">
        <f t="shared" ref="IH477:IH479" si="8484">IF477*IG477</f>
        <v>0</v>
      </c>
      <c r="II477" s="278">
        <f t="shared" ref="II477:II479" si="8485">IC477-IF477</f>
        <v>0</v>
      </c>
      <c r="IJ477" s="232">
        <f t="shared" ref="IJ477:IJ479" si="8486">ID477-IG477</f>
        <v>0</v>
      </c>
      <c r="IK477" s="233">
        <f t="shared" ref="IK477:IK479" si="8487">IE477-IH477</f>
        <v>0</v>
      </c>
      <c r="IL477" s="294"/>
      <c r="IM477" s="416"/>
      <c r="IN477" s="241">
        <f t="shared" ref="IN477:IN479" si="8488">IL477*IM477</f>
        <v>0</v>
      </c>
      <c r="IO477" s="294"/>
      <c r="IP477" s="416"/>
      <c r="IQ477" s="241">
        <f t="shared" ref="IQ477:IQ479" si="8489">IO477*IP477</f>
        <v>0</v>
      </c>
      <c r="IR477" s="278">
        <f t="shared" ref="IR477:IR479" si="8490">IL477-IO477</f>
        <v>0</v>
      </c>
      <c r="IS477" s="232">
        <f t="shared" ref="IS477:IS479" si="8491">IM477-IP477</f>
        <v>0</v>
      </c>
      <c r="IT477" s="233">
        <f t="shared" ref="IT477:IT479" si="8492">IN477-IQ477</f>
        <v>0</v>
      </c>
      <c r="IU477" s="294"/>
      <c r="IV477" s="416"/>
      <c r="IW477" s="241">
        <f t="shared" ref="IW477:IW479" si="8493">IU477*IV477</f>
        <v>0</v>
      </c>
      <c r="IX477" s="294"/>
      <c r="IY477" s="416"/>
      <c r="IZ477" s="241">
        <f t="shared" ref="IZ477:IZ479" si="8494">IX477*IY477</f>
        <v>0</v>
      </c>
      <c r="JA477" s="278">
        <f t="shared" ref="JA477:JA479" si="8495">IU477-IX477</f>
        <v>0</v>
      </c>
      <c r="JB477" s="232">
        <f t="shared" ref="JB477:JB479" si="8496">IV477-IY477</f>
        <v>0</v>
      </c>
      <c r="JC477" s="233">
        <f t="shared" ref="JC477:JC479" si="8497">IW477-IZ477</f>
        <v>0</v>
      </c>
      <c r="JD477" s="472">
        <f t="shared" ref="JD477:JD479" si="8498">IC477+IL477+IU477</f>
        <v>0</v>
      </c>
      <c r="JE477" s="450">
        <f t="shared" ref="JE477:JE479" si="8499">IF(JF477,JF477/JD477,0)</f>
        <v>0</v>
      </c>
      <c r="JF477" s="451">
        <f t="shared" ref="JF477:JF479" si="8500">IE477+IN477+IW477</f>
        <v>0</v>
      </c>
      <c r="JG477" s="472">
        <f t="shared" ref="JG477:JG479" si="8501">IF477+IO477+IX477</f>
        <v>0</v>
      </c>
      <c r="JH477" s="450">
        <f t="shared" ref="JH477:JH479" si="8502">IF(JI477,JI477/JG477,0)</f>
        <v>0</v>
      </c>
      <c r="JI477" s="451">
        <f t="shared" ref="JI477:JI479" si="8503">IH477+IQ477+IZ477</f>
        <v>0</v>
      </c>
      <c r="JJ477" s="284">
        <f t="shared" ref="JJ477:JJ479" si="8504">JD477-JG477</f>
        <v>0</v>
      </c>
      <c r="JK477" s="253">
        <f t="shared" ref="JK477:JK479" si="8505">JE477-JH477</f>
        <v>0</v>
      </c>
      <c r="JL477" s="253">
        <f t="shared" ref="JL477:JL479" si="8506">JF477-JI477</f>
        <v>0</v>
      </c>
      <c r="JM477" s="106"/>
      <c r="JN477" s="107"/>
      <c r="JO477" s="90">
        <f t="shared" ref="JO477:JO479" si="8507">JM477*JN477</f>
        <v>0</v>
      </c>
      <c r="JP477" s="106"/>
      <c r="JQ477" s="107"/>
      <c r="JR477" s="90">
        <f t="shared" ref="JR477:JR479" si="8508">JP477*JQ477</f>
        <v>0</v>
      </c>
      <c r="JS477" s="278">
        <f t="shared" ref="JS477:JS479" si="8509">JM477-JP477</f>
        <v>0</v>
      </c>
      <c r="JT477" s="232">
        <f t="shared" ref="JT477:JT479" si="8510">JN477-JQ477</f>
        <v>0</v>
      </c>
      <c r="JU477" s="233">
        <f t="shared" ref="JU477:JU479" si="8511">JO477-JR477</f>
        <v>0</v>
      </c>
      <c r="JV477" s="106"/>
      <c r="JW477" s="107"/>
      <c r="JX477" s="90">
        <f t="shared" ref="JX477:JX479" si="8512">JV477*JW477</f>
        <v>0</v>
      </c>
      <c r="JY477" s="106"/>
      <c r="JZ477" s="107"/>
      <c r="KA477" s="90">
        <f t="shared" ref="KA477:KA479" si="8513">JY477*JZ477</f>
        <v>0</v>
      </c>
      <c r="KB477" s="278">
        <f t="shared" ref="KB477:KB479" si="8514">JV477-JY477</f>
        <v>0</v>
      </c>
      <c r="KC477" s="232">
        <f t="shared" ref="KC477:KC479" si="8515">JW477-JZ477</f>
        <v>0</v>
      </c>
      <c r="KD477" s="233">
        <f t="shared" ref="KD477:KD479" si="8516">JX477-KA477</f>
        <v>0</v>
      </c>
      <c r="KE477" s="106"/>
      <c r="KF477" s="107"/>
      <c r="KG477" s="90">
        <f t="shared" ref="KG477:KG479" si="8517">KE477*KF477</f>
        <v>0</v>
      </c>
      <c r="KH477" s="106"/>
      <c r="KI477" s="107"/>
      <c r="KJ477" s="90">
        <f t="shared" ref="KJ477:KJ479" si="8518">KH477*KI477</f>
        <v>0</v>
      </c>
      <c r="KK477" s="78">
        <f t="shared" ref="KK477:KK479" si="8519">KE477-KH477</f>
        <v>0</v>
      </c>
      <c r="KL477" s="42">
        <f t="shared" ref="KL477:KL479" si="8520">KF477-KI477</f>
        <v>0</v>
      </c>
      <c r="KM477" s="43">
        <f t="shared" ref="KM477:KM479" si="8521">KG477-KJ477</f>
        <v>0</v>
      </c>
      <c r="KN477" s="76">
        <f t="shared" ref="KN477:KN479" si="8522">JM477+JV477+KE477</f>
        <v>0</v>
      </c>
      <c r="KO477" s="45">
        <f t="shared" ref="KO477:KO479" si="8523">IF(KP477,KP477/KN477,0)</f>
        <v>0</v>
      </c>
      <c r="KP477" s="51">
        <f t="shared" ref="KP477:KP479" si="8524">JO477+JX477+KG477</f>
        <v>0</v>
      </c>
      <c r="KQ477" s="76">
        <f t="shared" ref="KQ477:KQ479" si="8525">JP477+JY477+KH477</f>
        <v>0</v>
      </c>
      <c r="KR477" s="45">
        <f t="shared" ref="KR477:KR479" si="8526">IF(KS477,KS477/KQ477,0)</f>
        <v>0</v>
      </c>
      <c r="KS477" s="51">
        <f t="shared" ref="KS477:KS479" si="8527">JR477+KA477+KJ477</f>
        <v>0</v>
      </c>
      <c r="KT477" s="79">
        <f t="shared" ref="KT477:KT479" si="8528">KN477-KQ477</f>
        <v>0</v>
      </c>
      <c r="KU477" s="52">
        <f t="shared" ref="KU477:KU479" si="8529">KO477-KR477</f>
        <v>0</v>
      </c>
      <c r="KV477" s="52">
        <f t="shared" ref="KV477:KV479" si="8530">KP477-KS477</f>
        <v>0</v>
      </c>
      <c r="KW477" s="77">
        <f t="shared" ref="KW477:KW479" si="8531">GJ477+HT477+JD477+KN477</f>
        <v>0</v>
      </c>
      <c r="KX477" s="80">
        <f t="shared" ref="KX477:KX479" si="8532">IF(KY477,KY477/KW477,0)</f>
        <v>0</v>
      </c>
      <c r="KY477" s="29">
        <f t="shared" ref="KY477:KY479" si="8533">GL477+HV477+JF477+KP477</f>
        <v>0</v>
      </c>
      <c r="KZ477" s="27">
        <f t="shared" ref="KZ477:KZ479" si="8534">GM477+HW477+JG477+KQ477</f>
        <v>0</v>
      </c>
      <c r="LA477" s="28">
        <f t="shared" ref="LA477:LA479" si="8535">IF(LB477,LB477/KZ477,0)</f>
        <v>0</v>
      </c>
      <c r="LB477" s="29">
        <f t="shared" ref="LB477:LB479" si="8536">GO477+HY477+JI477+KS477</f>
        <v>0</v>
      </c>
      <c r="LC477" s="27">
        <f t="shared" ref="LC477:LC479" si="8537">KW477-KZ477</f>
        <v>0</v>
      </c>
      <c r="LD477" s="28">
        <f t="shared" ref="LD477:LD479" si="8538">KX477-LA477</f>
        <v>0</v>
      </c>
      <c r="LE477" s="29">
        <f t="shared" ref="LE477:LE479" si="8539">KY477-LB477</f>
        <v>0</v>
      </c>
    </row>
    <row r="478" spans="2:317" ht="20.25" hidden="1" customHeight="1" outlineLevel="3">
      <c r="B478" s="187"/>
      <c r="C478" s="188"/>
      <c r="D478" s="188"/>
      <c r="E478" s="188"/>
      <c r="F478" s="187"/>
      <c r="G478" s="294"/>
      <c r="H478" s="416"/>
      <c r="I478" s="241">
        <f t="shared" si="8330"/>
        <v>0</v>
      </c>
      <c r="J478" s="294"/>
      <c r="K478" s="416"/>
      <c r="L478" s="241">
        <f t="shared" si="8331"/>
        <v>0</v>
      </c>
      <c r="M478" s="78">
        <f t="shared" si="8332"/>
        <v>0</v>
      </c>
      <c r="N478" s="42">
        <f t="shared" si="8333"/>
        <v>0</v>
      </c>
      <c r="O478" s="43">
        <f t="shared" si="8334"/>
        <v>0</v>
      </c>
      <c r="P478" s="294"/>
      <c r="Q478" s="416"/>
      <c r="R478" s="241">
        <f t="shared" si="8335"/>
        <v>0</v>
      </c>
      <c r="S478" s="294"/>
      <c r="T478" s="416"/>
      <c r="U478" s="241">
        <f t="shared" si="8336"/>
        <v>0</v>
      </c>
      <c r="V478" s="78">
        <f t="shared" si="8337"/>
        <v>0</v>
      </c>
      <c r="W478" s="42">
        <f t="shared" si="8338"/>
        <v>0</v>
      </c>
      <c r="X478" s="43">
        <f t="shared" si="8339"/>
        <v>0</v>
      </c>
      <c r="Y478" s="294"/>
      <c r="Z478" s="416"/>
      <c r="AA478" s="241">
        <f t="shared" si="8340"/>
        <v>0</v>
      </c>
      <c r="AB478" s="294"/>
      <c r="AC478" s="416"/>
      <c r="AD478" s="241">
        <f t="shared" si="8341"/>
        <v>0</v>
      </c>
      <c r="AE478" s="278">
        <f t="shared" si="8342"/>
        <v>0</v>
      </c>
      <c r="AF478" s="232">
        <f t="shared" si="8343"/>
        <v>0</v>
      </c>
      <c r="AG478" s="233">
        <f t="shared" si="8344"/>
        <v>0</v>
      </c>
      <c r="AH478" s="472">
        <f t="shared" si="8345"/>
        <v>0</v>
      </c>
      <c r="AI478" s="450">
        <f t="shared" si="8346"/>
        <v>0</v>
      </c>
      <c r="AJ478" s="451">
        <f t="shared" si="8347"/>
        <v>0</v>
      </c>
      <c r="AK478" s="472">
        <f t="shared" si="8348"/>
        <v>0</v>
      </c>
      <c r="AL478" s="450">
        <f t="shared" si="8349"/>
        <v>0</v>
      </c>
      <c r="AM478" s="451">
        <f t="shared" si="8350"/>
        <v>0</v>
      </c>
      <c r="AN478" s="284">
        <f t="shared" si="8351"/>
        <v>0</v>
      </c>
      <c r="AO478" s="253">
        <f t="shared" si="8352"/>
        <v>0</v>
      </c>
      <c r="AP478" s="253">
        <f t="shared" si="8353"/>
        <v>0</v>
      </c>
      <c r="AQ478" s="106"/>
      <c r="AR478" s="107"/>
      <c r="AS478" s="90">
        <f t="shared" si="8354"/>
        <v>0</v>
      </c>
      <c r="AT478" s="106"/>
      <c r="AU478" s="107"/>
      <c r="AV478" s="90">
        <f t="shared" si="8355"/>
        <v>0</v>
      </c>
      <c r="AW478" s="278">
        <f t="shared" si="8356"/>
        <v>0</v>
      </c>
      <c r="AX478" s="232">
        <f t="shared" si="8357"/>
        <v>0</v>
      </c>
      <c r="AY478" s="233">
        <f t="shared" si="8358"/>
        <v>0</v>
      </c>
      <c r="AZ478" s="106"/>
      <c r="BA478" s="107"/>
      <c r="BB478" s="90">
        <f t="shared" si="8359"/>
        <v>0</v>
      </c>
      <c r="BC478" s="106"/>
      <c r="BD478" s="107"/>
      <c r="BE478" s="90">
        <f t="shared" si="8360"/>
        <v>0</v>
      </c>
      <c r="BF478" s="278">
        <f t="shared" si="8361"/>
        <v>0</v>
      </c>
      <c r="BG478" s="232">
        <f t="shared" si="8362"/>
        <v>0</v>
      </c>
      <c r="BH478" s="233">
        <f t="shared" si="8363"/>
        <v>0</v>
      </c>
      <c r="BI478" s="106"/>
      <c r="BJ478" s="107"/>
      <c r="BK478" s="90">
        <f t="shared" si="8364"/>
        <v>0</v>
      </c>
      <c r="BL478" s="106"/>
      <c r="BM478" s="107"/>
      <c r="BN478" s="90">
        <f t="shared" si="8365"/>
        <v>0</v>
      </c>
      <c r="BO478" s="278">
        <f t="shared" si="8366"/>
        <v>0</v>
      </c>
      <c r="BP478" s="232">
        <f t="shared" si="8367"/>
        <v>0</v>
      </c>
      <c r="BQ478" s="233">
        <f t="shared" si="8368"/>
        <v>0</v>
      </c>
      <c r="BR478" s="76">
        <f t="shared" si="8369"/>
        <v>0</v>
      </c>
      <c r="BS478" s="45">
        <f t="shared" si="8370"/>
        <v>0</v>
      </c>
      <c r="BT478" s="51">
        <f t="shared" si="8371"/>
        <v>0</v>
      </c>
      <c r="BU478" s="76">
        <f t="shared" si="8372"/>
        <v>0</v>
      </c>
      <c r="BV478" s="45">
        <f t="shared" si="8373"/>
        <v>0</v>
      </c>
      <c r="BW478" s="51">
        <f t="shared" si="8374"/>
        <v>0</v>
      </c>
      <c r="BX478" s="284">
        <f t="shared" si="8375"/>
        <v>0</v>
      </c>
      <c r="BY478" s="253">
        <f t="shared" si="8376"/>
        <v>0</v>
      </c>
      <c r="BZ478" s="253">
        <f t="shared" si="8377"/>
        <v>0</v>
      </c>
      <c r="CA478" s="294"/>
      <c r="CB478" s="416"/>
      <c r="CC478" s="241">
        <f t="shared" si="8378"/>
        <v>0</v>
      </c>
      <c r="CD478" s="294"/>
      <c r="CE478" s="416"/>
      <c r="CF478" s="241">
        <f t="shared" si="8379"/>
        <v>0</v>
      </c>
      <c r="CG478" s="278">
        <f t="shared" si="8380"/>
        <v>0</v>
      </c>
      <c r="CH478" s="232">
        <f t="shared" si="8381"/>
        <v>0</v>
      </c>
      <c r="CI478" s="233">
        <f t="shared" si="8382"/>
        <v>0</v>
      </c>
      <c r="CJ478" s="294"/>
      <c r="CK478" s="416"/>
      <c r="CL478" s="241">
        <f t="shared" si="8383"/>
        <v>0</v>
      </c>
      <c r="CM478" s="294"/>
      <c r="CN478" s="416"/>
      <c r="CO478" s="241">
        <f t="shared" si="8384"/>
        <v>0</v>
      </c>
      <c r="CP478" s="278">
        <f t="shared" si="8385"/>
        <v>0</v>
      </c>
      <c r="CQ478" s="232">
        <f t="shared" si="8386"/>
        <v>0</v>
      </c>
      <c r="CR478" s="233">
        <f t="shared" si="8387"/>
        <v>0</v>
      </c>
      <c r="CS478" s="294"/>
      <c r="CT478" s="416"/>
      <c r="CU478" s="241">
        <f t="shared" si="8388"/>
        <v>0</v>
      </c>
      <c r="CV478" s="294"/>
      <c r="CW478" s="416"/>
      <c r="CX478" s="241">
        <f t="shared" si="8389"/>
        <v>0</v>
      </c>
      <c r="CY478" s="278">
        <f t="shared" si="8390"/>
        <v>0</v>
      </c>
      <c r="CZ478" s="232">
        <f t="shared" si="8391"/>
        <v>0</v>
      </c>
      <c r="DA478" s="233">
        <f t="shared" si="8392"/>
        <v>0</v>
      </c>
      <c r="DB478" s="472">
        <f t="shared" si="8393"/>
        <v>0</v>
      </c>
      <c r="DC478" s="450">
        <f t="shared" si="8394"/>
        <v>0</v>
      </c>
      <c r="DD478" s="451">
        <f t="shared" si="8395"/>
        <v>0</v>
      </c>
      <c r="DE478" s="472">
        <f t="shared" si="8396"/>
        <v>0</v>
      </c>
      <c r="DF478" s="450">
        <f t="shared" si="8397"/>
        <v>0</v>
      </c>
      <c r="DG478" s="451">
        <f t="shared" si="8398"/>
        <v>0</v>
      </c>
      <c r="DH478" s="284">
        <f t="shared" si="8399"/>
        <v>0</v>
      </c>
      <c r="DI478" s="253">
        <f t="shared" si="8400"/>
        <v>0</v>
      </c>
      <c r="DJ478" s="253">
        <f t="shared" si="8401"/>
        <v>0</v>
      </c>
      <c r="DK478" s="106"/>
      <c r="DL478" s="107"/>
      <c r="DM478" s="90">
        <f t="shared" si="8402"/>
        <v>0</v>
      </c>
      <c r="DN478" s="106"/>
      <c r="DO478" s="107"/>
      <c r="DP478" s="90">
        <f t="shared" si="8403"/>
        <v>0</v>
      </c>
      <c r="DQ478" s="278">
        <f t="shared" si="8404"/>
        <v>0</v>
      </c>
      <c r="DR478" s="232">
        <f t="shared" si="8405"/>
        <v>0</v>
      </c>
      <c r="DS478" s="233">
        <f t="shared" si="8406"/>
        <v>0</v>
      </c>
      <c r="DT478" s="106"/>
      <c r="DU478" s="107"/>
      <c r="DV478" s="90">
        <f t="shared" si="8407"/>
        <v>0</v>
      </c>
      <c r="DW478" s="106"/>
      <c r="DX478" s="107"/>
      <c r="DY478" s="90">
        <f t="shared" si="8408"/>
        <v>0</v>
      </c>
      <c r="DZ478" s="278">
        <f t="shared" si="8409"/>
        <v>0</v>
      </c>
      <c r="EA478" s="232">
        <f t="shared" si="8410"/>
        <v>0</v>
      </c>
      <c r="EB478" s="233">
        <f t="shared" si="8411"/>
        <v>0</v>
      </c>
      <c r="EC478" s="106"/>
      <c r="ED478" s="107"/>
      <c r="EE478" s="90">
        <f t="shared" si="8412"/>
        <v>0</v>
      </c>
      <c r="EF478" s="106"/>
      <c r="EG478" s="107"/>
      <c r="EH478" s="90">
        <f t="shared" si="8413"/>
        <v>0</v>
      </c>
      <c r="EI478" s="78">
        <f t="shared" si="8414"/>
        <v>0</v>
      </c>
      <c r="EJ478" s="42">
        <f t="shared" si="8415"/>
        <v>0</v>
      </c>
      <c r="EK478" s="43">
        <f t="shared" si="8416"/>
        <v>0</v>
      </c>
      <c r="EL478" s="76">
        <f t="shared" si="8417"/>
        <v>0</v>
      </c>
      <c r="EM478" s="45">
        <f t="shared" si="8418"/>
        <v>0</v>
      </c>
      <c r="EN478" s="51">
        <f t="shared" si="8419"/>
        <v>0</v>
      </c>
      <c r="EO478" s="76">
        <f t="shared" si="8420"/>
        <v>0</v>
      </c>
      <c r="EP478" s="45">
        <f t="shared" si="8421"/>
        <v>0</v>
      </c>
      <c r="EQ478" s="51">
        <f t="shared" si="8422"/>
        <v>0</v>
      </c>
      <c r="ER478" s="79">
        <f t="shared" si="8423"/>
        <v>0</v>
      </c>
      <c r="ES478" s="52">
        <f t="shared" si="8424"/>
        <v>0</v>
      </c>
      <c r="ET478" s="52">
        <f t="shared" si="8425"/>
        <v>0</v>
      </c>
      <c r="EU478" s="77">
        <f t="shared" si="8426"/>
        <v>0</v>
      </c>
      <c r="EV478" s="80">
        <f t="shared" si="8427"/>
        <v>0</v>
      </c>
      <c r="EW478" s="29">
        <f t="shared" si="8428"/>
        <v>0</v>
      </c>
      <c r="EX478" s="27">
        <f t="shared" si="8429"/>
        <v>0</v>
      </c>
      <c r="EY478" s="28">
        <f t="shared" si="8430"/>
        <v>0</v>
      </c>
      <c r="EZ478" s="29">
        <f t="shared" si="8431"/>
        <v>0</v>
      </c>
      <c r="FA478" s="27">
        <f t="shared" si="8432"/>
        <v>0</v>
      </c>
      <c r="FB478" s="28">
        <f t="shared" si="8433"/>
        <v>0</v>
      </c>
      <c r="FC478" s="29">
        <f t="shared" si="8434"/>
        <v>0</v>
      </c>
      <c r="FE478" s="187"/>
      <c r="FF478" s="188"/>
      <c r="FG478" s="188"/>
      <c r="FH478" s="187"/>
      <c r="FI478" s="294"/>
      <c r="FJ478" s="416"/>
      <c r="FK478" s="241">
        <f t="shared" si="8435"/>
        <v>0</v>
      </c>
      <c r="FL478" s="294"/>
      <c r="FM478" s="416"/>
      <c r="FN478" s="241">
        <f t="shared" si="8436"/>
        <v>0</v>
      </c>
      <c r="FO478" s="78">
        <f t="shared" si="8437"/>
        <v>0</v>
      </c>
      <c r="FP478" s="42">
        <f t="shared" si="8438"/>
        <v>0</v>
      </c>
      <c r="FQ478" s="43">
        <f t="shared" si="8439"/>
        <v>0</v>
      </c>
      <c r="FR478" s="294"/>
      <c r="FS478" s="416"/>
      <c r="FT478" s="241">
        <f t="shared" si="8440"/>
        <v>0</v>
      </c>
      <c r="FU478" s="294"/>
      <c r="FV478" s="416"/>
      <c r="FW478" s="241">
        <f t="shared" si="8441"/>
        <v>0</v>
      </c>
      <c r="FX478" s="78">
        <f t="shared" si="8442"/>
        <v>0</v>
      </c>
      <c r="FY478" s="42">
        <f t="shared" si="8443"/>
        <v>0</v>
      </c>
      <c r="FZ478" s="43">
        <f t="shared" si="8444"/>
        <v>0</v>
      </c>
      <c r="GA478" s="294"/>
      <c r="GB478" s="416"/>
      <c r="GC478" s="241">
        <f t="shared" si="8445"/>
        <v>0</v>
      </c>
      <c r="GD478" s="294"/>
      <c r="GE478" s="416"/>
      <c r="GF478" s="241">
        <f t="shared" si="8446"/>
        <v>0</v>
      </c>
      <c r="GG478" s="278">
        <f t="shared" si="8447"/>
        <v>0</v>
      </c>
      <c r="GH478" s="232">
        <f t="shared" si="8448"/>
        <v>0</v>
      </c>
      <c r="GI478" s="233">
        <f t="shared" si="8449"/>
        <v>0</v>
      </c>
      <c r="GJ478" s="472">
        <f t="shared" si="8450"/>
        <v>0</v>
      </c>
      <c r="GK478" s="450">
        <f t="shared" si="8451"/>
        <v>0</v>
      </c>
      <c r="GL478" s="451">
        <f t="shared" si="8452"/>
        <v>0</v>
      </c>
      <c r="GM478" s="472">
        <f t="shared" si="8453"/>
        <v>0</v>
      </c>
      <c r="GN478" s="450">
        <f t="shared" si="8454"/>
        <v>0</v>
      </c>
      <c r="GO478" s="451">
        <f t="shared" si="8455"/>
        <v>0</v>
      </c>
      <c r="GP478" s="284">
        <f t="shared" si="8456"/>
        <v>0</v>
      </c>
      <c r="GQ478" s="253">
        <f t="shared" si="8457"/>
        <v>0</v>
      </c>
      <c r="GR478" s="253">
        <f t="shared" si="8458"/>
        <v>0</v>
      </c>
      <c r="GS478" s="106"/>
      <c r="GT478" s="107"/>
      <c r="GU478" s="90">
        <f t="shared" si="8459"/>
        <v>0</v>
      </c>
      <c r="GV478" s="106"/>
      <c r="GW478" s="107"/>
      <c r="GX478" s="90">
        <f t="shared" si="8460"/>
        <v>0</v>
      </c>
      <c r="GY478" s="278">
        <f t="shared" si="8461"/>
        <v>0</v>
      </c>
      <c r="GZ478" s="232">
        <f t="shared" si="8462"/>
        <v>0</v>
      </c>
      <c r="HA478" s="233">
        <f t="shared" si="8463"/>
        <v>0</v>
      </c>
      <c r="HB478" s="106"/>
      <c r="HC478" s="107"/>
      <c r="HD478" s="90">
        <f t="shared" si="8464"/>
        <v>0</v>
      </c>
      <c r="HE478" s="106"/>
      <c r="HF478" s="107"/>
      <c r="HG478" s="90">
        <f t="shared" si="8465"/>
        <v>0</v>
      </c>
      <c r="HH478" s="278">
        <f t="shared" si="8466"/>
        <v>0</v>
      </c>
      <c r="HI478" s="232">
        <f t="shared" si="8467"/>
        <v>0</v>
      </c>
      <c r="HJ478" s="233">
        <f t="shared" si="8468"/>
        <v>0</v>
      </c>
      <c r="HK478" s="106"/>
      <c r="HL478" s="107"/>
      <c r="HM478" s="90">
        <f t="shared" si="8469"/>
        <v>0</v>
      </c>
      <c r="HN478" s="106"/>
      <c r="HO478" s="107"/>
      <c r="HP478" s="90">
        <f t="shared" si="8470"/>
        <v>0</v>
      </c>
      <c r="HQ478" s="278">
        <f t="shared" si="8471"/>
        <v>0</v>
      </c>
      <c r="HR478" s="232">
        <f t="shared" si="8472"/>
        <v>0</v>
      </c>
      <c r="HS478" s="233">
        <f t="shared" si="8473"/>
        <v>0</v>
      </c>
      <c r="HT478" s="76">
        <f t="shared" si="8474"/>
        <v>0</v>
      </c>
      <c r="HU478" s="45">
        <f t="shared" si="8475"/>
        <v>0</v>
      </c>
      <c r="HV478" s="51">
        <f t="shared" si="8476"/>
        <v>0</v>
      </c>
      <c r="HW478" s="76">
        <f t="shared" si="8477"/>
        <v>0</v>
      </c>
      <c r="HX478" s="45">
        <f t="shared" si="8478"/>
        <v>0</v>
      </c>
      <c r="HY478" s="51">
        <f t="shared" si="8479"/>
        <v>0</v>
      </c>
      <c r="HZ478" s="284">
        <f t="shared" si="8480"/>
        <v>0</v>
      </c>
      <c r="IA478" s="253">
        <f t="shared" si="8481"/>
        <v>0</v>
      </c>
      <c r="IB478" s="253">
        <f t="shared" si="8482"/>
        <v>0</v>
      </c>
      <c r="IC478" s="294"/>
      <c r="ID478" s="416"/>
      <c r="IE478" s="241">
        <f t="shared" si="8483"/>
        <v>0</v>
      </c>
      <c r="IF478" s="294"/>
      <c r="IG478" s="416"/>
      <c r="IH478" s="241">
        <f t="shared" si="8484"/>
        <v>0</v>
      </c>
      <c r="II478" s="278">
        <f t="shared" si="8485"/>
        <v>0</v>
      </c>
      <c r="IJ478" s="232">
        <f t="shared" si="8486"/>
        <v>0</v>
      </c>
      <c r="IK478" s="233">
        <f t="shared" si="8487"/>
        <v>0</v>
      </c>
      <c r="IL478" s="294"/>
      <c r="IM478" s="416"/>
      <c r="IN478" s="241">
        <f t="shared" si="8488"/>
        <v>0</v>
      </c>
      <c r="IO478" s="294"/>
      <c r="IP478" s="416"/>
      <c r="IQ478" s="241">
        <f t="shared" si="8489"/>
        <v>0</v>
      </c>
      <c r="IR478" s="278">
        <f t="shared" si="8490"/>
        <v>0</v>
      </c>
      <c r="IS478" s="232">
        <f t="shared" si="8491"/>
        <v>0</v>
      </c>
      <c r="IT478" s="233">
        <f t="shared" si="8492"/>
        <v>0</v>
      </c>
      <c r="IU478" s="294"/>
      <c r="IV478" s="416"/>
      <c r="IW478" s="241">
        <f t="shared" si="8493"/>
        <v>0</v>
      </c>
      <c r="IX478" s="294"/>
      <c r="IY478" s="416"/>
      <c r="IZ478" s="241">
        <f t="shared" si="8494"/>
        <v>0</v>
      </c>
      <c r="JA478" s="278">
        <f t="shared" si="8495"/>
        <v>0</v>
      </c>
      <c r="JB478" s="232">
        <f t="shared" si="8496"/>
        <v>0</v>
      </c>
      <c r="JC478" s="233">
        <f t="shared" si="8497"/>
        <v>0</v>
      </c>
      <c r="JD478" s="472">
        <f t="shared" si="8498"/>
        <v>0</v>
      </c>
      <c r="JE478" s="450">
        <f t="shared" si="8499"/>
        <v>0</v>
      </c>
      <c r="JF478" s="451">
        <f t="shared" si="8500"/>
        <v>0</v>
      </c>
      <c r="JG478" s="472">
        <f t="shared" si="8501"/>
        <v>0</v>
      </c>
      <c r="JH478" s="450">
        <f t="shared" si="8502"/>
        <v>0</v>
      </c>
      <c r="JI478" s="451">
        <f t="shared" si="8503"/>
        <v>0</v>
      </c>
      <c r="JJ478" s="284">
        <f t="shared" si="8504"/>
        <v>0</v>
      </c>
      <c r="JK478" s="253">
        <f t="shared" si="8505"/>
        <v>0</v>
      </c>
      <c r="JL478" s="253">
        <f t="shared" si="8506"/>
        <v>0</v>
      </c>
      <c r="JM478" s="106"/>
      <c r="JN478" s="107"/>
      <c r="JO478" s="90">
        <f t="shared" si="8507"/>
        <v>0</v>
      </c>
      <c r="JP478" s="106"/>
      <c r="JQ478" s="107"/>
      <c r="JR478" s="90">
        <f t="shared" si="8508"/>
        <v>0</v>
      </c>
      <c r="JS478" s="278">
        <f t="shared" si="8509"/>
        <v>0</v>
      </c>
      <c r="JT478" s="232">
        <f t="shared" si="8510"/>
        <v>0</v>
      </c>
      <c r="JU478" s="233">
        <f t="shared" si="8511"/>
        <v>0</v>
      </c>
      <c r="JV478" s="106"/>
      <c r="JW478" s="107"/>
      <c r="JX478" s="90">
        <f t="shared" si="8512"/>
        <v>0</v>
      </c>
      <c r="JY478" s="106"/>
      <c r="JZ478" s="107"/>
      <c r="KA478" s="90">
        <f t="shared" si="8513"/>
        <v>0</v>
      </c>
      <c r="KB478" s="278">
        <f t="shared" si="8514"/>
        <v>0</v>
      </c>
      <c r="KC478" s="232">
        <f t="shared" si="8515"/>
        <v>0</v>
      </c>
      <c r="KD478" s="233">
        <f t="shared" si="8516"/>
        <v>0</v>
      </c>
      <c r="KE478" s="106"/>
      <c r="KF478" s="107"/>
      <c r="KG478" s="90">
        <f t="shared" si="8517"/>
        <v>0</v>
      </c>
      <c r="KH478" s="106"/>
      <c r="KI478" s="107"/>
      <c r="KJ478" s="90">
        <f t="shared" si="8518"/>
        <v>0</v>
      </c>
      <c r="KK478" s="78">
        <f t="shared" si="8519"/>
        <v>0</v>
      </c>
      <c r="KL478" s="42">
        <f t="shared" si="8520"/>
        <v>0</v>
      </c>
      <c r="KM478" s="43">
        <f t="shared" si="8521"/>
        <v>0</v>
      </c>
      <c r="KN478" s="76">
        <f t="shared" si="8522"/>
        <v>0</v>
      </c>
      <c r="KO478" s="45">
        <f t="shared" si="8523"/>
        <v>0</v>
      </c>
      <c r="KP478" s="51">
        <f t="shared" si="8524"/>
        <v>0</v>
      </c>
      <c r="KQ478" s="76">
        <f t="shared" si="8525"/>
        <v>0</v>
      </c>
      <c r="KR478" s="45">
        <f t="shared" si="8526"/>
        <v>0</v>
      </c>
      <c r="KS478" s="51">
        <f t="shared" si="8527"/>
        <v>0</v>
      </c>
      <c r="KT478" s="79">
        <f t="shared" si="8528"/>
        <v>0</v>
      </c>
      <c r="KU478" s="52">
        <f t="shared" si="8529"/>
        <v>0</v>
      </c>
      <c r="KV478" s="52">
        <f t="shared" si="8530"/>
        <v>0</v>
      </c>
      <c r="KW478" s="77">
        <f t="shared" si="8531"/>
        <v>0</v>
      </c>
      <c r="KX478" s="80">
        <f t="shared" si="8532"/>
        <v>0</v>
      </c>
      <c r="KY478" s="29">
        <f t="shared" si="8533"/>
        <v>0</v>
      </c>
      <c r="KZ478" s="27">
        <f t="shared" si="8534"/>
        <v>0</v>
      </c>
      <c r="LA478" s="28">
        <f t="shared" si="8535"/>
        <v>0</v>
      </c>
      <c r="LB478" s="29">
        <f t="shared" si="8536"/>
        <v>0</v>
      </c>
      <c r="LC478" s="27">
        <f t="shared" si="8537"/>
        <v>0</v>
      </c>
      <c r="LD478" s="28">
        <f t="shared" si="8538"/>
        <v>0</v>
      </c>
      <c r="LE478" s="29">
        <f t="shared" si="8539"/>
        <v>0</v>
      </c>
    </row>
    <row r="479" spans="2:317" ht="20.25" hidden="1" customHeight="1" outlineLevel="3">
      <c r="B479" s="187"/>
      <c r="C479" s="188"/>
      <c r="D479" s="188"/>
      <c r="E479" s="188"/>
      <c r="F479" s="187"/>
      <c r="G479" s="294"/>
      <c r="H479" s="295"/>
      <c r="I479" s="241">
        <f t="shared" si="8330"/>
        <v>0</v>
      </c>
      <c r="J479" s="294"/>
      <c r="K479" s="295"/>
      <c r="L479" s="241">
        <f t="shared" si="8331"/>
        <v>0</v>
      </c>
      <c r="M479" s="78">
        <f t="shared" si="8332"/>
        <v>0</v>
      </c>
      <c r="N479" s="42">
        <f t="shared" si="8333"/>
        <v>0</v>
      </c>
      <c r="O479" s="43">
        <f t="shared" si="8334"/>
        <v>0</v>
      </c>
      <c r="P479" s="294"/>
      <c r="Q479" s="295"/>
      <c r="R479" s="241">
        <f t="shared" si="8335"/>
        <v>0</v>
      </c>
      <c r="S479" s="294"/>
      <c r="T479" s="295"/>
      <c r="U479" s="241">
        <f t="shared" si="8336"/>
        <v>0</v>
      </c>
      <c r="V479" s="78">
        <f t="shared" si="8337"/>
        <v>0</v>
      </c>
      <c r="W479" s="42">
        <f t="shared" si="8338"/>
        <v>0</v>
      </c>
      <c r="X479" s="43">
        <f t="shared" si="8339"/>
        <v>0</v>
      </c>
      <c r="Y479" s="294"/>
      <c r="Z479" s="295"/>
      <c r="AA479" s="241">
        <f t="shared" si="8340"/>
        <v>0</v>
      </c>
      <c r="AB479" s="294"/>
      <c r="AC479" s="295"/>
      <c r="AD479" s="241">
        <f t="shared" si="8341"/>
        <v>0</v>
      </c>
      <c r="AE479" s="278">
        <f t="shared" si="8342"/>
        <v>0</v>
      </c>
      <c r="AF479" s="232">
        <f t="shared" si="8343"/>
        <v>0</v>
      </c>
      <c r="AG479" s="233">
        <f t="shared" si="8344"/>
        <v>0</v>
      </c>
      <c r="AH479" s="472">
        <f t="shared" si="8345"/>
        <v>0</v>
      </c>
      <c r="AI479" s="450">
        <f t="shared" si="8346"/>
        <v>0</v>
      </c>
      <c r="AJ479" s="451">
        <f t="shared" si="8347"/>
        <v>0</v>
      </c>
      <c r="AK479" s="472">
        <f t="shared" si="8348"/>
        <v>0</v>
      </c>
      <c r="AL479" s="450">
        <f t="shared" si="8349"/>
        <v>0</v>
      </c>
      <c r="AM479" s="451">
        <f t="shared" si="8350"/>
        <v>0</v>
      </c>
      <c r="AN479" s="284">
        <f t="shared" si="8351"/>
        <v>0</v>
      </c>
      <c r="AO479" s="253">
        <f t="shared" si="8352"/>
        <v>0</v>
      </c>
      <c r="AP479" s="253">
        <f t="shared" si="8353"/>
        <v>0</v>
      </c>
      <c r="AQ479" s="106"/>
      <c r="AR479" s="108"/>
      <c r="AS479" s="90">
        <f t="shared" si="8354"/>
        <v>0</v>
      </c>
      <c r="AT479" s="106"/>
      <c r="AU479" s="108"/>
      <c r="AV479" s="90">
        <f t="shared" si="8355"/>
        <v>0</v>
      </c>
      <c r="AW479" s="278">
        <f t="shared" si="8356"/>
        <v>0</v>
      </c>
      <c r="AX479" s="232">
        <f t="shared" si="8357"/>
        <v>0</v>
      </c>
      <c r="AY479" s="233">
        <f t="shared" si="8358"/>
        <v>0</v>
      </c>
      <c r="AZ479" s="106"/>
      <c r="BA479" s="108"/>
      <c r="BB479" s="90">
        <f t="shared" si="8359"/>
        <v>0</v>
      </c>
      <c r="BC479" s="106"/>
      <c r="BD479" s="108"/>
      <c r="BE479" s="90">
        <f t="shared" si="8360"/>
        <v>0</v>
      </c>
      <c r="BF479" s="278">
        <f t="shared" si="8361"/>
        <v>0</v>
      </c>
      <c r="BG479" s="232">
        <f t="shared" si="8362"/>
        <v>0</v>
      </c>
      <c r="BH479" s="233">
        <f t="shared" si="8363"/>
        <v>0</v>
      </c>
      <c r="BI479" s="106"/>
      <c r="BJ479" s="108"/>
      <c r="BK479" s="90">
        <f t="shared" si="8364"/>
        <v>0</v>
      </c>
      <c r="BL479" s="106"/>
      <c r="BM479" s="108"/>
      <c r="BN479" s="90">
        <f t="shared" si="8365"/>
        <v>0</v>
      </c>
      <c r="BO479" s="278">
        <f t="shared" si="8366"/>
        <v>0</v>
      </c>
      <c r="BP479" s="232">
        <f t="shared" si="8367"/>
        <v>0</v>
      </c>
      <c r="BQ479" s="233">
        <f t="shared" si="8368"/>
        <v>0</v>
      </c>
      <c r="BR479" s="76">
        <f t="shared" si="8369"/>
        <v>0</v>
      </c>
      <c r="BS479" s="45">
        <f t="shared" si="8370"/>
        <v>0</v>
      </c>
      <c r="BT479" s="51">
        <f t="shared" si="8371"/>
        <v>0</v>
      </c>
      <c r="BU479" s="76">
        <f t="shared" si="8372"/>
        <v>0</v>
      </c>
      <c r="BV479" s="45">
        <f t="shared" si="8373"/>
        <v>0</v>
      </c>
      <c r="BW479" s="51">
        <f t="shared" si="8374"/>
        <v>0</v>
      </c>
      <c r="BX479" s="284">
        <f t="shared" si="8375"/>
        <v>0</v>
      </c>
      <c r="BY479" s="253">
        <f t="shared" si="8376"/>
        <v>0</v>
      </c>
      <c r="BZ479" s="253">
        <f t="shared" si="8377"/>
        <v>0</v>
      </c>
      <c r="CA479" s="294"/>
      <c r="CB479" s="295"/>
      <c r="CC479" s="241">
        <f t="shared" si="8378"/>
        <v>0</v>
      </c>
      <c r="CD479" s="294"/>
      <c r="CE479" s="295"/>
      <c r="CF479" s="241">
        <f t="shared" si="8379"/>
        <v>0</v>
      </c>
      <c r="CG479" s="278">
        <f t="shared" si="8380"/>
        <v>0</v>
      </c>
      <c r="CH479" s="232">
        <f t="shared" si="8381"/>
        <v>0</v>
      </c>
      <c r="CI479" s="233">
        <f t="shared" si="8382"/>
        <v>0</v>
      </c>
      <c r="CJ479" s="294"/>
      <c r="CK479" s="295"/>
      <c r="CL479" s="241">
        <f t="shared" si="8383"/>
        <v>0</v>
      </c>
      <c r="CM479" s="294"/>
      <c r="CN479" s="295"/>
      <c r="CO479" s="241">
        <f t="shared" si="8384"/>
        <v>0</v>
      </c>
      <c r="CP479" s="278">
        <f t="shared" si="8385"/>
        <v>0</v>
      </c>
      <c r="CQ479" s="232">
        <f t="shared" si="8386"/>
        <v>0</v>
      </c>
      <c r="CR479" s="233">
        <f t="shared" si="8387"/>
        <v>0</v>
      </c>
      <c r="CS479" s="294"/>
      <c r="CT479" s="295"/>
      <c r="CU479" s="241">
        <f t="shared" si="8388"/>
        <v>0</v>
      </c>
      <c r="CV479" s="294"/>
      <c r="CW479" s="295"/>
      <c r="CX479" s="241">
        <f t="shared" si="8389"/>
        <v>0</v>
      </c>
      <c r="CY479" s="278">
        <f t="shared" si="8390"/>
        <v>0</v>
      </c>
      <c r="CZ479" s="232">
        <f t="shared" si="8391"/>
        <v>0</v>
      </c>
      <c r="DA479" s="233">
        <f t="shared" si="8392"/>
        <v>0</v>
      </c>
      <c r="DB479" s="472">
        <f t="shared" si="8393"/>
        <v>0</v>
      </c>
      <c r="DC479" s="450">
        <f t="shared" si="8394"/>
        <v>0</v>
      </c>
      <c r="DD479" s="451">
        <f t="shared" si="8395"/>
        <v>0</v>
      </c>
      <c r="DE479" s="472">
        <f t="shared" si="8396"/>
        <v>0</v>
      </c>
      <c r="DF479" s="450">
        <f t="shared" si="8397"/>
        <v>0</v>
      </c>
      <c r="DG479" s="451">
        <f t="shared" si="8398"/>
        <v>0</v>
      </c>
      <c r="DH479" s="284">
        <f t="shared" si="8399"/>
        <v>0</v>
      </c>
      <c r="DI479" s="253">
        <f t="shared" si="8400"/>
        <v>0</v>
      </c>
      <c r="DJ479" s="253">
        <f t="shared" si="8401"/>
        <v>0</v>
      </c>
      <c r="DK479" s="106"/>
      <c r="DL479" s="108"/>
      <c r="DM479" s="90">
        <f t="shared" si="8402"/>
        <v>0</v>
      </c>
      <c r="DN479" s="106"/>
      <c r="DO479" s="108"/>
      <c r="DP479" s="90">
        <f t="shared" si="8403"/>
        <v>0</v>
      </c>
      <c r="DQ479" s="278">
        <f t="shared" si="8404"/>
        <v>0</v>
      </c>
      <c r="DR479" s="232">
        <f t="shared" si="8405"/>
        <v>0</v>
      </c>
      <c r="DS479" s="233">
        <f t="shared" si="8406"/>
        <v>0</v>
      </c>
      <c r="DT479" s="106"/>
      <c r="DU479" s="108"/>
      <c r="DV479" s="90">
        <f t="shared" si="8407"/>
        <v>0</v>
      </c>
      <c r="DW479" s="106"/>
      <c r="DX479" s="108"/>
      <c r="DY479" s="90">
        <f t="shared" si="8408"/>
        <v>0</v>
      </c>
      <c r="DZ479" s="278">
        <f t="shared" si="8409"/>
        <v>0</v>
      </c>
      <c r="EA479" s="232">
        <f t="shared" si="8410"/>
        <v>0</v>
      </c>
      <c r="EB479" s="233">
        <f t="shared" si="8411"/>
        <v>0</v>
      </c>
      <c r="EC479" s="106"/>
      <c r="ED479" s="108"/>
      <c r="EE479" s="90">
        <f t="shared" si="8412"/>
        <v>0</v>
      </c>
      <c r="EF479" s="106"/>
      <c r="EG479" s="108"/>
      <c r="EH479" s="90">
        <f t="shared" si="8413"/>
        <v>0</v>
      </c>
      <c r="EI479" s="78">
        <f t="shared" si="8414"/>
        <v>0</v>
      </c>
      <c r="EJ479" s="42">
        <f t="shared" si="8415"/>
        <v>0</v>
      </c>
      <c r="EK479" s="43">
        <f t="shared" si="8416"/>
        <v>0</v>
      </c>
      <c r="EL479" s="76">
        <f t="shared" si="8417"/>
        <v>0</v>
      </c>
      <c r="EM479" s="45">
        <f t="shared" si="8418"/>
        <v>0</v>
      </c>
      <c r="EN479" s="51">
        <f t="shared" si="8419"/>
        <v>0</v>
      </c>
      <c r="EO479" s="76">
        <f t="shared" si="8420"/>
        <v>0</v>
      </c>
      <c r="EP479" s="45">
        <f t="shared" si="8421"/>
        <v>0</v>
      </c>
      <c r="EQ479" s="51">
        <f t="shared" si="8422"/>
        <v>0</v>
      </c>
      <c r="ER479" s="79">
        <f t="shared" si="8423"/>
        <v>0</v>
      </c>
      <c r="ES479" s="52">
        <f t="shared" si="8424"/>
        <v>0</v>
      </c>
      <c r="ET479" s="52">
        <f t="shared" si="8425"/>
        <v>0</v>
      </c>
      <c r="EU479" s="77">
        <f t="shared" si="8426"/>
        <v>0</v>
      </c>
      <c r="EV479" s="80">
        <f t="shared" si="8427"/>
        <v>0</v>
      </c>
      <c r="EW479" s="29">
        <f t="shared" si="8428"/>
        <v>0</v>
      </c>
      <c r="EX479" s="27">
        <f t="shared" si="8429"/>
        <v>0</v>
      </c>
      <c r="EY479" s="28">
        <f t="shared" si="8430"/>
        <v>0</v>
      </c>
      <c r="EZ479" s="29">
        <f t="shared" si="8431"/>
        <v>0</v>
      </c>
      <c r="FA479" s="27">
        <f t="shared" si="8432"/>
        <v>0</v>
      </c>
      <c r="FB479" s="28">
        <f t="shared" si="8433"/>
        <v>0</v>
      </c>
      <c r="FC479" s="29">
        <f t="shared" si="8434"/>
        <v>0</v>
      </c>
      <c r="FE479" s="187"/>
      <c r="FF479" s="188"/>
      <c r="FG479" s="188"/>
      <c r="FH479" s="187"/>
      <c r="FI479" s="294"/>
      <c r="FJ479" s="295"/>
      <c r="FK479" s="241">
        <f t="shared" si="8435"/>
        <v>0</v>
      </c>
      <c r="FL479" s="294"/>
      <c r="FM479" s="295"/>
      <c r="FN479" s="241">
        <f t="shared" si="8436"/>
        <v>0</v>
      </c>
      <c r="FO479" s="78">
        <f t="shared" si="8437"/>
        <v>0</v>
      </c>
      <c r="FP479" s="42">
        <f t="shared" si="8438"/>
        <v>0</v>
      </c>
      <c r="FQ479" s="43">
        <f t="shared" si="8439"/>
        <v>0</v>
      </c>
      <c r="FR479" s="294"/>
      <c r="FS479" s="295"/>
      <c r="FT479" s="241">
        <f t="shared" si="8440"/>
        <v>0</v>
      </c>
      <c r="FU479" s="294"/>
      <c r="FV479" s="295"/>
      <c r="FW479" s="241">
        <f t="shared" si="8441"/>
        <v>0</v>
      </c>
      <c r="FX479" s="78">
        <f t="shared" si="8442"/>
        <v>0</v>
      </c>
      <c r="FY479" s="42">
        <f t="shared" si="8443"/>
        <v>0</v>
      </c>
      <c r="FZ479" s="43">
        <f t="shared" si="8444"/>
        <v>0</v>
      </c>
      <c r="GA479" s="294"/>
      <c r="GB479" s="295"/>
      <c r="GC479" s="241">
        <f t="shared" si="8445"/>
        <v>0</v>
      </c>
      <c r="GD479" s="294"/>
      <c r="GE479" s="295"/>
      <c r="GF479" s="241">
        <f t="shared" si="8446"/>
        <v>0</v>
      </c>
      <c r="GG479" s="278">
        <f t="shared" si="8447"/>
        <v>0</v>
      </c>
      <c r="GH479" s="232">
        <f t="shared" si="8448"/>
        <v>0</v>
      </c>
      <c r="GI479" s="233">
        <f t="shared" si="8449"/>
        <v>0</v>
      </c>
      <c r="GJ479" s="472">
        <f t="shared" si="8450"/>
        <v>0</v>
      </c>
      <c r="GK479" s="450">
        <f t="shared" si="8451"/>
        <v>0</v>
      </c>
      <c r="GL479" s="451">
        <f t="shared" si="8452"/>
        <v>0</v>
      </c>
      <c r="GM479" s="472">
        <f t="shared" si="8453"/>
        <v>0</v>
      </c>
      <c r="GN479" s="450">
        <f t="shared" si="8454"/>
        <v>0</v>
      </c>
      <c r="GO479" s="451">
        <f t="shared" si="8455"/>
        <v>0</v>
      </c>
      <c r="GP479" s="284">
        <f t="shared" si="8456"/>
        <v>0</v>
      </c>
      <c r="GQ479" s="253">
        <f t="shared" si="8457"/>
        <v>0</v>
      </c>
      <c r="GR479" s="253">
        <f t="shared" si="8458"/>
        <v>0</v>
      </c>
      <c r="GS479" s="106"/>
      <c r="GT479" s="108"/>
      <c r="GU479" s="90">
        <f t="shared" si="8459"/>
        <v>0</v>
      </c>
      <c r="GV479" s="106"/>
      <c r="GW479" s="108"/>
      <c r="GX479" s="90">
        <f t="shared" si="8460"/>
        <v>0</v>
      </c>
      <c r="GY479" s="278">
        <f t="shared" si="8461"/>
        <v>0</v>
      </c>
      <c r="GZ479" s="232">
        <f t="shared" si="8462"/>
        <v>0</v>
      </c>
      <c r="HA479" s="233">
        <f t="shared" si="8463"/>
        <v>0</v>
      </c>
      <c r="HB479" s="106"/>
      <c r="HC479" s="108"/>
      <c r="HD479" s="90">
        <f t="shared" si="8464"/>
        <v>0</v>
      </c>
      <c r="HE479" s="106"/>
      <c r="HF479" s="108"/>
      <c r="HG479" s="90">
        <f t="shared" si="8465"/>
        <v>0</v>
      </c>
      <c r="HH479" s="278">
        <f t="shared" si="8466"/>
        <v>0</v>
      </c>
      <c r="HI479" s="232">
        <f t="shared" si="8467"/>
        <v>0</v>
      </c>
      <c r="HJ479" s="233">
        <f t="shared" si="8468"/>
        <v>0</v>
      </c>
      <c r="HK479" s="106"/>
      <c r="HL479" s="108"/>
      <c r="HM479" s="90">
        <f t="shared" si="8469"/>
        <v>0</v>
      </c>
      <c r="HN479" s="106"/>
      <c r="HO479" s="108"/>
      <c r="HP479" s="90">
        <f t="shared" si="8470"/>
        <v>0</v>
      </c>
      <c r="HQ479" s="278">
        <f t="shared" si="8471"/>
        <v>0</v>
      </c>
      <c r="HR479" s="232">
        <f t="shared" si="8472"/>
        <v>0</v>
      </c>
      <c r="HS479" s="233">
        <f t="shared" si="8473"/>
        <v>0</v>
      </c>
      <c r="HT479" s="76">
        <f t="shared" si="8474"/>
        <v>0</v>
      </c>
      <c r="HU479" s="45">
        <f t="shared" si="8475"/>
        <v>0</v>
      </c>
      <c r="HV479" s="51">
        <f t="shared" si="8476"/>
        <v>0</v>
      </c>
      <c r="HW479" s="76">
        <f t="shared" si="8477"/>
        <v>0</v>
      </c>
      <c r="HX479" s="45">
        <f t="shared" si="8478"/>
        <v>0</v>
      </c>
      <c r="HY479" s="51">
        <f t="shared" si="8479"/>
        <v>0</v>
      </c>
      <c r="HZ479" s="284">
        <f t="shared" si="8480"/>
        <v>0</v>
      </c>
      <c r="IA479" s="253">
        <f t="shared" si="8481"/>
        <v>0</v>
      </c>
      <c r="IB479" s="253">
        <f t="shared" si="8482"/>
        <v>0</v>
      </c>
      <c r="IC479" s="294"/>
      <c r="ID479" s="295"/>
      <c r="IE479" s="241">
        <f t="shared" si="8483"/>
        <v>0</v>
      </c>
      <c r="IF479" s="294"/>
      <c r="IG479" s="295"/>
      <c r="IH479" s="241">
        <f t="shared" si="8484"/>
        <v>0</v>
      </c>
      <c r="II479" s="278">
        <f t="shared" si="8485"/>
        <v>0</v>
      </c>
      <c r="IJ479" s="232">
        <f t="shared" si="8486"/>
        <v>0</v>
      </c>
      <c r="IK479" s="233">
        <f t="shared" si="8487"/>
        <v>0</v>
      </c>
      <c r="IL479" s="294"/>
      <c r="IM479" s="295"/>
      <c r="IN479" s="241">
        <f t="shared" si="8488"/>
        <v>0</v>
      </c>
      <c r="IO479" s="294"/>
      <c r="IP479" s="295"/>
      <c r="IQ479" s="241">
        <f t="shared" si="8489"/>
        <v>0</v>
      </c>
      <c r="IR479" s="278">
        <f t="shared" si="8490"/>
        <v>0</v>
      </c>
      <c r="IS479" s="232">
        <f t="shared" si="8491"/>
        <v>0</v>
      </c>
      <c r="IT479" s="233">
        <f t="shared" si="8492"/>
        <v>0</v>
      </c>
      <c r="IU479" s="294"/>
      <c r="IV479" s="295"/>
      <c r="IW479" s="241">
        <f t="shared" si="8493"/>
        <v>0</v>
      </c>
      <c r="IX479" s="294"/>
      <c r="IY479" s="295"/>
      <c r="IZ479" s="241">
        <f t="shared" si="8494"/>
        <v>0</v>
      </c>
      <c r="JA479" s="278">
        <f t="shared" si="8495"/>
        <v>0</v>
      </c>
      <c r="JB479" s="232">
        <f t="shared" si="8496"/>
        <v>0</v>
      </c>
      <c r="JC479" s="233">
        <f t="shared" si="8497"/>
        <v>0</v>
      </c>
      <c r="JD479" s="472">
        <f t="shared" si="8498"/>
        <v>0</v>
      </c>
      <c r="JE479" s="450">
        <f t="shared" si="8499"/>
        <v>0</v>
      </c>
      <c r="JF479" s="451">
        <f t="shared" si="8500"/>
        <v>0</v>
      </c>
      <c r="JG479" s="472">
        <f t="shared" si="8501"/>
        <v>0</v>
      </c>
      <c r="JH479" s="450">
        <f t="shared" si="8502"/>
        <v>0</v>
      </c>
      <c r="JI479" s="451">
        <f t="shared" si="8503"/>
        <v>0</v>
      </c>
      <c r="JJ479" s="284">
        <f t="shared" si="8504"/>
        <v>0</v>
      </c>
      <c r="JK479" s="253">
        <f t="shared" si="8505"/>
        <v>0</v>
      </c>
      <c r="JL479" s="253">
        <f t="shared" si="8506"/>
        <v>0</v>
      </c>
      <c r="JM479" s="106"/>
      <c r="JN479" s="108"/>
      <c r="JO479" s="90">
        <f t="shared" si="8507"/>
        <v>0</v>
      </c>
      <c r="JP479" s="106"/>
      <c r="JQ479" s="108"/>
      <c r="JR479" s="90">
        <f t="shared" si="8508"/>
        <v>0</v>
      </c>
      <c r="JS479" s="278">
        <f t="shared" si="8509"/>
        <v>0</v>
      </c>
      <c r="JT479" s="232">
        <f t="shared" si="8510"/>
        <v>0</v>
      </c>
      <c r="JU479" s="233">
        <f t="shared" si="8511"/>
        <v>0</v>
      </c>
      <c r="JV479" s="106"/>
      <c r="JW479" s="108"/>
      <c r="JX479" s="90">
        <f t="shared" si="8512"/>
        <v>0</v>
      </c>
      <c r="JY479" s="106"/>
      <c r="JZ479" s="108"/>
      <c r="KA479" s="90">
        <f t="shared" si="8513"/>
        <v>0</v>
      </c>
      <c r="KB479" s="278">
        <f t="shared" si="8514"/>
        <v>0</v>
      </c>
      <c r="KC479" s="232">
        <f t="shared" si="8515"/>
        <v>0</v>
      </c>
      <c r="KD479" s="233">
        <f t="shared" si="8516"/>
        <v>0</v>
      </c>
      <c r="KE479" s="106"/>
      <c r="KF479" s="108"/>
      <c r="KG479" s="90">
        <f t="shared" si="8517"/>
        <v>0</v>
      </c>
      <c r="KH479" s="106"/>
      <c r="KI479" s="108"/>
      <c r="KJ479" s="90">
        <f t="shared" si="8518"/>
        <v>0</v>
      </c>
      <c r="KK479" s="78">
        <f t="shared" si="8519"/>
        <v>0</v>
      </c>
      <c r="KL479" s="42">
        <f t="shared" si="8520"/>
        <v>0</v>
      </c>
      <c r="KM479" s="43">
        <f t="shared" si="8521"/>
        <v>0</v>
      </c>
      <c r="KN479" s="76">
        <f t="shared" si="8522"/>
        <v>0</v>
      </c>
      <c r="KO479" s="45">
        <f t="shared" si="8523"/>
        <v>0</v>
      </c>
      <c r="KP479" s="51">
        <f t="shared" si="8524"/>
        <v>0</v>
      </c>
      <c r="KQ479" s="76">
        <f t="shared" si="8525"/>
        <v>0</v>
      </c>
      <c r="KR479" s="45">
        <f t="shared" si="8526"/>
        <v>0</v>
      </c>
      <c r="KS479" s="51">
        <f t="shared" si="8527"/>
        <v>0</v>
      </c>
      <c r="KT479" s="79">
        <f t="shared" si="8528"/>
        <v>0</v>
      </c>
      <c r="KU479" s="52">
        <f t="shared" si="8529"/>
        <v>0</v>
      </c>
      <c r="KV479" s="52">
        <f t="shared" si="8530"/>
        <v>0</v>
      </c>
      <c r="KW479" s="77">
        <f t="shared" si="8531"/>
        <v>0</v>
      </c>
      <c r="KX479" s="80">
        <f t="shared" si="8532"/>
        <v>0</v>
      </c>
      <c r="KY479" s="29">
        <f t="shared" si="8533"/>
        <v>0</v>
      </c>
      <c r="KZ479" s="27">
        <f t="shared" si="8534"/>
        <v>0</v>
      </c>
      <c r="LA479" s="28">
        <f t="shared" si="8535"/>
        <v>0</v>
      </c>
      <c r="LB479" s="29">
        <f t="shared" si="8536"/>
        <v>0</v>
      </c>
      <c r="LC479" s="27">
        <f t="shared" si="8537"/>
        <v>0</v>
      </c>
      <c r="LD479" s="28">
        <f t="shared" si="8538"/>
        <v>0</v>
      </c>
      <c r="LE479" s="29">
        <f t="shared" si="8539"/>
        <v>0</v>
      </c>
    </row>
    <row r="480" spans="2:317" s="129" customFormat="1" ht="20.25" hidden="1" customHeight="1" outlineLevel="2">
      <c r="B480" s="119" t="s">
        <v>258</v>
      </c>
      <c r="C480" s="120"/>
      <c r="D480" s="120"/>
      <c r="E480" s="120"/>
      <c r="F480" s="121"/>
      <c r="G480" s="430">
        <f>SUBTOTAL(9,G477:G479)</f>
        <v>0</v>
      </c>
      <c r="H480" s="420"/>
      <c r="I480" s="414">
        <f>SUBTOTAL(9,I477:I479)</f>
        <v>0</v>
      </c>
      <c r="J480" s="430">
        <f>SUBTOTAL(9,J477:J479)</f>
        <v>0</v>
      </c>
      <c r="K480" s="420"/>
      <c r="L480" s="414">
        <f>SUBTOTAL(9,L477:L479)</f>
        <v>0</v>
      </c>
      <c r="M480" s="109">
        <f>SUBTOTAL(9,M477:M479)</f>
        <v>0</v>
      </c>
      <c r="N480" s="92"/>
      <c r="O480" s="93">
        <f>SUBTOTAL(9,O477:O479)</f>
        <v>0</v>
      </c>
      <c r="P480" s="430">
        <f>SUBTOTAL(9,P477:P479)</f>
        <v>0</v>
      </c>
      <c r="Q480" s="420"/>
      <c r="R480" s="414">
        <f>SUBTOTAL(9,R477:R479)</f>
        <v>0</v>
      </c>
      <c r="S480" s="430">
        <f>SUBTOTAL(9,S477:S479)</f>
        <v>0</v>
      </c>
      <c r="T480" s="420"/>
      <c r="U480" s="414">
        <f>SUBTOTAL(9,U477:U479)</f>
        <v>0</v>
      </c>
      <c r="V480" s="109">
        <f>SUBTOTAL(9,V477:V479)</f>
        <v>0</v>
      </c>
      <c r="W480" s="92"/>
      <c r="X480" s="93">
        <f>SUBTOTAL(9,X477:X479)</f>
        <v>0</v>
      </c>
      <c r="Y480" s="430">
        <f>SUBTOTAL(9,Y477:Y479)</f>
        <v>0</v>
      </c>
      <c r="Z480" s="420"/>
      <c r="AA480" s="414">
        <f>SUBTOTAL(9,AA477:AA479)</f>
        <v>0</v>
      </c>
      <c r="AB480" s="430">
        <f>SUBTOTAL(9,AB477:AB479)</f>
        <v>0</v>
      </c>
      <c r="AC480" s="420"/>
      <c r="AD480" s="414">
        <f>SUBTOTAL(9,AD477:AD479)</f>
        <v>0</v>
      </c>
      <c r="AE480" s="285">
        <f>SUBTOTAL(9,AE477:AE479)</f>
        <v>0</v>
      </c>
      <c r="AF480" s="256"/>
      <c r="AG480" s="257">
        <f>SUBTOTAL(9,AG477:AG479)</f>
        <v>0</v>
      </c>
      <c r="AH480" s="473">
        <f>SUBTOTAL(9,AH477:AH479)</f>
        <v>0</v>
      </c>
      <c r="AI480" s="458" t="str">
        <f>IF(AJ480,AJ480/AH480,"")</f>
        <v/>
      </c>
      <c r="AJ480" s="454">
        <f>SUBTOTAL(9,AJ477:AJ479)</f>
        <v>0</v>
      </c>
      <c r="AK480" s="473">
        <f>SUBTOTAL(9,AK477:AK479)</f>
        <v>0</v>
      </c>
      <c r="AL480" s="458" t="str">
        <f>IF(AM480,AM480/AK480,"")</f>
        <v/>
      </c>
      <c r="AM480" s="455">
        <f>SUBTOTAL(9,AM477:AM479)</f>
        <v>0</v>
      </c>
      <c r="AN480" s="286">
        <f>SUBTOTAL(9,AN477:AN479)</f>
        <v>0</v>
      </c>
      <c r="AO480" s="258"/>
      <c r="AP480" s="258">
        <f>SUBTOTAL(9,AP477:AP479)</f>
        <v>0</v>
      </c>
      <c r="AQ480" s="109">
        <f>SUBTOTAL(9,AQ477:AQ479)</f>
        <v>0</v>
      </c>
      <c r="AR480" s="101"/>
      <c r="AS480" s="93">
        <f>SUBTOTAL(9,AS477:AS479)</f>
        <v>0</v>
      </c>
      <c r="AT480" s="109">
        <f>SUBTOTAL(9,AT477:AT479)</f>
        <v>0</v>
      </c>
      <c r="AU480" s="101"/>
      <c r="AV480" s="93">
        <f>SUBTOTAL(9,AV477:AV479)</f>
        <v>0</v>
      </c>
      <c r="AW480" s="285">
        <f>SUBTOTAL(9,AW477:AW479)</f>
        <v>0</v>
      </c>
      <c r="AX480" s="256"/>
      <c r="AY480" s="257">
        <f>SUBTOTAL(9,AY477:AY479)</f>
        <v>0</v>
      </c>
      <c r="AZ480" s="109">
        <f>SUBTOTAL(9,AZ477:AZ479)</f>
        <v>0</v>
      </c>
      <c r="BA480" s="101"/>
      <c r="BB480" s="93">
        <f>SUBTOTAL(9,BB477:BB479)</f>
        <v>0</v>
      </c>
      <c r="BC480" s="109">
        <f>SUBTOTAL(9,BC477:BC479)</f>
        <v>0</v>
      </c>
      <c r="BD480" s="101"/>
      <c r="BE480" s="93">
        <f>SUBTOTAL(9,BE477:BE479)</f>
        <v>0</v>
      </c>
      <c r="BF480" s="285">
        <f>SUBTOTAL(9,BF477:BF479)</f>
        <v>0</v>
      </c>
      <c r="BG480" s="256"/>
      <c r="BH480" s="257">
        <f>SUBTOTAL(9,BH477:BH479)</f>
        <v>0</v>
      </c>
      <c r="BI480" s="109">
        <f>SUBTOTAL(9,BI477:BI479)</f>
        <v>0</v>
      </c>
      <c r="BJ480" s="101"/>
      <c r="BK480" s="93">
        <f>SUBTOTAL(9,BK477:BK479)</f>
        <v>0</v>
      </c>
      <c r="BL480" s="109">
        <f>SUBTOTAL(9,BL477:BL479)</f>
        <v>0</v>
      </c>
      <c r="BM480" s="101"/>
      <c r="BN480" s="93">
        <f>SUBTOTAL(9,BN477:BN479)</f>
        <v>0</v>
      </c>
      <c r="BO480" s="285">
        <f>SUBTOTAL(9,BO477:BO479)</f>
        <v>0</v>
      </c>
      <c r="BP480" s="256"/>
      <c r="BQ480" s="257">
        <f>SUBTOTAL(9,BQ477:BQ479)</f>
        <v>0</v>
      </c>
      <c r="BR480" s="161">
        <f>SUBTOTAL(9,BR477:BR479)</f>
        <v>0</v>
      </c>
      <c r="BS480" s="130" t="str">
        <f>IF(BT480,BT480/BR480,"")</f>
        <v/>
      </c>
      <c r="BT480" s="124">
        <f>SUBTOTAL(9,BT477:BT479)</f>
        <v>0</v>
      </c>
      <c r="BU480" s="161">
        <f>SUBTOTAL(9,BU477:BU479)</f>
        <v>0</v>
      </c>
      <c r="BV480" s="130" t="str">
        <f>IF(BW480,BW480/BU480,"")</f>
        <v/>
      </c>
      <c r="BW480" s="496">
        <f>SUBTOTAL(9,BW477:BW479)</f>
        <v>0</v>
      </c>
      <c r="BX480" s="286">
        <f>SUBTOTAL(9,BX477:BX479)</f>
        <v>0</v>
      </c>
      <c r="BY480" s="258"/>
      <c r="BZ480" s="258">
        <f>SUBTOTAL(9,BZ477:BZ479)</f>
        <v>0</v>
      </c>
      <c r="CA480" s="430">
        <f>SUBTOTAL(9,CA477:CA479)</f>
        <v>0</v>
      </c>
      <c r="CB480" s="420"/>
      <c r="CC480" s="414">
        <f>SUBTOTAL(9,CC477:CC479)</f>
        <v>0</v>
      </c>
      <c r="CD480" s="430">
        <f>SUBTOTAL(9,CD477:CD479)</f>
        <v>0</v>
      </c>
      <c r="CE480" s="420"/>
      <c r="CF480" s="414">
        <f>SUBTOTAL(9,CF477:CF479)</f>
        <v>0</v>
      </c>
      <c r="CG480" s="285">
        <f>SUBTOTAL(9,CG477:CG479)</f>
        <v>0</v>
      </c>
      <c r="CH480" s="256"/>
      <c r="CI480" s="257">
        <f>SUBTOTAL(9,CI477:CI479)</f>
        <v>0</v>
      </c>
      <c r="CJ480" s="430">
        <f>SUBTOTAL(9,CJ477:CJ479)</f>
        <v>0</v>
      </c>
      <c r="CK480" s="420"/>
      <c r="CL480" s="414">
        <f>SUBTOTAL(9,CL477:CL479)</f>
        <v>0</v>
      </c>
      <c r="CM480" s="430">
        <f>SUBTOTAL(9,CM477:CM479)</f>
        <v>0</v>
      </c>
      <c r="CN480" s="420"/>
      <c r="CO480" s="414">
        <f>SUBTOTAL(9,CO477:CO479)</f>
        <v>0</v>
      </c>
      <c r="CP480" s="285">
        <f>SUBTOTAL(9,CP477:CP479)</f>
        <v>0</v>
      </c>
      <c r="CQ480" s="256"/>
      <c r="CR480" s="257">
        <f>SUBTOTAL(9,CR477:CR479)</f>
        <v>0</v>
      </c>
      <c r="CS480" s="430">
        <f>SUBTOTAL(9,CS477:CS479)</f>
        <v>0</v>
      </c>
      <c r="CT480" s="420"/>
      <c r="CU480" s="414">
        <f>SUBTOTAL(9,CU477:CU479)</f>
        <v>0</v>
      </c>
      <c r="CV480" s="430">
        <f>SUBTOTAL(9,CV477:CV479)</f>
        <v>0</v>
      </c>
      <c r="CW480" s="420"/>
      <c r="CX480" s="414">
        <f>SUBTOTAL(9,CX477:CX479)</f>
        <v>0</v>
      </c>
      <c r="CY480" s="285">
        <f>SUBTOTAL(9,CY477:CY479)</f>
        <v>0</v>
      </c>
      <c r="CZ480" s="256"/>
      <c r="DA480" s="257">
        <f>SUBTOTAL(9,DA477:DA479)</f>
        <v>0</v>
      </c>
      <c r="DB480" s="473">
        <f>SUBTOTAL(9,DB477:DB479)</f>
        <v>0</v>
      </c>
      <c r="DC480" s="458" t="str">
        <f>IF(DD480,DD480/DB480,"")</f>
        <v/>
      </c>
      <c r="DD480" s="454">
        <f>SUBTOTAL(9,DD477:DD479)</f>
        <v>0</v>
      </c>
      <c r="DE480" s="473">
        <f>SUBTOTAL(9,DE477:DE479)</f>
        <v>0</v>
      </c>
      <c r="DF480" s="458" t="str">
        <f>IF(DG480,DG480/DE480,"")</f>
        <v/>
      </c>
      <c r="DG480" s="455">
        <f>SUBTOTAL(9,DG477:DG479)</f>
        <v>0</v>
      </c>
      <c r="DH480" s="286">
        <f>SUBTOTAL(9,DH477:DH479)</f>
        <v>0</v>
      </c>
      <c r="DI480" s="258"/>
      <c r="DJ480" s="258">
        <f>SUBTOTAL(9,DJ477:DJ479)</f>
        <v>0</v>
      </c>
      <c r="DK480" s="109">
        <f>SUBTOTAL(9,DK477:DK479)</f>
        <v>0</v>
      </c>
      <c r="DL480" s="101"/>
      <c r="DM480" s="93">
        <f>SUBTOTAL(9,DM477:DM479)</f>
        <v>0</v>
      </c>
      <c r="DN480" s="109">
        <f>SUBTOTAL(9,DN477:DN479)</f>
        <v>0</v>
      </c>
      <c r="DO480" s="101"/>
      <c r="DP480" s="93">
        <f>SUBTOTAL(9,DP477:DP479)</f>
        <v>0</v>
      </c>
      <c r="DQ480" s="285">
        <f>SUBTOTAL(9,DQ477:DQ479)</f>
        <v>0</v>
      </c>
      <c r="DR480" s="256"/>
      <c r="DS480" s="257">
        <f>SUBTOTAL(9,DS477:DS479)</f>
        <v>0</v>
      </c>
      <c r="DT480" s="109">
        <f>SUBTOTAL(9,DT477:DT479)</f>
        <v>0</v>
      </c>
      <c r="DU480" s="101"/>
      <c r="DV480" s="93">
        <f>SUBTOTAL(9,DV477:DV479)</f>
        <v>0</v>
      </c>
      <c r="DW480" s="109">
        <f>SUBTOTAL(9,DW477:DW479)</f>
        <v>0</v>
      </c>
      <c r="DX480" s="101"/>
      <c r="DY480" s="93">
        <f>SUBTOTAL(9,DY477:DY479)</f>
        <v>0</v>
      </c>
      <c r="DZ480" s="285">
        <f>SUBTOTAL(9,DZ477:DZ479)</f>
        <v>0</v>
      </c>
      <c r="EA480" s="256"/>
      <c r="EB480" s="257">
        <f>SUBTOTAL(9,EB477:EB479)</f>
        <v>0</v>
      </c>
      <c r="EC480" s="109">
        <f>SUBTOTAL(9,EC477:EC479)</f>
        <v>0</v>
      </c>
      <c r="ED480" s="101"/>
      <c r="EE480" s="93">
        <f>SUBTOTAL(9,EE477:EE479)</f>
        <v>0</v>
      </c>
      <c r="EF480" s="109">
        <f>SUBTOTAL(9,EF477:EF479)</f>
        <v>0</v>
      </c>
      <c r="EG480" s="101"/>
      <c r="EH480" s="93">
        <f>SUBTOTAL(9,EH477:EH479)</f>
        <v>0</v>
      </c>
      <c r="EI480" s="109">
        <f>SUBTOTAL(9,EI477:EI479)</f>
        <v>0</v>
      </c>
      <c r="EJ480" s="92"/>
      <c r="EK480" s="93">
        <f>SUBTOTAL(9,EK477:EK479)</f>
        <v>0</v>
      </c>
      <c r="EL480" s="161">
        <f>SUBTOTAL(9,EL477:EL479)</f>
        <v>0</v>
      </c>
      <c r="EM480" s="130" t="str">
        <f>IF(EN480,EN480/EL480,"")</f>
        <v/>
      </c>
      <c r="EN480" s="124">
        <f>SUBTOTAL(9,EN477:EN479)</f>
        <v>0</v>
      </c>
      <c r="EO480" s="161">
        <f>SUBTOTAL(9,EO477:EO479)</f>
        <v>0</v>
      </c>
      <c r="EP480" s="130" t="str">
        <f>IF(EQ480,EQ480/EO480,"")</f>
        <v/>
      </c>
      <c r="EQ480" s="496">
        <f>SUBTOTAL(9,EQ477:EQ479)</f>
        <v>0</v>
      </c>
      <c r="ER480" s="162">
        <f>SUBTOTAL(9,ER477:ER479)</f>
        <v>0</v>
      </c>
      <c r="ES480" s="124"/>
      <c r="ET480" s="124">
        <f>SUBTOTAL(9,ET477:ET479)</f>
        <v>0</v>
      </c>
      <c r="EU480" s="163">
        <f>SUBTOTAL(9,EU477:EU479)</f>
        <v>0</v>
      </c>
      <c r="EV480" s="164" t="str">
        <f>IF(EW480,EW480/EU480,"")</f>
        <v/>
      </c>
      <c r="EW480" s="128">
        <f>SUBTOTAL(9,EW477:EW479)</f>
        <v>0</v>
      </c>
      <c r="EX480" s="126">
        <f>SUBTOTAL(9,EX477:EX479)</f>
        <v>0</v>
      </c>
      <c r="EY480" s="127" t="str">
        <f>IF(EZ480,EZ480/EX480,"")</f>
        <v/>
      </c>
      <c r="EZ480" s="128">
        <f>SUBTOTAL(9,EZ477:EZ479)</f>
        <v>0</v>
      </c>
      <c r="FA480" s="126">
        <f>SUBTOTAL(9,FA477:FA479)</f>
        <v>0</v>
      </c>
      <c r="FB480" s="127"/>
      <c r="FC480" s="128">
        <f>SUBTOTAL(9,FC477:FC479)</f>
        <v>0</v>
      </c>
      <c r="FE480" s="119" t="s">
        <v>258</v>
      </c>
      <c r="FF480" s="120"/>
      <c r="FG480" s="120"/>
      <c r="FH480" s="121"/>
      <c r="FI480" s="430">
        <f>SUBTOTAL(9,FI477:FI479)</f>
        <v>0</v>
      </c>
      <c r="FJ480" s="420"/>
      <c r="FK480" s="414">
        <f>SUBTOTAL(9,FK477:FK479)</f>
        <v>0</v>
      </c>
      <c r="FL480" s="430">
        <f>SUBTOTAL(9,FL477:FL479)</f>
        <v>0</v>
      </c>
      <c r="FM480" s="420"/>
      <c r="FN480" s="414">
        <f>SUBTOTAL(9,FN477:FN479)</f>
        <v>0</v>
      </c>
      <c r="FO480" s="109">
        <f>SUBTOTAL(9,FO477:FO479)</f>
        <v>0</v>
      </c>
      <c r="FP480" s="92"/>
      <c r="FQ480" s="93">
        <f>SUBTOTAL(9,FQ477:FQ479)</f>
        <v>0</v>
      </c>
      <c r="FR480" s="430">
        <f>SUBTOTAL(9,FR477:FR479)</f>
        <v>0</v>
      </c>
      <c r="FS480" s="420"/>
      <c r="FT480" s="414">
        <f>SUBTOTAL(9,FT477:FT479)</f>
        <v>0</v>
      </c>
      <c r="FU480" s="430">
        <f>SUBTOTAL(9,FU477:FU479)</f>
        <v>0</v>
      </c>
      <c r="FV480" s="420"/>
      <c r="FW480" s="414">
        <f>SUBTOTAL(9,FW477:FW479)</f>
        <v>0</v>
      </c>
      <c r="FX480" s="109">
        <f>SUBTOTAL(9,FX477:FX479)</f>
        <v>0</v>
      </c>
      <c r="FY480" s="92"/>
      <c r="FZ480" s="93">
        <f>SUBTOTAL(9,FZ477:FZ479)</f>
        <v>0</v>
      </c>
      <c r="GA480" s="430">
        <f>SUBTOTAL(9,GA477:GA479)</f>
        <v>0</v>
      </c>
      <c r="GB480" s="420"/>
      <c r="GC480" s="414">
        <f>SUBTOTAL(9,GC477:GC479)</f>
        <v>0</v>
      </c>
      <c r="GD480" s="430">
        <f>SUBTOTAL(9,GD477:GD479)</f>
        <v>0</v>
      </c>
      <c r="GE480" s="420"/>
      <c r="GF480" s="414">
        <f>SUBTOTAL(9,GF477:GF479)</f>
        <v>0</v>
      </c>
      <c r="GG480" s="285">
        <f>SUBTOTAL(9,GG477:GG479)</f>
        <v>0</v>
      </c>
      <c r="GH480" s="256"/>
      <c r="GI480" s="257">
        <f>SUBTOTAL(9,GI477:GI479)</f>
        <v>0</v>
      </c>
      <c r="GJ480" s="473">
        <f>SUBTOTAL(9,GJ477:GJ479)</f>
        <v>0</v>
      </c>
      <c r="GK480" s="458" t="str">
        <f>IF(GL480,GL480/GJ480,"")</f>
        <v/>
      </c>
      <c r="GL480" s="454">
        <f>SUBTOTAL(9,GL477:GL479)</f>
        <v>0</v>
      </c>
      <c r="GM480" s="473">
        <f>SUBTOTAL(9,GM477:GM479)</f>
        <v>0</v>
      </c>
      <c r="GN480" s="458" t="str">
        <f>IF(GO480,GO480/GM480,"")</f>
        <v/>
      </c>
      <c r="GO480" s="455">
        <f>SUBTOTAL(9,GO477:GO479)</f>
        <v>0</v>
      </c>
      <c r="GP480" s="286">
        <f>SUBTOTAL(9,GP477:GP479)</f>
        <v>0</v>
      </c>
      <c r="GQ480" s="258"/>
      <c r="GR480" s="258">
        <f>SUBTOTAL(9,GR477:GR479)</f>
        <v>0</v>
      </c>
      <c r="GS480" s="109">
        <f>SUBTOTAL(9,GS477:GS479)</f>
        <v>0</v>
      </c>
      <c r="GT480" s="101"/>
      <c r="GU480" s="93">
        <f>SUBTOTAL(9,GU477:GU479)</f>
        <v>0</v>
      </c>
      <c r="GV480" s="109">
        <f>SUBTOTAL(9,GV477:GV479)</f>
        <v>0</v>
      </c>
      <c r="GW480" s="101"/>
      <c r="GX480" s="93">
        <f>SUBTOTAL(9,GX477:GX479)</f>
        <v>0</v>
      </c>
      <c r="GY480" s="285">
        <f>SUBTOTAL(9,GY477:GY479)</f>
        <v>0</v>
      </c>
      <c r="GZ480" s="256"/>
      <c r="HA480" s="257">
        <f>SUBTOTAL(9,HA477:HA479)</f>
        <v>0</v>
      </c>
      <c r="HB480" s="109">
        <f>SUBTOTAL(9,HB477:HB479)</f>
        <v>0</v>
      </c>
      <c r="HC480" s="101"/>
      <c r="HD480" s="93">
        <f>SUBTOTAL(9,HD477:HD479)</f>
        <v>0</v>
      </c>
      <c r="HE480" s="109">
        <f>SUBTOTAL(9,HE477:HE479)</f>
        <v>0</v>
      </c>
      <c r="HF480" s="101"/>
      <c r="HG480" s="93">
        <f>SUBTOTAL(9,HG477:HG479)</f>
        <v>0</v>
      </c>
      <c r="HH480" s="285">
        <f>SUBTOTAL(9,HH477:HH479)</f>
        <v>0</v>
      </c>
      <c r="HI480" s="256"/>
      <c r="HJ480" s="257">
        <f>SUBTOTAL(9,HJ477:HJ479)</f>
        <v>0</v>
      </c>
      <c r="HK480" s="109">
        <f>SUBTOTAL(9,HK477:HK479)</f>
        <v>0</v>
      </c>
      <c r="HL480" s="101"/>
      <c r="HM480" s="93">
        <f>SUBTOTAL(9,HM477:HM479)</f>
        <v>0</v>
      </c>
      <c r="HN480" s="109">
        <f>SUBTOTAL(9,HN477:HN479)</f>
        <v>0</v>
      </c>
      <c r="HO480" s="101"/>
      <c r="HP480" s="93">
        <f>SUBTOTAL(9,HP477:HP479)</f>
        <v>0</v>
      </c>
      <c r="HQ480" s="285">
        <f>SUBTOTAL(9,HQ477:HQ479)</f>
        <v>0</v>
      </c>
      <c r="HR480" s="256"/>
      <c r="HS480" s="257">
        <f>SUBTOTAL(9,HS477:HS479)</f>
        <v>0</v>
      </c>
      <c r="HT480" s="161">
        <f>SUBTOTAL(9,HT477:HT479)</f>
        <v>0</v>
      </c>
      <c r="HU480" s="130" t="str">
        <f>IF(HV480,HV480/HT480,"")</f>
        <v/>
      </c>
      <c r="HV480" s="124">
        <f>SUBTOTAL(9,HV477:HV479)</f>
        <v>0</v>
      </c>
      <c r="HW480" s="161">
        <f>SUBTOTAL(9,HW477:HW479)</f>
        <v>0</v>
      </c>
      <c r="HX480" s="130" t="str">
        <f>IF(HY480,HY480/HW480,"")</f>
        <v/>
      </c>
      <c r="HY480" s="496">
        <f>SUBTOTAL(9,HY477:HY479)</f>
        <v>0</v>
      </c>
      <c r="HZ480" s="286">
        <f>SUBTOTAL(9,HZ477:HZ479)</f>
        <v>0</v>
      </c>
      <c r="IA480" s="258"/>
      <c r="IB480" s="258">
        <f>SUBTOTAL(9,IB477:IB479)</f>
        <v>0</v>
      </c>
      <c r="IC480" s="430">
        <f>SUBTOTAL(9,IC477:IC479)</f>
        <v>0</v>
      </c>
      <c r="ID480" s="420"/>
      <c r="IE480" s="414">
        <f>SUBTOTAL(9,IE477:IE479)</f>
        <v>0</v>
      </c>
      <c r="IF480" s="430">
        <f>SUBTOTAL(9,IF477:IF479)</f>
        <v>0</v>
      </c>
      <c r="IG480" s="420"/>
      <c r="IH480" s="414">
        <f>SUBTOTAL(9,IH477:IH479)</f>
        <v>0</v>
      </c>
      <c r="II480" s="285">
        <f>SUBTOTAL(9,II477:II479)</f>
        <v>0</v>
      </c>
      <c r="IJ480" s="256"/>
      <c r="IK480" s="257">
        <f>SUBTOTAL(9,IK477:IK479)</f>
        <v>0</v>
      </c>
      <c r="IL480" s="430">
        <f>SUBTOTAL(9,IL477:IL479)</f>
        <v>0</v>
      </c>
      <c r="IM480" s="420"/>
      <c r="IN480" s="414">
        <f>SUBTOTAL(9,IN477:IN479)</f>
        <v>0</v>
      </c>
      <c r="IO480" s="430">
        <f>SUBTOTAL(9,IO477:IO479)</f>
        <v>0</v>
      </c>
      <c r="IP480" s="420"/>
      <c r="IQ480" s="414">
        <f>SUBTOTAL(9,IQ477:IQ479)</f>
        <v>0</v>
      </c>
      <c r="IR480" s="285">
        <f>SUBTOTAL(9,IR477:IR479)</f>
        <v>0</v>
      </c>
      <c r="IS480" s="256"/>
      <c r="IT480" s="257">
        <f>SUBTOTAL(9,IT477:IT479)</f>
        <v>0</v>
      </c>
      <c r="IU480" s="430">
        <f>SUBTOTAL(9,IU477:IU479)</f>
        <v>0</v>
      </c>
      <c r="IV480" s="420"/>
      <c r="IW480" s="414">
        <f>SUBTOTAL(9,IW477:IW479)</f>
        <v>0</v>
      </c>
      <c r="IX480" s="430">
        <f>SUBTOTAL(9,IX477:IX479)</f>
        <v>0</v>
      </c>
      <c r="IY480" s="420"/>
      <c r="IZ480" s="414">
        <f>SUBTOTAL(9,IZ477:IZ479)</f>
        <v>0</v>
      </c>
      <c r="JA480" s="285">
        <f>SUBTOTAL(9,JA477:JA479)</f>
        <v>0</v>
      </c>
      <c r="JB480" s="256"/>
      <c r="JC480" s="257">
        <f>SUBTOTAL(9,JC477:JC479)</f>
        <v>0</v>
      </c>
      <c r="JD480" s="473">
        <f>SUBTOTAL(9,JD477:JD479)</f>
        <v>0</v>
      </c>
      <c r="JE480" s="458" t="str">
        <f>IF(JF480,JF480/JD480,"")</f>
        <v/>
      </c>
      <c r="JF480" s="454">
        <f>SUBTOTAL(9,JF477:JF479)</f>
        <v>0</v>
      </c>
      <c r="JG480" s="473">
        <f>SUBTOTAL(9,JG477:JG479)</f>
        <v>0</v>
      </c>
      <c r="JH480" s="458" t="str">
        <f>IF(JI480,JI480/JG480,"")</f>
        <v/>
      </c>
      <c r="JI480" s="455">
        <f>SUBTOTAL(9,JI477:JI479)</f>
        <v>0</v>
      </c>
      <c r="JJ480" s="286">
        <f>SUBTOTAL(9,JJ477:JJ479)</f>
        <v>0</v>
      </c>
      <c r="JK480" s="258"/>
      <c r="JL480" s="258">
        <f>SUBTOTAL(9,JL477:JL479)</f>
        <v>0</v>
      </c>
      <c r="JM480" s="109">
        <f>SUBTOTAL(9,JM477:JM479)</f>
        <v>0</v>
      </c>
      <c r="JN480" s="101"/>
      <c r="JO480" s="93">
        <f>SUBTOTAL(9,JO477:JO479)</f>
        <v>0</v>
      </c>
      <c r="JP480" s="109">
        <f>SUBTOTAL(9,JP477:JP479)</f>
        <v>0</v>
      </c>
      <c r="JQ480" s="101"/>
      <c r="JR480" s="93">
        <f>SUBTOTAL(9,JR477:JR479)</f>
        <v>0</v>
      </c>
      <c r="JS480" s="285">
        <f>SUBTOTAL(9,JS477:JS479)</f>
        <v>0</v>
      </c>
      <c r="JT480" s="256"/>
      <c r="JU480" s="257">
        <f>SUBTOTAL(9,JU477:JU479)</f>
        <v>0</v>
      </c>
      <c r="JV480" s="109">
        <f>SUBTOTAL(9,JV477:JV479)</f>
        <v>0</v>
      </c>
      <c r="JW480" s="101"/>
      <c r="JX480" s="93">
        <f>SUBTOTAL(9,JX477:JX479)</f>
        <v>0</v>
      </c>
      <c r="JY480" s="109">
        <f>SUBTOTAL(9,JY477:JY479)</f>
        <v>0</v>
      </c>
      <c r="JZ480" s="101"/>
      <c r="KA480" s="93">
        <f>SUBTOTAL(9,KA477:KA479)</f>
        <v>0</v>
      </c>
      <c r="KB480" s="285">
        <f>SUBTOTAL(9,KB477:KB479)</f>
        <v>0</v>
      </c>
      <c r="KC480" s="256"/>
      <c r="KD480" s="257">
        <f>SUBTOTAL(9,KD477:KD479)</f>
        <v>0</v>
      </c>
      <c r="KE480" s="109">
        <f>SUBTOTAL(9,KE477:KE479)</f>
        <v>0</v>
      </c>
      <c r="KF480" s="101"/>
      <c r="KG480" s="93">
        <f>SUBTOTAL(9,KG477:KG479)</f>
        <v>0</v>
      </c>
      <c r="KH480" s="109">
        <f>SUBTOTAL(9,KH477:KH479)</f>
        <v>0</v>
      </c>
      <c r="KI480" s="101"/>
      <c r="KJ480" s="93">
        <f>SUBTOTAL(9,KJ477:KJ479)</f>
        <v>0</v>
      </c>
      <c r="KK480" s="109">
        <f>SUBTOTAL(9,KK477:KK479)</f>
        <v>0</v>
      </c>
      <c r="KL480" s="92"/>
      <c r="KM480" s="93">
        <f>SUBTOTAL(9,KM477:KM479)</f>
        <v>0</v>
      </c>
      <c r="KN480" s="161">
        <f>SUBTOTAL(9,KN477:KN479)</f>
        <v>0</v>
      </c>
      <c r="KO480" s="130" t="str">
        <f>IF(KP480,KP480/KN480,"")</f>
        <v/>
      </c>
      <c r="KP480" s="124">
        <f>SUBTOTAL(9,KP477:KP479)</f>
        <v>0</v>
      </c>
      <c r="KQ480" s="161">
        <f>SUBTOTAL(9,KQ477:KQ479)</f>
        <v>0</v>
      </c>
      <c r="KR480" s="130" t="str">
        <f>IF(KS480,KS480/KQ480,"")</f>
        <v/>
      </c>
      <c r="KS480" s="496">
        <f>SUBTOTAL(9,KS477:KS479)</f>
        <v>0</v>
      </c>
      <c r="KT480" s="162">
        <f>SUBTOTAL(9,KT477:KT479)</f>
        <v>0</v>
      </c>
      <c r="KU480" s="124"/>
      <c r="KV480" s="124">
        <f>SUBTOTAL(9,KV477:KV479)</f>
        <v>0</v>
      </c>
      <c r="KW480" s="163">
        <f>SUBTOTAL(9,KW477:KW479)</f>
        <v>0</v>
      </c>
      <c r="KX480" s="164" t="str">
        <f>IF(KY480,KY480/KW480,"")</f>
        <v/>
      </c>
      <c r="KY480" s="128">
        <f>SUBTOTAL(9,KY477:KY479)</f>
        <v>0</v>
      </c>
      <c r="KZ480" s="126">
        <f>SUBTOTAL(9,KZ477:KZ479)</f>
        <v>0</v>
      </c>
      <c r="LA480" s="127" t="str">
        <f>IF(LB480,LB480/KZ480,"")</f>
        <v/>
      </c>
      <c r="LB480" s="128">
        <f>SUBTOTAL(9,LB477:LB479)</f>
        <v>0</v>
      </c>
      <c r="LC480" s="126">
        <f>SUBTOTAL(9,LC477:LC479)</f>
        <v>0</v>
      </c>
      <c r="LD480" s="127"/>
      <c r="LE480" s="128">
        <f>SUBTOTAL(9,LE477:LE479)</f>
        <v>0</v>
      </c>
    </row>
    <row r="481" spans="2:317" ht="20.25" hidden="1" customHeight="1" outlineLevel="3">
      <c r="B481" s="187"/>
      <c r="C481" s="188"/>
      <c r="D481" s="188"/>
      <c r="E481" s="188"/>
      <c r="F481" s="187"/>
      <c r="G481" s="294"/>
      <c r="H481" s="416"/>
      <c r="I481" s="241">
        <f t="shared" ref="I481:I483" si="8540">G481*H481</f>
        <v>0</v>
      </c>
      <c r="J481" s="294"/>
      <c r="K481" s="416"/>
      <c r="L481" s="241">
        <f t="shared" ref="L481:L483" si="8541">J481*K481</f>
        <v>0</v>
      </c>
      <c r="M481" s="78">
        <f t="shared" ref="M481:M483" si="8542">G481-J481</f>
        <v>0</v>
      </c>
      <c r="N481" s="42">
        <f t="shared" ref="N481:N483" si="8543">H481-K481</f>
        <v>0</v>
      </c>
      <c r="O481" s="43">
        <f t="shared" ref="O481:O483" si="8544">I481-L481</f>
        <v>0</v>
      </c>
      <c r="P481" s="294"/>
      <c r="Q481" s="416"/>
      <c r="R481" s="241">
        <f t="shared" ref="R481:R483" si="8545">P481*Q481</f>
        <v>0</v>
      </c>
      <c r="S481" s="294"/>
      <c r="T481" s="416"/>
      <c r="U481" s="241">
        <f t="shared" ref="U481:U483" si="8546">S481*T481</f>
        <v>0</v>
      </c>
      <c r="V481" s="78">
        <f t="shared" ref="V481:V483" si="8547">P481-S481</f>
        <v>0</v>
      </c>
      <c r="W481" s="42">
        <f t="shared" ref="W481:W483" si="8548">Q481-T481</f>
        <v>0</v>
      </c>
      <c r="X481" s="43">
        <f t="shared" ref="X481:X483" si="8549">R481-U481</f>
        <v>0</v>
      </c>
      <c r="Y481" s="294"/>
      <c r="Z481" s="416"/>
      <c r="AA481" s="241">
        <f t="shared" ref="AA481:AA483" si="8550">Y481*Z481</f>
        <v>0</v>
      </c>
      <c r="AB481" s="294"/>
      <c r="AC481" s="416"/>
      <c r="AD481" s="241">
        <f t="shared" ref="AD481:AD483" si="8551">AB481*AC481</f>
        <v>0</v>
      </c>
      <c r="AE481" s="278">
        <f t="shared" ref="AE481:AE483" si="8552">Y481-AB481</f>
        <v>0</v>
      </c>
      <c r="AF481" s="232">
        <f t="shared" ref="AF481:AF483" si="8553">Z481-AC481</f>
        <v>0</v>
      </c>
      <c r="AG481" s="233">
        <f t="shared" ref="AG481:AG483" si="8554">AA481-AD481</f>
        <v>0</v>
      </c>
      <c r="AH481" s="472">
        <f t="shared" ref="AH481:AH483" si="8555">G481+P481+Y481</f>
        <v>0</v>
      </c>
      <c r="AI481" s="450">
        <f t="shared" ref="AI481:AI483" si="8556">IF(AJ481,AJ481/AH481,0)</f>
        <v>0</v>
      </c>
      <c r="AJ481" s="451">
        <f t="shared" ref="AJ481:AJ483" si="8557">I481+R481+AA481</f>
        <v>0</v>
      </c>
      <c r="AK481" s="472">
        <f t="shared" ref="AK481:AK483" si="8558">J481+S481+AB481</f>
        <v>0</v>
      </c>
      <c r="AL481" s="450">
        <f t="shared" ref="AL481:AL483" si="8559">IF(AM481,AM481/AK481,0)</f>
        <v>0</v>
      </c>
      <c r="AM481" s="451">
        <f t="shared" ref="AM481:AM483" si="8560">L481+U481+AD481</f>
        <v>0</v>
      </c>
      <c r="AN481" s="284">
        <f t="shared" ref="AN481:AN483" si="8561">AH481-AK481</f>
        <v>0</v>
      </c>
      <c r="AO481" s="253">
        <f t="shared" ref="AO481:AO483" si="8562">AI481-AL481</f>
        <v>0</v>
      </c>
      <c r="AP481" s="253">
        <f t="shared" ref="AP481:AP483" si="8563">AJ481-AM481</f>
        <v>0</v>
      </c>
      <c r="AQ481" s="106"/>
      <c r="AR481" s="107"/>
      <c r="AS481" s="90">
        <f t="shared" ref="AS481:AS483" si="8564">AQ481*AR481</f>
        <v>0</v>
      </c>
      <c r="AT481" s="106"/>
      <c r="AU481" s="107"/>
      <c r="AV481" s="90">
        <f t="shared" ref="AV481:AV483" si="8565">AT481*AU481</f>
        <v>0</v>
      </c>
      <c r="AW481" s="278">
        <f t="shared" ref="AW481:AW483" si="8566">AQ481-AT481</f>
        <v>0</v>
      </c>
      <c r="AX481" s="232">
        <f t="shared" ref="AX481:AX483" si="8567">AR481-AU481</f>
        <v>0</v>
      </c>
      <c r="AY481" s="233">
        <f t="shared" ref="AY481:AY483" si="8568">AS481-AV481</f>
        <v>0</v>
      </c>
      <c r="AZ481" s="106"/>
      <c r="BA481" s="107"/>
      <c r="BB481" s="90">
        <f t="shared" ref="BB481:BB483" si="8569">AZ481*BA481</f>
        <v>0</v>
      </c>
      <c r="BC481" s="106"/>
      <c r="BD481" s="107"/>
      <c r="BE481" s="90">
        <f t="shared" ref="BE481:BE483" si="8570">BC481*BD481</f>
        <v>0</v>
      </c>
      <c r="BF481" s="278">
        <f t="shared" ref="BF481:BF483" si="8571">AZ481-BC481</f>
        <v>0</v>
      </c>
      <c r="BG481" s="232">
        <f t="shared" ref="BG481:BG483" si="8572">BA481-BD481</f>
        <v>0</v>
      </c>
      <c r="BH481" s="233">
        <f t="shared" ref="BH481:BH483" si="8573">BB481-BE481</f>
        <v>0</v>
      </c>
      <c r="BI481" s="106"/>
      <c r="BJ481" s="107"/>
      <c r="BK481" s="90">
        <f t="shared" ref="BK481:BK483" si="8574">BI481*BJ481</f>
        <v>0</v>
      </c>
      <c r="BL481" s="106"/>
      <c r="BM481" s="107"/>
      <c r="BN481" s="90">
        <f t="shared" ref="BN481:BN483" si="8575">BL481*BM481</f>
        <v>0</v>
      </c>
      <c r="BO481" s="278">
        <f t="shared" ref="BO481:BO483" si="8576">BI481-BL481</f>
        <v>0</v>
      </c>
      <c r="BP481" s="232">
        <f t="shared" ref="BP481:BP483" si="8577">BJ481-BM481</f>
        <v>0</v>
      </c>
      <c r="BQ481" s="233">
        <f t="shared" ref="BQ481:BQ483" si="8578">BK481-BN481</f>
        <v>0</v>
      </c>
      <c r="BR481" s="76">
        <f t="shared" ref="BR481:BR483" si="8579">AQ481+AZ481+BI481</f>
        <v>0</v>
      </c>
      <c r="BS481" s="45">
        <f t="shared" ref="BS481:BS483" si="8580">IF(BT481,BT481/BR481,0)</f>
        <v>0</v>
      </c>
      <c r="BT481" s="51">
        <f t="shared" ref="BT481:BT483" si="8581">AS481+BB481+BK481</f>
        <v>0</v>
      </c>
      <c r="BU481" s="76">
        <f t="shared" ref="BU481:BU483" si="8582">AT481+BC481+BL481</f>
        <v>0</v>
      </c>
      <c r="BV481" s="45">
        <f t="shared" ref="BV481:BV483" si="8583">IF(BW481,BW481/BU481,0)</f>
        <v>0</v>
      </c>
      <c r="BW481" s="51">
        <f t="shared" ref="BW481:BW483" si="8584">AV481+BE481+BN481</f>
        <v>0</v>
      </c>
      <c r="BX481" s="284">
        <f t="shared" ref="BX481:BX483" si="8585">BR481-BU481</f>
        <v>0</v>
      </c>
      <c r="BY481" s="253">
        <f t="shared" ref="BY481:BY483" si="8586">BS481-BV481</f>
        <v>0</v>
      </c>
      <c r="BZ481" s="253">
        <f t="shared" ref="BZ481:BZ483" si="8587">BT481-BW481</f>
        <v>0</v>
      </c>
      <c r="CA481" s="294"/>
      <c r="CB481" s="416"/>
      <c r="CC481" s="241">
        <f t="shared" ref="CC481:CC483" si="8588">CA481*CB481</f>
        <v>0</v>
      </c>
      <c r="CD481" s="294"/>
      <c r="CE481" s="416"/>
      <c r="CF481" s="241">
        <f t="shared" ref="CF481:CF483" si="8589">CD481*CE481</f>
        <v>0</v>
      </c>
      <c r="CG481" s="278">
        <f t="shared" ref="CG481:CG483" si="8590">CA481-CD481</f>
        <v>0</v>
      </c>
      <c r="CH481" s="232">
        <f t="shared" ref="CH481:CH483" si="8591">CB481-CE481</f>
        <v>0</v>
      </c>
      <c r="CI481" s="233">
        <f t="shared" ref="CI481:CI483" si="8592">CC481-CF481</f>
        <v>0</v>
      </c>
      <c r="CJ481" s="294"/>
      <c r="CK481" s="416"/>
      <c r="CL481" s="241">
        <f t="shared" ref="CL481:CL483" si="8593">CJ481*CK481</f>
        <v>0</v>
      </c>
      <c r="CM481" s="294"/>
      <c r="CN481" s="416"/>
      <c r="CO481" s="241">
        <f t="shared" ref="CO481:CO483" si="8594">CM481*CN481</f>
        <v>0</v>
      </c>
      <c r="CP481" s="278">
        <f t="shared" ref="CP481:CP483" si="8595">CJ481-CM481</f>
        <v>0</v>
      </c>
      <c r="CQ481" s="232">
        <f t="shared" ref="CQ481:CQ483" si="8596">CK481-CN481</f>
        <v>0</v>
      </c>
      <c r="CR481" s="233">
        <f t="shared" ref="CR481:CR483" si="8597">CL481-CO481</f>
        <v>0</v>
      </c>
      <c r="CS481" s="294"/>
      <c r="CT481" s="416"/>
      <c r="CU481" s="241">
        <f t="shared" ref="CU481:CU483" si="8598">CS481*CT481</f>
        <v>0</v>
      </c>
      <c r="CV481" s="294"/>
      <c r="CW481" s="416"/>
      <c r="CX481" s="241">
        <f t="shared" ref="CX481:CX483" si="8599">CV481*CW481</f>
        <v>0</v>
      </c>
      <c r="CY481" s="278">
        <f t="shared" ref="CY481:CY483" si="8600">CS481-CV481</f>
        <v>0</v>
      </c>
      <c r="CZ481" s="232">
        <f t="shared" ref="CZ481:CZ483" si="8601">CT481-CW481</f>
        <v>0</v>
      </c>
      <c r="DA481" s="233">
        <f t="shared" ref="DA481:DA483" si="8602">CU481-CX481</f>
        <v>0</v>
      </c>
      <c r="DB481" s="472">
        <f t="shared" ref="DB481:DB483" si="8603">CA481+CJ481+CS481</f>
        <v>0</v>
      </c>
      <c r="DC481" s="450">
        <f t="shared" ref="DC481:DC483" si="8604">IF(DD481,DD481/DB481,0)</f>
        <v>0</v>
      </c>
      <c r="DD481" s="451">
        <f t="shared" ref="DD481:DD483" si="8605">CC481+CL481+CU481</f>
        <v>0</v>
      </c>
      <c r="DE481" s="472">
        <f t="shared" ref="DE481:DE483" si="8606">CD481+CM481+CV481</f>
        <v>0</v>
      </c>
      <c r="DF481" s="450">
        <f t="shared" ref="DF481:DF483" si="8607">IF(DG481,DG481/DE481,0)</f>
        <v>0</v>
      </c>
      <c r="DG481" s="451">
        <f t="shared" ref="DG481:DG483" si="8608">CF481+CO481+CX481</f>
        <v>0</v>
      </c>
      <c r="DH481" s="284">
        <f t="shared" ref="DH481:DH483" si="8609">DB481-DE481</f>
        <v>0</v>
      </c>
      <c r="DI481" s="253">
        <f t="shared" ref="DI481:DI483" si="8610">DC481-DF481</f>
        <v>0</v>
      </c>
      <c r="DJ481" s="253">
        <f t="shared" ref="DJ481:DJ483" si="8611">DD481-DG481</f>
        <v>0</v>
      </c>
      <c r="DK481" s="106"/>
      <c r="DL481" s="107"/>
      <c r="DM481" s="90">
        <f t="shared" ref="DM481:DM483" si="8612">DK481*DL481</f>
        <v>0</v>
      </c>
      <c r="DN481" s="106"/>
      <c r="DO481" s="107"/>
      <c r="DP481" s="90">
        <f t="shared" ref="DP481:DP483" si="8613">DN481*DO481</f>
        <v>0</v>
      </c>
      <c r="DQ481" s="278">
        <f t="shared" ref="DQ481:DQ483" si="8614">DK481-DN481</f>
        <v>0</v>
      </c>
      <c r="DR481" s="232">
        <f t="shared" ref="DR481:DR483" si="8615">DL481-DO481</f>
        <v>0</v>
      </c>
      <c r="DS481" s="233">
        <f t="shared" ref="DS481:DS483" si="8616">DM481-DP481</f>
        <v>0</v>
      </c>
      <c r="DT481" s="106"/>
      <c r="DU481" s="107"/>
      <c r="DV481" s="90">
        <f t="shared" ref="DV481:DV483" si="8617">DT481*DU481</f>
        <v>0</v>
      </c>
      <c r="DW481" s="106"/>
      <c r="DX481" s="107"/>
      <c r="DY481" s="90">
        <f t="shared" ref="DY481:DY483" si="8618">DW481*DX481</f>
        <v>0</v>
      </c>
      <c r="DZ481" s="278">
        <f t="shared" ref="DZ481:DZ483" si="8619">DT481-DW481</f>
        <v>0</v>
      </c>
      <c r="EA481" s="232">
        <f t="shared" ref="EA481:EA483" si="8620">DU481-DX481</f>
        <v>0</v>
      </c>
      <c r="EB481" s="233">
        <f t="shared" ref="EB481:EB483" si="8621">DV481-DY481</f>
        <v>0</v>
      </c>
      <c r="EC481" s="106"/>
      <c r="ED481" s="107"/>
      <c r="EE481" s="90">
        <f t="shared" ref="EE481:EE483" si="8622">EC481*ED481</f>
        <v>0</v>
      </c>
      <c r="EF481" s="106"/>
      <c r="EG481" s="107"/>
      <c r="EH481" s="90">
        <f t="shared" ref="EH481:EH483" si="8623">EF481*EG481</f>
        <v>0</v>
      </c>
      <c r="EI481" s="78">
        <f t="shared" ref="EI481:EI483" si="8624">EC481-EF481</f>
        <v>0</v>
      </c>
      <c r="EJ481" s="42">
        <f t="shared" ref="EJ481:EJ483" si="8625">ED481-EG481</f>
        <v>0</v>
      </c>
      <c r="EK481" s="43">
        <f t="shared" ref="EK481:EK483" si="8626">EE481-EH481</f>
        <v>0</v>
      </c>
      <c r="EL481" s="76">
        <f t="shared" ref="EL481:EL483" si="8627">DK481+DT481+EC481</f>
        <v>0</v>
      </c>
      <c r="EM481" s="45">
        <f t="shared" ref="EM481:EM483" si="8628">IF(EN481,EN481/EL481,0)</f>
        <v>0</v>
      </c>
      <c r="EN481" s="51">
        <f t="shared" ref="EN481:EN483" si="8629">DM481+DV481+EE481</f>
        <v>0</v>
      </c>
      <c r="EO481" s="76">
        <f t="shared" ref="EO481:EO483" si="8630">DN481+DW481+EF481</f>
        <v>0</v>
      </c>
      <c r="EP481" s="45">
        <f t="shared" ref="EP481:EP483" si="8631">IF(EQ481,EQ481/EO481,0)</f>
        <v>0</v>
      </c>
      <c r="EQ481" s="51">
        <f t="shared" ref="EQ481:EQ483" si="8632">DP481+DY481+EH481</f>
        <v>0</v>
      </c>
      <c r="ER481" s="79">
        <f t="shared" ref="ER481:ER483" si="8633">EL481-EO481</f>
        <v>0</v>
      </c>
      <c r="ES481" s="52">
        <f t="shared" ref="ES481:ES483" si="8634">EM481-EP481</f>
        <v>0</v>
      </c>
      <c r="ET481" s="52">
        <f t="shared" ref="ET481:ET483" si="8635">EN481-EQ481</f>
        <v>0</v>
      </c>
      <c r="EU481" s="77">
        <f t="shared" ref="EU481:EU483" si="8636">AH481+BR481+DB481+EL481</f>
        <v>0</v>
      </c>
      <c r="EV481" s="80">
        <f t="shared" ref="EV481:EV483" si="8637">IF(EW481,EW481/EU481,0)</f>
        <v>0</v>
      </c>
      <c r="EW481" s="29">
        <f t="shared" ref="EW481:EW483" si="8638">AJ481+BT481+DD481+EN481</f>
        <v>0</v>
      </c>
      <c r="EX481" s="27">
        <f t="shared" ref="EX481:EX483" si="8639">AK481+BU481+DE481+EO481</f>
        <v>0</v>
      </c>
      <c r="EY481" s="28">
        <f t="shared" ref="EY481:EY483" si="8640">IF(EZ481,EZ481/EX481,0)</f>
        <v>0</v>
      </c>
      <c r="EZ481" s="29">
        <f t="shared" ref="EZ481:EZ483" si="8641">AM481+BW481+DG481+EQ481</f>
        <v>0</v>
      </c>
      <c r="FA481" s="27">
        <f t="shared" ref="FA481:FA483" si="8642">EU481-EX481</f>
        <v>0</v>
      </c>
      <c r="FB481" s="28">
        <f t="shared" ref="FB481:FB483" si="8643">EV481-EY481</f>
        <v>0</v>
      </c>
      <c r="FC481" s="29">
        <f t="shared" ref="FC481:FC483" si="8644">EW481-EZ481</f>
        <v>0</v>
      </c>
      <c r="FE481" s="187"/>
      <c r="FF481" s="188"/>
      <c r="FG481" s="188"/>
      <c r="FH481" s="187"/>
      <c r="FI481" s="294"/>
      <c r="FJ481" s="416"/>
      <c r="FK481" s="241">
        <f t="shared" ref="FK481:FK483" si="8645">FI481*FJ481</f>
        <v>0</v>
      </c>
      <c r="FL481" s="294"/>
      <c r="FM481" s="416"/>
      <c r="FN481" s="241">
        <f t="shared" ref="FN481:FN483" si="8646">FL481*FM481</f>
        <v>0</v>
      </c>
      <c r="FO481" s="78">
        <f t="shared" ref="FO481:FO483" si="8647">FI481-FL481</f>
        <v>0</v>
      </c>
      <c r="FP481" s="42">
        <f t="shared" ref="FP481:FP483" si="8648">FJ481-FM481</f>
        <v>0</v>
      </c>
      <c r="FQ481" s="43">
        <f t="shared" ref="FQ481:FQ483" si="8649">FK481-FN481</f>
        <v>0</v>
      </c>
      <c r="FR481" s="294"/>
      <c r="FS481" s="416"/>
      <c r="FT481" s="241">
        <f t="shared" ref="FT481:FT483" si="8650">FR481*FS481</f>
        <v>0</v>
      </c>
      <c r="FU481" s="294"/>
      <c r="FV481" s="416"/>
      <c r="FW481" s="241">
        <f t="shared" ref="FW481:FW483" si="8651">FU481*FV481</f>
        <v>0</v>
      </c>
      <c r="FX481" s="78">
        <f t="shared" ref="FX481:FX483" si="8652">FR481-FU481</f>
        <v>0</v>
      </c>
      <c r="FY481" s="42">
        <f t="shared" ref="FY481:FY483" si="8653">FS481-FV481</f>
        <v>0</v>
      </c>
      <c r="FZ481" s="43">
        <f t="shared" ref="FZ481:FZ483" si="8654">FT481-FW481</f>
        <v>0</v>
      </c>
      <c r="GA481" s="294"/>
      <c r="GB481" s="416"/>
      <c r="GC481" s="241">
        <f t="shared" ref="GC481:GC483" si="8655">GA481*GB481</f>
        <v>0</v>
      </c>
      <c r="GD481" s="294"/>
      <c r="GE481" s="416"/>
      <c r="GF481" s="241">
        <f t="shared" ref="GF481:GF483" si="8656">GD481*GE481</f>
        <v>0</v>
      </c>
      <c r="GG481" s="278">
        <f t="shared" ref="GG481:GG483" si="8657">GA481-GD481</f>
        <v>0</v>
      </c>
      <c r="GH481" s="232">
        <f t="shared" ref="GH481:GH483" si="8658">GB481-GE481</f>
        <v>0</v>
      </c>
      <c r="GI481" s="233">
        <f t="shared" ref="GI481:GI483" si="8659">GC481-GF481</f>
        <v>0</v>
      </c>
      <c r="GJ481" s="472">
        <f t="shared" ref="GJ481:GJ483" si="8660">FI481+FR481+GA481</f>
        <v>0</v>
      </c>
      <c r="GK481" s="450">
        <f t="shared" ref="GK481:GK483" si="8661">IF(GL481,GL481/GJ481,0)</f>
        <v>0</v>
      </c>
      <c r="GL481" s="451">
        <f t="shared" ref="GL481:GL483" si="8662">FK481+FT481+GC481</f>
        <v>0</v>
      </c>
      <c r="GM481" s="472">
        <f t="shared" ref="GM481:GM483" si="8663">FL481+FU481+GD481</f>
        <v>0</v>
      </c>
      <c r="GN481" s="450">
        <f t="shared" ref="GN481:GN483" si="8664">IF(GO481,GO481/GM481,0)</f>
        <v>0</v>
      </c>
      <c r="GO481" s="451">
        <f t="shared" ref="GO481:GO483" si="8665">FN481+FW481+GF481</f>
        <v>0</v>
      </c>
      <c r="GP481" s="284">
        <f t="shared" ref="GP481:GP483" si="8666">GJ481-GM481</f>
        <v>0</v>
      </c>
      <c r="GQ481" s="253">
        <f t="shared" ref="GQ481:GQ483" si="8667">GK481-GN481</f>
        <v>0</v>
      </c>
      <c r="GR481" s="253">
        <f t="shared" ref="GR481:GR483" si="8668">GL481-GO481</f>
        <v>0</v>
      </c>
      <c r="GS481" s="106"/>
      <c r="GT481" s="107"/>
      <c r="GU481" s="90">
        <f t="shared" ref="GU481:GU483" si="8669">GS481*GT481</f>
        <v>0</v>
      </c>
      <c r="GV481" s="106"/>
      <c r="GW481" s="107"/>
      <c r="GX481" s="90">
        <f t="shared" ref="GX481:GX483" si="8670">GV481*GW481</f>
        <v>0</v>
      </c>
      <c r="GY481" s="278">
        <f t="shared" ref="GY481:GY483" si="8671">GS481-GV481</f>
        <v>0</v>
      </c>
      <c r="GZ481" s="232">
        <f t="shared" ref="GZ481:GZ483" si="8672">GT481-GW481</f>
        <v>0</v>
      </c>
      <c r="HA481" s="233">
        <f t="shared" ref="HA481:HA483" si="8673">GU481-GX481</f>
        <v>0</v>
      </c>
      <c r="HB481" s="106"/>
      <c r="HC481" s="107"/>
      <c r="HD481" s="90">
        <f t="shared" ref="HD481:HD483" si="8674">HB481*HC481</f>
        <v>0</v>
      </c>
      <c r="HE481" s="106"/>
      <c r="HF481" s="107"/>
      <c r="HG481" s="90">
        <f t="shared" ref="HG481:HG483" si="8675">HE481*HF481</f>
        <v>0</v>
      </c>
      <c r="HH481" s="278">
        <f t="shared" ref="HH481:HH483" si="8676">HB481-HE481</f>
        <v>0</v>
      </c>
      <c r="HI481" s="232">
        <f t="shared" ref="HI481:HI483" si="8677">HC481-HF481</f>
        <v>0</v>
      </c>
      <c r="HJ481" s="233">
        <f t="shared" ref="HJ481:HJ483" si="8678">HD481-HG481</f>
        <v>0</v>
      </c>
      <c r="HK481" s="106"/>
      <c r="HL481" s="107"/>
      <c r="HM481" s="90">
        <f t="shared" ref="HM481:HM483" si="8679">HK481*HL481</f>
        <v>0</v>
      </c>
      <c r="HN481" s="106"/>
      <c r="HO481" s="107"/>
      <c r="HP481" s="90">
        <f t="shared" ref="HP481:HP483" si="8680">HN481*HO481</f>
        <v>0</v>
      </c>
      <c r="HQ481" s="278">
        <f t="shared" ref="HQ481:HQ483" si="8681">HK481-HN481</f>
        <v>0</v>
      </c>
      <c r="HR481" s="232">
        <f t="shared" ref="HR481:HR483" si="8682">HL481-HO481</f>
        <v>0</v>
      </c>
      <c r="HS481" s="233">
        <f t="shared" ref="HS481:HS483" si="8683">HM481-HP481</f>
        <v>0</v>
      </c>
      <c r="HT481" s="76">
        <f t="shared" ref="HT481:HT483" si="8684">GS481+HB481+HK481</f>
        <v>0</v>
      </c>
      <c r="HU481" s="45">
        <f t="shared" ref="HU481:HU483" si="8685">IF(HV481,HV481/HT481,0)</f>
        <v>0</v>
      </c>
      <c r="HV481" s="51">
        <f t="shared" ref="HV481:HV483" si="8686">GU481+HD481+HM481</f>
        <v>0</v>
      </c>
      <c r="HW481" s="76">
        <f t="shared" ref="HW481:HW483" si="8687">GV481+HE481+HN481</f>
        <v>0</v>
      </c>
      <c r="HX481" s="45">
        <f t="shared" ref="HX481:HX483" si="8688">IF(HY481,HY481/HW481,0)</f>
        <v>0</v>
      </c>
      <c r="HY481" s="51">
        <f t="shared" ref="HY481:HY483" si="8689">GX481+HG481+HP481</f>
        <v>0</v>
      </c>
      <c r="HZ481" s="284">
        <f t="shared" ref="HZ481:HZ483" si="8690">HT481-HW481</f>
        <v>0</v>
      </c>
      <c r="IA481" s="253">
        <f t="shared" ref="IA481:IA483" si="8691">HU481-HX481</f>
        <v>0</v>
      </c>
      <c r="IB481" s="253">
        <f t="shared" ref="IB481:IB483" si="8692">HV481-HY481</f>
        <v>0</v>
      </c>
      <c r="IC481" s="294"/>
      <c r="ID481" s="416"/>
      <c r="IE481" s="241">
        <f t="shared" ref="IE481:IE483" si="8693">IC481*ID481</f>
        <v>0</v>
      </c>
      <c r="IF481" s="294"/>
      <c r="IG481" s="416"/>
      <c r="IH481" s="241">
        <f t="shared" ref="IH481:IH483" si="8694">IF481*IG481</f>
        <v>0</v>
      </c>
      <c r="II481" s="278">
        <f t="shared" ref="II481:II483" si="8695">IC481-IF481</f>
        <v>0</v>
      </c>
      <c r="IJ481" s="232">
        <f t="shared" ref="IJ481:IJ483" si="8696">ID481-IG481</f>
        <v>0</v>
      </c>
      <c r="IK481" s="233">
        <f t="shared" ref="IK481:IK483" si="8697">IE481-IH481</f>
        <v>0</v>
      </c>
      <c r="IL481" s="294"/>
      <c r="IM481" s="416"/>
      <c r="IN481" s="241">
        <f t="shared" ref="IN481:IN483" si="8698">IL481*IM481</f>
        <v>0</v>
      </c>
      <c r="IO481" s="294"/>
      <c r="IP481" s="416"/>
      <c r="IQ481" s="241">
        <f t="shared" ref="IQ481:IQ483" si="8699">IO481*IP481</f>
        <v>0</v>
      </c>
      <c r="IR481" s="278">
        <f t="shared" ref="IR481:IR483" si="8700">IL481-IO481</f>
        <v>0</v>
      </c>
      <c r="IS481" s="232">
        <f t="shared" ref="IS481:IS483" si="8701">IM481-IP481</f>
        <v>0</v>
      </c>
      <c r="IT481" s="233">
        <f t="shared" ref="IT481:IT483" si="8702">IN481-IQ481</f>
        <v>0</v>
      </c>
      <c r="IU481" s="294"/>
      <c r="IV481" s="416"/>
      <c r="IW481" s="241">
        <f t="shared" ref="IW481:IW483" si="8703">IU481*IV481</f>
        <v>0</v>
      </c>
      <c r="IX481" s="294"/>
      <c r="IY481" s="416"/>
      <c r="IZ481" s="241">
        <f t="shared" ref="IZ481:IZ483" si="8704">IX481*IY481</f>
        <v>0</v>
      </c>
      <c r="JA481" s="278">
        <f t="shared" ref="JA481:JA483" si="8705">IU481-IX481</f>
        <v>0</v>
      </c>
      <c r="JB481" s="232">
        <f t="shared" ref="JB481:JB483" si="8706">IV481-IY481</f>
        <v>0</v>
      </c>
      <c r="JC481" s="233">
        <f t="shared" ref="JC481:JC483" si="8707">IW481-IZ481</f>
        <v>0</v>
      </c>
      <c r="JD481" s="472">
        <f t="shared" ref="JD481:JD483" si="8708">IC481+IL481+IU481</f>
        <v>0</v>
      </c>
      <c r="JE481" s="450">
        <f t="shared" ref="JE481:JE483" si="8709">IF(JF481,JF481/JD481,0)</f>
        <v>0</v>
      </c>
      <c r="JF481" s="451">
        <f t="shared" ref="JF481:JF483" si="8710">IE481+IN481+IW481</f>
        <v>0</v>
      </c>
      <c r="JG481" s="472">
        <f t="shared" ref="JG481:JG483" si="8711">IF481+IO481+IX481</f>
        <v>0</v>
      </c>
      <c r="JH481" s="450">
        <f t="shared" ref="JH481:JH483" si="8712">IF(JI481,JI481/JG481,0)</f>
        <v>0</v>
      </c>
      <c r="JI481" s="451">
        <f t="shared" ref="JI481:JI483" si="8713">IH481+IQ481+IZ481</f>
        <v>0</v>
      </c>
      <c r="JJ481" s="284">
        <f t="shared" ref="JJ481:JJ483" si="8714">JD481-JG481</f>
        <v>0</v>
      </c>
      <c r="JK481" s="253">
        <f t="shared" ref="JK481:JK483" si="8715">JE481-JH481</f>
        <v>0</v>
      </c>
      <c r="JL481" s="253">
        <f t="shared" ref="JL481:JL483" si="8716">JF481-JI481</f>
        <v>0</v>
      </c>
      <c r="JM481" s="106"/>
      <c r="JN481" s="107"/>
      <c r="JO481" s="90">
        <f t="shared" ref="JO481:JO483" si="8717">JM481*JN481</f>
        <v>0</v>
      </c>
      <c r="JP481" s="106"/>
      <c r="JQ481" s="107"/>
      <c r="JR481" s="90">
        <f t="shared" ref="JR481:JR483" si="8718">JP481*JQ481</f>
        <v>0</v>
      </c>
      <c r="JS481" s="278">
        <f t="shared" ref="JS481:JS483" si="8719">JM481-JP481</f>
        <v>0</v>
      </c>
      <c r="JT481" s="232">
        <f t="shared" ref="JT481:JT483" si="8720">JN481-JQ481</f>
        <v>0</v>
      </c>
      <c r="JU481" s="233">
        <f t="shared" ref="JU481:JU483" si="8721">JO481-JR481</f>
        <v>0</v>
      </c>
      <c r="JV481" s="106"/>
      <c r="JW481" s="107"/>
      <c r="JX481" s="90">
        <f t="shared" ref="JX481:JX483" si="8722">JV481*JW481</f>
        <v>0</v>
      </c>
      <c r="JY481" s="106"/>
      <c r="JZ481" s="107"/>
      <c r="KA481" s="90">
        <f t="shared" ref="KA481:KA483" si="8723">JY481*JZ481</f>
        <v>0</v>
      </c>
      <c r="KB481" s="278">
        <f t="shared" ref="KB481:KB483" si="8724">JV481-JY481</f>
        <v>0</v>
      </c>
      <c r="KC481" s="232">
        <f t="shared" ref="KC481:KC483" si="8725">JW481-JZ481</f>
        <v>0</v>
      </c>
      <c r="KD481" s="233">
        <f t="shared" ref="KD481:KD483" si="8726">JX481-KA481</f>
        <v>0</v>
      </c>
      <c r="KE481" s="106"/>
      <c r="KF481" s="107"/>
      <c r="KG481" s="90">
        <f t="shared" ref="KG481:KG483" si="8727">KE481*KF481</f>
        <v>0</v>
      </c>
      <c r="KH481" s="106"/>
      <c r="KI481" s="107"/>
      <c r="KJ481" s="90">
        <f t="shared" ref="KJ481:KJ483" si="8728">KH481*KI481</f>
        <v>0</v>
      </c>
      <c r="KK481" s="78">
        <f t="shared" ref="KK481:KK483" si="8729">KE481-KH481</f>
        <v>0</v>
      </c>
      <c r="KL481" s="42">
        <f t="shared" ref="KL481:KL483" si="8730">KF481-KI481</f>
        <v>0</v>
      </c>
      <c r="KM481" s="43">
        <f t="shared" ref="KM481:KM483" si="8731">KG481-KJ481</f>
        <v>0</v>
      </c>
      <c r="KN481" s="76">
        <f t="shared" ref="KN481:KN483" si="8732">JM481+JV481+KE481</f>
        <v>0</v>
      </c>
      <c r="KO481" s="45">
        <f t="shared" ref="KO481:KO483" si="8733">IF(KP481,KP481/KN481,0)</f>
        <v>0</v>
      </c>
      <c r="KP481" s="51">
        <f t="shared" ref="KP481:KP483" si="8734">JO481+JX481+KG481</f>
        <v>0</v>
      </c>
      <c r="KQ481" s="76">
        <f t="shared" ref="KQ481:KQ483" si="8735">JP481+JY481+KH481</f>
        <v>0</v>
      </c>
      <c r="KR481" s="45">
        <f t="shared" ref="KR481:KR483" si="8736">IF(KS481,KS481/KQ481,0)</f>
        <v>0</v>
      </c>
      <c r="KS481" s="51">
        <f t="shared" ref="KS481:KS483" si="8737">JR481+KA481+KJ481</f>
        <v>0</v>
      </c>
      <c r="KT481" s="79">
        <f t="shared" ref="KT481:KT483" si="8738">KN481-KQ481</f>
        <v>0</v>
      </c>
      <c r="KU481" s="52">
        <f t="shared" ref="KU481:KU483" si="8739">KO481-KR481</f>
        <v>0</v>
      </c>
      <c r="KV481" s="52">
        <f t="shared" ref="KV481:KV483" si="8740">KP481-KS481</f>
        <v>0</v>
      </c>
      <c r="KW481" s="77">
        <f t="shared" ref="KW481:KW483" si="8741">GJ481+HT481+JD481+KN481</f>
        <v>0</v>
      </c>
      <c r="KX481" s="80">
        <f t="shared" ref="KX481:KX483" si="8742">IF(KY481,KY481/KW481,0)</f>
        <v>0</v>
      </c>
      <c r="KY481" s="29">
        <f t="shared" ref="KY481:KY483" si="8743">GL481+HV481+JF481+KP481</f>
        <v>0</v>
      </c>
      <c r="KZ481" s="27">
        <f t="shared" ref="KZ481:KZ483" si="8744">GM481+HW481+JG481+KQ481</f>
        <v>0</v>
      </c>
      <c r="LA481" s="28">
        <f t="shared" ref="LA481:LA483" si="8745">IF(LB481,LB481/KZ481,0)</f>
        <v>0</v>
      </c>
      <c r="LB481" s="29">
        <f t="shared" ref="LB481:LB483" si="8746">GO481+HY481+JI481+KS481</f>
        <v>0</v>
      </c>
      <c r="LC481" s="27">
        <f t="shared" ref="LC481:LC483" si="8747">KW481-KZ481</f>
        <v>0</v>
      </c>
      <c r="LD481" s="28">
        <f t="shared" ref="LD481:LD483" si="8748">KX481-LA481</f>
        <v>0</v>
      </c>
      <c r="LE481" s="29">
        <f t="shared" ref="LE481:LE483" si="8749">KY481-LB481</f>
        <v>0</v>
      </c>
    </row>
    <row r="482" spans="2:317" ht="20.25" hidden="1" customHeight="1" outlineLevel="3">
      <c r="B482" s="187"/>
      <c r="C482" s="188"/>
      <c r="D482" s="188"/>
      <c r="E482" s="188"/>
      <c r="F482" s="187"/>
      <c r="G482" s="294"/>
      <c r="H482" s="416"/>
      <c r="I482" s="241">
        <f t="shared" si="8540"/>
        <v>0</v>
      </c>
      <c r="J482" s="294"/>
      <c r="K482" s="416"/>
      <c r="L482" s="241">
        <f t="shared" si="8541"/>
        <v>0</v>
      </c>
      <c r="M482" s="78">
        <f t="shared" si="8542"/>
        <v>0</v>
      </c>
      <c r="N482" s="42">
        <f t="shared" si="8543"/>
        <v>0</v>
      </c>
      <c r="O482" s="43">
        <f t="shared" si="8544"/>
        <v>0</v>
      </c>
      <c r="P482" s="294"/>
      <c r="Q482" s="416"/>
      <c r="R482" s="241">
        <f t="shared" si="8545"/>
        <v>0</v>
      </c>
      <c r="S482" s="294"/>
      <c r="T482" s="416"/>
      <c r="U482" s="241">
        <f t="shared" si="8546"/>
        <v>0</v>
      </c>
      <c r="V482" s="78">
        <f t="shared" si="8547"/>
        <v>0</v>
      </c>
      <c r="W482" s="42">
        <f t="shared" si="8548"/>
        <v>0</v>
      </c>
      <c r="X482" s="43">
        <f t="shared" si="8549"/>
        <v>0</v>
      </c>
      <c r="Y482" s="294"/>
      <c r="Z482" s="416"/>
      <c r="AA482" s="241">
        <f t="shared" si="8550"/>
        <v>0</v>
      </c>
      <c r="AB482" s="294"/>
      <c r="AC482" s="416"/>
      <c r="AD482" s="241">
        <f t="shared" si="8551"/>
        <v>0</v>
      </c>
      <c r="AE482" s="278">
        <f t="shared" si="8552"/>
        <v>0</v>
      </c>
      <c r="AF482" s="232">
        <f t="shared" si="8553"/>
        <v>0</v>
      </c>
      <c r="AG482" s="233">
        <f t="shared" si="8554"/>
        <v>0</v>
      </c>
      <c r="AH482" s="472">
        <f t="shared" si="8555"/>
        <v>0</v>
      </c>
      <c r="AI482" s="450">
        <f t="shared" si="8556"/>
        <v>0</v>
      </c>
      <c r="AJ482" s="451">
        <f t="shared" si="8557"/>
        <v>0</v>
      </c>
      <c r="AK482" s="472">
        <f t="shared" si="8558"/>
        <v>0</v>
      </c>
      <c r="AL482" s="450">
        <f t="shared" si="8559"/>
        <v>0</v>
      </c>
      <c r="AM482" s="451">
        <f t="shared" si="8560"/>
        <v>0</v>
      </c>
      <c r="AN482" s="284">
        <f t="shared" si="8561"/>
        <v>0</v>
      </c>
      <c r="AO482" s="253">
        <f t="shared" si="8562"/>
        <v>0</v>
      </c>
      <c r="AP482" s="253">
        <f t="shared" si="8563"/>
        <v>0</v>
      </c>
      <c r="AQ482" s="106"/>
      <c r="AR482" s="107"/>
      <c r="AS482" s="90">
        <f t="shared" si="8564"/>
        <v>0</v>
      </c>
      <c r="AT482" s="106"/>
      <c r="AU482" s="107"/>
      <c r="AV482" s="90">
        <f t="shared" si="8565"/>
        <v>0</v>
      </c>
      <c r="AW482" s="278">
        <f t="shared" si="8566"/>
        <v>0</v>
      </c>
      <c r="AX482" s="232">
        <f t="shared" si="8567"/>
        <v>0</v>
      </c>
      <c r="AY482" s="233">
        <f t="shared" si="8568"/>
        <v>0</v>
      </c>
      <c r="AZ482" s="106"/>
      <c r="BA482" s="107"/>
      <c r="BB482" s="90">
        <f t="shared" si="8569"/>
        <v>0</v>
      </c>
      <c r="BC482" s="106"/>
      <c r="BD482" s="107"/>
      <c r="BE482" s="90">
        <f t="shared" si="8570"/>
        <v>0</v>
      </c>
      <c r="BF482" s="278">
        <f t="shared" si="8571"/>
        <v>0</v>
      </c>
      <c r="BG482" s="232">
        <f t="shared" si="8572"/>
        <v>0</v>
      </c>
      <c r="BH482" s="233">
        <f t="shared" si="8573"/>
        <v>0</v>
      </c>
      <c r="BI482" s="106"/>
      <c r="BJ482" s="107"/>
      <c r="BK482" s="90">
        <f t="shared" si="8574"/>
        <v>0</v>
      </c>
      <c r="BL482" s="106"/>
      <c r="BM482" s="107"/>
      <c r="BN482" s="90">
        <f t="shared" si="8575"/>
        <v>0</v>
      </c>
      <c r="BO482" s="278">
        <f t="shared" si="8576"/>
        <v>0</v>
      </c>
      <c r="BP482" s="232">
        <f t="shared" si="8577"/>
        <v>0</v>
      </c>
      <c r="BQ482" s="233">
        <f t="shared" si="8578"/>
        <v>0</v>
      </c>
      <c r="BR482" s="76">
        <f t="shared" si="8579"/>
        <v>0</v>
      </c>
      <c r="BS482" s="45">
        <f t="shared" si="8580"/>
        <v>0</v>
      </c>
      <c r="BT482" s="51">
        <f t="shared" si="8581"/>
        <v>0</v>
      </c>
      <c r="BU482" s="76">
        <f t="shared" si="8582"/>
        <v>0</v>
      </c>
      <c r="BV482" s="45">
        <f t="shared" si="8583"/>
        <v>0</v>
      </c>
      <c r="BW482" s="51">
        <f t="shared" si="8584"/>
        <v>0</v>
      </c>
      <c r="BX482" s="284">
        <f t="shared" si="8585"/>
        <v>0</v>
      </c>
      <c r="BY482" s="253">
        <f t="shared" si="8586"/>
        <v>0</v>
      </c>
      <c r="BZ482" s="253">
        <f t="shared" si="8587"/>
        <v>0</v>
      </c>
      <c r="CA482" s="294"/>
      <c r="CB482" s="416"/>
      <c r="CC482" s="241">
        <f t="shared" si="8588"/>
        <v>0</v>
      </c>
      <c r="CD482" s="294"/>
      <c r="CE482" s="416"/>
      <c r="CF482" s="241">
        <f t="shared" si="8589"/>
        <v>0</v>
      </c>
      <c r="CG482" s="278">
        <f t="shared" si="8590"/>
        <v>0</v>
      </c>
      <c r="CH482" s="232">
        <f t="shared" si="8591"/>
        <v>0</v>
      </c>
      <c r="CI482" s="233">
        <f t="shared" si="8592"/>
        <v>0</v>
      </c>
      <c r="CJ482" s="294"/>
      <c r="CK482" s="416"/>
      <c r="CL482" s="241">
        <f t="shared" si="8593"/>
        <v>0</v>
      </c>
      <c r="CM482" s="294"/>
      <c r="CN482" s="416"/>
      <c r="CO482" s="241">
        <f t="shared" si="8594"/>
        <v>0</v>
      </c>
      <c r="CP482" s="278">
        <f t="shared" si="8595"/>
        <v>0</v>
      </c>
      <c r="CQ482" s="232">
        <f t="shared" si="8596"/>
        <v>0</v>
      </c>
      <c r="CR482" s="233">
        <f t="shared" si="8597"/>
        <v>0</v>
      </c>
      <c r="CS482" s="294"/>
      <c r="CT482" s="416"/>
      <c r="CU482" s="241">
        <f t="shared" si="8598"/>
        <v>0</v>
      </c>
      <c r="CV482" s="294"/>
      <c r="CW482" s="416"/>
      <c r="CX482" s="241">
        <f t="shared" si="8599"/>
        <v>0</v>
      </c>
      <c r="CY482" s="278">
        <f t="shared" si="8600"/>
        <v>0</v>
      </c>
      <c r="CZ482" s="232">
        <f t="shared" si="8601"/>
        <v>0</v>
      </c>
      <c r="DA482" s="233">
        <f t="shared" si="8602"/>
        <v>0</v>
      </c>
      <c r="DB482" s="472">
        <f t="shared" si="8603"/>
        <v>0</v>
      </c>
      <c r="DC482" s="450">
        <f t="shared" si="8604"/>
        <v>0</v>
      </c>
      <c r="DD482" s="451">
        <f t="shared" si="8605"/>
        <v>0</v>
      </c>
      <c r="DE482" s="472">
        <f t="shared" si="8606"/>
        <v>0</v>
      </c>
      <c r="DF482" s="450">
        <f t="shared" si="8607"/>
        <v>0</v>
      </c>
      <c r="DG482" s="451">
        <f t="shared" si="8608"/>
        <v>0</v>
      </c>
      <c r="DH482" s="284">
        <f t="shared" si="8609"/>
        <v>0</v>
      </c>
      <c r="DI482" s="253">
        <f t="shared" si="8610"/>
        <v>0</v>
      </c>
      <c r="DJ482" s="253">
        <f t="shared" si="8611"/>
        <v>0</v>
      </c>
      <c r="DK482" s="106"/>
      <c r="DL482" s="107"/>
      <c r="DM482" s="90">
        <f t="shared" si="8612"/>
        <v>0</v>
      </c>
      <c r="DN482" s="106"/>
      <c r="DO482" s="107"/>
      <c r="DP482" s="90">
        <f t="shared" si="8613"/>
        <v>0</v>
      </c>
      <c r="DQ482" s="278">
        <f t="shared" si="8614"/>
        <v>0</v>
      </c>
      <c r="DR482" s="232">
        <f t="shared" si="8615"/>
        <v>0</v>
      </c>
      <c r="DS482" s="233">
        <f t="shared" si="8616"/>
        <v>0</v>
      </c>
      <c r="DT482" s="106"/>
      <c r="DU482" s="107"/>
      <c r="DV482" s="90">
        <f t="shared" si="8617"/>
        <v>0</v>
      </c>
      <c r="DW482" s="106"/>
      <c r="DX482" s="107"/>
      <c r="DY482" s="90">
        <f t="shared" si="8618"/>
        <v>0</v>
      </c>
      <c r="DZ482" s="278">
        <f t="shared" si="8619"/>
        <v>0</v>
      </c>
      <c r="EA482" s="232">
        <f t="shared" si="8620"/>
        <v>0</v>
      </c>
      <c r="EB482" s="233">
        <f t="shared" si="8621"/>
        <v>0</v>
      </c>
      <c r="EC482" s="106"/>
      <c r="ED482" s="107"/>
      <c r="EE482" s="90">
        <f t="shared" si="8622"/>
        <v>0</v>
      </c>
      <c r="EF482" s="106"/>
      <c r="EG482" s="107"/>
      <c r="EH482" s="90">
        <f t="shared" si="8623"/>
        <v>0</v>
      </c>
      <c r="EI482" s="78">
        <f t="shared" si="8624"/>
        <v>0</v>
      </c>
      <c r="EJ482" s="42">
        <f t="shared" si="8625"/>
        <v>0</v>
      </c>
      <c r="EK482" s="43">
        <f t="shared" si="8626"/>
        <v>0</v>
      </c>
      <c r="EL482" s="76">
        <f t="shared" si="8627"/>
        <v>0</v>
      </c>
      <c r="EM482" s="45">
        <f t="shared" si="8628"/>
        <v>0</v>
      </c>
      <c r="EN482" s="51">
        <f t="shared" si="8629"/>
        <v>0</v>
      </c>
      <c r="EO482" s="76">
        <f t="shared" si="8630"/>
        <v>0</v>
      </c>
      <c r="EP482" s="45">
        <f t="shared" si="8631"/>
        <v>0</v>
      </c>
      <c r="EQ482" s="51">
        <f t="shared" si="8632"/>
        <v>0</v>
      </c>
      <c r="ER482" s="79">
        <f t="shared" si="8633"/>
        <v>0</v>
      </c>
      <c r="ES482" s="52">
        <f t="shared" si="8634"/>
        <v>0</v>
      </c>
      <c r="ET482" s="52">
        <f t="shared" si="8635"/>
        <v>0</v>
      </c>
      <c r="EU482" s="77">
        <f t="shared" si="8636"/>
        <v>0</v>
      </c>
      <c r="EV482" s="80">
        <f t="shared" si="8637"/>
        <v>0</v>
      </c>
      <c r="EW482" s="29">
        <f t="shared" si="8638"/>
        <v>0</v>
      </c>
      <c r="EX482" s="27">
        <f t="shared" si="8639"/>
        <v>0</v>
      </c>
      <c r="EY482" s="28">
        <f t="shared" si="8640"/>
        <v>0</v>
      </c>
      <c r="EZ482" s="29">
        <f t="shared" si="8641"/>
        <v>0</v>
      </c>
      <c r="FA482" s="27">
        <f t="shared" si="8642"/>
        <v>0</v>
      </c>
      <c r="FB482" s="28">
        <f t="shared" si="8643"/>
        <v>0</v>
      </c>
      <c r="FC482" s="29">
        <f t="shared" si="8644"/>
        <v>0</v>
      </c>
      <c r="FE482" s="187"/>
      <c r="FF482" s="188"/>
      <c r="FG482" s="188"/>
      <c r="FH482" s="187"/>
      <c r="FI482" s="294"/>
      <c r="FJ482" s="416"/>
      <c r="FK482" s="241">
        <f t="shared" si="8645"/>
        <v>0</v>
      </c>
      <c r="FL482" s="294"/>
      <c r="FM482" s="416"/>
      <c r="FN482" s="241">
        <f t="shared" si="8646"/>
        <v>0</v>
      </c>
      <c r="FO482" s="78">
        <f t="shared" si="8647"/>
        <v>0</v>
      </c>
      <c r="FP482" s="42">
        <f t="shared" si="8648"/>
        <v>0</v>
      </c>
      <c r="FQ482" s="43">
        <f t="shared" si="8649"/>
        <v>0</v>
      </c>
      <c r="FR482" s="294"/>
      <c r="FS482" s="416"/>
      <c r="FT482" s="241">
        <f t="shared" si="8650"/>
        <v>0</v>
      </c>
      <c r="FU482" s="294"/>
      <c r="FV482" s="416"/>
      <c r="FW482" s="241">
        <f t="shared" si="8651"/>
        <v>0</v>
      </c>
      <c r="FX482" s="78">
        <f t="shared" si="8652"/>
        <v>0</v>
      </c>
      <c r="FY482" s="42">
        <f t="shared" si="8653"/>
        <v>0</v>
      </c>
      <c r="FZ482" s="43">
        <f t="shared" si="8654"/>
        <v>0</v>
      </c>
      <c r="GA482" s="294"/>
      <c r="GB482" s="416"/>
      <c r="GC482" s="241">
        <f t="shared" si="8655"/>
        <v>0</v>
      </c>
      <c r="GD482" s="294"/>
      <c r="GE482" s="416"/>
      <c r="GF482" s="241">
        <f t="shared" si="8656"/>
        <v>0</v>
      </c>
      <c r="GG482" s="278">
        <f t="shared" si="8657"/>
        <v>0</v>
      </c>
      <c r="GH482" s="232">
        <f t="shared" si="8658"/>
        <v>0</v>
      </c>
      <c r="GI482" s="233">
        <f t="shared" si="8659"/>
        <v>0</v>
      </c>
      <c r="GJ482" s="472">
        <f t="shared" si="8660"/>
        <v>0</v>
      </c>
      <c r="GK482" s="450">
        <f t="shared" si="8661"/>
        <v>0</v>
      </c>
      <c r="GL482" s="451">
        <f t="shared" si="8662"/>
        <v>0</v>
      </c>
      <c r="GM482" s="472">
        <f t="shared" si="8663"/>
        <v>0</v>
      </c>
      <c r="GN482" s="450">
        <f t="shared" si="8664"/>
        <v>0</v>
      </c>
      <c r="GO482" s="451">
        <f t="shared" si="8665"/>
        <v>0</v>
      </c>
      <c r="GP482" s="284">
        <f t="shared" si="8666"/>
        <v>0</v>
      </c>
      <c r="GQ482" s="253">
        <f t="shared" si="8667"/>
        <v>0</v>
      </c>
      <c r="GR482" s="253">
        <f t="shared" si="8668"/>
        <v>0</v>
      </c>
      <c r="GS482" s="106"/>
      <c r="GT482" s="107"/>
      <c r="GU482" s="90">
        <f t="shared" si="8669"/>
        <v>0</v>
      </c>
      <c r="GV482" s="106"/>
      <c r="GW482" s="107"/>
      <c r="GX482" s="90">
        <f t="shared" si="8670"/>
        <v>0</v>
      </c>
      <c r="GY482" s="278">
        <f t="shared" si="8671"/>
        <v>0</v>
      </c>
      <c r="GZ482" s="232">
        <f t="shared" si="8672"/>
        <v>0</v>
      </c>
      <c r="HA482" s="233">
        <f t="shared" si="8673"/>
        <v>0</v>
      </c>
      <c r="HB482" s="106"/>
      <c r="HC482" s="107"/>
      <c r="HD482" s="90">
        <f t="shared" si="8674"/>
        <v>0</v>
      </c>
      <c r="HE482" s="106"/>
      <c r="HF482" s="107"/>
      <c r="HG482" s="90">
        <f t="shared" si="8675"/>
        <v>0</v>
      </c>
      <c r="HH482" s="278">
        <f t="shared" si="8676"/>
        <v>0</v>
      </c>
      <c r="HI482" s="232">
        <f t="shared" si="8677"/>
        <v>0</v>
      </c>
      <c r="HJ482" s="233">
        <f t="shared" si="8678"/>
        <v>0</v>
      </c>
      <c r="HK482" s="106"/>
      <c r="HL482" s="107"/>
      <c r="HM482" s="90">
        <f t="shared" si="8679"/>
        <v>0</v>
      </c>
      <c r="HN482" s="106"/>
      <c r="HO482" s="107"/>
      <c r="HP482" s="90">
        <f t="shared" si="8680"/>
        <v>0</v>
      </c>
      <c r="HQ482" s="278">
        <f t="shared" si="8681"/>
        <v>0</v>
      </c>
      <c r="HR482" s="232">
        <f t="shared" si="8682"/>
        <v>0</v>
      </c>
      <c r="HS482" s="233">
        <f t="shared" si="8683"/>
        <v>0</v>
      </c>
      <c r="HT482" s="76">
        <f t="shared" si="8684"/>
        <v>0</v>
      </c>
      <c r="HU482" s="45">
        <f t="shared" si="8685"/>
        <v>0</v>
      </c>
      <c r="HV482" s="51">
        <f t="shared" si="8686"/>
        <v>0</v>
      </c>
      <c r="HW482" s="76">
        <f t="shared" si="8687"/>
        <v>0</v>
      </c>
      <c r="HX482" s="45">
        <f t="shared" si="8688"/>
        <v>0</v>
      </c>
      <c r="HY482" s="51">
        <f t="shared" si="8689"/>
        <v>0</v>
      </c>
      <c r="HZ482" s="284">
        <f t="shared" si="8690"/>
        <v>0</v>
      </c>
      <c r="IA482" s="253">
        <f t="shared" si="8691"/>
        <v>0</v>
      </c>
      <c r="IB482" s="253">
        <f t="shared" si="8692"/>
        <v>0</v>
      </c>
      <c r="IC482" s="294"/>
      <c r="ID482" s="416"/>
      <c r="IE482" s="241">
        <f t="shared" si="8693"/>
        <v>0</v>
      </c>
      <c r="IF482" s="294"/>
      <c r="IG482" s="416"/>
      <c r="IH482" s="241">
        <f t="shared" si="8694"/>
        <v>0</v>
      </c>
      <c r="II482" s="278">
        <f t="shared" si="8695"/>
        <v>0</v>
      </c>
      <c r="IJ482" s="232">
        <f t="shared" si="8696"/>
        <v>0</v>
      </c>
      <c r="IK482" s="233">
        <f t="shared" si="8697"/>
        <v>0</v>
      </c>
      <c r="IL482" s="294"/>
      <c r="IM482" s="416"/>
      <c r="IN482" s="241">
        <f t="shared" si="8698"/>
        <v>0</v>
      </c>
      <c r="IO482" s="294"/>
      <c r="IP482" s="416"/>
      <c r="IQ482" s="241">
        <f t="shared" si="8699"/>
        <v>0</v>
      </c>
      <c r="IR482" s="278">
        <f t="shared" si="8700"/>
        <v>0</v>
      </c>
      <c r="IS482" s="232">
        <f t="shared" si="8701"/>
        <v>0</v>
      </c>
      <c r="IT482" s="233">
        <f t="shared" si="8702"/>
        <v>0</v>
      </c>
      <c r="IU482" s="294"/>
      <c r="IV482" s="416"/>
      <c r="IW482" s="241">
        <f t="shared" si="8703"/>
        <v>0</v>
      </c>
      <c r="IX482" s="294"/>
      <c r="IY482" s="416"/>
      <c r="IZ482" s="241">
        <f t="shared" si="8704"/>
        <v>0</v>
      </c>
      <c r="JA482" s="278">
        <f t="shared" si="8705"/>
        <v>0</v>
      </c>
      <c r="JB482" s="232">
        <f t="shared" si="8706"/>
        <v>0</v>
      </c>
      <c r="JC482" s="233">
        <f t="shared" si="8707"/>
        <v>0</v>
      </c>
      <c r="JD482" s="472">
        <f t="shared" si="8708"/>
        <v>0</v>
      </c>
      <c r="JE482" s="450">
        <f t="shared" si="8709"/>
        <v>0</v>
      </c>
      <c r="JF482" s="451">
        <f t="shared" si="8710"/>
        <v>0</v>
      </c>
      <c r="JG482" s="472">
        <f t="shared" si="8711"/>
        <v>0</v>
      </c>
      <c r="JH482" s="450">
        <f t="shared" si="8712"/>
        <v>0</v>
      </c>
      <c r="JI482" s="451">
        <f t="shared" si="8713"/>
        <v>0</v>
      </c>
      <c r="JJ482" s="284">
        <f t="shared" si="8714"/>
        <v>0</v>
      </c>
      <c r="JK482" s="253">
        <f t="shared" si="8715"/>
        <v>0</v>
      </c>
      <c r="JL482" s="253">
        <f t="shared" si="8716"/>
        <v>0</v>
      </c>
      <c r="JM482" s="106"/>
      <c r="JN482" s="107"/>
      <c r="JO482" s="90">
        <f t="shared" si="8717"/>
        <v>0</v>
      </c>
      <c r="JP482" s="106"/>
      <c r="JQ482" s="107"/>
      <c r="JR482" s="90">
        <f t="shared" si="8718"/>
        <v>0</v>
      </c>
      <c r="JS482" s="278">
        <f t="shared" si="8719"/>
        <v>0</v>
      </c>
      <c r="JT482" s="232">
        <f t="shared" si="8720"/>
        <v>0</v>
      </c>
      <c r="JU482" s="233">
        <f t="shared" si="8721"/>
        <v>0</v>
      </c>
      <c r="JV482" s="106"/>
      <c r="JW482" s="107"/>
      <c r="JX482" s="90">
        <f t="shared" si="8722"/>
        <v>0</v>
      </c>
      <c r="JY482" s="106"/>
      <c r="JZ482" s="107"/>
      <c r="KA482" s="90">
        <f t="shared" si="8723"/>
        <v>0</v>
      </c>
      <c r="KB482" s="278">
        <f t="shared" si="8724"/>
        <v>0</v>
      </c>
      <c r="KC482" s="232">
        <f t="shared" si="8725"/>
        <v>0</v>
      </c>
      <c r="KD482" s="233">
        <f t="shared" si="8726"/>
        <v>0</v>
      </c>
      <c r="KE482" s="106"/>
      <c r="KF482" s="107"/>
      <c r="KG482" s="90">
        <f t="shared" si="8727"/>
        <v>0</v>
      </c>
      <c r="KH482" s="106"/>
      <c r="KI482" s="107"/>
      <c r="KJ482" s="90">
        <f t="shared" si="8728"/>
        <v>0</v>
      </c>
      <c r="KK482" s="78">
        <f t="shared" si="8729"/>
        <v>0</v>
      </c>
      <c r="KL482" s="42">
        <f t="shared" si="8730"/>
        <v>0</v>
      </c>
      <c r="KM482" s="43">
        <f t="shared" si="8731"/>
        <v>0</v>
      </c>
      <c r="KN482" s="76">
        <f t="shared" si="8732"/>
        <v>0</v>
      </c>
      <c r="KO482" s="45">
        <f t="shared" si="8733"/>
        <v>0</v>
      </c>
      <c r="KP482" s="51">
        <f t="shared" si="8734"/>
        <v>0</v>
      </c>
      <c r="KQ482" s="76">
        <f t="shared" si="8735"/>
        <v>0</v>
      </c>
      <c r="KR482" s="45">
        <f t="shared" si="8736"/>
        <v>0</v>
      </c>
      <c r="KS482" s="51">
        <f t="shared" si="8737"/>
        <v>0</v>
      </c>
      <c r="KT482" s="79">
        <f t="shared" si="8738"/>
        <v>0</v>
      </c>
      <c r="KU482" s="52">
        <f t="shared" si="8739"/>
        <v>0</v>
      </c>
      <c r="KV482" s="52">
        <f t="shared" si="8740"/>
        <v>0</v>
      </c>
      <c r="KW482" s="77">
        <f t="shared" si="8741"/>
        <v>0</v>
      </c>
      <c r="KX482" s="80">
        <f t="shared" si="8742"/>
        <v>0</v>
      </c>
      <c r="KY482" s="29">
        <f t="shared" si="8743"/>
        <v>0</v>
      </c>
      <c r="KZ482" s="27">
        <f t="shared" si="8744"/>
        <v>0</v>
      </c>
      <c r="LA482" s="28">
        <f t="shared" si="8745"/>
        <v>0</v>
      </c>
      <c r="LB482" s="29">
        <f t="shared" si="8746"/>
        <v>0</v>
      </c>
      <c r="LC482" s="27">
        <f t="shared" si="8747"/>
        <v>0</v>
      </c>
      <c r="LD482" s="28">
        <f t="shared" si="8748"/>
        <v>0</v>
      </c>
      <c r="LE482" s="29">
        <f t="shared" si="8749"/>
        <v>0</v>
      </c>
    </row>
    <row r="483" spans="2:317" ht="20.25" hidden="1" customHeight="1" outlineLevel="3">
      <c r="B483" s="187"/>
      <c r="C483" s="188"/>
      <c r="D483" s="188"/>
      <c r="E483" s="188"/>
      <c r="F483" s="187"/>
      <c r="G483" s="294"/>
      <c r="H483" s="295"/>
      <c r="I483" s="241">
        <f t="shared" si="8540"/>
        <v>0</v>
      </c>
      <c r="J483" s="294"/>
      <c r="K483" s="295"/>
      <c r="L483" s="241">
        <f t="shared" si="8541"/>
        <v>0</v>
      </c>
      <c r="M483" s="78">
        <f t="shared" si="8542"/>
        <v>0</v>
      </c>
      <c r="N483" s="42">
        <f t="shared" si="8543"/>
        <v>0</v>
      </c>
      <c r="O483" s="43">
        <f t="shared" si="8544"/>
        <v>0</v>
      </c>
      <c r="P483" s="294"/>
      <c r="Q483" s="295"/>
      <c r="R483" s="241">
        <f t="shared" si="8545"/>
        <v>0</v>
      </c>
      <c r="S483" s="294"/>
      <c r="T483" s="295"/>
      <c r="U483" s="241">
        <f t="shared" si="8546"/>
        <v>0</v>
      </c>
      <c r="V483" s="78">
        <f t="shared" si="8547"/>
        <v>0</v>
      </c>
      <c r="W483" s="42">
        <f t="shared" si="8548"/>
        <v>0</v>
      </c>
      <c r="X483" s="43">
        <f t="shared" si="8549"/>
        <v>0</v>
      </c>
      <c r="Y483" s="294"/>
      <c r="Z483" s="295"/>
      <c r="AA483" s="241">
        <f t="shared" si="8550"/>
        <v>0</v>
      </c>
      <c r="AB483" s="294"/>
      <c r="AC483" s="295"/>
      <c r="AD483" s="241">
        <f t="shared" si="8551"/>
        <v>0</v>
      </c>
      <c r="AE483" s="278">
        <f t="shared" si="8552"/>
        <v>0</v>
      </c>
      <c r="AF483" s="232">
        <f t="shared" si="8553"/>
        <v>0</v>
      </c>
      <c r="AG483" s="233">
        <f t="shared" si="8554"/>
        <v>0</v>
      </c>
      <c r="AH483" s="472">
        <f t="shared" si="8555"/>
        <v>0</v>
      </c>
      <c r="AI483" s="450">
        <f t="shared" si="8556"/>
        <v>0</v>
      </c>
      <c r="AJ483" s="451">
        <f t="shared" si="8557"/>
        <v>0</v>
      </c>
      <c r="AK483" s="472">
        <f t="shared" si="8558"/>
        <v>0</v>
      </c>
      <c r="AL483" s="450">
        <f t="shared" si="8559"/>
        <v>0</v>
      </c>
      <c r="AM483" s="451">
        <f t="shared" si="8560"/>
        <v>0</v>
      </c>
      <c r="AN483" s="284">
        <f t="shared" si="8561"/>
        <v>0</v>
      </c>
      <c r="AO483" s="253">
        <f t="shared" si="8562"/>
        <v>0</v>
      </c>
      <c r="AP483" s="253">
        <f t="shared" si="8563"/>
        <v>0</v>
      </c>
      <c r="AQ483" s="106"/>
      <c r="AR483" s="108"/>
      <c r="AS483" s="90">
        <f t="shared" si="8564"/>
        <v>0</v>
      </c>
      <c r="AT483" s="106"/>
      <c r="AU483" s="108"/>
      <c r="AV483" s="90">
        <f t="shared" si="8565"/>
        <v>0</v>
      </c>
      <c r="AW483" s="278">
        <f t="shared" si="8566"/>
        <v>0</v>
      </c>
      <c r="AX483" s="232">
        <f t="shared" si="8567"/>
        <v>0</v>
      </c>
      <c r="AY483" s="233">
        <f t="shared" si="8568"/>
        <v>0</v>
      </c>
      <c r="AZ483" s="106"/>
      <c r="BA483" s="108"/>
      <c r="BB483" s="90">
        <f t="shared" si="8569"/>
        <v>0</v>
      </c>
      <c r="BC483" s="106"/>
      <c r="BD483" s="108"/>
      <c r="BE483" s="90">
        <f t="shared" si="8570"/>
        <v>0</v>
      </c>
      <c r="BF483" s="278">
        <f t="shared" si="8571"/>
        <v>0</v>
      </c>
      <c r="BG483" s="232">
        <f t="shared" si="8572"/>
        <v>0</v>
      </c>
      <c r="BH483" s="233">
        <f t="shared" si="8573"/>
        <v>0</v>
      </c>
      <c r="BI483" s="106"/>
      <c r="BJ483" s="108"/>
      <c r="BK483" s="90">
        <f t="shared" si="8574"/>
        <v>0</v>
      </c>
      <c r="BL483" s="106"/>
      <c r="BM483" s="108"/>
      <c r="BN483" s="90">
        <f t="shared" si="8575"/>
        <v>0</v>
      </c>
      <c r="BO483" s="278">
        <f t="shared" si="8576"/>
        <v>0</v>
      </c>
      <c r="BP483" s="232">
        <f t="shared" si="8577"/>
        <v>0</v>
      </c>
      <c r="BQ483" s="233">
        <f t="shared" si="8578"/>
        <v>0</v>
      </c>
      <c r="BR483" s="76">
        <f t="shared" si="8579"/>
        <v>0</v>
      </c>
      <c r="BS483" s="45">
        <f t="shared" si="8580"/>
        <v>0</v>
      </c>
      <c r="BT483" s="51">
        <f t="shared" si="8581"/>
        <v>0</v>
      </c>
      <c r="BU483" s="76">
        <f t="shared" si="8582"/>
        <v>0</v>
      </c>
      <c r="BV483" s="45">
        <f t="shared" si="8583"/>
        <v>0</v>
      </c>
      <c r="BW483" s="51">
        <f t="shared" si="8584"/>
        <v>0</v>
      </c>
      <c r="BX483" s="284">
        <f t="shared" si="8585"/>
        <v>0</v>
      </c>
      <c r="BY483" s="253">
        <f t="shared" si="8586"/>
        <v>0</v>
      </c>
      <c r="BZ483" s="253">
        <f t="shared" si="8587"/>
        <v>0</v>
      </c>
      <c r="CA483" s="294"/>
      <c r="CB483" s="295"/>
      <c r="CC483" s="241">
        <f t="shared" si="8588"/>
        <v>0</v>
      </c>
      <c r="CD483" s="294"/>
      <c r="CE483" s="295"/>
      <c r="CF483" s="241">
        <f t="shared" si="8589"/>
        <v>0</v>
      </c>
      <c r="CG483" s="278">
        <f t="shared" si="8590"/>
        <v>0</v>
      </c>
      <c r="CH483" s="232">
        <f t="shared" si="8591"/>
        <v>0</v>
      </c>
      <c r="CI483" s="233">
        <f t="shared" si="8592"/>
        <v>0</v>
      </c>
      <c r="CJ483" s="294"/>
      <c r="CK483" s="295"/>
      <c r="CL483" s="241">
        <f t="shared" si="8593"/>
        <v>0</v>
      </c>
      <c r="CM483" s="294"/>
      <c r="CN483" s="295"/>
      <c r="CO483" s="241">
        <f t="shared" si="8594"/>
        <v>0</v>
      </c>
      <c r="CP483" s="278">
        <f t="shared" si="8595"/>
        <v>0</v>
      </c>
      <c r="CQ483" s="232">
        <f t="shared" si="8596"/>
        <v>0</v>
      </c>
      <c r="CR483" s="233">
        <f t="shared" si="8597"/>
        <v>0</v>
      </c>
      <c r="CS483" s="294"/>
      <c r="CT483" s="295"/>
      <c r="CU483" s="241">
        <f t="shared" si="8598"/>
        <v>0</v>
      </c>
      <c r="CV483" s="294"/>
      <c r="CW483" s="295"/>
      <c r="CX483" s="241">
        <f t="shared" si="8599"/>
        <v>0</v>
      </c>
      <c r="CY483" s="278">
        <f t="shared" si="8600"/>
        <v>0</v>
      </c>
      <c r="CZ483" s="232">
        <f t="shared" si="8601"/>
        <v>0</v>
      </c>
      <c r="DA483" s="233">
        <f t="shared" si="8602"/>
        <v>0</v>
      </c>
      <c r="DB483" s="472">
        <f t="shared" si="8603"/>
        <v>0</v>
      </c>
      <c r="DC483" s="450">
        <f t="shared" si="8604"/>
        <v>0</v>
      </c>
      <c r="DD483" s="451">
        <f t="shared" si="8605"/>
        <v>0</v>
      </c>
      <c r="DE483" s="472">
        <f t="shared" si="8606"/>
        <v>0</v>
      </c>
      <c r="DF483" s="450">
        <f t="shared" si="8607"/>
        <v>0</v>
      </c>
      <c r="DG483" s="451">
        <f t="shared" si="8608"/>
        <v>0</v>
      </c>
      <c r="DH483" s="284">
        <f t="shared" si="8609"/>
        <v>0</v>
      </c>
      <c r="DI483" s="253">
        <f t="shared" si="8610"/>
        <v>0</v>
      </c>
      <c r="DJ483" s="253">
        <f t="shared" si="8611"/>
        <v>0</v>
      </c>
      <c r="DK483" s="106"/>
      <c r="DL483" s="108"/>
      <c r="DM483" s="90">
        <f t="shared" si="8612"/>
        <v>0</v>
      </c>
      <c r="DN483" s="106"/>
      <c r="DO483" s="108"/>
      <c r="DP483" s="90">
        <f t="shared" si="8613"/>
        <v>0</v>
      </c>
      <c r="DQ483" s="278">
        <f t="shared" si="8614"/>
        <v>0</v>
      </c>
      <c r="DR483" s="232">
        <f t="shared" si="8615"/>
        <v>0</v>
      </c>
      <c r="DS483" s="233">
        <f t="shared" si="8616"/>
        <v>0</v>
      </c>
      <c r="DT483" s="106"/>
      <c r="DU483" s="108"/>
      <c r="DV483" s="90">
        <f t="shared" si="8617"/>
        <v>0</v>
      </c>
      <c r="DW483" s="106"/>
      <c r="DX483" s="108"/>
      <c r="DY483" s="90">
        <f t="shared" si="8618"/>
        <v>0</v>
      </c>
      <c r="DZ483" s="278">
        <f t="shared" si="8619"/>
        <v>0</v>
      </c>
      <c r="EA483" s="232">
        <f t="shared" si="8620"/>
        <v>0</v>
      </c>
      <c r="EB483" s="233">
        <f t="shared" si="8621"/>
        <v>0</v>
      </c>
      <c r="EC483" s="106"/>
      <c r="ED483" s="108"/>
      <c r="EE483" s="90">
        <f t="shared" si="8622"/>
        <v>0</v>
      </c>
      <c r="EF483" s="106"/>
      <c r="EG483" s="108"/>
      <c r="EH483" s="90">
        <f t="shared" si="8623"/>
        <v>0</v>
      </c>
      <c r="EI483" s="78">
        <f t="shared" si="8624"/>
        <v>0</v>
      </c>
      <c r="EJ483" s="42">
        <f t="shared" si="8625"/>
        <v>0</v>
      </c>
      <c r="EK483" s="43">
        <f t="shared" si="8626"/>
        <v>0</v>
      </c>
      <c r="EL483" s="76">
        <f t="shared" si="8627"/>
        <v>0</v>
      </c>
      <c r="EM483" s="45">
        <f t="shared" si="8628"/>
        <v>0</v>
      </c>
      <c r="EN483" s="51">
        <f t="shared" si="8629"/>
        <v>0</v>
      </c>
      <c r="EO483" s="76">
        <f t="shared" si="8630"/>
        <v>0</v>
      </c>
      <c r="EP483" s="45">
        <f t="shared" si="8631"/>
        <v>0</v>
      </c>
      <c r="EQ483" s="51">
        <f t="shared" si="8632"/>
        <v>0</v>
      </c>
      <c r="ER483" s="79">
        <f t="shared" si="8633"/>
        <v>0</v>
      </c>
      <c r="ES483" s="52">
        <f t="shared" si="8634"/>
        <v>0</v>
      </c>
      <c r="ET483" s="52">
        <f t="shared" si="8635"/>
        <v>0</v>
      </c>
      <c r="EU483" s="77">
        <f t="shared" si="8636"/>
        <v>0</v>
      </c>
      <c r="EV483" s="80">
        <f t="shared" si="8637"/>
        <v>0</v>
      </c>
      <c r="EW483" s="29">
        <f t="shared" si="8638"/>
        <v>0</v>
      </c>
      <c r="EX483" s="27">
        <f t="shared" si="8639"/>
        <v>0</v>
      </c>
      <c r="EY483" s="28">
        <f t="shared" si="8640"/>
        <v>0</v>
      </c>
      <c r="EZ483" s="29">
        <f t="shared" si="8641"/>
        <v>0</v>
      </c>
      <c r="FA483" s="27">
        <f t="shared" si="8642"/>
        <v>0</v>
      </c>
      <c r="FB483" s="28">
        <f t="shared" si="8643"/>
        <v>0</v>
      </c>
      <c r="FC483" s="29">
        <f t="shared" si="8644"/>
        <v>0</v>
      </c>
      <c r="FE483" s="187"/>
      <c r="FF483" s="188"/>
      <c r="FG483" s="188"/>
      <c r="FH483" s="187"/>
      <c r="FI483" s="294"/>
      <c r="FJ483" s="295"/>
      <c r="FK483" s="241">
        <f t="shared" si="8645"/>
        <v>0</v>
      </c>
      <c r="FL483" s="294"/>
      <c r="FM483" s="295"/>
      <c r="FN483" s="241">
        <f t="shared" si="8646"/>
        <v>0</v>
      </c>
      <c r="FO483" s="78">
        <f t="shared" si="8647"/>
        <v>0</v>
      </c>
      <c r="FP483" s="42">
        <f t="shared" si="8648"/>
        <v>0</v>
      </c>
      <c r="FQ483" s="43">
        <f t="shared" si="8649"/>
        <v>0</v>
      </c>
      <c r="FR483" s="294"/>
      <c r="FS483" s="295"/>
      <c r="FT483" s="241">
        <f t="shared" si="8650"/>
        <v>0</v>
      </c>
      <c r="FU483" s="294"/>
      <c r="FV483" s="295"/>
      <c r="FW483" s="241">
        <f t="shared" si="8651"/>
        <v>0</v>
      </c>
      <c r="FX483" s="78">
        <f t="shared" si="8652"/>
        <v>0</v>
      </c>
      <c r="FY483" s="42">
        <f t="shared" si="8653"/>
        <v>0</v>
      </c>
      <c r="FZ483" s="43">
        <f t="shared" si="8654"/>
        <v>0</v>
      </c>
      <c r="GA483" s="294"/>
      <c r="GB483" s="295"/>
      <c r="GC483" s="241">
        <f t="shared" si="8655"/>
        <v>0</v>
      </c>
      <c r="GD483" s="294"/>
      <c r="GE483" s="295"/>
      <c r="GF483" s="241">
        <f t="shared" si="8656"/>
        <v>0</v>
      </c>
      <c r="GG483" s="278">
        <f t="shared" si="8657"/>
        <v>0</v>
      </c>
      <c r="GH483" s="232">
        <f t="shared" si="8658"/>
        <v>0</v>
      </c>
      <c r="GI483" s="233">
        <f t="shared" si="8659"/>
        <v>0</v>
      </c>
      <c r="GJ483" s="472">
        <f t="shared" si="8660"/>
        <v>0</v>
      </c>
      <c r="GK483" s="450">
        <f t="shared" si="8661"/>
        <v>0</v>
      </c>
      <c r="GL483" s="451">
        <f t="shared" si="8662"/>
        <v>0</v>
      </c>
      <c r="GM483" s="472">
        <f t="shared" si="8663"/>
        <v>0</v>
      </c>
      <c r="GN483" s="450">
        <f t="shared" si="8664"/>
        <v>0</v>
      </c>
      <c r="GO483" s="451">
        <f t="shared" si="8665"/>
        <v>0</v>
      </c>
      <c r="GP483" s="284">
        <f t="shared" si="8666"/>
        <v>0</v>
      </c>
      <c r="GQ483" s="253">
        <f t="shared" si="8667"/>
        <v>0</v>
      </c>
      <c r="GR483" s="253">
        <f t="shared" si="8668"/>
        <v>0</v>
      </c>
      <c r="GS483" s="106"/>
      <c r="GT483" s="108"/>
      <c r="GU483" s="90">
        <f t="shared" si="8669"/>
        <v>0</v>
      </c>
      <c r="GV483" s="106"/>
      <c r="GW483" s="108"/>
      <c r="GX483" s="90">
        <f t="shared" si="8670"/>
        <v>0</v>
      </c>
      <c r="GY483" s="278">
        <f t="shared" si="8671"/>
        <v>0</v>
      </c>
      <c r="GZ483" s="232">
        <f t="shared" si="8672"/>
        <v>0</v>
      </c>
      <c r="HA483" s="233">
        <f t="shared" si="8673"/>
        <v>0</v>
      </c>
      <c r="HB483" s="106"/>
      <c r="HC483" s="108"/>
      <c r="HD483" s="90">
        <f t="shared" si="8674"/>
        <v>0</v>
      </c>
      <c r="HE483" s="106"/>
      <c r="HF483" s="108"/>
      <c r="HG483" s="90">
        <f t="shared" si="8675"/>
        <v>0</v>
      </c>
      <c r="HH483" s="278">
        <f t="shared" si="8676"/>
        <v>0</v>
      </c>
      <c r="HI483" s="232">
        <f t="shared" si="8677"/>
        <v>0</v>
      </c>
      <c r="HJ483" s="233">
        <f t="shared" si="8678"/>
        <v>0</v>
      </c>
      <c r="HK483" s="106"/>
      <c r="HL483" s="108"/>
      <c r="HM483" s="90">
        <f t="shared" si="8679"/>
        <v>0</v>
      </c>
      <c r="HN483" s="106"/>
      <c r="HO483" s="108"/>
      <c r="HP483" s="90">
        <f t="shared" si="8680"/>
        <v>0</v>
      </c>
      <c r="HQ483" s="278">
        <f t="shared" si="8681"/>
        <v>0</v>
      </c>
      <c r="HR483" s="232">
        <f t="shared" si="8682"/>
        <v>0</v>
      </c>
      <c r="HS483" s="233">
        <f t="shared" si="8683"/>
        <v>0</v>
      </c>
      <c r="HT483" s="76">
        <f t="shared" si="8684"/>
        <v>0</v>
      </c>
      <c r="HU483" s="45">
        <f t="shared" si="8685"/>
        <v>0</v>
      </c>
      <c r="HV483" s="51">
        <f t="shared" si="8686"/>
        <v>0</v>
      </c>
      <c r="HW483" s="76">
        <f t="shared" si="8687"/>
        <v>0</v>
      </c>
      <c r="HX483" s="45">
        <f t="shared" si="8688"/>
        <v>0</v>
      </c>
      <c r="HY483" s="51">
        <f t="shared" si="8689"/>
        <v>0</v>
      </c>
      <c r="HZ483" s="284">
        <f t="shared" si="8690"/>
        <v>0</v>
      </c>
      <c r="IA483" s="253">
        <f t="shared" si="8691"/>
        <v>0</v>
      </c>
      <c r="IB483" s="253">
        <f t="shared" si="8692"/>
        <v>0</v>
      </c>
      <c r="IC483" s="294"/>
      <c r="ID483" s="295"/>
      <c r="IE483" s="241">
        <f t="shared" si="8693"/>
        <v>0</v>
      </c>
      <c r="IF483" s="294"/>
      <c r="IG483" s="295"/>
      <c r="IH483" s="241">
        <f t="shared" si="8694"/>
        <v>0</v>
      </c>
      <c r="II483" s="278">
        <f t="shared" si="8695"/>
        <v>0</v>
      </c>
      <c r="IJ483" s="232">
        <f t="shared" si="8696"/>
        <v>0</v>
      </c>
      <c r="IK483" s="233">
        <f t="shared" si="8697"/>
        <v>0</v>
      </c>
      <c r="IL483" s="294"/>
      <c r="IM483" s="295"/>
      <c r="IN483" s="241">
        <f t="shared" si="8698"/>
        <v>0</v>
      </c>
      <c r="IO483" s="294"/>
      <c r="IP483" s="295"/>
      <c r="IQ483" s="241">
        <f t="shared" si="8699"/>
        <v>0</v>
      </c>
      <c r="IR483" s="278">
        <f t="shared" si="8700"/>
        <v>0</v>
      </c>
      <c r="IS483" s="232">
        <f t="shared" si="8701"/>
        <v>0</v>
      </c>
      <c r="IT483" s="233">
        <f t="shared" si="8702"/>
        <v>0</v>
      </c>
      <c r="IU483" s="294"/>
      <c r="IV483" s="295"/>
      <c r="IW483" s="241">
        <f t="shared" si="8703"/>
        <v>0</v>
      </c>
      <c r="IX483" s="294"/>
      <c r="IY483" s="295"/>
      <c r="IZ483" s="241">
        <f t="shared" si="8704"/>
        <v>0</v>
      </c>
      <c r="JA483" s="278">
        <f t="shared" si="8705"/>
        <v>0</v>
      </c>
      <c r="JB483" s="232">
        <f t="shared" si="8706"/>
        <v>0</v>
      </c>
      <c r="JC483" s="233">
        <f t="shared" si="8707"/>
        <v>0</v>
      </c>
      <c r="JD483" s="472">
        <f t="shared" si="8708"/>
        <v>0</v>
      </c>
      <c r="JE483" s="450">
        <f t="shared" si="8709"/>
        <v>0</v>
      </c>
      <c r="JF483" s="451">
        <f t="shared" si="8710"/>
        <v>0</v>
      </c>
      <c r="JG483" s="472">
        <f t="shared" si="8711"/>
        <v>0</v>
      </c>
      <c r="JH483" s="450">
        <f t="shared" si="8712"/>
        <v>0</v>
      </c>
      <c r="JI483" s="451">
        <f t="shared" si="8713"/>
        <v>0</v>
      </c>
      <c r="JJ483" s="284">
        <f t="shared" si="8714"/>
        <v>0</v>
      </c>
      <c r="JK483" s="253">
        <f t="shared" si="8715"/>
        <v>0</v>
      </c>
      <c r="JL483" s="253">
        <f t="shared" si="8716"/>
        <v>0</v>
      </c>
      <c r="JM483" s="106"/>
      <c r="JN483" s="108"/>
      <c r="JO483" s="90">
        <f t="shared" si="8717"/>
        <v>0</v>
      </c>
      <c r="JP483" s="106"/>
      <c r="JQ483" s="108"/>
      <c r="JR483" s="90">
        <f t="shared" si="8718"/>
        <v>0</v>
      </c>
      <c r="JS483" s="278">
        <f t="shared" si="8719"/>
        <v>0</v>
      </c>
      <c r="JT483" s="232">
        <f t="shared" si="8720"/>
        <v>0</v>
      </c>
      <c r="JU483" s="233">
        <f t="shared" si="8721"/>
        <v>0</v>
      </c>
      <c r="JV483" s="106"/>
      <c r="JW483" s="108"/>
      <c r="JX483" s="90">
        <f t="shared" si="8722"/>
        <v>0</v>
      </c>
      <c r="JY483" s="106"/>
      <c r="JZ483" s="108"/>
      <c r="KA483" s="90">
        <f t="shared" si="8723"/>
        <v>0</v>
      </c>
      <c r="KB483" s="278">
        <f t="shared" si="8724"/>
        <v>0</v>
      </c>
      <c r="KC483" s="232">
        <f t="shared" si="8725"/>
        <v>0</v>
      </c>
      <c r="KD483" s="233">
        <f t="shared" si="8726"/>
        <v>0</v>
      </c>
      <c r="KE483" s="106"/>
      <c r="KF483" s="108"/>
      <c r="KG483" s="90">
        <f t="shared" si="8727"/>
        <v>0</v>
      </c>
      <c r="KH483" s="106"/>
      <c r="KI483" s="108"/>
      <c r="KJ483" s="90">
        <f t="shared" si="8728"/>
        <v>0</v>
      </c>
      <c r="KK483" s="78">
        <f t="shared" si="8729"/>
        <v>0</v>
      </c>
      <c r="KL483" s="42">
        <f t="shared" si="8730"/>
        <v>0</v>
      </c>
      <c r="KM483" s="43">
        <f t="shared" si="8731"/>
        <v>0</v>
      </c>
      <c r="KN483" s="76">
        <f t="shared" si="8732"/>
        <v>0</v>
      </c>
      <c r="KO483" s="45">
        <f t="shared" si="8733"/>
        <v>0</v>
      </c>
      <c r="KP483" s="51">
        <f t="shared" si="8734"/>
        <v>0</v>
      </c>
      <c r="KQ483" s="76">
        <f t="shared" si="8735"/>
        <v>0</v>
      </c>
      <c r="KR483" s="45">
        <f t="shared" si="8736"/>
        <v>0</v>
      </c>
      <c r="KS483" s="51">
        <f t="shared" si="8737"/>
        <v>0</v>
      </c>
      <c r="KT483" s="79">
        <f t="shared" si="8738"/>
        <v>0</v>
      </c>
      <c r="KU483" s="52">
        <f t="shared" si="8739"/>
        <v>0</v>
      </c>
      <c r="KV483" s="52">
        <f t="shared" si="8740"/>
        <v>0</v>
      </c>
      <c r="KW483" s="77">
        <f t="shared" si="8741"/>
        <v>0</v>
      </c>
      <c r="KX483" s="80">
        <f t="shared" si="8742"/>
        <v>0</v>
      </c>
      <c r="KY483" s="29">
        <f t="shared" si="8743"/>
        <v>0</v>
      </c>
      <c r="KZ483" s="27">
        <f t="shared" si="8744"/>
        <v>0</v>
      </c>
      <c r="LA483" s="28">
        <f t="shared" si="8745"/>
        <v>0</v>
      </c>
      <c r="LB483" s="29">
        <f t="shared" si="8746"/>
        <v>0</v>
      </c>
      <c r="LC483" s="27">
        <f t="shared" si="8747"/>
        <v>0</v>
      </c>
      <c r="LD483" s="28">
        <f t="shared" si="8748"/>
        <v>0</v>
      </c>
      <c r="LE483" s="29">
        <f t="shared" si="8749"/>
        <v>0</v>
      </c>
    </row>
    <row r="484" spans="2:317" s="129" customFormat="1" ht="20.25" hidden="1" customHeight="1" outlineLevel="2">
      <c r="B484" s="119" t="s">
        <v>258</v>
      </c>
      <c r="C484" s="120"/>
      <c r="D484" s="120"/>
      <c r="E484" s="120"/>
      <c r="F484" s="121"/>
      <c r="G484" s="430">
        <f>SUBTOTAL(9,G481:G483)</f>
        <v>0</v>
      </c>
      <c r="H484" s="420"/>
      <c r="I484" s="414">
        <f>SUBTOTAL(9,I481:I483)</f>
        <v>0</v>
      </c>
      <c r="J484" s="430">
        <f>SUBTOTAL(9,J481:J483)</f>
        <v>0</v>
      </c>
      <c r="K484" s="420"/>
      <c r="L484" s="414">
        <f>SUBTOTAL(9,L481:L483)</f>
        <v>0</v>
      </c>
      <c r="M484" s="109">
        <f>SUBTOTAL(9,M481:M483)</f>
        <v>0</v>
      </c>
      <c r="N484" s="92"/>
      <c r="O484" s="93">
        <f>SUBTOTAL(9,O481:O483)</f>
        <v>0</v>
      </c>
      <c r="P484" s="430">
        <f>SUBTOTAL(9,P481:P483)</f>
        <v>0</v>
      </c>
      <c r="Q484" s="420"/>
      <c r="R484" s="414">
        <f>SUBTOTAL(9,R481:R483)</f>
        <v>0</v>
      </c>
      <c r="S484" s="430">
        <f>SUBTOTAL(9,S481:S483)</f>
        <v>0</v>
      </c>
      <c r="T484" s="420"/>
      <c r="U484" s="414">
        <f>SUBTOTAL(9,U481:U483)</f>
        <v>0</v>
      </c>
      <c r="V484" s="109">
        <f>SUBTOTAL(9,V481:V483)</f>
        <v>0</v>
      </c>
      <c r="W484" s="92"/>
      <c r="X484" s="93">
        <f>SUBTOTAL(9,X481:X483)</f>
        <v>0</v>
      </c>
      <c r="Y484" s="430">
        <f>SUBTOTAL(9,Y481:Y483)</f>
        <v>0</v>
      </c>
      <c r="Z484" s="420"/>
      <c r="AA484" s="414">
        <f>SUBTOTAL(9,AA481:AA483)</f>
        <v>0</v>
      </c>
      <c r="AB484" s="430">
        <f>SUBTOTAL(9,AB481:AB483)</f>
        <v>0</v>
      </c>
      <c r="AC484" s="420"/>
      <c r="AD484" s="414">
        <f>SUBTOTAL(9,AD481:AD483)</f>
        <v>0</v>
      </c>
      <c r="AE484" s="285">
        <f>SUBTOTAL(9,AE481:AE483)</f>
        <v>0</v>
      </c>
      <c r="AF484" s="256"/>
      <c r="AG484" s="257">
        <f>SUBTOTAL(9,AG481:AG483)</f>
        <v>0</v>
      </c>
      <c r="AH484" s="473">
        <f>SUBTOTAL(9,AH481:AH483)</f>
        <v>0</v>
      </c>
      <c r="AI484" s="458" t="str">
        <f>IF(AJ484,AJ484/AH484,"")</f>
        <v/>
      </c>
      <c r="AJ484" s="454">
        <f>SUBTOTAL(9,AJ481:AJ483)</f>
        <v>0</v>
      </c>
      <c r="AK484" s="473">
        <f>SUBTOTAL(9,AK481:AK483)</f>
        <v>0</v>
      </c>
      <c r="AL484" s="458" t="str">
        <f>IF(AM484,AM484/AK484,"")</f>
        <v/>
      </c>
      <c r="AM484" s="455">
        <f>SUBTOTAL(9,AM481:AM483)</f>
        <v>0</v>
      </c>
      <c r="AN484" s="286">
        <f>SUBTOTAL(9,AN481:AN483)</f>
        <v>0</v>
      </c>
      <c r="AO484" s="258"/>
      <c r="AP484" s="258">
        <f>SUBTOTAL(9,AP481:AP483)</f>
        <v>0</v>
      </c>
      <c r="AQ484" s="109">
        <f>SUBTOTAL(9,AQ481:AQ483)</f>
        <v>0</v>
      </c>
      <c r="AR484" s="101"/>
      <c r="AS484" s="93">
        <f>SUBTOTAL(9,AS481:AS483)</f>
        <v>0</v>
      </c>
      <c r="AT484" s="109">
        <f>SUBTOTAL(9,AT481:AT483)</f>
        <v>0</v>
      </c>
      <c r="AU484" s="101"/>
      <c r="AV484" s="93">
        <f>SUBTOTAL(9,AV481:AV483)</f>
        <v>0</v>
      </c>
      <c r="AW484" s="285">
        <f>SUBTOTAL(9,AW481:AW483)</f>
        <v>0</v>
      </c>
      <c r="AX484" s="256"/>
      <c r="AY484" s="257">
        <f>SUBTOTAL(9,AY481:AY483)</f>
        <v>0</v>
      </c>
      <c r="AZ484" s="109">
        <f>SUBTOTAL(9,AZ481:AZ483)</f>
        <v>0</v>
      </c>
      <c r="BA484" s="101"/>
      <c r="BB484" s="93">
        <f>SUBTOTAL(9,BB481:BB483)</f>
        <v>0</v>
      </c>
      <c r="BC484" s="109">
        <f>SUBTOTAL(9,BC481:BC483)</f>
        <v>0</v>
      </c>
      <c r="BD484" s="101"/>
      <c r="BE484" s="93">
        <f>SUBTOTAL(9,BE481:BE483)</f>
        <v>0</v>
      </c>
      <c r="BF484" s="285">
        <f>SUBTOTAL(9,BF481:BF483)</f>
        <v>0</v>
      </c>
      <c r="BG484" s="256"/>
      <c r="BH484" s="257">
        <f>SUBTOTAL(9,BH481:BH483)</f>
        <v>0</v>
      </c>
      <c r="BI484" s="109">
        <f>SUBTOTAL(9,BI481:BI483)</f>
        <v>0</v>
      </c>
      <c r="BJ484" s="101"/>
      <c r="BK484" s="93">
        <f>SUBTOTAL(9,BK481:BK483)</f>
        <v>0</v>
      </c>
      <c r="BL484" s="109">
        <f>SUBTOTAL(9,BL481:BL483)</f>
        <v>0</v>
      </c>
      <c r="BM484" s="101"/>
      <c r="BN484" s="93">
        <f>SUBTOTAL(9,BN481:BN483)</f>
        <v>0</v>
      </c>
      <c r="BO484" s="285">
        <f>SUBTOTAL(9,BO481:BO483)</f>
        <v>0</v>
      </c>
      <c r="BP484" s="256"/>
      <c r="BQ484" s="257">
        <f>SUBTOTAL(9,BQ481:BQ483)</f>
        <v>0</v>
      </c>
      <c r="BR484" s="161">
        <f>SUBTOTAL(9,BR481:BR483)</f>
        <v>0</v>
      </c>
      <c r="BS484" s="130" t="str">
        <f>IF(BT484,BT484/BR484,"")</f>
        <v/>
      </c>
      <c r="BT484" s="124">
        <f>SUBTOTAL(9,BT481:BT483)</f>
        <v>0</v>
      </c>
      <c r="BU484" s="161">
        <f>SUBTOTAL(9,BU481:BU483)</f>
        <v>0</v>
      </c>
      <c r="BV484" s="130" t="str">
        <f>IF(BW484,BW484/BU484,"")</f>
        <v/>
      </c>
      <c r="BW484" s="496">
        <f>SUBTOTAL(9,BW481:BW483)</f>
        <v>0</v>
      </c>
      <c r="BX484" s="286">
        <f>SUBTOTAL(9,BX481:BX483)</f>
        <v>0</v>
      </c>
      <c r="BY484" s="258"/>
      <c r="BZ484" s="258">
        <f>SUBTOTAL(9,BZ481:BZ483)</f>
        <v>0</v>
      </c>
      <c r="CA484" s="430">
        <f>SUBTOTAL(9,CA481:CA483)</f>
        <v>0</v>
      </c>
      <c r="CB484" s="420"/>
      <c r="CC484" s="414">
        <f>SUBTOTAL(9,CC481:CC483)</f>
        <v>0</v>
      </c>
      <c r="CD484" s="430">
        <f>SUBTOTAL(9,CD481:CD483)</f>
        <v>0</v>
      </c>
      <c r="CE484" s="420"/>
      <c r="CF484" s="414">
        <f>SUBTOTAL(9,CF481:CF483)</f>
        <v>0</v>
      </c>
      <c r="CG484" s="285">
        <f>SUBTOTAL(9,CG481:CG483)</f>
        <v>0</v>
      </c>
      <c r="CH484" s="256"/>
      <c r="CI484" s="257">
        <f>SUBTOTAL(9,CI481:CI483)</f>
        <v>0</v>
      </c>
      <c r="CJ484" s="430">
        <f>SUBTOTAL(9,CJ481:CJ483)</f>
        <v>0</v>
      </c>
      <c r="CK484" s="420"/>
      <c r="CL484" s="414">
        <f>SUBTOTAL(9,CL481:CL483)</f>
        <v>0</v>
      </c>
      <c r="CM484" s="430">
        <f>SUBTOTAL(9,CM481:CM483)</f>
        <v>0</v>
      </c>
      <c r="CN484" s="420"/>
      <c r="CO484" s="414">
        <f>SUBTOTAL(9,CO481:CO483)</f>
        <v>0</v>
      </c>
      <c r="CP484" s="285">
        <f>SUBTOTAL(9,CP481:CP483)</f>
        <v>0</v>
      </c>
      <c r="CQ484" s="256"/>
      <c r="CR484" s="257">
        <f>SUBTOTAL(9,CR481:CR483)</f>
        <v>0</v>
      </c>
      <c r="CS484" s="430">
        <f>SUBTOTAL(9,CS481:CS483)</f>
        <v>0</v>
      </c>
      <c r="CT484" s="420"/>
      <c r="CU484" s="414">
        <f>SUBTOTAL(9,CU481:CU483)</f>
        <v>0</v>
      </c>
      <c r="CV484" s="430">
        <f>SUBTOTAL(9,CV481:CV483)</f>
        <v>0</v>
      </c>
      <c r="CW484" s="420"/>
      <c r="CX484" s="414">
        <f>SUBTOTAL(9,CX481:CX483)</f>
        <v>0</v>
      </c>
      <c r="CY484" s="285">
        <f>SUBTOTAL(9,CY481:CY483)</f>
        <v>0</v>
      </c>
      <c r="CZ484" s="256"/>
      <c r="DA484" s="257">
        <f>SUBTOTAL(9,DA481:DA483)</f>
        <v>0</v>
      </c>
      <c r="DB484" s="473">
        <f>SUBTOTAL(9,DB481:DB483)</f>
        <v>0</v>
      </c>
      <c r="DC484" s="458" t="str">
        <f>IF(DD484,DD484/DB484,"")</f>
        <v/>
      </c>
      <c r="DD484" s="454">
        <f>SUBTOTAL(9,DD481:DD483)</f>
        <v>0</v>
      </c>
      <c r="DE484" s="473">
        <f>SUBTOTAL(9,DE481:DE483)</f>
        <v>0</v>
      </c>
      <c r="DF484" s="458" t="str">
        <f>IF(DG484,DG484/DE484,"")</f>
        <v/>
      </c>
      <c r="DG484" s="455">
        <f>SUBTOTAL(9,DG481:DG483)</f>
        <v>0</v>
      </c>
      <c r="DH484" s="286">
        <f>SUBTOTAL(9,DH481:DH483)</f>
        <v>0</v>
      </c>
      <c r="DI484" s="258"/>
      <c r="DJ484" s="258">
        <f>SUBTOTAL(9,DJ481:DJ483)</f>
        <v>0</v>
      </c>
      <c r="DK484" s="109">
        <f>SUBTOTAL(9,DK481:DK483)</f>
        <v>0</v>
      </c>
      <c r="DL484" s="101"/>
      <c r="DM484" s="93">
        <f>SUBTOTAL(9,DM481:DM483)</f>
        <v>0</v>
      </c>
      <c r="DN484" s="109">
        <f>SUBTOTAL(9,DN481:DN483)</f>
        <v>0</v>
      </c>
      <c r="DO484" s="101"/>
      <c r="DP484" s="93">
        <f>SUBTOTAL(9,DP481:DP483)</f>
        <v>0</v>
      </c>
      <c r="DQ484" s="285">
        <f>SUBTOTAL(9,DQ481:DQ483)</f>
        <v>0</v>
      </c>
      <c r="DR484" s="256"/>
      <c r="DS484" s="257">
        <f>SUBTOTAL(9,DS481:DS483)</f>
        <v>0</v>
      </c>
      <c r="DT484" s="109">
        <f>SUBTOTAL(9,DT481:DT483)</f>
        <v>0</v>
      </c>
      <c r="DU484" s="101"/>
      <c r="DV484" s="93">
        <f>SUBTOTAL(9,DV481:DV483)</f>
        <v>0</v>
      </c>
      <c r="DW484" s="109">
        <f>SUBTOTAL(9,DW481:DW483)</f>
        <v>0</v>
      </c>
      <c r="DX484" s="101"/>
      <c r="DY484" s="93">
        <f>SUBTOTAL(9,DY481:DY483)</f>
        <v>0</v>
      </c>
      <c r="DZ484" s="285">
        <f>SUBTOTAL(9,DZ481:DZ483)</f>
        <v>0</v>
      </c>
      <c r="EA484" s="256"/>
      <c r="EB484" s="257">
        <f>SUBTOTAL(9,EB481:EB483)</f>
        <v>0</v>
      </c>
      <c r="EC484" s="109">
        <f>SUBTOTAL(9,EC481:EC483)</f>
        <v>0</v>
      </c>
      <c r="ED484" s="101"/>
      <c r="EE484" s="93">
        <f>SUBTOTAL(9,EE481:EE483)</f>
        <v>0</v>
      </c>
      <c r="EF484" s="109">
        <f>SUBTOTAL(9,EF481:EF483)</f>
        <v>0</v>
      </c>
      <c r="EG484" s="101"/>
      <c r="EH484" s="93">
        <f>SUBTOTAL(9,EH481:EH483)</f>
        <v>0</v>
      </c>
      <c r="EI484" s="109">
        <f>SUBTOTAL(9,EI481:EI483)</f>
        <v>0</v>
      </c>
      <c r="EJ484" s="92"/>
      <c r="EK484" s="93">
        <f>SUBTOTAL(9,EK481:EK483)</f>
        <v>0</v>
      </c>
      <c r="EL484" s="161">
        <f>SUBTOTAL(9,EL481:EL483)</f>
        <v>0</v>
      </c>
      <c r="EM484" s="130" t="str">
        <f>IF(EN484,EN484/EL484,"")</f>
        <v/>
      </c>
      <c r="EN484" s="124">
        <f>SUBTOTAL(9,EN481:EN483)</f>
        <v>0</v>
      </c>
      <c r="EO484" s="161">
        <f>SUBTOTAL(9,EO481:EO483)</f>
        <v>0</v>
      </c>
      <c r="EP484" s="130" t="str">
        <f>IF(EQ484,EQ484/EO484,"")</f>
        <v/>
      </c>
      <c r="EQ484" s="496">
        <f>SUBTOTAL(9,EQ481:EQ483)</f>
        <v>0</v>
      </c>
      <c r="ER484" s="162">
        <f>SUBTOTAL(9,ER481:ER483)</f>
        <v>0</v>
      </c>
      <c r="ES484" s="124"/>
      <c r="ET484" s="124">
        <f>SUBTOTAL(9,ET481:ET483)</f>
        <v>0</v>
      </c>
      <c r="EU484" s="163">
        <f>SUBTOTAL(9,EU481:EU483)</f>
        <v>0</v>
      </c>
      <c r="EV484" s="164" t="str">
        <f>IF(EW484,EW484/EU484,"")</f>
        <v/>
      </c>
      <c r="EW484" s="128">
        <f>SUBTOTAL(9,EW481:EW483)</f>
        <v>0</v>
      </c>
      <c r="EX484" s="126">
        <f>SUBTOTAL(9,EX481:EX483)</f>
        <v>0</v>
      </c>
      <c r="EY484" s="127" t="str">
        <f>IF(EZ484,EZ484/EX484,"")</f>
        <v/>
      </c>
      <c r="EZ484" s="128">
        <f>SUBTOTAL(9,EZ481:EZ483)</f>
        <v>0</v>
      </c>
      <c r="FA484" s="126">
        <f>SUBTOTAL(9,FA481:FA483)</f>
        <v>0</v>
      </c>
      <c r="FB484" s="127"/>
      <c r="FC484" s="128">
        <f>SUBTOTAL(9,FC481:FC483)</f>
        <v>0</v>
      </c>
      <c r="FE484" s="119" t="s">
        <v>258</v>
      </c>
      <c r="FF484" s="120"/>
      <c r="FG484" s="120"/>
      <c r="FH484" s="121"/>
      <c r="FI484" s="430">
        <f>SUBTOTAL(9,FI481:FI483)</f>
        <v>0</v>
      </c>
      <c r="FJ484" s="420"/>
      <c r="FK484" s="414">
        <f>SUBTOTAL(9,FK481:FK483)</f>
        <v>0</v>
      </c>
      <c r="FL484" s="430">
        <f>SUBTOTAL(9,FL481:FL483)</f>
        <v>0</v>
      </c>
      <c r="FM484" s="420"/>
      <c r="FN484" s="414">
        <f>SUBTOTAL(9,FN481:FN483)</f>
        <v>0</v>
      </c>
      <c r="FO484" s="109">
        <f>SUBTOTAL(9,FO481:FO483)</f>
        <v>0</v>
      </c>
      <c r="FP484" s="92"/>
      <c r="FQ484" s="93">
        <f>SUBTOTAL(9,FQ481:FQ483)</f>
        <v>0</v>
      </c>
      <c r="FR484" s="430">
        <f>SUBTOTAL(9,FR481:FR483)</f>
        <v>0</v>
      </c>
      <c r="FS484" s="420"/>
      <c r="FT484" s="414">
        <f>SUBTOTAL(9,FT481:FT483)</f>
        <v>0</v>
      </c>
      <c r="FU484" s="430">
        <f>SUBTOTAL(9,FU481:FU483)</f>
        <v>0</v>
      </c>
      <c r="FV484" s="420"/>
      <c r="FW484" s="414">
        <f>SUBTOTAL(9,FW481:FW483)</f>
        <v>0</v>
      </c>
      <c r="FX484" s="109">
        <f>SUBTOTAL(9,FX481:FX483)</f>
        <v>0</v>
      </c>
      <c r="FY484" s="92"/>
      <c r="FZ484" s="93">
        <f>SUBTOTAL(9,FZ481:FZ483)</f>
        <v>0</v>
      </c>
      <c r="GA484" s="430">
        <f>SUBTOTAL(9,GA481:GA483)</f>
        <v>0</v>
      </c>
      <c r="GB484" s="420"/>
      <c r="GC484" s="414">
        <f>SUBTOTAL(9,GC481:GC483)</f>
        <v>0</v>
      </c>
      <c r="GD484" s="430">
        <f>SUBTOTAL(9,GD481:GD483)</f>
        <v>0</v>
      </c>
      <c r="GE484" s="420"/>
      <c r="GF484" s="414">
        <f>SUBTOTAL(9,GF481:GF483)</f>
        <v>0</v>
      </c>
      <c r="GG484" s="285">
        <f>SUBTOTAL(9,GG481:GG483)</f>
        <v>0</v>
      </c>
      <c r="GH484" s="256"/>
      <c r="GI484" s="257">
        <f>SUBTOTAL(9,GI481:GI483)</f>
        <v>0</v>
      </c>
      <c r="GJ484" s="473">
        <f>SUBTOTAL(9,GJ481:GJ483)</f>
        <v>0</v>
      </c>
      <c r="GK484" s="458" t="str">
        <f>IF(GL484,GL484/GJ484,"")</f>
        <v/>
      </c>
      <c r="GL484" s="454">
        <f>SUBTOTAL(9,GL481:GL483)</f>
        <v>0</v>
      </c>
      <c r="GM484" s="473">
        <f>SUBTOTAL(9,GM481:GM483)</f>
        <v>0</v>
      </c>
      <c r="GN484" s="458" t="str">
        <f>IF(GO484,GO484/GM484,"")</f>
        <v/>
      </c>
      <c r="GO484" s="455">
        <f>SUBTOTAL(9,GO481:GO483)</f>
        <v>0</v>
      </c>
      <c r="GP484" s="286">
        <f>SUBTOTAL(9,GP481:GP483)</f>
        <v>0</v>
      </c>
      <c r="GQ484" s="258"/>
      <c r="GR484" s="258">
        <f>SUBTOTAL(9,GR481:GR483)</f>
        <v>0</v>
      </c>
      <c r="GS484" s="109">
        <f>SUBTOTAL(9,GS481:GS483)</f>
        <v>0</v>
      </c>
      <c r="GT484" s="101"/>
      <c r="GU484" s="93">
        <f>SUBTOTAL(9,GU481:GU483)</f>
        <v>0</v>
      </c>
      <c r="GV484" s="109">
        <f>SUBTOTAL(9,GV481:GV483)</f>
        <v>0</v>
      </c>
      <c r="GW484" s="101"/>
      <c r="GX484" s="93">
        <f>SUBTOTAL(9,GX481:GX483)</f>
        <v>0</v>
      </c>
      <c r="GY484" s="285">
        <f>SUBTOTAL(9,GY481:GY483)</f>
        <v>0</v>
      </c>
      <c r="GZ484" s="256"/>
      <c r="HA484" s="257">
        <f>SUBTOTAL(9,HA481:HA483)</f>
        <v>0</v>
      </c>
      <c r="HB484" s="109">
        <f>SUBTOTAL(9,HB481:HB483)</f>
        <v>0</v>
      </c>
      <c r="HC484" s="101"/>
      <c r="HD484" s="93">
        <f>SUBTOTAL(9,HD481:HD483)</f>
        <v>0</v>
      </c>
      <c r="HE484" s="109">
        <f>SUBTOTAL(9,HE481:HE483)</f>
        <v>0</v>
      </c>
      <c r="HF484" s="101"/>
      <c r="HG484" s="93">
        <f>SUBTOTAL(9,HG481:HG483)</f>
        <v>0</v>
      </c>
      <c r="HH484" s="285">
        <f>SUBTOTAL(9,HH481:HH483)</f>
        <v>0</v>
      </c>
      <c r="HI484" s="256"/>
      <c r="HJ484" s="257">
        <f>SUBTOTAL(9,HJ481:HJ483)</f>
        <v>0</v>
      </c>
      <c r="HK484" s="109">
        <f>SUBTOTAL(9,HK481:HK483)</f>
        <v>0</v>
      </c>
      <c r="HL484" s="101"/>
      <c r="HM484" s="93">
        <f>SUBTOTAL(9,HM481:HM483)</f>
        <v>0</v>
      </c>
      <c r="HN484" s="109">
        <f>SUBTOTAL(9,HN481:HN483)</f>
        <v>0</v>
      </c>
      <c r="HO484" s="101"/>
      <c r="HP484" s="93">
        <f>SUBTOTAL(9,HP481:HP483)</f>
        <v>0</v>
      </c>
      <c r="HQ484" s="285">
        <f>SUBTOTAL(9,HQ481:HQ483)</f>
        <v>0</v>
      </c>
      <c r="HR484" s="256"/>
      <c r="HS484" s="257">
        <f>SUBTOTAL(9,HS481:HS483)</f>
        <v>0</v>
      </c>
      <c r="HT484" s="161">
        <f>SUBTOTAL(9,HT481:HT483)</f>
        <v>0</v>
      </c>
      <c r="HU484" s="130" t="str">
        <f>IF(HV484,HV484/HT484,"")</f>
        <v/>
      </c>
      <c r="HV484" s="124">
        <f>SUBTOTAL(9,HV481:HV483)</f>
        <v>0</v>
      </c>
      <c r="HW484" s="161">
        <f>SUBTOTAL(9,HW481:HW483)</f>
        <v>0</v>
      </c>
      <c r="HX484" s="130" t="str">
        <f>IF(HY484,HY484/HW484,"")</f>
        <v/>
      </c>
      <c r="HY484" s="496">
        <f>SUBTOTAL(9,HY481:HY483)</f>
        <v>0</v>
      </c>
      <c r="HZ484" s="286">
        <f>SUBTOTAL(9,HZ481:HZ483)</f>
        <v>0</v>
      </c>
      <c r="IA484" s="258"/>
      <c r="IB484" s="258">
        <f>SUBTOTAL(9,IB481:IB483)</f>
        <v>0</v>
      </c>
      <c r="IC484" s="430">
        <f>SUBTOTAL(9,IC481:IC483)</f>
        <v>0</v>
      </c>
      <c r="ID484" s="420"/>
      <c r="IE484" s="414">
        <f>SUBTOTAL(9,IE481:IE483)</f>
        <v>0</v>
      </c>
      <c r="IF484" s="430">
        <f>SUBTOTAL(9,IF481:IF483)</f>
        <v>0</v>
      </c>
      <c r="IG484" s="420"/>
      <c r="IH484" s="414">
        <f>SUBTOTAL(9,IH481:IH483)</f>
        <v>0</v>
      </c>
      <c r="II484" s="285">
        <f>SUBTOTAL(9,II481:II483)</f>
        <v>0</v>
      </c>
      <c r="IJ484" s="256"/>
      <c r="IK484" s="257">
        <f>SUBTOTAL(9,IK481:IK483)</f>
        <v>0</v>
      </c>
      <c r="IL484" s="430">
        <f>SUBTOTAL(9,IL481:IL483)</f>
        <v>0</v>
      </c>
      <c r="IM484" s="420"/>
      <c r="IN484" s="414">
        <f>SUBTOTAL(9,IN481:IN483)</f>
        <v>0</v>
      </c>
      <c r="IO484" s="430">
        <f>SUBTOTAL(9,IO481:IO483)</f>
        <v>0</v>
      </c>
      <c r="IP484" s="420"/>
      <c r="IQ484" s="414">
        <f>SUBTOTAL(9,IQ481:IQ483)</f>
        <v>0</v>
      </c>
      <c r="IR484" s="285">
        <f>SUBTOTAL(9,IR481:IR483)</f>
        <v>0</v>
      </c>
      <c r="IS484" s="256"/>
      <c r="IT484" s="257">
        <f>SUBTOTAL(9,IT481:IT483)</f>
        <v>0</v>
      </c>
      <c r="IU484" s="430">
        <f>SUBTOTAL(9,IU481:IU483)</f>
        <v>0</v>
      </c>
      <c r="IV484" s="420"/>
      <c r="IW484" s="414">
        <f>SUBTOTAL(9,IW481:IW483)</f>
        <v>0</v>
      </c>
      <c r="IX484" s="430">
        <f>SUBTOTAL(9,IX481:IX483)</f>
        <v>0</v>
      </c>
      <c r="IY484" s="420"/>
      <c r="IZ484" s="414">
        <f>SUBTOTAL(9,IZ481:IZ483)</f>
        <v>0</v>
      </c>
      <c r="JA484" s="285">
        <f>SUBTOTAL(9,JA481:JA483)</f>
        <v>0</v>
      </c>
      <c r="JB484" s="256"/>
      <c r="JC484" s="257">
        <f>SUBTOTAL(9,JC481:JC483)</f>
        <v>0</v>
      </c>
      <c r="JD484" s="473">
        <f>SUBTOTAL(9,JD481:JD483)</f>
        <v>0</v>
      </c>
      <c r="JE484" s="458" t="str">
        <f>IF(JF484,JF484/JD484,"")</f>
        <v/>
      </c>
      <c r="JF484" s="454">
        <f>SUBTOTAL(9,JF481:JF483)</f>
        <v>0</v>
      </c>
      <c r="JG484" s="473">
        <f>SUBTOTAL(9,JG481:JG483)</f>
        <v>0</v>
      </c>
      <c r="JH484" s="458" t="str">
        <f>IF(JI484,JI484/JG484,"")</f>
        <v/>
      </c>
      <c r="JI484" s="455">
        <f>SUBTOTAL(9,JI481:JI483)</f>
        <v>0</v>
      </c>
      <c r="JJ484" s="286">
        <f>SUBTOTAL(9,JJ481:JJ483)</f>
        <v>0</v>
      </c>
      <c r="JK484" s="258"/>
      <c r="JL484" s="258">
        <f>SUBTOTAL(9,JL481:JL483)</f>
        <v>0</v>
      </c>
      <c r="JM484" s="109">
        <f>SUBTOTAL(9,JM481:JM483)</f>
        <v>0</v>
      </c>
      <c r="JN484" s="101"/>
      <c r="JO484" s="93">
        <f>SUBTOTAL(9,JO481:JO483)</f>
        <v>0</v>
      </c>
      <c r="JP484" s="109">
        <f>SUBTOTAL(9,JP481:JP483)</f>
        <v>0</v>
      </c>
      <c r="JQ484" s="101"/>
      <c r="JR484" s="93">
        <f>SUBTOTAL(9,JR481:JR483)</f>
        <v>0</v>
      </c>
      <c r="JS484" s="285">
        <f>SUBTOTAL(9,JS481:JS483)</f>
        <v>0</v>
      </c>
      <c r="JT484" s="256"/>
      <c r="JU484" s="257">
        <f>SUBTOTAL(9,JU481:JU483)</f>
        <v>0</v>
      </c>
      <c r="JV484" s="109">
        <f>SUBTOTAL(9,JV481:JV483)</f>
        <v>0</v>
      </c>
      <c r="JW484" s="101"/>
      <c r="JX484" s="93">
        <f>SUBTOTAL(9,JX481:JX483)</f>
        <v>0</v>
      </c>
      <c r="JY484" s="109">
        <f>SUBTOTAL(9,JY481:JY483)</f>
        <v>0</v>
      </c>
      <c r="JZ484" s="101"/>
      <c r="KA484" s="93">
        <f>SUBTOTAL(9,KA481:KA483)</f>
        <v>0</v>
      </c>
      <c r="KB484" s="285">
        <f>SUBTOTAL(9,KB481:KB483)</f>
        <v>0</v>
      </c>
      <c r="KC484" s="256"/>
      <c r="KD484" s="257">
        <f>SUBTOTAL(9,KD481:KD483)</f>
        <v>0</v>
      </c>
      <c r="KE484" s="109">
        <f>SUBTOTAL(9,KE481:KE483)</f>
        <v>0</v>
      </c>
      <c r="KF484" s="101"/>
      <c r="KG484" s="93">
        <f>SUBTOTAL(9,KG481:KG483)</f>
        <v>0</v>
      </c>
      <c r="KH484" s="109">
        <f>SUBTOTAL(9,KH481:KH483)</f>
        <v>0</v>
      </c>
      <c r="KI484" s="101"/>
      <c r="KJ484" s="93">
        <f>SUBTOTAL(9,KJ481:KJ483)</f>
        <v>0</v>
      </c>
      <c r="KK484" s="109">
        <f>SUBTOTAL(9,KK481:KK483)</f>
        <v>0</v>
      </c>
      <c r="KL484" s="92"/>
      <c r="KM484" s="93">
        <f>SUBTOTAL(9,KM481:KM483)</f>
        <v>0</v>
      </c>
      <c r="KN484" s="161">
        <f>SUBTOTAL(9,KN481:KN483)</f>
        <v>0</v>
      </c>
      <c r="KO484" s="130" t="str">
        <f>IF(KP484,KP484/KN484,"")</f>
        <v/>
      </c>
      <c r="KP484" s="124">
        <f>SUBTOTAL(9,KP481:KP483)</f>
        <v>0</v>
      </c>
      <c r="KQ484" s="161">
        <f>SUBTOTAL(9,KQ481:KQ483)</f>
        <v>0</v>
      </c>
      <c r="KR484" s="130" t="str">
        <f>IF(KS484,KS484/KQ484,"")</f>
        <v/>
      </c>
      <c r="KS484" s="496">
        <f>SUBTOTAL(9,KS481:KS483)</f>
        <v>0</v>
      </c>
      <c r="KT484" s="162">
        <f>SUBTOTAL(9,KT481:KT483)</f>
        <v>0</v>
      </c>
      <c r="KU484" s="124"/>
      <c r="KV484" s="124">
        <f>SUBTOTAL(9,KV481:KV483)</f>
        <v>0</v>
      </c>
      <c r="KW484" s="163">
        <f>SUBTOTAL(9,KW481:KW483)</f>
        <v>0</v>
      </c>
      <c r="KX484" s="164" t="str">
        <f>IF(KY484,KY484/KW484,"")</f>
        <v/>
      </c>
      <c r="KY484" s="128">
        <f>SUBTOTAL(9,KY481:KY483)</f>
        <v>0</v>
      </c>
      <c r="KZ484" s="126">
        <f>SUBTOTAL(9,KZ481:KZ483)</f>
        <v>0</v>
      </c>
      <c r="LA484" s="127" t="str">
        <f>IF(LB484,LB484/KZ484,"")</f>
        <v/>
      </c>
      <c r="LB484" s="128">
        <f>SUBTOTAL(9,LB481:LB483)</f>
        <v>0</v>
      </c>
      <c r="LC484" s="126">
        <f>SUBTOTAL(9,LC481:LC483)</f>
        <v>0</v>
      </c>
      <c r="LD484" s="127"/>
      <c r="LE484" s="128">
        <f>SUBTOTAL(9,LE481:LE483)</f>
        <v>0</v>
      </c>
    </row>
    <row r="485" spans="2:317" s="129" customFormat="1" ht="19.149999999999999" customHeight="1" outlineLevel="1" collapsed="1">
      <c r="B485" s="206" t="s">
        <v>552</v>
      </c>
      <c r="C485" s="206"/>
      <c r="D485" s="206"/>
      <c r="E485" s="206"/>
      <c r="F485" s="207"/>
      <c r="G485" s="431">
        <f>SUBTOTAL(9,G465:G484)</f>
        <v>0</v>
      </c>
      <c r="H485" s="432"/>
      <c r="I485" s="432">
        <f>SUBTOTAL(9,I465:I484)</f>
        <v>0</v>
      </c>
      <c r="J485" s="431">
        <f>SUBTOTAL(9,J465:J484)</f>
        <v>0</v>
      </c>
      <c r="K485" s="432"/>
      <c r="L485" s="432">
        <f>SUBTOTAL(9,L465:L484)</f>
        <v>0</v>
      </c>
      <c r="M485" s="210">
        <f>SUBTOTAL(9,M465:M484)</f>
        <v>0</v>
      </c>
      <c r="N485" s="209"/>
      <c r="O485" s="209">
        <f>SUBTOTAL(9,O465:O484)</f>
        <v>0</v>
      </c>
      <c r="P485" s="431">
        <f>SUBTOTAL(9,P465:P484)</f>
        <v>0</v>
      </c>
      <c r="Q485" s="432"/>
      <c r="R485" s="432">
        <f>SUBTOTAL(9,R465:R484)</f>
        <v>0</v>
      </c>
      <c r="S485" s="431">
        <f>SUBTOTAL(9,S465:S484)</f>
        <v>0</v>
      </c>
      <c r="T485" s="432"/>
      <c r="U485" s="432">
        <f>SUBTOTAL(9,U465:U484)</f>
        <v>0</v>
      </c>
      <c r="V485" s="210">
        <f>SUBTOTAL(9,V465:V484)</f>
        <v>0</v>
      </c>
      <c r="W485" s="209"/>
      <c r="X485" s="209">
        <f>SUBTOTAL(9,X465:X484)</f>
        <v>0</v>
      </c>
      <c r="Y485" s="431">
        <f>SUBTOTAL(9,Y465:Y484)</f>
        <v>7.0000000000000001E-3</v>
      </c>
      <c r="Z485" s="432"/>
      <c r="AA485" s="432">
        <f>SUBTOTAL(9,AA465:AA484)</f>
        <v>3.8500000000000005</v>
      </c>
      <c r="AB485" s="431">
        <f>SUBTOTAL(9,AB465:AB484)</f>
        <v>0.01</v>
      </c>
      <c r="AC485" s="432"/>
      <c r="AD485" s="432">
        <f>SUBTOTAL(9,AD465:AD484)</f>
        <v>5.5</v>
      </c>
      <c r="AE485" s="288">
        <f>SUBTOTAL(9,AE465:AE484)</f>
        <v>-3.0000000000000001E-3</v>
      </c>
      <c r="AF485" s="287"/>
      <c r="AG485" s="287">
        <f>SUBTOTAL(9,AG465:AG484)</f>
        <v>-1.6499999999999997</v>
      </c>
      <c r="AH485" s="431">
        <f>SUBTOTAL(9,AH465:AH484)</f>
        <v>7.0000000000000001E-3</v>
      </c>
      <c r="AI485" s="432">
        <f>IF(AJ485,AJ485/AH485,"")</f>
        <v>550.00000000000011</v>
      </c>
      <c r="AJ485" s="432">
        <f>SUBTOTAL(9,AJ465:AJ484)</f>
        <v>3.8500000000000005</v>
      </c>
      <c r="AK485" s="431">
        <f>SUBTOTAL(9,AK465:AK484)</f>
        <v>0.01</v>
      </c>
      <c r="AL485" s="432">
        <f>IF(AM485,AM485/AK485,"")</f>
        <v>550</v>
      </c>
      <c r="AM485" s="432">
        <f>SUBTOTAL(9,AM465:AM484)</f>
        <v>5.5</v>
      </c>
      <c r="AN485" s="288">
        <f>SUBTOTAL(9,AN465:AN484)</f>
        <v>-3.0000000000000001E-3</v>
      </c>
      <c r="AO485" s="287"/>
      <c r="AP485" s="287">
        <f>SUBTOTAL(9,AP465:AP484)</f>
        <v>-1.6499999999999997</v>
      </c>
      <c r="AQ485" s="208">
        <f>SUBTOTAL(9,AQ465:AQ484)</f>
        <v>0</v>
      </c>
      <c r="AR485" s="209"/>
      <c r="AS485" s="209">
        <f>SUBTOTAL(9,AS465:AS484)</f>
        <v>0</v>
      </c>
      <c r="AT485" s="208">
        <f>SUBTOTAL(9,AT465:AT484)</f>
        <v>0</v>
      </c>
      <c r="AU485" s="209"/>
      <c r="AV485" s="209">
        <f>SUBTOTAL(9,AV465:AV484)</f>
        <v>0</v>
      </c>
      <c r="AW485" s="288">
        <f>SUBTOTAL(9,AW465:AW484)</f>
        <v>0</v>
      </c>
      <c r="AX485" s="287"/>
      <c r="AY485" s="287">
        <f>SUBTOTAL(9,AY465:AY484)</f>
        <v>0</v>
      </c>
      <c r="AZ485" s="208">
        <f>SUBTOTAL(9,AZ465:AZ484)</f>
        <v>0.01</v>
      </c>
      <c r="BA485" s="209"/>
      <c r="BB485" s="209">
        <f>SUBTOTAL(9,BB465:BB484)</f>
        <v>5.5</v>
      </c>
      <c r="BC485" s="208">
        <f>SUBTOTAL(9,BC465:BC484)</f>
        <v>0.01</v>
      </c>
      <c r="BD485" s="209"/>
      <c r="BE485" s="209">
        <f>SUBTOTAL(9,BE465:BE484)</f>
        <v>5.5</v>
      </c>
      <c r="BF485" s="288">
        <f>SUBTOTAL(9,BF465:BF484)</f>
        <v>0</v>
      </c>
      <c r="BG485" s="287"/>
      <c r="BH485" s="287">
        <f>SUBTOTAL(9,BH465:BH484)</f>
        <v>0</v>
      </c>
      <c r="BI485" s="208">
        <f>SUBTOTAL(9,BI465:BI484)</f>
        <v>0</v>
      </c>
      <c r="BJ485" s="209"/>
      <c r="BK485" s="209">
        <f>SUBTOTAL(9,BK465:BK484)</f>
        <v>0</v>
      </c>
      <c r="BL485" s="208">
        <f>SUBTOTAL(9,BL465:BL484)</f>
        <v>0</v>
      </c>
      <c r="BM485" s="209"/>
      <c r="BN485" s="209">
        <f>SUBTOTAL(9,BN465:BN484)</f>
        <v>0</v>
      </c>
      <c r="BO485" s="288">
        <f>SUBTOTAL(9,BO465:BO484)</f>
        <v>0</v>
      </c>
      <c r="BP485" s="287"/>
      <c r="BQ485" s="287">
        <f>SUBTOTAL(9,BQ465:BQ484)</f>
        <v>0</v>
      </c>
      <c r="BR485" s="208">
        <f>SUBTOTAL(9,BR465:BR484)</f>
        <v>0.01</v>
      </c>
      <c r="BS485" s="209">
        <f>IF(BT485,BT485/BR485,"")</f>
        <v>550</v>
      </c>
      <c r="BT485" s="209">
        <f>SUBTOTAL(9,BT465:BT484)</f>
        <v>5.5</v>
      </c>
      <c r="BU485" s="208">
        <f>SUBTOTAL(9,BU465:BU484)</f>
        <v>0.01</v>
      </c>
      <c r="BV485" s="209">
        <f>IF(BW485,BW485/BU485,"")</f>
        <v>550</v>
      </c>
      <c r="BW485" s="209">
        <f>SUBTOTAL(9,BW465:BW484)</f>
        <v>5.5</v>
      </c>
      <c r="BX485" s="288">
        <f>SUBTOTAL(9,BX465:BX484)</f>
        <v>0</v>
      </c>
      <c r="BY485" s="287"/>
      <c r="BZ485" s="287">
        <f>SUBTOTAL(9,BZ465:BZ484)</f>
        <v>0</v>
      </c>
      <c r="CA485" s="431">
        <f>SUBTOTAL(9,CA465:CA484)</f>
        <v>0.01</v>
      </c>
      <c r="CB485" s="432"/>
      <c r="CC485" s="432">
        <f>SUBTOTAL(9,CC465:CC484)</f>
        <v>5.5</v>
      </c>
      <c r="CD485" s="431">
        <f>SUBTOTAL(9,CD465:CD484)</f>
        <v>0.01</v>
      </c>
      <c r="CE485" s="432"/>
      <c r="CF485" s="432">
        <f>SUBTOTAL(9,CF465:CF484)</f>
        <v>5.5</v>
      </c>
      <c r="CG485" s="288">
        <f>SUBTOTAL(9,CG465:CG484)</f>
        <v>0</v>
      </c>
      <c r="CH485" s="287"/>
      <c r="CI485" s="287">
        <f>SUBTOTAL(9,CI465:CI484)</f>
        <v>0</v>
      </c>
      <c r="CJ485" s="431">
        <f>SUBTOTAL(9,CJ465:CJ484)</f>
        <v>0</v>
      </c>
      <c r="CK485" s="432"/>
      <c r="CL485" s="432">
        <f>SUBTOTAL(9,CL465:CL484)</f>
        <v>0</v>
      </c>
      <c r="CM485" s="431">
        <f>SUBTOTAL(9,CM465:CM484)</f>
        <v>0</v>
      </c>
      <c r="CN485" s="432"/>
      <c r="CO485" s="432">
        <f>SUBTOTAL(9,CO465:CO484)</f>
        <v>0</v>
      </c>
      <c r="CP485" s="288">
        <f>SUBTOTAL(9,CP465:CP484)</f>
        <v>0</v>
      </c>
      <c r="CQ485" s="287"/>
      <c r="CR485" s="287">
        <f>SUBTOTAL(9,CR465:CR484)</f>
        <v>0</v>
      </c>
      <c r="CS485" s="431">
        <f>SUBTOTAL(9,CS465:CS484)</f>
        <v>0.01</v>
      </c>
      <c r="CT485" s="432"/>
      <c r="CU485" s="432">
        <f>SUBTOTAL(9,CU465:CU484)</f>
        <v>5.5</v>
      </c>
      <c r="CV485" s="431">
        <f>SUBTOTAL(9,CV465:CV484)</f>
        <v>0.01</v>
      </c>
      <c r="CW485" s="432"/>
      <c r="CX485" s="432">
        <f>SUBTOTAL(9,CX465:CX484)</f>
        <v>5.5</v>
      </c>
      <c r="CY485" s="288">
        <f>SUBTOTAL(9,CY465:CY484)</f>
        <v>0</v>
      </c>
      <c r="CZ485" s="287"/>
      <c r="DA485" s="287">
        <f>SUBTOTAL(9,DA465:DA484)</f>
        <v>0</v>
      </c>
      <c r="DB485" s="431">
        <f>SUBTOTAL(9,DB465:DB484)</f>
        <v>0.02</v>
      </c>
      <c r="DC485" s="432">
        <f>IF(DD485,DD485/DB485,"")</f>
        <v>550</v>
      </c>
      <c r="DD485" s="432">
        <f>SUBTOTAL(9,DD465:DD484)</f>
        <v>11</v>
      </c>
      <c r="DE485" s="431">
        <f>SUBTOTAL(9,DE465:DE484)</f>
        <v>0.02</v>
      </c>
      <c r="DF485" s="432">
        <f>IF(DG485,DG485/DE485,"")</f>
        <v>550</v>
      </c>
      <c r="DG485" s="432">
        <f>SUBTOTAL(9,DG465:DG484)</f>
        <v>11</v>
      </c>
      <c r="DH485" s="288">
        <f>SUBTOTAL(9,DH465:DH484)</f>
        <v>0</v>
      </c>
      <c r="DI485" s="287"/>
      <c r="DJ485" s="287">
        <f>SUBTOTAL(9,DJ465:DJ484)</f>
        <v>0</v>
      </c>
      <c r="DK485" s="208">
        <f>SUBTOTAL(9,DK465:DK484)</f>
        <v>0</v>
      </c>
      <c r="DL485" s="209"/>
      <c r="DM485" s="209">
        <f>SUBTOTAL(9,DM465:DM484)</f>
        <v>0</v>
      </c>
      <c r="DN485" s="208">
        <f>SUBTOTAL(9,DN465:DN484)</f>
        <v>0</v>
      </c>
      <c r="DO485" s="209"/>
      <c r="DP485" s="209">
        <f>SUBTOTAL(9,DP465:DP484)</f>
        <v>0</v>
      </c>
      <c r="DQ485" s="288">
        <f>SUBTOTAL(9,DQ465:DQ484)</f>
        <v>0</v>
      </c>
      <c r="DR485" s="287"/>
      <c r="DS485" s="287">
        <f>SUBTOTAL(9,DS465:DS484)</f>
        <v>0</v>
      </c>
      <c r="DT485" s="208">
        <f>SUBTOTAL(9,DT465:DT484)</f>
        <v>0.01</v>
      </c>
      <c r="DU485" s="209"/>
      <c r="DV485" s="209">
        <f>SUBTOTAL(9,DV465:DV484)</f>
        <v>5.5</v>
      </c>
      <c r="DW485" s="208">
        <f>SUBTOTAL(9,DW465:DW484)</f>
        <v>0.01</v>
      </c>
      <c r="DX485" s="209"/>
      <c r="DY485" s="209">
        <f>SUBTOTAL(9,DY465:DY484)</f>
        <v>5.5</v>
      </c>
      <c r="DZ485" s="288">
        <f>SUBTOTAL(9,DZ465:DZ484)</f>
        <v>0</v>
      </c>
      <c r="EA485" s="287"/>
      <c r="EB485" s="287">
        <f>SUBTOTAL(9,EB465:EB484)</f>
        <v>0</v>
      </c>
      <c r="EC485" s="208">
        <f>SUBTOTAL(9,EC465:EC484)</f>
        <v>0</v>
      </c>
      <c r="ED485" s="209"/>
      <c r="EE485" s="209">
        <f>SUBTOTAL(9,EE465:EE484)</f>
        <v>0</v>
      </c>
      <c r="EF485" s="208">
        <f>SUBTOTAL(9,EF465:EF484)</f>
        <v>0</v>
      </c>
      <c r="EG485" s="209"/>
      <c r="EH485" s="209">
        <f>SUBTOTAL(9,EH465:EH484)</f>
        <v>0</v>
      </c>
      <c r="EI485" s="210">
        <f>SUBTOTAL(9,EI465:EI484)</f>
        <v>0</v>
      </c>
      <c r="EJ485" s="209"/>
      <c r="EK485" s="209">
        <f>SUBTOTAL(9,EK465:EK484)</f>
        <v>0</v>
      </c>
      <c r="EL485" s="208">
        <f>SUBTOTAL(9,EL465:EL484)</f>
        <v>0.01</v>
      </c>
      <c r="EM485" s="209">
        <f>IF(EN485,EN485/EL485,"")</f>
        <v>550</v>
      </c>
      <c r="EN485" s="209">
        <f>SUBTOTAL(9,EN465:EN484)</f>
        <v>5.5</v>
      </c>
      <c r="EO485" s="208">
        <f>SUBTOTAL(9,EO465:EO484)</f>
        <v>0.01</v>
      </c>
      <c r="EP485" s="209">
        <f>IF(EQ485,EQ485/EO485,"")</f>
        <v>550</v>
      </c>
      <c r="EQ485" s="209">
        <f>SUBTOTAL(9,EQ465:EQ484)</f>
        <v>5.5</v>
      </c>
      <c r="ER485" s="210">
        <f>SUBTOTAL(9,ER465:ER484)</f>
        <v>0</v>
      </c>
      <c r="ES485" s="209"/>
      <c r="ET485" s="209">
        <f>SUBTOTAL(9,ET465:ET484)</f>
        <v>0</v>
      </c>
      <c r="EU485" s="216">
        <f>SUBTOTAL(9,EU465:EU484)</f>
        <v>4.7000000000000007E-2</v>
      </c>
      <c r="EV485" s="209">
        <f>IF(EW485,EW485/EU485,"")</f>
        <v>550</v>
      </c>
      <c r="EW485" s="209">
        <f>SUBTOTAL(9,EW465:EW484)</f>
        <v>25.85</v>
      </c>
      <c r="EX485" s="209">
        <f>SUBTOTAL(9,EX465:EX484)</f>
        <v>0.05</v>
      </c>
      <c r="EY485" s="209">
        <f>IF(EZ485,EZ485/EX485,"")</f>
        <v>550</v>
      </c>
      <c r="EZ485" s="209">
        <f>SUBTOTAL(9,EZ465:EZ484)</f>
        <v>27.5</v>
      </c>
      <c r="FA485" s="211">
        <f>SUBTOTAL(9,FA465:FA484)</f>
        <v>-2.9999999999999966E-3</v>
      </c>
      <c r="FB485" s="209"/>
      <c r="FC485" s="209">
        <f>SUBTOTAL(9,FC465:FC484)</f>
        <v>-1.6499999999999992</v>
      </c>
      <c r="FE485" s="206" t="s">
        <v>552</v>
      </c>
      <c r="FF485" s="206"/>
      <c r="FG485" s="206"/>
      <c r="FH485" s="207"/>
      <c r="FI485" s="431">
        <f>SUBTOTAL(9,FI465:FI484)</f>
        <v>0</v>
      </c>
      <c r="FJ485" s="432"/>
      <c r="FK485" s="432">
        <f>SUBTOTAL(9,FK465:FK484)</f>
        <v>0</v>
      </c>
      <c r="FL485" s="431">
        <f>SUBTOTAL(9,FL465:FL484)</f>
        <v>0</v>
      </c>
      <c r="FM485" s="432"/>
      <c r="FN485" s="432">
        <f>SUBTOTAL(9,FN465:FN484)</f>
        <v>0</v>
      </c>
      <c r="FO485" s="210">
        <f>SUBTOTAL(9,FO465:FO484)</f>
        <v>0</v>
      </c>
      <c r="FP485" s="209"/>
      <c r="FQ485" s="209">
        <f>SUBTOTAL(9,FQ465:FQ484)</f>
        <v>0</v>
      </c>
      <c r="FR485" s="431">
        <f>SUBTOTAL(9,FR465:FR484)</f>
        <v>0</v>
      </c>
      <c r="FS485" s="432"/>
      <c r="FT485" s="432">
        <f>SUBTOTAL(9,FT465:FT484)</f>
        <v>0</v>
      </c>
      <c r="FU485" s="431">
        <f>SUBTOTAL(9,FU465:FU484)</f>
        <v>0</v>
      </c>
      <c r="FV485" s="432"/>
      <c r="FW485" s="432">
        <f>SUBTOTAL(9,FW465:FW484)</f>
        <v>0</v>
      </c>
      <c r="FX485" s="210">
        <f>SUBTOTAL(9,FX465:FX484)</f>
        <v>0</v>
      </c>
      <c r="FY485" s="209"/>
      <c r="FZ485" s="209">
        <f>SUBTOTAL(9,FZ465:FZ484)</f>
        <v>0</v>
      </c>
      <c r="GA485" s="431">
        <f>SUBTOTAL(9,GA465:GA484)</f>
        <v>0</v>
      </c>
      <c r="GB485" s="432"/>
      <c r="GC485" s="432">
        <f>SUBTOTAL(9,GC465:GC484)</f>
        <v>0</v>
      </c>
      <c r="GD485" s="431">
        <f>SUBTOTAL(9,GD465:GD484)</f>
        <v>0</v>
      </c>
      <c r="GE485" s="432"/>
      <c r="GF485" s="432">
        <f>SUBTOTAL(9,GF465:GF484)</f>
        <v>0</v>
      </c>
      <c r="GG485" s="288">
        <f>SUBTOTAL(9,GG465:GG484)</f>
        <v>0</v>
      </c>
      <c r="GH485" s="287"/>
      <c r="GI485" s="287">
        <f>SUBTOTAL(9,GI465:GI484)</f>
        <v>0</v>
      </c>
      <c r="GJ485" s="431">
        <f>SUBTOTAL(9,GJ465:GJ484)</f>
        <v>0</v>
      </c>
      <c r="GK485" s="432" t="str">
        <f>IF(GL485,GL485/GJ485,"")</f>
        <v/>
      </c>
      <c r="GL485" s="432">
        <f>SUBTOTAL(9,GL465:GL484)</f>
        <v>0</v>
      </c>
      <c r="GM485" s="431">
        <f>SUBTOTAL(9,GM465:GM484)</f>
        <v>0</v>
      </c>
      <c r="GN485" s="432" t="str">
        <f>IF(GO485,GO485/GM485,"")</f>
        <v/>
      </c>
      <c r="GO485" s="432">
        <f>SUBTOTAL(9,GO465:GO484)</f>
        <v>0</v>
      </c>
      <c r="GP485" s="288">
        <f>SUBTOTAL(9,GP465:GP484)</f>
        <v>0</v>
      </c>
      <c r="GQ485" s="287"/>
      <c r="GR485" s="287">
        <f>SUBTOTAL(9,GR465:GR484)</f>
        <v>0</v>
      </c>
      <c r="GS485" s="208">
        <f>SUBTOTAL(9,GS465:GS484)</f>
        <v>0</v>
      </c>
      <c r="GT485" s="209"/>
      <c r="GU485" s="209">
        <f>SUBTOTAL(9,GU465:GU484)</f>
        <v>0</v>
      </c>
      <c r="GV485" s="208">
        <f>SUBTOTAL(9,GV465:GV484)</f>
        <v>0</v>
      </c>
      <c r="GW485" s="209"/>
      <c r="GX485" s="209">
        <f>SUBTOTAL(9,GX465:GX484)</f>
        <v>0</v>
      </c>
      <c r="GY485" s="288">
        <f>SUBTOTAL(9,GY465:GY484)</f>
        <v>0</v>
      </c>
      <c r="GZ485" s="287"/>
      <c r="HA485" s="287">
        <f>SUBTOTAL(9,HA465:HA484)</f>
        <v>0</v>
      </c>
      <c r="HB485" s="208">
        <f>SUBTOTAL(9,HB465:HB484)</f>
        <v>0</v>
      </c>
      <c r="HC485" s="209"/>
      <c r="HD485" s="209">
        <f>SUBTOTAL(9,HD465:HD484)</f>
        <v>0</v>
      </c>
      <c r="HE485" s="208">
        <f>SUBTOTAL(9,HE465:HE484)</f>
        <v>0</v>
      </c>
      <c r="HF485" s="209"/>
      <c r="HG485" s="209">
        <f>SUBTOTAL(9,HG465:HG484)</f>
        <v>0</v>
      </c>
      <c r="HH485" s="288">
        <f>SUBTOTAL(9,HH465:HH484)</f>
        <v>0</v>
      </c>
      <c r="HI485" s="287"/>
      <c r="HJ485" s="287">
        <f>SUBTOTAL(9,HJ465:HJ484)</f>
        <v>0</v>
      </c>
      <c r="HK485" s="208">
        <f>SUBTOTAL(9,HK465:HK484)</f>
        <v>0</v>
      </c>
      <c r="HL485" s="209"/>
      <c r="HM485" s="209">
        <f>SUBTOTAL(9,HM465:HM484)</f>
        <v>0</v>
      </c>
      <c r="HN485" s="208">
        <f>SUBTOTAL(9,HN465:HN484)</f>
        <v>0</v>
      </c>
      <c r="HO485" s="209"/>
      <c r="HP485" s="209">
        <f>SUBTOTAL(9,HP465:HP484)</f>
        <v>0</v>
      </c>
      <c r="HQ485" s="288">
        <f>SUBTOTAL(9,HQ465:HQ484)</f>
        <v>0</v>
      </c>
      <c r="HR485" s="287"/>
      <c r="HS485" s="287">
        <f>SUBTOTAL(9,HS465:HS484)</f>
        <v>0</v>
      </c>
      <c r="HT485" s="208">
        <f>SUBTOTAL(9,HT465:HT484)</f>
        <v>0</v>
      </c>
      <c r="HU485" s="209" t="str">
        <f>IF(HV485,HV485/HT485,"")</f>
        <v/>
      </c>
      <c r="HV485" s="209">
        <f>SUBTOTAL(9,HV465:HV484)</f>
        <v>0</v>
      </c>
      <c r="HW485" s="208">
        <f>SUBTOTAL(9,HW465:HW484)</f>
        <v>0</v>
      </c>
      <c r="HX485" s="209" t="str">
        <f>IF(HY485,HY485/HW485,"")</f>
        <v/>
      </c>
      <c r="HY485" s="209">
        <f>SUBTOTAL(9,HY465:HY484)</f>
        <v>0</v>
      </c>
      <c r="HZ485" s="288">
        <f>SUBTOTAL(9,HZ465:HZ484)</f>
        <v>0</v>
      </c>
      <c r="IA485" s="287"/>
      <c r="IB485" s="287">
        <f>SUBTOTAL(9,IB465:IB484)</f>
        <v>0</v>
      </c>
      <c r="IC485" s="431">
        <f>SUBTOTAL(9,IC465:IC484)</f>
        <v>0</v>
      </c>
      <c r="ID485" s="432"/>
      <c r="IE485" s="432">
        <f>SUBTOTAL(9,IE465:IE484)</f>
        <v>0</v>
      </c>
      <c r="IF485" s="431">
        <f>SUBTOTAL(9,IF465:IF484)</f>
        <v>0</v>
      </c>
      <c r="IG485" s="432"/>
      <c r="IH485" s="432">
        <f>SUBTOTAL(9,IH465:IH484)</f>
        <v>0</v>
      </c>
      <c r="II485" s="288">
        <f>SUBTOTAL(9,II465:II484)</f>
        <v>0</v>
      </c>
      <c r="IJ485" s="287"/>
      <c r="IK485" s="287">
        <f>SUBTOTAL(9,IK465:IK484)</f>
        <v>0</v>
      </c>
      <c r="IL485" s="431">
        <f>SUBTOTAL(9,IL465:IL484)</f>
        <v>0</v>
      </c>
      <c r="IM485" s="432"/>
      <c r="IN485" s="432">
        <f>SUBTOTAL(9,IN465:IN484)</f>
        <v>0</v>
      </c>
      <c r="IO485" s="431">
        <f>SUBTOTAL(9,IO465:IO484)</f>
        <v>0</v>
      </c>
      <c r="IP485" s="432"/>
      <c r="IQ485" s="432">
        <f>SUBTOTAL(9,IQ465:IQ484)</f>
        <v>0</v>
      </c>
      <c r="IR485" s="288">
        <f>SUBTOTAL(9,IR465:IR484)</f>
        <v>0</v>
      </c>
      <c r="IS485" s="287"/>
      <c r="IT485" s="287">
        <f>SUBTOTAL(9,IT465:IT484)</f>
        <v>0</v>
      </c>
      <c r="IU485" s="431">
        <f>SUBTOTAL(9,IU465:IU484)</f>
        <v>0</v>
      </c>
      <c r="IV485" s="432"/>
      <c r="IW485" s="432">
        <f>SUBTOTAL(9,IW465:IW484)</f>
        <v>0</v>
      </c>
      <c r="IX485" s="431">
        <f>SUBTOTAL(9,IX465:IX484)</f>
        <v>0</v>
      </c>
      <c r="IY485" s="432"/>
      <c r="IZ485" s="432">
        <f>SUBTOTAL(9,IZ465:IZ484)</f>
        <v>0</v>
      </c>
      <c r="JA485" s="288">
        <f>SUBTOTAL(9,JA465:JA484)</f>
        <v>0</v>
      </c>
      <c r="JB485" s="287"/>
      <c r="JC485" s="287">
        <f>SUBTOTAL(9,JC465:JC484)</f>
        <v>0</v>
      </c>
      <c r="JD485" s="431">
        <f>SUBTOTAL(9,JD465:JD484)</f>
        <v>0</v>
      </c>
      <c r="JE485" s="432" t="str">
        <f>IF(JF485,JF485/JD485,"")</f>
        <v/>
      </c>
      <c r="JF485" s="432">
        <f>SUBTOTAL(9,JF465:JF484)</f>
        <v>0</v>
      </c>
      <c r="JG485" s="431">
        <f>SUBTOTAL(9,JG465:JG484)</f>
        <v>0</v>
      </c>
      <c r="JH485" s="432" t="str">
        <f>IF(JI485,JI485/JG485,"")</f>
        <v/>
      </c>
      <c r="JI485" s="432">
        <f>SUBTOTAL(9,JI465:JI484)</f>
        <v>0</v>
      </c>
      <c r="JJ485" s="288">
        <f>SUBTOTAL(9,JJ465:JJ484)</f>
        <v>0</v>
      </c>
      <c r="JK485" s="287"/>
      <c r="JL485" s="287">
        <f>SUBTOTAL(9,JL465:JL484)</f>
        <v>0</v>
      </c>
      <c r="JM485" s="208">
        <f>SUBTOTAL(9,JM465:JM484)</f>
        <v>0</v>
      </c>
      <c r="JN485" s="209"/>
      <c r="JO485" s="209">
        <f>SUBTOTAL(9,JO465:JO484)</f>
        <v>0</v>
      </c>
      <c r="JP485" s="208">
        <f>SUBTOTAL(9,JP465:JP484)</f>
        <v>0</v>
      </c>
      <c r="JQ485" s="209"/>
      <c r="JR485" s="209">
        <f>SUBTOTAL(9,JR465:JR484)</f>
        <v>0</v>
      </c>
      <c r="JS485" s="288">
        <f>SUBTOTAL(9,JS465:JS484)</f>
        <v>0</v>
      </c>
      <c r="JT485" s="287"/>
      <c r="JU485" s="287">
        <f>SUBTOTAL(9,JU465:JU484)</f>
        <v>0</v>
      </c>
      <c r="JV485" s="208">
        <f>SUBTOTAL(9,JV465:JV484)</f>
        <v>0</v>
      </c>
      <c r="JW485" s="209"/>
      <c r="JX485" s="209">
        <f>SUBTOTAL(9,JX465:JX484)</f>
        <v>0</v>
      </c>
      <c r="JY485" s="208">
        <f>SUBTOTAL(9,JY465:JY484)</f>
        <v>0</v>
      </c>
      <c r="JZ485" s="209"/>
      <c r="KA485" s="209">
        <f>SUBTOTAL(9,KA465:KA484)</f>
        <v>0</v>
      </c>
      <c r="KB485" s="288">
        <f>SUBTOTAL(9,KB465:KB484)</f>
        <v>0</v>
      </c>
      <c r="KC485" s="287"/>
      <c r="KD485" s="287">
        <f>SUBTOTAL(9,KD465:KD484)</f>
        <v>0</v>
      </c>
      <c r="KE485" s="208">
        <f>SUBTOTAL(9,KE465:KE484)</f>
        <v>0</v>
      </c>
      <c r="KF485" s="209"/>
      <c r="KG485" s="209">
        <f>SUBTOTAL(9,KG465:KG484)</f>
        <v>0</v>
      </c>
      <c r="KH485" s="208">
        <f>SUBTOTAL(9,KH465:KH484)</f>
        <v>0</v>
      </c>
      <c r="KI485" s="209"/>
      <c r="KJ485" s="209">
        <f>SUBTOTAL(9,KJ465:KJ484)</f>
        <v>0</v>
      </c>
      <c r="KK485" s="210">
        <f>SUBTOTAL(9,KK465:KK484)</f>
        <v>0</v>
      </c>
      <c r="KL485" s="209"/>
      <c r="KM485" s="209">
        <f>SUBTOTAL(9,KM465:KM484)</f>
        <v>0</v>
      </c>
      <c r="KN485" s="208">
        <f>SUBTOTAL(9,KN465:KN484)</f>
        <v>0</v>
      </c>
      <c r="KO485" s="209" t="str">
        <f>IF(KP485,KP485/KN485,"")</f>
        <v/>
      </c>
      <c r="KP485" s="209">
        <f>SUBTOTAL(9,KP465:KP484)</f>
        <v>0</v>
      </c>
      <c r="KQ485" s="208">
        <f>SUBTOTAL(9,KQ465:KQ484)</f>
        <v>0</v>
      </c>
      <c r="KR485" s="209" t="str">
        <f>IF(KS485,KS485/KQ485,"")</f>
        <v/>
      </c>
      <c r="KS485" s="209">
        <f>SUBTOTAL(9,KS465:KS484)</f>
        <v>0</v>
      </c>
      <c r="KT485" s="210">
        <f>SUBTOTAL(9,KT465:KT484)</f>
        <v>0</v>
      </c>
      <c r="KU485" s="209"/>
      <c r="KV485" s="209">
        <f>SUBTOTAL(9,KV465:KV484)</f>
        <v>0</v>
      </c>
      <c r="KW485" s="216">
        <f>SUBTOTAL(9,KW465:KW484)</f>
        <v>0</v>
      </c>
      <c r="KX485" s="209" t="str">
        <f>IF(KY485,KY485/KW485,"")</f>
        <v/>
      </c>
      <c r="KY485" s="209">
        <f>SUBTOTAL(9,KY465:KY484)</f>
        <v>0</v>
      </c>
      <c r="KZ485" s="209">
        <f>SUBTOTAL(9,KZ465:KZ484)</f>
        <v>0</v>
      </c>
      <c r="LA485" s="209" t="str">
        <f>IF(LB485,LB485/KZ485,"")</f>
        <v/>
      </c>
      <c r="LB485" s="209">
        <f>SUBTOTAL(9,LB465:LB484)</f>
        <v>0</v>
      </c>
      <c r="LC485" s="211">
        <f>SUBTOTAL(9,LC465:LC484)</f>
        <v>0</v>
      </c>
      <c r="LD485" s="209"/>
      <c r="LE485" s="209">
        <f>SUBTOTAL(9,LE465:LE484)</f>
        <v>0</v>
      </c>
    </row>
    <row r="486" spans="2:317" ht="20.25" hidden="1" customHeight="1" outlineLevel="3">
      <c r="B486" s="14"/>
      <c r="C486" s="15"/>
      <c r="D486" s="15"/>
      <c r="E486" s="15"/>
      <c r="F486" s="14"/>
      <c r="G486" s="294"/>
      <c r="H486" s="416"/>
      <c r="I486" s="241">
        <f t="shared" ref="I486:I488" si="8750">G486*H486</f>
        <v>0</v>
      </c>
      <c r="J486" s="294"/>
      <c r="K486" s="416"/>
      <c r="L486" s="241">
        <f t="shared" ref="L486:L488" si="8751">J486*K486</f>
        <v>0</v>
      </c>
      <c r="M486" s="78">
        <f t="shared" ref="M486:M488" si="8752">G486-J486</f>
        <v>0</v>
      </c>
      <c r="N486" s="42">
        <f t="shared" ref="N486:N488" si="8753">H486-K486</f>
        <v>0</v>
      </c>
      <c r="O486" s="43">
        <f t="shared" ref="O486:O488" si="8754">I486-L486</f>
        <v>0</v>
      </c>
      <c r="P486" s="294"/>
      <c r="Q486" s="416"/>
      <c r="R486" s="241">
        <f t="shared" ref="R486:R488" si="8755">P486*Q486</f>
        <v>0</v>
      </c>
      <c r="S486" s="294"/>
      <c r="T486" s="416"/>
      <c r="U486" s="241">
        <f t="shared" ref="U486:U488" si="8756">S486*T486</f>
        <v>0</v>
      </c>
      <c r="V486" s="78">
        <f t="shared" ref="V486:V488" si="8757">P486-S486</f>
        <v>0</v>
      </c>
      <c r="W486" s="42">
        <f t="shared" ref="W486:W488" si="8758">Q486-T486</f>
        <v>0</v>
      </c>
      <c r="X486" s="43">
        <f t="shared" ref="X486:X488" si="8759">R486-U486</f>
        <v>0</v>
      </c>
      <c r="Y486" s="294"/>
      <c r="Z486" s="416"/>
      <c r="AA486" s="241">
        <f t="shared" ref="AA486:AA488" si="8760">Y486*Z486</f>
        <v>0</v>
      </c>
      <c r="AB486" s="294"/>
      <c r="AC486" s="416"/>
      <c r="AD486" s="241">
        <f t="shared" ref="AD486:AD488" si="8761">AB486*AC486</f>
        <v>0</v>
      </c>
      <c r="AE486" s="278">
        <f t="shared" ref="AE486:AE488" si="8762">Y486-AB486</f>
        <v>0</v>
      </c>
      <c r="AF486" s="232">
        <f t="shared" ref="AF486:AF488" si="8763">Z486-AC486</f>
        <v>0</v>
      </c>
      <c r="AG486" s="233">
        <f t="shared" ref="AG486:AG488" si="8764">AA486-AD486</f>
        <v>0</v>
      </c>
      <c r="AH486" s="472">
        <f t="shared" ref="AH486:AH488" si="8765">G486+P486+Y486</f>
        <v>0</v>
      </c>
      <c r="AI486" s="450">
        <f t="shared" ref="AI486:AI488" si="8766">IF(AJ486,AJ486/AH486,0)</f>
        <v>0</v>
      </c>
      <c r="AJ486" s="451">
        <f t="shared" ref="AJ486:AJ488" si="8767">I486+R486+AA486</f>
        <v>0</v>
      </c>
      <c r="AK486" s="472">
        <f t="shared" ref="AK486:AK488" si="8768">J486+S486+AB486</f>
        <v>0</v>
      </c>
      <c r="AL486" s="450">
        <f t="shared" ref="AL486:AL488" si="8769">IF(AM486,AM486/AK486,0)</f>
        <v>0</v>
      </c>
      <c r="AM486" s="451">
        <f t="shared" ref="AM486:AM488" si="8770">L486+U486+AD486</f>
        <v>0</v>
      </c>
      <c r="AN486" s="284">
        <f t="shared" ref="AN486:AN488" si="8771">AH486-AK486</f>
        <v>0</v>
      </c>
      <c r="AO486" s="253">
        <f t="shared" ref="AO486:AO488" si="8772">AI486-AL486</f>
        <v>0</v>
      </c>
      <c r="AP486" s="253">
        <f t="shared" ref="AP486:AP488" si="8773">AJ486-AM486</f>
        <v>0</v>
      </c>
      <c r="AQ486" s="106"/>
      <c r="AR486" s="107"/>
      <c r="AS486" s="90">
        <f t="shared" ref="AS486:AS488" si="8774">AQ486*AR486</f>
        <v>0</v>
      </c>
      <c r="AT486" s="106"/>
      <c r="AU486" s="107"/>
      <c r="AV486" s="90">
        <f t="shared" ref="AV486:AV488" si="8775">AT486*AU486</f>
        <v>0</v>
      </c>
      <c r="AW486" s="278">
        <f t="shared" ref="AW486:AW488" si="8776">AQ486-AT486</f>
        <v>0</v>
      </c>
      <c r="AX486" s="232">
        <f t="shared" ref="AX486:AX488" si="8777">AR486-AU486</f>
        <v>0</v>
      </c>
      <c r="AY486" s="233">
        <f t="shared" ref="AY486:AY488" si="8778">AS486-AV486</f>
        <v>0</v>
      </c>
      <c r="AZ486" s="106"/>
      <c r="BA486" s="107"/>
      <c r="BB486" s="90">
        <f t="shared" ref="BB486:BB488" si="8779">AZ486*BA486</f>
        <v>0</v>
      </c>
      <c r="BC486" s="106"/>
      <c r="BD486" s="107"/>
      <c r="BE486" s="90">
        <f t="shared" ref="BE486:BE488" si="8780">BC486*BD486</f>
        <v>0</v>
      </c>
      <c r="BF486" s="278">
        <f t="shared" ref="BF486:BF488" si="8781">AZ486-BC486</f>
        <v>0</v>
      </c>
      <c r="BG486" s="232">
        <f t="shared" ref="BG486:BG488" si="8782">BA486-BD486</f>
        <v>0</v>
      </c>
      <c r="BH486" s="233">
        <f t="shared" ref="BH486:BH488" si="8783">BB486-BE486</f>
        <v>0</v>
      </c>
      <c r="BI486" s="106"/>
      <c r="BJ486" s="107"/>
      <c r="BK486" s="90">
        <f t="shared" ref="BK486:BK488" si="8784">BI486*BJ486</f>
        <v>0</v>
      </c>
      <c r="BL486" s="106"/>
      <c r="BM486" s="107"/>
      <c r="BN486" s="90">
        <f t="shared" ref="BN486:BN488" si="8785">BL486*BM486</f>
        <v>0</v>
      </c>
      <c r="BO486" s="278">
        <f t="shared" ref="BO486:BO488" si="8786">BI486-BL486</f>
        <v>0</v>
      </c>
      <c r="BP486" s="232">
        <f t="shared" ref="BP486:BP488" si="8787">BJ486-BM486</f>
        <v>0</v>
      </c>
      <c r="BQ486" s="233">
        <f t="shared" ref="BQ486:BQ488" si="8788">BK486-BN486</f>
        <v>0</v>
      </c>
      <c r="BR486" s="76">
        <f t="shared" ref="BR486:BR488" si="8789">AQ486+AZ486+BI486</f>
        <v>0</v>
      </c>
      <c r="BS486" s="45">
        <f t="shared" ref="BS486:BS488" si="8790">IF(BT486,BT486/BR486,0)</f>
        <v>0</v>
      </c>
      <c r="BT486" s="51">
        <f t="shared" ref="BT486:BT488" si="8791">AS486+BB486+BK486</f>
        <v>0</v>
      </c>
      <c r="BU486" s="76">
        <f t="shared" ref="BU486:BU488" si="8792">AT486+BC486+BL486</f>
        <v>0</v>
      </c>
      <c r="BV486" s="45">
        <f t="shared" ref="BV486:BV488" si="8793">IF(BW486,BW486/BU486,0)</f>
        <v>0</v>
      </c>
      <c r="BW486" s="51">
        <f t="shared" ref="BW486:BW488" si="8794">AV486+BE486+BN486</f>
        <v>0</v>
      </c>
      <c r="BX486" s="284">
        <f t="shared" ref="BX486:BX488" si="8795">BR486-BU486</f>
        <v>0</v>
      </c>
      <c r="BY486" s="253">
        <f t="shared" ref="BY486:BY488" si="8796">BS486-BV486</f>
        <v>0</v>
      </c>
      <c r="BZ486" s="253">
        <f t="shared" ref="BZ486:BZ488" si="8797">BT486-BW486</f>
        <v>0</v>
      </c>
      <c r="CA486" s="294"/>
      <c r="CB486" s="416"/>
      <c r="CC486" s="241">
        <f t="shared" ref="CC486:CC488" si="8798">CA486*CB486</f>
        <v>0</v>
      </c>
      <c r="CD486" s="294"/>
      <c r="CE486" s="416"/>
      <c r="CF486" s="241">
        <f t="shared" ref="CF486:CF488" si="8799">CD486*CE486</f>
        <v>0</v>
      </c>
      <c r="CG486" s="278">
        <f t="shared" ref="CG486:CG488" si="8800">CA486-CD486</f>
        <v>0</v>
      </c>
      <c r="CH486" s="232">
        <f t="shared" ref="CH486:CH488" si="8801">CB486-CE486</f>
        <v>0</v>
      </c>
      <c r="CI486" s="233">
        <f t="shared" ref="CI486:CI488" si="8802">CC486-CF486</f>
        <v>0</v>
      </c>
      <c r="CJ486" s="294"/>
      <c r="CK486" s="416"/>
      <c r="CL486" s="241">
        <f t="shared" ref="CL486:CL488" si="8803">CJ486*CK486</f>
        <v>0</v>
      </c>
      <c r="CM486" s="294"/>
      <c r="CN486" s="416"/>
      <c r="CO486" s="241">
        <f t="shared" ref="CO486:CO488" si="8804">CM486*CN486</f>
        <v>0</v>
      </c>
      <c r="CP486" s="278">
        <f t="shared" ref="CP486:CP488" si="8805">CJ486-CM486</f>
        <v>0</v>
      </c>
      <c r="CQ486" s="232">
        <f t="shared" ref="CQ486:CQ488" si="8806">CK486-CN486</f>
        <v>0</v>
      </c>
      <c r="CR486" s="233">
        <f t="shared" ref="CR486:CR488" si="8807">CL486-CO486</f>
        <v>0</v>
      </c>
      <c r="CS486" s="294"/>
      <c r="CT486" s="416"/>
      <c r="CU486" s="241">
        <f t="shared" ref="CU486:CU488" si="8808">CS486*CT486</f>
        <v>0</v>
      </c>
      <c r="CV486" s="294"/>
      <c r="CW486" s="416"/>
      <c r="CX486" s="241">
        <f t="shared" ref="CX486:CX488" si="8809">CV486*CW486</f>
        <v>0</v>
      </c>
      <c r="CY486" s="278">
        <f t="shared" ref="CY486:CY488" si="8810">CS486-CV486</f>
        <v>0</v>
      </c>
      <c r="CZ486" s="232">
        <f t="shared" ref="CZ486:CZ488" si="8811">CT486-CW486</f>
        <v>0</v>
      </c>
      <c r="DA486" s="233">
        <f t="shared" ref="DA486:DA488" si="8812">CU486-CX486</f>
        <v>0</v>
      </c>
      <c r="DB486" s="472">
        <f t="shared" ref="DB486:DB488" si="8813">CA486+CJ486+CS486</f>
        <v>0</v>
      </c>
      <c r="DC486" s="450">
        <f t="shared" ref="DC486:DC488" si="8814">IF(DD486,DD486/DB486,0)</f>
        <v>0</v>
      </c>
      <c r="DD486" s="451">
        <f t="shared" ref="DD486:DD488" si="8815">CC486+CL486+CU486</f>
        <v>0</v>
      </c>
      <c r="DE486" s="472">
        <f t="shared" ref="DE486:DE488" si="8816">CD486+CM486+CV486</f>
        <v>0</v>
      </c>
      <c r="DF486" s="450">
        <f t="shared" ref="DF486:DF488" si="8817">IF(DG486,DG486/DE486,0)</f>
        <v>0</v>
      </c>
      <c r="DG486" s="451">
        <f t="shared" ref="DG486:DG488" si="8818">CF486+CO486+CX486</f>
        <v>0</v>
      </c>
      <c r="DH486" s="284">
        <f t="shared" ref="DH486:DH488" si="8819">DB486-DE486</f>
        <v>0</v>
      </c>
      <c r="DI486" s="253">
        <f t="shared" ref="DI486:DI488" si="8820">DC486-DF486</f>
        <v>0</v>
      </c>
      <c r="DJ486" s="253">
        <f t="shared" ref="DJ486:DJ488" si="8821">DD486-DG486</f>
        <v>0</v>
      </c>
      <c r="DK486" s="106"/>
      <c r="DL486" s="107"/>
      <c r="DM486" s="90">
        <f t="shared" ref="DM486:DM488" si="8822">DK486*DL486</f>
        <v>0</v>
      </c>
      <c r="DN486" s="106"/>
      <c r="DO486" s="107"/>
      <c r="DP486" s="90">
        <f t="shared" ref="DP486:DP488" si="8823">DN486*DO486</f>
        <v>0</v>
      </c>
      <c r="DQ486" s="278">
        <f t="shared" ref="DQ486:DQ488" si="8824">DK486-DN486</f>
        <v>0</v>
      </c>
      <c r="DR486" s="232">
        <f t="shared" ref="DR486:DR488" si="8825">DL486-DO486</f>
        <v>0</v>
      </c>
      <c r="DS486" s="233">
        <f t="shared" ref="DS486:DS488" si="8826">DM486-DP486</f>
        <v>0</v>
      </c>
      <c r="DT486" s="106"/>
      <c r="DU486" s="107"/>
      <c r="DV486" s="90">
        <f t="shared" ref="DV486:DV488" si="8827">DT486*DU486</f>
        <v>0</v>
      </c>
      <c r="DW486" s="106"/>
      <c r="DX486" s="107"/>
      <c r="DY486" s="90">
        <f t="shared" ref="DY486:DY488" si="8828">DW486*DX486</f>
        <v>0</v>
      </c>
      <c r="DZ486" s="278">
        <f t="shared" ref="DZ486:DZ488" si="8829">DT486-DW486</f>
        <v>0</v>
      </c>
      <c r="EA486" s="232">
        <f t="shared" ref="EA486:EA488" si="8830">DU486-DX486</f>
        <v>0</v>
      </c>
      <c r="EB486" s="233">
        <f t="shared" ref="EB486:EB488" si="8831">DV486-DY486</f>
        <v>0</v>
      </c>
      <c r="EC486" s="106"/>
      <c r="ED486" s="107"/>
      <c r="EE486" s="90">
        <f t="shared" ref="EE486:EE488" si="8832">EC486*ED486</f>
        <v>0</v>
      </c>
      <c r="EF486" s="106"/>
      <c r="EG486" s="107"/>
      <c r="EH486" s="90">
        <f t="shared" ref="EH486:EH488" si="8833">EF486*EG486</f>
        <v>0</v>
      </c>
      <c r="EI486" s="78">
        <f t="shared" ref="EI486:EI488" si="8834">EC486-EF486</f>
        <v>0</v>
      </c>
      <c r="EJ486" s="42">
        <f t="shared" ref="EJ486:EJ488" si="8835">ED486-EG486</f>
        <v>0</v>
      </c>
      <c r="EK486" s="43">
        <f t="shared" ref="EK486:EK488" si="8836">EE486-EH486</f>
        <v>0</v>
      </c>
      <c r="EL486" s="76">
        <f t="shared" ref="EL486:EL488" si="8837">DK486+DT486+EC486</f>
        <v>0</v>
      </c>
      <c r="EM486" s="45">
        <f t="shared" ref="EM486:EM488" si="8838">IF(EN486,EN486/EL486,0)</f>
        <v>0</v>
      </c>
      <c r="EN486" s="51">
        <f t="shared" ref="EN486:EN488" si="8839">DM486+DV486+EE486</f>
        <v>0</v>
      </c>
      <c r="EO486" s="76">
        <f t="shared" ref="EO486:EO488" si="8840">DN486+DW486+EF486</f>
        <v>0</v>
      </c>
      <c r="EP486" s="45">
        <f t="shared" ref="EP486:EP488" si="8841">IF(EQ486,EQ486/EO486,0)</f>
        <v>0</v>
      </c>
      <c r="EQ486" s="51">
        <f t="shared" ref="EQ486:EQ488" si="8842">DP486+DY486+EH486</f>
        <v>0</v>
      </c>
      <c r="ER486" s="79">
        <f t="shared" ref="ER486:ER488" si="8843">EL486-EO486</f>
        <v>0</v>
      </c>
      <c r="ES486" s="52">
        <f t="shared" ref="ES486:ES488" si="8844">EM486-EP486</f>
        <v>0</v>
      </c>
      <c r="ET486" s="52">
        <f t="shared" ref="ET486:ET488" si="8845">EN486-EQ486</f>
        <v>0</v>
      </c>
      <c r="EU486" s="77">
        <f t="shared" ref="EU486:EU488" si="8846">AH486+BR486+DB486+EL486</f>
        <v>0</v>
      </c>
      <c r="EV486" s="80">
        <f t="shared" ref="EV486:EV488" si="8847">IF(EW486,EW486/EU486,0)</f>
        <v>0</v>
      </c>
      <c r="EW486" s="29">
        <f t="shared" ref="EW486:EW488" si="8848">AJ486+BT486+DD486+EN486</f>
        <v>0</v>
      </c>
      <c r="EX486" s="27">
        <f t="shared" ref="EX486:EX488" si="8849">AK486+BU486+DE486+EO486</f>
        <v>0</v>
      </c>
      <c r="EY486" s="28">
        <f t="shared" ref="EY486:EY488" si="8850">IF(EZ486,EZ486/EX486,0)</f>
        <v>0</v>
      </c>
      <c r="EZ486" s="29">
        <f t="shared" ref="EZ486:EZ488" si="8851">AM486+BW486+DG486+EQ486</f>
        <v>0</v>
      </c>
      <c r="FA486" s="27">
        <f t="shared" ref="FA486:FA488" si="8852">EU486-EX486</f>
        <v>0</v>
      </c>
      <c r="FB486" s="28">
        <f t="shared" ref="FB486:FB488" si="8853">EV486-EY486</f>
        <v>0</v>
      </c>
      <c r="FC486" s="29">
        <f t="shared" ref="FC486:FC488" si="8854">EW486-EZ486</f>
        <v>0</v>
      </c>
      <c r="FE486" s="14"/>
      <c r="FF486" s="15"/>
      <c r="FG486" s="15"/>
      <c r="FH486" s="14"/>
      <c r="FI486" s="294"/>
      <c r="FJ486" s="416"/>
      <c r="FK486" s="241">
        <f t="shared" ref="FK486:FK488" si="8855">FI486*FJ486</f>
        <v>0</v>
      </c>
      <c r="FL486" s="294"/>
      <c r="FM486" s="416"/>
      <c r="FN486" s="241">
        <f t="shared" ref="FN486:FN488" si="8856">FL486*FM486</f>
        <v>0</v>
      </c>
      <c r="FO486" s="78">
        <f t="shared" ref="FO486:FO488" si="8857">FI486-FL486</f>
        <v>0</v>
      </c>
      <c r="FP486" s="42">
        <f t="shared" ref="FP486:FP488" si="8858">FJ486-FM486</f>
        <v>0</v>
      </c>
      <c r="FQ486" s="43">
        <f t="shared" ref="FQ486:FQ488" si="8859">FK486-FN486</f>
        <v>0</v>
      </c>
      <c r="FR486" s="294"/>
      <c r="FS486" s="416"/>
      <c r="FT486" s="241">
        <f t="shared" ref="FT486:FT488" si="8860">FR486*FS486</f>
        <v>0</v>
      </c>
      <c r="FU486" s="294"/>
      <c r="FV486" s="416"/>
      <c r="FW486" s="241">
        <f t="shared" ref="FW486:FW488" si="8861">FU486*FV486</f>
        <v>0</v>
      </c>
      <c r="FX486" s="78">
        <f t="shared" ref="FX486:FX488" si="8862">FR486-FU486</f>
        <v>0</v>
      </c>
      <c r="FY486" s="42">
        <f t="shared" ref="FY486:FY488" si="8863">FS486-FV486</f>
        <v>0</v>
      </c>
      <c r="FZ486" s="43">
        <f t="shared" ref="FZ486:FZ488" si="8864">FT486-FW486</f>
        <v>0</v>
      </c>
      <c r="GA486" s="294"/>
      <c r="GB486" s="416"/>
      <c r="GC486" s="241">
        <f t="shared" ref="GC486:GC488" si="8865">GA486*GB486</f>
        <v>0</v>
      </c>
      <c r="GD486" s="294"/>
      <c r="GE486" s="416"/>
      <c r="GF486" s="241">
        <f t="shared" ref="GF486:GF488" si="8866">GD486*GE486</f>
        <v>0</v>
      </c>
      <c r="GG486" s="278">
        <f t="shared" ref="GG486:GG488" si="8867">GA486-GD486</f>
        <v>0</v>
      </c>
      <c r="GH486" s="232">
        <f t="shared" ref="GH486:GH488" si="8868">GB486-GE486</f>
        <v>0</v>
      </c>
      <c r="GI486" s="233">
        <f t="shared" ref="GI486:GI488" si="8869">GC486-GF486</f>
        <v>0</v>
      </c>
      <c r="GJ486" s="472">
        <f t="shared" ref="GJ486:GJ488" si="8870">FI486+FR486+GA486</f>
        <v>0</v>
      </c>
      <c r="GK486" s="450">
        <f t="shared" ref="GK486:GK488" si="8871">IF(GL486,GL486/GJ486,0)</f>
        <v>0</v>
      </c>
      <c r="GL486" s="451">
        <f t="shared" ref="GL486:GL488" si="8872">FK486+FT486+GC486</f>
        <v>0</v>
      </c>
      <c r="GM486" s="472">
        <f t="shared" ref="GM486:GM488" si="8873">FL486+FU486+GD486</f>
        <v>0</v>
      </c>
      <c r="GN486" s="450">
        <f t="shared" ref="GN486:GN488" si="8874">IF(GO486,GO486/GM486,0)</f>
        <v>0</v>
      </c>
      <c r="GO486" s="451">
        <f t="shared" ref="GO486:GO488" si="8875">FN486+FW486+GF486</f>
        <v>0</v>
      </c>
      <c r="GP486" s="284">
        <f t="shared" ref="GP486:GP488" si="8876">GJ486-GM486</f>
        <v>0</v>
      </c>
      <c r="GQ486" s="253">
        <f t="shared" ref="GQ486:GQ488" si="8877">GK486-GN486</f>
        <v>0</v>
      </c>
      <c r="GR486" s="253">
        <f t="shared" ref="GR486:GR488" si="8878">GL486-GO486</f>
        <v>0</v>
      </c>
      <c r="GS486" s="106"/>
      <c r="GT486" s="107"/>
      <c r="GU486" s="90">
        <f t="shared" ref="GU486:GU488" si="8879">GS486*GT486</f>
        <v>0</v>
      </c>
      <c r="GV486" s="106"/>
      <c r="GW486" s="107"/>
      <c r="GX486" s="90">
        <f t="shared" ref="GX486:GX488" si="8880">GV486*GW486</f>
        <v>0</v>
      </c>
      <c r="GY486" s="278">
        <f t="shared" ref="GY486:GY488" si="8881">GS486-GV486</f>
        <v>0</v>
      </c>
      <c r="GZ486" s="232">
        <f t="shared" ref="GZ486:GZ488" si="8882">GT486-GW486</f>
        <v>0</v>
      </c>
      <c r="HA486" s="233">
        <f t="shared" ref="HA486:HA488" si="8883">GU486-GX486</f>
        <v>0</v>
      </c>
      <c r="HB486" s="106"/>
      <c r="HC486" s="107"/>
      <c r="HD486" s="90">
        <f t="shared" ref="HD486:HD488" si="8884">HB486*HC486</f>
        <v>0</v>
      </c>
      <c r="HE486" s="106"/>
      <c r="HF486" s="107"/>
      <c r="HG486" s="90">
        <f t="shared" ref="HG486:HG488" si="8885">HE486*HF486</f>
        <v>0</v>
      </c>
      <c r="HH486" s="278">
        <f t="shared" ref="HH486:HH488" si="8886">HB486-HE486</f>
        <v>0</v>
      </c>
      <c r="HI486" s="232">
        <f t="shared" ref="HI486:HI488" si="8887">HC486-HF486</f>
        <v>0</v>
      </c>
      <c r="HJ486" s="233">
        <f t="shared" ref="HJ486:HJ488" si="8888">HD486-HG486</f>
        <v>0</v>
      </c>
      <c r="HK486" s="106"/>
      <c r="HL486" s="107"/>
      <c r="HM486" s="90">
        <f t="shared" ref="HM486:HM488" si="8889">HK486*HL486</f>
        <v>0</v>
      </c>
      <c r="HN486" s="106"/>
      <c r="HO486" s="107"/>
      <c r="HP486" s="90">
        <f t="shared" ref="HP486:HP488" si="8890">HN486*HO486</f>
        <v>0</v>
      </c>
      <c r="HQ486" s="278">
        <f t="shared" ref="HQ486:HQ488" si="8891">HK486-HN486</f>
        <v>0</v>
      </c>
      <c r="HR486" s="232">
        <f t="shared" ref="HR486:HR488" si="8892">HL486-HO486</f>
        <v>0</v>
      </c>
      <c r="HS486" s="233">
        <f t="shared" ref="HS486:HS488" si="8893">HM486-HP486</f>
        <v>0</v>
      </c>
      <c r="HT486" s="76">
        <f t="shared" ref="HT486:HT488" si="8894">GS486+HB486+HK486</f>
        <v>0</v>
      </c>
      <c r="HU486" s="45">
        <f t="shared" ref="HU486:HU488" si="8895">IF(HV486,HV486/HT486,0)</f>
        <v>0</v>
      </c>
      <c r="HV486" s="51">
        <f t="shared" ref="HV486:HV488" si="8896">GU486+HD486+HM486</f>
        <v>0</v>
      </c>
      <c r="HW486" s="76">
        <f t="shared" ref="HW486:HW488" si="8897">GV486+HE486+HN486</f>
        <v>0</v>
      </c>
      <c r="HX486" s="45">
        <f t="shared" ref="HX486:HX488" si="8898">IF(HY486,HY486/HW486,0)</f>
        <v>0</v>
      </c>
      <c r="HY486" s="51">
        <f t="shared" ref="HY486:HY488" si="8899">GX486+HG486+HP486</f>
        <v>0</v>
      </c>
      <c r="HZ486" s="284">
        <f t="shared" ref="HZ486:HZ488" si="8900">HT486-HW486</f>
        <v>0</v>
      </c>
      <c r="IA486" s="253">
        <f t="shared" ref="IA486:IA488" si="8901">HU486-HX486</f>
        <v>0</v>
      </c>
      <c r="IB486" s="253">
        <f t="shared" ref="IB486:IB488" si="8902">HV486-HY486</f>
        <v>0</v>
      </c>
      <c r="IC486" s="294"/>
      <c r="ID486" s="416"/>
      <c r="IE486" s="241">
        <f t="shared" ref="IE486:IE488" si="8903">IC486*ID486</f>
        <v>0</v>
      </c>
      <c r="IF486" s="294"/>
      <c r="IG486" s="416"/>
      <c r="IH486" s="241">
        <f t="shared" ref="IH486:IH488" si="8904">IF486*IG486</f>
        <v>0</v>
      </c>
      <c r="II486" s="278">
        <f t="shared" ref="II486:II488" si="8905">IC486-IF486</f>
        <v>0</v>
      </c>
      <c r="IJ486" s="232">
        <f t="shared" ref="IJ486:IJ488" si="8906">ID486-IG486</f>
        <v>0</v>
      </c>
      <c r="IK486" s="233">
        <f t="shared" ref="IK486:IK488" si="8907">IE486-IH486</f>
        <v>0</v>
      </c>
      <c r="IL486" s="294"/>
      <c r="IM486" s="416"/>
      <c r="IN486" s="241">
        <f t="shared" ref="IN486:IN488" si="8908">IL486*IM486</f>
        <v>0</v>
      </c>
      <c r="IO486" s="294"/>
      <c r="IP486" s="416"/>
      <c r="IQ486" s="241">
        <f t="shared" ref="IQ486:IQ488" si="8909">IO486*IP486</f>
        <v>0</v>
      </c>
      <c r="IR486" s="278">
        <f t="shared" ref="IR486:IR488" si="8910">IL486-IO486</f>
        <v>0</v>
      </c>
      <c r="IS486" s="232">
        <f t="shared" ref="IS486:IS488" si="8911">IM486-IP486</f>
        <v>0</v>
      </c>
      <c r="IT486" s="233">
        <f t="shared" ref="IT486:IT488" si="8912">IN486-IQ486</f>
        <v>0</v>
      </c>
      <c r="IU486" s="294"/>
      <c r="IV486" s="416"/>
      <c r="IW486" s="241">
        <f t="shared" ref="IW486:IW488" si="8913">IU486*IV486</f>
        <v>0</v>
      </c>
      <c r="IX486" s="294"/>
      <c r="IY486" s="416"/>
      <c r="IZ486" s="241">
        <f t="shared" ref="IZ486:IZ488" si="8914">IX486*IY486</f>
        <v>0</v>
      </c>
      <c r="JA486" s="278">
        <f t="shared" ref="JA486:JA488" si="8915">IU486-IX486</f>
        <v>0</v>
      </c>
      <c r="JB486" s="232">
        <f t="shared" ref="JB486:JB488" si="8916">IV486-IY486</f>
        <v>0</v>
      </c>
      <c r="JC486" s="233">
        <f t="shared" ref="JC486:JC488" si="8917">IW486-IZ486</f>
        <v>0</v>
      </c>
      <c r="JD486" s="472">
        <f t="shared" ref="JD486:JD488" si="8918">IC486+IL486+IU486</f>
        <v>0</v>
      </c>
      <c r="JE486" s="450">
        <f t="shared" ref="JE486:JE488" si="8919">IF(JF486,JF486/JD486,0)</f>
        <v>0</v>
      </c>
      <c r="JF486" s="451">
        <f t="shared" ref="JF486:JF488" si="8920">IE486+IN486+IW486</f>
        <v>0</v>
      </c>
      <c r="JG486" s="472">
        <f t="shared" ref="JG486:JG488" si="8921">IF486+IO486+IX486</f>
        <v>0</v>
      </c>
      <c r="JH486" s="450">
        <f t="shared" ref="JH486:JH488" si="8922">IF(JI486,JI486/JG486,0)</f>
        <v>0</v>
      </c>
      <c r="JI486" s="451">
        <f t="shared" ref="JI486:JI488" si="8923">IH486+IQ486+IZ486</f>
        <v>0</v>
      </c>
      <c r="JJ486" s="284">
        <f t="shared" ref="JJ486:JJ488" si="8924">JD486-JG486</f>
        <v>0</v>
      </c>
      <c r="JK486" s="253">
        <f t="shared" ref="JK486:JK488" si="8925">JE486-JH486</f>
        <v>0</v>
      </c>
      <c r="JL486" s="253">
        <f t="shared" ref="JL486:JL488" si="8926">JF486-JI486</f>
        <v>0</v>
      </c>
      <c r="JM486" s="106"/>
      <c r="JN486" s="107"/>
      <c r="JO486" s="90">
        <f t="shared" ref="JO486:JO488" si="8927">JM486*JN486</f>
        <v>0</v>
      </c>
      <c r="JP486" s="106"/>
      <c r="JQ486" s="107"/>
      <c r="JR486" s="90">
        <f t="shared" ref="JR486:JR488" si="8928">JP486*JQ486</f>
        <v>0</v>
      </c>
      <c r="JS486" s="278">
        <f t="shared" ref="JS486:JS488" si="8929">JM486-JP486</f>
        <v>0</v>
      </c>
      <c r="JT486" s="232">
        <f t="shared" ref="JT486:JT488" si="8930">JN486-JQ486</f>
        <v>0</v>
      </c>
      <c r="JU486" s="233">
        <f t="shared" ref="JU486:JU488" si="8931">JO486-JR486</f>
        <v>0</v>
      </c>
      <c r="JV486" s="106"/>
      <c r="JW486" s="107"/>
      <c r="JX486" s="90">
        <f t="shared" ref="JX486:JX488" si="8932">JV486*JW486</f>
        <v>0</v>
      </c>
      <c r="JY486" s="106"/>
      <c r="JZ486" s="107"/>
      <c r="KA486" s="90">
        <f t="shared" ref="KA486:KA488" si="8933">JY486*JZ486</f>
        <v>0</v>
      </c>
      <c r="KB486" s="278">
        <f t="shared" ref="KB486:KB488" si="8934">JV486-JY486</f>
        <v>0</v>
      </c>
      <c r="KC486" s="232">
        <f t="shared" ref="KC486:KC488" si="8935">JW486-JZ486</f>
        <v>0</v>
      </c>
      <c r="KD486" s="233">
        <f t="shared" ref="KD486:KD488" si="8936">JX486-KA486</f>
        <v>0</v>
      </c>
      <c r="KE486" s="106"/>
      <c r="KF486" s="107"/>
      <c r="KG486" s="90">
        <f t="shared" ref="KG486:KG488" si="8937">KE486*KF486</f>
        <v>0</v>
      </c>
      <c r="KH486" s="106"/>
      <c r="KI486" s="107"/>
      <c r="KJ486" s="90">
        <f t="shared" ref="KJ486:KJ488" si="8938">KH486*KI486</f>
        <v>0</v>
      </c>
      <c r="KK486" s="78">
        <f t="shared" ref="KK486:KK488" si="8939">KE486-KH486</f>
        <v>0</v>
      </c>
      <c r="KL486" s="42">
        <f t="shared" ref="KL486:KL488" si="8940">KF486-KI486</f>
        <v>0</v>
      </c>
      <c r="KM486" s="43">
        <f t="shared" ref="KM486:KM488" si="8941">KG486-KJ486</f>
        <v>0</v>
      </c>
      <c r="KN486" s="76">
        <f t="shared" ref="KN486:KN488" si="8942">JM486+JV486+KE486</f>
        <v>0</v>
      </c>
      <c r="KO486" s="45">
        <f t="shared" ref="KO486:KO488" si="8943">IF(KP486,KP486/KN486,0)</f>
        <v>0</v>
      </c>
      <c r="KP486" s="51">
        <f t="shared" ref="KP486:KP488" si="8944">JO486+JX486+KG486</f>
        <v>0</v>
      </c>
      <c r="KQ486" s="76">
        <f t="shared" ref="KQ486:KQ488" si="8945">JP486+JY486+KH486</f>
        <v>0</v>
      </c>
      <c r="KR486" s="45">
        <f t="shared" ref="KR486:KR488" si="8946">IF(KS486,KS486/KQ486,0)</f>
        <v>0</v>
      </c>
      <c r="KS486" s="51">
        <f t="shared" ref="KS486:KS488" si="8947">JR486+KA486+KJ486</f>
        <v>0</v>
      </c>
      <c r="KT486" s="79">
        <f t="shared" ref="KT486:KT488" si="8948">KN486-KQ486</f>
        <v>0</v>
      </c>
      <c r="KU486" s="52">
        <f t="shared" ref="KU486:KU488" si="8949">KO486-KR486</f>
        <v>0</v>
      </c>
      <c r="KV486" s="52">
        <f t="shared" ref="KV486:KV488" si="8950">KP486-KS486</f>
        <v>0</v>
      </c>
      <c r="KW486" s="77">
        <f t="shared" ref="KW486:KW488" si="8951">GJ486+HT486+JD486+KN486</f>
        <v>0</v>
      </c>
      <c r="KX486" s="80">
        <f t="shared" ref="KX486:KX488" si="8952">IF(KY486,KY486/KW486,0)</f>
        <v>0</v>
      </c>
      <c r="KY486" s="29">
        <f t="shared" ref="KY486:KY488" si="8953">GL486+HV486+JF486+KP486</f>
        <v>0</v>
      </c>
      <c r="KZ486" s="27">
        <f t="shared" ref="KZ486:KZ488" si="8954">GM486+HW486+JG486+KQ486</f>
        <v>0</v>
      </c>
      <c r="LA486" s="28">
        <f t="shared" ref="LA486:LA488" si="8955">IF(LB486,LB486/KZ486,0)</f>
        <v>0</v>
      </c>
      <c r="LB486" s="29">
        <f t="shared" ref="LB486:LB488" si="8956">GO486+HY486+JI486+KS486</f>
        <v>0</v>
      </c>
      <c r="LC486" s="27">
        <f t="shared" ref="LC486:LC488" si="8957">KW486-KZ486</f>
        <v>0</v>
      </c>
      <c r="LD486" s="28">
        <f t="shared" ref="LD486:LD488" si="8958">KX486-LA486</f>
        <v>0</v>
      </c>
      <c r="LE486" s="29">
        <f t="shared" ref="LE486:LE488" si="8959">KY486-LB486</f>
        <v>0</v>
      </c>
    </row>
    <row r="487" spans="2:317" ht="20.25" hidden="1" customHeight="1" outlineLevel="3">
      <c r="B487" s="14"/>
      <c r="C487" s="15"/>
      <c r="D487" s="15"/>
      <c r="E487" s="15"/>
      <c r="F487" s="14"/>
      <c r="G487" s="294"/>
      <c r="H487" s="416"/>
      <c r="I487" s="241">
        <f t="shared" si="8750"/>
        <v>0</v>
      </c>
      <c r="J487" s="294"/>
      <c r="K487" s="416"/>
      <c r="L487" s="241">
        <f t="shared" si="8751"/>
        <v>0</v>
      </c>
      <c r="M487" s="78">
        <f t="shared" si="8752"/>
        <v>0</v>
      </c>
      <c r="N487" s="42">
        <f t="shared" si="8753"/>
        <v>0</v>
      </c>
      <c r="O487" s="43">
        <f t="shared" si="8754"/>
        <v>0</v>
      </c>
      <c r="P487" s="294"/>
      <c r="Q487" s="416"/>
      <c r="R487" s="241">
        <f t="shared" si="8755"/>
        <v>0</v>
      </c>
      <c r="S487" s="294"/>
      <c r="T487" s="416"/>
      <c r="U487" s="241">
        <f t="shared" si="8756"/>
        <v>0</v>
      </c>
      <c r="V487" s="78">
        <f t="shared" si="8757"/>
        <v>0</v>
      </c>
      <c r="W487" s="42">
        <f t="shared" si="8758"/>
        <v>0</v>
      </c>
      <c r="X487" s="43">
        <f t="shared" si="8759"/>
        <v>0</v>
      </c>
      <c r="Y487" s="294"/>
      <c r="Z487" s="416"/>
      <c r="AA487" s="241">
        <f t="shared" si="8760"/>
        <v>0</v>
      </c>
      <c r="AB487" s="294"/>
      <c r="AC487" s="416"/>
      <c r="AD487" s="241">
        <f t="shared" si="8761"/>
        <v>0</v>
      </c>
      <c r="AE487" s="278">
        <f t="shared" si="8762"/>
        <v>0</v>
      </c>
      <c r="AF487" s="232">
        <f t="shared" si="8763"/>
        <v>0</v>
      </c>
      <c r="AG487" s="233">
        <f t="shared" si="8764"/>
        <v>0</v>
      </c>
      <c r="AH487" s="472">
        <f t="shared" si="8765"/>
        <v>0</v>
      </c>
      <c r="AI487" s="450">
        <f t="shared" si="8766"/>
        <v>0</v>
      </c>
      <c r="AJ487" s="451">
        <f t="shared" si="8767"/>
        <v>0</v>
      </c>
      <c r="AK487" s="472">
        <f t="shared" si="8768"/>
        <v>0</v>
      </c>
      <c r="AL487" s="450">
        <f t="shared" si="8769"/>
        <v>0</v>
      </c>
      <c r="AM487" s="451">
        <f t="shared" si="8770"/>
        <v>0</v>
      </c>
      <c r="AN487" s="284">
        <f t="shared" si="8771"/>
        <v>0</v>
      </c>
      <c r="AO487" s="253">
        <f t="shared" si="8772"/>
        <v>0</v>
      </c>
      <c r="AP487" s="253">
        <f t="shared" si="8773"/>
        <v>0</v>
      </c>
      <c r="AQ487" s="106"/>
      <c r="AR487" s="107"/>
      <c r="AS487" s="90">
        <f t="shared" si="8774"/>
        <v>0</v>
      </c>
      <c r="AT487" s="106"/>
      <c r="AU487" s="107"/>
      <c r="AV487" s="90">
        <f t="shared" si="8775"/>
        <v>0</v>
      </c>
      <c r="AW487" s="278">
        <f t="shared" si="8776"/>
        <v>0</v>
      </c>
      <c r="AX487" s="232">
        <f t="shared" si="8777"/>
        <v>0</v>
      </c>
      <c r="AY487" s="233">
        <f t="shared" si="8778"/>
        <v>0</v>
      </c>
      <c r="AZ487" s="106"/>
      <c r="BA487" s="107"/>
      <c r="BB487" s="90">
        <f t="shared" si="8779"/>
        <v>0</v>
      </c>
      <c r="BC487" s="106"/>
      <c r="BD487" s="107"/>
      <c r="BE487" s="90">
        <f t="shared" si="8780"/>
        <v>0</v>
      </c>
      <c r="BF487" s="278">
        <f t="shared" si="8781"/>
        <v>0</v>
      </c>
      <c r="BG487" s="232">
        <f t="shared" si="8782"/>
        <v>0</v>
      </c>
      <c r="BH487" s="233">
        <f t="shared" si="8783"/>
        <v>0</v>
      </c>
      <c r="BI487" s="106"/>
      <c r="BJ487" s="107"/>
      <c r="BK487" s="90">
        <f t="shared" si="8784"/>
        <v>0</v>
      </c>
      <c r="BL487" s="106"/>
      <c r="BM487" s="107"/>
      <c r="BN487" s="90">
        <f t="shared" si="8785"/>
        <v>0</v>
      </c>
      <c r="BO487" s="278">
        <f t="shared" si="8786"/>
        <v>0</v>
      </c>
      <c r="BP487" s="232">
        <f t="shared" si="8787"/>
        <v>0</v>
      </c>
      <c r="BQ487" s="233">
        <f t="shared" si="8788"/>
        <v>0</v>
      </c>
      <c r="BR487" s="76">
        <f t="shared" si="8789"/>
        <v>0</v>
      </c>
      <c r="BS487" s="45">
        <f t="shared" si="8790"/>
        <v>0</v>
      </c>
      <c r="BT487" s="51">
        <f t="shared" si="8791"/>
        <v>0</v>
      </c>
      <c r="BU487" s="76">
        <f t="shared" si="8792"/>
        <v>0</v>
      </c>
      <c r="BV487" s="45">
        <f t="shared" si="8793"/>
        <v>0</v>
      </c>
      <c r="BW487" s="51">
        <f t="shared" si="8794"/>
        <v>0</v>
      </c>
      <c r="BX487" s="284">
        <f t="shared" si="8795"/>
        <v>0</v>
      </c>
      <c r="BY487" s="253">
        <f t="shared" si="8796"/>
        <v>0</v>
      </c>
      <c r="BZ487" s="253">
        <f t="shared" si="8797"/>
        <v>0</v>
      </c>
      <c r="CA487" s="294"/>
      <c r="CB487" s="416"/>
      <c r="CC487" s="241">
        <f t="shared" si="8798"/>
        <v>0</v>
      </c>
      <c r="CD487" s="294"/>
      <c r="CE487" s="416"/>
      <c r="CF487" s="241">
        <f t="shared" si="8799"/>
        <v>0</v>
      </c>
      <c r="CG487" s="278">
        <f t="shared" si="8800"/>
        <v>0</v>
      </c>
      <c r="CH487" s="232">
        <f t="shared" si="8801"/>
        <v>0</v>
      </c>
      <c r="CI487" s="233">
        <f t="shared" si="8802"/>
        <v>0</v>
      </c>
      <c r="CJ487" s="294"/>
      <c r="CK487" s="416"/>
      <c r="CL487" s="241">
        <f t="shared" si="8803"/>
        <v>0</v>
      </c>
      <c r="CM487" s="294"/>
      <c r="CN487" s="416"/>
      <c r="CO487" s="241">
        <f t="shared" si="8804"/>
        <v>0</v>
      </c>
      <c r="CP487" s="278">
        <f t="shared" si="8805"/>
        <v>0</v>
      </c>
      <c r="CQ487" s="232">
        <f t="shared" si="8806"/>
        <v>0</v>
      </c>
      <c r="CR487" s="233">
        <f t="shared" si="8807"/>
        <v>0</v>
      </c>
      <c r="CS487" s="294"/>
      <c r="CT487" s="416"/>
      <c r="CU487" s="241">
        <f t="shared" si="8808"/>
        <v>0</v>
      </c>
      <c r="CV487" s="294"/>
      <c r="CW487" s="416"/>
      <c r="CX487" s="241">
        <f t="shared" si="8809"/>
        <v>0</v>
      </c>
      <c r="CY487" s="278">
        <f t="shared" si="8810"/>
        <v>0</v>
      </c>
      <c r="CZ487" s="232">
        <f t="shared" si="8811"/>
        <v>0</v>
      </c>
      <c r="DA487" s="233">
        <f t="shared" si="8812"/>
        <v>0</v>
      </c>
      <c r="DB487" s="472">
        <f t="shared" si="8813"/>
        <v>0</v>
      </c>
      <c r="DC487" s="450">
        <f t="shared" si="8814"/>
        <v>0</v>
      </c>
      <c r="DD487" s="451">
        <f t="shared" si="8815"/>
        <v>0</v>
      </c>
      <c r="DE487" s="472">
        <f t="shared" si="8816"/>
        <v>0</v>
      </c>
      <c r="DF487" s="450">
        <f t="shared" si="8817"/>
        <v>0</v>
      </c>
      <c r="DG487" s="451">
        <f t="shared" si="8818"/>
        <v>0</v>
      </c>
      <c r="DH487" s="284">
        <f t="shared" si="8819"/>
        <v>0</v>
      </c>
      <c r="DI487" s="253">
        <f t="shared" si="8820"/>
        <v>0</v>
      </c>
      <c r="DJ487" s="253">
        <f t="shared" si="8821"/>
        <v>0</v>
      </c>
      <c r="DK487" s="106"/>
      <c r="DL487" s="107"/>
      <c r="DM487" s="90">
        <f t="shared" si="8822"/>
        <v>0</v>
      </c>
      <c r="DN487" s="106"/>
      <c r="DO487" s="107"/>
      <c r="DP487" s="90">
        <f t="shared" si="8823"/>
        <v>0</v>
      </c>
      <c r="DQ487" s="278">
        <f t="shared" si="8824"/>
        <v>0</v>
      </c>
      <c r="DR487" s="232">
        <f t="shared" si="8825"/>
        <v>0</v>
      </c>
      <c r="DS487" s="233">
        <f t="shared" si="8826"/>
        <v>0</v>
      </c>
      <c r="DT487" s="106"/>
      <c r="DU487" s="107"/>
      <c r="DV487" s="90">
        <f t="shared" si="8827"/>
        <v>0</v>
      </c>
      <c r="DW487" s="106"/>
      <c r="DX487" s="107"/>
      <c r="DY487" s="90">
        <f t="shared" si="8828"/>
        <v>0</v>
      </c>
      <c r="DZ487" s="278">
        <f t="shared" si="8829"/>
        <v>0</v>
      </c>
      <c r="EA487" s="232">
        <f t="shared" si="8830"/>
        <v>0</v>
      </c>
      <c r="EB487" s="233">
        <f t="shared" si="8831"/>
        <v>0</v>
      </c>
      <c r="EC487" s="106"/>
      <c r="ED487" s="107"/>
      <c r="EE487" s="90">
        <f t="shared" si="8832"/>
        <v>0</v>
      </c>
      <c r="EF487" s="106"/>
      <c r="EG487" s="107"/>
      <c r="EH487" s="90">
        <f t="shared" si="8833"/>
        <v>0</v>
      </c>
      <c r="EI487" s="78">
        <f t="shared" si="8834"/>
        <v>0</v>
      </c>
      <c r="EJ487" s="42">
        <f t="shared" si="8835"/>
        <v>0</v>
      </c>
      <c r="EK487" s="43">
        <f t="shared" si="8836"/>
        <v>0</v>
      </c>
      <c r="EL487" s="76">
        <f t="shared" si="8837"/>
        <v>0</v>
      </c>
      <c r="EM487" s="45">
        <f t="shared" si="8838"/>
        <v>0</v>
      </c>
      <c r="EN487" s="51">
        <f t="shared" si="8839"/>
        <v>0</v>
      </c>
      <c r="EO487" s="76">
        <f t="shared" si="8840"/>
        <v>0</v>
      </c>
      <c r="EP487" s="45">
        <f t="shared" si="8841"/>
        <v>0</v>
      </c>
      <c r="EQ487" s="51">
        <f t="shared" si="8842"/>
        <v>0</v>
      </c>
      <c r="ER487" s="79">
        <f t="shared" si="8843"/>
        <v>0</v>
      </c>
      <c r="ES487" s="52">
        <f t="shared" si="8844"/>
        <v>0</v>
      </c>
      <c r="ET487" s="52">
        <f t="shared" si="8845"/>
        <v>0</v>
      </c>
      <c r="EU487" s="77">
        <f t="shared" si="8846"/>
        <v>0</v>
      </c>
      <c r="EV487" s="80">
        <f t="shared" si="8847"/>
        <v>0</v>
      </c>
      <c r="EW487" s="29">
        <f t="shared" si="8848"/>
        <v>0</v>
      </c>
      <c r="EX487" s="27">
        <f t="shared" si="8849"/>
        <v>0</v>
      </c>
      <c r="EY487" s="28">
        <f t="shared" si="8850"/>
        <v>0</v>
      </c>
      <c r="EZ487" s="29">
        <f t="shared" si="8851"/>
        <v>0</v>
      </c>
      <c r="FA487" s="27">
        <f t="shared" si="8852"/>
        <v>0</v>
      </c>
      <c r="FB487" s="28">
        <f t="shared" si="8853"/>
        <v>0</v>
      </c>
      <c r="FC487" s="29">
        <f t="shared" si="8854"/>
        <v>0</v>
      </c>
      <c r="FE487" s="14"/>
      <c r="FF487" s="15"/>
      <c r="FG487" s="15"/>
      <c r="FH487" s="14"/>
      <c r="FI487" s="294"/>
      <c r="FJ487" s="416"/>
      <c r="FK487" s="241">
        <f t="shared" si="8855"/>
        <v>0</v>
      </c>
      <c r="FL487" s="294"/>
      <c r="FM487" s="416"/>
      <c r="FN487" s="241">
        <f t="shared" si="8856"/>
        <v>0</v>
      </c>
      <c r="FO487" s="78">
        <f t="shared" si="8857"/>
        <v>0</v>
      </c>
      <c r="FP487" s="42">
        <f t="shared" si="8858"/>
        <v>0</v>
      </c>
      <c r="FQ487" s="43">
        <f t="shared" si="8859"/>
        <v>0</v>
      </c>
      <c r="FR487" s="294"/>
      <c r="FS487" s="416"/>
      <c r="FT487" s="241">
        <f t="shared" si="8860"/>
        <v>0</v>
      </c>
      <c r="FU487" s="294"/>
      <c r="FV487" s="416"/>
      <c r="FW487" s="241">
        <f t="shared" si="8861"/>
        <v>0</v>
      </c>
      <c r="FX487" s="78">
        <f t="shared" si="8862"/>
        <v>0</v>
      </c>
      <c r="FY487" s="42">
        <f t="shared" si="8863"/>
        <v>0</v>
      </c>
      <c r="FZ487" s="43">
        <f t="shared" si="8864"/>
        <v>0</v>
      </c>
      <c r="GA487" s="294"/>
      <c r="GB487" s="416"/>
      <c r="GC487" s="241">
        <f t="shared" si="8865"/>
        <v>0</v>
      </c>
      <c r="GD487" s="294"/>
      <c r="GE487" s="416"/>
      <c r="GF487" s="241">
        <f t="shared" si="8866"/>
        <v>0</v>
      </c>
      <c r="GG487" s="278">
        <f t="shared" si="8867"/>
        <v>0</v>
      </c>
      <c r="GH487" s="232">
        <f t="shared" si="8868"/>
        <v>0</v>
      </c>
      <c r="GI487" s="233">
        <f t="shared" si="8869"/>
        <v>0</v>
      </c>
      <c r="GJ487" s="472">
        <f t="shared" si="8870"/>
        <v>0</v>
      </c>
      <c r="GK487" s="450">
        <f t="shared" si="8871"/>
        <v>0</v>
      </c>
      <c r="GL487" s="451">
        <f t="shared" si="8872"/>
        <v>0</v>
      </c>
      <c r="GM487" s="472">
        <f t="shared" si="8873"/>
        <v>0</v>
      </c>
      <c r="GN487" s="450">
        <f t="shared" si="8874"/>
        <v>0</v>
      </c>
      <c r="GO487" s="451">
        <f t="shared" si="8875"/>
        <v>0</v>
      </c>
      <c r="GP487" s="284">
        <f t="shared" si="8876"/>
        <v>0</v>
      </c>
      <c r="GQ487" s="253">
        <f t="shared" si="8877"/>
        <v>0</v>
      </c>
      <c r="GR487" s="253">
        <f t="shared" si="8878"/>
        <v>0</v>
      </c>
      <c r="GS487" s="106"/>
      <c r="GT487" s="107"/>
      <c r="GU487" s="90">
        <f t="shared" si="8879"/>
        <v>0</v>
      </c>
      <c r="GV487" s="106"/>
      <c r="GW487" s="107"/>
      <c r="GX487" s="90">
        <f t="shared" si="8880"/>
        <v>0</v>
      </c>
      <c r="GY487" s="278">
        <f t="shared" si="8881"/>
        <v>0</v>
      </c>
      <c r="GZ487" s="232">
        <f t="shared" si="8882"/>
        <v>0</v>
      </c>
      <c r="HA487" s="233">
        <f t="shared" si="8883"/>
        <v>0</v>
      </c>
      <c r="HB487" s="106"/>
      <c r="HC487" s="107"/>
      <c r="HD487" s="90">
        <f t="shared" si="8884"/>
        <v>0</v>
      </c>
      <c r="HE487" s="106"/>
      <c r="HF487" s="107"/>
      <c r="HG487" s="90">
        <f t="shared" si="8885"/>
        <v>0</v>
      </c>
      <c r="HH487" s="278">
        <f t="shared" si="8886"/>
        <v>0</v>
      </c>
      <c r="HI487" s="232">
        <f t="shared" si="8887"/>
        <v>0</v>
      </c>
      <c r="HJ487" s="233">
        <f t="shared" si="8888"/>
        <v>0</v>
      </c>
      <c r="HK487" s="106"/>
      <c r="HL487" s="107"/>
      <c r="HM487" s="90">
        <f t="shared" si="8889"/>
        <v>0</v>
      </c>
      <c r="HN487" s="106"/>
      <c r="HO487" s="107"/>
      <c r="HP487" s="90">
        <f t="shared" si="8890"/>
        <v>0</v>
      </c>
      <c r="HQ487" s="278">
        <f t="shared" si="8891"/>
        <v>0</v>
      </c>
      <c r="HR487" s="232">
        <f t="shared" si="8892"/>
        <v>0</v>
      </c>
      <c r="HS487" s="233">
        <f t="shared" si="8893"/>
        <v>0</v>
      </c>
      <c r="HT487" s="76">
        <f t="shared" si="8894"/>
        <v>0</v>
      </c>
      <c r="HU487" s="45">
        <f t="shared" si="8895"/>
        <v>0</v>
      </c>
      <c r="HV487" s="51">
        <f t="shared" si="8896"/>
        <v>0</v>
      </c>
      <c r="HW487" s="76">
        <f t="shared" si="8897"/>
        <v>0</v>
      </c>
      <c r="HX487" s="45">
        <f t="shared" si="8898"/>
        <v>0</v>
      </c>
      <c r="HY487" s="51">
        <f t="shared" si="8899"/>
        <v>0</v>
      </c>
      <c r="HZ487" s="284">
        <f t="shared" si="8900"/>
        <v>0</v>
      </c>
      <c r="IA487" s="253">
        <f t="shared" si="8901"/>
        <v>0</v>
      </c>
      <c r="IB487" s="253">
        <f t="shared" si="8902"/>
        <v>0</v>
      </c>
      <c r="IC487" s="294"/>
      <c r="ID487" s="416"/>
      <c r="IE487" s="241">
        <f t="shared" si="8903"/>
        <v>0</v>
      </c>
      <c r="IF487" s="294"/>
      <c r="IG487" s="416"/>
      <c r="IH487" s="241">
        <f t="shared" si="8904"/>
        <v>0</v>
      </c>
      <c r="II487" s="278">
        <f t="shared" si="8905"/>
        <v>0</v>
      </c>
      <c r="IJ487" s="232">
        <f t="shared" si="8906"/>
        <v>0</v>
      </c>
      <c r="IK487" s="233">
        <f t="shared" si="8907"/>
        <v>0</v>
      </c>
      <c r="IL487" s="294"/>
      <c r="IM487" s="416"/>
      <c r="IN487" s="241">
        <f t="shared" si="8908"/>
        <v>0</v>
      </c>
      <c r="IO487" s="294"/>
      <c r="IP487" s="416"/>
      <c r="IQ487" s="241">
        <f t="shared" si="8909"/>
        <v>0</v>
      </c>
      <c r="IR487" s="278">
        <f t="shared" si="8910"/>
        <v>0</v>
      </c>
      <c r="IS487" s="232">
        <f t="shared" si="8911"/>
        <v>0</v>
      </c>
      <c r="IT487" s="233">
        <f t="shared" si="8912"/>
        <v>0</v>
      </c>
      <c r="IU487" s="294"/>
      <c r="IV487" s="416"/>
      <c r="IW487" s="241">
        <f t="shared" si="8913"/>
        <v>0</v>
      </c>
      <c r="IX487" s="294"/>
      <c r="IY487" s="416"/>
      <c r="IZ487" s="241">
        <f t="shared" si="8914"/>
        <v>0</v>
      </c>
      <c r="JA487" s="278">
        <f t="shared" si="8915"/>
        <v>0</v>
      </c>
      <c r="JB487" s="232">
        <f t="shared" si="8916"/>
        <v>0</v>
      </c>
      <c r="JC487" s="233">
        <f t="shared" si="8917"/>
        <v>0</v>
      </c>
      <c r="JD487" s="472">
        <f t="shared" si="8918"/>
        <v>0</v>
      </c>
      <c r="JE487" s="450">
        <f t="shared" si="8919"/>
        <v>0</v>
      </c>
      <c r="JF487" s="451">
        <f t="shared" si="8920"/>
        <v>0</v>
      </c>
      <c r="JG487" s="472">
        <f t="shared" si="8921"/>
        <v>0</v>
      </c>
      <c r="JH487" s="450">
        <f t="shared" si="8922"/>
        <v>0</v>
      </c>
      <c r="JI487" s="451">
        <f t="shared" si="8923"/>
        <v>0</v>
      </c>
      <c r="JJ487" s="284">
        <f t="shared" si="8924"/>
        <v>0</v>
      </c>
      <c r="JK487" s="253">
        <f t="shared" si="8925"/>
        <v>0</v>
      </c>
      <c r="JL487" s="253">
        <f t="shared" si="8926"/>
        <v>0</v>
      </c>
      <c r="JM487" s="106"/>
      <c r="JN487" s="107"/>
      <c r="JO487" s="90">
        <f t="shared" si="8927"/>
        <v>0</v>
      </c>
      <c r="JP487" s="106"/>
      <c r="JQ487" s="107"/>
      <c r="JR487" s="90">
        <f t="shared" si="8928"/>
        <v>0</v>
      </c>
      <c r="JS487" s="278">
        <f t="shared" si="8929"/>
        <v>0</v>
      </c>
      <c r="JT487" s="232">
        <f t="shared" si="8930"/>
        <v>0</v>
      </c>
      <c r="JU487" s="233">
        <f t="shared" si="8931"/>
        <v>0</v>
      </c>
      <c r="JV487" s="106"/>
      <c r="JW487" s="107"/>
      <c r="JX487" s="90">
        <f t="shared" si="8932"/>
        <v>0</v>
      </c>
      <c r="JY487" s="106"/>
      <c r="JZ487" s="107"/>
      <c r="KA487" s="90">
        <f t="shared" si="8933"/>
        <v>0</v>
      </c>
      <c r="KB487" s="278">
        <f t="shared" si="8934"/>
        <v>0</v>
      </c>
      <c r="KC487" s="232">
        <f t="shared" si="8935"/>
        <v>0</v>
      </c>
      <c r="KD487" s="233">
        <f t="shared" si="8936"/>
        <v>0</v>
      </c>
      <c r="KE487" s="106"/>
      <c r="KF487" s="107"/>
      <c r="KG487" s="90">
        <f t="shared" si="8937"/>
        <v>0</v>
      </c>
      <c r="KH487" s="106"/>
      <c r="KI487" s="107"/>
      <c r="KJ487" s="90">
        <f t="shared" si="8938"/>
        <v>0</v>
      </c>
      <c r="KK487" s="78">
        <f t="shared" si="8939"/>
        <v>0</v>
      </c>
      <c r="KL487" s="42">
        <f t="shared" si="8940"/>
        <v>0</v>
      </c>
      <c r="KM487" s="43">
        <f t="shared" si="8941"/>
        <v>0</v>
      </c>
      <c r="KN487" s="76">
        <f t="shared" si="8942"/>
        <v>0</v>
      </c>
      <c r="KO487" s="45">
        <f t="shared" si="8943"/>
        <v>0</v>
      </c>
      <c r="KP487" s="51">
        <f t="shared" si="8944"/>
        <v>0</v>
      </c>
      <c r="KQ487" s="76">
        <f t="shared" si="8945"/>
        <v>0</v>
      </c>
      <c r="KR487" s="45">
        <f t="shared" si="8946"/>
        <v>0</v>
      </c>
      <c r="KS487" s="51">
        <f t="shared" si="8947"/>
        <v>0</v>
      </c>
      <c r="KT487" s="79">
        <f t="shared" si="8948"/>
        <v>0</v>
      </c>
      <c r="KU487" s="52">
        <f t="shared" si="8949"/>
        <v>0</v>
      </c>
      <c r="KV487" s="52">
        <f t="shared" si="8950"/>
        <v>0</v>
      </c>
      <c r="KW487" s="77">
        <f t="shared" si="8951"/>
        <v>0</v>
      </c>
      <c r="KX487" s="80">
        <f t="shared" si="8952"/>
        <v>0</v>
      </c>
      <c r="KY487" s="29">
        <f t="shared" si="8953"/>
        <v>0</v>
      </c>
      <c r="KZ487" s="27">
        <f t="shared" si="8954"/>
        <v>0</v>
      </c>
      <c r="LA487" s="28">
        <f t="shared" si="8955"/>
        <v>0</v>
      </c>
      <c r="LB487" s="29">
        <f t="shared" si="8956"/>
        <v>0</v>
      </c>
      <c r="LC487" s="27">
        <f t="shared" si="8957"/>
        <v>0</v>
      </c>
      <c r="LD487" s="28">
        <f t="shared" si="8958"/>
        <v>0</v>
      </c>
      <c r="LE487" s="29">
        <f t="shared" si="8959"/>
        <v>0</v>
      </c>
    </row>
    <row r="488" spans="2:317" ht="20.25" hidden="1" customHeight="1" outlineLevel="3">
      <c r="B488" s="14"/>
      <c r="C488" s="15"/>
      <c r="D488" s="15"/>
      <c r="E488" s="15"/>
      <c r="F488" s="14"/>
      <c r="G488" s="294"/>
      <c r="H488" s="295"/>
      <c r="I488" s="241">
        <f t="shared" si="8750"/>
        <v>0</v>
      </c>
      <c r="J488" s="294"/>
      <c r="K488" s="295"/>
      <c r="L488" s="241">
        <f t="shared" si="8751"/>
        <v>0</v>
      </c>
      <c r="M488" s="78">
        <f t="shared" si="8752"/>
        <v>0</v>
      </c>
      <c r="N488" s="42">
        <f t="shared" si="8753"/>
        <v>0</v>
      </c>
      <c r="O488" s="43">
        <f t="shared" si="8754"/>
        <v>0</v>
      </c>
      <c r="P488" s="294"/>
      <c r="Q488" s="295"/>
      <c r="R488" s="241">
        <f t="shared" si="8755"/>
        <v>0</v>
      </c>
      <c r="S488" s="294"/>
      <c r="T488" s="295"/>
      <c r="U488" s="241">
        <f t="shared" si="8756"/>
        <v>0</v>
      </c>
      <c r="V488" s="78">
        <f t="shared" si="8757"/>
        <v>0</v>
      </c>
      <c r="W488" s="42">
        <f t="shared" si="8758"/>
        <v>0</v>
      </c>
      <c r="X488" s="43">
        <f t="shared" si="8759"/>
        <v>0</v>
      </c>
      <c r="Y488" s="294"/>
      <c r="Z488" s="295"/>
      <c r="AA488" s="241">
        <f t="shared" si="8760"/>
        <v>0</v>
      </c>
      <c r="AB488" s="294"/>
      <c r="AC488" s="295"/>
      <c r="AD488" s="241">
        <f t="shared" si="8761"/>
        <v>0</v>
      </c>
      <c r="AE488" s="278">
        <f t="shared" si="8762"/>
        <v>0</v>
      </c>
      <c r="AF488" s="232">
        <f t="shared" si="8763"/>
        <v>0</v>
      </c>
      <c r="AG488" s="233">
        <f t="shared" si="8764"/>
        <v>0</v>
      </c>
      <c r="AH488" s="472">
        <f t="shared" si="8765"/>
        <v>0</v>
      </c>
      <c r="AI488" s="450">
        <f t="shared" si="8766"/>
        <v>0</v>
      </c>
      <c r="AJ488" s="451">
        <f t="shared" si="8767"/>
        <v>0</v>
      </c>
      <c r="AK488" s="472">
        <f t="shared" si="8768"/>
        <v>0</v>
      </c>
      <c r="AL488" s="450">
        <f t="shared" si="8769"/>
        <v>0</v>
      </c>
      <c r="AM488" s="451">
        <f t="shared" si="8770"/>
        <v>0</v>
      </c>
      <c r="AN488" s="284">
        <f t="shared" si="8771"/>
        <v>0</v>
      </c>
      <c r="AO488" s="253">
        <f t="shared" si="8772"/>
        <v>0</v>
      </c>
      <c r="AP488" s="253">
        <f t="shared" si="8773"/>
        <v>0</v>
      </c>
      <c r="AQ488" s="106"/>
      <c r="AR488" s="108"/>
      <c r="AS488" s="90">
        <f t="shared" si="8774"/>
        <v>0</v>
      </c>
      <c r="AT488" s="106"/>
      <c r="AU488" s="108"/>
      <c r="AV488" s="90">
        <f t="shared" si="8775"/>
        <v>0</v>
      </c>
      <c r="AW488" s="278">
        <f t="shared" si="8776"/>
        <v>0</v>
      </c>
      <c r="AX488" s="232">
        <f t="shared" si="8777"/>
        <v>0</v>
      </c>
      <c r="AY488" s="233">
        <f t="shared" si="8778"/>
        <v>0</v>
      </c>
      <c r="AZ488" s="106"/>
      <c r="BA488" s="108"/>
      <c r="BB488" s="90">
        <f t="shared" si="8779"/>
        <v>0</v>
      </c>
      <c r="BC488" s="106"/>
      <c r="BD488" s="108"/>
      <c r="BE488" s="90">
        <f t="shared" si="8780"/>
        <v>0</v>
      </c>
      <c r="BF488" s="278">
        <f t="shared" si="8781"/>
        <v>0</v>
      </c>
      <c r="BG488" s="232">
        <f t="shared" si="8782"/>
        <v>0</v>
      </c>
      <c r="BH488" s="233">
        <f t="shared" si="8783"/>
        <v>0</v>
      </c>
      <c r="BI488" s="106"/>
      <c r="BJ488" s="108"/>
      <c r="BK488" s="90">
        <f t="shared" si="8784"/>
        <v>0</v>
      </c>
      <c r="BL488" s="106"/>
      <c r="BM488" s="108"/>
      <c r="BN488" s="90">
        <f t="shared" si="8785"/>
        <v>0</v>
      </c>
      <c r="BO488" s="278">
        <f t="shared" si="8786"/>
        <v>0</v>
      </c>
      <c r="BP488" s="232">
        <f t="shared" si="8787"/>
        <v>0</v>
      </c>
      <c r="BQ488" s="233">
        <f t="shared" si="8788"/>
        <v>0</v>
      </c>
      <c r="BR488" s="76">
        <f t="shared" si="8789"/>
        <v>0</v>
      </c>
      <c r="BS488" s="45">
        <f t="shared" si="8790"/>
        <v>0</v>
      </c>
      <c r="BT488" s="51">
        <f t="shared" si="8791"/>
        <v>0</v>
      </c>
      <c r="BU488" s="76">
        <f t="shared" si="8792"/>
        <v>0</v>
      </c>
      <c r="BV488" s="45">
        <f t="shared" si="8793"/>
        <v>0</v>
      </c>
      <c r="BW488" s="51">
        <f t="shared" si="8794"/>
        <v>0</v>
      </c>
      <c r="BX488" s="284">
        <f t="shared" si="8795"/>
        <v>0</v>
      </c>
      <c r="BY488" s="253">
        <f t="shared" si="8796"/>
        <v>0</v>
      </c>
      <c r="BZ488" s="253">
        <f t="shared" si="8797"/>
        <v>0</v>
      </c>
      <c r="CA488" s="294"/>
      <c r="CB488" s="295"/>
      <c r="CC488" s="241">
        <f t="shared" si="8798"/>
        <v>0</v>
      </c>
      <c r="CD488" s="294"/>
      <c r="CE488" s="295"/>
      <c r="CF488" s="241">
        <f t="shared" si="8799"/>
        <v>0</v>
      </c>
      <c r="CG488" s="278">
        <f t="shared" si="8800"/>
        <v>0</v>
      </c>
      <c r="CH488" s="232">
        <f t="shared" si="8801"/>
        <v>0</v>
      </c>
      <c r="CI488" s="233">
        <f t="shared" si="8802"/>
        <v>0</v>
      </c>
      <c r="CJ488" s="294"/>
      <c r="CK488" s="295"/>
      <c r="CL488" s="241">
        <f t="shared" si="8803"/>
        <v>0</v>
      </c>
      <c r="CM488" s="294"/>
      <c r="CN488" s="295"/>
      <c r="CO488" s="241">
        <f t="shared" si="8804"/>
        <v>0</v>
      </c>
      <c r="CP488" s="278">
        <f t="shared" si="8805"/>
        <v>0</v>
      </c>
      <c r="CQ488" s="232">
        <f t="shared" si="8806"/>
        <v>0</v>
      </c>
      <c r="CR488" s="233">
        <f t="shared" si="8807"/>
        <v>0</v>
      </c>
      <c r="CS488" s="294"/>
      <c r="CT488" s="295"/>
      <c r="CU488" s="241">
        <f t="shared" si="8808"/>
        <v>0</v>
      </c>
      <c r="CV488" s="294"/>
      <c r="CW488" s="295"/>
      <c r="CX488" s="241">
        <f t="shared" si="8809"/>
        <v>0</v>
      </c>
      <c r="CY488" s="278">
        <f t="shared" si="8810"/>
        <v>0</v>
      </c>
      <c r="CZ488" s="232">
        <f t="shared" si="8811"/>
        <v>0</v>
      </c>
      <c r="DA488" s="233">
        <f t="shared" si="8812"/>
        <v>0</v>
      </c>
      <c r="DB488" s="472">
        <f t="shared" si="8813"/>
        <v>0</v>
      </c>
      <c r="DC488" s="450">
        <f t="shared" si="8814"/>
        <v>0</v>
      </c>
      <c r="DD488" s="451">
        <f t="shared" si="8815"/>
        <v>0</v>
      </c>
      <c r="DE488" s="472">
        <f t="shared" si="8816"/>
        <v>0</v>
      </c>
      <c r="DF488" s="450">
        <f t="shared" si="8817"/>
        <v>0</v>
      </c>
      <c r="DG488" s="451">
        <f t="shared" si="8818"/>
        <v>0</v>
      </c>
      <c r="DH488" s="284">
        <f t="shared" si="8819"/>
        <v>0</v>
      </c>
      <c r="DI488" s="253">
        <f t="shared" si="8820"/>
        <v>0</v>
      </c>
      <c r="DJ488" s="253">
        <f t="shared" si="8821"/>
        <v>0</v>
      </c>
      <c r="DK488" s="106"/>
      <c r="DL488" s="108"/>
      <c r="DM488" s="90">
        <f t="shared" si="8822"/>
        <v>0</v>
      </c>
      <c r="DN488" s="106"/>
      <c r="DO488" s="108"/>
      <c r="DP488" s="90">
        <f t="shared" si="8823"/>
        <v>0</v>
      </c>
      <c r="DQ488" s="278">
        <f t="shared" si="8824"/>
        <v>0</v>
      </c>
      <c r="DR488" s="232">
        <f t="shared" si="8825"/>
        <v>0</v>
      </c>
      <c r="DS488" s="233">
        <f t="shared" si="8826"/>
        <v>0</v>
      </c>
      <c r="DT488" s="106"/>
      <c r="DU488" s="108"/>
      <c r="DV488" s="90">
        <f t="shared" si="8827"/>
        <v>0</v>
      </c>
      <c r="DW488" s="106"/>
      <c r="DX488" s="108"/>
      <c r="DY488" s="90">
        <f t="shared" si="8828"/>
        <v>0</v>
      </c>
      <c r="DZ488" s="278">
        <f t="shared" si="8829"/>
        <v>0</v>
      </c>
      <c r="EA488" s="232">
        <f t="shared" si="8830"/>
        <v>0</v>
      </c>
      <c r="EB488" s="233">
        <f t="shared" si="8831"/>
        <v>0</v>
      </c>
      <c r="EC488" s="106"/>
      <c r="ED488" s="108"/>
      <c r="EE488" s="90">
        <f t="shared" si="8832"/>
        <v>0</v>
      </c>
      <c r="EF488" s="106"/>
      <c r="EG488" s="108"/>
      <c r="EH488" s="90">
        <f t="shared" si="8833"/>
        <v>0</v>
      </c>
      <c r="EI488" s="78">
        <f t="shared" si="8834"/>
        <v>0</v>
      </c>
      <c r="EJ488" s="42">
        <f t="shared" si="8835"/>
        <v>0</v>
      </c>
      <c r="EK488" s="43">
        <f t="shared" si="8836"/>
        <v>0</v>
      </c>
      <c r="EL488" s="76">
        <f t="shared" si="8837"/>
        <v>0</v>
      </c>
      <c r="EM488" s="45">
        <f t="shared" si="8838"/>
        <v>0</v>
      </c>
      <c r="EN488" s="51">
        <f t="shared" si="8839"/>
        <v>0</v>
      </c>
      <c r="EO488" s="76">
        <f t="shared" si="8840"/>
        <v>0</v>
      </c>
      <c r="EP488" s="45">
        <f t="shared" si="8841"/>
        <v>0</v>
      </c>
      <c r="EQ488" s="51">
        <f t="shared" si="8842"/>
        <v>0</v>
      </c>
      <c r="ER488" s="79">
        <f t="shared" si="8843"/>
        <v>0</v>
      </c>
      <c r="ES488" s="52">
        <f t="shared" si="8844"/>
        <v>0</v>
      </c>
      <c r="ET488" s="52">
        <f t="shared" si="8845"/>
        <v>0</v>
      </c>
      <c r="EU488" s="77">
        <f t="shared" si="8846"/>
        <v>0</v>
      </c>
      <c r="EV488" s="80">
        <f t="shared" si="8847"/>
        <v>0</v>
      </c>
      <c r="EW488" s="29">
        <f t="shared" si="8848"/>
        <v>0</v>
      </c>
      <c r="EX488" s="27">
        <f t="shared" si="8849"/>
        <v>0</v>
      </c>
      <c r="EY488" s="28">
        <f t="shared" si="8850"/>
        <v>0</v>
      </c>
      <c r="EZ488" s="29">
        <f t="shared" si="8851"/>
        <v>0</v>
      </c>
      <c r="FA488" s="27">
        <f t="shared" si="8852"/>
        <v>0</v>
      </c>
      <c r="FB488" s="28">
        <f t="shared" si="8853"/>
        <v>0</v>
      </c>
      <c r="FC488" s="29">
        <f t="shared" si="8854"/>
        <v>0</v>
      </c>
      <c r="FE488" s="14"/>
      <c r="FF488" s="15"/>
      <c r="FG488" s="15"/>
      <c r="FH488" s="14"/>
      <c r="FI488" s="294"/>
      <c r="FJ488" s="295"/>
      <c r="FK488" s="241">
        <f t="shared" si="8855"/>
        <v>0</v>
      </c>
      <c r="FL488" s="294"/>
      <c r="FM488" s="295"/>
      <c r="FN488" s="241">
        <f t="shared" si="8856"/>
        <v>0</v>
      </c>
      <c r="FO488" s="78">
        <f t="shared" si="8857"/>
        <v>0</v>
      </c>
      <c r="FP488" s="42">
        <f t="shared" si="8858"/>
        <v>0</v>
      </c>
      <c r="FQ488" s="43">
        <f t="shared" si="8859"/>
        <v>0</v>
      </c>
      <c r="FR488" s="294"/>
      <c r="FS488" s="295"/>
      <c r="FT488" s="241">
        <f t="shared" si="8860"/>
        <v>0</v>
      </c>
      <c r="FU488" s="294"/>
      <c r="FV488" s="295"/>
      <c r="FW488" s="241">
        <f t="shared" si="8861"/>
        <v>0</v>
      </c>
      <c r="FX488" s="78">
        <f t="shared" si="8862"/>
        <v>0</v>
      </c>
      <c r="FY488" s="42">
        <f t="shared" si="8863"/>
        <v>0</v>
      </c>
      <c r="FZ488" s="43">
        <f t="shared" si="8864"/>
        <v>0</v>
      </c>
      <c r="GA488" s="294"/>
      <c r="GB488" s="295"/>
      <c r="GC488" s="241">
        <f t="shared" si="8865"/>
        <v>0</v>
      </c>
      <c r="GD488" s="294"/>
      <c r="GE488" s="295"/>
      <c r="GF488" s="241">
        <f t="shared" si="8866"/>
        <v>0</v>
      </c>
      <c r="GG488" s="278">
        <f t="shared" si="8867"/>
        <v>0</v>
      </c>
      <c r="GH488" s="232">
        <f t="shared" si="8868"/>
        <v>0</v>
      </c>
      <c r="GI488" s="233">
        <f t="shared" si="8869"/>
        <v>0</v>
      </c>
      <c r="GJ488" s="472">
        <f t="shared" si="8870"/>
        <v>0</v>
      </c>
      <c r="GK488" s="450">
        <f t="shared" si="8871"/>
        <v>0</v>
      </c>
      <c r="GL488" s="451">
        <f t="shared" si="8872"/>
        <v>0</v>
      </c>
      <c r="GM488" s="472">
        <f t="shared" si="8873"/>
        <v>0</v>
      </c>
      <c r="GN488" s="450">
        <f t="shared" si="8874"/>
        <v>0</v>
      </c>
      <c r="GO488" s="451">
        <f t="shared" si="8875"/>
        <v>0</v>
      </c>
      <c r="GP488" s="284">
        <f t="shared" si="8876"/>
        <v>0</v>
      </c>
      <c r="GQ488" s="253">
        <f t="shared" si="8877"/>
        <v>0</v>
      </c>
      <c r="GR488" s="253">
        <f t="shared" si="8878"/>
        <v>0</v>
      </c>
      <c r="GS488" s="106"/>
      <c r="GT488" s="108"/>
      <c r="GU488" s="90">
        <f t="shared" si="8879"/>
        <v>0</v>
      </c>
      <c r="GV488" s="106"/>
      <c r="GW488" s="108"/>
      <c r="GX488" s="90">
        <f t="shared" si="8880"/>
        <v>0</v>
      </c>
      <c r="GY488" s="278">
        <f t="shared" si="8881"/>
        <v>0</v>
      </c>
      <c r="GZ488" s="232">
        <f t="shared" si="8882"/>
        <v>0</v>
      </c>
      <c r="HA488" s="233">
        <f t="shared" si="8883"/>
        <v>0</v>
      </c>
      <c r="HB488" s="106"/>
      <c r="HC488" s="108"/>
      <c r="HD488" s="90">
        <f t="shared" si="8884"/>
        <v>0</v>
      </c>
      <c r="HE488" s="106"/>
      <c r="HF488" s="108"/>
      <c r="HG488" s="90">
        <f t="shared" si="8885"/>
        <v>0</v>
      </c>
      <c r="HH488" s="278">
        <f t="shared" si="8886"/>
        <v>0</v>
      </c>
      <c r="HI488" s="232">
        <f t="shared" si="8887"/>
        <v>0</v>
      </c>
      <c r="HJ488" s="233">
        <f t="shared" si="8888"/>
        <v>0</v>
      </c>
      <c r="HK488" s="106"/>
      <c r="HL488" s="108"/>
      <c r="HM488" s="90">
        <f t="shared" si="8889"/>
        <v>0</v>
      </c>
      <c r="HN488" s="106"/>
      <c r="HO488" s="108"/>
      <c r="HP488" s="90">
        <f t="shared" si="8890"/>
        <v>0</v>
      </c>
      <c r="HQ488" s="278">
        <f t="shared" si="8891"/>
        <v>0</v>
      </c>
      <c r="HR488" s="232">
        <f t="shared" si="8892"/>
        <v>0</v>
      </c>
      <c r="HS488" s="233">
        <f t="shared" si="8893"/>
        <v>0</v>
      </c>
      <c r="HT488" s="76">
        <f t="shared" si="8894"/>
        <v>0</v>
      </c>
      <c r="HU488" s="45">
        <f t="shared" si="8895"/>
        <v>0</v>
      </c>
      <c r="HV488" s="51">
        <f t="shared" si="8896"/>
        <v>0</v>
      </c>
      <c r="HW488" s="76">
        <f t="shared" si="8897"/>
        <v>0</v>
      </c>
      <c r="HX488" s="45">
        <f t="shared" si="8898"/>
        <v>0</v>
      </c>
      <c r="HY488" s="51">
        <f t="shared" si="8899"/>
        <v>0</v>
      </c>
      <c r="HZ488" s="284">
        <f t="shared" si="8900"/>
        <v>0</v>
      </c>
      <c r="IA488" s="253">
        <f t="shared" si="8901"/>
        <v>0</v>
      </c>
      <c r="IB488" s="253">
        <f t="shared" si="8902"/>
        <v>0</v>
      </c>
      <c r="IC488" s="294"/>
      <c r="ID488" s="295"/>
      <c r="IE488" s="241">
        <f t="shared" si="8903"/>
        <v>0</v>
      </c>
      <c r="IF488" s="294"/>
      <c r="IG488" s="295"/>
      <c r="IH488" s="241">
        <f t="shared" si="8904"/>
        <v>0</v>
      </c>
      <c r="II488" s="278">
        <f t="shared" si="8905"/>
        <v>0</v>
      </c>
      <c r="IJ488" s="232">
        <f t="shared" si="8906"/>
        <v>0</v>
      </c>
      <c r="IK488" s="233">
        <f t="shared" si="8907"/>
        <v>0</v>
      </c>
      <c r="IL488" s="294"/>
      <c r="IM488" s="295"/>
      <c r="IN488" s="241">
        <f t="shared" si="8908"/>
        <v>0</v>
      </c>
      <c r="IO488" s="294"/>
      <c r="IP488" s="295"/>
      <c r="IQ488" s="241">
        <f t="shared" si="8909"/>
        <v>0</v>
      </c>
      <c r="IR488" s="278">
        <f t="shared" si="8910"/>
        <v>0</v>
      </c>
      <c r="IS488" s="232">
        <f t="shared" si="8911"/>
        <v>0</v>
      </c>
      <c r="IT488" s="233">
        <f t="shared" si="8912"/>
        <v>0</v>
      </c>
      <c r="IU488" s="294"/>
      <c r="IV488" s="295"/>
      <c r="IW488" s="241">
        <f t="shared" si="8913"/>
        <v>0</v>
      </c>
      <c r="IX488" s="294"/>
      <c r="IY488" s="295"/>
      <c r="IZ488" s="241">
        <f t="shared" si="8914"/>
        <v>0</v>
      </c>
      <c r="JA488" s="278">
        <f t="shared" si="8915"/>
        <v>0</v>
      </c>
      <c r="JB488" s="232">
        <f t="shared" si="8916"/>
        <v>0</v>
      </c>
      <c r="JC488" s="233">
        <f t="shared" si="8917"/>
        <v>0</v>
      </c>
      <c r="JD488" s="472">
        <f t="shared" si="8918"/>
        <v>0</v>
      </c>
      <c r="JE488" s="450">
        <f t="shared" si="8919"/>
        <v>0</v>
      </c>
      <c r="JF488" s="451">
        <f t="shared" si="8920"/>
        <v>0</v>
      </c>
      <c r="JG488" s="472">
        <f t="shared" si="8921"/>
        <v>0</v>
      </c>
      <c r="JH488" s="450">
        <f t="shared" si="8922"/>
        <v>0</v>
      </c>
      <c r="JI488" s="451">
        <f t="shared" si="8923"/>
        <v>0</v>
      </c>
      <c r="JJ488" s="284">
        <f t="shared" si="8924"/>
        <v>0</v>
      </c>
      <c r="JK488" s="253">
        <f t="shared" si="8925"/>
        <v>0</v>
      </c>
      <c r="JL488" s="253">
        <f t="shared" si="8926"/>
        <v>0</v>
      </c>
      <c r="JM488" s="106"/>
      <c r="JN488" s="108"/>
      <c r="JO488" s="90">
        <f t="shared" si="8927"/>
        <v>0</v>
      </c>
      <c r="JP488" s="106"/>
      <c r="JQ488" s="108"/>
      <c r="JR488" s="90">
        <f t="shared" si="8928"/>
        <v>0</v>
      </c>
      <c r="JS488" s="278">
        <f t="shared" si="8929"/>
        <v>0</v>
      </c>
      <c r="JT488" s="232">
        <f t="shared" si="8930"/>
        <v>0</v>
      </c>
      <c r="JU488" s="233">
        <f t="shared" si="8931"/>
        <v>0</v>
      </c>
      <c r="JV488" s="106"/>
      <c r="JW488" s="108"/>
      <c r="JX488" s="90">
        <f t="shared" si="8932"/>
        <v>0</v>
      </c>
      <c r="JY488" s="106"/>
      <c r="JZ488" s="108"/>
      <c r="KA488" s="90">
        <f t="shared" si="8933"/>
        <v>0</v>
      </c>
      <c r="KB488" s="278">
        <f t="shared" si="8934"/>
        <v>0</v>
      </c>
      <c r="KC488" s="232">
        <f t="shared" si="8935"/>
        <v>0</v>
      </c>
      <c r="KD488" s="233">
        <f t="shared" si="8936"/>
        <v>0</v>
      </c>
      <c r="KE488" s="106"/>
      <c r="KF488" s="108"/>
      <c r="KG488" s="90">
        <f t="shared" si="8937"/>
        <v>0</v>
      </c>
      <c r="KH488" s="106"/>
      <c r="KI488" s="108"/>
      <c r="KJ488" s="90">
        <f t="shared" si="8938"/>
        <v>0</v>
      </c>
      <c r="KK488" s="78">
        <f t="shared" si="8939"/>
        <v>0</v>
      </c>
      <c r="KL488" s="42">
        <f t="shared" si="8940"/>
        <v>0</v>
      </c>
      <c r="KM488" s="43">
        <f t="shared" si="8941"/>
        <v>0</v>
      </c>
      <c r="KN488" s="76">
        <f t="shared" si="8942"/>
        <v>0</v>
      </c>
      <c r="KO488" s="45">
        <f t="shared" si="8943"/>
        <v>0</v>
      </c>
      <c r="KP488" s="51">
        <f t="shared" si="8944"/>
        <v>0</v>
      </c>
      <c r="KQ488" s="76">
        <f t="shared" si="8945"/>
        <v>0</v>
      </c>
      <c r="KR488" s="45">
        <f t="shared" si="8946"/>
        <v>0</v>
      </c>
      <c r="KS488" s="51">
        <f t="shared" si="8947"/>
        <v>0</v>
      </c>
      <c r="KT488" s="79">
        <f t="shared" si="8948"/>
        <v>0</v>
      </c>
      <c r="KU488" s="52">
        <f t="shared" si="8949"/>
        <v>0</v>
      </c>
      <c r="KV488" s="52">
        <f t="shared" si="8950"/>
        <v>0</v>
      </c>
      <c r="KW488" s="77">
        <f t="shared" si="8951"/>
        <v>0</v>
      </c>
      <c r="KX488" s="80">
        <f t="shared" si="8952"/>
        <v>0</v>
      </c>
      <c r="KY488" s="29">
        <f t="shared" si="8953"/>
        <v>0</v>
      </c>
      <c r="KZ488" s="27">
        <f t="shared" si="8954"/>
        <v>0</v>
      </c>
      <c r="LA488" s="28">
        <f t="shared" si="8955"/>
        <v>0</v>
      </c>
      <c r="LB488" s="29">
        <f t="shared" si="8956"/>
        <v>0</v>
      </c>
      <c r="LC488" s="27">
        <f t="shared" si="8957"/>
        <v>0</v>
      </c>
      <c r="LD488" s="28">
        <f t="shared" si="8958"/>
        <v>0</v>
      </c>
      <c r="LE488" s="29">
        <f t="shared" si="8959"/>
        <v>0</v>
      </c>
    </row>
    <row r="489" spans="2:317" s="129" customFormat="1" ht="20.25" hidden="1" customHeight="1" outlineLevel="2">
      <c r="B489" s="119" t="s">
        <v>258</v>
      </c>
      <c r="C489" s="120"/>
      <c r="D489" s="120"/>
      <c r="E489" s="120"/>
      <c r="F489" s="121"/>
      <c r="G489" s="430">
        <f>SUBTOTAL(9,G486:G488)</f>
        <v>0</v>
      </c>
      <c r="H489" s="420"/>
      <c r="I489" s="414">
        <f>SUBTOTAL(9,I486:I488)</f>
        <v>0</v>
      </c>
      <c r="J489" s="430">
        <f>SUBTOTAL(9,J486:J488)</f>
        <v>0</v>
      </c>
      <c r="K489" s="420"/>
      <c r="L489" s="414">
        <f>SUBTOTAL(9,L486:L488)</f>
        <v>0</v>
      </c>
      <c r="M489" s="109">
        <f>SUBTOTAL(9,M486:M488)</f>
        <v>0</v>
      </c>
      <c r="N489" s="92"/>
      <c r="O489" s="93">
        <f>SUBTOTAL(9,O486:O488)</f>
        <v>0</v>
      </c>
      <c r="P489" s="430">
        <f>SUBTOTAL(9,P486:P488)</f>
        <v>0</v>
      </c>
      <c r="Q489" s="420"/>
      <c r="R489" s="414">
        <f>SUBTOTAL(9,R486:R488)</f>
        <v>0</v>
      </c>
      <c r="S489" s="430">
        <f>SUBTOTAL(9,S486:S488)</f>
        <v>0</v>
      </c>
      <c r="T489" s="420"/>
      <c r="U489" s="414">
        <f>SUBTOTAL(9,U486:U488)</f>
        <v>0</v>
      </c>
      <c r="V489" s="109">
        <f>SUBTOTAL(9,V486:V488)</f>
        <v>0</v>
      </c>
      <c r="W489" s="92"/>
      <c r="X489" s="93">
        <f>SUBTOTAL(9,X486:X488)</f>
        <v>0</v>
      </c>
      <c r="Y489" s="430">
        <f>SUBTOTAL(9,Y486:Y488)</f>
        <v>0</v>
      </c>
      <c r="Z489" s="420"/>
      <c r="AA489" s="414">
        <f>SUBTOTAL(9,AA486:AA488)</f>
        <v>0</v>
      </c>
      <c r="AB489" s="430">
        <f>SUBTOTAL(9,AB486:AB488)</f>
        <v>0</v>
      </c>
      <c r="AC489" s="420"/>
      <c r="AD489" s="414">
        <f>SUBTOTAL(9,AD486:AD488)</f>
        <v>0</v>
      </c>
      <c r="AE489" s="285">
        <f>SUBTOTAL(9,AE486:AE488)</f>
        <v>0</v>
      </c>
      <c r="AF489" s="256"/>
      <c r="AG489" s="257">
        <f>SUBTOTAL(9,AG486:AG488)</f>
        <v>0</v>
      </c>
      <c r="AH489" s="473">
        <f>SUBTOTAL(9,AH486:AH488)</f>
        <v>0</v>
      </c>
      <c r="AI489" s="458" t="str">
        <f>IF(AJ489,AJ489/AH489,"")</f>
        <v/>
      </c>
      <c r="AJ489" s="454">
        <f>SUBTOTAL(9,AJ486:AJ488)</f>
        <v>0</v>
      </c>
      <c r="AK489" s="473">
        <f>SUBTOTAL(9,AK486:AK488)</f>
        <v>0</v>
      </c>
      <c r="AL489" s="458" t="str">
        <f>IF(AM489,AM489/AK489,"")</f>
        <v/>
      </c>
      <c r="AM489" s="455">
        <f>SUBTOTAL(9,AM486:AM488)</f>
        <v>0</v>
      </c>
      <c r="AN489" s="286">
        <f>SUBTOTAL(9,AN486:AN488)</f>
        <v>0</v>
      </c>
      <c r="AO489" s="258"/>
      <c r="AP489" s="258">
        <f>SUBTOTAL(9,AP486:AP488)</f>
        <v>0</v>
      </c>
      <c r="AQ489" s="109">
        <f>SUBTOTAL(9,AQ486:AQ488)</f>
        <v>0</v>
      </c>
      <c r="AR489" s="101"/>
      <c r="AS489" s="93">
        <f>SUBTOTAL(9,AS486:AS488)</f>
        <v>0</v>
      </c>
      <c r="AT489" s="109">
        <f>SUBTOTAL(9,AT486:AT488)</f>
        <v>0</v>
      </c>
      <c r="AU489" s="101"/>
      <c r="AV489" s="93">
        <f>SUBTOTAL(9,AV486:AV488)</f>
        <v>0</v>
      </c>
      <c r="AW489" s="285">
        <f>SUBTOTAL(9,AW486:AW488)</f>
        <v>0</v>
      </c>
      <c r="AX489" s="256"/>
      <c r="AY489" s="257">
        <f>SUBTOTAL(9,AY486:AY488)</f>
        <v>0</v>
      </c>
      <c r="AZ489" s="109">
        <f>SUBTOTAL(9,AZ486:AZ488)</f>
        <v>0</v>
      </c>
      <c r="BA489" s="101"/>
      <c r="BB489" s="93">
        <f>SUBTOTAL(9,BB486:BB488)</f>
        <v>0</v>
      </c>
      <c r="BC489" s="109">
        <f>SUBTOTAL(9,BC486:BC488)</f>
        <v>0</v>
      </c>
      <c r="BD489" s="101"/>
      <c r="BE489" s="93">
        <f>SUBTOTAL(9,BE486:BE488)</f>
        <v>0</v>
      </c>
      <c r="BF489" s="285">
        <f>SUBTOTAL(9,BF486:BF488)</f>
        <v>0</v>
      </c>
      <c r="BG489" s="256"/>
      <c r="BH489" s="257">
        <f>SUBTOTAL(9,BH486:BH488)</f>
        <v>0</v>
      </c>
      <c r="BI489" s="109">
        <f>SUBTOTAL(9,BI486:BI488)</f>
        <v>0</v>
      </c>
      <c r="BJ489" s="101"/>
      <c r="BK489" s="93">
        <f>SUBTOTAL(9,BK486:BK488)</f>
        <v>0</v>
      </c>
      <c r="BL489" s="109">
        <f>SUBTOTAL(9,BL486:BL488)</f>
        <v>0</v>
      </c>
      <c r="BM489" s="101"/>
      <c r="BN489" s="93">
        <f>SUBTOTAL(9,BN486:BN488)</f>
        <v>0</v>
      </c>
      <c r="BO489" s="285">
        <f>SUBTOTAL(9,BO486:BO488)</f>
        <v>0</v>
      </c>
      <c r="BP489" s="256"/>
      <c r="BQ489" s="257">
        <f>SUBTOTAL(9,BQ486:BQ488)</f>
        <v>0</v>
      </c>
      <c r="BR489" s="161">
        <f>SUBTOTAL(9,BR486:BR488)</f>
        <v>0</v>
      </c>
      <c r="BS489" s="130" t="str">
        <f>IF(BT489,BT489/BR489,"")</f>
        <v/>
      </c>
      <c r="BT489" s="124">
        <f>SUBTOTAL(9,BT486:BT488)</f>
        <v>0</v>
      </c>
      <c r="BU489" s="161">
        <f>SUBTOTAL(9,BU486:BU488)</f>
        <v>0</v>
      </c>
      <c r="BV489" s="130" t="str">
        <f>IF(BW489,BW489/BU489,"")</f>
        <v/>
      </c>
      <c r="BW489" s="496">
        <f>SUBTOTAL(9,BW486:BW488)</f>
        <v>0</v>
      </c>
      <c r="BX489" s="286">
        <f>SUBTOTAL(9,BX486:BX488)</f>
        <v>0</v>
      </c>
      <c r="BY489" s="258"/>
      <c r="BZ489" s="258">
        <f>SUBTOTAL(9,BZ486:BZ488)</f>
        <v>0</v>
      </c>
      <c r="CA489" s="430">
        <f>SUBTOTAL(9,CA486:CA488)</f>
        <v>0</v>
      </c>
      <c r="CB489" s="420"/>
      <c r="CC489" s="414">
        <f>SUBTOTAL(9,CC486:CC488)</f>
        <v>0</v>
      </c>
      <c r="CD489" s="430">
        <f>SUBTOTAL(9,CD486:CD488)</f>
        <v>0</v>
      </c>
      <c r="CE489" s="420"/>
      <c r="CF489" s="414">
        <f>SUBTOTAL(9,CF486:CF488)</f>
        <v>0</v>
      </c>
      <c r="CG489" s="285">
        <f>SUBTOTAL(9,CG486:CG488)</f>
        <v>0</v>
      </c>
      <c r="CH489" s="256"/>
      <c r="CI489" s="257">
        <f>SUBTOTAL(9,CI486:CI488)</f>
        <v>0</v>
      </c>
      <c r="CJ489" s="430">
        <f>SUBTOTAL(9,CJ486:CJ488)</f>
        <v>0</v>
      </c>
      <c r="CK489" s="420"/>
      <c r="CL489" s="414">
        <f>SUBTOTAL(9,CL486:CL488)</f>
        <v>0</v>
      </c>
      <c r="CM489" s="430">
        <f>SUBTOTAL(9,CM486:CM488)</f>
        <v>0</v>
      </c>
      <c r="CN489" s="420"/>
      <c r="CO489" s="414">
        <f>SUBTOTAL(9,CO486:CO488)</f>
        <v>0</v>
      </c>
      <c r="CP489" s="285">
        <f>SUBTOTAL(9,CP486:CP488)</f>
        <v>0</v>
      </c>
      <c r="CQ489" s="256"/>
      <c r="CR489" s="257">
        <f>SUBTOTAL(9,CR486:CR488)</f>
        <v>0</v>
      </c>
      <c r="CS489" s="430">
        <f>SUBTOTAL(9,CS486:CS488)</f>
        <v>0</v>
      </c>
      <c r="CT489" s="420"/>
      <c r="CU489" s="414">
        <f>SUBTOTAL(9,CU486:CU488)</f>
        <v>0</v>
      </c>
      <c r="CV489" s="430">
        <f>SUBTOTAL(9,CV486:CV488)</f>
        <v>0</v>
      </c>
      <c r="CW489" s="420"/>
      <c r="CX489" s="414">
        <f>SUBTOTAL(9,CX486:CX488)</f>
        <v>0</v>
      </c>
      <c r="CY489" s="285">
        <f>SUBTOTAL(9,CY486:CY488)</f>
        <v>0</v>
      </c>
      <c r="CZ489" s="256"/>
      <c r="DA489" s="257">
        <f>SUBTOTAL(9,DA486:DA488)</f>
        <v>0</v>
      </c>
      <c r="DB489" s="473">
        <f>SUBTOTAL(9,DB486:DB488)</f>
        <v>0</v>
      </c>
      <c r="DC489" s="458" t="str">
        <f>IF(DD489,DD489/DB489,"")</f>
        <v/>
      </c>
      <c r="DD489" s="454">
        <f>SUBTOTAL(9,DD486:DD488)</f>
        <v>0</v>
      </c>
      <c r="DE489" s="473">
        <f>SUBTOTAL(9,DE486:DE488)</f>
        <v>0</v>
      </c>
      <c r="DF489" s="458" t="str">
        <f>IF(DG489,DG489/DE489,"")</f>
        <v/>
      </c>
      <c r="DG489" s="455">
        <f>SUBTOTAL(9,DG486:DG488)</f>
        <v>0</v>
      </c>
      <c r="DH489" s="286">
        <f>SUBTOTAL(9,DH486:DH488)</f>
        <v>0</v>
      </c>
      <c r="DI489" s="258"/>
      <c r="DJ489" s="258">
        <f>SUBTOTAL(9,DJ486:DJ488)</f>
        <v>0</v>
      </c>
      <c r="DK489" s="109">
        <f>SUBTOTAL(9,DK486:DK488)</f>
        <v>0</v>
      </c>
      <c r="DL489" s="101"/>
      <c r="DM489" s="93">
        <f>SUBTOTAL(9,DM486:DM488)</f>
        <v>0</v>
      </c>
      <c r="DN489" s="109">
        <f>SUBTOTAL(9,DN486:DN488)</f>
        <v>0</v>
      </c>
      <c r="DO489" s="101"/>
      <c r="DP489" s="93">
        <f>SUBTOTAL(9,DP486:DP488)</f>
        <v>0</v>
      </c>
      <c r="DQ489" s="285">
        <f>SUBTOTAL(9,DQ486:DQ488)</f>
        <v>0</v>
      </c>
      <c r="DR489" s="256"/>
      <c r="DS489" s="257">
        <f>SUBTOTAL(9,DS486:DS488)</f>
        <v>0</v>
      </c>
      <c r="DT489" s="109">
        <f>SUBTOTAL(9,DT486:DT488)</f>
        <v>0</v>
      </c>
      <c r="DU489" s="101"/>
      <c r="DV489" s="93">
        <f>SUBTOTAL(9,DV486:DV488)</f>
        <v>0</v>
      </c>
      <c r="DW489" s="109">
        <f>SUBTOTAL(9,DW486:DW488)</f>
        <v>0</v>
      </c>
      <c r="DX489" s="101"/>
      <c r="DY489" s="93">
        <f>SUBTOTAL(9,DY486:DY488)</f>
        <v>0</v>
      </c>
      <c r="DZ489" s="285">
        <f>SUBTOTAL(9,DZ486:DZ488)</f>
        <v>0</v>
      </c>
      <c r="EA489" s="256"/>
      <c r="EB489" s="257">
        <f>SUBTOTAL(9,EB486:EB488)</f>
        <v>0</v>
      </c>
      <c r="EC489" s="109">
        <f>SUBTOTAL(9,EC486:EC488)</f>
        <v>0</v>
      </c>
      <c r="ED489" s="101"/>
      <c r="EE489" s="93">
        <f>SUBTOTAL(9,EE486:EE488)</f>
        <v>0</v>
      </c>
      <c r="EF489" s="109">
        <f>SUBTOTAL(9,EF486:EF488)</f>
        <v>0</v>
      </c>
      <c r="EG489" s="101"/>
      <c r="EH489" s="93">
        <f>SUBTOTAL(9,EH486:EH488)</f>
        <v>0</v>
      </c>
      <c r="EI489" s="109">
        <f>SUBTOTAL(9,EI486:EI488)</f>
        <v>0</v>
      </c>
      <c r="EJ489" s="92"/>
      <c r="EK489" s="93">
        <f>SUBTOTAL(9,EK486:EK488)</f>
        <v>0</v>
      </c>
      <c r="EL489" s="161">
        <f>SUBTOTAL(9,EL486:EL488)</f>
        <v>0</v>
      </c>
      <c r="EM489" s="130" t="str">
        <f>IF(EN489,EN489/EL489,"")</f>
        <v/>
      </c>
      <c r="EN489" s="124">
        <f>SUBTOTAL(9,EN486:EN488)</f>
        <v>0</v>
      </c>
      <c r="EO489" s="161">
        <f>SUBTOTAL(9,EO486:EO488)</f>
        <v>0</v>
      </c>
      <c r="EP489" s="130" t="str">
        <f>IF(EQ489,EQ489/EO489,"")</f>
        <v/>
      </c>
      <c r="EQ489" s="496">
        <f>SUBTOTAL(9,EQ486:EQ488)</f>
        <v>0</v>
      </c>
      <c r="ER489" s="162">
        <f>SUBTOTAL(9,ER486:ER488)</f>
        <v>0</v>
      </c>
      <c r="ES489" s="124"/>
      <c r="ET489" s="124">
        <f>SUBTOTAL(9,ET486:ET488)</f>
        <v>0</v>
      </c>
      <c r="EU489" s="163">
        <f>SUBTOTAL(9,EU486:EU488)</f>
        <v>0</v>
      </c>
      <c r="EV489" s="164" t="str">
        <f>IF(EW489,EW489/EU489,"")</f>
        <v/>
      </c>
      <c r="EW489" s="128">
        <f>SUBTOTAL(9,EW486:EW488)</f>
        <v>0</v>
      </c>
      <c r="EX489" s="126">
        <f>SUBTOTAL(9,EX486:EX488)</f>
        <v>0</v>
      </c>
      <c r="EY489" s="127" t="str">
        <f>IF(EZ489,EZ489/EX489,"")</f>
        <v/>
      </c>
      <c r="EZ489" s="128">
        <f>SUBTOTAL(9,EZ486:EZ488)</f>
        <v>0</v>
      </c>
      <c r="FA489" s="126">
        <f>SUBTOTAL(9,FA486:FA488)</f>
        <v>0</v>
      </c>
      <c r="FB489" s="127"/>
      <c r="FC489" s="128">
        <f>SUBTOTAL(9,FC486:FC488)</f>
        <v>0</v>
      </c>
      <c r="FE489" s="119" t="s">
        <v>258</v>
      </c>
      <c r="FF489" s="120"/>
      <c r="FG489" s="120"/>
      <c r="FH489" s="121"/>
      <c r="FI489" s="430">
        <f>SUBTOTAL(9,FI486:FI488)</f>
        <v>0</v>
      </c>
      <c r="FJ489" s="420"/>
      <c r="FK489" s="414">
        <f>SUBTOTAL(9,FK486:FK488)</f>
        <v>0</v>
      </c>
      <c r="FL489" s="430">
        <f>SUBTOTAL(9,FL486:FL488)</f>
        <v>0</v>
      </c>
      <c r="FM489" s="420"/>
      <c r="FN489" s="414">
        <f>SUBTOTAL(9,FN486:FN488)</f>
        <v>0</v>
      </c>
      <c r="FO489" s="109">
        <f>SUBTOTAL(9,FO486:FO488)</f>
        <v>0</v>
      </c>
      <c r="FP489" s="92"/>
      <c r="FQ489" s="93">
        <f>SUBTOTAL(9,FQ486:FQ488)</f>
        <v>0</v>
      </c>
      <c r="FR489" s="430">
        <f>SUBTOTAL(9,FR486:FR488)</f>
        <v>0</v>
      </c>
      <c r="FS489" s="420"/>
      <c r="FT489" s="414">
        <f>SUBTOTAL(9,FT486:FT488)</f>
        <v>0</v>
      </c>
      <c r="FU489" s="430">
        <f>SUBTOTAL(9,FU486:FU488)</f>
        <v>0</v>
      </c>
      <c r="FV489" s="420"/>
      <c r="FW489" s="414">
        <f>SUBTOTAL(9,FW486:FW488)</f>
        <v>0</v>
      </c>
      <c r="FX489" s="109">
        <f>SUBTOTAL(9,FX486:FX488)</f>
        <v>0</v>
      </c>
      <c r="FY489" s="92"/>
      <c r="FZ489" s="93">
        <f>SUBTOTAL(9,FZ486:FZ488)</f>
        <v>0</v>
      </c>
      <c r="GA489" s="430">
        <f>SUBTOTAL(9,GA486:GA488)</f>
        <v>0</v>
      </c>
      <c r="GB489" s="420"/>
      <c r="GC489" s="414">
        <f>SUBTOTAL(9,GC486:GC488)</f>
        <v>0</v>
      </c>
      <c r="GD489" s="430">
        <f>SUBTOTAL(9,GD486:GD488)</f>
        <v>0</v>
      </c>
      <c r="GE489" s="420"/>
      <c r="GF489" s="414">
        <f>SUBTOTAL(9,GF486:GF488)</f>
        <v>0</v>
      </c>
      <c r="GG489" s="285">
        <f>SUBTOTAL(9,GG486:GG488)</f>
        <v>0</v>
      </c>
      <c r="GH489" s="256"/>
      <c r="GI489" s="257">
        <f>SUBTOTAL(9,GI486:GI488)</f>
        <v>0</v>
      </c>
      <c r="GJ489" s="473">
        <f>SUBTOTAL(9,GJ486:GJ488)</f>
        <v>0</v>
      </c>
      <c r="GK489" s="458" t="str">
        <f>IF(GL489,GL489/GJ489,"")</f>
        <v/>
      </c>
      <c r="GL489" s="454">
        <f>SUBTOTAL(9,GL486:GL488)</f>
        <v>0</v>
      </c>
      <c r="GM489" s="473">
        <f>SUBTOTAL(9,GM486:GM488)</f>
        <v>0</v>
      </c>
      <c r="GN489" s="458" t="str">
        <f>IF(GO489,GO489/GM489,"")</f>
        <v/>
      </c>
      <c r="GO489" s="455">
        <f>SUBTOTAL(9,GO486:GO488)</f>
        <v>0</v>
      </c>
      <c r="GP489" s="286">
        <f>SUBTOTAL(9,GP486:GP488)</f>
        <v>0</v>
      </c>
      <c r="GQ489" s="258"/>
      <c r="GR489" s="258">
        <f>SUBTOTAL(9,GR486:GR488)</f>
        <v>0</v>
      </c>
      <c r="GS489" s="109">
        <f>SUBTOTAL(9,GS486:GS488)</f>
        <v>0</v>
      </c>
      <c r="GT489" s="101"/>
      <c r="GU489" s="93">
        <f>SUBTOTAL(9,GU486:GU488)</f>
        <v>0</v>
      </c>
      <c r="GV489" s="109">
        <f>SUBTOTAL(9,GV486:GV488)</f>
        <v>0</v>
      </c>
      <c r="GW489" s="101"/>
      <c r="GX489" s="93">
        <f>SUBTOTAL(9,GX486:GX488)</f>
        <v>0</v>
      </c>
      <c r="GY489" s="285">
        <f>SUBTOTAL(9,GY486:GY488)</f>
        <v>0</v>
      </c>
      <c r="GZ489" s="256"/>
      <c r="HA489" s="257">
        <f>SUBTOTAL(9,HA486:HA488)</f>
        <v>0</v>
      </c>
      <c r="HB489" s="109">
        <f>SUBTOTAL(9,HB486:HB488)</f>
        <v>0</v>
      </c>
      <c r="HC489" s="101"/>
      <c r="HD489" s="93">
        <f>SUBTOTAL(9,HD486:HD488)</f>
        <v>0</v>
      </c>
      <c r="HE489" s="109">
        <f>SUBTOTAL(9,HE486:HE488)</f>
        <v>0</v>
      </c>
      <c r="HF489" s="101"/>
      <c r="HG489" s="93">
        <f>SUBTOTAL(9,HG486:HG488)</f>
        <v>0</v>
      </c>
      <c r="HH489" s="285">
        <f>SUBTOTAL(9,HH486:HH488)</f>
        <v>0</v>
      </c>
      <c r="HI489" s="256"/>
      <c r="HJ489" s="257">
        <f>SUBTOTAL(9,HJ486:HJ488)</f>
        <v>0</v>
      </c>
      <c r="HK489" s="109">
        <f>SUBTOTAL(9,HK486:HK488)</f>
        <v>0</v>
      </c>
      <c r="HL489" s="101"/>
      <c r="HM489" s="93">
        <f>SUBTOTAL(9,HM486:HM488)</f>
        <v>0</v>
      </c>
      <c r="HN489" s="109">
        <f>SUBTOTAL(9,HN486:HN488)</f>
        <v>0</v>
      </c>
      <c r="HO489" s="101"/>
      <c r="HP489" s="93">
        <f>SUBTOTAL(9,HP486:HP488)</f>
        <v>0</v>
      </c>
      <c r="HQ489" s="285">
        <f>SUBTOTAL(9,HQ486:HQ488)</f>
        <v>0</v>
      </c>
      <c r="HR489" s="256"/>
      <c r="HS489" s="257">
        <f>SUBTOTAL(9,HS486:HS488)</f>
        <v>0</v>
      </c>
      <c r="HT489" s="161">
        <f>SUBTOTAL(9,HT486:HT488)</f>
        <v>0</v>
      </c>
      <c r="HU489" s="130" t="str">
        <f>IF(HV489,HV489/HT489,"")</f>
        <v/>
      </c>
      <c r="HV489" s="124">
        <f>SUBTOTAL(9,HV486:HV488)</f>
        <v>0</v>
      </c>
      <c r="HW489" s="161">
        <f>SUBTOTAL(9,HW486:HW488)</f>
        <v>0</v>
      </c>
      <c r="HX489" s="130" t="str">
        <f>IF(HY489,HY489/HW489,"")</f>
        <v/>
      </c>
      <c r="HY489" s="496">
        <f>SUBTOTAL(9,HY486:HY488)</f>
        <v>0</v>
      </c>
      <c r="HZ489" s="286">
        <f>SUBTOTAL(9,HZ486:HZ488)</f>
        <v>0</v>
      </c>
      <c r="IA489" s="258"/>
      <c r="IB489" s="258">
        <f>SUBTOTAL(9,IB486:IB488)</f>
        <v>0</v>
      </c>
      <c r="IC489" s="430">
        <f>SUBTOTAL(9,IC486:IC488)</f>
        <v>0</v>
      </c>
      <c r="ID489" s="420"/>
      <c r="IE489" s="414">
        <f>SUBTOTAL(9,IE486:IE488)</f>
        <v>0</v>
      </c>
      <c r="IF489" s="430">
        <f>SUBTOTAL(9,IF486:IF488)</f>
        <v>0</v>
      </c>
      <c r="IG489" s="420"/>
      <c r="IH489" s="414">
        <f>SUBTOTAL(9,IH486:IH488)</f>
        <v>0</v>
      </c>
      <c r="II489" s="285">
        <f>SUBTOTAL(9,II486:II488)</f>
        <v>0</v>
      </c>
      <c r="IJ489" s="256"/>
      <c r="IK489" s="257">
        <f>SUBTOTAL(9,IK486:IK488)</f>
        <v>0</v>
      </c>
      <c r="IL489" s="430">
        <f>SUBTOTAL(9,IL486:IL488)</f>
        <v>0</v>
      </c>
      <c r="IM489" s="420"/>
      <c r="IN489" s="414">
        <f>SUBTOTAL(9,IN486:IN488)</f>
        <v>0</v>
      </c>
      <c r="IO489" s="430">
        <f>SUBTOTAL(9,IO486:IO488)</f>
        <v>0</v>
      </c>
      <c r="IP489" s="420"/>
      <c r="IQ489" s="414">
        <f>SUBTOTAL(9,IQ486:IQ488)</f>
        <v>0</v>
      </c>
      <c r="IR489" s="285">
        <f>SUBTOTAL(9,IR486:IR488)</f>
        <v>0</v>
      </c>
      <c r="IS489" s="256"/>
      <c r="IT489" s="257">
        <f>SUBTOTAL(9,IT486:IT488)</f>
        <v>0</v>
      </c>
      <c r="IU489" s="430">
        <f>SUBTOTAL(9,IU486:IU488)</f>
        <v>0</v>
      </c>
      <c r="IV489" s="420"/>
      <c r="IW489" s="414">
        <f>SUBTOTAL(9,IW486:IW488)</f>
        <v>0</v>
      </c>
      <c r="IX489" s="430">
        <f>SUBTOTAL(9,IX486:IX488)</f>
        <v>0</v>
      </c>
      <c r="IY489" s="420"/>
      <c r="IZ489" s="414">
        <f>SUBTOTAL(9,IZ486:IZ488)</f>
        <v>0</v>
      </c>
      <c r="JA489" s="285">
        <f>SUBTOTAL(9,JA486:JA488)</f>
        <v>0</v>
      </c>
      <c r="JB489" s="256"/>
      <c r="JC489" s="257">
        <f>SUBTOTAL(9,JC486:JC488)</f>
        <v>0</v>
      </c>
      <c r="JD489" s="473">
        <f>SUBTOTAL(9,JD486:JD488)</f>
        <v>0</v>
      </c>
      <c r="JE489" s="458" t="str">
        <f>IF(JF489,JF489/JD489,"")</f>
        <v/>
      </c>
      <c r="JF489" s="454">
        <f>SUBTOTAL(9,JF486:JF488)</f>
        <v>0</v>
      </c>
      <c r="JG489" s="473">
        <f>SUBTOTAL(9,JG486:JG488)</f>
        <v>0</v>
      </c>
      <c r="JH489" s="458" t="str">
        <f>IF(JI489,JI489/JG489,"")</f>
        <v/>
      </c>
      <c r="JI489" s="455">
        <f>SUBTOTAL(9,JI486:JI488)</f>
        <v>0</v>
      </c>
      <c r="JJ489" s="286">
        <f>SUBTOTAL(9,JJ486:JJ488)</f>
        <v>0</v>
      </c>
      <c r="JK489" s="258"/>
      <c r="JL489" s="258">
        <f>SUBTOTAL(9,JL486:JL488)</f>
        <v>0</v>
      </c>
      <c r="JM489" s="109">
        <f>SUBTOTAL(9,JM486:JM488)</f>
        <v>0</v>
      </c>
      <c r="JN489" s="101"/>
      <c r="JO489" s="93">
        <f>SUBTOTAL(9,JO486:JO488)</f>
        <v>0</v>
      </c>
      <c r="JP489" s="109">
        <f>SUBTOTAL(9,JP486:JP488)</f>
        <v>0</v>
      </c>
      <c r="JQ489" s="101"/>
      <c r="JR489" s="93">
        <f>SUBTOTAL(9,JR486:JR488)</f>
        <v>0</v>
      </c>
      <c r="JS489" s="285">
        <f>SUBTOTAL(9,JS486:JS488)</f>
        <v>0</v>
      </c>
      <c r="JT489" s="256"/>
      <c r="JU489" s="257">
        <f>SUBTOTAL(9,JU486:JU488)</f>
        <v>0</v>
      </c>
      <c r="JV489" s="109">
        <f>SUBTOTAL(9,JV486:JV488)</f>
        <v>0</v>
      </c>
      <c r="JW489" s="101"/>
      <c r="JX489" s="93">
        <f>SUBTOTAL(9,JX486:JX488)</f>
        <v>0</v>
      </c>
      <c r="JY489" s="109">
        <f>SUBTOTAL(9,JY486:JY488)</f>
        <v>0</v>
      </c>
      <c r="JZ489" s="101"/>
      <c r="KA489" s="93">
        <f>SUBTOTAL(9,KA486:KA488)</f>
        <v>0</v>
      </c>
      <c r="KB489" s="285">
        <f>SUBTOTAL(9,KB486:KB488)</f>
        <v>0</v>
      </c>
      <c r="KC489" s="256"/>
      <c r="KD489" s="257">
        <f>SUBTOTAL(9,KD486:KD488)</f>
        <v>0</v>
      </c>
      <c r="KE489" s="109">
        <f>SUBTOTAL(9,KE486:KE488)</f>
        <v>0</v>
      </c>
      <c r="KF489" s="101"/>
      <c r="KG489" s="93">
        <f>SUBTOTAL(9,KG486:KG488)</f>
        <v>0</v>
      </c>
      <c r="KH489" s="109">
        <f>SUBTOTAL(9,KH486:KH488)</f>
        <v>0</v>
      </c>
      <c r="KI489" s="101"/>
      <c r="KJ489" s="93">
        <f>SUBTOTAL(9,KJ486:KJ488)</f>
        <v>0</v>
      </c>
      <c r="KK489" s="109">
        <f>SUBTOTAL(9,KK486:KK488)</f>
        <v>0</v>
      </c>
      <c r="KL489" s="92"/>
      <c r="KM489" s="93">
        <f>SUBTOTAL(9,KM486:KM488)</f>
        <v>0</v>
      </c>
      <c r="KN489" s="161">
        <f>SUBTOTAL(9,KN486:KN488)</f>
        <v>0</v>
      </c>
      <c r="KO489" s="130" t="str">
        <f>IF(KP489,KP489/KN489,"")</f>
        <v/>
      </c>
      <c r="KP489" s="124">
        <f>SUBTOTAL(9,KP486:KP488)</f>
        <v>0</v>
      </c>
      <c r="KQ489" s="161">
        <f>SUBTOTAL(9,KQ486:KQ488)</f>
        <v>0</v>
      </c>
      <c r="KR489" s="130" t="str">
        <f>IF(KS489,KS489/KQ489,"")</f>
        <v/>
      </c>
      <c r="KS489" s="496">
        <f>SUBTOTAL(9,KS486:KS488)</f>
        <v>0</v>
      </c>
      <c r="KT489" s="162">
        <f>SUBTOTAL(9,KT486:KT488)</f>
        <v>0</v>
      </c>
      <c r="KU489" s="124"/>
      <c r="KV489" s="124">
        <f>SUBTOTAL(9,KV486:KV488)</f>
        <v>0</v>
      </c>
      <c r="KW489" s="163">
        <f>SUBTOTAL(9,KW486:KW488)</f>
        <v>0</v>
      </c>
      <c r="KX489" s="164" t="str">
        <f>IF(KY489,KY489/KW489,"")</f>
        <v/>
      </c>
      <c r="KY489" s="128">
        <f>SUBTOTAL(9,KY486:KY488)</f>
        <v>0</v>
      </c>
      <c r="KZ489" s="126">
        <f>SUBTOTAL(9,KZ486:KZ488)</f>
        <v>0</v>
      </c>
      <c r="LA489" s="127" t="str">
        <f>IF(LB489,LB489/KZ489,"")</f>
        <v/>
      </c>
      <c r="LB489" s="128">
        <f>SUBTOTAL(9,LB486:LB488)</f>
        <v>0</v>
      </c>
      <c r="LC489" s="126">
        <f>SUBTOTAL(9,LC486:LC488)</f>
        <v>0</v>
      </c>
      <c r="LD489" s="127"/>
      <c r="LE489" s="128">
        <f>SUBTOTAL(9,LE486:LE488)</f>
        <v>0</v>
      </c>
    </row>
    <row r="490" spans="2:317" ht="20.25" hidden="1" customHeight="1" outlineLevel="3">
      <c r="B490" s="14"/>
      <c r="C490" s="15"/>
      <c r="D490" s="15"/>
      <c r="E490" s="15"/>
      <c r="F490" s="14"/>
      <c r="G490" s="294"/>
      <c r="H490" s="416"/>
      <c r="I490" s="241">
        <f t="shared" ref="I490:I492" si="8960">G490*H490</f>
        <v>0</v>
      </c>
      <c r="J490" s="294"/>
      <c r="K490" s="416"/>
      <c r="L490" s="241">
        <f t="shared" ref="L490:L492" si="8961">J490*K490</f>
        <v>0</v>
      </c>
      <c r="M490" s="78">
        <f t="shared" ref="M490:M492" si="8962">G490-J490</f>
        <v>0</v>
      </c>
      <c r="N490" s="42">
        <f t="shared" ref="N490:N492" si="8963">H490-K490</f>
        <v>0</v>
      </c>
      <c r="O490" s="43">
        <f t="shared" ref="O490:O492" si="8964">I490-L490</f>
        <v>0</v>
      </c>
      <c r="P490" s="294"/>
      <c r="Q490" s="416"/>
      <c r="R490" s="241">
        <f t="shared" ref="R490:R492" si="8965">P490*Q490</f>
        <v>0</v>
      </c>
      <c r="S490" s="294"/>
      <c r="T490" s="416"/>
      <c r="U490" s="241">
        <f t="shared" ref="U490:U492" si="8966">S490*T490</f>
        <v>0</v>
      </c>
      <c r="V490" s="78">
        <f t="shared" ref="V490:V492" si="8967">P490-S490</f>
        <v>0</v>
      </c>
      <c r="W490" s="42">
        <f t="shared" ref="W490:W492" si="8968">Q490-T490</f>
        <v>0</v>
      </c>
      <c r="X490" s="43">
        <f t="shared" ref="X490:X492" si="8969">R490-U490</f>
        <v>0</v>
      </c>
      <c r="Y490" s="294"/>
      <c r="Z490" s="416"/>
      <c r="AA490" s="241">
        <f t="shared" ref="AA490:AA492" si="8970">Y490*Z490</f>
        <v>0</v>
      </c>
      <c r="AB490" s="294"/>
      <c r="AC490" s="416"/>
      <c r="AD490" s="241">
        <f t="shared" ref="AD490:AD492" si="8971">AB490*AC490</f>
        <v>0</v>
      </c>
      <c r="AE490" s="278">
        <f t="shared" ref="AE490:AE492" si="8972">Y490-AB490</f>
        <v>0</v>
      </c>
      <c r="AF490" s="232">
        <f t="shared" ref="AF490:AF492" si="8973">Z490-AC490</f>
        <v>0</v>
      </c>
      <c r="AG490" s="233">
        <f t="shared" ref="AG490:AG492" si="8974">AA490-AD490</f>
        <v>0</v>
      </c>
      <c r="AH490" s="472">
        <f t="shared" ref="AH490:AH492" si="8975">G490+P490+Y490</f>
        <v>0</v>
      </c>
      <c r="AI490" s="450">
        <f t="shared" ref="AI490:AI492" si="8976">IF(AJ490,AJ490/AH490,0)</f>
        <v>0</v>
      </c>
      <c r="AJ490" s="451">
        <f t="shared" ref="AJ490:AJ492" si="8977">I490+R490+AA490</f>
        <v>0</v>
      </c>
      <c r="AK490" s="472">
        <f t="shared" ref="AK490:AK492" si="8978">J490+S490+AB490</f>
        <v>0</v>
      </c>
      <c r="AL490" s="450">
        <f t="shared" ref="AL490:AL492" si="8979">IF(AM490,AM490/AK490,0)</f>
        <v>0</v>
      </c>
      <c r="AM490" s="451">
        <f t="shared" ref="AM490:AM492" si="8980">L490+U490+AD490</f>
        <v>0</v>
      </c>
      <c r="AN490" s="284">
        <f t="shared" ref="AN490:AN492" si="8981">AH490-AK490</f>
        <v>0</v>
      </c>
      <c r="AO490" s="253">
        <f t="shared" ref="AO490:AO492" si="8982">AI490-AL490</f>
        <v>0</v>
      </c>
      <c r="AP490" s="253">
        <f t="shared" ref="AP490:AP492" si="8983">AJ490-AM490</f>
        <v>0</v>
      </c>
      <c r="AQ490" s="106"/>
      <c r="AR490" s="107"/>
      <c r="AS490" s="90">
        <f t="shared" ref="AS490:AS492" si="8984">AQ490*AR490</f>
        <v>0</v>
      </c>
      <c r="AT490" s="106"/>
      <c r="AU490" s="107"/>
      <c r="AV490" s="90">
        <f t="shared" ref="AV490:AV492" si="8985">AT490*AU490</f>
        <v>0</v>
      </c>
      <c r="AW490" s="278">
        <f t="shared" ref="AW490:AW492" si="8986">AQ490-AT490</f>
        <v>0</v>
      </c>
      <c r="AX490" s="232">
        <f t="shared" ref="AX490:AX492" si="8987">AR490-AU490</f>
        <v>0</v>
      </c>
      <c r="AY490" s="233">
        <f t="shared" ref="AY490:AY492" si="8988">AS490-AV490</f>
        <v>0</v>
      </c>
      <c r="AZ490" s="106"/>
      <c r="BA490" s="107"/>
      <c r="BB490" s="90">
        <f t="shared" ref="BB490:BB492" si="8989">AZ490*BA490</f>
        <v>0</v>
      </c>
      <c r="BC490" s="106"/>
      <c r="BD490" s="107"/>
      <c r="BE490" s="90">
        <f t="shared" ref="BE490:BE492" si="8990">BC490*BD490</f>
        <v>0</v>
      </c>
      <c r="BF490" s="278">
        <f t="shared" ref="BF490:BF492" si="8991">AZ490-BC490</f>
        <v>0</v>
      </c>
      <c r="BG490" s="232">
        <f t="shared" ref="BG490:BG492" si="8992">BA490-BD490</f>
        <v>0</v>
      </c>
      <c r="BH490" s="233">
        <f t="shared" ref="BH490:BH492" si="8993">BB490-BE490</f>
        <v>0</v>
      </c>
      <c r="BI490" s="106"/>
      <c r="BJ490" s="107"/>
      <c r="BK490" s="90">
        <f t="shared" ref="BK490:BK492" si="8994">BI490*BJ490</f>
        <v>0</v>
      </c>
      <c r="BL490" s="106"/>
      <c r="BM490" s="107"/>
      <c r="BN490" s="90">
        <f t="shared" ref="BN490:BN492" si="8995">BL490*BM490</f>
        <v>0</v>
      </c>
      <c r="BO490" s="278">
        <f t="shared" ref="BO490:BO492" si="8996">BI490-BL490</f>
        <v>0</v>
      </c>
      <c r="BP490" s="232">
        <f t="shared" ref="BP490:BP492" si="8997">BJ490-BM490</f>
        <v>0</v>
      </c>
      <c r="BQ490" s="233">
        <f t="shared" ref="BQ490:BQ492" si="8998">BK490-BN490</f>
        <v>0</v>
      </c>
      <c r="BR490" s="76">
        <f t="shared" ref="BR490:BR492" si="8999">AQ490+AZ490+BI490</f>
        <v>0</v>
      </c>
      <c r="BS490" s="45">
        <f t="shared" ref="BS490:BS492" si="9000">IF(BT490,BT490/BR490,0)</f>
        <v>0</v>
      </c>
      <c r="BT490" s="51">
        <f t="shared" ref="BT490:BT492" si="9001">AS490+BB490+BK490</f>
        <v>0</v>
      </c>
      <c r="BU490" s="76">
        <f t="shared" ref="BU490:BU492" si="9002">AT490+BC490+BL490</f>
        <v>0</v>
      </c>
      <c r="BV490" s="45">
        <f t="shared" ref="BV490:BV492" si="9003">IF(BW490,BW490/BU490,0)</f>
        <v>0</v>
      </c>
      <c r="BW490" s="51">
        <f t="shared" ref="BW490:BW492" si="9004">AV490+BE490+BN490</f>
        <v>0</v>
      </c>
      <c r="BX490" s="284">
        <f t="shared" ref="BX490:BX492" si="9005">BR490-BU490</f>
        <v>0</v>
      </c>
      <c r="BY490" s="253">
        <f t="shared" ref="BY490:BY492" si="9006">BS490-BV490</f>
        <v>0</v>
      </c>
      <c r="BZ490" s="253">
        <f t="shared" ref="BZ490:BZ492" si="9007">BT490-BW490</f>
        <v>0</v>
      </c>
      <c r="CA490" s="294"/>
      <c r="CB490" s="416"/>
      <c r="CC490" s="241">
        <f t="shared" ref="CC490:CC492" si="9008">CA490*CB490</f>
        <v>0</v>
      </c>
      <c r="CD490" s="294"/>
      <c r="CE490" s="416"/>
      <c r="CF490" s="241">
        <f t="shared" ref="CF490:CF492" si="9009">CD490*CE490</f>
        <v>0</v>
      </c>
      <c r="CG490" s="278">
        <f t="shared" ref="CG490:CG492" si="9010">CA490-CD490</f>
        <v>0</v>
      </c>
      <c r="CH490" s="232">
        <f t="shared" ref="CH490:CH492" si="9011">CB490-CE490</f>
        <v>0</v>
      </c>
      <c r="CI490" s="233">
        <f t="shared" ref="CI490:CI492" si="9012">CC490-CF490</f>
        <v>0</v>
      </c>
      <c r="CJ490" s="294"/>
      <c r="CK490" s="416"/>
      <c r="CL490" s="241">
        <f t="shared" ref="CL490:CL492" si="9013">CJ490*CK490</f>
        <v>0</v>
      </c>
      <c r="CM490" s="294"/>
      <c r="CN490" s="416"/>
      <c r="CO490" s="241">
        <f t="shared" ref="CO490:CO492" si="9014">CM490*CN490</f>
        <v>0</v>
      </c>
      <c r="CP490" s="278">
        <f t="shared" ref="CP490:CP492" si="9015">CJ490-CM490</f>
        <v>0</v>
      </c>
      <c r="CQ490" s="232">
        <f t="shared" ref="CQ490:CQ492" si="9016">CK490-CN490</f>
        <v>0</v>
      </c>
      <c r="CR490" s="233">
        <f t="shared" ref="CR490:CR492" si="9017">CL490-CO490</f>
        <v>0</v>
      </c>
      <c r="CS490" s="294"/>
      <c r="CT490" s="416"/>
      <c r="CU490" s="241">
        <f t="shared" ref="CU490:CU492" si="9018">CS490*CT490</f>
        <v>0</v>
      </c>
      <c r="CV490" s="294"/>
      <c r="CW490" s="416"/>
      <c r="CX490" s="241">
        <f t="shared" ref="CX490:CX492" si="9019">CV490*CW490</f>
        <v>0</v>
      </c>
      <c r="CY490" s="278">
        <f t="shared" ref="CY490:CY492" si="9020">CS490-CV490</f>
        <v>0</v>
      </c>
      <c r="CZ490" s="232">
        <f t="shared" ref="CZ490:CZ492" si="9021">CT490-CW490</f>
        <v>0</v>
      </c>
      <c r="DA490" s="233">
        <f t="shared" ref="DA490:DA492" si="9022">CU490-CX490</f>
        <v>0</v>
      </c>
      <c r="DB490" s="472">
        <f t="shared" ref="DB490:DB492" si="9023">CA490+CJ490+CS490</f>
        <v>0</v>
      </c>
      <c r="DC490" s="450">
        <f t="shared" ref="DC490:DC492" si="9024">IF(DD490,DD490/DB490,0)</f>
        <v>0</v>
      </c>
      <c r="DD490" s="451">
        <f t="shared" ref="DD490:DD492" si="9025">CC490+CL490+CU490</f>
        <v>0</v>
      </c>
      <c r="DE490" s="472">
        <f t="shared" ref="DE490:DE492" si="9026">CD490+CM490+CV490</f>
        <v>0</v>
      </c>
      <c r="DF490" s="450">
        <f t="shared" ref="DF490:DF492" si="9027">IF(DG490,DG490/DE490,0)</f>
        <v>0</v>
      </c>
      <c r="DG490" s="451">
        <f t="shared" ref="DG490:DG492" si="9028">CF490+CO490+CX490</f>
        <v>0</v>
      </c>
      <c r="DH490" s="284">
        <f t="shared" ref="DH490:DH492" si="9029">DB490-DE490</f>
        <v>0</v>
      </c>
      <c r="DI490" s="253">
        <f t="shared" ref="DI490:DI492" si="9030">DC490-DF490</f>
        <v>0</v>
      </c>
      <c r="DJ490" s="253">
        <f t="shared" ref="DJ490:DJ492" si="9031">DD490-DG490</f>
        <v>0</v>
      </c>
      <c r="DK490" s="106"/>
      <c r="DL490" s="107"/>
      <c r="DM490" s="90">
        <f t="shared" ref="DM490:DM492" si="9032">DK490*DL490</f>
        <v>0</v>
      </c>
      <c r="DN490" s="106"/>
      <c r="DO490" s="107"/>
      <c r="DP490" s="90">
        <f t="shared" ref="DP490:DP492" si="9033">DN490*DO490</f>
        <v>0</v>
      </c>
      <c r="DQ490" s="278">
        <f t="shared" ref="DQ490:DQ492" si="9034">DK490-DN490</f>
        <v>0</v>
      </c>
      <c r="DR490" s="232">
        <f t="shared" ref="DR490:DR492" si="9035">DL490-DO490</f>
        <v>0</v>
      </c>
      <c r="DS490" s="233">
        <f t="shared" ref="DS490:DS492" si="9036">DM490-DP490</f>
        <v>0</v>
      </c>
      <c r="DT490" s="106"/>
      <c r="DU490" s="107"/>
      <c r="DV490" s="90">
        <f t="shared" ref="DV490:DV492" si="9037">DT490*DU490</f>
        <v>0</v>
      </c>
      <c r="DW490" s="106"/>
      <c r="DX490" s="107"/>
      <c r="DY490" s="90">
        <f t="shared" ref="DY490:DY492" si="9038">DW490*DX490</f>
        <v>0</v>
      </c>
      <c r="DZ490" s="278">
        <f t="shared" ref="DZ490:DZ492" si="9039">DT490-DW490</f>
        <v>0</v>
      </c>
      <c r="EA490" s="232">
        <f t="shared" ref="EA490:EA492" si="9040">DU490-DX490</f>
        <v>0</v>
      </c>
      <c r="EB490" s="233">
        <f t="shared" ref="EB490:EB492" si="9041">DV490-DY490</f>
        <v>0</v>
      </c>
      <c r="EC490" s="106"/>
      <c r="ED490" s="107"/>
      <c r="EE490" s="90">
        <f t="shared" ref="EE490:EE492" si="9042">EC490*ED490</f>
        <v>0</v>
      </c>
      <c r="EF490" s="106"/>
      <c r="EG490" s="107"/>
      <c r="EH490" s="90">
        <f t="shared" ref="EH490:EH492" si="9043">EF490*EG490</f>
        <v>0</v>
      </c>
      <c r="EI490" s="78">
        <f t="shared" ref="EI490:EI492" si="9044">EC490-EF490</f>
        <v>0</v>
      </c>
      <c r="EJ490" s="42">
        <f t="shared" ref="EJ490:EJ492" si="9045">ED490-EG490</f>
        <v>0</v>
      </c>
      <c r="EK490" s="43">
        <f t="shared" ref="EK490:EK492" si="9046">EE490-EH490</f>
        <v>0</v>
      </c>
      <c r="EL490" s="76">
        <f t="shared" ref="EL490:EL492" si="9047">DK490+DT490+EC490</f>
        <v>0</v>
      </c>
      <c r="EM490" s="45">
        <f t="shared" ref="EM490:EM492" si="9048">IF(EN490,EN490/EL490,0)</f>
        <v>0</v>
      </c>
      <c r="EN490" s="51">
        <f t="shared" ref="EN490:EN492" si="9049">DM490+DV490+EE490</f>
        <v>0</v>
      </c>
      <c r="EO490" s="76">
        <f t="shared" ref="EO490:EO492" si="9050">DN490+DW490+EF490</f>
        <v>0</v>
      </c>
      <c r="EP490" s="45">
        <f t="shared" ref="EP490:EP492" si="9051">IF(EQ490,EQ490/EO490,0)</f>
        <v>0</v>
      </c>
      <c r="EQ490" s="51">
        <f t="shared" ref="EQ490:EQ492" si="9052">DP490+DY490+EH490</f>
        <v>0</v>
      </c>
      <c r="ER490" s="79">
        <f t="shared" ref="ER490:ER492" si="9053">EL490-EO490</f>
        <v>0</v>
      </c>
      <c r="ES490" s="52">
        <f t="shared" ref="ES490:ES492" si="9054">EM490-EP490</f>
        <v>0</v>
      </c>
      <c r="ET490" s="52">
        <f t="shared" ref="ET490:ET492" si="9055">EN490-EQ490</f>
        <v>0</v>
      </c>
      <c r="EU490" s="77">
        <f t="shared" ref="EU490:EU492" si="9056">AH490+BR490+DB490+EL490</f>
        <v>0</v>
      </c>
      <c r="EV490" s="80">
        <f t="shared" ref="EV490:EV492" si="9057">IF(EW490,EW490/EU490,0)</f>
        <v>0</v>
      </c>
      <c r="EW490" s="29">
        <f t="shared" ref="EW490:EW492" si="9058">AJ490+BT490+DD490+EN490</f>
        <v>0</v>
      </c>
      <c r="EX490" s="27">
        <f t="shared" ref="EX490:EX492" si="9059">AK490+BU490+DE490+EO490</f>
        <v>0</v>
      </c>
      <c r="EY490" s="28">
        <f t="shared" ref="EY490:EY492" si="9060">IF(EZ490,EZ490/EX490,0)</f>
        <v>0</v>
      </c>
      <c r="EZ490" s="29">
        <f t="shared" ref="EZ490:EZ492" si="9061">AM490+BW490+DG490+EQ490</f>
        <v>0</v>
      </c>
      <c r="FA490" s="27">
        <f t="shared" ref="FA490:FA492" si="9062">EU490-EX490</f>
        <v>0</v>
      </c>
      <c r="FB490" s="28">
        <f t="shared" ref="FB490:FB492" si="9063">EV490-EY490</f>
        <v>0</v>
      </c>
      <c r="FC490" s="29">
        <f t="shared" ref="FC490:FC492" si="9064">EW490-EZ490</f>
        <v>0</v>
      </c>
      <c r="FE490" s="14"/>
      <c r="FF490" s="15"/>
      <c r="FG490" s="15"/>
      <c r="FH490" s="14"/>
      <c r="FI490" s="294"/>
      <c r="FJ490" s="416"/>
      <c r="FK490" s="241">
        <f t="shared" ref="FK490:FK492" si="9065">FI490*FJ490</f>
        <v>0</v>
      </c>
      <c r="FL490" s="294"/>
      <c r="FM490" s="416"/>
      <c r="FN490" s="241">
        <f t="shared" ref="FN490:FN492" si="9066">FL490*FM490</f>
        <v>0</v>
      </c>
      <c r="FO490" s="78">
        <f t="shared" ref="FO490:FO492" si="9067">FI490-FL490</f>
        <v>0</v>
      </c>
      <c r="FP490" s="42">
        <f t="shared" ref="FP490:FP492" si="9068">FJ490-FM490</f>
        <v>0</v>
      </c>
      <c r="FQ490" s="43">
        <f t="shared" ref="FQ490:FQ492" si="9069">FK490-FN490</f>
        <v>0</v>
      </c>
      <c r="FR490" s="294"/>
      <c r="FS490" s="416"/>
      <c r="FT490" s="241">
        <f t="shared" ref="FT490:FT492" si="9070">FR490*FS490</f>
        <v>0</v>
      </c>
      <c r="FU490" s="294"/>
      <c r="FV490" s="416"/>
      <c r="FW490" s="241">
        <f t="shared" ref="FW490:FW492" si="9071">FU490*FV490</f>
        <v>0</v>
      </c>
      <c r="FX490" s="78">
        <f t="shared" ref="FX490:FX492" si="9072">FR490-FU490</f>
        <v>0</v>
      </c>
      <c r="FY490" s="42">
        <f t="shared" ref="FY490:FY492" si="9073">FS490-FV490</f>
        <v>0</v>
      </c>
      <c r="FZ490" s="43">
        <f t="shared" ref="FZ490:FZ492" si="9074">FT490-FW490</f>
        <v>0</v>
      </c>
      <c r="GA490" s="294"/>
      <c r="GB490" s="416"/>
      <c r="GC490" s="241">
        <f t="shared" ref="GC490:GC492" si="9075">GA490*GB490</f>
        <v>0</v>
      </c>
      <c r="GD490" s="294"/>
      <c r="GE490" s="416"/>
      <c r="GF490" s="241">
        <f t="shared" ref="GF490:GF492" si="9076">GD490*GE490</f>
        <v>0</v>
      </c>
      <c r="GG490" s="278">
        <f t="shared" ref="GG490:GG492" si="9077">GA490-GD490</f>
        <v>0</v>
      </c>
      <c r="GH490" s="232">
        <f t="shared" ref="GH490:GH492" si="9078">GB490-GE490</f>
        <v>0</v>
      </c>
      <c r="GI490" s="233">
        <f t="shared" ref="GI490:GI492" si="9079">GC490-GF490</f>
        <v>0</v>
      </c>
      <c r="GJ490" s="472">
        <f t="shared" ref="GJ490:GJ492" si="9080">FI490+FR490+GA490</f>
        <v>0</v>
      </c>
      <c r="GK490" s="450">
        <f t="shared" ref="GK490:GK492" si="9081">IF(GL490,GL490/GJ490,0)</f>
        <v>0</v>
      </c>
      <c r="GL490" s="451">
        <f t="shared" ref="GL490:GL492" si="9082">FK490+FT490+GC490</f>
        <v>0</v>
      </c>
      <c r="GM490" s="472">
        <f t="shared" ref="GM490:GM492" si="9083">FL490+FU490+GD490</f>
        <v>0</v>
      </c>
      <c r="GN490" s="450">
        <f t="shared" ref="GN490:GN492" si="9084">IF(GO490,GO490/GM490,0)</f>
        <v>0</v>
      </c>
      <c r="GO490" s="451">
        <f t="shared" ref="GO490:GO492" si="9085">FN490+FW490+GF490</f>
        <v>0</v>
      </c>
      <c r="GP490" s="284">
        <f t="shared" ref="GP490:GP492" si="9086">GJ490-GM490</f>
        <v>0</v>
      </c>
      <c r="GQ490" s="253">
        <f t="shared" ref="GQ490:GQ492" si="9087">GK490-GN490</f>
        <v>0</v>
      </c>
      <c r="GR490" s="253">
        <f t="shared" ref="GR490:GR492" si="9088">GL490-GO490</f>
        <v>0</v>
      </c>
      <c r="GS490" s="106"/>
      <c r="GT490" s="107"/>
      <c r="GU490" s="90">
        <f t="shared" ref="GU490:GU492" si="9089">GS490*GT490</f>
        <v>0</v>
      </c>
      <c r="GV490" s="106"/>
      <c r="GW490" s="107"/>
      <c r="GX490" s="90">
        <f t="shared" ref="GX490:GX492" si="9090">GV490*GW490</f>
        <v>0</v>
      </c>
      <c r="GY490" s="278">
        <f t="shared" ref="GY490:GY492" si="9091">GS490-GV490</f>
        <v>0</v>
      </c>
      <c r="GZ490" s="232">
        <f t="shared" ref="GZ490:GZ492" si="9092">GT490-GW490</f>
        <v>0</v>
      </c>
      <c r="HA490" s="233">
        <f t="shared" ref="HA490:HA492" si="9093">GU490-GX490</f>
        <v>0</v>
      </c>
      <c r="HB490" s="106"/>
      <c r="HC490" s="107"/>
      <c r="HD490" s="90">
        <f t="shared" ref="HD490:HD492" si="9094">HB490*HC490</f>
        <v>0</v>
      </c>
      <c r="HE490" s="106"/>
      <c r="HF490" s="107"/>
      <c r="HG490" s="90">
        <f t="shared" ref="HG490:HG492" si="9095">HE490*HF490</f>
        <v>0</v>
      </c>
      <c r="HH490" s="278">
        <f t="shared" ref="HH490:HH492" si="9096">HB490-HE490</f>
        <v>0</v>
      </c>
      <c r="HI490" s="232">
        <f t="shared" ref="HI490:HI492" si="9097">HC490-HF490</f>
        <v>0</v>
      </c>
      <c r="HJ490" s="233">
        <f t="shared" ref="HJ490:HJ492" si="9098">HD490-HG490</f>
        <v>0</v>
      </c>
      <c r="HK490" s="106"/>
      <c r="HL490" s="107"/>
      <c r="HM490" s="90">
        <f t="shared" ref="HM490:HM492" si="9099">HK490*HL490</f>
        <v>0</v>
      </c>
      <c r="HN490" s="106"/>
      <c r="HO490" s="107"/>
      <c r="HP490" s="90">
        <f t="shared" ref="HP490:HP492" si="9100">HN490*HO490</f>
        <v>0</v>
      </c>
      <c r="HQ490" s="278">
        <f t="shared" ref="HQ490:HQ492" si="9101">HK490-HN490</f>
        <v>0</v>
      </c>
      <c r="HR490" s="232">
        <f t="shared" ref="HR490:HR492" si="9102">HL490-HO490</f>
        <v>0</v>
      </c>
      <c r="HS490" s="233">
        <f t="shared" ref="HS490:HS492" si="9103">HM490-HP490</f>
        <v>0</v>
      </c>
      <c r="HT490" s="76">
        <f t="shared" ref="HT490:HT492" si="9104">GS490+HB490+HK490</f>
        <v>0</v>
      </c>
      <c r="HU490" s="45">
        <f t="shared" ref="HU490:HU492" si="9105">IF(HV490,HV490/HT490,0)</f>
        <v>0</v>
      </c>
      <c r="HV490" s="51">
        <f t="shared" ref="HV490:HV492" si="9106">GU490+HD490+HM490</f>
        <v>0</v>
      </c>
      <c r="HW490" s="76">
        <f t="shared" ref="HW490:HW492" si="9107">GV490+HE490+HN490</f>
        <v>0</v>
      </c>
      <c r="HX490" s="45">
        <f t="shared" ref="HX490:HX492" si="9108">IF(HY490,HY490/HW490,0)</f>
        <v>0</v>
      </c>
      <c r="HY490" s="51">
        <f t="shared" ref="HY490:HY492" si="9109">GX490+HG490+HP490</f>
        <v>0</v>
      </c>
      <c r="HZ490" s="284">
        <f t="shared" ref="HZ490:HZ492" si="9110">HT490-HW490</f>
        <v>0</v>
      </c>
      <c r="IA490" s="253">
        <f t="shared" ref="IA490:IA492" si="9111">HU490-HX490</f>
        <v>0</v>
      </c>
      <c r="IB490" s="253">
        <f t="shared" ref="IB490:IB492" si="9112">HV490-HY490</f>
        <v>0</v>
      </c>
      <c r="IC490" s="294"/>
      <c r="ID490" s="416"/>
      <c r="IE490" s="241">
        <f t="shared" ref="IE490:IE492" si="9113">IC490*ID490</f>
        <v>0</v>
      </c>
      <c r="IF490" s="294"/>
      <c r="IG490" s="416"/>
      <c r="IH490" s="241">
        <f t="shared" ref="IH490:IH492" si="9114">IF490*IG490</f>
        <v>0</v>
      </c>
      <c r="II490" s="278">
        <f t="shared" ref="II490:II492" si="9115">IC490-IF490</f>
        <v>0</v>
      </c>
      <c r="IJ490" s="232">
        <f t="shared" ref="IJ490:IJ492" si="9116">ID490-IG490</f>
        <v>0</v>
      </c>
      <c r="IK490" s="233">
        <f t="shared" ref="IK490:IK492" si="9117">IE490-IH490</f>
        <v>0</v>
      </c>
      <c r="IL490" s="294"/>
      <c r="IM490" s="416"/>
      <c r="IN490" s="241">
        <f t="shared" ref="IN490:IN492" si="9118">IL490*IM490</f>
        <v>0</v>
      </c>
      <c r="IO490" s="294"/>
      <c r="IP490" s="416"/>
      <c r="IQ490" s="241">
        <f t="shared" ref="IQ490:IQ492" si="9119">IO490*IP490</f>
        <v>0</v>
      </c>
      <c r="IR490" s="278">
        <f t="shared" ref="IR490:IR492" si="9120">IL490-IO490</f>
        <v>0</v>
      </c>
      <c r="IS490" s="232">
        <f t="shared" ref="IS490:IS492" si="9121">IM490-IP490</f>
        <v>0</v>
      </c>
      <c r="IT490" s="233">
        <f t="shared" ref="IT490:IT492" si="9122">IN490-IQ490</f>
        <v>0</v>
      </c>
      <c r="IU490" s="294"/>
      <c r="IV490" s="416"/>
      <c r="IW490" s="241">
        <f t="shared" ref="IW490:IW492" si="9123">IU490*IV490</f>
        <v>0</v>
      </c>
      <c r="IX490" s="294"/>
      <c r="IY490" s="416"/>
      <c r="IZ490" s="241">
        <f t="shared" ref="IZ490:IZ492" si="9124">IX490*IY490</f>
        <v>0</v>
      </c>
      <c r="JA490" s="278">
        <f t="shared" ref="JA490:JA492" si="9125">IU490-IX490</f>
        <v>0</v>
      </c>
      <c r="JB490" s="232">
        <f t="shared" ref="JB490:JB492" si="9126">IV490-IY490</f>
        <v>0</v>
      </c>
      <c r="JC490" s="233">
        <f t="shared" ref="JC490:JC492" si="9127">IW490-IZ490</f>
        <v>0</v>
      </c>
      <c r="JD490" s="472">
        <f t="shared" ref="JD490:JD492" si="9128">IC490+IL490+IU490</f>
        <v>0</v>
      </c>
      <c r="JE490" s="450">
        <f t="shared" ref="JE490:JE492" si="9129">IF(JF490,JF490/JD490,0)</f>
        <v>0</v>
      </c>
      <c r="JF490" s="451">
        <f t="shared" ref="JF490:JF492" si="9130">IE490+IN490+IW490</f>
        <v>0</v>
      </c>
      <c r="JG490" s="472">
        <f t="shared" ref="JG490:JG492" si="9131">IF490+IO490+IX490</f>
        <v>0</v>
      </c>
      <c r="JH490" s="450">
        <f t="shared" ref="JH490:JH492" si="9132">IF(JI490,JI490/JG490,0)</f>
        <v>0</v>
      </c>
      <c r="JI490" s="451">
        <f t="shared" ref="JI490:JI492" si="9133">IH490+IQ490+IZ490</f>
        <v>0</v>
      </c>
      <c r="JJ490" s="284">
        <f t="shared" ref="JJ490:JJ492" si="9134">JD490-JG490</f>
        <v>0</v>
      </c>
      <c r="JK490" s="253">
        <f t="shared" ref="JK490:JK492" si="9135">JE490-JH490</f>
        <v>0</v>
      </c>
      <c r="JL490" s="253">
        <f t="shared" ref="JL490:JL492" si="9136">JF490-JI490</f>
        <v>0</v>
      </c>
      <c r="JM490" s="106"/>
      <c r="JN490" s="107"/>
      <c r="JO490" s="90">
        <f t="shared" ref="JO490:JO492" si="9137">JM490*JN490</f>
        <v>0</v>
      </c>
      <c r="JP490" s="106"/>
      <c r="JQ490" s="107"/>
      <c r="JR490" s="90">
        <f t="shared" ref="JR490:JR492" si="9138">JP490*JQ490</f>
        <v>0</v>
      </c>
      <c r="JS490" s="278">
        <f t="shared" ref="JS490:JS492" si="9139">JM490-JP490</f>
        <v>0</v>
      </c>
      <c r="JT490" s="232">
        <f t="shared" ref="JT490:JT492" si="9140">JN490-JQ490</f>
        <v>0</v>
      </c>
      <c r="JU490" s="233">
        <f t="shared" ref="JU490:JU492" si="9141">JO490-JR490</f>
        <v>0</v>
      </c>
      <c r="JV490" s="106"/>
      <c r="JW490" s="107"/>
      <c r="JX490" s="90">
        <f t="shared" ref="JX490:JX492" si="9142">JV490*JW490</f>
        <v>0</v>
      </c>
      <c r="JY490" s="106"/>
      <c r="JZ490" s="107"/>
      <c r="KA490" s="90">
        <f t="shared" ref="KA490:KA492" si="9143">JY490*JZ490</f>
        <v>0</v>
      </c>
      <c r="KB490" s="278">
        <f t="shared" ref="KB490:KB492" si="9144">JV490-JY490</f>
        <v>0</v>
      </c>
      <c r="KC490" s="232">
        <f t="shared" ref="KC490:KC492" si="9145">JW490-JZ490</f>
        <v>0</v>
      </c>
      <c r="KD490" s="233">
        <f t="shared" ref="KD490:KD492" si="9146">JX490-KA490</f>
        <v>0</v>
      </c>
      <c r="KE490" s="106"/>
      <c r="KF490" s="107"/>
      <c r="KG490" s="90">
        <f t="shared" ref="KG490:KG492" si="9147">KE490*KF490</f>
        <v>0</v>
      </c>
      <c r="KH490" s="106"/>
      <c r="KI490" s="107"/>
      <c r="KJ490" s="90">
        <f t="shared" ref="KJ490:KJ492" si="9148">KH490*KI490</f>
        <v>0</v>
      </c>
      <c r="KK490" s="78">
        <f t="shared" ref="KK490:KK492" si="9149">KE490-KH490</f>
        <v>0</v>
      </c>
      <c r="KL490" s="42">
        <f t="shared" ref="KL490:KL492" si="9150">KF490-KI490</f>
        <v>0</v>
      </c>
      <c r="KM490" s="43">
        <f t="shared" ref="KM490:KM492" si="9151">KG490-KJ490</f>
        <v>0</v>
      </c>
      <c r="KN490" s="76">
        <f t="shared" ref="KN490:KN492" si="9152">JM490+JV490+KE490</f>
        <v>0</v>
      </c>
      <c r="KO490" s="45">
        <f t="shared" ref="KO490:KO492" si="9153">IF(KP490,KP490/KN490,0)</f>
        <v>0</v>
      </c>
      <c r="KP490" s="51">
        <f t="shared" ref="KP490:KP492" si="9154">JO490+JX490+KG490</f>
        <v>0</v>
      </c>
      <c r="KQ490" s="76">
        <f t="shared" ref="KQ490:KQ492" si="9155">JP490+JY490+KH490</f>
        <v>0</v>
      </c>
      <c r="KR490" s="45">
        <f t="shared" ref="KR490:KR492" si="9156">IF(KS490,KS490/KQ490,0)</f>
        <v>0</v>
      </c>
      <c r="KS490" s="51">
        <f t="shared" ref="KS490:KS492" si="9157">JR490+KA490+KJ490</f>
        <v>0</v>
      </c>
      <c r="KT490" s="79">
        <f t="shared" ref="KT490:KT492" si="9158">KN490-KQ490</f>
        <v>0</v>
      </c>
      <c r="KU490" s="52">
        <f t="shared" ref="KU490:KU492" si="9159">KO490-KR490</f>
        <v>0</v>
      </c>
      <c r="KV490" s="52">
        <f t="shared" ref="KV490:KV492" si="9160">KP490-KS490</f>
        <v>0</v>
      </c>
      <c r="KW490" s="77">
        <f t="shared" ref="KW490:KW492" si="9161">GJ490+HT490+JD490+KN490</f>
        <v>0</v>
      </c>
      <c r="KX490" s="80">
        <f t="shared" ref="KX490:KX492" si="9162">IF(KY490,KY490/KW490,0)</f>
        <v>0</v>
      </c>
      <c r="KY490" s="29">
        <f t="shared" ref="KY490:KY492" si="9163">GL490+HV490+JF490+KP490</f>
        <v>0</v>
      </c>
      <c r="KZ490" s="27">
        <f t="shared" ref="KZ490:KZ492" si="9164">GM490+HW490+JG490+KQ490</f>
        <v>0</v>
      </c>
      <c r="LA490" s="28">
        <f t="shared" ref="LA490:LA492" si="9165">IF(LB490,LB490/KZ490,0)</f>
        <v>0</v>
      </c>
      <c r="LB490" s="29">
        <f t="shared" ref="LB490:LB492" si="9166">GO490+HY490+JI490+KS490</f>
        <v>0</v>
      </c>
      <c r="LC490" s="27">
        <f t="shared" ref="LC490:LC492" si="9167">KW490-KZ490</f>
        <v>0</v>
      </c>
      <c r="LD490" s="28">
        <f t="shared" ref="LD490:LD492" si="9168">KX490-LA490</f>
        <v>0</v>
      </c>
      <c r="LE490" s="29">
        <f t="shared" ref="LE490:LE492" si="9169">KY490-LB490</f>
        <v>0</v>
      </c>
    </row>
    <row r="491" spans="2:317" ht="20.25" hidden="1" customHeight="1" outlineLevel="3">
      <c r="B491" s="14"/>
      <c r="C491" s="15"/>
      <c r="D491" s="15"/>
      <c r="E491" s="15"/>
      <c r="F491" s="14"/>
      <c r="G491" s="294"/>
      <c r="H491" s="416"/>
      <c r="I491" s="241">
        <f t="shared" si="8960"/>
        <v>0</v>
      </c>
      <c r="J491" s="294"/>
      <c r="K491" s="416"/>
      <c r="L491" s="241">
        <f t="shared" si="8961"/>
        <v>0</v>
      </c>
      <c r="M491" s="78">
        <f t="shared" si="8962"/>
        <v>0</v>
      </c>
      <c r="N491" s="42">
        <f t="shared" si="8963"/>
        <v>0</v>
      </c>
      <c r="O491" s="43">
        <f t="shared" si="8964"/>
        <v>0</v>
      </c>
      <c r="P491" s="294"/>
      <c r="Q491" s="416"/>
      <c r="R491" s="241">
        <f t="shared" si="8965"/>
        <v>0</v>
      </c>
      <c r="S491" s="294"/>
      <c r="T491" s="416"/>
      <c r="U491" s="241">
        <f t="shared" si="8966"/>
        <v>0</v>
      </c>
      <c r="V491" s="78">
        <f t="shared" si="8967"/>
        <v>0</v>
      </c>
      <c r="W491" s="42">
        <f t="shared" si="8968"/>
        <v>0</v>
      </c>
      <c r="X491" s="43">
        <f t="shared" si="8969"/>
        <v>0</v>
      </c>
      <c r="Y491" s="294"/>
      <c r="Z491" s="416"/>
      <c r="AA491" s="241">
        <f t="shared" si="8970"/>
        <v>0</v>
      </c>
      <c r="AB491" s="294"/>
      <c r="AC491" s="416"/>
      <c r="AD491" s="241">
        <f t="shared" si="8971"/>
        <v>0</v>
      </c>
      <c r="AE491" s="278">
        <f t="shared" si="8972"/>
        <v>0</v>
      </c>
      <c r="AF491" s="232">
        <f t="shared" si="8973"/>
        <v>0</v>
      </c>
      <c r="AG491" s="233">
        <f t="shared" si="8974"/>
        <v>0</v>
      </c>
      <c r="AH491" s="472">
        <f t="shared" si="8975"/>
        <v>0</v>
      </c>
      <c r="AI491" s="450">
        <f t="shared" si="8976"/>
        <v>0</v>
      </c>
      <c r="AJ491" s="451">
        <f t="shared" si="8977"/>
        <v>0</v>
      </c>
      <c r="AK491" s="472">
        <f t="shared" si="8978"/>
        <v>0</v>
      </c>
      <c r="AL491" s="450">
        <f t="shared" si="8979"/>
        <v>0</v>
      </c>
      <c r="AM491" s="451">
        <f t="shared" si="8980"/>
        <v>0</v>
      </c>
      <c r="AN491" s="284">
        <f t="shared" si="8981"/>
        <v>0</v>
      </c>
      <c r="AO491" s="253">
        <f t="shared" si="8982"/>
        <v>0</v>
      </c>
      <c r="AP491" s="253">
        <f t="shared" si="8983"/>
        <v>0</v>
      </c>
      <c r="AQ491" s="106"/>
      <c r="AR491" s="107"/>
      <c r="AS491" s="90">
        <f t="shared" si="8984"/>
        <v>0</v>
      </c>
      <c r="AT491" s="106"/>
      <c r="AU491" s="107"/>
      <c r="AV491" s="90">
        <f t="shared" si="8985"/>
        <v>0</v>
      </c>
      <c r="AW491" s="278">
        <f t="shared" si="8986"/>
        <v>0</v>
      </c>
      <c r="AX491" s="232">
        <f t="shared" si="8987"/>
        <v>0</v>
      </c>
      <c r="AY491" s="233">
        <f t="shared" si="8988"/>
        <v>0</v>
      </c>
      <c r="AZ491" s="106"/>
      <c r="BA491" s="107"/>
      <c r="BB491" s="90">
        <f t="shared" si="8989"/>
        <v>0</v>
      </c>
      <c r="BC491" s="106"/>
      <c r="BD491" s="107"/>
      <c r="BE491" s="90">
        <f t="shared" si="8990"/>
        <v>0</v>
      </c>
      <c r="BF491" s="278">
        <f t="shared" si="8991"/>
        <v>0</v>
      </c>
      <c r="BG491" s="232">
        <f t="shared" si="8992"/>
        <v>0</v>
      </c>
      <c r="BH491" s="233">
        <f t="shared" si="8993"/>
        <v>0</v>
      </c>
      <c r="BI491" s="106"/>
      <c r="BJ491" s="107"/>
      <c r="BK491" s="90">
        <f t="shared" si="8994"/>
        <v>0</v>
      </c>
      <c r="BL491" s="106"/>
      <c r="BM491" s="107"/>
      <c r="BN491" s="90">
        <f t="shared" si="8995"/>
        <v>0</v>
      </c>
      <c r="BO491" s="278">
        <f t="shared" si="8996"/>
        <v>0</v>
      </c>
      <c r="BP491" s="232">
        <f t="shared" si="8997"/>
        <v>0</v>
      </c>
      <c r="BQ491" s="233">
        <f t="shared" si="8998"/>
        <v>0</v>
      </c>
      <c r="BR491" s="76">
        <f t="shared" si="8999"/>
        <v>0</v>
      </c>
      <c r="BS491" s="45">
        <f t="shared" si="9000"/>
        <v>0</v>
      </c>
      <c r="BT491" s="51">
        <f t="shared" si="9001"/>
        <v>0</v>
      </c>
      <c r="BU491" s="76">
        <f t="shared" si="9002"/>
        <v>0</v>
      </c>
      <c r="BV491" s="45">
        <f t="shared" si="9003"/>
        <v>0</v>
      </c>
      <c r="BW491" s="51">
        <f t="shared" si="9004"/>
        <v>0</v>
      </c>
      <c r="BX491" s="284">
        <f t="shared" si="9005"/>
        <v>0</v>
      </c>
      <c r="BY491" s="253">
        <f t="shared" si="9006"/>
        <v>0</v>
      </c>
      <c r="BZ491" s="253">
        <f t="shared" si="9007"/>
        <v>0</v>
      </c>
      <c r="CA491" s="294"/>
      <c r="CB491" s="416"/>
      <c r="CC491" s="241">
        <f t="shared" si="9008"/>
        <v>0</v>
      </c>
      <c r="CD491" s="294"/>
      <c r="CE491" s="416"/>
      <c r="CF491" s="241">
        <f t="shared" si="9009"/>
        <v>0</v>
      </c>
      <c r="CG491" s="278">
        <f t="shared" si="9010"/>
        <v>0</v>
      </c>
      <c r="CH491" s="232">
        <f t="shared" si="9011"/>
        <v>0</v>
      </c>
      <c r="CI491" s="233">
        <f t="shared" si="9012"/>
        <v>0</v>
      </c>
      <c r="CJ491" s="294"/>
      <c r="CK491" s="416"/>
      <c r="CL491" s="241">
        <f t="shared" si="9013"/>
        <v>0</v>
      </c>
      <c r="CM491" s="294"/>
      <c r="CN491" s="416"/>
      <c r="CO491" s="241">
        <f t="shared" si="9014"/>
        <v>0</v>
      </c>
      <c r="CP491" s="278">
        <f t="shared" si="9015"/>
        <v>0</v>
      </c>
      <c r="CQ491" s="232">
        <f t="shared" si="9016"/>
        <v>0</v>
      </c>
      <c r="CR491" s="233">
        <f t="shared" si="9017"/>
        <v>0</v>
      </c>
      <c r="CS491" s="294"/>
      <c r="CT491" s="416"/>
      <c r="CU491" s="241">
        <f t="shared" si="9018"/>
        <v>0</v>
      </c>
      <c r="CV491" s="294"/>
      <c r="CW491" s="416"/>
      <c r="CX491" s="241">
        <f t="shared" si="9019"/>
        <v>0</v>
      </c>
      <c r="CY491" s="278">
        <f t="shared" si="9020"/>
        <v>0</v>
      </c>
      <c r="CZ491" s="232">
        <f t="shared" si="9021"/>
        <v>0</v>
      </c>
      <c r="DA491" s="233">
        <f t="shared" si="9022"/>
        <v>0</v>
      </c>
      <c r="DB491" s="472">
        <f t="shared" si="9023"/>
        <v>0</v>
      </c>
      <c r="DC491" s="450">
        <f t="shared" si="9024"/>
        <v>0</v>
      </c>
      <c r="DD491" s="451">
        <f t="shared" si="9025"/>
        <v>0</v>
      </c>
      <c r="DE491" s="472">
        <f t="shared" si="9026"/>
        <v>0</v>
      </c>
      <c r="DF491" s="450">
        <f t="shared" si="9027"/>
        <v>0</v>
      </c>
      <c r="DG491" s="451">
        <f t="shared" si="9028"/>
        <v>0</v>
      </c>
      <c r="DH491" s="284">
        <f t="shared" si="9029"/>
        <v>0</v>
      </c>
      <c r="DI491" s="253">
        <f t="shared" si="9030"/>
        <v>0</v>
      </c>
      <c r="DJ491" s="253">
        <f t="shared" si="9031"/>
        <v>0</v>
      </c>
      <c r="DK491" s="106"/>
      <c r="DL491" s="107"/>
      <c r="DM491" s="90">
        <f t="shared" si="9032"/>
        <v>0</v>
      </c>
      <c r="DN491" s="106"/>
      <c r="DO491" s="107"/>
      <c r="DP491" s="90">
        <f t="shared" si="9033"/>
        <v>0</v>
      </c>
      <c r="DQ491" s="278">
        <f t="shared" si="9034"/>
        <v>0</v>
      </c>
      <c r="DR491" s="232">
        <f t="shared" si="9035"/>
        <v>0</v>
      </c>
      <c r="DS491" s="233">
        <f t="shared" si="9036"/>
        <v>0</v>
      </c>
      <c r="DT491" s="106"/>
      <c r="DU491" s="107"/>
      <c r="DV491" s="90">
        <f t="shared" si="9037"/>
        <v>0</v>
      </c>
      <c r="DW491" s="106"/>
      <c r="DX491" s="107"/>
      <c r="DY491" s="90">
        <f t="shared" si="9038"/>
        <v>0</v>
      </c>
      <c r="DZ491" s="278">
        <f t="shared" si="9039"/>
        <v>0</v>
      </c>
      <c r="EA491" s="232">
        <f t="shared" si="9040"/>
        <v>0</v>
      </c>
      <c r="EB491" s="233">
        <f t="shared" si="9041"/>
        <v>0</v>
      </c>
      <c r="EC491" s="106"/>
      <c r="ED491" s="107"/>
      <c r="EE491" s="90">
        <f t="shared" si="9042"/>
        <v>0</v>
      </c>
      <c r="EF491" s="106"/>
      <c r="EG491" s="107"/>
      <c r="EH491" s="90">
        <f t="shared" si="9043"/>
        <v>0</v>
      </c>
      <c r="EI491" s="78">
        <f t="shared" si="9044"/>
        <v>0</v>
      </c>
      <c r="EJ491" s="42">
        <f t="shared" si="9045"/>
        <v>0</v>
      </c>
      <c r="EK491" s="43">
        <f t="shared" si="9046"/>
        <v>0</v>
      </c>
      <c r="EL491" s="76">
        <f t="shared" si="9047"/>
        <v>0</v>
      </c>
      <c r="EM491" s="45">
        <f t="shared" si="9048"/>
        <v>0</v>
      </c>
      <c r="EN491" s="51">
        <f t="shared" si="9049"/>
        <v>0</v>
      </c>
      <c r="EO491" s="76">
        <f t="shared" si="9050"/>
        <v>0</v>
      </c>
      <c r="EP491" s="45">
        <f t="shared" si="9051"/>
        <v>0</v>
      </c>
      <c r="EQ491" s="51">
        <f t="shared" si="9052"/>
        <v>0</v>
      </c>
      <c r="ER491" s="79">
        <f t="shared" si="9053"/>
        <v>0</v>
      </c>
      <c r="ES491" s="52">
        <f t="shared" si="9054"/>
        <v>0</v>
      </c>
      <c r="ET491" s="52">
        <f t="shared" si="9055"/>
        <v>0</v>
      </c>
      <c r="EU491" s="77">
        <f t="shared" si="9056"/>
        <v>0</v>
      </c>
      <c r="EV491" s="80">
        <f t="shared" si="9057"/>
        <v>0</v>
      </c>
      <c r="EW491" s="29">
        <f t="shared" si="9058"/>
        <v>0</v>
      </c>
      <c r="EX491" s="27">
        <f t="shared" si="9059"/>
        <v>0</v>
      </c>
      <c r="EY491" s="28">
        <f t="shared" si="9060"/>
        <v>0</v>
      </c>
      <c r="EZ491" s="29">
        <f t="shared" si="9061"/>
        <v>0</v>
      </c>
      <c r="FA491" s="27">
        <f t="shared" si="9062"/>
        <v>0</v>
      </c>
      <c r="FB491" s="28">
        <f t="shared" si="9063"/>
        <v>0</v>
      </c>
      <c r="FC491" s="29">
        <f t="shared" si="9064"/>
        <v>0</v>
      </c>
      <c r="FE491" s="14"/>
      <c r="FF491" s="15"/>
      <c r="FG491" s="15"/>
      <c r="FH491" s="14"/>
      <c r="FI491" s="294"/>
      <c r="FJ491" s="416"/>
      <c r="FK491" s="241">
        <f t="shared" si="9065"/>
        <v>0</v>
      </c>
      <c r="FL491" s="294"/>
      <c r="FM491" s="416"/>
      <c r="FN491" s="241">
        <f t="shared" si="9066"/>
        <v>0</v>
      </c>
      <c r="FO491" s="78">
        <f t="shared" si="9067"/>
        <v>0</v>
      </c>
      <c r="FP491" s="42">
        <f t="shared" si="9068"/>
        <v>0</v>
      </c>
      <c r="FQ491" s="43">
        <f t="shared" si="9069"/>
        <v>0</v>
      </c>
      <c r="FR491" s="294"/>
      <c r="FS491" s="416"/>
      <c r="FT491" s="241">
        <f t="shared" si="9070"/>
        <v>0</v>
      </c>
      <c r="FU491" s="294"/>
      <c r="FV491" s="416"/>
      <c r="FW491" s="241">
        <f t="shared" si="9071"/>
        <v>0</v>
      </c>
      <c r="FX491" s="78">
        <f t="shared" si="9072"/>
        <v>0</v>
      </c>
      <c r="FY491" s="42">
        <f t="shared" si="9073"/>
        <v>0</v>
      </c>
      <c r="FZ491" s="43">
        <f t="shared" si="9074"/>
        <v>0</v>
      </c>
      <c r="GA491" s="294"/>
      <c r="GB491" s="416"/>
      <c r="GC491" s="241">
        <f t="shared" si="9075"/>
        <v>0</v>
      </c>
      <c r="GD491" s="294"/>
      <c r="GE491" s="416"/>
      <c r="GF491" s="241">
        <f t="shared" si="9076"/>
        <v>0</v>
      </c>
      <c r="GG491" s="278">
        <f t="shared" si="9077"/>
        <v>0</v>
      </c>
      <c r="GH491" s="232">
        <f t="shared" si="9078"/>
        <v>0</v>
      </c>
      <c r="GI491" s="233">
        <f t="shared" si="9079"/>
        <v>0</v>
      </c>
      <c r="GJ491" s="472">
        <f t="shared" si="9080"/>
        <v>0</v>
      </c>
      <c r="GK491" s="450">
        <f t="shared" si="9081"/>
        <v>0</v>
      </c>
      <c r="GL491" s="451">
        <f t="shared" si="9082"/>
        <v>0</v>
      </c>
      <c r="GM491" s="472">
        <f t="shared" si="9083"/>
        <v>0</v>
      </c>
      <c r="GN491" s="450">
        <f t="shared" si="9084"/>
        <v>0</v>
      </c>
      <c r="GO491" s="451">
        <f t="shared" si="9085"/>
        <v>0</v>
      </c>
      <c r="GP491" s="284">
        <f t="shared" si="9086"/>
        <v>0</v>
      </c>
      <c r="GQ491" s="253">
        <f t="shared" si="9087"/>
        <v>0</v>
      </c>
      <c r="GR491" s="253">
        <f t="shared" si="9088"/>
        <v>0</v>
      </c>
      <c r="GS491" s="106"/>
      <c r="GT491" s="107"/>
      <c r="GU491" s="90">
        <f t="shared" si="9089"/>
        <v>0</v>
      </c>
      <c r="GV491" s="106"/>
      <c r="GW491" s="107"/>
      <c r="GX491" s="90">
        <f t="shared" si="9090"/>
        <v>0</v>
      </c>
      <c r="GY491" s="278">
        <f t="shared" si="9091"/>
        <v>0</v>
      </c>
      <c r="GZ491" s="232">
        <f t="shared" si="9092"/>
        <v>0</v>
      </c>
      <c r="HA491" s="233">
        <f t="shared" si="9093"/>
        <v>0</v>
      </c>
      <c r="HB491" s="106"/>
      <c r="HC491" s="107"/>
      <c r="HD491" s="90">
        <f t="shared" si="9094"/>
        <v>0</v>
      </c>
      <c r="HE491" s="106"/>
      <c r="HF491" s="107"/>
      <c r="HG491" s="90">
        <f t="shared" si="9095"/>
        <v>0</v>
      </c>
      <c r="HH491" s="278">
        <f t="shared" si="9096"/>
        <v>0</v>
      </c>
      <c r="HI491" s="232">
        <f t="shared" si="9097"/>
        <v>0</v>
      </c>
      <c r="HJ491" s="233">
        <f t="shared" si="9098"/>
        <v>0</v>
      </c>
      <c r="HK491" s="106"/>
      <c r="HL491" s="107"/>
      <c r="HM491" s="90">
        <f t="shared" si="9099"/>
        <v>0</v>
      </c>
      <c r="HN491" s="106"/>
      <c r="HO491" s="107"/>
      <c r="HP491" s="90">
        <f t="shared" si="9100"/>
        <v>0</v>
      </c>
      <c r="HQ491" s="278">
        <f t="shared" si="9101"/>
        <v>0</v>
      </c>
      <c r="HR491" s="232">
        <f t="shared" si="9102"/>
        <v>0</v>
      </c>
      <c r="HS491" s="233">
        <f t="shared" si="9103"/>
        <v>0</v>
      </c>
      <c r="HT491" s="76">
        <f t="shared" si="9104"/>
        <v>0</v>
      </c>
      <c r="HU491" s="45">
        <f t="shared" si="9105"/>
        <v>0</v>
      </c>
      <c r="HV491" s="51">
        <f t="shared" si="9106"/>
        <v>0</v>
      </c>
      <c r="HW491" s="76">
        <f t="shared" si="9107"/>
        <v>0</v>
      </c>
      <c r="HX491" s="45">
        <f t="shared" si="9108"/>
        <v>0</v>
      </c>
      <c r="HY491" s="51">
        <f t="shared" si="9109"/>
        <v>0</v>
      </c>
      <c r="HZ491" s="284">
        <f t="shared" si="9110"/>
        <v>0</v>
      </c>
      <c r="IA491" s="253">
        <f t="shared" si="9111"/>
        <v>0</v>
      </c>
      <c r="IB491" s="253">
        <f t="shared" si="9112"/>
        <v>0</v>
      </c>
      <c r="IC491" s="294"/>
      <c r="ID491" s="416"/>
      <c r="IE491" s="241">
        <f t="shared" si="9113"/>
        <v>0</v>
      </c>
      <c r="IF491" s="294"/>
      <c r="IG491" s="416"/>
      <c r="IH491" s="241">
        <f t="shared" si="9114"/>
        <v>0</v>
      </c>
      <c r="II491" s="278">
        <f t="shared" si="9115"/>
        <v>0</v>
      </c>
      <c r="IJ491" s="232">
        <f t="shared" si="9116"/>
        <v>0</v>
      </c>
      <c r="IK491" s="233">
        <f t="shared" si="9117"/>
        <v>0</v>
      </c>
      <c r="IL491" s="294"/>
      <c r="IM491" s="416"/>
      <c r="IN491" s="241">
        <f t="shared" si="9118"/>
        <v>0</v>
      </c>
      <c r="IO491" s="294"/>
      <c r="IP491" s="416"/>
      <c r="IQ491" s="241">
        <f t="shared" si="9119"/>
        <v>0</v>
      </c>
      <c r="IR491" s="278">
        <f t="shared" si="9120"/>
        <v>0</v>
      </c>
      <c r="IS491" s="232">
        <f t="shared" si="9121"/>
        <v>0</v>
      </c>
      <c r="IT491" s="233">
        <f t="shared" si="9122"/>
        <v>0</v>
      </c>
      <c r="IU491" s="294"/>
      <c r="IV491" s="416"/>
      <c r="IW491" s="241">
        <f t="shared" si="9123"/>
        <v>0</v>
      </c>
      <c r="IX491" s="294"/>
      <c r="IY491" s="416"/>
      <c r="IZ491" s="241">
        <f t="shared" si="9124"/>
        <v>0</v>
      </c>
      <c r="JA491" s="278">
        <f t="shared" si="9125"/>
        <v>0</v>
      </c>
      <c r="JB491" s="232">
        <f t="shared" si="9126"/>
        <v>0</v>
      </c>
      <c r="JC491" s="233">
        <f t="shared" si="9127"/>
        <v>0</v>
      </c>
      <c r="JD491" s="472">
        <f t="shared" si="9128"/>
        <v>0</v>
      </c>
      <c r="JE491" s="450">
        <f t="shared" si="9129"/>
        <v>0</v>
      </c>
      <c r="JF491" s="451">
        <f t="shared" si="9130"/>
        <v>0</v>
      </c>
      <c r="JG491" s="472">
        <f t="shared" si="9131"/>
        <v>0</v>
      </c>
      <c r="JH491" s="450">
        <f t="shared" si="9132"/>
        <v>0</v>
      </c>
      <c r="JI491" s="451">
        <f t="shared" si="9133"/>
        <v>0</v>
      </c>
      <c r="JJ491" s="284">
        <f t="shared" si="9134"/>
        <v>0</v>
      </c>
      <c r="JK491" s="253">
        <f t="shared" si="9135"/>
        <v>0</v>
      </c>
      <c r="JL491" s="253">
        <f t="shared" si="9136"/>
        <v>0</v>
      </c>
      <c r="JM491" s="106"/>
      <c r="JN491" s="107"/>
      <c r="JO491" s="90">
        <f t="shared" si="9137"/>
        <v>0</v>
      </c>
      <c r="JP491" s="106"/>
      <c r="JQ491" s="107"/>
      <c r="JR491" s="90">
        <f t="shared" si="9138"/>
        <v>0</v>
      </c>
      <c r="JS491" s="278">
        <f t="shared" si="9139"/>
        <v>0</v>
      </c>
      <c r="JT491" s="232">
        <f t="shared" si="9140"/>
        <v>0</v>
      </c>
      <c r="JU491" s="233">
        <f t="shared" si="9141"/>
        <v>0</v>
      </c>
      <c r="JV491" s="106"/>
      <c r="JW491" s="107"/>
      <c r="JX491" s="90">
        <f t="shared" si="9142"/>
        <v>0</v>
      </c>
      <c r="JY491" s="106"/>
      <c r="JZ491" s="107"/>
      <c r="KA491" s="90">
        <f t="shared" si="9143"/>
        <v>0</v>
      </c>
      <c r="KB491" s="278">
        <f t="shared" si="9144"/>
        <v>0</v>
      </c>
      <c r="KC491" s="232">
        <f t="shared" si="9145"/>
        <v>0</v>
      </c>
      <c r="KD491" s="233">
        <f t="shared" si="9146"/>
        <v>0</v>
      </c>
      <c r="KE491" s="106"/>
      <c r="KF491" s="107"/>
      <c r="KG491" s="90">
        <f t="shared" si="9147"/>
        <v>0</v>
      </c>
      <c r="KH491" s="106"/>
      <c r="KI491" s="107"/>
      <c r="KJ491" s="90">
        <f t="shared" si="9148"/>
        <v>0</v>
      </c>
      <c r="KK491" s="78">
        <f t="shared" si="9149"/>
        <v>0</v>
      </c>
      <c r="KL491" s="42">
        <f t="shared" si="9150"/>
        <v>0</v>
      </c>
      <c r="KM491" s="43">
        <f t="shared" si="9151"/>
        <v>0</v>
      </c>
      <c r="KN491" s="76">
        <f t="shared" si="9152"/>
        <v>0</v>
      </c>
      <c r="KO491" s="45">
        <f t="shared" si="9153"/>
        <v>0</v>
      </c>
      <c r="KP491" s="51">
        <f t="shared" si="9154"/>
        <v>0</v>
      </c>
      <c r="KQ491" s="76">
        <f t="shared" si="9155"/>
        <v>0</v>
      </c>
      <c r="KR491" s="45">
        <f t="shared" si="9156"/>
        <v>0</v>
      </c>
      <c r="KS491" s="51">
        <f t="shared" si="9157"/>
        <v>0</v>
      </c>
      <c r="KT491" s="79">
        <f t="shared" si="9158"/>
        <v>0</v>
      </c>
      <c r="KU491" s="52">
        <f t="shared" si="9159"/>
        <v>0</v>
      </c>
      <c r="KV491" s="52">
        <f t="shared" si="9160"/>
        <v>0</v>
      </c>
      <c r="KW491" s="77">
        <f t="shared" si="9161"/>
        <v>0</v>
      </c>
      <c r="KX491" s="80">
        <f t="shared" si="9162"/>
        <v>0</v>
      </c>
      <c r="KY491" s="29">
        <f t="shared" si="9163"/>
        <v>0</v>
      </c>
      <c r="KZ491" s="27">
        <f t="shared" si="9164"/>
        <v>0</v>
      </c>
      <c r="LA491" s="28">
        <f t="shared" si="9165"/>
        <v>0</v>
      </c>
      <c r="LB491" s="29">
        <f t="shared" si="9166"/>
        <v>0</v>
      </c>
      <c r="LC491" s="27">
        <f t="shared" si="9167"/>
        <v>0</v>
      </c>
      <c r="LD491" s="28">
        <f t="shared" si="9168"/>
        <v>0</v>
      </c>
      <c r="LE491" s="29">
        <f t="shared" si="9169"/>
        <v>0</v>
      </c>
    </row>
    <row r="492" spans="2:317" ht="20.25" hidden="1" customHeight="1" outlineLevel="3">
      <c r="B492" s="14"/>
      <c r="C492" s="15"/>
      <c r="D492" s="15"/>
      <c r="E492" s="15"/>
      <c r="F492" s="14"/>
      <c r="G492" s="294"/>
      <c r="H492" s="295"/>
      <c r="I492" s="241">
        <f t="shared" si="8960"/>
        <v>0</v>
      </c>
      <c r="J492" s="294"/>
      <c r="K492" s="295"/>
      <c r="L492" s="241">
        <f t="shared" si="8961"/>
        <v>0</v>
      </c>
      <c r="M492" s="78">
        <f t="shared" si="8962"/>
        <v>0</v>
      </c>
      <c r="N492" s="42">
        <f t="shared" si="8963"/>
        <v>0</v>
      </c>
      <c r="O492" s="43">
        <f t="shared" si="8964"/>
        <v>0</v>
      </c>
      <c r="P492" s="294"/>
      <c r="Q492" s="295"/>
      <c r="R492" s="241">
        <f t="shared" si="8965"/>
        <v>0</v>
      </c>
      <c r="S492" s="294"/>
      <c r="T492" s="295"/>
      <c r="U492" s="241">
        <f t="shared" si="8966"/>
        <v>0</v>
      </c>
      <c r="V492" s="78">
        <f t="shared" si="8967"/>
        <v>0</v>
      </c>
      <c r="W492" s="42">
        <f t="shared" si="8968"/>
        <v>0</v>
      </c>
      <c r="X492" s="43">
        <f t="shared" si="8969"/>
        <v>0</v>
      </c>
      <c r="Y492" s="294"/>
      <c r="Z492" s="295"/>
      <c r="AA492" s="241">
        <f t="shared" si="8970"/>
        <v>0</v>
      </c>
      <c r="AB492" s="294"/>
      <c r="AC492" s="295"/>
      <c r="AD492" s="241">
        <f t="shared" si="8971"/>
        <v>0</v>
      </c>
      <c r="AE492" s="278">
        <f t="shared" si="8972"/>
        <v>0</v>
      </c>
      <c r="AF492" s="232">
        <f t="shared" si="8973"/>
        <v>0</v>
      </c>
      <c r="AG492" s="233">
        <f t="shared" si="8974"/>
        <v>0</v>
      </c>
      <c r="AH492" s="472">
        <f t="shared" si="8975"/>
        <v>0</v>
      </c>
      <c r="AI492" s="450">
        <f t="shared" si="8976"/>
        <v>0</v>
      </c>
      <c r="AJ492" s="451">
        <f t="shared" si="8977"/>
        <v>0</v>
      </c>
      <c r="AK492" s="472">
        <f t="shared" si="8978"/>
        <v>0</v>
      </c>
      <c r="AL492" s="450">
        <f t="shared" si="8979"/>
        <v>0</v>
      </c>
      <c r="AM492" s="451">
        <f t="shared" si="8980"/>
        <v>0</v>
      </c>
      <c r="AN492" s="284">
        <f t="shared" si="8981"/>
        <v>0</v>
      </c>
      <c r="AO492" s="253">
        <f t="shared" si="8982"/>
        <v>0</v>
      </c>
      <c r="AP492" s="253">
        <f t="shared" si="8983"/>
        <v>0</v>
      </c>
      <c r="AQ492" s="106"/>
      <c r="AR492" s="108"/>
      <c r="AS492" s="90">
        <f t="shared" si="8984"/>
        <v>0</v>
      </c>
      <c r="AT492" s="106"/>
      <c r="AU492" s="108"/>
      <c r="AV492" s="90">
        <f t="shared" si="8985"/>
        <v>0</v>
      </c>
      <c r="AW492" s="278">
        <f t="shared" si="8986"/>
        <v>0</v>
      </c>
      <c r="AX492" s="232">
        <f t="shared" si="8987"/>
        <v>0</v>
      </c>
      <c r="AY492" s="233">
        <f t="shared" si="8988"/>
        <v>0</v>
      </c>
      <c r="AZ492" s="106"/>
      <c r="BA492" s="108"/>
      <c r="BB492" s="90">
        <f t="shared" si="8989"/>
        <v>0</v>
      </c>
      <c r="BC492" s="106"/>
      <c r="BD492" s="108"/>
      <c r="BE492" s="90">
        <f t="shared" si="8990"/>
        <v>0</v>
      </c>
      <c r="BF492" s="278">
        <f t="shared" si="8991"/>
        <v>0</v>
      </c>
      <c r="BG492" s="232">
        <f t="shared" si="8992"/>
        <v>0</v>
      </c>
      <c r="BH492" s="233">
        <f t="shared" si="8993"/>
        <v>0</v>
      </c>
      <c r="BI492" s="106"/>
      <c r="BJ492" s="108"/>
      <c r="BK492" s="90">
        <f t="shared" si="8994"/>
        <v>0</v>
      </c>
      <c r="BL492" s="106"/>
      <c r="BM492" s="108"/>
      <c r="BN492" s="90">
        <f t="shared" si="8995"/>
        <v>0</v>
      </c>
      <c r="BO492" s="278">
        <f t="shared" si="8996"/>
        <v>0</v>
      </c>
      <c r="BP492" s="232">
        <f t="shared" si="8997"/>
        <v>0</v>
      </c>
      <c r="BQ492" s="233">
        <f t="shared" si="8998"/>
        <v>0</v>
      </c>
      <c r="BR492" s="76">
        <f t="shared" si="8999"/>
        <v>0</v>
      </c>
      <c r="BS492" s="45">
        <f t="shared" si="9000"/>
        <v>0</v>
      </c>
      <c r="BT492" s="51">
        <f t="shared" si="9001"/>
        <v>0</v>
      </c>
      <c r="BU492" s="76">
        <f t="shared" si="9002"/>
        <v>0</v>
      </c>
      <c r="BV492" s="45">
        <f t="shared" si="9003"/>
        <v>0</v>
      </c>
      <c r="BW492" s="51">
        <f t="shared" si="9004"/>
        <v>0</v>
      </c>
      <c r="BX492" s="284">
        <f t="shared" si="9005"/>
        <v>0</v>
      </c>
      <c r="BY492" s="253">
        <f t="shared" si="9006"/>
        <v>0</v>
      </c>
      <c r="BZ492" s="253">
        <f t="shared" si="9007"/>
        <v>0</v>
      </c>
      <c r="CA492" s="294"/>
      <c r="CB492" s="295"/>
      <c r="CC492" s="241">
        <f t="shared" si="9008"/>
        <v>0</v>
      </c>
      <c r="CD492" s="294"/>
      <c r="CE492" s="295"/>
      <c r="CF492" s="241">
        <f t="shared" si="9009"/>
        <v>0</v>
      </c>
      <c r="CG492" s="278">
        <f t="shared" si="9010"/>
        <v>0</v>
      </c>
      <c r="CH492" s="232">
        <f t="shared" si="9011"/>
        <v>0</v>
      </c>
      <c r="CI492" s="233">
        <f t="shared" si="9012"/>
        <v>0</v>
      </c>
      <c r="CJ492" s="294"/>
      <c r="CK492" s="295"/>
      <c r="CL492" s="241">
        <f t="shared" si="9013"/>
        <v>0</v>
      </c>
      <c r="CM492" s="294"/>
      <c r="CN492" s="295"/>
      <c r="CO492" s="241">
        <f t="shared" si="9014"/>
        <v>0</v>
      </c>
      <c r="CP492" s="278">
        <f t="shared" si="9015"/>
        <v>0</v>
      </c>
      <c r="CQ492" s="232">
        <f t="shared" si="9016"/>
        <v>0</v>
      </c>
      <c r="CR492" s="233">
        <f t="shared" si="9017"/>
        <v>0</v>
      </c>
      <c r="CS492" s="294"/>
      <c r="CT492" s="295"/>
      <c r="CU492" s="241">
        <f t="shared" si="9018"/>
        <v>0</v>
      </c>
      <c r="CV492" s="294"/>
      <c r="CW492" s="295"/>
      <c r="CX492" s="241">
        <f t="shared" si="9019"/>
        <v>0</v>
      </c>
      <c r="CY492" s="278">
        <f t="shared" si="9020"/>
        <v>0</v>
      </c>
      <c r="CZ492" s="232">
        <f t="shared" si="9021"/>
        <v>0</v>
      </c>
      <c r="DA492" s="233">
        <f t="shared" si="9022"/>
        <v>0</v>
      </c>
      <c r="DB492" s="472">
        <f t="shared" si="9023"/>
        <v>0</v>
      </c>
      <c r="DC492" s="450">
        <f t="shared" si="9024"/>
        <v>0</v>
      </c>
      <c r="DD492" s="451">
        <f t="shared" si="9025"/>
        <v>0</v>
      </c>
      <c r="DE492" s="472">
        <f t="shared" si="9026"/>
        <v>0</v>
      </c>
      <c r="DF492" s="450">
        <f t="shared" si="9027"/>
        <v>0</v>
      </c>
      <c r="DG492" s="451">
        <f t="shared" si="9028"/>
        <v>0</v>
      </c>
      <c r="DH492" s="284">
        <f t="shared" si="9029"/>
        <v>0</v>
      </c>
      <c r="DI492" s="253">
        <f t="shared" si="9030"/>
        <v>0</v>
      </c>
      <c r="DJ492" s="253">
        <f t="shared" si="9031"/>
        <v>0</v>
      </c>
      <c r="DK492" s="106"/>
      <c r="DL492" s="108"/>
      <c r="DM492" s="90">
        <f t="shared" si="9032"/>
        <v>0</v>
      </c>
      <c r="DN492" s="106"/>
      <c r="DO492" s="108"/>
      <c r="DP492" s="90">
        <f t="shared" si="9033"/>
        <v>0</v>
      </c>
      <c r="DQ492" s="278">
        <f t="shared" si="9034"/>
        <v>0</v>
      </c>
      <c r="DR492" s="232">
        <f t="shared" si="9035"/>
        <v>0</v>
      </c>
      <c r="DS492" s="233">
        <f t="shared" si="9036"/>
        <v>0</v>
      </c>
      <c r="DT492" s="106"/>
      <c r="DU492" s="108"/>
      <c r="DV492" s="90">
        <f t="shared" si="9037"/>
        <v>0</v>
      </c>
      <c r="DW492" s="106"/>
      <c r="DX492" s="108"/>
      <c r="DY492" s="90">
        <f t="shared" si="9038"/>
        <v>0</v>
      </c>
      <c r="DZ492" s="278">
        <f t="shared" si="9039"/>
        <v>0</v>
      </c>
      <c r="EA492" s="232">
        <f t="shared" si="9040"/>
        <v>0</v>
      </c>
      <c r="EB492" s="233">
        <f t="shared" si="9041"/>
        <v>0</v>
      </c>
      <c r="EC492" s="106"/>
      <c r="ED492" s="108"/>
      <c r="EE492" s="90">
        <f t="shared" si="9042"/>
        <v>0</v>
      </c>
      <c r="EF492" s="106"/>
      <c r="EG492" s="108"/>
      <c r="EH492" s="90">
        <f t="shared" si="9043"/>
        <v>0</v>
      </c>
      <c r="EI492" s="78">
        <f t="shared" si="9044"/>
        <v>0</v>
      </c>
      <c r="EJ492" s="42">
        <f t="shared" si="9045"/>
        <v>0</v>
      </c>
      <c r="EK492" s="43">
        <f t="shared" si="9046"/>
        <v>0</v>
      </c>
      <c r="EL492" s="76">
        <f t="shared" si="9047"/>
        <v>0</v>
      </c>
      <c r="EM492" s="45">
        <f t="shared" si="9048"/>
        <v>0</v>
      </c>
      <c r="EN492" s="51">
        <f t="shared" si="9049"/>
        <v>0</v>
      </c>
      <c r="EO492" s="76">
        <f t="shared" si="9050"/>
        <v>0</v>
      </c>
      <c r="EP492" s="45">
        <f t="shared" si="9051"/>
        <v>0</v>
      </c>
      <c r="EQ492" s="51">
        <f t="shared" si="9052"/>
        <v>0</v>
      </c>
      <c r="ER492" s="79">
        <f t="shared" si="9053"/>
        <v>0</v>
      </c>
      <c r="ES492" s="52">
        <f t="shared" si="9054"/>
        <v>0</v>
      </c>
      <c r="ET492" s="52">
        <f t="shared" si="9055"/>
        <v>0</v>
      </c>
      <c r="EU492" s="77">
        <f t="shared" si="9056"/>
        <v>0</v>
      </c>
      <c r="EV492" s="80">
        <f t="shared" si="9057"/>
        <v>0</v>
      </c>
      <c r="EW492" s="29">
        <f t="shared" si="9058"/>
        <v>0</v>
      </c>
      <c r="EX492" s="27">
        <f t="shared" si="9059"/>
        <v>0</v>
      </c>
      <c r="EY492" s="28">
        <f t="shared" si="9060"/>
        <v>0</v>
      </c>
      <c r="EZ492" s="29">
        <f t="shared" si="9061"/>
        <v>0</v>
      </c>
      <c r="FA492" s="27">
        <f t="shared" si="9062"/>
        <v>0</v>
      </c>
      <c r="FB492" s="28">
        <f t="shared" si="9063"/>
        <v>0</v>
      </c>
      <c r="FC492" s="29">
        <f t="shared" si="9064"/>
        <v>0</v>
      </c>
      <c r="FE492" s="14"/>
      <c r="FF492" s="15"/>
      <c r="FG492" s="15"/>
      <c r="FH492" s="14"/>
      <c r="FI492" s="294"/>
      <c r="FJ492" s="295"/>
      <c r="FK492" s="241">
        <f t="shared" si="9065"/>
        <v>0</v>
      </c>
      <c r="FL492" s="294"/>
      <c r="FM492" s="295"/>
      <c r="FN492" s="241">
        <f t="shared" si="9066"/>
        <v>0</v>
      </c>
      <c r="FO492" s="78">
        <f t="shared" si="9067"/>
        <v>0</v>
      </c>
      <c r="FP492" s="42">
        <f t="shared" si="9068"/>
        <v>0</v>
      </c>
      <c r="FQ492" s="43">
        <f t="shared" si="9069"/>
        <v>0</v>
      </c>
      <c r="FR492" s="294"/>
      <c r="FS492" s="295"/>
      <c r="FT492" s="241">
        <f t="shared" si="9070"/>
        <v>0</v>
      </c>
      <c r="FU492" s="294"/>
      <c r="FV492" s="295"/>
      <c r="FW492" s="241">
        <f t="shared" si="9071"/>
        <v>0</v>
      </c>
      <c r="FX492" s="78">
        <f t="shared" si="9072"/>
        <v>0</v>
      </c>
      <c r="FY492" s="42">
        <f t="shared" si="9073"/>
        <v>0</v>
      </c>
      <c r="FZ492" s="43">
        <f t="shared" si="9074"/>
        <v>0</v>
      </c>
      <c r="GA492" s="294"/>
      <c r="GB492" s="295"/>
      <c r="GC492" s="241">
        <f t="shared" si="9075"/>
        <v>0</v>
      </c>
      <c r="GD492" s="294"/>
      <c r="GE492" s="295"/>
      <c r="GF492" s="241">
        <f t="shared" si="9076"/>
        <v>0</v>
      </c>
      <c r="GG492" s="278">
        <f t="shared" si="9077"/>
        <v>0</v>
      </c>
      <c r="GH492" s="232">
        <f t="shared" si="9078"/>
        <v>0</v>
      </c>
      <c r="GI492" s="233">
        <f t="shared" si="9079"/>
        <v>0</v>
      </c>
      <c r="GJ492" s="472">
        <f t="shared" si="9080"/>
        <v>0</v>
      </c>
      <c r="GK492" s="450">
        <f t="shared" si="9081"/>
        <v>0</v>
      </c>
      <c r="GL492" s="451">
        <f t="shared" si="9082"/>
        <v>0</v>
      </c>
      <c r="GM492" s="472">
        <f t="shared" si="9083"/>
        <v>0</v>
      </c>
      <c r="GN492" s="450">
        <f t="shared" si="9084"/>
        <v>0</v>
      </c>
      <c r="GO492" s="451">
        <f t="shared" si="9085"/>
        <v>0</v>
      </c>
      <c r="GP492" s="284">
        <f t="shared" si="9086"/>
        <v>0</v>
      </c>
      <c r="GQ492" s="253">
        <f t="shared" si="9087"/>
        <v>0</v>
      </c>
      <c r="GR492" s="253">
        <f t="shared" si="9088"/>
        <v>0</v>
      </c>
      <c r="GS492" s="106"/>
      <c r="GT492" s="108"/>
      <c r="GU492" s="90">
        <f t="shared" si="9089"/>
        <v>0</v>
      </c>
      <c r="GV492" s="106"/>
      <c r="GW492" s="108"/>
      <c r="GX492" s="90">
        <f t="shared" si="9090"/>
        <v>0</v>
      </c>
      <c r="GY492" s="278">
        <f t="shared" si="9091"/>
        <v>0</v>
      </c>
      <c r="GZ492" s="232">
        <f t="shared" si="9092"/>
        <v>0</v>
      </c>
      <c r="HA492" s="233">
        <f t="shared" si="9093"/>
        <v>0</v>
      </c>
      <c r="HB492" s="106"/>
      <c r="HC492" s="108"/>
      <c r="HD492" s="90">
        <f t="shared" si="9094"/>
        <v>0</v>
      </c>
      <c r="HE492" s="106"/>
      <c r="HF492" s="108"/>
      <c r="HG492" s="90">
        <f t="shared" si="9095"/>
        <v>0</v>
      </c>
      <c r="HH492" s="278">
        <f t="shared" si="9096"/>
        <v>0</v>
      </c>
      <c r="HI492" s="232">
        <f t="shared" si="9097"/>
        <v>0</v>
      </c>
      <c r="HJ492" s="233">
        <f t="shared" si="9098"/>
        <v>0</v>
      </c>
      <c r="HK492" s="106"/>
      <c r="HL492" s="108"/>
      <c r="HM492" s="90">
        <f t="shared" si="9099"/>
        <v>0</v>
      </c>
      <c r="HN492" s="106"/>
      <c r="HO492" s="108"/>
      <c r="HP492" s="90">
        <f t="shared" si="9100"/>
        <v>0</v>
      </c>
      <c r="HQ492" s="278">
        <f t="shared" si="9101"/>
        <v>0</v>
      </c>
      <c r="HR492" s="232">
        <f t="shared" si="9102"/>
        <v>0</v>
      </c>
      <c r="HS492" s="233">
        <f t="shared" si="9103"/>
        <v>0</v>
      </c>
      <c r="HT492" s="76">
        <f t="shared" si="9104"/>
        <v>0</v>
      </c>
      <c r="HU492" s="45">
        <f t="shared" si="9105"/>
        <v>0</v>
      </c>
      <c r="HV492" s="51">
        <f t="shared" si="9106"/>
        <v>0</v>
      </c>
      <c r="HW492" s="76">
        <f t="shared" si="9107"/>
        <v>0</v>
      </c>
      <c r="HX492" s="45">
        <f t="shared" si="9108"/>
        <v>0</v>
      </c>
      <c r="HY492" s="51">
        <f t="shared" si="9109"/>
        <v>0</v>
      </c>
      <c r="HZ492" s="284">
        <f t="shared" si="9110"/>
        <v>0</v>
      </c>
      <c r="IA492" s="253">
        <f t="shared" si="9111"/>
        <v>0</v>
      </c>
      <c r="IB492" s="253">
        <f t="shared" si="9112"/>
        <v>0</v>
      </c>
      <c r="IC492" s="294"/>
      <c r="ID492" s="295"/>
      <c r="IE492" s="241">
        <f t="shared" si="9113"/>
        <v>0</v>
      </c>
      <c r="IF492" s="294"/>
      <c r="IG492" s="295"/>
      <c r="IH492" s="241">
        <f t="shared" si="9114"/>
        <v>0</v>
      </c>
      <c r="II492" s="278">
        <f t="shared" si="9115"/>
        <v>0</v>
      </c>
      <c r="IJ492" s="232">
        <f t="shared" si="9116"/>
        <v>0</v>
      </c>
      <c r="IK492" s="233">
        <f t="shared" si="9117"/>
        <v>0</v>
      </c>
      <c r="IL492" s="294"/>
      <c r="IM492" s="295"/>
      <c r="IN492" s="241">
        <f t="shared" si="9118"/>
        <v>0</v>
      </c>
      <c r="IO492" s="294"/>
      <c r="IP492" s="295"/>
      <c r="IQ492" s="241">
        <f t="shared" si="9119"/>
        <v>0</v>
      </c>
      <c r="IR492" s="278">
        <f t="shared" si="9120"/>
        <v>0</v>
      </c>
      <c r="IS492" s="232">
        <f t="shared" si="9121"/>
        <v>0</v>
      </c>
      <c r="IT492" s="233">
        <f t="shared" si="9122"/>
        <v>0</v>
      </c>
      <c r="IU492" s="294"/>
      <c r="IV492" s="295"/>
      <c r="IW492" s="241">
        <f t="shared" si="9123"/>
        <v>0</v>
      </c>
      <c r="IX492" s="294"/>
      <c r="IY492" s="295"/>
      <c r="IZ492" s="241">
        <f t="shared" si="9124"/>
        <v>0</v>
      </c>
      <c r="JA492" s="278">
        <f t="shared" si="9125"/>
        <v>0</v>
      </c>
      <c r="JB492" s="232">
        <f t="shared" si="9126"/>
        <v>0</v>
      </c>
      <c r="JC492" s="233">
        <f t="shared" si="9127"/>
        <v>0</v>
      </c>
      <c r="JD492" s="472">
        <f t="shared" si="9128"/>
        <v>0</v>
      </c>
      <c r="JE492" s="450">
        <f t="shared" si="9129"/>
        <v>0</v>
      </c>
      <c r="JF492" s="451">
        <f t="shared" si="9130"/>
        <v>0</v>
      </c>
      <c r="JG492" s="472">
        <f t="shared" si="9131"/>
        <v>0</v>
      </c>
      <c r="JH492" s="450">
        <f t="shared" si="9132"/>
        <v>0</v>
      </c>
      <c r="JI492" s="451">
        <f t="shared" si="9133"/>
        <v>0</v>
      </c>
      <c r="JJ492" s="284">
        <f t="shared" si="9134"/>
        <v>0</v>
      </c>
      <c r="JK492" s="253">
        <f t="shared" si="9135"/>
        <v>0</v>
      </c>
      <c r="JL492" s="253">
        <f t="shared" si="9136"/>
        <v>0</v>
      </c>
      <c r="JM492" s="106"/>
      <c r="JN492" s="108"/>
      <c r="JO492" s="90">
        <f t="shared" si="9137"/>
        <v>0</v>
      </c>
      <c r="JP492" s="106"/>
      <c r="JQ492" s="108"/>
      <c r="JR492" s="90">
        <f t="shared" si="9138"/>
        <v>0</v>
      </c>
      <c r="JS492" s="278">
        <f t="shared" si="9139"/>
        <v>0</v>
      </c>
      <c r="JT492" s="232">
        <f t="shared" si="9140"/>
        <v>0</v>
      </c>
      <c r="JU492" s="233">
        <f t="shared" si="9141"/>
        <v>0</v>
      </c>
      <c r="JV492" s="106"/>
      <c r="JW492" s="108"/>
      <c r="JX492" s="90">
        <f t="shared" si="9142"/>
        <v>0</v>
      </c>
      <c r="JY492" s="106"/>
      <c r="JZ492" s="108"/>
      <c r="KA492" s="90">
        <f t="shared" si="9143"/>
        <v>0</v>
      </c>
      <c r="KB492" s="278">
        <f t="shared" si="9144"/>
        <v>0</v>
      </c>
      <c r="KC492" s="232">
        <f t="shared" si="9145"/>
        <v>0</v>
      </c>
      <c r="KD492" s="233">
        <f t="shared" si="9146"/>
        <v>0</v>
      </c>
      <c r="KE492" s="106"/>
      <c r="KF492" s="108"/>
      <c r="KG492" s="90">
        <f t="shared" si="9147"/>
        <v>0</v>
      </c>
      <c r="KH492" s="106"/>
      <c r="KI492" s="108"/>
      <c r="KJ492" s="90">
        <f t="shared" si="9148"/>
        <v>0</v>
      </c>
      <c r="KK492" s="78">
        <f t="shared" si="9149"/>
        <v>0</v>
      </c>
      <c r="KL492" s="42">
        <f t="shared" si="9150"/>
        <v>0</v>
      </c>
      <c r="KM492" s="43">
        <f t="shared" si="9151"/>
        <v>0</v>
      </c>
      <c r="KN492" s="76">
        <f t="shared" si="9152"/>
        <v>0</v>
      </c>
      <c r="KO492" s="45">
        <f t="shared" si="9153"/>
        <v>0</v>
      </c>
      <c r="KP492" s="51">
        <f t="shared" si="9154"/>
        <v>0</v>
      </c>
      <c r="KQ492" s="76">
        <f t="shared" si="9155"/>
        <v>0</v>
      </c>
      <c r="KR492" s="45">
        <f t="shared" si="9156"/>
        <v>0</v>
      </c>
      <c r="KS492" s="51">
        <f t="shared" si="9157"/>
        <v>0</v>
      </c>
      <c r="KT492" s="79">
        <f t="shared" si="9158"/>
        <v>0</v>
      </c>
      <c r="KU492" s="52">
        <f t="shared" si="9159"/>
        <v>0</v>
      </c>
      <c r="KV492" s="52">
        <f t="shared" si="9160"/>
        <v>0</v>
      </c>
      <c r="KW492" s="77">
        <f t="shared" si="9161"/>
        <v>0</v>
      </c>
      <c r="KX492" s="80">
        <f t="shared" si="9162"/>
        <v>0</v>
      </c>
      <c r="KY492" s="29">
        <f t="shared" si="9163"/>
        <v>0</v>
      </c>
      <c r="KZ492" s="27">
        <f t="shared" si="9164"/>
        <v>0</v>
      </c>
      <c r="LA492" s="28">
        <f t="shared" si="9165"/>
        <v>0</v>
      </c>
      <c r="LB492" s="29">
        <f t="shared" si="9166"/>
        <v>0</v>
      </c>
      <c r="LC492" s="27">
        <f t="shared" si="9167"/>
        <v>0</v>
      </c>
      <c r="LD492" s="28">
        <f t="shared" si="9168"/>
        <v>0</v>
      </c>
      <c r="LE492" s="29">
        <f t="shared" si="9169"/>
        <v>0</v>
      </c>
    </row>
    <row r="493" spans="2:317" s="129" customFormat="1" ht="20.25" hidden="1" customHeight="1" outlineLevel="2">
      <c r="B493" s="119" t="s">
        <v>258</v>
      </c>
      <c r="C493" s="120"/>
      <c r="D493" s="120"/>
      <c r="E493" s="120"/>
      <c r="F493" s="121"/>
      <c r="G493" s="430">
        <f>SUBTOTAL(9,G490:G492)</f>
        <v>0</v>
      </c>
      <c r="H493" s="420"/>
      <c r="I493" s="414">
        <f>SUBTOTAL(9,I490:I492)</f>
        <v>0</v>
      </c>
      <c r="J493" s="430">
        <f>SUBTOTAL(9,J490:J492)</f>
        <v>0</v>
      </c>
      <c r="K493" s="420"/>
      <c r="L493" s="414">
        <f>SUBTOTAL(9,L490:L492)</f>
        <v>0</v>
      </c>
      <c r="M493" s="109">
        <f>SUBTOTAL(9,M490:M492)</f>
        <v>0</v>
      </c>
      <c r="N493" s="92"/>
      <c r="O493" s="93">
        <f>SUBTOTAL(9,O490:O492)</f>
        <v>0</v>
      </c>
      <c r="P493" s="430">
        <f>SUBTOTAL(9,P490:P492)</f>
        <v>0</v>
      </c>
      <c r="Q493" s="420"/>
      <c r="R493" s="414">
        <f>SUBTOTAL(9,R490:R492)</f>
        <v>0</v>
      </c>
      <c r="S493" s="430">
        <f>SUBTOTAL(9,S490:S492)</f>
        <v>0</v>
      </c>
      <c r="T493" s="420"/>
      <c r="U493" s="414">
        <f>SUBTOTAL(9,U490:U492)</f>
        <v>0</v>
      </c>
      <c r="V493" s="109">
        <f>SUBTOTAL(9,V490:V492)</f>
        <v>0</v>
      </c>
      <c r="W493" s="92"/>
      <c r="X493" s="93">
        <f>SUBTOTAL(9,X490:X492)</f>
        <v>0</v>
      </c>
      <c r="Y493" s="430">
        <f>SUBTOTAL(9,Y490:Y492)</f>
        <v>0</v>
      </c>
      <c r="Z493" s="420"/>
      <c r="AA493" s="414">
        <f>SUBTOTAL(9,AA490:AA492)</f>
        <v>0</v>
      </c>
      <c r="AB493" s="430">
        <f>SUBTOTAL(9,AB490:AB492)</f>
        <v>0</v>
      </c>
      <c r="AC493" s="420"/>
      <c r="AD493" s="414">
        <f>SUBTOTAL(9,AD490:AD492)</f>
        <v>0</v>
      </c>
      <c r="AE493" s="285">
        <f>SUBTOTAL(9,AE490:AE492)</f>
        <v>0</v>
      </c>
      <c r="AF493" s="256"/>
      <c r="AG493" s="257">
        <f>SUBTOTAL(9,AG490:AG492)</f>
        <v>0</v>
      </c>
      <c r="AH493" s="473">
        <f>SUBTOTAL(9,AH490:AH492)</f>
        <v>0</v>
      </c>
      <c r="AI493" s="458" t="str">
        <f>IF(AJ493,AJ493/AH493,"")</f>
        <v/>
      </c>
      <c r="AJ493" s="454">
        <f>SUBTOTAL(9,AJ490:AJ492)</f>
        <v>0</v>
      </c>
      <c r="AK493" s="473">
        <f>SUBTOTAL(9,AK490:AK492)</f>
        <v>0</v>
      </c>
      <c r="AL493" s="458" t="str">
        <f>IF(AM493,AM493/AK493,"")</f>
        <v/>
      </c>
      <c r="AM493" s="455">
        <f>SUBTOTAL(9,AM490:AM492)</f>
        <v>0</v>
      </c>
      <c r="AN493" s="286">
        <f>SUBTOTAL(9,AN490:AN492)</f>
        <v>0</v>
      </c>
      <c r="AO493" s="258"/>
      <c r="AP493" s="258">
        <f>SUBTOTAL(9,AP490:AP492)</f>
        <v>0</v>
      </c>
      <c r="AQ493" s="109">
        <f>SUBTOTAL(9,AQ490:AQ492)</f>
        <v>0</v>
      </c>
      <c r="AR493" s="101"/>
      <c r="AS493" s="93">
        <f>SUBTOTAL(9,AS490:AS492)</f>
        <v>0</v>
      </c>
      <c r="AT493" s="109">
        <f>SUBTOTAL(9,AT490:AT492)</f>
        <v>0</v>
      </c>
      <c r="AU493" s="101"/>
      <c r="AV493" s="93">
        <f>SUBTOTAL(9,AV490:AV492)</f>
        <v>0</v>
      </c>
      <c r="AW493" s="285">
        <f>SUBTOTAL(9,AW490:AW492)</f>
        <v>0</v>
      </c>
      <c r="AX493" s="256"/>
      <c r="AY493" s="257">
        <f>SUBTOTAL(9,AY490:AY492)</f>
        <v>0</v>
      </c>
      <c r="AZ493" s="109">
        <f>SUBTOTAL(9,AZ490:AZ492)</f>
        <v>0</v>
      </c>
      <c r="BA493" s="101"/>
      <c r="BB493" s="93">
        <f>SUBTOTAL(9,BB490:BB492)</f>
        <v>0</v>
      </c>
      <c r="BC493" s="109">
        <f>SUBTOTAL(9,BC490:BC492)</f>
        <v>0</v>
      </c>
      <c r="BD493" s="101"/>
      <c r="BE493" s="93">
        <f>SUBTOTAL(9,BE490:BE492)</f>
        <v>0</v>
      </c>
      <c r="BF493" s="285">
        <f>SUBTOTAL(9,BF490:BF492)</f>
        <v>0</v>
      </c>
      <c r="BG493" s="256"/>
      <c r="BH493" s="257">
        <f>SUBTOTAL(9,BH490:BH492)</f>
        <v>0</v>
      </c>
      <c r="BI493" s="109">
        <f>SUBTOTAL(9,BI490:BI492)</f>
        <v>0</v>
      </c>
      <c r="BJ493" s="101"/>
      <c r="BK493" s="93">
        <f>SUBTOTAL(9,BK490:BK492)</f>
        <v>0</v>
      </c>
      <c r="BL493" s="109">
        <f>SUBTOTAL(9,BL490:BL492)</f>
        <v>0</v>
      </c>
      <c r="BM493" s="101"/>
      <c r="BN493" s="93">
        <f>SUBTOTAL(9,BN490:BN492)</f>
        <v>0</v>
      </c>
      <c r="BO493" s="285">
        <f>SUBTOTAL(9,BO490:BO492)</f>
        <v>0</v>
      </c>
      <c r="BP493" s="256"/>
      <c r="BQ493" s="257">
        <f>SUBTOTAL(9,BQ490:BQ492)</f>
        <v>0</v>
      </c>
      <c r="BR493" s="161">
        <f>SUBTOTAL(9,BR490:BR492)</f>
        <v>0</v>
      </c>
      <c r="BS493" s="130" t="str">
        <f>IF(BT493,BT493/BR493,"")</f>
        <v/>
      </c>
      <c r="BT493" s="124">
        <f>SUBTOTAL(9,BT490:BT492)</f>
        <v>0</v>
      </c>
      <c r="BU493" s="161">
        <f>SUBTOTAL(9,BU490:BU492)</f>
        <v>0</v>
      </c>
      <c r="BV493" s="130" t="str">
        <f>IF(BW493,BW493/BU493,"")</f>
        <v/>
      </c>
      <c r="BW493" s="496">
        <f>SUBTOTAL(9,BW490:BW492)</f>
        <v>0</v>
      </c>
      <c r="BX493" s="286">
        <f>SUBTOTAL(9,BX490:BX492)</f>
        <v>0</v>
      </c>
      <c r="BY493" s="258"/>
      <c r="BZ493" s="258">
        <f>SUBTOTAL(9,BZ490:BZ492)</f>
        <v>0</v>
      </c>
      <c r="CA493" s="430">
        <f>SUBTOTAL(9,CA490:CA492)</f>
        <v>0</v>
      </c>
      <c r="CB493" s="420"/>
      <c r="CC493" s="414">
        <f>SUBTOTAL(9,CC490:CC492)</f>
        <v>0</v>
      </c>
      <c r="CD493" s="430">
        <f>SUBTOTAL(9,CD490:CD492)</f>
        <v>0</v>
      </c>
      <c r="CE493" s="420"/>
      <c r="CF493" s="414">
        <f>SUBTOTAL(9,CF490:CF492)</f>
        <v>0</v>
      </c>
      <c r="CG493" s="285">
        <f>SUBTOTAL(9,CG490:CG492)</f>
        <v>0</v>
      </c>
      <c r="CH493" s="256"/>
      <c r="CI493" s="257">
        <f>SUBTOTAL(9,CI490:CI492)</f>
        <v>0</v>
      </c>
      <c r="CJ493" s="430">
        <f>SUBTOTAL(9,CJ490:CJ492)</f>
        <v>0</v>
      </c>
      <c r="CK493" s="420"/>
      <c r="CL493" s="414">
        <f>SUBTOTAL(9,CL490:CL492)</f>
        <v>0</v>
      </c>
      <c r="CM493" s="430">
        <f>SUBTOTAL(9,CM490:CM492)</f>
        <v>0</v>
      </c>
      <c r="CN493" s="420"/>
      <c r="CO493" s="414">
        <f>SUBTOTAL(9,CO490:CO492)</f>
        <v>0</v>
      </c>
      <c r="CP493" s="285">
        <f>SUBTOTAL(9,CP490:CP492)</f>
        <v>0</v>
      </c>
      <c r="CQ493" s="256"/>
      <c r="CR493" s="257">
        <f>SUBTOTAL(9,CR490:CR492)</f>
        <v>0</v>
      </c>
      <c r="CS493" s="430">
        <f>SUBTOTAL(9,CS490:CS492)</f>
        <v>0</v>
      </c>
      <c r="CT493" s="420"/>
      <c r="CU493" s="414">
        <f>SUBTOTAL(9,CU490:CU492)</f>
        <v>0</v>
      </c>
      <c r="CV493" s="430">
        <f>SUBTOTAL(9,CV490:CV492)</f>
        <v>0</v>
      </c>
      <c r="CW493" s="420"/>
      <c r="CX493" s="414">
        <f>SUBTOTAL(9,CX490:CX492)</f>
        <v>0</v>
      </c>
      <c r="CY493" s="285">
        <f>SUBTOTAL(9,CY490:CY492)</f>
        <v>0</v>
      </c>
      <c r="CZ493" s="256"/>
      <c r="DA493" s="257">
        <f>SUBTOTAL(9,DA490:DA492)</f>
        <v>0</v>
      </c>
      <c r="DB493" s="473">
        <f>SUBTOTAL(9,DB490:DB492)</f>
        <v>0</v>
      </c>
      <c r="DC493" s="458" t="str">
        <f>IF(DD493,DD493/DB493,"")</f>
        <v/>
      </c>
      <c r="DD493" s="454">
        <f>SUBTOTAL(9,DD490:DD492)</f>
        <v>0</v>
      </c>
      <c r="DE493" s="473">
        <f>SUBTOTAL(9,DE490:DE492)</f>
        <v>0</v>
      </c>
      <c r="DF493" s="458" t="str">
        <f>IF(DG493,DG493/DE493,"")</f>
        <v/>
      </c>
      <c r="DG493" s="455">
        <f>SUBTOTAL(9,DG490:DG492)</f>
        <v>0</v>
      </c>
      <c r="DH493" s="286">
        <f>SUBTOTAL(9,DH490:DH492)</f>
        <v>0</v>
      </c>
      <c r="DI493" s="258"/>
      <c r="DJ493" s="258">
        <f>SUBTOTAL(9,DJ490:DJ492)</f>
        <v>0</v>
      </c>
      <c r="DK493" s="109">
        <f>SUBTOTAL(9,DK490:DK492)</f>
        <v>0</v>
      </c>
      <c r="DL493" s="101"/>
      <c r="DM493" s="93">
        <f>SUBTOTAL(9,DM490:DM492)</f>
        <v>0</v>
      </c>
      <c r="DN493" s="109">
        <f>SUBTOTAL(9,DN490:DN492)</f>
        <v>0</v>
      </c>
      <c r="DO493" s="101"/>
      <c r="DP493" s="93">
        <f>SUBTOTAL(9,DP490:DP492)</f>
        <v>0</v>
      </c>
      <c r="DQ493" s="285">
        <f>SUBTOTAL(9,DQ490:DQ492)</f>
        <v>0</v>
      </c>
      <c r="DR493" s="256"/>
      <c r="DS493" s="257">
        <f>SUBTOTAL(9,DS490:DS492)</f>
        <v>0</v>
      </c>
      <c r="DT493" s="109">
        <f>SUBTOTAL(9,DT490:DT492)</f>
        <v>0</v>
      </c>
      <c r="DU493" s="101"/>
      <c r="DV493" s="93">
        <f>SUBTOTAL(9,DV490:DV492)</f>
        <v>0</v>
      </c>
      <c r="DW493" s="109">
        <f>SUBTOTAL(9,DW490:DW492)</f>
        <v>0</v>
      </c>
      <c r="DX493" s="101"/>
      <c r="DY493" s="93">
        <f>SUBTOTAL(9,DY490:DY492)</f>
        <v>0</v>
      </c>
      <c r="DZ493" s="285">
        <f>SUBTOTAL(9,DZ490:DZ492)</f>
        <v>0</v>
      </c>
      <c r="EA493" s="256"/>
      <c r="EB493" s="257">
        <f>SUBTOTAL(9,EB490:EB492)</f>
        <v>0</v>
      </c>
      <c r="EC493" s="109">
        <f>SUBTOTAL(9,EC490:EC492)</f>
        <v>0</v>
      </c>
      <c r="ED493" s="101"/>
      <c r="EE493" s="93">
        <f>SUBTOTAL(9,EE490:EE492)</f>
        <v>0</v>
      </c>
      <c r="EF493" s="109">
        <f>SUBTOTAL(9,EF490:EF492)</f>
        <v>0</v>
      </c>
      <c r="EG493" s="101"/>
      <c r="EH493" s="93">
        <f>SUBTOTAL(9,EH490:EH492)</f>
        <v>0</v>
      </c>
      <c r="EI493" s="109">
        <f>SUBTOTAL(9,EI490:EI492)</f>
        <v>0</v>
      </c>
      <c r="EJ493" s="92"/>
      <c r="EK493" s="93">
        <f>SUBTOTAL(9,EK490:EK492)</f>
        <v>0</v>
      </c>
      <c r="EL493" s="161">
        <f>SUBTOTAL(9,EL490:EL492)</f>
        <v>0</v>
      </c>
      <c r="EM493" s="130" t="str">
        <f>IF(EN493,EN493/EL493,"")</f>
        <v/>
      </c>
      <c r="EN493" s="124">
        <f>SUBTOTAL(9,EN490:EN492)</f>
        <v>0</v>
      </c>
      <c r="EO493" s="161">
        <f>SUBTOTAL(9,EO490:EO492)</f>
        <v>0</v>
      </c>
      <c r="EP493" s="130" t="str">
        <f>IF(EQ493,EQ493/EO493,"")</f>
        <v/>
      </c>
      <c r="EQ493" s="496">
        <f>SUBTOTAL(9,EQ490:EQ492)</f>
        <v>0</v>
      </c>
      <c r="ER493" s="162">
        <f>SUBTOTAL(9,ER490:ER492)</f>
        <v>0</v>
      </c>
      <c r="ES493" s="124"/>
      <c r="ET493" s="124">
        <f>SUBTOTAL(9,ET490:ET492)</f>
        <v>0</v>
      </c>
      <c r="EU493" s="163">
        <f>SUBTOTAL(9,EU490:EU492)</f>
        <v>0</v>
      </c>
      <c r="EV493" s="164" t="str">
        <f>IF(EW493,EW493/EU493,"")</f>
        <v/>
      </c>
      <c r="EW493" s="128">
        <f>SUBTOTAL(9,EW490:EW492)</f>
        <v>0</v>
      </c>
      <c r="EX493" s="126">
        <f>SUBTOTAL(9,EX490:EX492)</f>
        <v>0</v>
      </c>
      <c r="EY493" s="127" t="str">
        <f>IF(EZ493,EZ493/EX493,"")</f>
        <v/>
      </c>
      <c r="EZ493" s="128">
        <f>SUBTOTAL(9,EZ490:EZ492)</f>
        <v>0</v>
      </c>
      <c r="FA493" s="126">
        <f>SUBTOTAL(9,FA490:FA492)</f>
        <v>0</v>
      </c>
      <c r="FB493" s="127"/>
      <c r="FC493" s="128">
        <f>SUBTOTAL(9,FC490:FC492)</f>
        <v>0</v>
      </c>
      <c r="FE493" s="119" t="s">
        <v>258</v>
      </c>
      <c r="FF493" s="120"/>
      <c r="FG493" s="120"/>
      <c r="FH493" s="121"/>
      <c r="FI493" s="430">
        <f>SUBTOTAL(9,FI490:FI492)</f>
        <v>0</v>
      </c>
      <c r="FJ493" s="420"/>
      <c r="FK493" s="414">
        <f>SUBTOTAL(9,FK490:FK492)</f>
        <v>0</v>
      </c>
      <c r="FL493" s="430">
        <f>SUBTOTAL(9,FL490:FL492)</f>
        <v>0</v>
      </c>
      <c r="FM493" s="420"/>
      <c r="FN493" s="414">
        <f>SUBTOTAL(9,FN490:FN492)</f>
        <v>0</v>
      </c>
      <c r="FO493" s="109">
        <f>SUBTOTAL(9,FO490:FO492)</f>
        <v>0</v>
      </c>
      <c r="FP493" s="92"/>
      <c r="FQ493" s="93">
        <f>SUBTOTAL(9,FQ490:FQ492)</f>
        <v>0</v>
      </c>
      <c r="FR493" s="430">
        <f>SUBTOTAL(9,FR490:FR492)</f>
        <v>0</v>
      </c>
      <c r="FS493" s="420"/>
      <c r="FT493" s="414">
        <f>SUBTOTAL(9,FT490:FT492)</f>
        <v>0</v>
      </c>
      <c r="FU493" s="430">
        <f>SUBTOTAL(9,FU490:FU492)</f>
        <v>0</v>
      </c>
      <c r="FV493" s="420"/>
      <c r="FW493" s="414">
        <f>SUBTOTAL(9,FW490:FW492)</f>
        <v>0</v>
      </c>
      <c r="FX493" s="109">
        <f>SUBTOTAL(9,FX490:FX492)</f>
        <v>0</v>
      </c>
      <c r="FY493" s="92"/>
      <c r="FZ493" s="93">
        <f>SUBTOTAL(9,FZ490:FZ492)</f>
        <v>0</v>
      </c>
      <c r="GA493" s="430">
        <f>SUBTOTAL(9,GA490:GA492)</f>
        <v>0</v>
      </c>
      <c r="GB493" s="420"/>
      <c r="GC493" s="414">
        <f>SUBTOTAL(9,GC490:GC492)</f>
        <v>0</v>
      </c>
      <c r="GD493" s="430">
        <f>SUBTOTAL(9,GD490:GD492)</f>
        <v>0</v>
      </c>
      <c r="GE493" s="420"/>
      <c r="GF493" s="414">
        <f>SUBTOTAL(9,GF490:GF492)</f>
        <v>0</v>
      </c>
      <c r="GG493" s="285">
        <f>SUBTOTAL(9,GG490:GG492)</f>
        <v>0</v>
      </c>
      <c r="GH493" s="256"/>
      <c r="GI493" s="257">
        <f>SUBTOTAL(9,GI490:GI492)</f>
        <v>0</v>
      </c>
      <c r="GJ493" s="473">
        <f>SUBTOTAL(9,GJ490:GJ492)</f>
        <v>0</v>
      </c>
      <c r="GK493" s="458" t="str">
        <f>IF(GL493,GL493/GJ493,"")</f>
        <v/>
      </c>
      <c r="GL493" s="454">
        <f>SUBTOTAL(9,GL490:GL492)</f>
        <v>0</v>
      </c>
      <c r="GM493" s="473">
        <f>SUBTOTAL(9,GM490:GM492)</f>
        <v>0</v>
      </c>
      <c r="GN493" s="458" t="str">
        <f>IF(GO493,GO493/GM493,"")</f>
        <v/>
      </c>
      <c r="GO493" s="455">
        <f>SUBTOTAL(9,GO490:GO492)</f>
        <v>0</v>
      </c>
      <c r="GP493" s="286">
        <f>SUBTOTAL(9,GP490:GP492)</f>
        <v>0</v>
      </c>
      <c r="GQ493" s="258"/>
      <c r="GR493" s="258">
        <f>SUBTOTAL(9,GR490:GR492)</f>
        <v>0</v>
      </c>
      <c r="GS493" s="109">
        <f>SUBTOTAL(9,GS490:GS492)</f>
        <v>0</v>
      </c>
      <c r="GT493" s="101"/>
      <c r="GU493" s="93">
        <f>SUBTOTAL(9,GU490:GU492)</f>
        <v>0</v>
      </c>
      <c r="GV493" s="109">
        <f>SUBTOTAL(9,GV490:GV492)</f>
        <v>0</v>
      </c>
      <c r="GW493" s="101"/>
      <c r="GX493" s="93">
        <f>SUBTOTAL(9,GX490:GX492)</f>
        <v>0</v>
      </c>
      <c r="GY493" s="285">
        <f>SUBTOTAL(9,GY490:GY492)</f>
        <v>0</v>
      </c>
      <c r="GZ493" s="256"/>
      <c r="HA493" s="257">
        <f>SUBTOTAL(9,HA490:HA492)</f>
        <v>0</v>
      </c>
      <c r="HB493" s="109">
        <f>SUBTOTAL(9,HB490:HB492)</f>
        <v>0</v>
      </c>
      <c r="HC493" s="101"/>
      <c r="HD493" s="93">
        <f>SUBTOTAL(9,HD490:HD492)</f>
        <v>0</v>
      </c>
      <c r="HE493" s="109">
        <f>SUBTOTAL(9,HE490:HE492)</f>
        <v>0</v>
      </c>
      <c r="HF493" s="101"/>
      <c r="HG493" s="93">
        <f>SUBTOTAL(9,HG490:HG492)</f>
        <v>0</v>
      </c>
      <c r="HH493" s="285">
        <f>SUBTOTAL(9,HH490:HH492)</f>
        <v>0</v>
      </c>
      <c r="HI493" s="256"/>
      <c r="HJ493" s="257">
        <f>SUBTOTAL(9,HJ490:HJ492)</f>
        <v>0</v>
      </c>
      <c r="HK493" s="109">
        <f>SUBTOTAL(9,HK490:HK492)</f>
        <v>0</v>
      </c>
      <c r="HL493" s="101"/>
      <c r="HM493" s="93">
        <f>SUBTOTAL(9,HM490:HM492)</f>
        <v>0</v>
      </c>
      <c r="HN493" s="109">
        <f>SUBTOTAL(9,HN490:HN492)</f>
        <v>0</v>
      </c>
      <c r="HO493" s="101"/>
      <c r="HP493" s="93">
        <f>SUBTOTAL(9,HP490:HP492)</f>
        <v>0</v>
      </c>
      <c r="HQ493" s="285">
        <f>SUBTOTAL(9,HQ490:HQ492)</f>
        <v>0</v>
      </c>
      <c r="HR493" s="256"/>
      <c r="HS493" s="257">
        <f>SUBTOTAL(9,HS490:HS492)</f>
        <v>0</v>
      </c>
      <c r="HT493" s="161">
        <f>SUBTOTAL(9,HT490:HT492)</f>
        <v>0</v>
      </c>
      <c r="HU493" s="130" t="str">
        <f>IF(HV493,HV493/HT493,"")</f>
        <v/>
      </c>
      <c r="HV493" s="124">
        <f>SUBTOTAL(9,HV490:HV492)</f>
        <v>0</v>
      </c>
      <c r="HW493" s="161">
        <f>SUBTOTAL(9,HW490:HW492)</f>
        <v>0</v>
      </c>
      <c r="HX493" s="130" t="str">
        <f>IF(HY493,HY493/HW493,"")</f>
        <v/>
      </c>
      <c r="HY493" s="496">
        <f>SUBTOTAL(9,HY490:HY492)</f>
        <v>0</v>
      </c>
      <c r="HZ493" s="286">
        <f>SUBTOTAL(9,HZ490:HZ492)</f>
        <v>0</v>
      </c>
      <c r="IA493" s="258"/>
      <c r="IB493" s="258">
        <f>SUBTOTAL(9,IB490:IB492)</f>
        <v>0</v>
      </c>
      <c r="IC493" s="430">
        <f>SUBTOTAL(9,IC490:IC492)</f>
        <v>0</v>
      </c>
      <c r="ID493" s="420"/>
      <c r="IE493" s="414">
        <f>SUBTOTAL(9,IE490:IE492)</f>
        <v>0</v>
      </c>
      <c r="IF493" s="430">
        <f>SUBTOTAL(9,IF490:IF492)</f>
        <v>0</v>
      </c>
      <c r="IG493" s="420"/>
      <c r="IH493" s="414">
        <f>SUBTOTAL(9,IH490:IH492)</f>
        <v>0</v>
      </c>
      <c r="II493" s="285">
        <f>SUBTOTAL(9,II490:II492)</f>
        <v>0</v>
      </c>
      <c r="IJ493" s="256"/>
      <c r="IK493" s="257">
        <f>SUBTOTAL(9,IK490:IK492)</f>
        <v>0</v>
      </c>
      <c r="IL493" s="430">
        <f>SUBTOTAL(9,IL490:IL492)</f>
        <v>0</v>
      </c>
      <c r="IM493" s="420"/>
      <c r="IN493" s="414">
        <f>SUBTOTAL(9,IN490:IN492)</f>
        <v>0</v>
      </c>
      <c r="IO493" s="430">
        <f>SUBTOTAL(9,IO490:IO492)</f>
        <v>0</v>
      </c>
      <c r="IP493" s="420"/>
      <c r="IQ493" s="414">
        <f>SUBTOTAL(9,IQ490:IQ492)</f>
        <v>0</v>
      </c>
      <c r="IR493" s="285">
        <f>SUBTOTAL(9,IR490:IR492)</f>
        <v>0</v>
      </c>
      <c r="IS493" s="256"/>
      <c r="IT493" s="257">
        <f>SUBTOTAL(9,IT490:IT492)</f>
        <v>0</v>
      </c>
      <c r="IU493" s="430">
        <f>SUBTOTAL(9,IU490:IU492)</f>
        <v>0</v>
      </c>
      <c r="IV493" s="420"/>
      <c r="IW493" s="414">
        <f>SUBTOTAL(9,IW490:IW492)</f>
        <v>0</v>
      </c>
      <c r="IX493" s="430">
        <f>SUBTOTAL(9,IX490:IX492)</f>
        <v>0</v>
      </c>
      <c r="IY493" s="420"/>
      <c r="IZ493" s="414">
        <f>SUBTOTAL(9,IZ490:IZ492)</f>
        <v>0</v>
      </c>
      <c r="JA493" s="285">
        <f>SUBTOTAL(9,JA490:JA492)</f>
        <v>0</v>
      </c>
      <c r="JB493" s="256"/>
      <c r="JC493" s="257">
        <f>SUBTOTAL(9,JC490:JC492)</f>
        <v>0</v>
      </c>
      <c r="JD493" s="473">
        <f>SUBTOTAL(9,JD490:JD492)</f>
        <v>0</v>
      </c>
      <c r="JE493" s="458" t="str">
        <f>IF(JF493,JF493/JD493,"")</f>
        <v/>
      </c>
      <c r="JF493" s="454">
        <f>SUBTOTAL(9,JF490:JF492)</f>
        <v>0</v>
      </c>
      <c r="JG493" s="473">
        <f>SUBTOTAL(9,JG490:JG492)</f>
        <v>0</v>
      </c>
      <c r="JH493" s="458" t="str">
        <f>IF(JI493,JI493/JG493,"")</f>
        <v/>
      </c>
      <c r="JI493" s="455">
        <f>SUBTOTAL(9,JI490:JI492)</f>
        <v>0</v>
      </c>
      <c r="JJ493" s="286">
        <f>SUBTOTAL(9,JJ490:JJ492)</f>
        <v>0</v>
      </c>
      <c r="JK493" s="258"/>
      <c r="JL493" s="258">
        <f>SUBTOTAL(9,JL490:JL492)</f>
        <v>0</v>
      </c>
      <c r="JM493" s="109">
        <f>SUBTOTAL(9,JM490:JM492)</f>
        <v>0</v>
      </c>
      <c r="JN493" s="101"/>
      <c r="JO493" s="93">
        <f>SUBTOTAL(9,JO490:JO492)</f>
        <v>0</v>
      </c>
      <c r="JP493" s="109">
        <f>SUBTOTAL(9,JP490:JP492)</f>
        <v>0</v>
      </c>
      <c r="JQ493" s="101"/>
      <c r="JR493" s="93">
        <f>SUBTOTAL(9,JR490:JR492)</f>
        <v>0</v>
      </c>
      <c r="JS493" s="285">
        <f>SUBTOTAL(9,JS490:JS492)</f>
        <v>0</v>
      </c>
      <c r="JT493" s="256"/>
      <c r="JU493" s="257">
        <f>SUBTOTAL(9,JU490:JU492)</f>
        <v>0</v>
      </c>
      <c r="JV493" s="109">
        <f>SUBTOTAL(9,JV490:JV492)</f>
        <v>0</v>
      </c>
      <c r="JW493" s="101"/>
      <c r="JX493" s="93">
        <f>SUBTOTAL(9,JX490:JX492)</f>
        <v>0</v>
      </c>
      <c r="JY493" s="109">
        <f>SUBTOTAL(9,JY490:JY492)</f>
        <v>0</v>
      </c>
      <c r="JZ493" s="101"/>
      <c r="KA493" s="93">
        <f>SUBTOTAL(9,KA490:KA492)</f>
        <v>0</v>
      </c>
      <c r="KB493" s="285">
        <f>SUBTOTAL(9,KB490:KB492)</f>
        <v>0</v>
      </c>
      <c r="KC493" s="256"/>
      <c r="KD493" s="257">
        <f>SUBTOTAL(9,KD490:KD492)</f>
        <v>0</v>
      </c>
      <c r="KE493" s="109">
        <f>SUBTOTAL(9,KE490:KE492)</f>
        <v>0</v>
      </c>
      <c r="KF493" s="101"/>
      <c r="KG493" s="93">
        <f>SUBTOTAL(9,KG490:KG492)</f>
        <v>0</v>
      </c>
      <c r="KH493" s="109">
        <f>SUBTOTAL(9,KH490:KH492)</f>
        <v>0</v>
      </c>
      <c r="KI493" s="101"/>
      <c r="KJ493" s="93">
        <f>SUBTOTAL(9,KJ490:KJ492)</f>
        <v>0</v>
      </c>
      <c r="KK493" s="109">
        <f>SUBTOTAL(9,KK490:KK492)</f>
        <v>0</v>
      </c>
      <c r="KL493" s="92"/>
      <c r="KM493" s="93">
        <f>SUBTOTAL(9,KM490:KM492)</f>
        <v>0</v>
      </c>
      <c r="KN493" s="161">
        <f>SUBTOTAL(9,KN490:KN492)</f>
        <v>0</v>
      </c>
      <c r="KO493" s="130" t="str">
        <f>IF(KP493,KP493/KN493,"")</f>
        <v/>
      </c>
      <c r="KP493" s="124">
        <f>SUBTOTAL(9,KP490:KP492)</f>
        <v>0</v>
      </c>
      <c r="KQ493" s="161">
        <f>SUBTOTAL(9,KQ490:KQ492)</f>
        <v>0</v>
      </c>
      <c r="KR493" s="130" t="str">
        <f>IF(KS493,KS493/KQ493,"")</f>
        <v/>
      </c>
      <c r="KS493" s="496">
        <f>SUBTOTAL(9,KS490:KS492)</f>
        <v>0</v>
      </c>
      <c r="KT493" s="162">
        <f>SUBTOTAL(9,KT490:KT492)</f>
        <v>0</v>
      </c>
      <c r="KU493" s="124"/>
      <c r="KV493" s="124">
        <f>SUBTOTAL(9,KV490:KV492)</f>
        <v>0</v>
      </c>
      <c r="KW493" s="163">
        <f>SUBTOTAL(9,KW490:KW492)</f>
        <v>0</v>
      </c>
      <c r="KX493" s="164" t="str">
        <f>IF(KY493,KY493/KW493,"")</f>
        <v/>
      </c>
      <c r="KY493" s="128">
        <f>SUBTOTAL(9,KY490:KY492)</f>
        <v>0</v>
      </c>
      <c r="KZ493" s="126">
        <f>SUBTOTAL(9,KZ490:KZ492)</f>
        <v>0</v>
      </c>
      <c r="LA493" s="127" t="str">
        <f>IF(LB493,LB493/KZ493,"")</f>
        <v/>
      </c>
      <c r="LB493" s="128">
        <f>SUBTOTAL(9,LB490:LB492)</f>
        <v>0</v>
      </c>
      <c r="LC493" s="126">
        <f>SUBTOTAL(9,LC490:LC492)</f>
        <v>0</v>
      </c>
      <c r="LD493" s="127"/>
      <c r="LE493" s="128">
        <f>SUBTOTAL(9,LE490:LE492)</f>
        <v>0</v>
      </c>
    </row>
    <row r="494" spans="2:317" ht="20.25" hidden="1" customHeight="1" outlineLevel="3">
      <c r="B494" s="14"/>
      <c r="C494" s="15"/>
      <c r="D494" s="15"/>
      <c r="E494" s="15"/>
      <c r="F494" s="14"/>
      <c r="G494" s="294"/>
      <c r="H494" s="416"/>
      <c r="I494" s="241">
        <f t="shared" ref="I494:I496" si="9170">G494*H494</f>
        <v>0</v>
      </c>
      <c r="J494" s="294"/>
      <c r="K494" s="416"/>
      <c r="L494" s="241">
        <f t="shared" ref="L494:L496" si="9171">J494*K494</f>
        <v>0</v>
      </c>
      <c r="M494" s="78">
        <f t="shared" ref="M494:M496" si="9172">G494-J494</f>
        <v>0</v>
      </c>
      <c r="N494" s="42">
        <f t="shared" ref="N494:N496" si="9173">H494-K494</f>
        <v>0</v>
      </c>
      <c r="O494" s="43">
        <f t="shared" ref="O494:O496" si="9174">I494-L494</f>
        <v>0</v>
      </c>
      <c r="P494" s="294"/>
      <c r="Q494" s="416"/>
      <c r="R494" s="241">
        <f t="shared" ref="R494:R496" si="9175">P494*Q494</f>
        <v>0</v>
      </c>
      <c r="S494" s="294"/>
      <c r="T494" s="416"/>
      <c r="U494" s="241">
        <f t="shared" ref="U494:U496" si="9176">S494*T494</f>
        <v>0</v>
      </c>
      <c r="V494" s="78">
        <f t="shared" ref="V494:V496" si="9177">P494-S494</f>
        <v>0</v>
      </c>
      <c r="W494" s="42">
        <f t="shared" ref="W494:W496" si="9178">Q494-T494</f>
        <v>0</v>
      </c>
      <c r="X494" s="43">
        <f t="shared" ref="X494:X496" si="9179">R494-U494</f>
        <v>0</v>
      </c>
      <c r="Y494" s="294"/>
      <c r="Z494" s="416"/>
      <c r="AA494" s="241">
        <f t="shared" ref="AA494:AA496" si="9180">Y494*Z494</f>
        <v>0</v>
      </c>
      <c r="AB494" s="294"/>
      <c r="AC494" s="416"/>
      <c r="AD494" s="241">
        <f t="shared" ref="AD494:AD496" si="9181">AB494*AC494</f>
        <v>0</v>
      </c>
      <c r="AE494" s="278">
        <f t="shared" ref="AE494:AE496" si="9182">Y494-AB494</f>
        <v>0</v>
      </c>
      <c r="AF494" s="232">
        <f t="shared" ref="AF494:AF496" si="9183">Z494-AC494</f>
        <v>0</v>
      </c>
      <c r="AG494" s="233">
        <f t="shared" ref="AG494:AG496" si="9184">AA494-AD494</f>
        <v>0</v>
      </c>
      <c r="AH494" s="472">
        <f t="shared" ref="AH494:AH496" si="9185">G494+P494+Y494</f>
        <v>0</v>
      </c>
      <c r="AI494" s="450">
        <f t="shared" ref="AI494:AI496" si="9186">IF(AJ494,AJ494/AH494,0)</f>
        <v>0</v>
      </c>
      <c r="AJ494" s="451">
        <f t="shared" ref="AJ494:AJ496" si="9187">I494+R494+AA494</f>
        <v>0</v>
      </c>
      <c r="AK494" s="472">
        <f t="shared" ref="AK494:AK496" si="9188">J494+S494+AB494</f>
        <v>0</v>
      </c>
      <c r="AL494" s="450">
        <f t="shared" ref="AL494:AL496" si="9189">IF(AM494,AM494/AK494,0)</f>
        <v>0</v>
      </c>
      <c r="AM494" s="451">
        <f t="shared" ref="AM494:AM496" si="9190">L494+U494+AD494</f>
        <v>0</v>
      </c>
      <c r="AN494" s="284">
        <f t="shared" ref="AN494:AN496" si="9191">AH494-AK494</f>
        <v>0</v>
      </c>
      <c r="AO494" s="253">
        <f t="shared" ref="AO494:AO496" si="9192">AI494-AL494</f>
        <v>0</v>
      </c>
      <c r="AP494" s="253">
        <f t="shared" ref="AP494:AP496" si="9193">AJ494-AM494</f>
        <v>0</v>
      </c>
      <c r="AQ494" s="106"/>
      <c r="AR494" s="107"/>
      <c r="AS494" s="90">
        <f t="shared" ref="AS494:AS496" si="9194">AQ494*AR494</f>
        <v>0</v>
      </c>
      <c r="AT494" s="106"/>
      <c r="AU494" s="107"/>
      <c r="AV494" s="90">
        <f t="shared" ref="AV494:AV496" si="9195">AT494*AU494</f>
        <v>0</v>
      </c>
      <c r="AW494" s="278">
        <f t="shared" ref="AW494:AW496" si="9196">AQ494-AT494</f>
        <v>0</v>
      </c>
      <c r="AX494" s="232">
        <f t="shared" ref="AX494:AX496" si="9197">AR494-AU494</f>
        <v>0</v>
      </c>
      <c r="AY494" s="233">
        <f t="shared" ref="AY494:AY496" si="9198">AS494-AV494</f>
        <v>0</v>
      </c>
      <c r="AZ494" s="106"/>
      <c r="BA494" s="107"/>
      <c r="BB494" s="90">
        <f t="shared" ref="BB494:BB496" si="9199">AZ494*BA494</f>
        <v>0</v>
      </c>
      <c r="BC494" s="106"/>
      <c r="BD494" s="107"/>
      <c r="BE494" s="90">
        <f t="shared" ref="BE494:BE496" si="9200">BC494*BD494</f>
        <v>0</v>
      </c>
      <c r="BF494" s="278">
        <f t="shared" ref="BF494:BF496" si="9201">AZ494-BC494</f>
        <v>0</v>
      </c>
      <c r="BG494" s="232">
        <f t="shared" ref="BG494:BG496" si="9202">BA494-BD494</f>
        <v>0</v>
      </c>
      <c r="BH494" s="233">
        <f t="shared" ref="BH494:BH496" si="9203">BB494-BE494</f>
        <v>0</v>
      </c>
      <c r="BI494" s="106"/>
      <c r="BJ494" s="107"/>
      <c r="BK494" s="90">
        <f t="shared" ref="BK494:BK496" si="9204">BI494*BJ494</f>
        <v>0</v>
      </c>
      <c r="BL494" s="106"/>
      <c r="BM494" s="107"/>
      <c r="BN494" s="90">
        <f t="shared" ref="BN494:BN496" si="9205">BL494*BM494</f>
        <v>0</v>
      </c>
      <c r="BO494" s="278">
        <f t="shared" ref="BO494:BO496" si="9206">BI494-BL494</f>
        <v>0</v>
      </c>
      <c r="BP494" s="232">
        <f t="shared" ref="BP494:BP496" si="9207">BJ494-BM494</f>
        <v>0</v>
      </c>
      <c r="BQ494" s="233">
        <f t="shared" ref="BQ494:BQ496" si="9208">BK494-BN494</f>
        <v>0</v>
      </c>
      <c r="BR494" s="76">
        <f t="shared" ref="BR494:BR496" si="9209">AQ494+AZ494+BI494</f>
        <v>0</v>
      </c>
      <c r="BS494" s="45">
        <f t="shared" ref="BS494:BS496" si="9210">IF(BT494,BT494/BR494,0)</f>
        <v>0</v>
      </c>
      <c r="BT494" s="51">
        <f t="shared" ref="BT494:BT496" si="9211">AS494+BB494+BK494</f>
        <v>0</v>
      </c>
      <c r="BU494" s="76">
        <f t="shared" ref="BU494:BU496" si="9212">AT494+BC494+BL494</f>
        <v>0</v>
      </c>
      <c r="BV494" s="45">
        <f t="shared" ref="BV494:BV496" si="9213">IF(BW494,BW494/BU494,0)</f>
        <v>0</v>
      </c>
      <c r="BW494" s="51">
        <f t="shared" ref="BW494:BW496" si="9214">AV494+BE494+BN494</f>
        <v>0</v>
      </c>
      <c r="BX494" s="284">
        <f t="shared" ref="BX494:BX496" si="9215">BR494-BU494</f>
        <v>0</v>
      </c>
      <c r="BY494" s="253">
        <f t="shared" ref="BY494:BY496" si="9216">BS494-BV494</f>
        <v>0</v>
      </c>
      <c r="BZ494" s="253">
        <f t="shared" ref="BZ494:BZ496" si="9217">BT494-BW494</f>
        <v>0</v>
      </c>
      <c r="CA494" s="294"/>
      <c r="CB494" s="416"/>
      <c r="CC494" s="241">
        <f t="shared" ref="CC494:CC496" si="9218">CA494*CB494</f>
        <v>0</v>
      </c>
      <c r="CD494" s="294"/>
      <c r="CE494" s="416"/>
      <c r="CF494" s="241">
        <f t="shared" ref="CF494:CF496" si="9219">CD494*CE494</f>
        <v>0</v>
      </c>
      <c r="CG494" s="278">
        <f t="shared" ref="CG494:CG496" si="9220">CA494-CD494</f>
        <v>0</v>
      </c>
      <c r="CH494" s="232">
        <f t="shared" ref="CH494:CH496" si="9221">CB494-CE494</f>
        <v>0</v>
      </c>
      <c r="CI494" s="233">
        <f t="shared" ref="CI494:CI496" si="9222">CC494-CF494</f>
        <v>0</v>
      </c>
      <c r="CJ494" s="294"/>
      <c r="CK494" s="416"/>
      <c r="CL494" s="241">
        <f t="shared" ref="CL494:CL496" si="9223">CJ494*CK494</f>
        <v>0</v>
      </c>
      <c r="CM494" s="294"/>
      <c r="CN494" s="416"/>
      <c r="CO494" s="241">
        <f t="shared" ref="CO494:CO496" si="9224">CM494*CN494</f>
        <v>0</v>
      </c>
      <c r="CP494" s="278">
        <f t="shared" ref="CP494:CP496" si="9225">CJ494-CM494</f>
        <v>0</v>
      </c>
      <c r="CQ494" s="232">
        <f t="shared" ref="CQ494:CQ496" si="9226">CK494-CN494</f>
        <v>0</v>
      </c>
      <c r="CR494" s="233">
        <f t="shared" ref="CR494:CR496" si="9227">CL494-CO494</f>
        <v>0</v>
      </c>
      <c r="CS494" s="294"/>
      <c r="CT494" s="416"/>
      <c r="CU494" s="241">
        <f t="shared" ref="CU494:CU496" si="9228">CS494*CT494</f>
        <v>0</v>
      </c>
      <c r="CV494" s="294"/>
      <c r="CW494" s="416"/>
      <c r="CX494" s="241">
        <f t="shared" ref="CX494:CX496" si="9229">CV494*CW494</f>
        <v>0</v>
      </c>
      <c r="CY494" s="278">
        <f t="shared" ref="CY494:CY496" si="9230">CS494-CV494</f>
        <v>0</v>
      </c>
      <c r="CZ494" s="232">
        <f t="shared" ref="CZ494:CZ496" si="9231">CT494-CW494</f>
        <v>0</v>
      </c>
      <c r="DA494" s="233">
        <f t="shared" ref="DA494:DA496" si="9232">CU494-CX494</f>
        <v>0</v>
      </c>
      <c r="DB494" s="472">
        <f t="shared" ref="DB494:DB496" si="9233">CA494+CJ494+CS494</f>
        <v>0</v>
      </c>
      <c r="DC494" s="450">
        <f t="shared" ref="DC494:DC496" si="9234">IF(DD494,DD494/DB494,0)</f>
        <v>0</v>
      </c>
      <c r="DD494" s="451">
        <f t="shared" ref="DD494:DD496" si="9235">CC494+CL494+CU494</f>
        <v>0</v>
      </c>
      <c r="DE494" s="472">
        <f t="shared" ref="DE494:DE496" si="9236">CD494+CM494+CV494</f>
        <v>0</v>
      </c>
      <c r="DF494" s="450">
        <f t="shared" ref="DF494:DF496" si="9237">IF(DG494,DG494/DE494,0)</f>
        <v>0</v>
      </c>
      <c r="DG494" s="451">
        <f t="shared" ref="DG494:DG496" si="9238">CF494+CO494+CX494</f>
        <v>0</v>
      </c>
      <c r="DH494" s="284">
        <f t="shared" ref="DH494:DH496" si="9239">DB494-DE494</f>
        <v>0</v>
      </c>
      <c r="DI494" s="253">
        <f t="shared" ref="DI494:DI496" si="9240">DC494-DF494</f>
        <v>0</v>
      </c>
      <c r="DJ494" s="253">
        <f t="shared" ref="DJ494:DJ496" si="9241">DD494-DG494</f>
        <v>0</v>
      </c>
      <c r="DK494" s="106"/>
      <c r="DL494" s="107"/>
      <c r="DM494" s="90">
        <f t="shared" ref="DM494:DM496" si="9242">DK494*DL494</f>
        <v>0</v>
      </c>
      <c r="DN494" s="106"/>
      <c r="DO494" s="107"/>
      <c r="DP494" s="90">
        <f t="shared" ref="DP494:DP496" si="9243">DN494*DO494</f>
        <v>0</v>
      </c>
      <c r="DQ494" s="278">
        <f t="shared" ref="DQ494:DQ496" si="9244">DK494-DN494</f>
        <v>0</v>
      </c>
      <c r="DR494" s="232">
        <f t="shared" ref="DR494:DR496" si="9245">DL494-DO494</f>
        <v>0</v>
      </c>
      <c r="DS494" s="233">
        <f t="shared" ref="DS494:DS496" si="9246">DM494-DP494</f>
        <v>0</v>
      </c>
      <c r="DT494" s="106"/>
      <c r="DU494" s="107"/>
      <c r="DV494" s="90">
        <f t="shared" ref="DV494:DV496" si="9247">DT494*DU494</f>
        <v>0</v>
      </c>
      <c r="DW494" s="106"/>
      <c r="DX494" s="107"/>
      <c r="DY494" s="90">
        <f t="shared" ref="DY494:DY496" si="9248">DW494*DX494</f>
        <v>0</v>
      </c>
      <c r="DZ494" s="278">
        <f t="shared" ref="DZ494:DZ496" si="9249">DT494-DW494</f>
        <v>0</v>
      </c>
      <c r="EA494" s="232">
        <f t="shared" ref="EA494:EA496" si="9250">DU494-DX494</f>
        <v>0</v>
      </c>
      <c r="EB494" s="233">
        <f t="shared" ref="EB494:EB496" si="9251">DV494-DY494</f>
        <v>0</v>
      </c>
      <c r="EC494" s="106"/>
      <c r="ED494" s="107"/>
      <c r="EE494" s="90">
        <f t="shared" ref="EE494:EE496" si="9252">EC494*ED494</f>
        <v>0</v>
      </c>
      <c r="EF494" s="106"/>
      <c r="EG494" s="107"/>
      <c r="EH494" s="90">
        <f t="shared" ref="EH494:EH496" si="9253">EF494*EG494</f>
        <v>0</v>
      </c>
      <c r="EI494" s="78">
        <f t="shared" ref="EI494:EI496" si="9254">EC494-EF494</f>
        <v>0</v>
      </c>
      <c r="EJ494" s="42">
        <f t="shared" ref="EJ494:EJ496" si="9255">ED494-EG494</f>
        <v>0</v>
      </c>
      <c r="EK494" s="43">
        <f t="shared" ref="EK494:EK496" si="9256">EE494-EH494</f>
        <v>0</v>
      </c>
      <c r="EL494" s="76">
        <f t="shared" ref="EL494:EL496" si="9257">DK494+DT494+EC494</f>
        <v>0</v>
      </c>
      <c r="EM494" s="45">
        <f t="shared" ref="EM494:EM496" si="9258">IF(EN494,EN494/EL494,0)</f>
        <v>0</v>
      </c>
      <c r="EN494" s="51">
        <f t="shared" ref="EN494:EN496" si="9259">DM494+DV494+EE494</f>
        <v>0</v>
      </c>
      <c r="EO494" s="76">
        <f t="shared" ref="EO494:EO496" si="9260">DN494+DW494+EF494</f>
        <v>0</v>
      </c>
      <c r="EP494" s="45">
        <f t="shared" ref="EP494:EP496" si="9261">IF(EQ494,EQ494/EO494,0)</f>
        <v>0</v>
      </c>
      <c r="EQ494" s="51">
        <f t="shared" ref="EQ494:EQ496" si="9262">DP494+DY494+EH494</f>
        <v>0</v>
      </c>
      <c r="ER494" s="79">
        <f t="shared" ref="ER494:ER496" si="9263">EL494-EO494</f>
        <v>0</v>
      </c>
      <c r="ES494" s="52">
        <f t="shared" ref="ES494:ES496" si="9264">EM494-EP494</f>
        <v>0</v>
      </c>
      <c r="ET494" s="52">
        <f t="shared" ref="ET494:ET496" si="9265">EN494-EQ494</f>
        <v>0</v>
      </c>
      <c r="EU494" s="77">
        <f t="shared" ref="EU494:EU496" si="9266">AH494+BR494+DB494+EL494</f>
        <v>0</v>
      </c>
      <c r="EV494" s="80">
        <f t="shared" ref="EV494:EV496" si="9267">IF(EW494,EW494/EU494,0)</f>
        <v>0</v>
      </c>
      <c r="EW494" s="29">
        <f t="shared" ref="EW494:EW496" si="9268">AJ494+BT494+DD494+EN494</f>
        <v>0</v>
      </c>
      <c r="EX494" s="27">
        <f t="shared" ref="EX494:EX496" si="9269">AK494+BU494+DE494+EO494</f>
        <v>0</v>
      </c>
      <c r="EY494" s="28">
        <f t="shared" ref="EY494:EY496" si="9270">IF(EZ494,EZ494/EX494,0)</f>
        <v>0</v>
      </c>
      <c r="EZ494" s="29">
        <f t="shared" ref="EZ494:EZ496" si="9271">AM494+BW494+DG494+EQ494</f>
        <v>0</v>
      </c>
      <c r="FA494" s="27">
        <f t="shared" ref="FA494:FA496" si="9272">EU494-EX494</f>
        <v>0</v>
      </c>
      <c r="FB494" s="28">
        <f t="shared" ref="FB494:FB496" si="9273">EV494-EY494</f>
        <v>0</v>
      </c>
      <c r="FC494" s="29">
        <f t="shared" ref="FC494:FC496" si="9274">EW494-EZ494</f>
        <v>0</v>
      </c>
      <c r="FE494" s="14"/>
      <c r="FF494" s="15"/>
      <c r="FG494" s="15"/>
      <c r="FH494" s="14"/>
      <c r="FI494" s="294"/>
      <c r="FJ494" s="416"/>
      <c r="FK494" s="241">
        <f t="shared" ref="FK494:FK496" si="9275">FI494*FJ494</f>
        <v>0</v>
      </c>
      <c r="FL494" s="294"/>
      <c r="FM494" s="416"/>
      <c r="FN494" s="241">
        <f t="shared" ref="FN494:FN496" si="9276">FL494*FM494</f>
        <v>0</v>
      </c>
      <c r="FO494" s="78">
        <f t="shared" ref="FO494:FO496" si="9277">FI494-FL494</f>
        <v>0</v>
      </c>
      <c r="FP494" s="42">
        <f t="shared" ref="FP494:FP496" si="9278">FJ494-FM494</f>
        <v>0</v>
      </c>
      <c r="FQ494" s="43">
        <f t="shared" ref="FQ494:FQ496" si="9279">FK494-FN494</f>
        <v>0</v>
      </c>
      <c r="FR494" s="294"/>
      <c r="FS494" s="416"/>
      <c r="FT494" s="241">
        <f t="shared" ref="FT494:FT496" si="9280">FR494*FS494</f>
        <v>0</v>
      </c>
      <c r="FU494" s="294"/>
      <c r="FV494" s="416"/>
      <c r="FW494" s="241">
        <f t="shared" ref="FW494:FW496" si="9281">FU494*FV494</f>
        <v>0</v>
      </c>
      <c r="FX494" s="78">
        <f t="shared" ref="FX494:FX496" si="9282">FR494-FU494</f>
        <v>0</v>
      </c>
      <c r="FY494" s="42">
        <f t="shared" ref="FY494:FY496" si="9283">FS494-FV494</f>
        <v>0</v>
      </c>
      <c r="FZ494" s="43">
        <f t="shared" ref="FZ494:FZ496" si="9284">FT494-FW494</f>
        <v>0</v>
      </c>
      <c r="GA494" s="294"/>
      <c r="GB494" s="416"/>
      <c r="GC494" s="241">
        <f t="shared" ref="GC494:GC496" si="9285">GA494*GB494</f>
        <v>0</v>
      </c>
      <c r="GD494" s="294"/>
      <c r="GE494" s="416"/>
      <c r="GF494" s="241">
        <f t="shared" ref="GF494:GF496" si="9286">GD494*GE494</f>
        <v>0</v>
      </c>
      <c r="GG494" s="278">
        <f t="shared" ref="GG494:GG496" si="9287">GA494-GD494</f>
        <v>0</v>
      </c>
      <c r="GH494" s="232">
        <f t="shared" ref="GH494:GH496" si="9288">GB494-GE494</f>
        <v>0</v>
      </c>
      <c r="GI494" s="233">
        <f t="shared" ref="GI494:GI496" si="9289">GC494-GF494</f>
        <v>0</v>
      </c>
      <c r="GJ494" s="472">
        <f t="shared" ref="GJ494:GJ496" si="9290">FI494+FR494+GA494</f>
        <v>0</v>
      </c>
      <c r="GK494" s="450">
        <f t="shared" ref="GK494:GK496" si="9291">IF(GL494,GL494/GJ494,0)</f>
        <v>0</v>
      </c>
      <c r="GL494" s="451">
        <f t="shared" ref="GL494:GL496" si="9292">FK494+FT494+GC494</f>
        <v>0</v>
      </c>
      <c r="GM494" s="472">
        <f t="shared" ref="GM494:GM496" si="9293">FL494+FU494+GD494</f>
        <v>0</v>
      </c>
      <c r="GN494" s="450">
        <f t="shared" ref="GN494:GN496" si="9294">IF(GO494,GO494/GM494,0)</f>
        <v>0</v>
      </c>
      <c r="GO494" s="451">
        <f t="shared" ref="GO494:GO496" si="9295">FN494+FW494+GF494</f>
        <v>0</v>
      </c>
      <c r="GP494" s="284">
        <f t="shared" ref="GP494:GP496" si="9296">GJ494-GM494</f>
        <v>0</v>
      </c>
      <c r="GQ494" s="253">
        <f t="shared" ref="GQ494:GQ496" si="9297">GK494-GN494</f>
        <v>0</v>
      </c>
      <c r="GR494" s="253">
        <f t="shared" ref="GR494:GR496" si="9298">GL494-GO494</f>
        <v>0</v>
      </c>
      <c r="GS494" s="106"/>
      <c r="GT494" s="107"/>
      <c r="GU494" s="90">
        <f t="shared" ref="GU494:GU496" si="9299">GS494*GT494</f>
        <v>0</v>
      </c>
      <c r="GV494" s="106"/>
      <c r="GW494" s="107"/>
      <c r="GX494" s="90">
        <f t="shared" ref="GX494:GX496" si="9300">GV494*GW494</f>
        <v>0</v>
      </c>
      <c r="GY494" s="278">
        <f t="shared" ref="GY494:GY496" si="9301">GS494-GV494</f>
        <v>0</v>
      </c>
      <c r="GZ494" s="232">
        <f t="shared" ref="GZ494:GZ496" si="9302">GT494-GW494</f>
        <v>0</v>
      </c>
      <c r="HA494" s="233">
        <f t="shared" ref="HA494:HA496" si="9303">GU494-GX494</f>
        <v>0</v>
      </c>
      <c r="HB494" s="106"/>
      <c r="HC494" s="107"/>
      <c r="HD494" s="90">
        <f t="shared" ref="HD494:HD496" si="9304">HB494*HC494</f>
        <v>0</v>
      </c>
      <c r="HE494" s="106"/>
      <c r="HF494" s="107"/>
      <c r="HG494" s="90">
        <f t="shared" ref="HG494:HG496" si="9305">HE494*HF494</f>
        <v>0</v>
      </c>
      <c r="HH494" s="278">
        <f t="shared" ref="HH494:HH496" si="9306">HB494-HE494</f>
        <v>0</v>
      </c>
      <c r="HI494" s="232">
        <f t="shared" ref="HI494:HI496" si="9307">HC494-HF494</f>
        <v>0</v>
      </c>
      <c r="HJ494" s="233">
        <f t="shared" ref="HJ494:HJ496" si="9308">HD494-HG494</f>
        <v>0</v>
      </c>
      <c r="HK494" s="106"/>
      <c r="HL494" s="107"/>
      <c r="HM494" s="90">
        <f t="shared" ref="HM494:HM496" si="9309">HK494*HL494</f>
        <v>0</v>
      </c>
      <c r="HN494" s="106"/>
      <c r="HO494" s="107"/>
      <c r="HP494" s="90">
        <f t="shared" ref="HP494:HP496" si="9310">HN494*HO494</f>
        <v>0</v>
      </c>
      <c r="HQ494" s="278">
        <f t="shared" ref="HQ494:HQ496" si="9311">HK494-HN494</f>
        <v>0</v>
      </c>
      <c r="HR494" s="232">
        <f t="shared" ref="HR494:HR496" si="9312">HL494-HO494</f>
        <v>0</v>
      </c>
      <c r="HS494" s="233">
        <f t="shared" ref="HS494:HS496" si="9313">HM494-HP494</f>
        <v>0</v>
      </c>
      <c r="HT494" s="76">
        <f t="shared" ref="HT494:HT496" si="9314">GS494+HB494+HK494</f>
        <v>0</v>
      </c>
      <c r="HU494" s="45">
        <f t="shared" ref="HU494:HU496" si="9315">IF(HV494,HV494/HT494,0)</f>
        <v>0</v>
      </c>
      <c r="HV494" s="51">
        <f t="shared" ref="HV494:HV496" si="9316">GU494+HD494+HM494</f>
        <v>0</v>
      </c>
      <c r="HW494" s="76">
        <f t="shared" ref="HW494:HW496" si="9317">GV494+HE494+HN494</f>
        <v>0</v>
      </c>
      <c r="HX494" s="45">
        <f t="shared" ref="HX494:HX496" si="9318">IF(HY494,HY494/HW494,0)</f>
        <v>0</v>
      </c>
      <c r="HY494" s="51">
        <f t="shared" ref="HY494:HY496" si="9319">GX494+HG494+HP494</f>
        <v>0</v>
      </c>
      <c r="HZ494" s="284">
        <f t="shared" ref="HZ494:HZ496" si="9320">HT494-HW494</f>
        <v>0</v>
      </c>
      <c r="IA494" s="253">
        <f t="shared" ref="IA494:IA496" si="9321">HU494-HX494</f>
        <v>0</v>
      </c>
      <c r="IB494" s="253">
        <f t="shared" ref="IB494:IB496" si="9322">HV494-HY494</f>
        <v>0</v>
      </c>
      <c r="IC494" s="294"/>
      <c r="ID494" s="416"/>
      <c r="IE494" s="241">
        <f t="shared" ref="IE494:IE496" si="9323">IC494*ID494</f>
        <v>0</v>
      </c>
      <c r="IF494" s="294"/>
      <c r="IG494" s="416"/>
      <c r="IH494" s="241">
        <f t="shared" ref="IH494:IH496" si="9324">IF494*IG494</f>
        <v>0</v>
      </c>
      <c r="II494" s="278">
        <f t="shared" ref="II494:II496" si="9325">IC494-IF494</f>
        <v>0</v>
      </c>
      <c r="IJ494" s="232">
        <f t="shared" ref="IJ494:IJ496" si="9326">ID494-IG494</f>
        <v>0</v>
      </c>
      <c r="IK494" s="233">
        <f t="shared" ref="IK494:IK496" si="9327">IE494-IH494</f>
        <v>0</v>
      </c>
      <c r="IL494" s="294"/>
      <c r="IM494" s="416"/>
      <c r="IN494" s="241">
        <f t="shared" ref="IN494:IN496" si="9328">IL494*IM494</f>
        <v>0</v>
      </c>
      <c r="IO494" s="294"/>
      <c r="IP494" s="416"/>
      <c r="IQ494" s="241">
        <f t="shared" ref="IQ494:IQ496" si="9329">IO494*IP494</f>
        <v>0</v>
      </c>
      <c r="IR494" s="278">
        <f t="shared" ref="IR494:IR496" si="9330">IL494-IO494</f>
        <v>0</v>
      </c>
      <c r="IS494" s="232">
        <f t="shared" ref="IS494:IS496" si="9331">IM494-IP494</f>
        <v>0</v>
      </c>
      <c r="IT494" s="233">
        <f t="shared" ref="IT494:IT496" si="9332">IN494-IQ494</f>
        <v>0</v>
      </c>
      <c r="IU494" s="294"/>
      <c r="IV494" s="416"/>
      <c r="IW494" s="241">
        <f t="shared" ref="IW494:IW496" si="9333">IU494*IV494</f>
        <v>0</v>
      </c>
      <c r="IX494" s="294"/>
      <c r="IY494" s="416"/>
      <c r="IZ494" s="241">
        <f t="shared" ref="IZ494:IZ496" si="9334">IX494*IY494</f>
        <v>0</v>
      </c>
      <c r="JA494" s="278">
        <f t="shared" ref="JA494:JA496" si="9335">IU494-IX494</f>
        <v>0</v>
      </c>
      <c r="JB494" s="232">
        <f t="shared" ref="JB494:JB496" si="9336">IV494-IY494</f>
        <v>0</v>
      </c>
      <c r="JC494" s="233">
        <f t="shared" ref="JC494:JC496" si="9337">IW494-IZ494</f>
        <v>0</v>
      </c>
      <c r="JD494" s="472">
        <f t="shared" ref="JD494:JD496" si="9338">IC494+IL494+IU494</f>
        <v>0</v>
      </c>
      <c r="JE494" s="450">
        <f t="shared" ref="JE494:JE496" si="9339">IF(JF494,JF494/JD494,0)</f>
        <v>0</v>
      </c>
      <c r="JF494" s="451">
        <f t="shared" ref="JF494:JF496" si="9340">IE494+IN494+IW494</f>
        <v>0</v>
      </c>
      <c r="JG494" s="472">
        <f t="shared" ref="JG494:JG496" si="9341">IF494+IO494+IX494</f>
        <v>0</v>
      </c>
      <c r="JH494" s="450">
        <f t="shared" ref="JH494:JH496" si="9342">IF(JI494,JI494/JG494,0)</f>
        <v>0</v>
      </c>
      <c r="JI494" s="451">
        <f t="shared" ref="JI494:JI496" si="9343">IH494+IQ494+IZ494</f>
        <v>0</v>
      </c>
      <c r="JJ494" s="284">
        <f t="shared" ref="JJ494:JJ496" si="9344">JD494-JG494</f>
        <v>0</v>
      </c>
      <c r="JK494" s="253">
        <f t="shared" ref="JK494:JK496" si="9345">JE494-JH494</f>
        <v>0</v>
      </c>
      <c r="JL494" s="253">
        <f t="shared" ref="JL494:JL496" si="9346">JF494-JI494</f>
        <v>0</v>
      </c>
      <c r="JM494" s="106"/>
      <c r="JN494" s="107"/>
      <c r="JO494" s="90">
        <f t="shared" ref="JO494:JO496" si="9347">JM494*JN494</f>
        <v>0</v>
      </c>
      <c r="JP494" s="106"/>
      <c r="JQ494" s="107"/>
      <c r="JR494" s="90">
        <f t="shared" ref="JR494:JR496" si="9348">JP494*JQ494</f>
        <v>0</v>
      </c>
      <c r="JS494" s="278">
        <f t="shared" ref="JS494:JS496" si="9349">JM494-JP494</f>
        <v>0</v>
      </c>
      <c r="JT494" s="232">
        <f t="shared" ref="JT494:JT496" si="9350">JN494-JQ494</f>
        <v>0</v>
      </c>
      <c r="JU494" s="233">
        <f t="shared" ref="JU494:JU496" si="9351">JO494-JR494</f>
        <v>0</v>
      </c>
      <c r="JV494" s="106"/>
      <c r="JW494" s="107"/>
      <c r="JX494" s="90">
        <f t="shared" ref="JX494:JX496" si="9352">JV494*JW494</f>
        <v>0</v>
      </c>
      <c r="JY494" s="106"/>
      <c r="JZ494" s="107"/>
      <c r="KA494" s="90">
        <f t="shared" ref="KA494:KA496" si="9353">JY494*JZ494</f>
        <v>0</v>
      </c>
      <c r="KB494" s="278">
        <f t="shared" ref="KB494:KB496" si="9354">JV494-JY494</f>
        <v>0</v>
      </c>
      <c r="KC494" s="232">
        <f t="shared" ref="KC494:KC496" si="9355">JW494-JZ494</f>
        <v>0</v>
      </c>
      <c r="KD494" s="233">
        <f t="shared" ref="KD494:KD496" si="9356">JX494-KA494</f>
        <v>0</v>
      </c>
      <c r="KE494" s="106"/>
      <c r="KF494" s="107"/>
      <c r="KG494" s="90">
        <f t="shared" ref="KG494:KG496" si="9357">KE494*KF494</f>
        <v>0</v>
      </c>
      <c r="KH494" s="106"/>
      <c r="KI494" s="107"/>
      <c r="KJ494" s="90">
        <f t="shared" ref="KJ494:KJ496" si="9358">KH494*KI494</f>
        <v>0</v>
      </c>
      <c r="KK494" s="78">
        <f t="shared" ref="KK494:KK496" si="9359">KE494-KH494</f>
        <v>0</v>
      </c>
      <c r="KL494" s="42">
        <f t="shared" ref="KL494:KL496" si="9360">KF494-KI494</f>
        <v>0</v>
      </c>
      <c r="KM494" s="43">
        <f t="shared" ref="KM494:KM496" si="9361">KG494-KJ494</f>
        <v>0</v>
      </c>
      <c r="KN494" s="76">
        <f t="shared" ref="KN494:KN496" si="9362">JM494+JV494+KE494</f>
        <v>0</v>
      </c>
      <c r="KO494" s="45">
        <f t="shared" ref="KO494:KO496" si="9363">IF(KP494,KP494/KN494,0)</f>
        <v>0</v>
      </c>
      <c r="KP494" s="51">
        <f t="shared" ref="KP494:KP496" si="9364">JO494+JX494+KG494</f>
        <v>0</v>
      </c>
      <c r="KQ494" s="76">
        <f t="shared" ref="KQ494:KQ496" si="9365">JP494+JY494+KH494</f>
        <v>0</v>
      </c>
      <c r="KR494" s="45">
        <f t="shared" ref="KR494:KR496" si="9366">IF(KS494,KS494/KQ494,0)</f>
        <v>0</v>
      </c>
      <c r="KS494" s="51">
        <f t="shared" ref="KS494:KS496" si="9367">JR494+KA494+KJ494</f>
        <v>0</v>
      </c>
      <c r="KT494" s="79">
        <f t="shared" ref="KT494:KT496" si="9368">KN494-KQ494</f>
        <v>0</v>
      </c>
      <c r="KU494" s="52">
        <f t="shared" ref="KU494:KU496" si="9369">KO494-KR494</f>
        <v>0</v>
      </c>
      <c r="KV494" s="52">
        <f t="shared" ref="KV494:KV496" si="9370">KP494-KS494</f>
        <v>0</v>
      </c>
      <c r="KW494" s="77">
        <f t="shared" ref="KW494:KW496" si="9371">GJ494+HT494+JD494+KN494</f>
        <v>0</v>
      </c>
      <c r="KX494" s="80">
        <f t="shared" ref="KX494:KX496" si="9372">IF(KY494,KY494/KW494,0)</f>
        <v>0</v>
      </c>
      <c r="KY494" s="29">
        <f t="shared" ref="KY494:KY496" si="9373">GL494+HV494+JF494+KP494</f>
        <v>0</v>
      </c>
      <c r="KZ494" s="27">
        <f t="shared" ref="KZ494:KZ496" si="9374">GM494+HW494+JG494+KQ494</f>
        <v>0</v>
      </c>
      <c r="LA494" s="28">
        <f t="shared" ref="LA494:LA496" si="9375">IF(LB494,LB494/KZ494,0)</f>
        <v>0</v>
      </c>
      <c r="LB494" s="29">
        <f t="shared" ref="LB494:LB496" si="9376">GO494+HY494+JI494+KS494</f>
        <v>0</v>
      </c>
      <c r="LC494" s="27">
        <f t="shared" ref="LC494:LC496" si="9377">KW494-KZ494</f>
        <v>0</v>
      </c>
      <c r="LD494" s="28">
        <f t="shared" ref="LD494:LD496" si="9378">KX494-LA494</f>
        <v>0</v>
      </c>
      <c r="LE494" s="29">
        <f t="shared" ref="LE494:LE496" si="9379">KY494-LB494</f>
        <v>0</v>
      </c>
    </row>
    <row r="495" spans="2:317" ht="20.25" hidden="1" customHeight="1" outlineLevel="3">
      <c r="B495" s="14"/>
      <c r="C495" s="15"/>
      <c r="D495" s="15"/>
      <c r="E495" s="15"/>
      <c r="F495" s="14"/>
      <c r="G495" s="294"/>
      <c r="H495" s="416"/>
      <c r="I495" s="241">
        <f t="shared" si="9170"/>
        <v>0</v>
      </c>
      <c r="J495" s="294"/>
      <c r="K495" s="416"/>
      <c r="L495" s="241">
        <f t="shared" si="9171"/>
        <v>0</v>
      </c>
      <c r="M495" s="78">
        <f t="shared" si="9172"/>
        <v>0</v>
      </c>
      <c r="N495" s="42">
        <f t="shared" si="9173"/>
        <v>0</v>
      </c>
      <c r="O495" s="43">
        <f t="shared" si="9174"/>
        <v>0</v>
      </c>
      <c r="P495" s="294"/>
      <c r="Q495" s="416"/>
      <c r="R495" s="241">
        <f t="shared" si="9175"/>
        <v>0</v>
      </c>
      <c r="S495" s="294"/>
      <c r="T495" s="416"/>
      <c r="U495" s="241">
        <f t="shared" si="9176"/>
        <v>0</v>
      </c>
      <c r="V495" s="78">
        <f t="shared" si="9177"/>
        <v>0</v>
      </c>
      <c r="W495" s="42">
        <f t="shared" si="9178"/>
        <v>0</v>
      </c>
      <c r="X495" s="43">
        <f t="shared" si="9179"/>
        <v>0</v>
      </c>
      <c r="Y495" s="294"/>
      <c r="Z495" s="416"/>
      <c r="AA495" s="241">
        <f t="shared" si="9180"/>
        <v>0</v>
      </c>
      <c r="AB495" s="294"/>
      <c r="AC495" s="416"/>
      <c r="AD495" s="241">
        <f t="shared" si="9181"/>
        <v>0</v>
      </c>
      <c r="AE495" s="278">
        <f t="shared" si="9182"/>
        <v>0</v>
      </c>
      <c r="AF495" s="232">
        <f t="shared" si="9183"/>
        <v>0</v>
      </c>
      <c r="AG495" s="233">
        <f t="shared" si="9184"/>
        <v>0</v>
      </c>
      <c r="AH495" s="472">
        <f t="shared" si="9185"/>
        <v>0</v>
      </c>
      <c r="AI495" s="450">
        <f t="shared" si="9186"/>
        <v>0</v>
      </c>
      <c r="AJ495" s="451">
        <f t="shared" si="9187"/>
        <v>0</v>
      </c>
      <c r="AK495" s="472">
        <f t="shared" si="9188"/>
        <v>0</v>
      </c>
      <c r="AL495" s="450">
        <f t="shared" si="9189"/>
        <v>0</v>
      </c>
      <c r="AM495" s="451">
        <f t="shared" si="9190"/>
        <v>0</v>
      </c>
      <c r="AN495" s="284">
        <f t="shared" si="9191"/>
        <v>0</v>
      </c>
      <c r="AO495" s="253">
        <f t="shared" si="9192"/>
        <v>0</v>
      </c>
      <c r="AP495" s="253">
        <f t="shared" si="9193"/>
        <v>0</v>
      </c>
      <c r="AQ495" s="106"/>
      <c r="AR495" s="107"/>
      <c r="AS495" s="90">
        <f t="shared" si="9194"/>
        <v>0</v>
      </c>
      <c r="AT495" s="106"/>
      <c r="AU495" s="107"/>
      <c r="AV495" s="90">
        <f t="shared" si="9195"/>
        <v>0</v>
      </c>
      <c r="AW495" s="278">
        <f t="shared" si="9196"/>
        <v>0</v>
      </c>
      <c r="AX495" s="232">
        <f t="shared" si="9197"/>
        <v>0</v>
      </c>
      <c r="AY495" s="233">
        <f t="shared" si="9198"/>
        <v>0</v>
      </c>
      <c r="AZ495" s="106"/>
      <c r="BA495" s="107"/>
      <c r="BB495" s="90">
        <f t="shared" si="9199"/>
        <v>0</v>
      </c>
      <c r="BC495" s="106"/>
      <c r="BD495" s="107"/>
      <c r="BE495" s="90">
        <f t="shared" si="9200"/>
        <v>0</v>
      </c>
      <c r="BF495" s="278">
        <f t="shared" si="9201"/>
        <v>0</v>
      </c>
      <c r="BG495" s="232">
        <f t="shared" si="9202"/>
        <v>0</v>
      </c>
      <c r="BH495" s="233">
        <f t="shared" si="9203"/>
        <v>0</v>
      </c>
      <c r="BI495" s="106"/>
      <c r="BJ495" s="107"/>
      <c r="BK495" s="90">
        <f t="shared" si="9204"/>
        <v>0</v>
      </c>
      <c r="BL495" s="106"/>
      <c r="BM495" s="107"/>
      <c r="BN495" s="90">
        <f t="shared" si="9205"/>
        <v>0</v>
      </c>
      <c r="BO495" s="278">
        <f t="shared" si="9206"/>
        <v>0</v>
      </c>
      <c r="BP495" s="232">
        <f t="shared" si="9207"/>
        <v>0</v>
      </c>
      <c r="BQ495" s="233">
        <f t="shared" si="9208"/>
        <v>0</v>
      </c>
      <c r="BR495" s="76">
        <f t="shared" si="9209"/>
        <v>0</v>
      </c>
      <c r="BS495" s="45">
        <f t="shared" si="9210"/>
        <v>0</v>
      </c>
      <c r="BT495" s="51">
        <f t="shared" si="9211"/>
        <v>0</v>
      </c>
      <c r="BU495" s="76">
        <f t="shared" si="9212"/>
        <v>0</v>
      </c>
      <c r="BV495" s="45">
        <f t="shared" si="9213"/>
        <v>0</v>
      </c>
      <c r="BW495" s="51">
        <f t="shared" si="9214"/>
        <v>0</v>
      </c>
      <c r="BX495" s="284">
        <f t="shared" si="9215"/>
        <v>0</v>
      </c>
      <c r="BY495" s="253">
        <f t="shared" si="9216"/>
        <v>0</v>
      </c>
      <c r="BZ495" s="253">
        <f t="shared" si="9217"/>
        <v>0</v>
      </c>
      <c r="CA495" s="294"/>
      <c r="CB495" s="416"/>
      <c r="CC495" s="241">
        <f t="shared" si="9218"/>
        <v>0</v>
      </c>
      <c r="CD495" s="294"/>
      <c r="CE495" s="416"/>
      <c r="CF495" s="241">
        <f t="shared" si="9219"/>
        <v>0</v>
      </c>
      <c r="CG495" s="278">
        <f t="shared" si="9220"/>
        <v>0</v>
      </c>
      <c r="CH495" s="232">
        <f t="shared" si="9221"/>
        <v>0</v>
      </c>
      <c r="CI495" s="233">
        <f t="shared" si="9222"/>
        <v>0</v>
      </c>
      <c r="CJ495" s="294"/>
      <c r="CK495" s="416"/>
      <c r="CL495" s="241">
        <f t="shared" si="9223"/>
        <v>0</v>
      </c>
      <c r="CM495" s="294"/>
      <c r="CN495" s="416"/>
      <c r="CO495" s="241">
        <f t="shared" si="9224"/>
        <v>0</v>
      </c>
      <c r="CP495" s="278">
        <f t="shared" si="9225"/>
        <v>0</v>
      </c>
      <c r="CQ495" s="232">
        <f t="shared" si="9226"/>
        <v>0</v>
      </c>
      <c r="CR495" s="233">
        <f t="shared" si="9227"/>
        <v>0</v>
      </c>
      <c r="CS495" s="294"/>
      <c r="CT495" s="416"/>
      <c r="CU495" s="241">
        <f t="shared" si="9228"/>
        <v>0</v>
      </c>
      <c r="CV495" s="294"/>
      <c r="CW495" s="416"/>
      <c r="CX495" s="241">
        <f t="shared" si="9229"/>
        <v>0</v>
      </c>
      <c r="CY495" s="278">
        <f t="shared" si="9230"/>
        <v>0</v>
      </c>
      <c r="CZ495" s="232">
        <f t="shared" si="9231"/>
        <v>0</v>
      </c>
      <c r="DA495" s="233">
        <f t="shared" si="9232"/>
        <v>0</v>
      </c>
      <c r="DB495" s="472">
        <f t="shared" si="9233"/>
        <v>0</v>
      </c>
      <c r="DC495" s="450">
        <f t="shared" si="9234"/>
        <v>0</v>
      </c>
      <c r="DD495" s="451">
        <f t="shared" si="9235"/>
        <v>0</v>
      </c>
      <c r="DE495" s="472">
        <f t="shared" si="9236"/>
        <v>0</v>
      </c>
      <c r="DF495" s="450">
        <f t="shared" si="9237"/>
        <v>0</v>
      </c>
      <c r="DG495" s="451">
        <f t="shared" si="9238"/>
        <v>0</v>
      </c>
      <c r="DH495" s="284">
        <f t="shared" si="9239"/>
        <v>0</v>
      </c>
      <c r="DI495" s="253">
        <f t="shared" si="9240"/>
        <v>0</v>
      </c>
      <c r="DJ495" s="253">
        <f t="shared" si="9241"/>
        <v>0</v>
      </c>
      <c r="DK495" s="106"/>
      <c r="DL495" s="107"/>
      <c r="DM495" s="90">
        <f t="shared" si="9242"/>
        <v>0</v>
      </c>
      <c r="DN495" s="106"/>
      <c r="DO495" s="107"/>
      <c r="DP495" s="90">
        <f t="shared" si="9243"/>
        <v>0</v>
      </c>
      <c r="DQ495" s="278">
        <f t="shared" si="9244"/>
        <v>0</v>
      </c>
      <c r="DR495" s="232">
        <f t="shared" si="9245"/>
        <v>0</v>
      </c>
      <c r="DS495" s="233">
        <f t="shared" si="9246"/>
        <v>0</v>
      </c>
      <c r="DT495" s="106"/>
      <c r="DU495" s="107"/>
      <c r="DV495" s="90">
        <f t="shared" si="9247"/>
        <v>0</v>
      </c>
      <c r="DW495" s="106"/>
      <c r="DX495" s="107"/>
      <c r="DY495" s="90">
        <f t="shared" si="9248"/>
        <v>0</v>
      </c>
      <c r="DZ495" s="278">
        <f t="shared" si="9249"/>
        <v>0</v>
      </c>
      <c r="EA495" s="232">
        <f t="shared" si="9250"/>
        <v>0</v>
      </c>
      <c r="EB495" s="233">
        <f t="shared" si="9251"/>
        <v>0</v>
      </c>
      <c r="EC495" s="106"/>
      <c r="ED495" s="107"/>
      <c r="EE495" s="90">
        <f t="shared" si="9252"/>
        <v>0</v>
      </c>
      <c r="EF495" s="106"/>
      <c r="EG495" s="107"/>
      <c r="EH495" s="90">
        <f t="shared" si="9253"/>
        <v>0</v>
      </c>
      <c r="EI495" s="78">
        <f t="shared" si="9254"/>
        <v>0</v>
      </c>
      <c r="EJ495" s="42">
        <f t="shared" si="9255"/>
        <v>0</v>
      </c>
      <c r="EK495" s="43">
        <f t="shared" si="9256"/>
        <v>0</v>
      </c>
      <c r="EL495" s="76">
        <f t="shared" si="9257"/>
        <v>0</v>
      </c>
      <c r="EM495" s="45">
        <f t="shared" si="9258"/>
        <v>0</v>
      </c>
      <c r="EN495" s="51">
        <f t="shared" si="9259"/>
        <v>0</v>
      </c>
      <c r="EO495" s="76">
        <f t="shared" si="9260"/>
        <v>0</v>
      </c>
      <c r="EP495" s="45">
        <f t="shared" si="9261"/>
        <v>0</v>
      </c>
      <c r="EQ495" s="51">
        <f t="shared" si="9262"/>
        <v>0</v>
      </c>
      <c r="ER495" s="79">
        <f t="shared" si="9263"/>
        <v>0</v>
      </c>
      <c r="ES495" s="52">
        <f t="shared" si="9264"/>
        <v>0</v>
      </c>
      <c r="ET495" s="52">
        <f t="shared" si="9265"/>
        <v>0</v>
      </c>
      <c r="EU495" s="77">
        <f t="shared" si="9266"/>
        <v>0</v>
      </c>
      <c r="EV495" s="80">
        <f t="shared" si="9267"/>
        <v>0</v>
      </c>
      <c r="EW495" s="29">
        <f t="shared" si="9268"/>
        <v>0</v>
      </c>
      <c r="EX495" s="27">
        <f t="shared" si="9269"/>
        <v>0</v>
      </c>
      <c r="EY495" s="28">
        <f t="shared" si="9270"/>
        <v>0</v>
      </c>
      <c r="EZ495" s="29">
        <f t="shared" si="9271"/>
        <v>0</v>
      </c>
      <c r="FA495" s="27">
        <f t="shared" si="9272"/>
        <v>0</v>
      </c>
      <c r="FB495" s="28">
        <f t="shared" si="9273"/>
        <v>0</v>
      </c>
      <c r="FC495" s="29">
        <f t="shared" si="9274"/>
        <v>0</v>
      </c>
      <c r="FE495" s="14"/>
      <c r="FF495" s="15"/>
      <c r="FG495" s="15"/>
      <c r="FH495" s="14"/>
      <c r="FI495" s="294"/>
      <c r="FJ495" s="416"/>
      <c r="FK495" s="241">
        <f t="shared" si="9275"/>
        <v>0</v>
      </c>
      <c r="FL495" s="294"/>
      <c r="FM495" s="416"/>
      <c r="FN495" s="241">
        <f t="shared" si="9276"/>
        <v>0</v>
      </c>
      <c r="FO495" s="78">
        <f t="shared" si="9277"/>
        <v>0</v>
      </c>
      <c r="FP495" s="42">
        <f t="shared" si="9278"/>
        <v>0</v>
      </c>
      <c r="FQ495" s="43">
        <f t="shared" si="9279"/>
        <v>0</v>
      </c>
      <c r="FR495" s="294"/>
      <c r="FS495" s="416"/>
      <c r="FT495" s="241">
        <f t="shared" si="9280"/>
        <v>0</v>
      </c>
      <c r="FU495" s="294"/>
      <c r="FV495" s="416"/>
      <c r="FW495" s="241">
        <f t="shared" si="9281"/>
        <v>0</v>
      </c>
      <c r="FX495" s="78">
        <f t="shared" si="9282"/>
        <v>0</v>
      </c>
      <c r="FY495" s="42">
        <f t="shared" si="9283"/>
        <v>0</v>
      </c>
      <c r="FZ495" s="43">
        <f t="shared" si="9284"/>
        <v>0</v>
      </c>
      <c r="GA495" s="294"/>
      <c r="GB495" s="416"/>
      <c r="GC495" s="241">
        <f t="shared" si="9285"/>
        <v>0</v>
      </c>
      <c r="GD495" s="294"/>
      <c r="GE495" s="416"/>
      <c r="GF495" s="241">
        <f t="shared" si="9286"/>
        <v>0</v>
      </c>
      <c r="GG495" s="278">
        <f t="shared" si="9287"/>
        <v>0</v>
      </c>
      <c r="GH495" s="232">
        <f t="shared" si="9288"/>
        <v>0</v>
      </c>
      <c r="GI495" s="233">
        <f t="shared" si="9289"/>
        <v>0</v>
      </c>
      <c r="GJ495" s="472">
        <f t="shared" si="9290"/>
        <v>0</v>
      </c>
      <c r="GK495" s="450">
        <f t="shared" si="9291"/>
        <v>0</v>
      </c>
      <c r="GL495" s="451">
        <f t="shared" si="9292"/>
        <v>0</v>
      </c>
      <c r="GM495" s="472">
        <f t="shared" si="9293"/>
        <v>0</v>
      </c>
      <c r="GN495" s="450">
        <f t="shared" si="9294"/>
        <v>0</v>
      </c>
      <c r="GO495" s="451">
        <f t="shared" si="9295"/>
        <v>0</v>
      </c>
      <c r="GP495" s="284">
        <f t="shared" si="9296"/>
        <v>0</v>
      </c>
      <c r="GQ495" s="253">
        <f t="shared" si="9297"/>
        <v>0</v>
      </c>
      <c r="GR495" s="253">
        <f t="shared" si="9298"/>
        <v>0</v>
      </c>
      <c r="GS495" s="106"/>
      <c r="GT495" s="107"/>
      <c r="GU495" s="90">
        <f t="shared" si="9299"/>
        <v>0</v>
      </c>
      <c r="GV495" s="106"/>
      <c r="GW495" s="107"/>
      <c r="GX495" s="90">
        <f t="shared" si="9300"/>
        <v>0</v>
      </c>
      <c r="GY495" s="278">
        <f t="shared" si="9301"/>
        <v>0</v>
      </c>
      <c r="GZ495" s="232">
        <f t="shared" si="9302"/>
        <v>0</v>
      </c>
      <c r="HA495" s="233">
        <f t="shared" si="9303"/>
        <v>0</v>
      </c>
      <c r="HB495" s="106"/>
      <c r="HC495" s="107"/>
      <c r="HD495" s="90">
        <f t="shared" si="9304"/>
        <v>0</v>
      </c>
      <c r="HE495" s="106"/>
      <c r="HF495" s="107"/>
      <c r="HG495" s="90">
        <f t="shared" si="9305"/>
        <v>0</v>
      </c>
      <c r="HH495" s="278">
        <f t="shared" si="9306"/>
        <v>0</v>
      </c>
      <c r="HI495" s="232">
        <f t="shared" si="9307"/>
        <v>0</v>
      </c>
      <c r="HJ495" s="233">
        <f t="shared" si="9308"/>
        <v>0</v>
      </c>
      <c r="HK495" s="106"/>
      <c r="HL495" s="107"/>
      <c r="HM495" s="90">
        <f t="shared" si="9309"/>
        <v>0</v>
      </c>
      <c r="HN495" s="106"/>
      <c r="HO495" s="107"/>
      <c r="HP495" s="90">
        <f t="shared" si="9310"/>
        <v>0</v>
      </c>
      <c r="HQ495" s="278">
        <f t="shared" si="9311"/>
        <v>0</v>
      </c>
      <c r="HR495" s="232">
        <f t="shared" si="9312"/>
        <v>0</v>
      </c>
      <c r="HS495" s="233">
        <f t="shared" si="9313"/>
        <v>0</v>
      </c>
      <c r="HT495" s="76">
        <f t="shared" si="9314"/>
        <v>0</v>
      </c>
      <c r="HU495" s="45">
        <f t="shared" si="9315"/>
        <v>0</v>
      </c>
      <c r="HV495" s="51">
        <f t="shared" si="9316"/>
        <v>0</v>
      </c>
      <c r="HW495" s="76">
        <f t="shared" si="9317"/>
        <v>0</v>
      </c>
      <c r="HX495" s="45">
        <f t="shared" si="9318"/>
        <v>0</v>
      </c>
      <c r="HY495" s="51">
        <f t="shared" si="9319"/>
        <v>0</v>
      </c>
      <c r="HZ495" s="284">
        <f t="shared" si="9320"/>
        <v>0</v>
      </c>
      <c r="IA495" s="253">
        <f t="shared" si="9321"/>
        <v>0</v>
      </c>
      <c r="IB495" s="253">
        <f t="shared" si="9322"/>
        <v>0</v>
      </c>
      <c r="IC495" s="294"/>
      <c r="ID495" s="416"/>
      <c r="IE495" s="241">
        <f t="shared" si="9323"/>
        <v>0</v>
      </c>
      <c r="IF495" s="294"/>
      <c r="IG495" s="416"/>
      <c r="IH495" s="241">
        <f t="shared" si="9324"/>
        <v>0</v>
      </c>
      <c r="II495" s="278">
        <f t="shared" si="9325"/>
        <v>0</v>
      </c>
      <c r="IJ495" s="232">
        <f t="shared" si="9326"/>
        <v>0</v>
      </c>
      <c r="IK495" s="233">
        <f t="shared" si="9327"/>
        <v>0</v>
      </c>
      <c r="IL495" s="294"/>
      <c r="IM495" s="416"/>
      <c r="IN495" s="241">
        <f t="shared" si="9328"/>
        <v>0</v>
      </c>
      <c r="IO495" s="294"/>
      <c r="IP495" s="416"/>
      <c r="IQ495" s="241">
        <f t="shared" si="9329"/>
        <v>0</v>
      </c>
      <c r="IR495" s="278">
        <f t="shared" si="9330"/>
        <v>0</v>
      </c>
      <c r="IS495" s="232">
        <f t="shared" si="9331"/>
        <v>0</v>
      </c>
      <c r="IT495" s="233">
        <f t="shared" si="9332"/>
        <v>0</v>
      </c>
      <c r="IU495" s="294"/>
      <c r="IV495" s="416"/>
      <c r="IW495" s="241">
        <f t="shared" si="9333"/>
        <v>0</v>
      </c>
      <c r="IX495" s="294"/>
      <c r="IY495" s="416"/>
      <c r="IZ495" s="241">
        <f t="shared" si="9334"/>
        <v>0</v>
      </c>
      <c r="JA495" s="278">
        <f t="shared" si="9335"/>
        <v>0</v>
      </c>
      <c r="JB495" s="232">
        <f t="shared" si="9336"/>
        <v>0</v>
      </c>
      <c r="JC495" s="233">
        <f t="shared" si="9337"/>
        <v>0</v>
      </c>
      <c r="JD495" s="472">
        <f t="shared" si="9338"/>
        <v>0</v>
      </c>
      <c r="JE495" s="450">
        <f t="shared" si="9339"/>
        <v>0</v>
      </c>
      <c r="JF495" s="451">
        <f t="shared" si="9340"/>
        <v>0</v>
      </c>
      <c r="JG495" s="472">
        <f t="shared" si="9341"/>
        <v>0</v>
      </c>
      <c r="JH495" s="450">
        <f t="shared" si="9342"/>
        <v>0</v>
      </c>
      <c r="JI495" s="451">
        <f t="shared" si="9343"/>
        <v>0</v>
      </c>
      <c r="JJ495" s="284">
        <f t="shared" si="9344"/>
        <v>0</v>
      </c>
      <c r="JK495" s="253">
        <f t="shared" si="9345"/>
        <v>0</v>
      </c>
      <c r="JL495" s="253">
        <f t="shared" si="9346"/>
        <v>0</v>
      </c>
      <c r="JM495" s="106"/>
      <c r="JN495" s="107"/>
      <c r="JO495" s="90">
        <f t="shared" si="9347"/>
        <v>0</v>
      </c>
      <c r="JP495" s="106"/>
      <c r="JQ495" s="107"/>
      <c r="JR495" s="90">
        <f t="shared" si="9348"/>
        <v>0</v>
      </c>
      <c r="JS495" s="278">
        <f t="shared" si="9349"/>
        <v>0</v>
      </c>
      <c r="JT495" s="232">
        <f t="shared" si="9350"/>
        <v>0</v>
      </c>
      <c r="JU495" s="233">
        <f t="shared" si="9351"/>
        <v>0</v>
      </c>
      <c r="JV495" s="106"/>
      <c r="JW495" s="107"/>
      <c r="JX495" s="90">
        <f t="shared" si="9352"/>
        <v>0</v>
      </c>
      <c r="JY495" s="106"/>
      <c r="JZ495" s="107"/>
      <c r="KA495" s="90">
        <f t="shared" si="9353"/>
        <v>0</v>
      </c>
      <c r="KB495" s="278">
        <f t="shared" si="9354"/>
        <v>0</v>
      </c>
      <c r="KC495" s="232">
        <f t="shared" si="9355"/>
        <v>0</v>
      </c>
      <c r="KD495" s="233">
        <f t="shared" si="9356"/>
        <v>0</v>
      </c>
      <c r="KE495" s="106"/>
      <c r="KF495" s="107"/>
      <c r="KG495" s="90">
        <f t="shared" si="9357"/>
        <v>0</v>
      </c>
      <c r="KH495" s="106"/>
      <c r="KI495" s="107"/>
      <c r="KJ495" s="90">
        <f t="shared" si="9358"/>
        <v>0</v>
      </c>
      <c r="KK495" s="78">
        <f t="shared" si="9359"/>
        <v>0</v>
      </c>
      <c r="KL495" s="42">
        <f t="shared" si="9360"/>
        <v>0</v>
      </c>
      <c r="KM495" s="43">
        <f t="shared" si="9361"/>
        <v>0</v>
      </c>
      <c r="KN495" s="76">
        <f t="shared" si="9362"/>
        <v>0</v>
      </c>
      <c r="KO495" s="45">
        <f t="shared" si="9363"/>
        <v>0</v>
      </c>
      <c r="KP495" s="51">
        <f t="shared" si="9364"/>
        <v>0</v>
      </c>
      <c r="KQ495" s="76">
        <f t="shared" si="9365"/>
        <v>0</v>
      </c>
      <c r="KR495" s="45">
        <f t="shared" si="9366"/>
        <v>0</v>
      </c>
      <c r="KS495" s="51">
        <f t="shared" si="9367"/>
        <v>0</v>
      </c>
      <c r="KT495" s="79">
        <f t="shared" si="9368"/>
        <v>0</v>
      </c>
      <c r="KU495" s="52">
        <f t="shared" si="9369"/>
        <v>0</v>
      </c>
      <c r="KV495" s="52">
        <f t="shared" si="9370"/>
        <v>0</v>
      </c>
      <c r="KW495" s="77">
        <f t="shared" si="9371"/>
        <v>0</v>
      </c>
      <c r="KX495" s="80">
        <f t="shared" si="9372"/>
        <v>0</v>
      </c>
      <c r="KY495" s="29">
        <f t="shared" si="9373"/>
        <v>0</v>
      </c>
      <c r="KZ495" s="27">
        <f t="shared" si="9374"/>
        <v>0</v>
      </c>
      <c r="LA495" s="28">
        <f t="shared" si="9375"/>
        <v>0</v>
      </c>
      <c r="LB495" s="29">
        <f t="shared" si="9376"/>
        <v>0</v>
      </c>
      <c r="LC495" s="27">
        <f t="shared" si="9377"/>
        <v>0</v>
      </c>
      <c r="LD495" s="28">
        <f t="shared" si="9378"/>
        <v>0</v>
      </c>
      <c r="LE495" s="29">
        <f t="shared" si="9379"/>
        <v>0</v>
      </c>
    </row>
    <row r="496" spans="2:317" ht="20.25" hidden="1" customHeight="1" outlineLevel="3">
      <c r="B496" s="14"/>
      <c r="C496" s="15"/>
      <c r="D496" s="15"/>
      <c r="E496" s="15"/>
      <c r="F496" s="14"/>
      <c r="G496" s="294"/>
      <c r="H496" s="295"/>
      <c r="I496" s="241">
        <f t="shared" si="9170"/>
        <v>0</v>
      </c>
      <c r="J496" s="294"/>
      <c r="K496" s="295"/>
      <c r="L496" s="241">
        <f t="shared" si="9171"/>
        <v>0</v>
      </c>
      <c r="M496" s="78">
        <f t="shared" si="9172"/>
        <v>0</v>
      </c>
      <c r="N496" s="42">
        <f t="shared" si="9173"/>
        <v>0</v>
      </c>
      <c r="O496" s="43">
        <f t="shared" si="9174"/>
        <v>0</v>
      </c>
      <c r="P496" s="294"/>
      <c r="Q496" s="295"/>
      <c r="R496" s="241">
        <f t="shared" si="9175"/>
        <v>0</v>
      </c>
      <c r="S496" s="294"/>
      <c r="T496" s="295"/>
      <c r="U496" s="241">
        <f t="shared" si="9176"/>
        <v>0</v>
      </c>
      <c r="V496" s="78">
        <f t="shared" si="9177"/>
        <v>0</v>
      </c>
      <c r="W496" s="42">
        <f t="shared" si="9178"/>
        <v>0</v>
      </c>
      <c r="X496" s="43">
        <f t="shared" si="9179"/>
        <v>0</v>
      </c>
      <c r="Y496" s="294"/>
      <c r="Z496" s="295"/>
      <c r="AA496" s="241">
        <f t="shared" si="9180"/>
        <v>0</v>
      </c>
      <c r="AB496" s="294"/>
      <c r="AC496" s="295"/>
      <c r="AD496" s="241">
        <f t="shared" si="9181"/>
        <v>0</v>
      </c>
      <c r="AE496" s="278">
        <f t="shared" si="9182"/>
        <v>0</v>
      </c>
      <c r="AF496" s="232">
        <f t="shared" si="9183"/>
        <v>0</v>
      </c>
      <c r="AG496" s="233">
        <f t="shared" si="9184"/>
        <v>0</v>
      </c>
      <c r="AH496" s="472">
        <f t="shared" si="9185"/>
        <v>0</v>
      </c>
      <c r="AI496" s="450">
        <f t="shared" si="9186"/>
        <v>0</v>
      </c>
      <c r="AJ496" s="451">
        <f t="shared" si="9187"/>
        <v>0</v>
      </c>
      <c r="AK496" s="472">
        <f t="shared" si="9188"/>
        <v>0</v>
      </c>
      <c r="AL496" s="450">
        <f t="shared" si="9189"/>
        <v>0</v>
      </c>
      <c r="AM496" s="451">
        <f t="shared" si="9190"/>
        <v>0</v>
      </c>
      <c r="AN496" s="284">
        <f t="shared" si="9191"/>
        <v>0</v>
      </c>
      <c r="AO496" s="253">
        <f t="shared" si="9192"/>
        <v>0</v>
      </c>
      <c r="AP496" s="253">
        <f t="shared" si="9193"/>
        <v>0</v>
      </c>
      <c r="AQ496" s="106"/>
      <c r="AR496" s="108"/>
      <c r="AS496" s="90">
        <f t="shared" si="9194"/>
        <v>0</v>
      </c>
      <c r="AT496" s="106"/>
      <c r="AU496" s="108"/>
      <c r="AV496" s="90">
        <f t="shared" si="9195"/>
        <v>0</v>
      </c>
      <c r="AW496" s="278">
        <f t="shared" si="9196"/>
        <v>0</v>
      </c>
      <c r="AX496" s="232">
        <f t="shared" si="9197"/>
        <v>0</v>
      </c>
      <c r="AY496" s="233">
        <f t="shared" si="9198"/>
        <v>0</v>
      </c>
      <c r="AZ496" s="106"/>
      <c r="BA496" s="108"/>
      <c r="BB496" s="90">
        <f t="shared" si="9199"/>
        <v>0</v>
      </c>
      <c r="BC496" s="106"/>
      <c r="BD496" s="108"/>
      <c r="BE496" s="90">
        <f t="shared" si="9200"/>
        <v>0</v>
      </c>
      <c r="BF496" s="278">
        <f t="shared" si="9201"/>
        <v>0</v>
      </c>
      <c r="BG496" s="232">
        <f t="shared" si="9202"/>
        <v>0</v>
      </c>
      <c r="BH496" s="233">
        <f t="shared" si="9203"/>
        <v>0</v>
      </c>
      <c r="BI496" s="106"/>
      <c r="BJ496" s="108"/>
      <c r="BK496" s="90">
        <f t="shared" si="9204"/>
        <v>0</v>
      </c>
      <c r="BL496" s="106"/>
      <c r="BM496" s="108"/>
      <c r="BN496" s="90">
        <f t="shared" si="9205"/>
        <v>0</v>
      </c>
      <c r="BO496" s="278">
        <f t="shared" si="9206"/>
        <v>0</v>
      </c>
      <c r="BP496" s="232">
        <f t="shared" si="9207"/>
        <v>0</v>
      </c>
      <c r="BQ496" s="233">
        <f t="shared" si="9208"/>
        <v>0</v>
      </c>
      <c r="BR496" s="76">
        <f t="shared" si="9209"/>
        <v>0</v>
      </c>
      <c r="BS496" s="45">
        <f t="shared" si="9210"/>
        <v>0</v>
      </c>
      <c r="BT496" s="51">
        <f t="shared" si="9211"/>
        <v>0</v>
      </c>
      <c r="BU496" s="76">
        <f t="shared" si="9212"/>
        <v>0</v>
      </c>
      <c r="BV496" s="45">
        <f t="shared" si="9213"/>
        <v>0</v>
      </c>
      <c r="BW496" s="51">
        <f t="shared" si="9214"/>
        <v>0</v>
      </c>
      <c r="BX496" s="284">
        <f t="shared" si="9215"/>
        <v>0</v>
      </c>
      <c r="BY496" s="253">
        <f t="shared" si="9216"/>
        <v>0</v>
      </c>
      <c r="BZ496" s="253">
        <f t="shared" si="9217"/>
        <v>0</v>
      </c>
      <c r="CA496" s="294"/>
      <c r="CB496" s="295"/>
      <c r="CC496" s="241">
        <f t="shared" si="9218"/>
        <v>0</v>
      </c>
      <c r="CD496" s="294"/>
      <c r="CE496" s="295"/>
      <c r="CF496" s="241">
        <f t="shared" si="9219"/>
        <v>0</v>
      </c>
      <c r="CG496" s="278">
        <f t="shared" si="9220"/>
        <v>0</v>
      </c>
      <c r="CH496" s="232">
        <f t="shared" si="9221"/>
        <v>0</v>
      </c>
      <c r="CI496" s="233">
        <f t="shared" si="9222"/>
        <v>0</v>
      </c>
      <c r="CJ496" s="294"/>
      <c r="CK496" s="295"/>
      <c r="CL496" s="241">
        <f t="shared" si="9223"/>
        <v>0</v>
      </c>
      <c r="CM496" s="294"/>
      <c r="CN496" s="295"/>
      <c r="CO496" s="241">
        <f t="shared" si="9224"/>
        <v>0</v>
      </c>
      <c r="CP496" s="278">
        <f t="shared" si="9225"/>
        <v>0</v>
      </c>
      <c r="CQ496" s="232">
        <f t="shared" si="9226"/>
        <v>0</v>
      </c>
      <c r="CR496" s="233">
        <f t="shared" si="9227"/>
        <v>0</v>
      </c>
      <c r="CS496" s="294"/>
      <c r="CT496" s="295"/>
      <c r="CU496" s="241">
        <f t="shared" si="9228"/>
        <v>0</v>
      </c>
      <c r="CV496" s="294"/>
      <c r="CW496" s="295"/>
      <c r="CX496" s="241">
        <f t="shared" si="9229"/>
        <v>0</v>
      </c>
      <c r="CY496" s="278">
        <f t="shared" si="9230"/>
        <v>0</v>
      </c>
      <c r="CZ496" s="232">
        <f t="shared" si="9231"/>
        <v>0</v>
      </c>
      <c r="DA496" s="233">
        <f t="shared" si="9232"/>
        <v>0</v>
      </c>
      <c r="DB496" s="472">
        <f t="shared" si="9233"/>
        <v>0</v>
      </c>
      <c r="DC496" s="450">
        <f t="shared" si="9234"/>
        <v>0</v>
      </c>
      <c r="DD496" s="451">
        <f t="shared" si="9235"/>
        <v>0</v>
      </c>
      <c r="DE496" s="472">
        <f t="shared" si="9236"/>
        <v>0</v>
      </c>
      <c r="DF496" s="450">
        <f t="shared" si="9237"/>
        <v>0</v>
      </c>
      <c r="DG496" s="451">
        <f t="shared" si="9238"/>
        <v>0</v>
      </c>
      <c r="DH496" s="284">
        <f t="shared" si="9239"/>
        <v>0</v>
      </c>
      <c r="DI496" s="253">
        <f t="shared" si="9240"/>
        <v>0</v>
      </c>
      <c r="DJ496" s="253">
        <f t="shared" si="9241"/>
        <v>0</v>
      </c>
      <c r="DK496" s="106"/>
      <c r="DL496" s="108"/>
      <c r="DM496" s="90">
        <f t="shared" si="9242"/>
        <v>0</v>
      </c>
      <c r="DN496" s="106"/>
      <c r="DO496" s="108"/>
      <c r="DP496" s="90">
        <f t="shared" si="9243"/>
        <v>0</v>
      </c>
      <c r="DQ496" s="278">
        <f t="shared" si="9244"/>
        <v>0</v>
      </c>
      <c r="DR496" s="232">
        <f t="shared" si="9245"/>
        <v>0</v>
      </c>
      <c r="DS496" s="233">
        <f t="shared" si="9246"/>
        <v>0</v>
      </c>
      <c r="DT496" s="106"/>
      <c r="DU496" s="108"/>
      <c r="DV496" s="90">
        <f t="shared" si="9247"/>
        <v>0</v>
      </c>
      <c r="DW496" s="106"/>
      <c r="DX496" s="108"/>
      <c r="DY496" s="90">
        <f t="shared" si="9248"/>
        <v>0</v>
      </c>
      <c r="DZ496" s="278">
        <f t="shared" si="9249"/>
        <v>0</v>
      </c>
      <c r="EA496" s="232">
        <f t="shared" si="9250"/>
        <v>0</v>
      </c>
      <c r="EB496" s="233">
        <f t="shared" si="9251"/>
        <v>0</v>
      </c>
      <c r="EC496" s="106"/>
      <c r="ED496" s="108"/>
      <c r="EE496" s="90">
        <f t="shared" si="9252"/>
        <v>0</v>
      </c>
      <c r="EF496" s="106"/>
      <c r="EG496" s="108"/>
      <c r="EH496" s="90">
        <f t="shared" si="9253"/>
        <v>0</v>
      </c>
      <c r="EI496" s="78">
        <f t="shared" si="9254"/>
        <v>0</v>
      </c>
      <c r="EJ496" s="42">
        <f t="shared" si="9255"/>
        <v>0</v>
      </c>
      <c r="EK496" s="43">
        <f t="shared" si="9256"/>
        <v>0</v>
      </c>
      <c r="EL496" s="76">
        <f t="shared" si="9257"/>
        <v>0</v>
      </c>
      <c r="EM496" s="45">
        <f t="shared" si="9258"/>
        <v>0</v>
      </c>
      <c r="EN496" s="51">
        <f t="shared" si="9259"/>
        <v>0</v>
      </c>
      <c r="EO496" s="76">
        <f t="shared" si="9260"/>
        <v>0</v>
      </c>
      <c r="EP496" s="45">
        <f t="shared" si="9261"/>
        <v>0</v>
      </c>
      <c r="EQ496" s="51">
        <f t="shared" si="9262"/>
        <v>0</v>
      </c>
      <c r="ER496" s="79">
        <f t="shared" si="9263"/>
        <v>0</v>
      </c>
      <c r="ES496" s="52">
        <f t="shared" si="9264"/>
        <v>0</v>
      </c>
      <c r="ET496" s="52">
        <f t="shared" si="9265"/>
        <v>0</v>
      </c>
      <c r="EU496" s="77">
        <f t="shared" si="9266"/>
        <v>0</v>
      </c>
      <c r="EV496" s="80">
        <f t="shared" si="9267"/>
        <v>0</v>
      </c>
      <c r="EW496" s="29">
        <f t="shared" si="9268"/>
        <v>0</v>
      </c>
      <c r="EX496" s="27">
        <f t="shared" si="9269"/>
        <v>0</v>
      </c>
      <c r="EY496" s="28">
        <f t="shared" si="9270"/>
        <v>0</v>
      </c>
      <c r="EZ496" s="29">
        <f t="shared" si="9271"/>
        <v>0</v>
      </c>
      <c r="FA496" s="27">
        <f t="shared" si="9272"/>
        <v>0</v>
      </c>
      <c r="FB496" s="28">
        <f t="shared" si="9273"/>
        <v>0</v>
      </c>
      <c r="FC496" s="29">
        <f t="shared" si="9274"/>
        <v>0</v>
      </c>
      <c r="FE496" s="14"/>
      <c r="FF496" s="15"/>
      <c r="FG496" s="15"/>
      <c r="FH496" s="14"/>
      <c r="FI496" s="294"/>
      <c r="FJ496" s="295"/>
      <c r="FK496" s="241">
        <f t="shared" si="9275"/>
        <v>0</v>
      </c>
      <c r="FL496" s="294"/>
      <c r="FM496" s="295"/>
      <c r="FN496" s="241">
        <f t="shared" si="9276"/>
        <v>0</v>
      </c>
      <c r="FO496" s="78">
        <f t="shared" si="9277"/>
        <v>0</v>
      </c>
      <c r="FP496" s="42">
        <f t="shared" si="9278"/>
        <v>0</v>
      </c>
      <c r="FQ496" s="43">
        <f t="shared" si="9279"/>
        <v>0</v>
      </c>
      <c r="FR496" s="294"/>
      <c r="FS496" s="295"/>
      <c r="FT496" s="241">
        <f t="shared" si="9280"/>
        <v>0</v>
      </c>
      <c r="FU496" s="294"/>
      <c r="FV496" s="295"/>
      <c r="FW496" s="241">
        <f t="shared" si="9281"/>
        <v>0</v>
      </c>
      <c r="FX496" s="78">
        <f t="shared" si="9282"/>
        <v>0</v>
      </c>
      <c r="FY496" s="42">
        <f t="shared" si="9283"/>
        <v>0</v>
      </c>
      <c r="FZ496" s="43">
        <f t="shared" si="9284"/>
        <v>0</v>
      </c>
      <c r="GA496" s="294"/>
      <c r="GB496" s="295"/>
      <c r="GC496" s="241">
        <f t="shared" si="9285"/>
        <v>0</v>
      </c>
      <c r="GD496" s="294"/>
      <c r="GE496" s="295"/>
      <c r="GF496" s="241">
        <f t="shared" si="9286"/>
        <v>0</v>
      </c>
      <c r="GG496" s="278">
        <f t="shared" si="9287"/>
        <v>0</v>
      </c>
      <c r="GH496" s="232">
        <f t="shared" si="9288"/>
        <v>0</v>
      </c>
      <c r="GI496" s="233">
        <f t="shared" si="9289"/>
        <v>0</v>
      </c>
      <c r="GJ496" s="472">
        <f t="shared" si="9290"/>
        <v>0</v>
      </c>
      <c r="GK496" s="450">
        <f t="shared" si="9291"/>
        <v>0</v>
      </c>
      <c r="GL496" s="451">
        <f t="shared" si="9292"/>
        <v>0</v>
      </c>
      <c r="GM496" s="472">
        <f t="shared" si="9293"/>
        <v>0</v>
      </c>
      <c r="GN496" s="450">
        <f t="shared" si="9294"/>
        <v>0</v>
      </c>
      <c r="GO496" s="451">
        <f t="shared" si="9295"/>
        <v>0</v>
      </c>
      <c r="GP496" s="284">
        <f t="shared" si="9296"/>
        <v>0</v>
      </c>
      <c r="GQ496" s="253">
        <f t="shared" si="9297"/>
        <v>0</v>
      </c>
      <c r="GR496" s="253">
        <f t="shared" si="9298"/>
        <v>0</v>
      </c>
      <c r="GS496" s="106"/>
      <c r="GT496" s="108"/>
      <c r="GU496" s="90">
        <f t="shared" si="9299"/>
        <v>0</v>
      </c>
      <c r="GV496" s="106"/>
      <c r="GW496" s="108"/>
      <c r="GX496" s="90">
        <f t="shared" si="9300"/>
        <v>0</v>
      </c>
      <c r="GY496" s="278">
        <f t="shared" si="9301"/>
        <v>0</v>
      </c>
      <c r="GZ496" s="232">
        <f t="shared" si="9302"/>
        <v>0</v>
      </c>
      <c r="HA496" s="233">
        <f t="shared" si="9303"/>
        <v>0</v>
      </c>
      <c r="HB496" s="106"/>
      <c r="HC496" s="108"/>
      <c r="HD496" s="90">
        <f t="shared" si="9304"/>
        <v>0</v>
      </c>
      <c r="HE496" s="106"/>
      <c r="HF496" s="108"/>
      <c r="HG496" s="90">
        <f t="shared" si="9305"/>
        <v>0</v>
      </c>
      <c r="HH496" s="278">
        <f t="shared" si="9306"/>
        <v>0</v>
      </c>
      <c r="HI496" s="232">
        <f t="shared" si="9307"/>
        <v>0</v>
      </c>
      <c r="HJ496" s="233">
        <f t="shared" si="9308"/>
        <v>0</v>
      </c>
      <c r="HK496" s="106"/>
      <c r="HL496" s="108"/>
      <c r="HM496" s="90">
        <f t="shared" si="9309"/>
        <v>0</v>
      </c>
      <c r="HN496" s="106"/>
      <c r="HO496" s="108"/>
      <c r="HP496" s="90">
        <f t="shared" si="9310"/>
        <v>0</v>
      </c>
      <c r="HQ496" s="278">
        <f t="shared" si="9311"/>
        <v>0</v>
      </c>
      <c r="HR496" s="232">
        <f t="shared" si="9312"/>
        <v>0</v>
      </c>
      <c r="HS496" s="233">
        <f t="shared" si="9313"/>
        <v>0</v>
      </c>
      <c r="HT496" s="76">
        <f t="shared" si="9314"/>
        <v>0</v>
      </c>
      <c r="HU496" s="45">
        <f t="shared" si="9315"/>
        <v>0</v>
      </c>
      <c r="HV496" s="51">
        <f t="shared" si="9316"/>
        <v>0</v>
      </c>
      <c r="HW496" s="76">
        <f t="shared" si="9317"/>
        <v>0</v>
      </c>
      <c r="HX496" s="45">
        <f t="shared" si="9318"/>
        <v>0</v>
      </c>
      <c r="HY496" s="51">
        <f t="shared" si="9319"/>
        <v>0</v>
      </c>
      <c r="HZ496" s="284">
        <f t="shared" si="9320"/>
        <v>0</v>
      </c>
      <c r="IA496" s="253">
        <f t="shared" si="9321"/>
        <v>0</v>
      </c>
      <c r="IB496" s="253">
        <f t="shared" si="9322"/>
        <v>0</v>
      </c>
      <c r="IC496" s="294"/>
      <c r="ID496" s="295"/>
      <c r="IE496" s="241">
        <f t="shared" si="9323"/>
        <v>0</v>
      </c>
      <c r="IF496" s="294"/>
      <c r="IG496" s="295"/>
      <c r="IH496" s="241">
        <f t="shared" si="9324"/>
        <v>0</v>
      </c>
      <c r="II496" s="278">
        <f t="shared" si="9325"/>
        <v>0</v>
      </c>
      <c r="IJ496" s="232">
        <f t="shared" si="9326"/>
        <v>0</v>
      </c>
      <c r="IK496" s="233">
        <f t="shared" si="9327"/>
        <v>0</v>
      </c>
      <c r="IL496" s="294"/>
      <c r="IM496" s="295"/>
      <c r="IN496" s="241">
        <f t="shared" si="9328"/>
        <v>0</v>
      </c>
      <c r="IO496" s="294"/>
      <c r="IP496" s="295"/>
      <c r="IQ496" s="241">
        <f t="shared" si="9329"/>
        <v>0</v>
      </c>
      <c r="IR496" s="278">
        <f t="shared" si="9330"/>
        <v>0</v>
      </c>
      <c r="IS496" s="232">
        <f t="shared" si="9331"/>
        <v>0</v>
      </c>
      <c r="IT496" s="233">
        <f t="shared" si="9332"/>
        <v>0</v>
      </c>
      <c r="IU496" s="294"/>
      <c r="IV496" s="295"/>
      <c r="IW496" s="241">
        <f t="shared" si="9333"/>
        <v>0</v>
      </c>
      <c r="IX496" s="294"/>
      <c r="IY496" s="295"/>
      <c r="IZ496" s="241">
        <f t="shared" si="9334"/>
        <v>0</v>
      </c>
      <c r="JA496" s="278">
        <f t="shared" si="9335"/>
        <v>0</v>
      </c>
      <c r="JB496" s="232">
        <f t="shared" si="9336"/>
        <v>0</v>
      </c>
      <c r="JC496" s="233">
        <f t="shared" si="9337"/>
        <v>0</v>
      </c>
      <c r="JD496" s="472">
        <f t="shared" si="9338"/>
        <v>0</v>
      </c>
      <c r="JE496" s="450">
        <f t="shared" si="9339"/>
        <v>0</v>
      </c>
      <c r="JF496" s="451">
        <f t="shared" si="9340"/>
        <v>0</v>
      </c>
      <c r="JG496" s="472">
        <f t="shared" si="9341"/>
        <v>0</v>
      </c>
      <c r="JH496" s="450">
        <f t="shared" si="9342"/>
        <v>0</v>
      </c>
      <c r="JI496" s="451">
        <f t="shared" si="9343"/>
        <v>0</v>
      </c>
      <c r="JJ496" s="284">
        <f t="shared" si="9344"/>
        <v>0</v>
      </c>
      <c r="JK496" s="253">
        <f t="shared" si="9345"/>
        <v>0</v>
      </c>
      <c r="JL496" s="253">
        <f t="shared" si="9346"/>
        <v>0</v>
      </c>
      <c r="JM496" s="106"/>
      <c r="JN496" s="108"/>
      <c r="JO496" s="90">
        <f t="shared" si="9347"/>
        <v>0</v>
      </c>
      <c r="JP496" s="106"/>
      <c r="JQ496" s="108"/>
      <c r="JR496" s="90">
        <f t="shared" si="9348"/>
        <v>0</v>
      </c>
      <c r="JS496" s="278">
        <f t="shared" si="9349"/>
        <v>0</v>
      </c>
      <c r="JT496" s="232">
        <f t="shared" si="9350"/>
        <v>0</v>
      </c>
      <c r="JU496" s="233">
        <f t="shared" si="9351"/>
        <v>0</v>
      </c>
      <c r="JV496" s="106"/>
      <c r="JW496" s="108"/>
      <c r="JX496" s="90">
        <f t="shared" si="9352"/>
        <v>0</v>
      </c>
      <c r="JY496" s="106"/>
      <c r="JZ496" s="108"/>
      <c r="KA496" s="90">
        <f t="shared" si="9353"/>
        <v>0</v>
      </c>
      <c r="KB496" s="278">
        <f t="shared" si="9354"/>
        <v>0</v>
      </c>
      <c r="KC496" s="232">
        <f t="shared" si="9355"/>
        <v>0</v>
      </c>
      <c r="KD496" s="233">
        <f t="shared" si="9356"/>
        <v>0</v>
      </c>
      <c r="KE496" s="106"/>
      <c r="KF496" s="108"/>
      <c r="KG496" s="90">
        <f t="shared" si="9357"/>
        <v>0</v>
      </c>
      <c r="KH496" s="106"/>
      <c r="KI496" s="108"/>
      <c r="KJ496" s="90">
        <f t="shared" si="9358"/>
        <v>0</v>
      </c>
      <c r="KK496" s="78">
        <f t="shared" si="9359"/>
        <v>0</v>
      </c>
      <c r="KL496" s="42">
        <f t="shared" si="9360"/>
        <v>0</v>
      </c>
      <c r="KM496" s="43">
        <f t="shared" si="9361"/>
        <v>0</v>
      </c>
      <c r="KN496" s="76">
        <f t="shared" si="9362"/>
        <v>0</v>
      </c>
      <c r="KO496" s="45">
        <f t="shared" si="9363"/>
        <v>0</v>
      </c>
      <c r="KP496" s="51">
        <f t="shared" si="9364"/>
        <v>0</v>
      </c>
      <c r="KQ496" s="76">
        <f t="shared" si="9365"/>
        <v>0</v>
      </c>
      <c r="KR496" s="45">
        <f t="shared" si="9366"/>
        <v>0</v>
      </c>
      <c r="KS496" s="51">
        <f t="shared" si="9367"/>
        <v>0</v>
      </c>
      <c r="KT496" s="79">
        <f t="shared" si="9368"/>
        <v>0</v>
      </c>
      <c r="KU496" s="52">
        <f t="shared" si="9369"/>
        <v>0</v>
      </c>
      <c r="KV496" s="52">
        <f t="shared" si="9370"/>
        <v>0</v>
      </c>
      <c r="KW496" s="77">
        <f t="shared" si="9371"/>
        <v>0</v>
      </c>
      <c r="KX496" s="80">
        <f t="shared" si="9372"/>
        <v>0</v>
      </c>
      <c r="KY496" s="29">
        <f t="shared" si="9373"/>
        <v>0</v>
      </c>
      <c r="KZ496" s="27">
        <f t="shared" si="9374"/>
        <v>0</v>
      </c>
      <c r="LA496" s="28">
        <f t="shared" si="9375"/>
        <v>0</v>
      </c>
      <c r="LB496" s="29">
        <f t="shared" si="9376"/>
        <v>0</v>
      </c>
      <c r="LC496" s="27">
        <f t="shared" si="9377"/>
        <v>0</v>
      </c>
      <c r="LD496" s="28">
        <f t="shared" si="9378"/>
        <v>0</v>
      </c>
      <c r="LE496" s="29">
        <f t="shared" si="9379"/>
        <v>0</v>
      </c>
    </row>
    <row r="497" spans="2:319" s="129" customFormat="1" ht="20.25" hidden="1" customHeight="1" outlineLevel="2">
      <c r="B497" s="119" t="s">
        <v>258</v>
      </c>
      <c r="C497" s="120"/>
      <c r="D497" s="120"/>
      <c r="E497" s="120"/>
      <c r="F497" s="121"/>
      <c r="G497" s="430">
        <f>SUBTOTAL(9,G494:G496)</f>
        <v>0</v>
      </c>
      <c r="H497" s="420"/>
      <c r="I497" s="414">
        <f>SUBTOTAL(9,I494:I496)</f>
        <v>0</v>
      </c>
      <c r="J497" s="430">
        <f>SUBTOTAL(9,J494:J496)</f>
        <v>0</v>
      </c>
      <c r="K497" s="420"/>
      <c r="L497" s="414">
        <f>SUBTOTAL(9,L494:L496)</f>
        <v>0</v>
      </c>
      <c r="M497" s="109">
        <f>SUBTOTAL(9,M494:M496)</f>
        <v>0</v>
      </c>
      <c r="N497" s="92"/>
      <c r="O497" s="93">
        <f>SUBTOTAL(9,O494:O496)</f>
        <v>0</v>
      </c>
      <c r="P497" s="430">
        <f>SUBTOTAL(9,P494:P496)</f>
        <v>0</v>
      </c>
      <c r="Q497" s="420"/>
      <c r="R497" s="414">
        <f>SUBTOTAL(9,R494:R496)</f>
        <v>0</v>
      </c>
      <c r="S497" s="430">
        <f>SUBTOTAL(9,S494:S496)</f>
        <v>0</v>
      </c>
      <c r="T497" s="420"/>
      <c r="U497" s="414">
        <f>SUBTOTAL(9,U494:U496)</f>
        <v>0</v>
      </c>
      <c r="V497" s="109">
        <f>SUBTOTAL(9,V494:V496)</f>
        <v>0</v>
      </c>
      <c r="W497" s="92"/>
      <c r="X497" s="93">
        <f>SUBTOTAL(9,X494:X496)</f>
        <v>0</v>
      </c>
      <c r="Y497" s="430">
        <f>SUBTOTAL(9,Y494:Y496)</f>
        <v>0</v>
      </c>
      <c r="Z497" s="420"/>
      <c r="AA497" s="414">
        <f>SUBTOTAL(9,AA494:AA496)</f>
        <v>0</v>
      </c>
      <c r="AB497" s="430">
        <f>SUBTOTAL(9,AB494:AB496)</f>
        <v>0</v>
      </c>
      <c r="AC497" s="420"/>
      <c r="AD497" s="414">
        <f>SUBTOTAL(9,AD494:AD496)</f>
        <v>0</v>
      </c>
      <c r="AE497" s="285">
        <f>SUBTOTAL(9,AE494:AE496)</f>
        <v>0</v>
      </c>
      <c r="AF497" s="256"/>
      <c r="AG497" s="257">
        <f>SUBTOTAL(9,AG494:AG496)</f>
        <v>0</v>
      </c>
      <c r="AH497" s="473">
        <f>SUBTOTAL(9,AH494:AH496)</f>
        <v>0</v>
      </c>
      <c r="AI497" s="458" t="str">
        <f>IF(AJ497,AJ497/AH497,"")</f>
        <v/>
      </c>
      <c r="AJ497" s="454">
        <f>SUBTOTAL(9,AJ494:AJ496)</f>
        <v>0</v>
      </c>
      <c r="AK497" s="473">
        <f>SUBTOTAL(9,AK494:AK496)</f>
        <v>0</v>
      </c>
      <c r="AL497" s="458" t="str">
        <f>IF(AM497,AM497/AK497,"")</f>
        <v/>
      </c>
      <c r="AM497" s="455">
        <f>SUBTOTAL(9,AM494:AM496)</f>
        <v>0</v>
      </c>
      <c r="AN497" s="286">
        <f>SUBTOTAL(9,AN494:AN496)</f>
        <v>0</v>
      </c>
      <c r="AO497" s="258"/>
      <c r="AP497" s="258">
        <f>SUBTOTAL(9,AP494:AP496)</f>
        <v>0</v>
      </c>
      <c r="AQ497" s="109">
        <f>SUBTOTAL(9,AQ494:AQ496)</f>
        <v>0</v>
      </c>
      <c r="AR497" s="101"/>
      <c r="AS497" s="93">
        <f>SUBTOTAL(9,AS494:AS496)</f>
        <v>0</v>
      </c>
      <c r="AT497" s="109">
        <f>SUBTOTAL(9,AT494:AT496)</f>
        <v>0</v>
      </c>
      <c r="AU497" s="101"/>
      <c r="AV497" s="93">
        <f>SUBTOTAL(9,AV494:AV496)</f>
        <v>0</v>
      </c>
      <c r="AW497" s="285">
        <f>SUBTOTAL(9,AW494:AW496)</f>
        <v>0</v>
      </c>
      <c r="AX497" s="256"/>
      <c r="AY497" s="257">
        <f>SUBTOTAL(9,AY494:AY496)</f>
        <v>0</v>
      </c>
      <c r="AZ497" s="109">
        <f>SUBTOTAL(9,AZ494:AZ496)</f>
        <v>0</v>
      </c>
      <c r="BA497" s="101"/>
      <c r="BB497" s="93">
        <f>SUBTOTAL(9,BB494:BB496)</f>
        <v>0</v>
      </c>
      <c r="BC497" s="109">
        <f>SUBTOTAL(9,BC494:BC496)</f>
        <v>0</v>
      </c>
      <c r="BD497" s="101"/>
      <c r="BE497" s="93">
        <f>SUBTOTAL(9,BE494:BE496)</f>
        <v>0</v>
      </c>
      <c r="BF497" s="285">
        <f>SUBTOTAL(9,BF494:BF496)</f>
        <v>0</v>
      </c>
      <c r="BG497" s="256"/>
      <c r="BH497" s="257">
        <f>SUBTOTAL(9,BH494:BH496)</f>
        <v>0</v>
      </c>
      <c r="BI497" s="109">
        <f>SUBTOTAL(9,BI494:BI496)</f>
        <v>0</v>
      </c>
      <c r="BJ497" s="101"/>
      <c r="BK497" s="93">
        <f>SUBTOTAL(9,BK494:BK496)</f>
        <v>0</v>
      </c>
      <c r="BL497" s="109">
        <f>SUBTOTAL(9,BL494:BL496)</f>
        <v>0</v>
      </c>
      <c r="BM497" s="101"/>
      <c r="BN497" s="93">
        <f>SUBTOTAL(9,BN494:BN496)</f>
        <v>0</v>
      </c>
      <c r="BO497" s="285">
        <f>SUBTOTAL(9,BO494:BO496)</f>
        <v>0</v>
      </c>
      <c r="BP497" s="256"/>
      <c r="BQ497" s="257">
        <f>SUBTOTAL(9,BQ494:BQ496)</f>
        <v>0</v>
      </c>
      <c r="BR497" s="161">
        <f>SUBTOTAL(9,BR494:BR496)</f>
        <v>0</v>
      </c>
      <c r="BS497" s="130" t="str">
        <f>IF(BT497,BT497/BR497,"")</f>
        <v/>
      </c>
      <c r="BT497" s="124">
        <f>SUBTOTAL(9,BT494:BT496)</f>
        <v>0</v>
      </c>
      <c r="BU497" s="161">
        <f>SUBTOTAL(9,BU494:BU496)</f>
        <v>0</v>
      </c>
      <c r="BV497" s="130" t="str">
        <f>IF(BW497,BW497/BU497,"")</f>
        <v/>
      </c>
      <c r="BW497" s="496">
        <f>SUBTOTAL(9,BW494:BW496)</f>
        <v>0</v>
      </c>
      <c r="BX497" s="286">
        <f>SUBTOTAL(9,BX494:BX496)</f>
        <v>0</v>
      </c>
      <c r="BY497" s="258"/>
      <c r="BZ497" s="258">
        <f>SUBTOTAL(9,BZ494:BZ496)</f>
        <v>0</v>
      </c>
      <c r="CA497" s="430">
        <f>SUBTOTAL(9,CA494:CA496)</f>
        <v>0</v>
      </c>
      <c r="CB497" s="420"/>
      <c r="CC497" s="414">
        <f>SUBTOTAL(9,CC494:CC496)</f>
        <v>0</v>
      </c>
      <c r="CD497" s="430">
        <f>SUBTOTAL(9,CD494:CD496)</f>
        <v>0</v>
      </c>
      <c r="CE497" s="420"/>
      <c r="CF497" s="414">
        <f>SUBTOTAL(9,CF494:CF496)</f>
        <v>0</v>
      </c>
      <c r="CG497" s="285">
        <f>SUBTOTAL(9,CG494:CG496)</f>
        <v>0</v>
      </c>
      <c r="CH497" s="256"/>
      <c r="CI497" s="257">
        <f>SUBTOTAL(9,CI494:CI496)</f>
        <v>0</v>
      </c>
      <c r="CJ497" s="430">
        <f>SUBTOTAL(9,CJ494:CJ496)</f>
        <v>0</v>
      </c>
      <c r="CK497" s="420"/>
      <c r="CL497" s="414">
        <f>SUBTOTAL(9,CL494:CL496)</f>
        <v>0</v>
      </c>
      <c r="CM497" s="430">
        <f>SUBTOTAL(9,CM494:CM496)</f>
        <v>0</v>
      </c>
      <c r="CN497" s="420"/>
      <c r="CO497" s="414">
        <f>SUBTOTAL(9,CO494:CO496)</f>
        <v>0</v>
      </c>
      <c r="CP497" s="285">
        <f>SUBTOTAL(9,CP494:CP496)</f>
        <v>0</v>
      </c>
      <c r="CQ497" s="256"/>
      <c r="CR497" s="257">
        <f>SUBTOTAL(9,CR494:CR496)</f>
        <v>0</v>
      </c>
      <c r="CS497" s="430">
        <f>SUBTOTAL(9,CS494:CS496)</f>
        <v>0</v>
      </c>
      <c r="CT497" s="420"/>
      <c r="CU497" s="414">
        <f>SUBTOTAL(9,CU494:CU496)</f>
        <v>0</v>
      </c>
      <c r="CV497" s="430">
        <f>SUBTOTAL(9,CV494:CV496)</f>
        <v>0</v>
      </c>
      <c r="CW497" s="420"/>
      <c r="CX497" s="414">
        <f>SUBTOTAL(9,CX494:CX496)</f>
        <v>0</v>
      </c>
      <c r="CY497" s="285">
        <f>SUBTOTAL(9,CY494:CY496)</f>
        <v>0</v>
      </c>
      <c r="CZ497" s="256"/>
      <c r="DA497" s="257">
        <f>SUBTOTAL(9,DA494:DA496)</f>
        <v>0</v>
      </c>
      <c r="DB497" s="473">
        <f>SUBTOTAL(9,DB494:DB496)</f>
        <v>0</v>
      </c>
      <c r="DC497" s="458" t="str">
        <f>IF(DD497,DD497/DB497,"")</f>
        <v/>
      </c>
      <c r="DD497" s="454">
        <f>SUBTOTAL(9,DD494:DD496)</f>
        <v>0</v>
      </c>
      <c r="DE497" s="473">
        <f>SUBTOTAL(9,DE494:DE496)</f>
        <v>0</v>
      </c>
      <c r="DF497" s="458" t="str">
        <f>IF(DG497,DG497/DE497,"")</f>
        <v/>
      </c>
      <c r="DG497" s="455">
        <f>SUBTOTAL(9,DG494:DG496)</f>
        <v>0</v>
      </c>
      <c r="DH497" s="286">
        <f>SUBTOTAL(9,DH494:DH496)</f>
        <v>0</v>
      </c>
      <c r="DI497" s="258"/>
      <c r="DJ497" s="258">
        <f>SUBTOTAL(9,DJ494:DJ496)</f>
        <v>0</v>
      </c>
      <c r="DK497" s="109">
        <f>SUBTOTAL(9,DK494:DK496)</f>
        <v>0</v>
      </c>
      <c r="DL497" s="101"/>
      <c r="DM497" s="93">
        <f>SUBTOTAL(9,DM494:DM496)</f>
        <v>0</v>
      </c>
      <c r="DN497" s="109">
        <f>SUBTOTAL(9,DN494:DN496)</f>
        <v>0</v>
      </c>
      <c r="DO497" s="101"/>
      <c r="DP497" s="93">
        <f>SUBTOTAL(9,DP494:DP496)</f>
        <v>0</v>
      </c>
      <c r="DQ497" s="285">
        <f>SUBTOTAL(9,DQ494:DQ496)</f>
        <v>0</v>
      </c>
      <c r="DR497" s="256"/>
      <c r="DS497" s="257">
        <f>SUBTOTAL(9,DS494:DS496)</f>
        <v>0</v>
      </c>
      <c r="DT497" s="109">
        <f>SUBTOTAL(9,DT494:DT496)</f>
        <v>0</v>
      </c>
      <c r="DU497" s="101"/>
      <c r="DV497" s="93">
        <f>SUBTOTAL(9,DV494:DV496)</f>
        <v>0</v>
      </c>
      <c r="DW497" s="109">
        <f>SUBTOTAL(9,DW494:DW496)</f>
        <v>0</v>
      </c>
      <c r="DX497" s="101"/>
      <c r="DY497" s="93">
        <f>SUBTOTAL(9,DY494:DY496)</f>
        <v>0</v>
      </c>
      <c r="DZ497" s="285">
        <f>SUBTOTAL(9,DZ494:DZ496)</f>
        <v>0</v>
      </c>
      <c r="EA497" s="256"/>
      <c r="EB497" s="257">
        <f>SUBTOTAL(9,EB494:EB496)</f>
        <v>0</v>
      </c>
      <c r="EC497" s="109">
        <f>SUBTOTAL(9,EC494:EC496)</f>
        <v>0</v>
      </c>
      <c r="ED497" s="101"/>
      <c r="EE497" s="93">
        <f>SUBTOTAL(9,EE494:EE496)</f>
        <v>0</v>
      </c>
      <c r="EF497" s="109">
        <f>SUBTOTAL(9,EF494:EF496)</f>
        <v>0</v>
      </c>
      <c r="EG497" s="101"/>
      <c r="EH497" s="93">
        <f>SUBTOTAL(9,EH494:EH496)</f>
        <v>0</v>
      </c>
      <c r="EI497" s="109">
        <f>SUBTOTAL(9,EI494:EI496)</f>
        <v>0</v>
      </c>
      <c r="EJ497" s="92"/>
      <c r="EK497" s="93">
        <f>SUBTOTAL(9,EK494:EK496)</f>
        <v>0</v>
      </c>
      <c r="EL497" s="161">
        <f>SUBTOTAL(9,EL494:EL496)</f>
        <v>0</v>
      </c>
      <c r="EM497" s="130" t="str">
        <f>IF(EN497,EN497/EL497,"")</f>
        <v/>
      </c>
      <c r="EN497" s="124">
        <f>SUBTOTAL(9,EN494:EN496)</f>
        <v>0</v>
      </c>
      <c r="EO497" s="161">
        <f>SUBTOTAL(9,EO494:EO496)</f>
        <v>0</v>
      </c>
      <c r="EP497" s="130" t="str">
        <f>IF(EQ497,EQ497/EO497,"")</f>
        <v/>
      </c>
      <c r="EQ497" s="496">
        <f>SUBTOTAL(9,EQ494:EQ496)</f>
        <v>0</v>
      </c>
      <c r="ER497" s="162">
        <f>SUBTOTAL(9,ER494:ER496)</f>
        <v>0</v>
      </c>
      <c r="ES497" s="124"/>
      <c r="ET497" s="124">
        <f>SUBTOTAL(9,ET494:ET496)</f>
        <v>0</v>
      </c>
      <c r="EU497" s="163">
        <f>SUBTOTAL(9,EU494:EU496)</f>
        <v>0</v>
      </c>
      <c r="EV497" s="164" t="str">
        <f>IF(EW497,EW497/EU497,"")</f>
        <v/>
      </c>
      <c r="EW497" s="128">
        <f>SUBTOTAL(9,EW494:EW496)</f>
        <v>0</v>
      </c>
      <c r="EX497" s="126">
        <f>SUBTOTAL(9,EX494:EX496)</f>
        <v>0</v>
      </c>
      <c r="EY497" s="127" t="str">
        <f>IF(EZ497,EZ497/EX497,"")</f>
        <v/>
      </c>
      <c r="EZ497" s="128">
        <f>SUBTOTAL(9,EZ494:EZ496)</f>
        <v>0</v>
      </c>
      <c r="FA497" s="126">
        <f>SUBTOTAL(9,FA494:FA496)</f>
        <v>0</v>
      </c>
      <c r="FB497" s="127"/>
      <c r="FC497" s="128">
        <f>SUBTOTAL(9,FC494:FC496)</f>
        <v>0</v>
      </c>
      <c r="FE497" s="119" t="s">
        <v>258</v>
      </c>
      <c r="FF497" s="120"/>
      <c r="FG497" s="120"/>
      <c r="FH497" s="121"/>
      <c r="FI497" s="430">
        <f>SUBTOTAL(9,FI494:FI496)</f>
        <v>0</v>
      </c>
      <c r="FJ497" s="420"/>
      <c r="FK497" s="414">
        <f>SUBTOTAL(9,FK494:FK496)</f>
        <v>0</v>
      </c>
      <c r="FL497" s="430">
        <f>SUBTOTAL(9,FL494:FL496)</f>
        <v>0</v>
      </c>
      <c r="FM497" s="420"/>
      <c r="FN497" s="414">
        <f>SUBTOTAL(9,FN494:FN496)</f>
        <v>0</v>
      </c>
      <c r="FO497" s="109">
        <f>SUBTOTAL(9,FO494:FO496)</f>
        <v>0</v>
      </c>
      <c r="FP497" s="92"/>
      <c r="FQ497" s="93">
        <f>SUBTOTAL(9,FQ494:FQ496)</f>
        <v>0</v>
      </c>
      <c r="FR497" s="430">
        <f>SUBTOTAL(9,FR494:FR496)</f>
        <v>0</v>
      </c>
      <c r="FS497" s="420"/>
      <c r="FT497" s="414">
        <f>SUBTOTAL(9,FT494:FT496)</f>
        <v>0</v>
      </c>
      <c r="FU497" s="430">
        <f>SUBTOTAL(9,FU494:FU496)</f>
        <v>0</v>
      </c>
      <c r="FV497" s="420"/>
      <c r="FW497" s="414">
        <f>SUBTOTAL(9,FW494:FW496)</f>
        <v>0</v>
      </c>
      <c r="FX497" s="109">
        <f>SUBTOTAL(9,FX494:FX496)</f>
        <v>0</v>
      </c>
      <c r="FY497" s="92"/>
      <c r="FZ497" s="93">
        <f>SUBTOTAL(9,FZ494:FZ496)</f>
        <v>0</v>
      </c>
      <c r="GA497" s="430">
        <f>SUBTOTAL(9,GA494:GA496)</f>
        <v>0</v>
      </c>
      <c r="GB497" s="420"/>
      <c r="GC497" s="414">
        <f>SUBTOTAL(9,GC494:GC496)</f>
        <v>0</v>
      </c>
      <c r="GD497" s="430">
        <f>SUBTOTAL(9,GD494:GD496)</f>
        <v>0</v>
      </c>
      <c r="GE497" s="420"/>
      <c r="GF497" s="414">
        <f>SUBTOTAL(9,GF494:GF496)</f>
        <v>0</v>
      </c>
      <c r="GG497" s="285">
        <f>SUBTOTAL(9,GG494:GG496)</f>
        <v>0</v>
      </c>
      <c r="GH497" s="256"/>
      <c r="GI497" s="257">
        <f>SUBTOTAL(9,GI494:GI496)</f>
        <v>0</v>
      </c>
      <c r="GJ497" s="473">
        <f>SUBTOTAL(9,GJ494:GJ496)</f>
        <v>0</v>
      </c>
      <c r="GK497" s="458" t="str">
        <f>IF(GL497,GL497/GJ497,"")</f>
        <v/>
      </c>
      <c r="GL497" s="454">
        <f>SUBTOTAL(9,GL494:GL496)</f>
        <v>0</v>
      </c>
      <c r="GM497" s="473">
        <f>SUBTOTAL(9,GM494:GM496)</f>
        <v>0</v>
      </c>
      <c r="GN497" s="458" t="str">
        <f>IF(GO497,GO497/GM497,"")</f>
        <v/>
      </c>
      <c r="GO497" s="455">
        <f>SUBTOTAL(9,GO494:GO496)</f>
        <v>0</v>
      </c>
      <c r="GP497" s="286">
        <f>SUBTOTAL(9,GP494:GP496)</f>
        <v>0</v>
      </c>
      <c r="GQ497" s="258"/>
      <c r="GR497" s="258">
        <f>SUBTOTAL(9,GR494:GR496)</f>
        <v>0</v>
      </c>
      <c r="GS497" s="109">
        <f>SUBTOTAL(9,GS494:GS496)</f>
        <v>0</v>
      </c>
      <c r="GT497" s="101"/>
      <c r="GU497" s="93">
        <f>SUBTOTAL(9,GU494:GU496)</f>
        <v>0</v>
      </c>
      <c r="GV497" s="109">
        <f>SUBTOTAL(9,GV494:GV496)</f>
        <v>0</v>
      </c>
      <c r="GW497" s="101"/>
      <c r="GX497" s="93">
        <f>SUBTOTAL(9,GX494:GX496)</f>
        <v>0</v>
      </c>
      <c r="GY497" s="285">
        <f>SUBTOTAL(9,GY494:GY496)</f>
        <v>0</v>
      </c>
      <c r="GZ497" s="256"/>
      <c r="HA497" s="257">
        <f>SUBTOTAL(9,HA494:HA496)</f>
        <v>0</v>
      </c>
      <c r="HB497" s="109">
        <f>SUBTOTAL(9,HB494:HB496)</f>
        <v>0</v>
      </c>
      <c r="HC497" s="101"/>
      <c r="HD497" s="93">
        <f>SUBTOTAL(9,HD494:HD496)</f>
        <v>0</v>
      </c>
      <c r="HE497" s="109">
        <f>SUBTOTAL(9,HE494:HE496)</f>
        <v>0</v>
      </c>
      <c r="HF497" s="101"/>
      <c r="HG497" s="93">
        <f>SUBTOTAL(9,HG494:HG496)</f>
        <v>0</v>
      </c>
      <c r="HH497" s="285">
        <f>SUBTOTAL(9,HH494:HH496)</f>
        <v>0</v>
      </c>
      <c r="HI497" s="256"/>
      <c r="HJ497" s="257">
        <f>SUBTOTAL(9,HJ494:HJ496)</f>
        <v>0</v>
      </c>
      <c r="HK497" s="109">
        <f>SUBTOTAL(9,HK494:HK496)</f>
        <v>0</v>
      </c>
      <c r="HL497" s="101"/>
      <c r="HM497" s="93">
        <f>SUBTOTAL(9,HM494:HM496)</f>
        <v>0</v>
      </c>
      <c r="HN497" s="109">
        <f>SUBTOTAL(9,HN494:HN496)</f>
        <v>0</v>
      </c>
      <c r="HO497" s="101"/>
      <c r="HP497" s="93">
        <f>SUBTOTAL(9,HP494:HP496)</f>
        <v>0</v>
      </c>
      <c r="HQ497" s="285">
        <f>SUBTOTAL(9,HQ494:HQ496)</f>
        <v>0</v>
      </c>
      <c r="HR497" s="256"/>
      <c r="HS497" s="257">
        <f>SUBTOTAL(9,HS494:HS496)</f>
        <v>0</v>
      </c>
      <c r="HT497" s="161">
        <f>SUBTOTAL(9,HT494:HT496)</f>
        <v>0</v>
      </c>
      <c r="HU497" s="130" t="str">
        <f>IF(HV497,HV497/HT497,"")</f>
        <v/>
      </c>
      <c r="HV497" s="124">
        <f>SUBTOTAL(9,HV494:HV496)</f>
        <v>0</v>
      </c>
      <c r="HW497" s="161">
        <f>SUBTOTAL(9,HW494:HW496)</f>
        <v>0</v>
      </c>
      <c r="HX497" s="130" t="str">
        <f>IF(HY497,HY497/HW497,"")</f>
        <v/>
      </c>
      <c r="HY497" s="496">
        <f>SUBTOTAL(9,HY494:HY496)</f>
        <v>0</v>
      </c>
      <c r="HZ497" s="286">
        <f>SUBTOTAL(9,HZ494:HZ496)</f>
        <v>0</v>
      </c>
      <c r="IA497" s="258"/>
      <c r="IB497" s="258">
        <f>SUBTOTAL(9,IB494:IB496)</f>
        <v>0</v>
      </c>
      <c r="IC497" s="430">
        <f>SUBTOTAL(9,IC494:IC496)</f>
        <v>0</v>
      </c>
      <c r="ID497" s="420"/>
      <c r="IE497" s="414">
        <f>SUBTOTAL(9,IE494:IE496)</f>
        <v>0</v>
      </c>
      <c r="IF497" s="430">
        <f>SUBTOTAL(9,IF494:IF496)</f>
        <v>0</v>
      </c>
      <c r="IG497" s="420"/>
      <c r="IH497" s="414">
        <f>SUBTOTAL(9,IH494:IH496)</f>
        <v>0</v>
      </c>
      <c r="II497" s="285">
        <f>SUBTOTAL(9,II494:II496)</f>
        <v>0</v>
      </c>
      <c r="IJ497" s="256"/>
      <c r="IK497" s="257">
        <f>SUBTOTAL(9,IK494:IK496)</f>
        <v>0</v>
      </c>
      <c r="IL497" s="430">
        <f>SUBTOTAL(9,IL494:IL496)</f>
        <v>0</v>
      </c>
      <c r="IM497" s="420"/>
      <c r="IN497" s="414">
        <f>SUBTOTAL(9,IN494:IN496)</f>
        <v>0</v>
      </c>
      <c r="IO497" s="430">
        <f>SUBTOTAL(9,IO494:IO496)</f>
        <v>0</v>
      </c>
      <c r="IP497" s="420"/>
      <c r="IQ497" s="414">
        <f>SUBTOTAL(9,IQ494:IQ496)</f>
        <v>0</v>
      </c>
      <c r="IR497" s="285">
        <f>SUBTOTAL(9,IR494:IR496)</f>
        <v>0</v>
      </c>
      <c r="IS497" s="256"/>
      <c r="IT497" s="257">
        <f>SUBTOTAL(9,IT494:IT496)</f>
        <v>0</v>
      </c>
      <c r="IU497" s="430">
        <f>SUBTOTAL(9,IU494:IU496)</f>
        <v>0</v>
      </c>
      <c r="IV497" s="420"/>
      <c r="IW497" s="414">
        <f>SUBTOTAL(9,IW494:IW496)</f>
        <v>0</v>
      </c>
      <c r="IX497" s="430">
        <f>SUBTOTAL(9,IX494:IX496)</f>
        <v>0</v>
      </c>
      <c r="IY497" s="420"/>
      <c r="IZ497" s="414">
        <f>SUBTOTAL(9,IZ494:IZ496)</f>
        <v>0</v>
      </c>
      <c r="JA497" s="285">
        <f>SUBTOTAL(9,JA494:JA496)</f>
        <v>0</v>
      </c>
      <c r="JB497" s="256"/>
      <c r="JC497" s="257">
        <f>SUBTOTAL(9,JC494:JC496)</f>
        <v>0</v>
      </c>
      <c r="JD497" s="473">
        <f>SUBTOTAL(9,JD494:JD496)</f>
        <v>0</v>
      </c>
      <c r="JE497" s="458" t="str">
        <f>IF(JF497,JF497/JD497,"")</f>
        <v/>
      </c>
      <c r="JF497" s="454">
        <f>SUBTOTAL(9,JF494:JF496)</f>
        <v>0</v>
      </c>
      <c r="JG497" s="473">
        <f>SUBTOTAL(9,JG494:JG496)</f>
        <v>0</v>
      </c>
      <c r="JH497" s="458" t="str">
        <f>IF(JI497,JI497/JG497,"")</f>
        <v/>
      </c>
      <c r="JI497" s="455">
        <f>SUBTOTAL(9,JI494:JI496)</f>
        <v>0</v>
      </c>
      <c r="JJ497" s="286">
        <f>SUBTOTAL(9,JJ494:JJ496)</f>
        <v>0</v>
      </c>
      <c r="JK497" s="258"/>
      <c r="JL497" s="258">
        <f>SUBTOTAL(9,JL494:JL496)</f>
        <v>0</v>
      </c>
      <c r="JM497" s="109">
        <f>SUBTOTAL(9,JM494:JM496)</f>
        <v>0</v>
      </c>
      <c r="JN497" s="101"/>
      <c r="JO497" s="93">
        <f>SUBTOTAL(9,JO494:JO496)</f>
        <v>0</v>
      </c>
      <c r="JP497" s="109">
        <f>SUBTOTAL(9,JP494:JP496)</f>
        <v>0</v>
      </c>
      <c r="JQ497" s="101"/>
      <c r="JR497" s="93">
        <f>SUBTOTAL(9,JR494:JR496)</f>
        <v>0</v>
      </c>
      <c r="JS497" s="285">
        <f>SUBTOTAL(9,JS494:JS496)</f>
        <v>0</v>
      </c>
      <c r="JT497" s="256"/>
      <c r="JU497" s="257">
        <f>SUBTOTAL(9,JU494:JU496)</f>
        <v>0</v>
      </c>
      <c r="JV497" s="109">
        <f>SUBTOTAL(9,JV494:JV496)</f>
        <v>0</v>
      </c>
      <c r="JW497" s="101"/>
      <c r="JX497" s="93">
        <f>SUBTOTAL(9,JX494:JX496)</f>
        <v>0</v>
      </c>
      <c r="JY497" s="109">
        <f>SUBTOTAL(9,JY494:JY496)</f>
        <v>0</v>
      </c>
      <c r="JZ497" s="101"/>
      <c r="KA497" s="93">
        <f>SUBTOTAL(9,KA494:KA496)</f>
        <v>0</v>
      </c>
      <c r="KB497" s="285">
        <f>SUBTOTAL(9,KB494:KB496)</f>
        <v>0</v>
      </c>
      <c r="KC497" s="256"/>
      <c r="KD497" s="257">
        <f>SUBTOTAL(9,KD494:KD496)</f>
        <v>0</v>
      </c>
      <c r="KE497" s="109">
        <f>SUBTOTAL(9,KE494:KE496)</f>
        <v>0</v>
      </c>
      <c r="KF497" s="101"/>
      <c r="KG497" s="93">
        <f>SUBTOTAL(9,KG494:KG496)</f>
        <v>0</v>
      </c>
      <c r="KH497" s="109">
        <f>SUBTOTAL(9,KH494:KH496)</f>
        <v>0</v>
      </c>
      <c r="KI497" s="101"/>
      <c r="KJ497" s="93">
        <f>SUBTOTAL(9,KJ494:KJ496)</f>
        <v>0</v>
      </c>
      <c r="KK497" s="109">
        <f>SUBTOTAL(9,KK494:KK496)</f>
        <v>0</v>
      </c>
      <c r="KL497" s="92"/>
      <c r="KM497" s="93">
        <f>SUBTOTAL(9,KM494:KM496)</f>
        <v>0</v>
      </c>
      <c r="KN497" s="161">
        <f>SUBTOTAL(9,KN494:KN496)</f>
        <v>0</v>
      </c>
      <c r="KO497" s="130" t="str">
        <f>IF(KP497,KP497/KN497,"")</f>
        <v/>
      </c>
      <c r="KP497" s="124">
        <f>SUBTOTAL(9,KP494:KP496)</f>
        <v>0</v>
      </c>
      <c r="KQ497" s="161">
        <f>SUBTOTAL(9,KQ494:KQ496)</f>
        <v>0</v>
      </c>
      <c r="KR497" s="130" t="str">
        <f>IF(KS497,KS497/KQ497,"")</f>
        <v/>
      </c>
      <c r="KS497" s="496">
        <f>SUBTOTAL(9,KS494:KS496)</f>
        <v>0</v>
      </c>
      <c r="KT497" s="162">
        <f>SUBTOTAL(9,KT494:KT496)</f>
        <v>0</v>
      </c>
      <c r="KU497" s="124"/>
      <c r="KV497" s="124">
        <f>SUBTOTAL(9,KV494:KV496)</f>
        <v>0</v>
      </c>
      <c r="KW497" s="163">
        <f>SUBTOTAL(9,KW494:KW496)</f>
        <v>0</v>
      </c>
      <c r="KX497" s="164" t="str">
        <f>IF(KY497,KY497/KW497,"")</f>
        <v/>
      </c>
      <c r="KY497" s="128">
        <f>SUBTOTAL(9,KY494:KY496)</f>
        <v>0</v>
      </c>
      <c r="KZ497" s="126">
        <f>SUBTOTAL(9,KZ494:KZ496)</f>
        <v>0</v>
      </c>
      <c r="LA497" s="127" t="str">
        <f>IF(LB497,LB497/KZ497,"")</f>
        <v/>
      </c>
      <c r="LB497" s="128">
        <f>SUBTOTAL(9,LB494:LB496)</f>
        <v>0</v>
      </c>
      <c r="LC497" s="126">
        <f>SUBTOTAL(9,LC494:LC496)</f>
        <v>0</v>
      </c>
      <c r="LD497" s="127"/>
      <c r="LE497" s="128">
        <f>SUBTOTAL(9,LE494:LE496)</f>
        <v>0</v>
      </c>
    </row>
    <row r="498" spans="2:319" s="129" customFormat="1" ht="20.25" customHeight="1" outlineLevel="1" collapsed="1">
      <c r="B498" s="200" t="s">
        <v>553</v>
      </c>
      <c r="C498" s="200"/>
      <c r="D498" s="200"/>
      <c r="E498" s="200"/>
      <c r="F498" s="201"/>
      <c r="G498" s="433">
        <f>SUBTOTAL(9,G486:G497)</f>
        <v>0</v>
      </c>
      <c r="H498" s="434"/>
      <c r="I498" s="434">
        <f>SUBTOTAL(9,I486:I497)</f>
        <v>0</v>
      </c>
      <c r="J498" s="433">
        <f>SUBTOTAL(9,J486:J497)</f>
        <v>0</v>
      </c>
      <c r="K498" s="434"/>
      <c r="L498" s="434">
        <f>SUBTOTAL(9,L486:L497)</f>
        <v>0</v>
      </c>
      <c r="M498" s="204">
        <f>SUBTOTAL(9,M486:M497)</f>
        <v>0</v>
      </c>
      <c r="N498" s="203"/>
      <c r="O498" s="203">
        <f>SUBTOTAL(9,O486:O497)</f>
        <v>0</v>
      </c>
      <c r="P498" s="433">
        <f>SUBTOTAL(9,P486:P497)</f>
        <v>0</v>
      </c>
      <c r="Q498" s="434"/>
      <c r="R498" s="434">
        <f>SUBTOTAL(9,R486:R497)</f>
        <v>0</v>
      </c>
      <c r="S498" s="433">
        <f>SUBTOTAL(9,S486:S497)</f>
        <v>0</v>
      </c>
      <c r="T498" s="434"/>
      <c r="U498" s="434">
        <f>SUBTOTAL(9,U486:U497)</f>
        <v>0</v>
      </c>
      <c r="V498" s="204">
        <f>SUBTOTAL(9,V486:V497)</f>
        <v>0</v>
      </c>
      <c r="W498" s="203"/>
      <c r="X498" s="203">
        <f>SUBTOTAL(9,X486:X497)</f>
        <v>0</v>
      </c>
      <c r="Y498" s="433">
        <f>SUBTOTAL(9,Y486:Y497)</f>
        <v>0</v>
      </c>
      <c r="Z498" s="434"/>
      <c r="AA498" s="434">
        <f>SUBTOTAL(9,AA486:AA497)</f>
        <v>0</v>
      </c>
      <c r="AB498" s="433">
        <f>SUBTOTAL(9,AB486:AB497)</f>
        <v>0</v>
      </c>
      <c r="AC498" s="434"/>
      <c r="AD498" s="434">
        <f>SUBTOTAL(9,AD486:AD497)</f>
        <v>0</v>
      </c>
      <c r="AE498" s="290">
        <f>SUBTOTAL(9,AE486:AE497)</f>
        <v>0</v>
      </c>
      <c r="AF498" s="289"/>
      <c r="AG498" s="289">
        <f>SUBTOTAL(9,AG486:AG497)</f>
        <v>0</v>
      </c>
      <c r="AH498" s="433">
        <f>SUBTOTAL(9,AH486:AH496)</f>
        <v>0</v>
      </c>
      <c r="AI498" s="434" t="str">
        <f>IF(AJ498,AJ498/AH498,"")</f>
        <v/>
      </c>
      <c r="AJ498" s="434">
        <f>SUBTOTAL(9,AJ486:AJ497)</f>
        <v>0</v>
      </c>
      <c r="AK498" s="433">
        <f>SUBTOTAL(9,AK486:AK497)</f>
        <v>0</v>
      </c>
      <c r="AL498" s="434" t="str">
        <f>IF(AM498,AM498/AK498,"")</f>
        <v/>
      </c>
      <c r="AM498" s="434">
        <f>SUBTOTAL(9,AM486:AM497)</f>
        <v>0</v>
      </c>
      <c r="AN498" s="290">
        <f>SUBTOTAL(9,AN486:AN497)</f>
        <v>0</v>
      </c>
      <c r="AO498" s="289"/>
      <c r="AP498" s="289">
        <f>SUBTOTAL(9,AP486:AP497)</f>
        <v>0</v>
      </c>
      <c r="AQ498" s="202">
        <f>SUBTOTAL(9,AQ486:AQ497)</f>
        <v>0</v>
      </c>
      <c r="AR498" s="203"/>
      <c r="AS498" s="203">
        <f>SUBTOTAL(9,AS486:AS497)</f>
        <v>0</v>
      </c>
      <c r="AT498" s="202">
        <f>SUBTOTAL(9,AT486:AT497)</f>
        <v>0</v>
      </c>
      <c r="AU498" s="203"/>
      <c r="AV498" s="203">
        <f>SUBTOTAL(9,AV486:AV497)</f>
        <v>0</v>
      </c>
      <c r="AW498" s="290">
        <f>SUBTOTAL(9,AW486:AW497)</f>
        <v>0</v>
      </c>
      <c r="AX498" s="289"/>
      <c r="AY498" s="289">
        <f>SUBTOTAL(9,AY486:AY497)</f>
        <v>0</v>
      </c>
      <c r="AZ498" s="202">
        <f>SUBTOTAL(9,AZ486:AZ497)</f>
        <v>0</v>
      </c>
      <c r="BA498" s="203"/>
      <c r="BB498" s="203">
        <f>SUBTOTAL(9,BB486:BB497)</f>
        <v>0</v>
      </c>
      <c r="BC498" s="202">
        <f>SUBTOTAL(9,BC486:BC497)</f>
        <v>0</v>
      </c>
      <c r="BD498" s="203"/>
      <c r="BE498" s="203">
        <f>SUBTOTAL(9,BE486:BE497)</f>
        <v>0</v>
      </c>
      <c r="BF498" s="290">
        <f>SUBTOTAL(9,BF486:BF497)</f>
        <v>0</v>
      </c>
      <c r="BG498" s="289"/>
      <c r="BH498" s="289">
        <f>SUBTOTAL(9,BH486:BH497)</f>
        <v>0</v>
      </c>
      <c r="BI498" s="202">
        <f>SUBTOTAL(9,BI486:BI497)</f>
        <v>0</v>
      </c>
      <c r="BJ498" s="203"/>
      <c r="BK498" s="203">
        <f>SUBTOTAL(9,BK486:BK497)</f>
        <v>0</v>
      </c>
      <c r="BL498" s="202">
        <f>SUBTOTAL(9,BL486:BL497)</f>
        <v>0</v>
      </c>
      <c r="BM498" s="203"/>
      <c r="BN498" s="203">
        <f>SUBTOTAL(9,BN486:BN497)</f>
        <v>0</v>
      </c>
      <c r="BO498" s="290">
        <f>SUBTOTAL(9,BO486:BO497)</f>
        <v>0</v>
      </c>
      <c r="BP498" s="289"/>
      <c r="BQ498" s="289">
        <f>SUBTOTAL(9,BQ486:BQ497)</f>
        <v>0</v>
      </c>
      <c r="BR498" s="202">
        <f>SUBTOTAL(9,BR486:BR496)</f>
        <v>0</v>
      </c>
      <c r="BS498" s="203" t="str">
        <f>IF(BT498,BT498/BR498,"")</f>
        <v/>
      </c>
      <c r="BT498" s="203">
        <f>SUBTOTAL(9,BT486:BT497)</f>
        <v>0</v>
      </c>
      <c r="BU498" s="202">
        <f>SUBTOTAL(9,BU486:BU497)</f>
        <v>0</v>
      </c>
      <c r="BV498" s="203" t="str">
        <f>IF(BW498,BW498/BU498,"")</f>
        <v/>
      </c>
      <c r="BW498" s="203">
        <f>SUBTOTAL(9,BW486:BW497)</f>
        <v>0</v>
      </c>
      <c r="BX498" s="290">
        <f>SUBTOTAL(9,BX486:BX497)</f>
        <v>0</v>
      </c>
      <c r="BY498" s="289"/>
      <c r="BZ498" s="289">
        <f>SUBTOTAL(9,BZ486:BZ497)</f>
        <v>0</v>
      </c>
      <c r="CA498" s="433">
        <f>SUBTOTAL(9,CA486:CA497)</f>
        <v>0</v>
      </c>
      <c r="CB498" s="434"/>
      <c r="CC498" s="434">
        <f>SUBTOTAL(9,CC486:CC497)</f>
        <v>0</v>
      </c>
      <c r="CD498" s="433">
        <f>SUBTOTAL(9,CD486:CD497)</f>
        <v>0</v>
      </c>
      <c r="CE498" s="434"/>
      <c r="CF498" s="434">
        <f>SUBTOTAL(9,CF486:CF497)</f>
        <v>0</v>
      </c>
      <c r="CG498" s="290">
        <f>SUBTOTAL(9,CG486:CG497)</f>
        <v>0</v>
      </c>
      <c r="CH498" s="289"/>
      <c r="CI498" s="289">
        <f>SUBTOTAL(9,CI486:CI497)</f>
        <v>0</v>
      </c>
      <c r="CJ498" s="433">
        <f>SUBTOTAL(9,CJ486:CJ497)</f>
        <v>0</v>
      </c>
      <c r="CK498" s="434"/>
      <c r="CL498" s="434">
        <f>SUBTOTAL(9,CL486:CL497)</f>
        <v>0</v>
      </c>
      <c r="CM498" s="433">
        <f>SUBTOTAL(9,CM486:CM497)</f>
        <v>0</v>
      </c>
      <c r="CN498" s="434"/>
      <c r="CO498" s="434">
        <f>SUBTOTAL(9,CO486:CO497)</f>
        <v>0</v>
      </c>
      <c r="CP498" s="290">
        <f>SUBTOTAL(9,CP486:CP497)</f>
        <v>0</v>
      </c>
      <c r="CQ498" s="289"/>
      <c r="CR498" s="289">
        <f>SUBTOTAL(9,CR486:CR497)</f>
        <v>0</v>
      </c>
      <c r="CS498" s="433">
        <f>SUBTOTAL(9,CS486:CS497)</f>
        <v>0</v>
      </c>
      <c r="CT498" s="434"/>
      <c r="CU498" s="434">
        <f>SUBTOTAL(9,CU486:CU497)</f>
        <v>0</v>
      </c>
      <c r="CV498" s="433">
        <f>SUBTOTAL(9,CV486:CV497)</f>
        <v>0</v>
      </c>
      <c r="CW498" s="434"/>
      <c r="CX498" s="434">
        <f>SUBTOTAL(9,CX486:CX497)</f>
        <v>0</v>
      </c>
      <c r="CY498" s="290">
        <f>SUBTOTAL(9,CY486:CY497)</f>
        <v>0</v>
      </c>
      <c r="CZ498" s="289"/>
      <c r="DA498" s="289">
        <f>SUBTOTAL(9,DA486:DA497)</f>
        <v>0</v>
      </c>
      <c r="DB498" s="433">
        <f>SUBTOTAL(9,DB486:DB496)</f>
        <v>0</v>
      </c>
      <c r="DC498" s="434" t="str">
        <f>IF(DD498,DD498/DB498,"")</f>
        <v/>
      </c>
      <c r="DD498" s="434">
        <f>SUBTOTAL(9,DD486:DD497)</f>
        <v>0</v>
      </c>
      <c r="DE498" s="433">
        <f>SUBTOTAL(9,DE486:DE497)</f>
        <v>0</v>
      </c>
      <c r="DF498" s="434" t="str">
        <f>IF(DG498,DG498/DE498,"")</f>
        <v/>
      </c>
      <c r="DG498" s="434">
        <f>SUBTOTAL(9,DG486:DG497)</f>
        <v>0</v>
      </c>
      <c r="DH498" s="290">
        <f>SUBTOTAL(9,DH486:DH497)</f>
        <v>0</v>
      </c>
      <c r="DI498" s="289"/>
      <c r="DJ498" s="289">
        <f>SUBTOTAL(9,DJ486:DJ497)</f>
        <v>0</v>
      </c>
      <c r="DK498" s="202">
        <f>SUBTOTAL(9,DK486:DK497)</f>
        <v>0</v>
      </c>
      <c r="DL498" s="203"/>
      <c r="DM498" s="203">
        <f>SUBTOTAL(9,DM486:DM497)</f>
        <v>0</v>
      </c>
      <c r="DN498" s="202">
        <f>SUBTOTAL(9,DN486:DN497)</f>
        <v>0</v>
      </c>
      <c r="DO498" s="203"/>
      <c r="DP498" s="203">
        <f>SUBTOTAL(9,DP486:DP497)</f>
        <v>0</v>
      </c>
      <c r="DQ498" s="290">
        <f>SUBTOTAL(9,DQ486:DQ497)</f>
        <v>0</v>
      </c>
      <c r="DR498" s="289"/>
      <c r="DS498" s="289">
        <f>SUBTOTAL(9,DS486:DS497)</f>
        <v>0</v>
      </c>
      <c r="DT498" s="202">
        <f>SUBTOTAL(9,DT486:DT497)</f>
        <v>0</v>
      </c>
      <c r="DU498" s="203"/>
      <c r="DV498" s="203">
        <f>SUBTOTAL(9,DV486:DV497)</f>
        <v>0</v>
      </c>
      <c r="DW498" s="202">
        <f>SUBTOTAL(9,DW486:DW497)</f>
        <v>0</v>
      </c>
      <c r="DX498" s="203"/>
      <c r="DY498" s="203">
        <f>SUBTOTAL(9,DY486:DY497)</f>
        <v>0</v>
      </c>
      <c r="DZ498" s="290">
        <f>SUBTOTAL(9,DZ486:DZ497)</f>
        <v>0</v>
      </c>
      <c r="EA498" s="289"/>
      <c r="EB498" s="289">
        <f>SUBTOTAL(9,EB486:EB497)</f>
        <v>0</v>
      </c>
      <c r="EC498" s="202">
        <f>SUBTOTAL(9,EC486:EC497)</f>
        <v>0</v>
      </c>
      <c r="ED498" s="203"/>
      <c r="EE498" s="203">
        <f>SUBTOTAL(9,EE486:EE497)</f>
        <v>0</v>
      </c>
      <c r="EF498" s="202">
        <f>SUBTOTAL(9,EF486:EF497)</f>
        <v>0</v>
      </c>
      <c r="EG498" s="203"/>
      <c r="EH498" s="203">
        <f>SUBTOTAL(9,EH486:EH497)</f>
        <v>0</v>
      </c>
      <c r="EI498" s="204">
        <f>SUBTOTAL(9,EI486:EI497)</f>
        <v>0</v>
      </c>
      <c r="EJ498" s="203"/>
      <c r="EK498" s="203">
        <f>SUBTOTAL(9,EK486:EK497)</f>
        <v>0</v>
      </c>
      <c r="EL498" s="202">
        <f>SUBTOTAL(9,EL486:EL496)</f>
        <v>0</v>
      </c>
      <c r="EM498" s="203" t="str">
        <f>IF(EN498,EN498/EL498,"")</f>
        <v/>
      </c>
      <c r="EN498" s="203">
        <f>SUBTOTAL(9,EN486:EN497)</f>
        <v>0</v>
      </c>
      <c r="EO498" s="202">
        <f>SUBTOTAL(9,EO486:EO497)</f>
        <v>0</v>
      </c>
      <c r="EP498" s="203" t="str">
        <f>IF(EQ498,EQ498/EO498,"")</f>
        <v/>
      </c>
      <c r="EQ498" s="203">
        <f>SUBTOTAL(9,EQ486:EQ497)</f>
        <v>0</v>
      </c>
      <c r="ER498" s="204">
        <f>SUBTOTAL(9,ER486:ER497)</f>
        <v>0</v>
      </c>
      <c r="ES498" s="203"/>
      <c r="ET498" s="203">
        <f>SUBTOTAL(9,ET486:ET497)</f>
        <v>0</v>
      </c>
      <c r="EU498" s="217">
        <f>SUBTOTAL(9,EU486:EU497)</f>
        <v>0</v>
      </c>
      <c r="EV498" s="203" t="str">
        <f>IF(EW498,EW498/EU498,"")</f>
        <v/>
      </c>
      <c r="EW498" s="203">
        <f>SUBTOTAL(9,EW486:EW497)</f>
        <v>0</v>
      </c>
      <c r="EX498" s="203">
        <f>SUBTOTAL(9,EX486:EX497)</f>
        <v>0</v>
      </c>
      <c r="EY498" s="203" t="str">
        <f>IF(EZ498,EZ498/EX498,"")</f>
        <v/>
      </c>
      <c r="EZ498" s="203">
        <f>SUBTOTAL(9,EZ486:EZ497)</f>
        <v>0</v>
      </c>
      <c r="FA498" s="205">
        <f>SUBTOTAL(9,FA486:FA497)</f>
        <v>0</v>
      </c>
      <c r="FB498" s="203"/>
      <c r="FC498" s="203">
        <f>SUBTOTAL(9,FC486:FC497)</f>
        <v>0</v>
      </c>
      <c r="FE498" s="200" t="s">
        <v>553</v>
      </c>
      <c r="FF498" s="200"/>
      <c r="FG498" s="200"/>
      <c r="FH498" s="201"/>
      <c r="FI498" s="433">
        <f>SUBTOTAL(9,FI486:FI497)</f>
        <v>0</v>
      </c>
      <c r="FJ498" s="434"/>
      <c r="FK498" s="434">
        <f>SUBTOTAL(9,FK486:FK497)</f>
        <v>0</v>
      </c>
      <c r="FL498" s="433">
        <f>SUBTOTAL(9,FL486:FL497)</f>
        <v>0</v>
      </c>
      <c r="FM498" s="434"/>
      <c r="FN498" s="434">
        <f>SUBTOTAL(9,FN486:FN497)</f>
        <v>0</v>
      </c>
      <c r="FO498" s="204">
        <f>SUBTOTAL(9,FO486:FO497)</f>
        <v>0</v>
      </c>
      <c r="FP498" s="203"/>
      <c r="FQ498" s="203">
        <f>SUBTOTAL(9,FQ486:FQ497)</f>
        <v>0</v>
      </c>
      <c r="FR498" s="433">
        <f>SUBTOTAL(9,FR486:FR497)</f>
        <v>0</v>
      </c>
      <c r="FS498" s="434"/>
      <c r="FT498" s="434">
        <f>SUBTOTAL(9,FT486:FT497)</f>
        <v>0</v>
      </c>
      <c r="FU498" s="433">
        <f>SUBTOTAL(9,FU486:FU497)</f>
        <v>0</v>
      </c>
      <c r="FV498" s="434"/>
      <c r="FW498" s="434">
        <f>SUBTOTAL(9,FW486:FW497)</f>
        <v>0</v>
      </c>
      <c r="FX498" s="204">
        <f>SUBTOTAL(9,FX486:FX497)</f>
        <v>0</v>
      </c>
      <c r="FY498" s="203"/>
      <c r="FZ498" s="203">
        <f>SUBTOTAL(9,FZ486:FZ497)</f>
        <v>0</v>
      </c>
      <c r="GA498" s="433">
        <f>SUBTOTAL(9,GA486:GA497)</f>
        <v>0</v>
      </c>
      <c r="GB498" s="434"/>
      <c r="GC498" s="434">
        <f>SUBTOTAL(9,GC486:GC497)</f>
        <v>0</v>
      </c>
      <c r="GD498" s="433">
        <f>SUBTOTAL(9,GD486:GD497)</f>
        <v>0</v>
      </c>
      <c r="GE498" s="434"/>
      <c r="GF498" s="434">
        <f>SUBTOTAL(9,GF486:GF497)</f>
        <v>0</v>
      </c>
      <c r="GG498" s="290">
        <f>SUBTOTAL(9,GG486:GG497)</f>
        <v>0</v>
      </c>
      <c r="GH498" s="289"/>
      <c r="GI498" s="289">
        <f>SUBTOTAL(9,GI486:GI497)</f>
        <v>0</v>
      </c>
      <c r="GJ498" s="433">
        <f>SUBTOTAL(9,GJ486:GJ496)</f>
        <v>0</v>
      </c>
      <c r="GK498" s="434" t="str">
        <f>IF(GL498,GL498/GJ498,"")</f>
        <v/>
      </c>
      <c r="GL498" s="434">
        <f>SUBTOTAL(9,GL486:GL497)</f>
        <v>0</v>
      </c>
      <c r="GM498" s="433">
        <f>SUBTOTAL(9,GM486:GM497)</f>
        <v>0</v>
      </c>
      <c r="GN498" s="434" t="str">
        <f>IF(GO498,GO498/GM498,"")</f>
        <v/>
      </c>
      <c r="GO498" s="434">
        <f>SUBTOTAL(9,GO486:GO497)</f>
        <v>0</v>
      </c>
      <c r="GP498" s="290">
        <f>SUBTOTAL(9,GP486:GP497)</f>
        <v>0</v>
      </c>
      <c r="GQ498" s="289"/>
      <c r="GR498" s="289">
        <f>SUBTOTAL(9,GR486:GR497)</f>
        <v>0</v>
      </c>
      <c r="GS498" s="202">
        <f>SUBTOTAL(9,GS486:GS497)</f>
        <v>0</v>
      </c>
      <c r="GT498" s="203"/>
      <c r="GU498" s="203">
        <f>SUBTOTAL(9,GU486:GU497)</f>
        <v>0</v>
      </c>
      <c r="GV498" s="202">
        <f>SUBTOTAL(9,GV486:GV497)</f>
        <v>0</v>
      </c>
      <c r="GW498" s="203"/>
      <c r="GX498" s="203">
        <f>SUBTOTAL(9,GX486:GX497)</f>
        <v>0</v>
      </c>
      <c r="GY498" s="290">
        <f>SUBTOTAL(9,GY486:GY497)</f>
        <v>0</v>
      </c>
      <c r="GZ498" s="289"/>
      <c r="HA498" s="289">
        <f>SUBTOTAL(9,HA486:HA497)</f>
        <v>0</v>
      </c>
      <c r="HB498" s="202">
        <f>SUBTOTAL(9,HB486:HB497)</f>
        <v>0</v>
      </c>
      <c r="HC498" s="203"/>
      <c r="HD498" s="203">
        <f>SUBTOTAL(9,HD486:HD497)</f>
        <v>0</v>
      </c>
      <c r="HE498" s="202">
        <f>SUBTOTAL(9,HE486:HE497)</f>
        <v>0</v>
      </c>
      <c r="HF498" s="203"/>
      <c r="HG498" s="203">
        <f>SUBTOTAL(9,HG486:HG497)</f>
        <v>0</v>
      </c>
      <c r="HH498" s="290">
        <f>SUBTOTAL(9,HH486:HH497)</f>
        <v>0</v>
      </c>
      <c r="HI498" s="289"/>
      <c r="HJ498" s="289">
        <f>SUBTOTAL(9,HJ486:HJ497)</f>
        <v>0</v>
      </c>
      <c r="HK498" s="202">
        <f>SUBTOTAL(9,HK486:HK497)</f>
        <v>0</v>
      </c>
      <c r="HL498" s="203"/>
      <c r="HM498" s="203">
        <f>SUBTOTAL(9,HM486:HM497)</f>
        <v>0</v>
      </c>
      <c r="HN498" s="202">
        <f>SUBTOTAL(9,HN486:HN497)</f>
        <v>0</v>
      </c>
      <c r="HO498" s="203"/>
      <c r="HP498" s="203">
        <f>SUBTOTAL(9,HP486:HP497)</f>
        <v>0</v>
      </c>
      <c r="HQ498" s="290">
        <f>SUBTOTAL(9,HQ486:HQ497)</f>
        <v>0</v>
      </c>
      <c r="HR498" s="289"/>
      <c r="HS498" s="289">
        <f>SUBTOTAL(9,HS486:HS497)</f>
        <v>0</v>
      </c>
      <c r="HT498" s="202">
        <f>SUBTOTAL(9,HT486:HT496)</f>
        <v>0</v>
      </c>
      <c r="HU498" s="203" t="str">
        <f>IF(HV498,HV498/HT498,"")</f>
        <v/>
      </c>
      <c r="HV498" s="203">
        <f>SUBTOTAL(9,HV486:HV497)</f>
        <v>0</v>
      </c>
      <c r="HW498" s="202">
        <f>SUBTOTAL(9,HW486:HW497)</f>
        <v>0</v>
      </c>
      <c r="HX498" s="203" t="str">
        <f>IF(HY498,HY498/HW498,"")</f>
        <v/>
      </c>
      <c r="HY498" s="203">
        <f>SUBTOTAL(9,HY486:HY497)</f>
        <v>0</v>
      </c>
      <c r="HZ498" s="290">
        <f>SUBTOTAL(9,HZ486:HZ497)</f>
        <v>0</v>
      </c>
      <c r="IA498" s="289"/>
      <c r="IB498" s="289">
        <f>SUBTOTAL(9,IB486:IB497)</f>
        <v>0</v>
      </c>
      <c r="IC498" s="433">
        <f>SUBTOTAL(9,IC486:IC497)</f>
        <v>0</v>
      </c>
      <c r="ID498" s="434"/>
      <c r="IE498" s="434">
        <f>SUBTOTAL(9,IE486:IE497)</f>
        <v>0</v>
      </c>
      <c r="IF498" s="433">
        <f>SUBTOTAL(9,IF486:IF497)</f>
        <v>0</v>
      </c>
      <c r="IG498" s="434"/>
      <c r="IH498" s="434">
        <f>SUBTOTAL(9,IH486:IH497)</f>
        <v>0</v>
      </c>
      <c r="II498" s="290">
        <f>SUBTOTAL(9,II486:II497)</f>
        <v>0</v>
      </c>
      <c r="IJ498" s="289"/>
      <c r="IK498" s="289">
        <f>SUBTOTAL(9,IK486:IK497)</f>
        <v>0</v>
      </c>
      <c r="IL498" s="433">
        <f>SUBTOTAL(9,IL486:IL497)</f>
        <v>0</v>
      </c>
      <c r="IM498" s="434"/>
      <c r="IN498" s="434">
        <f>SUBTOTAL(9,IN486:IN497)</f>
        <v>0</v>
      </c>
      <c r="IO498" s="433">
        <f>SUBTOTAL(9,IO486:IO497)</f>
        <v>0</v>
      </c>
      <c r="IP498" s="434"/>
      <c r="IQ498" s="434">
        <f>SUBTOTAL(9,IQ486:IQ497)</f>
        <v>0</v>
      </c>
      <c r="IR498" s="290">
        <f>SUBTOTAL(9,IR486:IR497)</f>
        <v>0</v>
      </c>
      <c r="IS498" s="289"/>
      <c r="IT498" s="289">
        <f>SUBTOTAL(9,IT486:IT497)</f>
        <v>0</v>
      </c>
      <c r="IU498" s="433">
        <f>SUBTOTAL(9,IU486:IU497)</f>
        <v>0</v>
      </c>
      <c r="IV498" s="434"/>
      <c r="IW498" s="434">
        <f>SUBTOTAL(9,IW486:IW497)</f>
        <v>0</v>
      </c>
      <c r="IX498" s="433">
        <f>SUBTOTAL(9,IX486:IX497)</f>
        <v>0</v>
      </c>
      <c r="IY498" s="434"/>
      <c r="IZ498" s="434">
        <f>SUBTOTAL(9,IZ486:IZ497)</f>
        <v>0</v>
      </c>
      <c r="JA498" s="290">
        <f>SUBTOTAL(9,JA486:JA497)</f>
        <v>0</v>
      </c>
      <c r="JB498" s="289"/>
      <c r="JC498" s="289">
        <f>SUBTOTAL(9,JC486:JC497)</f>
        <v>0</v>
      </c>
      <c r="JD498" s="433">
        <f>SUBTOTAL(9,JD486:JD496)</f>
        <v>0</v>
      </c>
      <c r="JE498" s="434" t="str">
        <f>IF(JF498,JF498/JD498,"")</f>
        <v/>
      </c>
      <c r="JF498" s="434">
        <f>SUBTOTAL(9,JF486:JF497)</f>
        <v>0</v>
      </c>
      <c r="JG498" s="433">
        <f>SUBTOTAL(9,JG486:JG497)</f>
        <v>0</v>
      </c>
      <c r="JH498" s="434" t="str">
        <f>IF(JI498,JI498/JG498,"")</f>
        <v/>
      </c>
      <c r="JI498" s="434">
        <f>SUBTOTAL(9,JI486:JI497)</f>
        <v>0</v>
      </c>
      <c r="JJ498" s="290">
        <f>SUBTOTAL(9,JJ486:JJ497)</f>
        <v>0</v>
      </c>
      <c r="JK498" s="289"/>
      <c r="JL498" s="289">
        <f>SUBTOTAL(9,JL486:JL497)</f>
        <v>0</v>
      </c>
      <c r="JM498" s="202">
        <f>SUBTOTAL(9,JM486:JM497)</f>
        <v>0</v>
      </c>
      <c r="JN498" s="203"/>
      <c r="JO498" s="203">
        <f>SUBTOTAL(9,JO486:JO497)</f>
        <v>0</v>
      </c>
      <c r="JP498" s="202">
        <f>SUBTOTAL(9,JP486:JP497)</f>
        <v>0</v>
      </c>
      <c r="JQ498" s="203"/>
      <c r="JR498" s="203">
        <f>SUBTOTAL(9,JR486:JR497)</f>
        <v>0</v>
      </c>
      <c r="JS498" s="290">
        <f>SUBTOTAL(9,JS486:JS497)</f>
        <v>0</v>
      </c>
      <c r="JT498" s="289"/>
      <c r="JU498" s="289">
        <f>SUBTOTAL(9,JU486:JU497)</f>
        <v>0</v>
      </c>
      <c r="JV498" s="202">
        <f>SUBTOTAL(9,JV486:JV497)</f>
        <v>0</v>
      </c>
      <c r="JW498" s="203"/>
      <c r="JX498" s="203">
        <f>SUBTOTAL(9,JX486:JX497)</f>
        <v>0</v>
      </c>
      <c r="JY498" s="202">
        <f>SUBTOTAL(9,JY486:JY497)</f>
        <v>0</v>
      </c>
      <c r="JZ498" s="203"/>
      <c r="KA498" s="203">
        <f>SUBTOTAL(9,KA486:KA497)</f>
        <v>0</v>
      </c>
      <c r="KB498" s="290">
        <f>SUBTOTAL(9,KB486:KB497)</f>
        <v>0</v>
      </c>
      <c r="KC498" s="289"/>
      <c r="KD498" s="289">
        <f>SUBTOTAL(9,KD486:KD497)</f>
        <v>0</v>
      </c>
      <c r="KE498" s="202">
        <f>SUBTOTAL(9,KE486:KE497)</f>
        <v>0</v>
      </c>
      <c r="KF498" s="203"/>
      <c r="KG498" s="203">
        <f>SUBTOTAL(9,KG486:KG497)</f>
        <v>0</v>
      </c>
      <c r="KH498" s="202">
        <f>SUBTOTAL(9,KH486:KH497)</f>
        <v>0</v>
      </c>
      <c r="KI498" s="203"/>
      <c r="KJ498" s="203">
        <f>SUBTOTAL(9,KJ486:KJ497)</f>
        <v>0</v>
      </c>
      <c r="KK498" s="204">
        <f>SUBTOTAL(9,KK486:KK497)</f>
        <v>0</v>
      </c>
      <c r="KL498" s="203"/>
      <c r="KM498" s="203">
        <f>SUBTOTAL(9,KM486:KM497)</f>
        <v>0</v>
      </c>
      <c r="KN498" s="202">
        <f>SUBTOTAL(9,KN486:KN496)</f>
        <v>0</v>
      </c>
      <c r="KO498" s="203" t="str">
        <f>IF(KP498,KP498/KN498,"")</f>
        <v/>
      </c>
      <c r="KP498" s="203">
        <f>SUBTOTAL(9,KP486:KP497)</f>
        <v>0</v>
      </c>
      <c r="KQ498" s="202">
        <f>SUBTOTAL(9,KQ486:KQ497)</f>
        <v>0</v>
      </c>
      <c r="KR498" s="203" t="str">
        <f>IF(KS498,KS498/KQ498,"")</f>
        <v/>
      </c>
      <c r="KS498" s="203">
        <f>SUBTOTAL(9,KS486:KS497)</f>
        <v>0</v>
      </c>
      <c r="KT498" s="204">
        <f>SUBTOTAL(9,KT486:KT497)</f>
        <v>0</v>
      </c>
      <c r="KU498" s="203"/>
      <c r="KV498" s="203">
        <f>SUBTOTAL(9,KV486:KV497)</f>
        <v>0</v>
      </c>
      <c r="KW498" s="217">
        <f>SUBTOTAL(9,KW486:KW497)</f>
        <v>0</v>
      </c>
      <c r="KX498" s="203" t="str">
        <f>IF(KY498,KY498/KW498,"")</f>
        <v/>
      </c>
      <c r="KY498" s="203">
        <f>SUBTOTAL(9,KY486:KY497)</f>
        <v>0</v>
      </c>
      <c r="KZ498" s="203">
        <f>SUBTOTAL(9,KZ486:KZ497)</f>
        <v>0</v>
      </c>
      <c r="LA498" s="203" t="str">
        <f>IF(LB498,LB498/KZ498,"")</f>
        <v/>
      </c>
      <c r="LB498" s="203">
        <f>SUBTOTAL(9,LB486:LB497)</f>
        <v>0</v>
      </c>
      <c r="LC498" s="205">
        <f>SUBTOTAL(9,LC486:LC497)</f>
        <v>0</v>
      </c>
      <c r="LD498" s="203"/>
      <c r="LE498" s="203">
        <f>SUBTOTAL(9,LE486:LE497)</f>
        <v>0</v>
      </c>
    </row>
    <row r="499" spans="2:319" ht="20.25" hidden="1" customHeight="1" outlineLevel="3">
      <c r="B499" s="59"/>
      <c r="C499" s="60"/>
      <c r="D499" s="60"/>
      <c r="E499" s="60"/>
      <c r="F499" s="61"/>
      <c r="G499" s="239"/>
      <c r="H499" s="240"/>
      <c r="I499" s="241"/>
      <c r="J499" s="239"/>
      <c r="K499" s="240"/>
      <c r="L499" s="241"/>
      <c r="M499" s="41">
        <f t="shared" ref="M499:M501" si="9380">G499-J499</f>
        <v>0</v>
      </c>
      <c r="N499" s="42">
        <f t="shared" ref="N499:N501" si="9381">H499-K499</f>
        <v>0</v>
      </c>
      <c r="O499" s="43">
        <f t="shared" ref="O499:O501" si="9382">I499-L499</f>
        <v>0</v>
      </c>
      <c r="P499" s="239"/>
      <c r="Q499" s="240"/>
      <c r="R499" s="241"/>
      <c r="S499" s="239"/>
      <c r="T499" s="240"/>
      <c r="U499" s="241"/>
      <c r="V499" s="41">
        <f t="shared" ref="V499:V501" si="9383">P499-S499</f>
        <v>0</v>
      </c>
      <c r="W499" s="42">
        <f t="shared" ref="W499:W501" si="9384">Q499-T499</f>
        <v>0</v>
      </c>
      <c r="X499" s="43">
        <f t="shared" ref="X499:X501" si="9385">R499-U499</f>
        <v>0</v>
      </c>
      <c r="Y499" s="239"/>
      <c r="Z499" s="240"/>
      <c r="AA499" s="241"/>
      <c r="AB499" s="239"/>
      <c r="AC499" s="240"/>
      <c r="AD499" s="241"/>
      <c r="AE499" s="236">
        <f t="shared" ref="AE499:AE501" si="9386">Y499-AB499</f>
        <v>0</v>
      </c>
      <c r="AF499" s="232">
        <f t="shared" ref="AF499:AF501" si="9387">Z499-AC499</f>
        <v>0</v>
      </c>
      <c r="AG499" s="233">
        <f t="shared" ref="AG499:AG501" si="9388">AA499-AD499</f>
        <v>0</v>
      </c>
      <c r="AH499" s="449">
        <f t="shared" ref="AH499:AH501" si="9389">G499+P499+Y499</f>
        <v>0</v>
      </c>
      <c r="AI499" s="450"/>
      <c r="AJ499" s="451">
        <f t="shared" ref="AJ499:AJ501" si="9390">I499+R499+AA499</f>
        <v>0</v>
      </c>
      <c r="AK499" s="449">
        <f t="shared" ref="AK499:AK501" si="9391">J499+S499+AB499</f>
        <v>0</v>
      </c>
      <c r="AL499" s="450"/>
      <c r="AM499" s="451">
        <f t="shared" ref="AM499:AM501" si="9392">L499+U499+AD499</f>
        <v>0</v>
      </c>
      <c r="AN499" s="253">
        <f t="shared" ref="AN499:AN501" si="9393">AH499-AK499</f>
        <v>0</v>
      </c>
      <c r="AO499" s="253">
        <f t="shared" ref="AO499:AO501" si="9394">AI499-AL499</f>
        <v>0</v>
      </c>
      <c r="AP499" s="253">
        <f t="shared" ref="AP499:AP501" si="9395">AJ499-AM499</f>
        <v>0</v>
      </c>
      <c r="AQ499" s="88"/>
      <c r="AR499" s="100"/>
      <c r="AS499" s="90"/>
      <c r="AT499" s="88"/>
      <c r="AU499" s="100"/>
      <c r="AV499" s="90"/>
      <c r="AW499" s="236">
        <f t="shared" ref="AW499:AW501" si="9396">AQ499-AT499</f>
        <v>0</v>
      </c>
      <c r="AX499" s="232">
        <f t="shared" ref="AX499:AX501" si="9397">AR499-AU499</f>
        <v>0</v>
      </c>
      <c r="AY499" s="233">
        <f t="shared" ref="AY499:AY501" si="9398">AS499-AV499</f>
        <v>0</v>
      </c>
      <c r="AZ499" s="88"/>
      <c r="BA499" s="100"/>
      <c r="BB499" s="90"/>
      <c r="BC499" s="88"/>
      <c r="BD499" s="100"/>
      <c r="BE499" s="90"/>
      <c r="BF499" s="236">
        <f t="shared" ref="BF499:BF501" si="9399">AZ499-BC499</f>
        <v>0</v>
      </c>
      <c r="BG499" s="232">
        <f t="shared" ref="BG499:BG501" si="9400">BA499-BD499</f>
        <v>0</v>
      </c>
      <c r="BH499" s="233">
        <f t="shared" ref="BH499:BH501" si="9401">BB499-BE499</f>
        <v>0</v>
      </c>
      <c r="BI499" s="88"/>
      <c r="BJ499" s="100"/>
      <c r="BK499" s="90"/>
      <c r="BL499" s="88"/>
      <c r="BM499" s="100"/>
      <c r="BN499" s="90"/>
      <c r="BO499" s="236">
        <f t="shared" ref="BO499:BO501" si="9402">BI499-BL499</f>
        <v>0</v>
      </c>
      <c r="BP499" s="232">
        <f t="shared" ref="BP499:BP501" si="9403">BJ499-BM499</f>
        <v>0</v>
      </c>
      <c r="BQ499" s="233">
        <f t="shared" ref="BQ499:BQ501" si="9404">BK499-BN499</f>
        <v>0</v>
      </c>
      <c r="BR499" s="50">
        <f t="shared" ref="BR499:BR501" si="9405">AQ499+AZ499+BI499</f>
        <v>0</v>
      </c>
      <c r="BS499" s="45"/>
      <c r="BT499" s="51">
        <f t="shared" ref="BT499:BT501" si="9406">AS499+BB499+BK499</f>
        <v>0</v>
      </c>
      <c r="BU499" s="50">
        <f t="shared" ref="BU499:BU501" si="9407">AT499+BC499+BL499</f>
        <v>0</v>
      </c>
      <c r="BV499" s="45"/>
      <c r="BW499" s="51">
        <f t="shared" ref="BW499:BW501" si="9408">AV499+BE499+BN499</f>
        <v>0</v>
      </c>
      <c r="BX499" s="253">
        <f t="shared" ref="BX499:BX501" si="9409">BR499-BU499</f>
        <v>0</v>
      </c>
      <c r="BY499" s="253"/>
      <c r="BZ499" s="253">
        <f t="shared" ref="BZ499:BZ501" si="9410">BT499-BW499</f>
        <v>0</v>
      </c>
      <c r="CA499" s="239"/>
      <c r="CB499" s="240"/>
      <c r="CC499" s="241"/>
      <c r="CD499" s="239"/>
      <c r="CE499" s="240"/>
      <c r="CF499" s="241"/>
      <c r="CG499" s="236">
        <f t="shared" ref="CG499:CG501" si="9411">CA499-CD499</f>
        <v>0</v>
      </c>
      <c r="CH499" s="232">
        <f t="shared" ref="CH499:CH501" si="9412">CB499-CE499</f>
        <v>0</v>
      </c>
      <c r="CI499" s="233">
        <f t="shared" ref="CI499:CI501" si="9413">CC499-CF499</f>
        <v>0</v>
      </c>
      <c r="CJ499" s="239"/>
      <c r="CK499" s="240"/>
      <c r="CL499" s="241"/>
      <c r="CM499" s="239"/>
      <c r="CN499" s="240"/>
      <c r="CO499" s="241"/>
      <c r="CP499" s="236">
        <f t="shared" ref="CP499:CP501" si="9414">CJ499-CM499</f>
        <v>0</v>
      </c>
      <c r="CQ499" s="232">
        <f t="shared" ref="CQ499:CQ501" si="9415">CK499-CN499</f>
        <v>0</v>
      </c>
      <c r="CR499" s="233">
        <f t="shared" ref="CR499:CR501" si="9416">CL499-CO499</f>
        <v>0</v>
      </c>
      <c r="CS499" s="239"/>
      <c r="CT499" s="240"/>
      <c r="CU499" s="241"/>
      <c r="CV499" s="239"/>
      <c r="CW499" s="240"/>
      <c r="CX499" s="241"/>
      <c r="CY499" s="236">
        <f t="shared" ref="CY499:CY501" si="9417">CS499-CV499</f>
        <v>0</v>
      </c>
      <c r="CZ499" s="232">
        <f t="shared" ref="CZ499:CZ501" si="9418">CT499-CW499</f>
        <v>0</v>
      </c>
      <c r="DA499" s="233">
        <f t="shared" ref="DA499:DA501" si="9419">CU499-CX499</f>
        <v>0</v>
      </c>
      <c r="DB499" s="449">
        <f t="shared" ref="DB499:DB501" si="9420">CA499+CJ499+CS499</f>
        <v>0</v>
      </c>
      <c r="DC499" s="450"/>
      <c r="DD499" s="451">
        <f t="shared" ref="DD499:DD501" si="9421">CC499+CL499+CU499</f>
        <v>0</v>
      </c>
      <c r="DE499" s="449">
        <f t="shared" ref="DE499:DE501" si="9422">CD499+CM499+CV499</f>
        <v>0</v>
      </c>
      <c r="DF499" s="450"/>
      <c r="DG499" s="451">
        <f t="shared" ref="DG499:DG501" si="9423">CF499+CO499+CX499</f>
        <v>0</v>
      </c>
      <c r="DH499" s="253">
        <f t="shared" ref="DH499:DH501" si="9424">DB499-DE499</f>
        <v>0</v>
      </c>
      <c r="DI499" s="253"/>
      <c r="DJ499" s="253">
        <f t="shared" ref="DJ499:DJ501" si="9425">DD499-DG499</f>
        <v>0</v>
      </c>
      <c r="DK499" s="88"/>
      <c r="DL499" s="100"/>
      <c r="DM499" s="90"/>
      <c r="DN499" s="88"/>
      <c r="DO499" s="100"/>
      <c r="DP499" s="90"/>
      <c r="DQ499" s="236">
        <f t="shared" ref="DQ499:DQ501" si="9426">DK499-DN499</f>
        <v>0</v>
      </c>
      <c r="DR499" s="232">
        <f t="shared" ref="DR499:DR501" si="9427">DL499-DO499</f>
        <v>0</v>
      </c>
      <c r="DS499" s="233">
        <f t="shared" ref="DS499:DS501" si="9428">DM499-DP499</f>
        <v>0</v>
      </c>
      <c r="DT499" s="88"/>
      <c r="DU499" s="100"/>
      <c r="DV499" s="90"/>
      <c r="DW499" s="88"/>
      <c r="DX499" s="100"/>
      <c r="DY499" s="90"/>
      <c r="DZ499" s="236">
        <f t="shared" ref="DZ499:DZ501" si="9429">DT499-DW499</f>
        <v>0</v>
      </c>
      <c r="EA499" s="232">
        <f t="shared" ref="EA499:EA501" si="9430">DU499-DX499</f>
        <v>0</v>
      </c>
      <c r="EB499" s="233">
        <f t="shared" ref="EB499:EB501" si="9431">DV499-DY499</f>
        <v>0</v>
      </c>
      <c r="EC499" s="88"/>
      <c r="ED499" s="100"/>
      <c r="EE499" s="90"/>
      <c r="EF499" s="88"/>
      <c r="EG499" s="100"/>
      <c r="EH499" s="90"/>
      <c r="EI499" s="41">
        <f t="shared" ref="EI499:EI501" si="9432">EC499-EF499</f>
        <v>0</v>
      </c>
      <c r="EJ499" s="42">
        <f t="shared" ref="EJ499:EJ501" si="9433">ED499-EG499</f>
        <v>0</v>
      </c>
      <c r="EK499" s="43">
        <f t="shared" ref="EK499:EK501" si="9434">EE499-EH499</f>
        <v>0</v>
      </c>
      <c r="EL499" s="50">
        <f t="shared" ref="EL499:EL501" si="9435">DK499+DT499+EC499</f>
        <v>0</v>
      </c>
      <c r="EM499" s="45"/>
      <c r="EN499" s="51">
        <f t="shared" ref="EN499:EN501" si="9436">DM499+DV499+EE499</f>
        <v>0</v>
      </c>
      <c r="EO499" s="50">
        <f t="shared" ref="EO499:EO501" si="9437">DN499+DW499+EF499</f>
        <v>0</v>
      </c>
      <c r="EP499" s="45"/>
      <c r="EQ499" s="51">
        <f t="shared" ref="EQ499:EQ501" si="9438">DP499+DY499+EH499</f>
        <v>0</v>
      </c>
      <c r="ER499" s="52">
        <f t="shared" ref="ER499:ER501" si="9439">EL499-EO499</f>
        <v>0</v>
      </c>
      <c r="ES499" s="52"/>
      <c r="ET499" s="52">
        <f t="shared" ref="ET499:ET501" si="9440">EN499-EQ499</f>
        <v>0</v>
      </c>
      <c r="EU499" s="27">
        <f t="shared" ref="EU499:EU501" si="9441">AH499+BR499+DB499+EL499</f>
        <v>0</v>
      </c>
      <c r="EV499" s="28"/>
      <c r="EW499" s="29">
        <f t="shared" ref="EW499:EW501" si="9442">AJ499+BT499+DD499+EN499</f>
        <v>0</v>
      </c>
      <c r="EX499" s="27">
        <f t="shared" ref="EX499:EX501" si="9443">AK499+BU499+DE499+EO499</f>
        <v>0</v>
      </c>
      <c r="EY499" s="28"/>
      <c r="EZ499" s="29">
        <f t="shared" ref="EZ499:EZ501" si="9444">AM499+BW499+DG499+EQ499</f>
        <v>0</v>
      </c>
      <c r="FA499" s="27">
        <f t="shared" ref="FA499:FA501" si="9445">EU499-EX499</f>
        <v>0</v>
      </c>
      <c r="FB499" s="28"/>
      <c r="FC499" s="29">
        <f t="shared" ref="FC499:FC501" si="9446">EW499-EZ499</f>
        <v>0</v>
      </c>
      <c r="FE499" s="59"/>
      <c r="FF499" s="60"/>
      <c r="FG499" s="60"/>
      <c r="FH499" s="61"/>
      <c r="FI499" s="239"/>
      <c r="FJ499" s="240"/>
      <c r="FK499" s="241"/>
      <c r="FL499" s="239"/>
      <c r="FM499" s="240"/>
      <c r="FN499" s="241"/>
      <c r="FO499" s="41">
        <f t="shared" ref="FO499:FO501" si="9447">FI499-FL499</f>
        <v>0</v>
      </c>
      <c r="FP499" s="42">
        <f t="shared" ref="FP499:FP501" si="9448">FJ499-FM499</f>
        <v>0</v>
      </c>
      <c r="FQ499" s="43">
        <f t="shared" ref="FQ499:FQ501" si="9449">FK499-FN499</f>
        <v>0</v>
      </c>
      <c r="FR499" s="239"/>
      <c r="FS499" s="240"/>
      <c r="FT499" s="241"/>
      <c r="FU499" s="239"/>
      <c r="FV499" s="240"/>
      <c r="FW499" s="241"/>
      <c r="FX499" s="41">
        <f t="shared" ref="FX499:FX501" si="9450">FR499-FU499</f>
        <v>0</v>
      </c>
      <c r="FY499" s="42">
        <f t="shared" ref="FY499:FY501" si="9451">FS499-FV499</f>
        <v>0</v>
      </c>
      <c r="FZ499" s="43">
        <f t="shared" ref="FZ499:FZ501" si="9452">FT499-FW499</f>
        <v>0</v>
      </c>
      <c r="GA499" s="239"/>
      <c r="GB499" s="240"/>
      <c r="GC499" s="241"/>
      <c r="GD499" s="239"/>
      <c r="GE499" s="240"/>
      <c r="GF499" s="241"/>
      <c r="GG499" s="236">
        <f t="shared" ref="GG499:GG501" si="9453">GA499-GD499</f>
        <v>0</v>
      </c>
      <c r="GH499" s="232">
        <f t="shared" ref="GH499:GH501" si="9454">GB499-GE499</f>
        <v>0</v>
      </c>
      <c r="GI499" s="233">
        <f t="shared" ref="GI499:GI501" si="9455">GC499-GF499</f>
        <v>0</v>
      </c>
      <c r="GJ499" s="449">
        <f t="shared" ref="GJ499:GJ501" si="9456">FI499+FR499+GA499</f>
        <v>0</v>
      </c>
      <c r="GK499" s="450"/>
      <c r="GL499" s="451">
        <f t="shared" ref="GL499:GL501" si="9457">FK499+FT499+GC499</f>
        <v>0</v>
      </c>
      <c r="GM499" s="449">
        <f t="shared" ref="GM499:GM501" si="9458">FL499+FU499+GD499</f>
        <v>0</v>
      </c>
      <c r="GN499" s="450"/>
      <c r="GO499" s="451">
        <f t="shared" ref="GO499:GO501" si="9459">FN499+FW499+GF499</f>
        <v>0</v>
      </c>
      <c r="GP499" s="253">
        <f t="shared" ref="GP499:GP501" si="9460">GJ499-GM499</f>
        <v>0</v>
      </c>
      <c r="GQ499" s="253">
        <f t="shared" ref="GQ499:GQ501" si="9461">GK499-GN499</f>
        <v>0</v>
      </c>
      <c r="GR499" s="253">
        <f t="shared" ref="GR499:GR501" si="9462">GL499-GO499</f>
        <v>0</v>
      </c>
      <c r="GS499" s="88"/>
      <c r="GT499" s="100"/>
      <c r="GU499" s="90"/>
      <c r="GV499" s="88"/>
      <c r="GW499" s="100"/>
      <c r="GX499" s="90"/>
      <c r="GY499" s="236">
        <f t="shared" ref="GY499:GY501" si="9463">GS499-GV499</f>
        <v>0</v>
      </c>
      <c r="GZ499" s="232">
        <f t="shared" ref="GZ499:GZ501" si="9464">GT499-GW499</f>
        <v>0</v>
      </c>
      <c r="HA499" s="233">
        <f t="shared" ref="HA499:HA501" si="9465">GU499-GX499</f>
        <v>0</v>
      </c>
      <c r="HB499" s="88"/>
      <c r="HC499" s="100"/>
      <c r="HD499" s="90"/>
      <c r="HE499" s="88"/>
      <c r="HF499" s="100"/>
      <c r="HG499" s="90"/>
      <c r="HH499" s="236">
        <f t="shared" ref="HH499:HH501" si="9466">HB499-HE499</f>
        <v>0</v>
      </c>
      <c r="HI499" s="232">
        <f t="shared" ref="HI499:HI501" si="9467">HC499-HF499</f>
        <v>0</v>
      </c>
      <c r="HJ499" s="233">
        <f t="shared" ref="HJ499:HJ501" si="9468">HD499-HG499</f>
        <v>0</v>
      </c>
      <c r="HK499" s="88"/>
      <c r="HL499" s="100"/>
      <c r="HM499" s="90"/>
      <c r="HN499" s="88"/>
      <c r="HO499" s="100"/>
      <c r="HP499" s="90"/>
      <c r="HQ499" s="236">
        <f t="shared" ref="HQ499:HQ501" si="9469">HK499-HN499</f>
        <v>0</v>
      </c>
      <c r="HR499" s="232">
        <f t="shared" ref="HR499:HR501" si="9470">HL499-HO499</f>
        <v>0</v>
      </c>
      <c r="HS499" s="233">
        <f t="shared" ref="HS499:HS501" si="9471">HM499-HP499</f>
        <v>0</v>
      </c>
      <c r="HT499" s="50">
        <f t="shared" ref="HT499:HT501" si="9472">GS499+HB499+HK499</f>
        <v>0</v>
      </c>
      <c r="HU499" s="45"/>
      <c r="HV499" s="51">
        <f t="shared" ref="HV499:HV501" si="9473">GU499+HD499+HM499</f>
        <v>0</v>
      </c>
      <c r="HW499" s="50">
        <f t="shared" ref="HW499:HW501" si="9474">GV499+HE499+HN499</f>
        <v>0</v>
      </c>
      <c r="HX499" s="45"/>
      <c r="HY499" s="51">
        <f t="shared" ref="HY499:HY501" si="9475">GX499+HG499+HP499</f>
        <v>0</v>
      </c>
      <c r="HZ499" s="253">
        <f t="shared" ref="HZ499:HZ501" si="9476">HT499-HW499</f>
        <v>0</v>
      </c>
      <c r="IA499" s="253"/>
      <c r="IB499" s="253">
        <f t="shared" ref="IB499:IB501" si="9477">HV499-HY499</f>
        <v>0</v>
      </c>
      <c r="IC499" s="239"/>
      <c r="ID499" s="240"/>
      <c r="IE499" s="241"/>
      <c r="IF499" s="239"/>
      <c r="IG499" s="240"/>
      <c r="IH499" s="241"/>
      <c r="II499" s="236">
        <f t="shared" ref="II499:II501" si="9478">IC499-IF499</f>
        <v>0</v>
      </c>
      <c r="IJ499" s="232">
        <f t="shared" ref="IJ499:IJ501" si="9479">ID499-IG499</f>
        <v>0</v>
      </c>
      <c r="IK499" s="233">
        <f t="shared" ref="IK499:IK501" si="9480">IE499-IH499</f>
        <v>0</v>
      </c>
      <c r="IL499" s="239"/>
      <c r="IM499" s="240"/>
      <c r="IN499" s="241"/>
      <c r="IO499" s="239"/>
      <c r="IP499" s="240"/>
      <c r="IQ499" s="241"/>
      <c r="IR499" s="236">
        <f t="shared" ref="IR499:IR501" si="9481">IL499-IO499</f>
        <v>0</v>
      </c>
      <c r="IS499" s="232">
        <f t="shared" ref="IS499:IS501" si="9482">IM499-IP499</f>
        <v>0</v>
      </c>
      <c r="IT499" s="233">
        <f t="shared" ref="IT499:IT501" si="9483">IN499-IQ499</f>
        <v>0</v>
      </c>
      <c r="IU499" s="239"/>
      <c r="IV499" s="240"/>
      <c r="IW499" s="241"/>
      <c r="IX499" s="239"/>
      <c r="IY499" s="240"/>
      <c r="IZ499" s="241"/>
      <c r="JA499" s="236">
        <f t="shared" ref="JA499:JA501" si="9484">IU499-IX499</f>
        <v>0</v>
      </c>
      <c r="JB499" s="232">
        <f t="shared" ref="JB499:JB501" si="9485">IV499-IY499</f>
        <v>0</v>
      </c>
      <c r="JC499" s="233">
        <f t="shared" ref="JC499:JC501" si="9486">IW499-IZ499</f>
        <v>0</v>
      </c>
      <c r="JD499" s="449">
        <f t="shared" ref="JD499:JD501" si="9487">IC499+IL499+IU499</f>
        <v>0</v>
      </c>
      <c r="JE499" s="450"/>
      <c r="JF499" s="451">
        <f t="shared" ref="JF499:JF501" si="9488">IE499+IN499+IW499</f>
        <v>0</v>
      </c>
      <c r="JG499" s="449">
        <f t="shared" ref="JG499:JG501" si="9489">IF499+IO499+IX499</f>
        <v>0</v>
      </c>
      <c r="JH499" s="450"/>
      <c r="JI499" s="451">
        <f t="shared" ref="JI499:JI501" si="9490">IH499+IQ499+IZ499</f>
        <v>0</v>
      </c>
      <c r="JJ499" s="253">
        <f t="shared" ref="JJ499:JJ501" si="9491">JD499-JG499</f>
        <v>0</v>
      </c>
      <c r="JK499" s="253"/>
      <c r="JL499" s="253">
        <f t="shared" ref="JL499:JL501" si="9492">JF499-JI499</f>
        <v>0</v>
      </c>
      <c r="JM499" s="88"/>
      <c r="JN499" s="100"/>
      <c r="JO499" s="90"/>
      <c r="JP499" s="88"/>
      <c r="JQ499" s="100"/>
      <c r="JR499" s="90"/>
      <c r="JS499" s="236">
        <f t="shared" ref="JS499:JS501" si="9493">JM499-JP499</f>
        <v>0</v>
      </c>
      <c r="JT499" s="232">
        <f t="shared" ref="JT499:JT501" si="9494">JN499-JQ499</f>
        <v>0</v>
      </c>
      <c r="JU499" s="233">
        <f t="shared" ref="JU499:JU501" si="9495">JO499-JR499</f>
        <v>0</v>
      </c>
      <c r="JV499" s="88"/>
      <c r="JW499" s="100"/>
      <c r="JX499" s="90"/>
      <c r="JY499" s="88"/>
      <c r="JZ499" s="100"/>
      <c r="KA499" s="90"/>
      <c r="KB499" s="236">
        <f t="shared" ref="KB499:KB501" si="9496">JV499-JY499</f>
        <v>0</v>
      </c>
      <c r="KC499" s="232">
        <f t="shared" ref="KC499:KC501" si="9497">JW499-JZ499</f>
        <v>0</v>
      </c>
      <c r="KD499" s="233">
        <f t="shared" ref="KD499:KD501" si="9498">JX499-KA499</f>
        <v>0</v>
      </c>
      <c r="KE499" s="88"/>
      <c r="KF499" s="100"/>
      <c r="KG499" s="90"/>
      <c r="KH499" s="88"/>
      <c r="KI499" s="100"/>
      <c r="KJ499" s="90"/>
      <c r="KK499" s="41">
        <f t="shared" ref="KK499:KK501" si="9499">KE499-KH499</f>
        <v>0</v>
      </c>
      <c r="KL499" s="42">
        <f t="shared" ref="KL499:KL501" si="9500">KF499-KI499</f>
        <v>0</v>
      </c>
      <c r="KM499" s="43">
        <f t="shared" ref="KM499:KM501" si="9501">KG499-KJ499</f>
        <v>0</v>
      </c>
      <c r="KN499" s="50">
        <f t="shared" ref="KN499:KN501" si="9502">JM499+JV499+KE499</f>
        <v>0</v>
      </c>
      <c r="KO499" s="45"/>
      <c r="KP499" s="51">
        <f t="shared" ref="KP499:KP501" si="9503">JO499+JX499+KG499</f>
        <v>0</v>
      </c>
      <c r="KQ499" s="50">
        <f t="shared" ref="KQ499:KQ501" si="9504">JP499+JY499+KH499</f>
        <v>0</v>
      </c>
      <c r="KR499" s="45"/>
      <c r="KS499" s="51">
        <f t="shared" ref="KS499:KS501" si="9505">JR499+KA499+KJ499</f>
        <v>0</v>
      </c>
      <c r="KT499" s="52">
        <f t="shared" ref="KT499:KT501" si="9506">KN499-KQ499</f>
        <v>0</v>
      </c>
      <c r="KU499" s="52"/>
      <c r="KV499" s="52">
        <f t="shared" ref="KV499:KV501" si="9507">KP499-KS499</f>
        <v>0</v>
      </c>
      <c r="KW499" s="27">
        <f t="shared" ref="KW499:KW501" si="9508">GJ499+HT499+JD499+KN499</f>
        <v>0</v>
      </c>
      <c r="KX499" s="28"/>
      <c r="KY499" s="29">
        <f t="shared" ref="KY499:KY501" si="9509">GL499+HV499+JF499+KP499</f>
        <v>0</v>
      </c>
      <c r="KZ499" s="27">
        <f t="shared" ref="KZ499:KZ501" si="9510">GM499+HW499+JG499+KQ499</f>
        <v>0</v>
      </c>
      <c r="LA499" s="28"/>
      <c r="LB499" s="29">
        <f t="shared" ref="LB499:LB501" si="9511">GO499+HY499+JI499+KS499</f>
        <v>0</v>
      </c>
      <c r="LC499" s="27">
        <f t="shared" ref="LC499:LC501" si="9512">KW499-KZ499</f>
        <v>0</v>
      </c>
      <c r="LD499" s="28"/>
      <c r="LE499" s="29">
        <f t="shared" ref="LE499:LE501" si="9513">KY499-LB499</f>
        <v>0</v>
      </c>
    </row>
    <row r="500" spans="2:319" ht="20.100000000000001" hidden="1" customHeight="1" outlineLevel="3">
      <c r="B500" s="59"/>
      <c r="C500" s="60"/>
      <c r="D500" s="60"/>
      <c r="E500" s="60"/>
      <c r="F500" s="61"/>
      <c r="G500" s="239"/>
      <c r="H500" s="240"/>
      <c r="I500" s="241"/>
      <c r="J500" s="239"/>
      <c r="K500" s="240"/>
      <c r="L500" s="241"/>
      <c r="M500" s="41">
        <f t="shared" si="9380"/>
        <v>0</v>
      </c>
      <c r="N500" s="42">
        <f t="shared" si="9381"/>
        <v>0</v>
      </c>
      <c r="O500" s="43">
        <f t="shared" si="9382"/>
        <v>0</v>
      </c>
      <c r="P500" s="239"/>
      <c r="Q500" s="240"/>
      <c r="R500" s="241"/>
      <c r="S500" s="239"/>
      <c r="T500" s="240"/>
      <c r="U500" s="241"/>
      <c r="V500" s="41">
        <f t="shared" si="9383"/>
        <v>0</v>
      </c>
      <c r="W500" s="42">
        <f t="shared" si="9384"/>
        <v>0</v>
      </c>
      <c r="X500" s="43">
        <f t="shared" si="9385"/>
        <v>0</v>
      </c>
      <c r="Y500" s="239"/>
      <c r="Z500" s="240"/>
      <c r="AA500" s="241"/>
      <c r="AB500" s="239"/>
      <c r="AC500" s="240"/>
      <c r="AD500" s="241"/>
      <c r="AE500" s="236">
        <f t="shared" si="9386"/>
        <v>0</v>
      </c>
      <c r="AF500" s="232">
        <f t="shared" si="9387"/>
        <v>0</v>
      </c>
      <c r="AG500" s="233">
        <f t="shared" si="9388"/>
        <v>0</v>
      </c>
      <c r="AH500" s="449">
        <f t="shared" si="9389"/>
        <v>0</v>
      </c>
      <c r="AI500" s="450"/>
      <c r="AJ500" s="451">
        <f t="shared" si="9390"/>
        <v>0</v>
      </c>
      <c r="AK500" s="449">
        <f t="shared" si="9391"/>
        <v>0</v>
      </c>
      <c r="AL500" s="450"/>
      <c r="AM500" s="451">
        <f t="shared" si="9392"/>
        <v>0</v>
      </c>
      <c r="AN500" s="253">
        <f t="shared" si="9393"/>
        <v>0</v>
      </c>
      <c r="AO500" s="253">
        <f t="shared" si="9394"/>
        <v>0</v>
      </c>
      <c r="AP500" s="253">
        <f t="shared" si="9395"/>
        <v>0</v>
      </c>
      <c r="AQ500" s="88"/>
      <c r="AR500" s="100"/>
      <c r="AS500" s="90"/>
      <c r="AT500" s="88"/>
      <c r="AU500" s="100"/>
      <c r="AV500" s="90"/>
      <c r="AW500" s="236">
        <f t="shared" si="9396"/>
        <v>0</v>
      </c>
      <c r="AX500" s="232">
        <f t="shared" si="9397"/>
        <v>0</v>
      </c>
      <c r="AY500" s="233">
        <f t="shared" si="9398"/>
        <v>0</v>
      </c>
      <c r="AZ500" s="88"/>
      <c r="BA500" s="100"/>
      <c r="BB500" s="90"/>
      <c r="BC500" s="88"/>
      <c r="BD500" s="100"/>
      <c r="BE500" s="90"/>
      <c r="BF500" s="236">
        <f t="shared" si="9399"/>
        <v>0</v>
      </c>
      <c r="BG500" s="232">
        <f t="shared" si="9400"/>
        <v>0</v>
      </c>
      <c r="BH500" s="233">
        <f t="shared" si="9401"/>
        <v>0</v>
      </c>
      <c r="BI500" s="88"/>
      <c r="BJ500" s="100"/>
      <c r="BK500" s="90"/>
      <c r="BL500" s="88"/>
      <c r="BM500" s="100"/>
      <c r="BN500" s="90"/>
      <c r="BO500" s="236">
        <f t="shared" si="9402"/>
        <v>0</v>
      </c>
      <c r="BP500" s="232">
        <f t="shared" si="9403"/>
        <v>0</v>
      </c>
      <c r="BQ500" s="233">
        <f t="shared" si="9404"/>
        <v>0</v>
      </c>
      <c r="BR500" s="50">
        <f t="shared" si="9405"/>
        <v>0</v>
      </c>
      <c r="BS500" s="45"/>
      <c r="BT500" s="51">
        <f t="shared" si="9406"/>
        <v>0</v>
      </c>
      <c r="BU500" s="50">
        <f t="shared" si="9407"/>
        <v>0</v>
      </c>
      <c r="BV500" s="45"/>
      <c r="BW500" s="51">
        <f t="shared" si="9408"/>
        <v>0</v>
      </c>
      <c r="BX500" s="253">
        <f t="shared" si="9409"/>
        <v>0</v>
      </c>
      <c r="BY500" s="253"/>
      <c r="BZ500" s="253">
        <f t="shared" si="9410"/>
        <v>0</v>
      </c>
      <c r="CA500" s="239"/>
      <c r="CB500" s="240"/>
      <c r="CC500" s="241"/>
      <c r="CD500" s="239"/>
      <c r="CE500" s="240"/>
      <c r="CF500" s="241"/>
      <c r="CG500" s="236">
        <f t="shared" si="9411"/>
        <v>0</v>
      </c>
      <c r="CH500" s="232">
        <f t="shared" si="9412"/>
        <v>0</v>
      </c>
      <c r="CI500" s="233">
        <f t="shared" si="9413"/>
        <v>0</v>
      </c>
      <c r="CJ500" s="239"/>
      <c r="CK500" s="240"/>
      <c r="CL500" s="241"/>
      <c r="CM500" s="239"/>
      <c r="CN500" s="240"/>
      <c r="CO500" s="241"/>
      <c r="CP500" s="236">
        <f t="shared" si="9414"/>
        <v>0</v>
      </c>
      <c r="CQ500" s="232">
        <f t="shared" si="9415"/>
        <v>0</v>
      </c>
      <c r="CR500" s="233">
        <f t="shared" si="9416"/>
        <v>0</v>
      </c>
      <c r="CS500" s="239"/>
      <c r="CT500" s="240"/>
      <c r="CU500" s="241"/>
      <c r="CV500" s="239"/>
      <c r="CW500" s="240"/>
      <c r="CX500" s="241"/>
      <c r="CY500" s="236">
        <f t="shared" si="9417"/>
        <v>0</v>
      </c>
      <c r="CZ500" s="232">
        <f t="shared" si="9418"/>
        <v>0</v>
      </c>
      <c r="DA500" s="233">
        <f t="shared" si="9419"/>
        <v>0</v>
      </c>
      <c r="DB500" s="449">
        <f t="shared" si="9420"/>
        <v>0</v>
      </c>
      <c r="DC500" s="450"/>
      <c r="DD500" s="451">
        <f t="shared" si="9421"/>
        <v>0</v>
      </c>
      <c r="DE500" s="449">
        <f t="shared" si="9422"/>
        <v>0</v>
      </c>
      <c r="DF500" s="450"/>
      <c r="DG500" s="451">
        <f t="shared" si="9423"/>
        <v>0</v>
      </c>
      <c r="DH500" s="253">
        <f t="shared" si="9424"/>
        <v>0</v>
      </c>
      <c r="DI500" s="253"/>
      <c r="DJ500" s="253">
        <f t="shared" si="9425"/>
        <v>0</v>
      </c>
      <c r="DK500" s="88"/>
      <c r="DL500" s="100"/>
      <c r="DM500" s="90"/>
      <c r="DN500" s="88"/>
      <c r="DO500" s="100"/>
      <c r="DP500" s="90"/>
      <c r="DQ500" s="236">
        <f t="shared" si="9426"/>
        <v>0</v>
      </c>
      <c r="DR500" s="232">
        <f t="shared" si="9427"/>
        <v>0</v>
      </c>
      <c r="DS500" s="233">
        <f t="shared" si="9428"/>
        <v>0</v>
      </c>
      <c r="DT500" s="88"/>
      <c r="DU500" s="100"/>
      <c r="DV500" s="90"/>
      <c r="DW500" s="88"/>
      <c r="DX500" s="100"/>
      <c r="DY500" s="90"/>
      <c r="DZ500" s="236">
        <f t="shared" si="9429"/>
        <v>0</v>
      </c>
      <c r="EA500" s="232">
        <f t="shared" si="9430"/>
        <v>0</v>
      </c>
      <c r="EB500" s="233">
        <f t="shared" si="9431"/>
        <v>0</v>
      </c>
      <c r="EC500" s="88"/>
      <c r="ED500" s="100"/>
      <c r="EE500" s="90"/>
      <c r="EF500" s="88"/>
      <c r="EG500" s="100"/>
      <c r="EH500" s="90"/>
      <c r="EI500" s="41">
        <f t="shared" si="9432"/>
        <v>0</v>
      </c>
      <c r="EJ500" s="42">
        <f t="shared" si="9433"/>
        <v>0</v>
      </c>
      <c r="EK500" s="43">
        <f t="shared" si="9434"/>
        <v>0</v>
      </c>
      <c r="EL500" s="50">
        <f t="shared" si="9435"/>
        <v>0</v>
      </c>
      <c r="EM500" s="45"/>
      <c r="EN500" s="51">
        <f t="shared" si="9436"/>
        <v>0</v>
      </c>
      <c r="EO500" s="50">
        <f t="shared" si="9437"/>
        <v>0</v>
      </c>
      <c r="EP500" s="45"/>
      <c r="EQ500" s="51">
        <f t="shared" si="9438"/>
        <v>0</v>
      </c>
      <c r="ER500" s="52">
        <f t="shared" si="9439"/>
        <v>0</v>
      </c>
      <c r="ES500" s="52"/>
      <c r="ET500" s="52">
        <f t="shared" si="9440"/>
        <v>0</v>
      </c>
      <c r="EU500" s="27">
        <f t="shared" si="9441"/>
        <v>0</v>
      </c>
      <c r="EV500" s="28"/>
      <c r="EW500" s="29">
        <f t="shared" si="9442"/>
        <v>0</v>
      </c>
      <c r="EX500" s="27">
        <f t="shared" si="9443"/>
        <v>0</v>
      </c>
      <c r="EY500" s="28"/>
      <c r="EZ500" s="29">
        <f t="shared" si="9444"/>
        <v>0</v>
      </c>
      <c r="FA500" s="27">
        <f t="shared" si="9445"/>
        <v>0</v>
      </c>
      <c r="FB500" s="28"/>
      <c r="FC500" s="29">
        <f t="shared" si="9446"/>
        <v>0</v>
      </c>
      <c r="FE500" s="59"/>
      <c r="FF500" s="60"/>
      <c r="FG500" s="60"/>
      <c r="FH500" s="61"/>
      <c r="FI500" s="239"/>
      <c r="FJ500" s="240"/>
      <c r="FK500" s="241"/>
      <c r="FL500" s="239"/>
      <c r="FM500" s="240"/>
      <c r="FN500" s="241"/>
      <c r="FO500" s="41">
        <f t="shared" si="9447"/>
        <v>0</v>
      </c>
      <c r="FP500" s="42">
        <f t="shared" si="9448"/>
        <v>0</v>
      </c>
      <c r="FQ500" s="43">
        <f t="shared" si="9449"/>
        <v>0</v>
      </c>
      <c r="FR500" s="239"/>
      <c r="FS500" s="240"/>
      <c r="FT500" s="241"/>
      <c r="FU500" s="239"/>
      <c r="FV500" s="240"/>
      <c r="FW500" s="241"/>
      <c r="FX500" s="41">
        <f t="shared" si="9450"/>
        <v>0</v>
      </c>
      <c r="FY500" s="42">
        <f t="shared" si="9451"/>
        <v>0</v>
      </c>
      <c r="FZ500" s="43">
        <f t="shared" si="9452"/>
        <v>0</v>
      </c>
      <c r="GA500" s="239"/>
      <c r="GB500" s="240"/>
      <c r="GC500" s="241"/>
      <c r="GD500" s="239"/>
      <c r="GE500" s="240"/>
      <c r="GF500" s="241"/>
      <c r="GG500" s="236">
        <f t="shared" si="9453"/>
        <v>0</v>
      </c>
      <c r="GH500" s="232">
        <f t="shared" si="9454"/>
        <v>0</v>
      </c>
      <c r="GI500" s="233">
        <f t="shared" si="9455"/>
        <v>0</v>
      </c>
      <c r="GJ500" s="449">
        <f t="shared" si="9456"/>
        <v>0</v>
      </c>
      <c r="GK500" s="450"/>
      <c r="GL500" s="451">
        <f t="shared" si="9457"/>
        <v>0</v>
      </c>
      <c r="GM500" s="449">
        <f t="shared" si="9458"/>
        <v>0</v>
      </c>
      <c r="GN500" s="450"/>
      <c r="GO500" s="451">
        <f t="shared" si="9459"/>
        <v>0</v>
      </c>
      <c r="GP500" s="253">
        <f t="shared" si="9460"/>
        <v>0</v>
      </c>
      <c r="GQ500" s="253">
        <f t="shared" si="9461"/>
        <v>0</v>
      </c>
      <c r="GR500" s="253">
        <f t="shared" si="9462"/>
        <v>0</v>
      </c>
      <c r="GS500" s="88"/>
      <c r="GT500" s="100"/>
      <c r="GU500" s="90"/>
      <c r="GV500" s="88"/>
      <c r="GW500" s="100"/>
      <c r="GX500" s="90"/>
      <c r="GY500" s="236">
        <f t="shared" si="9463"/>
        <v>0</v>
      </c>
      <c r="GZ500" s="232">
        <f t="shared" si="9464"/>
        <v>0</v>
      </c>
      <c r="HA500" s="233">
        <f t="shared" si="9465"/>
        <v>0</v>
      </c>
      <c r="HB500" s="88"/>
      <c r="HC500" s="100"/>
      <c r="HD500" s="90"/>
      <c r="HE500" s="88"/>
      <c r="HF500" s="100"/>
      <c r="HG500" s="90"/>
      <c r="HH500" s="236">
        <f t="shared" si="9466"/>
        <v>0</v>
      </c>
      <c r="HI500" s="232">
        <f t="shared" si="9467"/>
        <v>0</v>
      </c>
      <c r="HJ500" s="233">
        <f t="shared" si="9468"/>
        <v>0</v>
      </c>
      <c r="HK500" s="88"/>
      <c r="HL500" s="100"/>
      <c r="HM500" s="90"/>
      <c r="HN500" s="88"/>
      <c r="HO500" s="100"/>
      <c r="HP500" s="90"/>
      <c r="HQ500" s="236">
        <f t="shared" si="9469"/>
        <v>0</v>
      </c>
      <c r="HR500" s="232">
        <f t="shared" si="9470"/>
        <v>0</v>
      </c>
      <c r="HS500" s="233">
        <f t="shared" si="9471"/>
        <v>0</v>
      </c>
      <c r="HT500" s="50">
        <f t="shared" si="9472"/>
        <v>0</v>
      </c>
      <c r="HU500" s="45"/>
      <c r="HV500" s="51">
        <f t="shared" si="9473"/>
        <v>0</v>
      </c>
      <c r="HW500" s="50">
        <f t="shared" si="9474"/>
        <v>0</v>
      </c>
      <c r="HX500" s="45"/>
      <c r="HY500" s="51">
        <f t="shared" si="9475"/>
        <v>0</v>
      </c>
      <c r="HZ500" s="253">
        <f t="shared" si="9476"/>
        <v>0</v>
      </c>
      <c r="IA500" s="253"/>
      <c r="IB500" s="253">
        <f t="shared" si="9477"/>
        <v>0</v>
      </c>
      <c r="IC500" s="239"/>
      <c r="ID500" s="240"/>
      <c r="IE500" s="241"/>
      <c r="IF500" s="239"/>
      <c r="IG500" s="240"/>
      <c r="IH500" s="241"/>
      <c r="II500" s="236">
        <f t="shared" si="9478"/>
        <v>0</v>
      </c>
      <c r="IJ500" s="232">
        <f t="shared" si="9479"/>
        <v>0</v>
      </c>
      <c r="IK500" s="233">
        <f t="shared" si="9480"/>
        <v>0</v>
      </c>
      <c r="IL500" s="239"/>
      <c r="IM500" s="240"/>
      <c r="IN500" s="241"/>
      <c r="IO500" s="239"/>
      <c r="IP500" s="240"/>
      <c r="IQ500" s="241"/>
      <c r="IR500" s="236">
        <f t="shared" si="9481"/>
        <v>0</v>
      </c>
      <c r="IS500" s="232">
        <f t="shared" si="9482"/>
        <v>0</v>
      </c>
      <c r="IT500" s="233">
        <f t="shared" si="9483"/>
        <v>0</v>
      </c>
      <c r="IU500" s="239"/>
      <c r="IV500" s="240"/>
      <c r="IW500" s="241"/>
      <c r="IX500" s="239"/>
      <c r="IY500" s="240"/>
      <c r="IZ500" s="241"/>
      <c r="JA500" s="236">
        <f t="shared" si="9484"/>
        <v>0</v>
      </c>
      <c r="JB500" s="232">
        <f t="shared" si="9485"/>
        <v>0</v>
      </c>
      <c r="JC500" s="233">
        <f t="shared" si="9486"/>
        <v>0</v>
      </c>
      <c r="JD500" s="449">
        <f t="shared" si="9487"/>
        <v>0</v>
      </c>
      <c r="JE500" s="450"/>
      <c r="JF500" s="451">
        <f t="shared" si="9488"/>
        <v>0</v>
      </c>
      <c r="JG500" s="449">
        <f t="shared" si="9489"/>
        <v>0</v>
      </c>
      <c r="JH500" s="450"/>
      <c r="JI500" s="451">
        <f t="shared" si="9490"/>
        <v>0</v>
      </c>
      <c r="JJ500" s="253">
        <f t="shared" si="9491"/>
        <v>0</v>
      </c>
      <c r="JK500" s="253"/>
      <c r="JL500" s="253">
        <f t="shared" si="9492"/>
        <v>0</v>
      </c>
      <c r="JM500" s="88"/>
      <c r="JN500" s="100"/>
      <c r="JO500" s="90"/>
      <c r="JP500" s="88"/>
      <c r="JQ500" s="100"/>
      <c r="JR500" s="90"/>
      <c r="JS500" s="236">
        <f t="shared" si="9493"/>
        <v>0</v>
      </c>
      <c r="JT500" s="232">
        <f t="shared" si="9494"/>
        <v>0</v>
      </c>
      <c r="JU500" s="233">
        <f t="shared" si="9495"/>
        <v>0</v>
      </c>
      <c r="JV500" s="88"/>
      <c r="JW500" s="100"/>
      <c r="JX500" s="90"/>
      <c r="JY500" s="88"/>
      <c r="JZ500" s="100"/>
      <c r="KA500" s="90"/>
      <c r="KB500" s="236">
        <f t="shared" si="9496"/>
        <v>0</v>
      </c>
      <c r="KC500" s="232">
        <f t="shared" si="9497"/>
        <v>0</v>
      </c>
      <c r="KD500" s="233">
        <f t="shared" si="9498"/>
        <v>0</v>
      </c>
      <c r="KE500" s="88"/>
      <c r="KF500" s="100"/>
      <c r="KG500" s="90"/>
      <c r="KH500" s="88"/>
      <c r="KI500" s="100"/>
      <c r="KJ500" s="90"/>
      <c r="KK500" s="41">
        <f t="shared" si="9499"/>
        <v>0</v>
      </c>
      <c r="KL500" s="42">
        <f t="shared" si="9500"/>
        <v>0</v>
      </c>
      <c r="KM500" s="43">
        <f t="shared" si="9501"/>
        <v>0</v>
      </c>
      <c r="KN500" s="50">
        <f t="shared" si="9502"/>
        <v>0</v>
      </c>
      <c r="KO500" s="45"/>
      <c r="KP500" s="51">
        <f t="shared" si="9503"/>
        <v>0</v>
      </c>
      <c r="KQ500" s="50">
        <f t="shared" si="9504"/>
        <v>0</v>
      </c>
      <c r="KR500" s="45"/>
      <c r="KS500" s="51">
        <f t="shared" si="9505"/>
        <v>0</v>
      </c>
      <c r="KT500" s="52">
        <f t="shared" si="9506"/>
        <v>0</v>
      </c>
      <c r="KU500" s="52"/>
      <c r="KV500" s="52">
        <f t="shared" si="9507"/>
        <v>0</v>
      </c>
      <c r="KW500" s="27">
        <f t="shared" si="9508"/>
        <v>0</v>
      </c>
      <c r="KX500" s="28"/>
      <c r="KY500" s="29">
        <f t="shared" si="9509"/>
        <v>0</v>
      </c>
      <c r="KZ500" s="27">
        <f t="shared" si="9510"/>
        <v>0</v>
      </c>
      <c r="LA500" s="28"/>
      <c r="LB500" s="29">
        <f t="shared" si="9511"/>
        <v>0</v>
      </c>
      <c r="LC500" s="27">
        <f t="shared" si="9512"/>
        <v>0</v>
      </c>
      <c r="LD500" s="28"/>
      <c r="LE500" s="29">
        <f t="shared" si="9513"/>
        <v>0</v>
      </c>
    </row>
    <row r="501" spans="2:319" ht="20.25" hidden="1" customHeight="1" outlineLevel="3">
      <c r="B501" s="59"/>
      <c r="C501" s="60"/>
      <c r="D501" s="60"/>
      <c r="E501" s="60"/>
      <c r="F501" s="61"/>
      <c r="G501" s="239"/>
      <c r="H501" s="240"/>
      <c r="I501" s="241"/>
      <c r="J501" s="239"/>
      <c r="K501" s="240"/>
      <c r="L501" s="241"/>
      <c r="M501" s="41">
        <f t="shared" si="9380"/>
        <v>0</v>
      </c>
      <c r="N501" s="42">
        <f t="shared" si="9381"/>
        <v>0</v>
      </c>
      <c r="O501" s="43">
        <f t="shared" si="9382"/>
        <v>0</v>
      </c>
      <c r="P501" s="239"/>
      <c r="Q501" s="240"/>
      <c r="R501" s="241"/>
      <c r="S501" s="239"/>
      <c r="T501" s="240"/>
      <c r="U501" s="241"/>
      <c r="V501" s="41">
        <f t="shared" si="9383"/>
        <v>0</v>
      </c>
      <c r="W501" s="42">
        <f t="shared" si="9384"/>
        <v>0</v>
      </c>
      <c r="X501" s="43">
        <f t="shared" si="9385"/>
        <v>0</v>
      </c>
      <c r="Y501" s="239"/>
      <c r="Z501" s="240"/>
      <c r="AA501" s="241"/>
      <c r="AB501" s="239"/>
      <c r="AC501" s="240"/>
      <c r="AD501" s="241"/>
      <c r="AE501" s="236">
        <f t="shared" si="9386"/>
        <v>0</v>
      </c>
      <c r="AF501" s="232">
        <f t="shared" si="9387"/>
        <v>0</v>
      </c>
      <c r="AG501" s="233">
        <f t="shared" si="9388"/>
        <v>0</v>
      </c>
      <c r="AH501" s="449">
        <f t="shared" si="9389"/>
        <v>0</v>
      </c>
      <c r="AI501" s="450"/>
      <c r="AJ501" s="451">
        <f t="shared" si="9390"/>
        <v>0</v>
      </c>
      <c r="AK501" s="449">
        <f t="shared" si="9391"/>
        <v>0</v>
      </c>
      <c r="AL501" s="450"/>
      <c r="AM501" s="451">
        <f t="shared" si="9392"/>
        <v>0</v>
      </c>
      <c r="AN501" s="253">
        <f t="shared" si="9393"/>
        <v>0</v>
      </c>
      <c r="AO501" s="253">
        <f t="shared" si="9394"/>
        <v>0</v>
      </c>
      <c r="AP501" s="253">
        <f t="shared" si="9395"/>
        <v>0</v>
      </c>
      <c r="AQ501" s="88"/>
      <c r="AR501" s="100"/>
      <c r="AS501" s="90"/>
      <c r="AT501" s="88"/>
      <c r="AU501" s="100"/>
      <c r="AV501" s="90"/>
      <c r="AW501" s="236">
        <f t="shared" si="9396"/>
        <v>0</v>
      </c>
      <c r="AX501" s="232">
        <f t="shared" si="9397"/>
        <v>0</v>
      </c>
      <c r="AY501" s="233">
        <f t="shared" si="9398"/>
        <v>0</v>
      </c>
      <c r="AZ501" s="88"/>
      <c r="BA501" s="100"/>
      <c r="BB501" s="90"/>
      <c r="BC501" s="88"/>
      <c r="BD501" s="100"/>
      <c r="BE501" s="90"/>
      <c r="BF501" s="236">
        <f t="shared" si="9399"/>
        <v>0</v>
      </c>
      <c r="BG501" s="232">
        <f t="shared" si="9400"/>
        <v>0</v>
      </c>
      <c r="BH501" s="233">
        <f t="shared" si="9401"/>
        <v>0</v>
      </c>
      <c r="BI501" s="88"/>
      <c r="BJ501" s="100"/>
      <c r="BK501" s="90"/>
      <c r="BL501" s="88"/>
      <c r="BM501" s="100"/>
      <c r="BN501" s="90"/>
      <c r="BO501" s="236">
        <f t="shared" si="9402"/>
        <v>0</v>
      </c>
      <c r="BP501" s="232">
        <f t="shared" si="9403"/>
        <v>0</v>
      </c>
      <c r="BQ501" s="233">
        <f t="shared" si="9404"/>
        <v>0</v>
      </c>
      <c r="BR501" s="50">
        <f t="shared" si="9405"/>
        <v>0</v>
      </c>
      <c r="BS501" s="45"/>
      <c r="BT501" s="51">
        <f t="shared" si="9406"/>
        <v>0</v>
      </c>
      <c r="BU501" s="50">
        <f t="shared" si="9407"/>
        <v>0</v>
      </c>
      <c r="BV501" s="45"/>
      <c r="BW501" s="51">
        <f t="shared" si="9408"/>
        <v>0</v>
      </c>
      <c r="BX501" s="253">
        <f t="shared" si="9409"/>
        <v>0</v>
      </c>
      <c r="BY501" s="253"/>
      <c r="BZ501" s="253">
        <f t="shared" si="9410"/>
        <v>0</v>
      </c>
      <c r="CA501" s="239"/>
      <c r="CB501" s="240"/>
      <c r="CC501" s="241"/>
      <c r="CD501" s="239"/>
      <c r="CE501" s="240"/>
      <c r="CF501" s="241"/>
      <c r="CG501" s="236">
        <f t="shared" si="9411"/>
        <v>0</v>
      </c>
      <c r="CH501" s="232">
        <f t="shared" si="9412"/>
        <v>0</v>
      </c>
      <c r="CI501" s="233">
        <f t="shared" si="9413"/>
        <v>0</v>
      </c>
      <c r="CJ501" s="239"/>
      <c r="CK501" s="240"/>
      <c r="CL501" s="241"/>
      <c r="CM501" s="239"/>
      <c r="CN501" s="240"/>
      <c r="CO501" s="241"/>
      <c r="CP501" s="236">
        <f t="shared" si="9414"/>
        <v>0</v>
      </c>
      <c r="CQ501" s="232">
        <f t="shared" si="9415"/>
        <v>0</v>
      </c>
      <c r="CR501" s="233">
        <f t="shared" si="9416"/>
        <v>0</v>
      </c>
      <c r="CS501" s="239"/>
      <c r="CT501" s="240"/>
      <c r="CU501" s="241"/>
      <c r="CV501" s="239"/>
      <c r="CW501" s="240"/>
      <c r="CX501" s="241"/>
      <c r="CY501" s="236">
        <f t="shared" si="9417"/>
        <v>0</v>
      </c>
      <c r="CZ501" s="232">
        <f t="shared" si="9418"/>
        <v>0</v>
      </c>
      <c r="DA501" s="233">
        <f t="shared" si="9419"/>
        <v>0</v>
      </c>
      <c r="DB501" s="449">
        <f t="shared" si="9420"/>
        <v>0</v>
      </c>
      <c r="DC501" s="450"/>
      <c r="DD501" s="451">
        <f t="shared" si="9421"/>
        <v>0</v>
      </c>
      <c r="DE501" s="449">
        <f t="shared" si="9422"/>
        <v>0</v>
      </c>
      <c r="DF501" s="450"/>
      <c r="DG501" s="451">
        <f t="shared" si="9423"/>
        <v>0</v>
      </c>
      <c r="DH501" s="253">
        <f t="shared" si="9424"/>
        <v>0</v>
      </c>
      <c r="DI501" s="253"/>
      <c r="DJ501" s="253">
        <f t="shared" si="9425"/>
        <v>0</v>
      </c>
      <c r="DK501" s="88"/>
      <c r="DL501" s="100"/>
      <c r="DM501" s="90"/>
      <c r="DN501" s="88"/>
      <c r="DO501" s="100"/>
      <c r="DP501" s="90"/>
      <c r="DQ501" s="236">
        <f t="shared" si="9426"/>
        <v>0</v>
      </c>
      <c r="DR501" s="232">
        <f t="shared" si="9427"/>
        <v>0</v>
      </c>
      <c r="DS501" s="233">
        <f t="shared" si="9428"/>
        <v>0</v>
      </c>
      <c r="DT501" s="88"/>
      <c r="DU501" s="100"/>
      <c r="DV501" s="90"/>
      <c r="DW501" s="88"/>
      <c r="DX501" s="100"/>
      <c r="DY501" s="90"/>
      <c r="DZ501" s="236">
        <f t="shared" si="9429"/>
        <v>0</v>
      </c>
      <c r="EA501" s="232">
        <f t="shared" si="9430"/>
        <v>0</v>
      </c>
      <c r="EB501" s="233">
        <f t="shared" si="9431"/>
        <v>0</v>
      </c>
      <c r="EC501" s="88"/>
      <c r="ED501" s="100"/>
      <c r="EE501" s="90"/>
      <c r="EF501" s="88"/>
      <c r="EG501" s="100"/>
      <c r="EH501" s="90"/>
      <c r="EI501" s="41">
        <f t="shared" si="9432"/>
        <v>0</v>
      </c>
      <c r="EJ501" s="42">
        <f t="shared" si="9433"/>
        <v>0</v>
      </c>
      <c r="EK501" s="43">
        <f t="shared" si="9434"/>
        <v>0</v>
      </c>
      <c r="EL501" s="50">
        <f t="shared" si="9435"/>
        <v>0</v>
      </c>
      <c r="EM501" s="45"/>
      <c r="EN501" s="51">
        <f t="shared" si="9436"/>
        <v>0</v>
      </c>
      <c r="EO501" s="50">
        <f t="shared" si="9437"/>
        <v>0</v>
      </c>
      <c r="EP501" s="45"/>
      <c r="EQ501" s="51">
        <f t="shared" si="9438"/>
        <v>0</v>
      </c>
      <c r="ER501" s="52">
        <f t="shared" si="9439"/>
        <v>0</v>
      </c>
      <c r="ES501" s="52"/>
      <c r="ET501" s="52">
        <f t="shared" si="9440"/>
        <v>0</v>
      </c>
      <c r="EU501" s="27">
        <f t="shared" si="9441"/>
        <v>0</v>
      </c>
      <c r="EV501" s="28"/>
      <c r="EW501" s="29">
        <f t="shared" si="9442"/>
        <v>0</v>
      </c>
      <c r="EX501" s="27">
        <f t="shared" si="9443"/>
        <v>0</v>
      </c>
      <c r="EY501" s="28"/>
      <c r="EZ501" s="29">
        <f t="shared" si="9444"/>
        <v>0</v>
      </c>
      <c r="FA501" s="27">
        <f t="shared" si="9445"/>
        <v>0</v>
      </c>
      <c r="FB501" s="28"/>
      <c r="FC501" s="29">
        <f t="shared" si="9446"/>
        <v>0</v>
      </c>
      <c r="FE501" s="59"/>
      <c r="FF501" s="60"/>
      <c r="FG501" s="60"/>
      <c r="FH501" s="61"/>
      <c r="FI501" s="239"/>
      <c r="FJ501" s="240"/>
      <c r="FK501" s="241"/>
      <c r="FL501" s="239"/>
      <c r="FM501" s="240"/>
      <c r="FN501" s="241"/>
      <c r="FO501" s="41">
        <f t="shared" si="9447"/>
        <v>0</v>
      </c>
      <c r="FP501" s="42">
        <f t="shared" si="9448"/>
        <v>0</v>
      </c>
      <c r="FQ501" s="43">
        <f t="shared" si="9449"/>
        <v>0</v>
      </c>
      <c r="FR501" s="239"/>
      <c r="FS501" s="240"/>
      <c r="FT501" s="241"/>
      <c r="FU501" s="239"/>
      <c r="FV501" s="240"/>
      <c r="FW501" s="241"/>
      <c r="FX501" s="41">
        <f t="shared" si="9450"/>
        <v>0</v>
      </c>
      <c r="FY501" s="42">
        <f t="shared" si="9451"/>
        <v>0</v>
      </c>
      <c r="FZ501" s="43">
        <f t="shared" si="9452"/>
        <v>0</v>
      </c>
      <c r="GA501" s="239"/>
      <c r="GB501" s="240"/>
      <c r="GC501" s="241"/>
      <c r="GD501" s="239"/>
      <c r="GE501" s="240"/>
      <c r="GF501" s="241"/>
      <c r="GG501" s="236">
        <f t="shared" si="9453"/>
        <v>0</v>
      </c>
      <c r="GH501" s="232">
        <f t="shared" si="9454"/>
        <v>0</v>
      </c>
      <c r="GI501" s="233">
        <f t="shared" si="9455"/>
        <v>0</v>
      </c>
      <c r="GJ501" s="449">
        <f t="shared" si="9456"/>
        <v>0</v>
      </c>
      <c r="GK501" s="450"/>
      <c r="GL501" s="451">
        <f t="shared" si="9457"/>
        <v>0</v>
      </c>
      <c r="GM501" s="449">
        <f t="shared" si="9458"/>
        <v>0</v>
      </c>
      <c r="GN501" s="450"/>
      <c r="GO501" s="451">
        <f t="shared" si="9459"/>
        <v>0</v>
      </c>
      <c r="GP501" s="253">
        <f t="shared" si="9460"/>
        <v>0</v>
      </c>
      <c r="GQ501" s="253">
        <f t="shared" si="9461"/>
        <v>0</v>
      </c>
      <c r="GR501" s="253">
        <f t="shared" si="9462"/>
        <v>0</v>
      </c>
      <c r="GS501" s="88"/>
      <c r="GT501" s="100"/>
      <c r="GU501" s="90"/>
      <c r="GV501" s="88"/>
      <c r="GW501" s="100"/>
      <c r="GX501" s="90"/>
      <c r="GY501" s="236">
        <f t="shared" si="9463"/>
        <v>0</v>
      </c>
      <c r="GZ501" s="232">
        <f t="shared" si="9464"/>
        <v>0</v>
      </c>
      <c r="HA501" s="233">
        <f t="shared" si="9465"/>
        <v>0</v>
      </c>
      <c r="HB501" s="88"/>
      <c r="HC501" s="100"/>
      <c r="HD501" s="90"/>
      <c r="HE501" s="88"/>
      <c r="HF501" s="100"/>
      <c r="HG501" s="90"/>
      <c r="HH501" s="236">
        <f t="shared" si="9466"/>
        <v>0</v>
      </c>
      <c r="HI501" s="232">
        <f t="shared" si="9467"/>
        <v>0</v>
      </c>
      <c r="HJ501" s="233">
        <f t="shared" si="9468"/>
        <v>0</v>
      </c>
      <c r="HK501" s="88"/>
      <c r="HL501" s="100"/>
      <c r="HM501" s="90"/>
      <c r="HN501" s="88"/>
      <c r="HO501" s="100"/>
      <c r="HP501" s="90"/>
      <c r="HQ501" s="236">
        <f t="shared" si="9469"/>
        <v>0</v>
      </c>
      <c r="HR501" s="232">
        <f t="shared" si="9470"/>
        <v>0</v>
      </c>
      <c r="HS501" s="233">
        <f t="shared" si="9471"/>
        <v>0</v>
      </c>
      <c r="HT501" s="50">
        <f t="shared" si="9472"/>
        <v>0</v>
      </c>
      <c r="HU501" s="45"/>
      <c r="HV501" s="51">
        <f t="shared" si="9473"/>
        <v>0</v>
      </c>
      <c r="HW501" s="50">
        <f t="shared" si="9474"/>
        <v>0</v>
      </c>
      <c r="HX501" s="45"/>
      <c r="HY501" s="51">
        <f t="shared" si="9475"/>
        <v>0</v>
      </c>
      <c r="HZ501" s="253">
        <f t="shared" si="9476"/>
        <v>0</v>
      </c>
      <c r="IA501" s="253"/>
      <c r="IB501" s="253">
        <f t="shared" si="9477"/>
        <v>0</v>
      </c>
      <c r="IC501" s="239"/>
      <c r="ID501" s="240"/>
      <c r="IE501" s="241"/>
      <c r="IF501" s="239"/>
      <c r="IG501" s="240"/>
      <c r="IH501" s="241"/>
      <c r="II501" s="236">
        <f t="shared" si="9478"/>
        <v>0</v>
      </c>
      <c r="IJ501" s="232">
        <f t="shared" si="9479"/>
        <v>0</v>
      </c>
      <c r="IK501" s="233">
        <f t="shared" si="9480"/>
        <v>0</v>
      </c>
      <c r="IL501" s="239"/>
      <c r="IM501" s="240"/>
      <c r="IN501" s="241"/>
      <c r="IO501" s="239"/>
      <c r="IP501" s="240"/>
      <c r="IQ501" s="241"/>
      <c r="IR501" s="236">
        <f t="shared" si="9481"/>
        <v>0</v>
      </c>
      <c r="IS501" s="232">
        <f t="shared" si="9482"/>
        <v>0</v>
      </c>
      <c r="IT501" s="233">
        <f t="shared" si="9483"/>
        <v>0</v>
      </c>
      <c r="IU501" s="239"/>
      <c r="IV501" s="240"/>
      <c r="IW501" s="241"/>
      <c r="IX501" s="239"/>
      <c r="IY501" s="240"/>
      <c r="IZ501" s="241"/>
      <c r="JA501" s="236">
        <f t="shared" si="9484"/>
        <v>0</v>
      </c>
      <c r="JB501" s="232">
        <f t="shared" si="9485"/>
        <v>0</v>
      </c>
      <c r="JC501" s="233">
        <f t="shared" si="9486"/>
        <v>0</v>
      </c>
      <c r="JD501" s="449">
        <f t="shared" si="9487"/>
        <v>0</v>
      </c>
      <c r="JE501" s="450"/>
      <c r="JF501" s="451">
        <f t="shared" si="9488"/>
        <v>0</v>
      </c>
      <c r="JG501" s="449">
        <f t="shared" si="9489"/>
        <v>0</v>
      </c>
      <c r="JH501" s="450"/>
      <c r="JI501" s="451">
        <f t="shared" si="9490"/>
        <v>0</v>
      </c>
      <c r="JJ501" s="253">
        <f t="shared" si="9491"/>
        <v>0</v>
      </c>
      <c r="JK501" s="253"/>
      <c r="JL501" s="253">
        <f t="shared" si="9492"/>
        <v>0</v>
      </c>
      <c r="JM501" s="88"/>
      <c r="JN501" s="100"/>
      <c r="JO501" s="90"/>
      <c r="JP501" s="88"/>
      <c r="JQ501" s="100"/>
      <c r="JR501" s="90"/>
      <c r="JS501" s="236">
        <f t="shared" si="9493"/>
        <v>0</v>
      </c>
      <c r="JT501" s="232">
        <f t="shared" si="9494"/>
        <v>0</v>
      </c>
      <c r="JU501" s="233">
        <f t="shared" si="9495"/>
        <v>0</v>
      </c>
      <c r="JV501" s="88"/>
      <c r="JW501" s="100"/>
      <c r="JX501" s="90"/>
      <c r="JY501" s="88"/>
      <c r="JZ501" s="100"/>
      <c r="KA501" s="90"/>
      <c r="KB501" s="236">
        <f t="shared" si="9496"/>
        <v>0</v>
      </c>
      <c r="KC501" s="232">
        <f t="shared" si="9497"/>
        <v>0</v>
      </c>
      <c r="KD501" s="233">
        <f t="shared" si="9498"/>
        <v>0</v>
      </c>
      <c r="KE501" s="88"/>
      <c r="KF501" s="100"/>
      <c r="KG501" s="90"/>
      <c r="KH501" s="88"/>
      <c r="KI501" s="100"/>
      <c r="KJ501" s="90"/>
      <c r="KK501" s="41">
        <f t="shared" si="9499"/>
        <v>0</v>
      </c>
      <c r="KL501" s="42">
        <f t="shared" si="9500"/>
        <v>0</v>
      </c>
      <c r="KM501" s="43">
        <f t="shared" si="9501"/>
        <v>0</v>
      </c>
      <c r="KN501" s="50">
        <f t="shared" si="9502"/>
        <v>0</v>
      </c>
      <c r="KO501" s="45"/>
      <c r="KP501" s="51">
        <f t="shared" si="9503"/>
        <v>0</v>
      </c>
      <c r="KQ501" s="50">
        <f t="shared" si="9504"/>
        <v>0</v>
      </c>
      <c r="KR501" s="45"/>
      <c r="KS501" s="51">
        <f t="shared" si="9505"/>
        <v>0</v>
      </c>
      <c r="KT501" s="52">
        <f t="shared" si="9506"/>
        <v>0</v>
      </c>
      <c r="KU501" s="52"/>
      <c r="KV501" s="52">
        <f t="shared" si="9507"/>
        <v>0</v>
      </c>
      <c r="KW501" s="27">
        <f t="shared" si="9508"/>
        <v>0</v>
      </c>
      <c r="KX501" s="28"/>
      <c r="KY501" s="29">
        <f t="shared" si="9509"/>
        <v>0</v>
      </c>
      <c r="KZ501" s="27">
        <f t="shared" si="9510"/>
        <v>0</v>
      </c>
      <c r="LA501" s="28"/>
      <c r="LB501" s="29">
        <f t="shared" si="9511"/>
        <v>0</v>
      </c>
      <c r="LC501" s="27">
        <f t="shared" si="9512"/>
        <v>0</v>
      </c>
      <c r="LD501" s="28"/>
      <c r="LE501" s="29">
        <f t="shared" si="9513"/>
        <v>0</v>
      </c>
    </row>
    <row r="502" spans="2:319" s="129" customFormat="1" ht="20.25" hidden="1" customHeight="1" outlineLevel="2">
      <c r="B502" s="119" t="s">
        <v>554</v>
      </c>
      <c r="C502" s="120"/>
      <c r="D502" s="120"/>
      <c r="E502" s="120"/>
      <c r="F502" s="121"/>
      <c r="G502" s="412">
        <f>SUBTOTAL(9,G499:G501)</f>
        <v>0</v>
      </c>
      <c r="H502" s="420"/>
      <c r="I502" s="414">
        <f>SUBTOTAL(9,I499:I501)</f>
        <v>0</v>
      </c>
      <c r="J502" s="412">
        <f>SUBTOTAL(9,J499:J501)</f>
        <v>0</v>
      </c>
      <c r="K502" s="420"/>
      <c r="L502" s="414">
        <f>SUBTOTAL(9,L499:L501)</f>
        <v>0</v>
      </c>
      <c r="M502" s="91">
        <f>SUBTOTAL(9,M499:M501)</f>
        <v>0</v>
      </c>
      <c r="N502" s="92"/>
      <c r="O502" s="93">
        <f>SUBTOTAL(9,O499:O501)</f>
        <v>0</v>
      </c>
      <c r="P502" s="412">
        <f>SUBTOTAL(9,P499:P501)</f>
        <v>0</v>
      </c>
      <c r="Q502" s="420"/>
      <c r="R502" s="414">
        <f>SUBTOTAL(9,R499:R501)</f>
        <v>0</v>
      </c>
      <c r="S502" s="412">
        <f>SUBTOTAL(9,S499:S501)</f>
        <v>0</v>
      </c>
      <c r="T502" s="420"/>
      <c r="U502" s="414">
        <f>SUBTOTAL(9,U499:U501)</f>
        <v>0</v>
      </c>
      <c r="V502" s="91">
        <f>SUBTOTAL(9,V499:V501)</f>
        <v>0</v>
      </c>
      <c r="W502" s="92"/>
      <c r="X502" s="93">
        <f>SUBTOTAL(9,X499:X501)</f>
        <v>0</v>
      </c>
      <c r="Y502" s="412">
        <f>SUBTOTAL(9,Y499:Y501)</f>
        <v>0</v>
      </c>
      <c r="Z502" s="420"/>
      <c r="AA502" s="414">
        <f>SUBTOTAL(9,AA499:AA501)</f>
        <v>0</v>
      </c>
      <c r="AB502" s="412">
        <f>SUBTOTAL(9,AB499:AB501)</f>
        <v>0</v>
      </c>
      <c r="AC502" s="420"/>
      <c r="AD502" s="414">
        <f>SUBTOTAL(9,AD499:AD501)</f>
        <v>0</v>
      </c>
      <c r="AE502" s="91">
        <f>SUBTOTAL(9,AE499:AE501)</f>
        <v>0</v>
      </c>
      <c r="AF502" s="92"/>
      <c r="AG502" s="93">
        <f>SUBTOTAL(9,AG499:AG501)</f>
        <v>0</v>
      </c>
      <c r="AH502" s="452">
        <f>SUBTOTAL(9,AH499:AH501)</f>
        <v>0</v>
      </c>
      <c r="AI502" s="458"/>
      <c r="AJ502" s="454">
        <f>SUBTOTAL(9,AJ499:AJ501)</f>
        <v>0</v>
      </c>
      <c r="AK502" s="452">
        <f>SUBTOTAL(9,AK499:AK501)</f>
        <v>0</v>
      </c>
      <c r="AL502" s="458"/>
      <c r="AM502" s="455">
        <f>SUBTOTAL(9,AM499:AM501)</f>
        <v>0</v>
      </c>
      <c r="AN502" s="124">
        <f>SUBTOTAL(9,AN499:AN501)</f>
        <v>0</v>
      </c>
      <c r="AO502" s="124"/>
      <c r="AP502" s="124">
        <f>SUBTOTAL(9,AP499:AP501)</f>
        <v>0</v>
      </c>
      <c r="AQ502" s="91">
        <f>SUBTOTAL(9,AQ499:AQ501)</f>
        <v>0</v>
      </c>
      <c r="AR502" s="101"/>
      <c r="AS502" s="93">
        <f>SUBTOTAL(9,AS499:AS501)</f>
        <v>0</v>
      </c>
      <c r="AT502" s="91">
        <f>SUBTOTAL(9,AT499:AT501)</f>
        <v>0</v>
      </c>
      <c r="AU502" s="101"/>
      <c r="AV502" s="93">
        <f>SUBTOTAL(9,AV499:AV501)</f>
        <v>0</v>
      </c>
      <c r="AW502" s="91">
        <f>SUBTOTAL(9,AW499:AW501)</f>
        <v>0</v>
      </c>
      <c r="AX502" s="92"/>
      <c r="AY502" s="93">
        <f>SUBTOTAL(9,AY499:AY501)</f>
        <v>0</v>
      </c>
      <c r="AZ502" s="91">
        <f>SUBTOTAL(9,AZ499:AZ501)</f>
        <v>0</v>
      </c>
      <c r="BA502" s="101"/>
      <c r="BB502" s="93">
        <f>SUBTOTAL(9,BB499:BB501)</f>
        <v>0</v>
      </c>
      <c r="BC502" s="91">
        <f>SUBTOTAL(9,BC499:BC501)</f>
        <v>0</v>
      </c>
      <c r="BD502" s="101"/>
      <c r="BE502" s="93">
        <f>SUBTOTAL(9,BE499:BE501)</f>
        <v>0</v>
      </c>
      <c r="BF502" s="91">
        <f>SUBTOTAL(9,BF499:BF501)</f>
        <v>0</v>
      </c>
      <c r="BG502" s="92"/>
      <c r="BH502" s="93">
        <f>SUBTOTAL(9,BH499:BH501)</f>
        <v>0</v>
      </c>
      <c r="BI502" s="91">
        <f>SUBTOTAL(9,BI499:BI501)</f>
        <v>0</v>
      </c>
      <c r="BJ502" s="101"/>
      <c r="BK502" s="93">
        <f>SUBTOTAL(9,BK499:BK501)</f>
        <v>0</v>
      </c>
      <c r="BL502" s="91">
        <f>SUBTOTAL(9,BL499:BL501)</f>
        <v>0</v>
      </c>
      <c r="BM502" s="101"/>
      <c r="BN502" s="93">
        <f>SUBTOTAL(9,BN499:BN501)</f>
        <v>0</v>
      </c>
      <c r="BO502" s="91">
        <f>SUBTOTAL(9,BO499:BO501)</f>
        <v>0</v>
      </c>
      <c r="BP502" s="92"/>
      <c r="BQ502" s="93">
        <f>SUBTOTAL(9,BQ499:BQ501)</f>
        <v>0</v>
      </c>
      <c r="BR502" s="122">
        <f>SUBTOTAL(9,BR499:BR501)</f>
        <v>0</v>
      </c>
      <c r="BS502" s="130"/>
      <c r="BT502" s="124">
        <f>SUBTOTAL(9,BT499:BT501)</f>
        <v>0</v>
      </c>
      <c r="BU502" s="122">
        <f>SUBTOTAL(9,BU499:BU501)</f>
        <v>0</v>
      </c>
      <c r="BV502" s="130"/>
      <c r="BW502" s="496">
        <f>SUBTOTAL(9,BW499:BW501)</f>
        <v>0</v>
      </c>
      <c r="BX502" s="124">
        <f>SUBTOTAL(9,BX499:BX501)</f>
        <v>0</v>
      </c>
      <c r="BY502" s="124"/>
      <c r="BZ502" s="124">
        <f>SUBTOTAL(9,BZ499:BZ501)</f>
        <v>0</v>
      </c>
      <c r="CA502" s="412">
        <f>SUBTOTAL(9,CA499:CA501)</f>
        <v>0</v>
      </c>
      <c r="CB502" s="420"/>
      <c r="CC502" s="414">
        <f>SUBTOTAL(9,CC499:CC501)</f>
        <v>0</v>
      </c>
      <c r="CD502" s="412">
        <f>SUBTOTAL(9,CD499:CD501)</f>
        <v>0</v>
      </c>
      <c r="CE502" s="420"/>
      <c r="CF502" s="414">
        <f>SUBTOTAL(9,CF499:CF501)</f>
        <v>0</v>
      </c>
      <c r="CG502" s="91">
        <f>SUBTOTAL(9,CG499:CG501)</f>
        <v>0</v>
      </c>
      <c r="CH502" s="92"/>
      <c r="CI502" s="93">
        <f>SUBTOTAL(9,CI499:CI501)</f>
        <v>0</v>
      </c>
      <c r="CJ502" s="412">
        <f>SUBTOTAL(9,CJ499:CJ501)</f>
        <v>0</v>
      </c>
      <c r="CK502" s="420"/>
      <c r="CL502" s="414">
        <f>SUBTOTAL(9,CL499:CL501)</f>
        <v>0</v>
      </c>
      <c r="CM502" s="412">
        <f>SUBTOTAL(9,CM499:CM501)</f>
        <v>0</v>
      </c>
      <c r="CN502" s="420"/>
      <c r="CO502" s="414">
        <f>SUBTOTAL(9,CO499:CO501)</f>
        <v>0</v>
      </c>
      <c r="CP502" s="91">
        <f>SUBTOTAL(9,CP499:CP501)</f>
        <v>0</v>
      </c>
      <c r="CQ502" s="92"/>
      <c r="CR502" s="93">
        <f>SUBTOTAL(9,CR499:CR501)</f>
        <v>0</v>
      </c>
      <c r="CS502" s="412">
        <f>SUBTOTAL(9,CS499:CS501)</f>
        <v>0</v>
      </c>
      <c r="CT502" s="420"/>
      <c r="CU502" s="414">
        <f>SUBTOTAL(9,CU499:CU501)</f>
        <v>0</v>
      </c>
      <c r="CV502" s="412">
        <f>SUBTOTAL(9,CV499:CV501)</f>
        <v>0</v>
      </c>
      <c r="CW502" s="420"/>
      <c r="CX502" s="414">
        <f>SUBTOTAL(9,CX499:CX501)</f>
        <v>0</v>
      </c>
      <c r="CY502" s="91">
        <f>SUBTOTAL(9,CY499:CY501)</f>
        <v>0</v>
      </c>
      <c r="CZ502" s="92"/>
      <c r="DA502" s="93">
        <f>SUBTOTAL(9,DA499:DA501)</f>
        <v>0</v>
      </c>
      <c r="DB502" s="452">
        <f>SUBTOTAL(9,DB499:DB501)</f>
        <v>0</v>
      </c>
      <c r="DC502" s="458"/>
      <c r="DD502" s="454">
        <f>SUBTOTAL(9,DD499:DD501)</f>
        <v>0</v>
      </c>
      <c r="DE502" s="452">
        <f>SUBTOTAL(9,DE499:DE501)</f>
        <v>0</v>
      </c>
      <c r="DF502" s="458"/>
      <c r="DG502" s="455">
        <f>SUBTOTAL(9,DG499:DG501)</f>
        <v>0</v>
      </c>
      <c r="DH502" s="124">
        <f>SUBTOTAL(9,DH499:DH501)</f>
        <v>0</v>
      </c>
      <c r="DI502" s="124"/>
      <c r="DJ502" s="124">
        <f>SUBTOTAL(9,DJ499:DJ501)</f>
        <v>0</v>
      </c>
      <c r="DK502" s="91">
        <f>SUBTOTAL(9,DK499:DK501)</f>
        <v>0</v>
      </c>
      <c r="DL502" s="101"/>
      <c r="DM502" s="93">
        <f>SUBTOTAL(9,DM499:DM501)</f>
        <v>0</v>
      </c>
      <c r="DN502" s="91">
        <f>SUBTOTAL(9,DN499:DN501)</f>
        <v>0</v>
      </c>
      <c r="DO502" s="101"/>
      <c r="DP502" s="93">
        <f>SUBTOTAL(9,DP499:DP501)</f>
        <v>0</v>
      </c>
      <c r="DQ502" s="91">
        <f>SUBTOTAL(9,DQ499:DQ501)</f>
        <v>0</v>
      </c>
      <c r="DR502" s="92"/>
      <c r="DS502" s="93">
        <f>SUBTOTAL(9,DS499:DS501)</f>
        <v>0</v>
      </c>
      <c r="DT502" s="91">
        <f>SUBTOTAL(9,DT499:DT501)</f>
        <v>0</v>
      </c>
      <c r="DU502" s="101"/>
      <c r="DV502" s="93">
        <f>SUBTOTAL(9,DV499:DV501)</f>
        <v>0</v>
      </c>
      <c r="DW502" s="91">
        <f>SUBTOTAL(9,DW499:DW501)</f>
        <v>0</v>
      </c>
      <c r="DX502" s="101"/>
      <c r="DY502" s="93">
        <f>SUBTOTAL(9,DY499:DY501)</f>
        <v>0</v>
      </c>
      <c r="DZ502" s="91">
        <f>SUBTOTAL(9,DZ499:DZ501)</f>
        <v>0</v>
      </c>
      <c r="EA502" s="92"/>
      <c r="EB502" s="93">
        <f>SUBTOTAL(9,EB499:EB501)</f>
        <v>0</v>
      </c>
      <c r="EC502" s="91">
        <f>SUBTOTAL(9,EC499:EC501)</f>
        <v>0</v>
      </c>
      <c r="ED502" s="101"/>
      <c r="EE502" s="93">
        <f>SUBTOTAL(9,EE499:EE501)</f>
        <v>0</v>
      </c>
      <c r="EF502" s="91">
        <f>SUBTOTAL(9,EF499:EF501)</f>
        <v>0</v>
      </c>
      <c r="EG502" s="101"/>
      <c r="EH502" s="93">
        <f>SUBTOTAL(9,EH499:EH501)</f>
        <v>0</v>
      </c>
      <c r="EI502" s="91">
        <f>SUBTOTAL(9,EI499:EI501)</f>
        <v>0</v>
      </c>
      <c r="EJ502" s="92"/>
      <c r="EK502" s="93">
        <f>SUBTOTAL(9,EK499:EK501)</f>
        <v>0</v>
      </c>
      <c r="EL502" s="122">
        <f>SUBTOTAL(9,EL499:EL501)</f>
        <v>0</v>
      </c>
      <c r="EM502" s="130"/>
      <c r="EN502" s="124">
        <f>SUBTOTAL(9,EN499:EN501)</f>
        <v>0</v>
      </c>
      <c r="EO502" s="122">
        <f>SUBTOTAL(9,EO499:EO501)</f>
        <v>0</v>
      </c>
      <c r="EP502" s="130"/>
      <c r="EQ502" s="496">
        <f>SUBTOTAL(9,EQ499:EQ501)</f>
        <v>0</v>
      </c>
      <c r="ER502" s="124">
        <f>SUBTOTAL(9,ER499:ER501)</f>
        <v>0</v>
      </c>
      <c r="ES502" s="124"/>
      <c r="ET502" s="124">
        <f>SUBTOTAL(9,ET499:ET501)</f>
        <v>0</v>
      </c>
      <c r="EU502" s="218">
        <f>SUBTOTAL(9,EU499:EU501)</f>
        <v>0</v>
      </c>
      <c r="EV502" s="127"/>
      <c r="EW502" s="128">
        <f>SUBTOTAL(9,EW499:EW501)</f>
        <v>0</v>
      </c>
      <c r="EX502" s="126">
        <f>SUBTOTAL(9,EX499:EX501)</f>
        <v>0</v>
      </c>
      <c r="EY502" s="127"/>
      <c r="EZ502" s="128">
        <f>SUBTOTAL(9,EZ499:EZ501)</f>
        <v>0</v>
      </c>
      <c r="FA502" s="126">
        <f>SUBTOTAL(9,FA499:FA501)</f>
        <v>0</v>
      </c>
      <c r="FB502" s="127"/>
      <c r="FC502" s="128">
        <f>SUBTOTAL(9,FC499:FC501)</f>
        <v>0</v>
      </c>
      <c r="FE502" s="119" t="s">
        <v>554</v>
      </c>
      <c r="FF502" s="120"/>
      <c r="FG502" s="120"/>
      <c r="FH502" s="121"/>
      <c r="FI502" s="412">
        <f>SUBTOTAL(9,FI499:FI501)</f>
        <v>0</v>
      </c>
      <c r="FJ502" s="420"/>
      <c r="FK502" s="414">
        <f>SUBTOTAL(9,FK499:FK501)</f>
        <v>0</v>
      </c>
      <c r="FL502" s="412">
        <f>SUBTOTAL(9,FL499:FL501)</f>
        <v>0</v>
      </c>
      <c r="FM502" s="420"/>
      <c r="FN502" s="414">
        <f>SUBTOTAL(9,FN499:FN501)</f>
        <v>0</v>
      </c>
      <c r="FO502" s="91">
        <f>SUBTOTAL(9,FO499:FO501)</f>
        <v>0</v>
      </c>
      <c r="FP502" s="92"/>
      <c r="FQ502" s="93">
        <f>SUBTOTAL(9,FQ499:FQ501)</f>
        <v>0</v>
      </c>
      <c r="FR502" s="412">
        <f>SUBTOTAL(9,FR499:FR501)</f>
        <v>0</v>
      </c>
      <c r="FS502" s="420"/>
      <c r="FT502" s="414">
        <f>SUBTOTAL(9,FT499:FT501)</f>
        <v>0</v>
      </c>
      <c r="FU502" s="412">
        <f>SUBTOTAL(9,FU499:FU501)</f>
        <v>0</v>
      </c>
      <c r="FV502" s="420"/>
      <c r="FW502" s="414">
        <f>SUBTOTAL(9,FW499:FW501)</f>
        <v>0</v>
      </c>
      <c r="FX502" s="91">
        <f>SUBTOTAL(9,FX499:FX501)</f>
        <v>0</v>
      </c>
      <c r="FY502" s="92"/>
      <c r="FZ502" s="93">
        <f>SUBTOTAL(9,FZ499:FZ501)</f>
        <v>0</v>
      </c>
      <c r="GA502" s="412">
        <f>SUBTOTAL(9,GA499:GA501)</f>
        <v>0</v>
      </c>
      <c r="GB502" s="420"/>
      <c r="GC502" s="414">
        <f>SUBTOTAL(9,GC499:GC501)</f>
        <v>0</v>
      </c>
      <c r="GD502" s="412">
        <f>SUBTOTAL(9,GD499:GD501)</f>
        <v>0</v>
      </c>
      <c r="GE502" s="420"/>
      <c r="GF502" s="414">
        <f>SUBTOTAL(9,GF499:GF501)</f>
        <v>0</v>
      </c>
      <c r="GG502" s="91">
        <f>SUBTOTAL(9,GG499:GG501)</f>
        <v>0</v>
      </c>
      <c r="GH502" s="92"/>
      <c r="GI502" s="93">
        <f>SUBTOTAL(9,GI499:GI501)</f>
        <v>0</v>
      </c>
      <c r="GJ502" s="452">
        <f>SUBTOTAL(9,GJ499:GJ501)</f>
        <v>0</v>
      </c>
      <c r="GK502" s="458"/>
      <c r="GL502" s="454">
        <f>SUBTOTAL(9,GL499:GL501)</f>
        <v>0</v>
      </c>
      <c r="GM502" s="452">
        <f>SUBTOTAL(9,GM499:GM501)</f>
        <v>0</v>
      </c>
      <c r="GN502" s="458"/>
      <c r="GO502" s="455">
        <f>SUBTOTAL(9,GO499:GO501)</f>
        <v>0</v>
      </c>
      <c r="GP502" s="124">
        <f>SUBTOTAL(9,GP499:GP501)</f>
        <v>0</v>
      </c>
      <c r="GQ502" s="124"/>
      <c r="GR502" s="124">
        <f>SUBTOTAL(9,GR499:GR501)</f>
        <v>0</v>
      </c>
      <c r="GS502" s="91">
        <f>SUBTOTAL(9,GS499:GS501)</f>
        <v>0</v>
      </c>
      <c r="GT502" s="101"/>
      <c r="GU502" s="93">
        <f>SUBTOTAL(9,GU499:GU501)</f>
        <v>0</v>
      </c>
      <c r="GV502" s="91">
        <f>SUBTOTAL(9,GV499:GV501)</f>
        <v>0</v>
      </c>
      <c r="GW502" s="101"/>
      <c r="GX502" s="93">
        <f>SUBTOTAL(9,GX499:GX501)</f>
        <v>0</v>
      </c>
      <c r="GY502" s="91">
        <f>SUBTOTAL(9,GY499:GY501)</f>
        <v>0</v>
      </c>
      <c r="GZ502" s="92"/>
      <c r="HA502" s="93">
        <f>SUBTOTAL(9,HA499:HA501)</f>
        <v>0</v>
      </c>
      <c r="HB502" s="91">
        <f>SUBTOTAL(9,HB499:HB501)</f>
        <v>0</v>
      </c>
      <c r="HC502" s="101"/>
      <c r="HD502" s="93">
        <f>SUBTOTAL(9,HD499:HD501)</f>
        <v>0</v>
      </c>
      <c r="HE502" s="91">
        <f>SUBTOTAL(9,HE499:HE501)</f>
        <v>0</v>
      </c>
      <c r="HF502" s="101"/>
      <c r="HG502" s="93">
        <f>SUBTOTAL(9,HG499:HG501)</f>
        <v>0</v>
      </c>
      <c r="HH502" s="91">
        <f>SUBTOTAL(9,HH499:HH501)</f>
        <v>0</v>
      </c>
      <c r="HI502" s="92"/>
      <c r="HJ502" s="93">
        <f>SUBTOTAL(9,HJ499:HJ501)</f>
        <v>0</v>
      </c>
      <c r="HK502" s="91">
        <f>SUBTOTAL(9,HK499:HK501)</f>
        <v>0</v>
      </c>
      <c r="HL502" s="101"/>
      <c r="HM502" s="93">
        <f>SUBTOTAL(9,HM499:HM501)</f>
        <v>0</v>
      </c>
      <c r="HN502" s="91">
        <f>SUBTOTAL(9,HN499:HN501)</f>
        <v>0</v>
      </c>
      <c r="HO502" s="101"/>
      <c r="HP502" s="93">
        <f>SUBTOTAL(9,HP499:HP501)</f>
        <v>0</v>
      </c>
      <c r="HQ502" s="91">
        <f>SUBTOTAL(9,HQ499:HQ501)</f>
        <v>0</v>
      </c>
      <c r="HR502" s="92"/>
      <c r="HS502" s="93">
        <f>SUBTOTAL(9,HS499:HS501)</f>
        <v>0</v>
      </c>
      <c r="HT502" s="122">
        <f>SUBTOTAL(9,HT499:HT501)</f>
        <v>0</v>
      </c>
      <c r="HU502" s="130"/>
      <c r="HV502" s="124">
        <f>SUBTOTAL(9,HV499:HV501)</f>
        <v>0</v>
      </c>
      <c r="HW502" s="122">
        <f>SUBTOTAL(9,HW499:HW501)</f>
        <v>0</v>
      </c>
      <c r="HX502" s="130"/>
      <c r="HY502" s="496">
        <f>SUBTOTAL(9,HY499:HY501)</f>
        <v>0</v>
      </c>
      <c r="HZ502" s="124">
        <f>SUBTOTAL(9,HZ499:HZ501)</f>
        <v>0</v>
      </c>
      <c r="IA502" s="124"/>
      <c r="IB502" s="124">
        <f>SUBTOTAL(9,IB499:IB501)</f>
        <v>0</v>
      </c>
      <c r="IC502" s="412">
        <f>SUBTOTAL(9,IC499:IC501)</f>
        <v>0</v>
      </c>
      <c r="ID502" s="420"/>
      <c r="IE502" s="414">
        <f>SUBTOTAL(9,IE499:IE501)</f>
        <v>0</v>
      </c>
      <c r="IF502" s="412">
        <f>SUBTOTAL(9,IF499:IF501)</f>
        <v>0</v>
      </c>
      <c r="IG502" s="420"/>
      <c r="IH502" s="414">
        <f>SUBTOTAL(9,IH499:IH501)</f>
        <v>0</v>
      </c>
      <c r="II502" s="91">
        <f>SUBTOTAL(9,II499:II501)</f>
        <v>0</v>
      </c>
      <c r="IJ502" s="92"/>
      <c r="IK502" s="93">
        <f>SUBTOTAL(9,IK499:IK501)</f>
        <v>0</v>
      </c>
      <c r="IL502" s="412">
        <f>SUBTOTAL(9,IL499:IL501)</f>
        <v>0</v>
      </c>
      <c r="IM502" s="420"/>
      <c r="IN502" s="414">
        <f>SUBTOTAL(9,IN499:IN501)</f>
        <v>0</v>
      </c>
      <c r="IO502" s="412">
        <f>SUBTOTAL(9,IO499:IO501)</f>
        <v>0</v>
      </c>
      <c r="IP502" s="420"/>
      <c r="IQ502" s="414">
        <f>SUBTOTAL(9,IQ499:IQ501)</f>
        <v>0</v>
      </c>
      <c r="IR502" s="91">
        <f>SUBTOTAL(9,IR499:IR501)</f>
        <v>0</v>
      </c>
      <c r="IS502" s="92"/>
      <c r="IT502" s="93">
        <f>SUBTOTAL(9,IT499:IT501)</f>
        <v>0</v>
      </c>
      <c r="IU502" s="412">
        <f>SUBTOTAL(9,IU499:IU501)</f>
        <v>0</v>
      </c>
      <c r="IV502" s="420"/>
      <c r="IW502" s="414">
        <f>SUBTOTAL(9,IW499:IW501)</f>
        <v>0</v>
      </c>
      <c r="IX502" s="412">
        <f>SUBTOTAL(9,IX499:IX501)</f>
        <v>0</v>
      </c>
      <c r="IY502" s="420"/>
      <c r="IZ502" s="414">
        <f>SUBTOTAL(9,IZ499:IZ501)</f>
        <v>0</v>
      </c>
      <c r="JA502" s="91">
        <f>SUBTOTAL(9,JA499:JA501)</f>
        <v>0</v>
      </c>
      <c r="JB502" s="92"/>
      <c r="JC502" s="93">
        <f>SUBTOTAL(9,JC499:JC501)</f>
        <v>0</v>
      </c>
      <c r="JD502" s="452">
        <f>SUBTOTAL(9,JD499:JD501)</f>
        <v>0</v>
      </c>
      <c r="JE502" s="458"/>
      <c r="JF502" s="454">
        <f>SUBTOTAL(9,JF499:JF501)</f>
        <v>0</v>
      </c>
      <c r="JG502" s="452">
        <f>SUBTOTAL(9,JG499:JG501)</f>
        <v>0</v>
      </c>
      <c r="JH502" s="458"/>
      <c r="JI502" s="455">
        <f>SUBTOTAL(9,JI499:JI501)</f>
        <v>0</v>
      </c>
      <c r="JJ502" s="124">
        <f>SUBTOTAL(9,JJ499:JJ501)</f>
        <v>0</v>
      </c>
      <c r="JK502" s="124"/>
      <c r="JL502" s="124">
        <f>SUBTOTAL(9,JL499:JL501)</f>
        <v>0</v>
      </c>
      <c r="JM502" s="91">
        <f>SUBTOTAL(9,JM499:JM501)</f>
        <v>0</v>
      </c>
      <c r="JN502" s="101"/>
      <c r="JO502" s="93">
        <f>SUBTOTAL(9,JO499:JO501)</f>
        <v>0</v>
      </c>
      <c r="JP502" s="91">
        <f>SUBTOTAL(9,JP499:JP501)</f>
        <v>0</v>
      </c>
      <c r="JQ502" s="101"/>
      <c r="JR502" s="93">
        <f>SUBTOTAL(9,JR499:JR501)</f>
        <v>0</v>
      </c>
      <c r="JS502" s="91">
        <f>SUBTOTAL(9,JS499:JS501)</f>
        <v>0</v>
      </c>
      <c r="JT502" s="92"/>
      <c r="JU502" s="93">
        <f>SUBTOTAL(9,JU499:JU501)</f>
        <v>0</v>
      </c>
      <c r="JV502" s="91">
        <f>SUBTOTAL(9,JV499:JV501)</f>
        <v>0</v>
      </c>
      <c r="JW502" s="101"/>
      <c r="JX502" s="93">
        <f>SUBTOTAL(9,JX499:JX501)</f>
        <v>0</v>
      </c>
      <c r="JY502" s="91">
        <f>SUBTOTAL(9,JY499:JY501)</f>
        <v>0</v>
      </c>
      <c r="JZ502" s="101"/>
      <c r="KA502" s="93">
        <f>SUBTOTAL(9,KA499:KA501)</f>
        <v>0</v>
      </c>
      <c r="KB502" s="91">
        <f>SUBTOTAL(9,KB499:KB501)</f>
        <v>0</v>
      </c>
      <c r="KC502" s="92"/>
      <c r="KD502" s="93">
        <f>SUBTOTAL(9,KD499:KD501)</f>
        <v>0</v>
      </c>
      <c r="KE502" s="91">
        <f>SUBTOTAL(9,KE499:KE501)</f>
        <v>0</v>
      </c>
      <c r="KF502" s="101"/>
      <c r="KG502" s="93">
        <f>SUBTOTAL(9,KG499:KG501)</f>
        <v>0</v>
      </c>
      <c r="KH502" s="91">
        <f>SUBTOTAL(9,KH499:KH501)</f>
        <v>0</v>
      </c>
      <c r="KI502" s="101"/>
      <c r="KJ502" s="93">
        <f>SUBTOTAL(9,KJ499:KJ501)</f>
        <v>0</v>
      </c>
      <c r="KK502" s="91">
        <f>SUBTOTAL(9,KK499:KK501)</f>
        <v>0</v>
      </c>
      <c r="KL502" s="92"/>
      <c r="KM502" s="93">
        <f>SUBTOTAL(9,KM499:KM501)</f>
        <v>0</v>
      </c>
      <c r="KN502" s="122">
        <f>SUBTOTAL(9,KN499:KN501)</f>
        <v>0</v>
      </c>
      <c r="KO502" s="130"/>
      <c r="KP502" s="124">
        <f>SUBTOTAL(9,KP499:KP501)</f>
        <v>0</v>
      </c>
      <c r="KQ502" s="122">
        <f>SUBTOTAL(9,KQ499:KQ501)</f>
        <v>0</v>
      </c>
      <c r="KR502" s="130"/>
      <c r="KS502" s="496">
        <f>SUBTOTAL(9,KS499:KS501)</f>
        <v>0</v>
      </c>
      <c r="KT502" s="124">
        <f>SUBTOTAL(9,KT499:KT501)</f>
        <v>0</v>
      </c>
      <c r="KU502" s="124"/>
      <c r="KV502" s="124">
        <f>SUBTOTAL(9,KV499:KV501)</f>
        <v>0</v>
      </c>
      <c r="KW502" s="218">
        <f>SUBTOTAL(9,KW499:KW501)</f>
        <v>0</v>
      </c>
      <c r="KX502" s="127"/>
      <c r="KY502" s="128">
        <f>SUBTOTAL(9,KY499:KY501)</f>
        <v>0</v>
      </c>
      <c r="KZ502" s="126">
        <f>SUBTOTAL(9,KZ499:KZ501)</f>
        <v>0</v>
      </c>
      <c r="LA502" s="127"/>
      <c r="LB502" s="128">
        <f>SUBTOTAL(9,LB499:LB501)</f>
        <v>0</v>
      </c>
      <c r="LC502" s="126">
        <f>SUBTOTAL(9,LC499:LC501)</f>
        <v>0</v>
      </c>
      <c r="LD502" s="127"/>
      <c r="LE502" s="128">
        <f>SUBTOTAL(9,LE499:LE501)</f>
        <v>0</v>
      </c>
    </row>
    <row r="503" spans="2:319" s="129" customFormat="1" ht="20.25" customHeight="1" outlineLevel="1" collapsed="1">
      <c r="B503" s="151" t="s">
        <v>555</v>
      </c>
      <c r="C503" s="152"/>
      <c r="D503" s="152"/>
      <c r="E503" s="152"/>
      <c r="F503" s="153"/>
      <c r="G503" s="435">
        <f>SUBTOTAL(9,G499:G502)</f>
        <v>0</v>
      </c>
      <c r="H503" s="436"/>
      <c r="I503" s="437">
        <f>SUBTOTAL(9,I499:I502)</f>
        <v>0</v>
      </c>
      <c r="J503" s="435">
        <f>SUBTOTAL(9,J499:J502)</f>
        <v>0</v>
      </c>
      <c r="K503" s="436"/>
      <c r="L503" s="437">
        <f>SUBTOTAL(9,L499:L502)</f>
        <v>0</v>
      </c>
      <c r="M503" s="103">
        <f>SUBTOTAL(9,M499:M502)</f>
        <v>0</v>
      </c>
      <c r="N503" s="154"/>
      <c r="O503" s="105">
        <f>SUBTOTAL(9,O499:O502)</f>
        <v>0</v>
      </c>
      <c r="P503" s="435">
        <f>SUBTOTAL(9,P499:P502)</f>
        <v>0</v>
      </c>
      <c r="Q503" s="436"/>
      <c r="R503" s="437">
        <f>SUBTOTAL(9,R499:R502)</f>
        <v>0</v>
      </c>
      <c r="S503" s="435">
        <f>SUBTOTAL(9,S499:S502)</f>
        <v>0</v>
      </c>
      <c r="T503" s="436"/>
      <c r="U503" s="437">
        <f>SUBTOTAL(9,U499:U502)</f>
        <v>0</v>
      </c>
      <c r="V503" s="103">
        <f>SUBTOTAL(9,V499:V502)</f>
        <v>0</v>
      </c>
      <c r="W503" s="154"/>
      <c r="X503" s="105">
        <f>SUBTOTAL(9,X499:X502)</f>
        <v>0</v>
      </c>
      <c r="Y503" s="435">
        <f>SUBTOTAL(9,Y499:Y502)</f>
        <v>0</v>
      </c>
      <c r="Z503" s="436"/>
      <c r="AA503" s="437">
        <f>SUBTOTAL(9,AA499:AA502)</f>
        <v>0</v>
      </c>
      <c r="AB503" s="435">
        <f>SUBTOTAL(9,AB499:AB502)</f>
        <v>0</v>
      </c>
      <c r="AC503" s="436"/>
      <c r="AD503" s="437">
        <f>SUBTOTAL(9,AD499:AD502)</f>
        <v>0</v>
      </c>
      <c r="AE503" s="103">
        <f>SUBTOTAL(9,AE499:AE502)</f>
        <v>0</v>
      </c>
      <c r="AF503" s="154"/>
      <c r="AG503" s="105">
        <f>SUBTOTAL(9,AG499:AG502)</f>
        <v>0</v>
      </c>
      <c r="AH503" s="437">
        <f>SUBTOTAL(9,AH499:AH502)</f>
        <v>0</v>
      </c>
      <c r="AI503" s="474"/>
      <c r="AJ503" s="437">
        <f>SUBTOTAL(9,AJ499:AJ502)</f>
        <v>0</v>
      </c>
      <c r="AK503" s="475">
        <f>SUBTOTAL(9,AK499:AK502)</f>
        <v>0</v>
      </c>
      <c r="AL503" s="474"/>
      <c r="AM503" s="476">
        <f>SUBTOTAL(9,AM499:AM502)</f>
        <v>0</v>
      </c>
      <c r="AN503" s="160">
        <f>SUBTOTAL(9,AN499:AN502)</f>
        <v>0</v>
      </c>
      <c r="AO503" s="156"/>
      <c r="AP503" s="156">
        <f>SUBTOTAL(9,AP499:AP502)</f>
        <v>0</v>
      </c>
      <c r="AQ503" s="103">
        <f>SUBTOTAL(9,AQ499:AQ502)</f>
        <v>0</v>
      </c>
      <c r="AR503" s="104"/>
      <c r="AS503" s="105">
        <f>SUBTOTAL(9,AS499:AS502)</f>
        <v>0</v>
      </c>
      <c r="AT503" s="103">
        <f>SUBTOTAL(9,AT499:AT502)</f>
        <v>0</v>
      </c>
      <c r="AU503" s="104"/>
      <c r="AV503" s="105">
        <f>SUBTOTAL(9,AV499:AV502)</f>
        <v>0</v>
      </c>
      <c r="AW503" s="103">
        <f>SUBTOTAL(9,AW499:AW502)</f>
        <v>0</v>
      </c>
      <c r="AX503" s="154"/>
      <c r="AY503" s="105">
        <f>SUBTOTAL(9,AY499:AY502)</f>
        <v>0</v>
      </c>
      <c r="AZ503" s="103">
        <f>SUBTOTAL(9,AZ499:AZ502)</f>
        <v>0</v>
      </c>
      <c r="BA503" s="104"/>
      <c r="BB503" s="105">
        <f>SUBTOTAL(9,BB499:BB502)</f>
        <v>0</v>
      </c>
      <c r="BC503" s="103">
        <f>SUBTOTAL(9,BC499:BC502)</f>
        <v>0</v>
      </c>
      <c r="BD503" s="104"/>
      <c r="BE503" s="105">
        <f>SUBTOTAL(9,BE499:BE502)</f>
        <v>0</v>
      </c>
      <c r="BF503" s="103">
        <f>SUBTOTAL(9,BF499:BF502)</f>
        <v>0</v>
      </c>
      <c r="BG503" s="154"/>
      <c r="BH503" s="105">
        <f>SUBTOTAL(9,BH499:BH502)</f>
        <v>0</v>
      </c>
      <c r="BI503" s="103">
        <f>SUBTOTAL(9,BI499:BI502)</f>
        <v>0</v>
      </c>
      <c r="BJ503" s="104"/>
      <c r="BK503" s="105">
        <f>SUBTOTAL(9,BK499:BK502)</f>
        <v>0</v>
      </c>
      <c r="BL503" s="103">
        <f>SUBTOTAL(9,BL499:BL502)</f>
        <v>0</v>
      </c>
      <c r="BM503" s="104"/>
      <c r="BN503" s="105">
        <f>SUBTOTAL(9,BN499:BN502)</f>
        <v>0</v>
      </c>
      <c r="BO503" s="103">
        <f>SUBTOTAL(9,BO499:BO502)</f>
        <v>0</v>
      </c>
      <c r="BP503" s="154"/>
      <c r="BQ503" s="105">
        <f>SUBTOTAL(9,BQ499:BQ502)</f>
        <v>0</v>
      </c>
      <c r="BR503" s="105">
        <f>SUBTOTAL(9,BR499:BR502)</f>
        <v>0</v>
      </c>
      <c r="BS503" s="155"/>
      <c r="BT503" s="105">
        <f>SUBTOTAL(9,BT499:BT502)</f>
        <v>0</v>
      </c>
      <c r="BU503" s="502">
        <f>SUBTOTAL(9,BU499:BU502)</f>
        <v>0</v>
      </c>
      <c r="BV503" s="155"/>
      <c r="BW503" s="503">
        <f>SUBTOTAL(9,BW499:BW502)</f>
        <v>0</v>
      </c>
      <c r="BX503" s="160">
        <f>SUBTOTAL(9,BX499:BX502)</f>
        <v>0</v>
      </c>
      <c r="BY503" s="156"/>
      <c r="BZ503" s="156">
        <f>SUBTOTAL(9,BZ499:BZ502)</f>
        <v>0</v>
      </c>
      <c r="CA503" s="435">
        <f>SUBTOTAL(9,CA499:CA502)</f>
        <v>0</v>
      </c>
      <c r="CB503" s="436"/>
      <c r="CC503" s="437">
        <f>SUBTOTAL(9,CC499:CC502)</f>
        <v>0</v>
      </c>
      <c r="CD503" s="435">
        <f>SUBTOTAL(9,CD499:CD502)</f>
        <v>0</v>
      </c>
      <c r="CE503" s="436"/>
      <c r="CF503" s="437">
        <f>SUBTOTAL(9,CF499:CF502)</f>
        <v>0</v>
      </c>
      <c r="CG503" s="103">
        <f>SUBTOTAL(9,CG499:CG502)</f>
        <v>0</v>
      </c>
      <c r="CH503" s="154"/>
      <c r="CI503" s="105">
        <f>SUBTOTAL(9,CI499:CI502)</f>
        <v>0</v>
      </c>
      <c r="CJ503" s="435">
        <f>SUBTOTAL(9,CJ499:CJ502)</f>
        <v>0</v>
      </c>
      <c r="CK503" s="436"/>
      <c r="CL503" s="437">
        <f>SUBTOTAL(9,CL499:CL502)</f>
        <v>0</v>
      </c>
      <c r="CM503" s="435">
        <f>SUBTOTAL(9,CM499:CM502)</f>
        <v>0</v>
      </c>
      <c r="CN503" s="436"/>
      <c r="CO503" s="437">
        <f>SUBTOTAL(9,CO499:CO502)</f>
        <v>0</v>
      </c>
      <c r="CP503" s="103">
        <f>SUBTOTAL(9,CP499:CP502)</f>
        <v>0</v>
      </c>
      <c r="CQ503" s="154"/>
      <c r="CR503" s="105">
        <f>SUBTOTAL(9,CR499:CR502)</f>
        <v>0</v>
      </c>
      <c r="CS503" s="435">
        <f>SUBTOTAL(9,CS499:CS502)</f>
        <v>0</v>
      </c>
      <c r="CT503" s="436"/>
      <c r="CU503" s="437">
        <f>SUBTOTAL(9,CU499:CU502)</f>
        <v>0</v>
      </c>
      <c r="CV503" s="435">
        <f>SUBTOTAL(9,CV499:CV502)</f>
        <v>0</v>
      </c>
      <c r="CW503" s="436"/>
      <c r="CX503" s="437">
        <f>SUBTOTAL(9,CX499:CX502)</f>
        <v>0</v>
      </c>
      <c r="CY503" s="103">
        <f>SUBTOTAL(9,CY499:CY502)</f>
        <v>0</v>
      </c>
      <c r="CZ503" s="154"/>
      <c r="DA503" s="105">
        <f>SUBTOTAL(9,DA499:DA502)</f>
        <v>0</v>
      </c>
      <c r="DB503" s="437">
        <f>SUBTOTAL(9,DB499:DB502)</f>
        <v>0</v>
      </c>
      <c r="DC503" s="474"/>
      <c r="DD503" s="437">
        <f>SUBTOTAL(9,DD499:DD502)</f>
        <v>0</v>
      </c>
      <c r="DE503" s="475">
        <f>SUBTOTAL(9,DE499:DE502)</f>
        <v>0</v>
      </c>
      <c r="DF503" s="474"/>
      <c r="DG503" s="476">
        <f>SUBTOTAL(9,DG499:DG502)</f>
        <v>0</v>
      </c>
      <c r="DH503" s="160">
        <f>SUBTOTAL(9,DH499:DH502)</f>
        <v>0</v>
      </c>
      <c r="DI503" s="156"/>
      <c r="DJ503" s="156">
        <f>SUBTOTAL(9,DJ499:DJ502)</f>
        <v>0</v>
      </c>
      <c r="DK503" s="103">
        <f>SUBTOTAL(9,DK499:DK502)</f>
        <v>0</v>
      </c>
      <c r="DL503" s="104"/>
      <c r="DM503" s="105">
        <f>SUBTOTAL(9,DM499:DM502)</f>
        <v>0</v>
      </c>
      <c r="DN503" s="103">
        <f>SUBTOTAL(9,DN499:DN502)</f>
        <v>0</v>
      </c>
      <c r="DO503" s="104"/>
      <c r="DP503" s="105">
        <f>SUBTOTAL(9,DP499:DP502)</f>
        <v>0</v>
      </c>
      <c r="DQ503" s="103">
        <f>SUBTOTAL(9,DQ499:DQ502)</f>
        <v>0</v>
      </c>
      <c r="DR503" s="154"/>
      <c r="DS503" s="105">
        <f>SUBTOTAL(9,DS499:DS502)</f>
        <v>0</v>
      </c>
      <c r="DT503" s="103">
        <f>SUBTOTAL(9,DT499:DT502)</f>
        <v>0</v>
      </c>
      <c r="DU503" s="104"/>
      <c r="DV503" s="105">
        <f>SUBTOTAL(9,DV499:DV502)</f>
        <v>0</v>
      </c>
      <c r="DW503" s="103">
        <f>SUBTOTAL(9,DW499:DW502)</f>
        <v>0</v>
      </c>
      <c r="DX503" s="104"/>
      <c r="DY503" s="105">
        <f>SUBTOTAL(9,DY499:DY502)</f>
        <v>0</v>
      </c>
      <c r="DZ503" s="103">
        <f>SUBTOTAL(9,DZ499:DZ502)</f>
        <v>0</v>
      </c>
      <c r="EA503" s="154"/>
      <c r="EB503" s="105">
        <f>SUBTOTAL(9,EB499:EB502)</f>
        <v>0</v>
      </c>
      <c r="EC503" s="103">
        <f>SUBTOTAL(9,EC499:EC502)</f>
        <v>0</v>
      </c>
      <c r="ED503" s="104"/>
      <c r="EE503" s="105">
        <f>SUBTOTAL(9,EE499:EE502)</f>
        <v>0</v>
      </c>
      <c r="EF503" s="103">
        <f>SUBTOTAL(9,EF499:EF502)</f>
        <v>0</v>
      </c>
      <c r="EG503" s="104"/>
      <c r="EH503" s="105">
        <f>SUBTOTAL(9,EH499:EH502)</f>
        <v>0</v>
      </c>
      <c r="EI503" s="103">
        <f>SUBTOTAL(9,EI499:EI502)</f>
        <v>0</v>
      </c>
      <c r="EJ503" s="154"/>
      <c r="EK503" s="105">
        <f>SUBTOTAL(9,EK499:EK502)</f>
        <v>0</v>
      </c>
      <c r="EL503" s="105">
        <f>SUBTOTAL(9,EL499:EL502)</f>
        <v>0</v>
      </c>
      <c r="EM503" s="155"/>
      <c r="EN503" s="105">
        <f>SUBTOTAL(9,EN499:EN502)</f>
        <v>0</v>
      </c>
      <c r="EO503" s="502">
        <f>SUBTOTAL(9,EO499:EO502)</f>
        <v>0</v>
      </c>
      <c r="EP503" s="155"/>
      <c r="EQ503" s="503">
        <f>SUBTOTAL(9,EQ499:EQ502)</f>
        <v>0</v>
      </c>
      <c r="ER503" s="160">
        <f>SUBTOTAL(9,ER499:ER502)</f>
        <v>0</v>
      </c>
      <c r="ES503" s="156"/>
      <c r="ET503" s="156">
        <f>SUBTOTAL(9,ET499:ET502)</f>
        <v>0</v>
      </c>
      <c r="EU503" s="219">
        <f>SUBTOTAL(9,EU499:EU502)</f>
        <v>0</v>
      </c>
      <c r="EV503" s="158"/>
      <c r="EW503" s="159">
        <f>SUBTOTAL(9,EW499:EW502)</f>
        <v>0</v>
      </c>
      <c r="EX503" s="157">
        <f>SUBTOTAL(9,EX499:EX502)</f>
        <v>0</v>
      </c>
      <c r="EY503" s="158"/>
      <c r="EZ503" s="159">
        <f>SUBTOTAL(9,EZ499:EZ502)</f>
        <v>0</v>
      </c>
      <c r="FA503" s="157">
        <f>SUBTOTAL(9,FA499:FA502)</f>
        <v>0</v>
      </c>
      <c r="FB503" s="158"/>
      <c r="FC503" s="159">
        <f>SUBTOTAL(9,FC499:FC502)</f>
        <v>0</v>
      </c>
      <c r="FE503" s="151" t="s">
        <v>555</v>
      </c>
      <c r="FF503" s="152"/>
      <c r="FG503" s="152"/>
      <c r="FH503" s="153"/>
      <c r="FI503" s="435">
        <f>SUBTOTAL(9,FI499:FI502)</f>
        <v>0</v>
      </c>
      <c r="FJ503" s="436"/>
      <c r="FK503" s="437">
        <f>SUBTOTAL(9,FK499:FK502)</f>
        <v>0</v>
      </c>
      <c r="FL503" s="435">
        <f>SUBTOTAL(9,FL499:FL502)</f>
        <v>0</v>
      </c>
      <c r="FM503" s="436"/>
      <c r="FN503" s="437">
        <f>SUBTOTAL(9,FN499:FN502)</f>
        <v>0</v>
      </c>
      <c r="FO503" s="103">
        <f>SUBTOTAL(9,FO499:FO502)</f>
        <v>0</v>
      </c>
      <c r="FP503" s="154"/>
      <c r="FQ503" s="105">
        <f>SUBTOTAL(9,FQ499:FQ502)</f>
        <v>0</v>
      </c>
      <c r="FR503" s="435">
        <f>SUBTOTAL(9,FR499:FR502)</f>
        <v>0</v>
      </c>
      <c r="FS503" s="436"/>
      <c r="FT503" s="437">
        <f>SUBTOTAL(9,FT499:FT502)</f>
        <v>0</v>
      </c>
      <c r="FU503" s="435">
        <f>SUBTOTAL(9,FU499:FU502)</f>
        <v>0</v>
      </c>
      <c r="FV503" s="436"/>
      <c r="FW503" s="437">
        <f>SUBTOTAL(9,FW499:FW502)</f>
        <v>0</v>
      </c>
      <c r="FX503" s="103">
        <f>SUBTOTAL(9,FX499:FX502)</f>
        <v>0</v>
      </c>
      <c r="FY503" s="154"/>
      <c r="FZ503" s="105">
        <f>SUBTOTAL(9,FZ499:FZ502)</f>
        <v>0</v>
      </c>
      <c r="GA503" s="435">
        <f>SUBTOTAL(9,GA499:GA502)</f>
        <v>0</v>
      </c>
      <c r="GB503" s="436"/>
      <c r="GC503" s="437">
        <f>SUBTOTAL(9,GC499:GC502)</f>
        <v>0</v>
      </c>
      <c r="GD503" s="435">
        <f>SUBTOTAL(9,GD499:GD502)</f>
        <v>0</v>
      </c>
      <c r="GE503" s="436"/>
      <c r="GF503" s="437">
        <f>SUBTOTAL(9,GF499:GF502)</f>
        <v>0</v>
      </c>
      <c r="GG503" s="103">
        <f>SUBTOTAL(9,GG499:GG502)</f>
        <v>0</v>
      </c>
      <c r="GH503" s="154"/>
      <c r="GI503" s="105">
        <f>SUBTOTAL(9,GI499:GI502)</f>
        <v>0</v>
      </c>
      <c r="GJ503" s="437">
        <f>SUBTOTAL(9,GJ499:GJ502)</f>
        <v>0</v>
      </c>
      <c r="GK503" s="474"/>
      <c r="GL503" s="437">
        <f>SUBTOTAL(9,GL499:GL502)</f>
        <v>0</v>
      </c>
      <c r="GM503" s="475">
        <f>SUBTOTAL(9,GM499:GM502)</f>
        <v>0</v>
      </c>
      <c r="GN503" s="474"/>
      <c r="GO503" s="476">
        <f>SUBTOTAL(9,GO499:GO502)</f>
        <v>0</v>
      </c>
      <c r="GP503" s="160">
        <f>SUBTOTAL(9,GP499:GP502)</f>
        <v>0</v>
      </c>
      <c r="GQ503" s="156"/>
      <c r="GR503" s="156">
        <f>SUBTOTAL(9,GR499:GR502)</f>
        <v>0</v>
      </c>
      <c r="GS503" s="103">
        <f>SUBTOTAL(9,GS499:GS502)</f>
        <v>0</v>
      </c>
      <c r="GT503" s="104"/>
      <c r="GU503" s="105">
        <f>SUBTOTAL(9,GU499:GU502)</f>
        <v>0</v>
      </c>
      <c r="GV503" s="103">
        <f>SUBTOTAL(9,GV499:GV502)</f>
        <v>0</v>
      </c>
      <c r="GW503" s="104"/>
      <c r="GX503" s="105">
        <f>SUBTOTAL(9,GX499:GX502)</f>
        <v>0</v>
      </c>
      <c r="GY503" s="103">
        <f>SUBTOTAL(9,GY499:GY502)</f>
        <v>0</v>
      </c>
      <c r="GZ503" s="154"/>
      <c r="HA503" s="105">
        <f>SUBTOTAL(9,HA499:HA502)</f>
        <v>0</v>
      </c>
      <c r="HB503" s="103">
        <f>SUBTOTAL(9,HB499:HB502)</f>
        <v>0</v>
      </c>
      <c r="HC503" s="104"/>
      <c r="HD503" s="105">
        <f>SUBTOTAL(9,HD499:HD502)</f>
        <v>0</v>
      </c>
      <c r="HE503" s="103">
        <f>SUBTOTAL(9,HE499:HE502)</f>
        <v>0</v>
      </c>
      <c r="HF503" s="104"/>
      <c r="HG503" s="105">
        <f>SUBTOTAL(9,HG499:HG502)</f>
        <v>0</v>
      </c>
      <c r="HH503" s="103">
        <f>SUBTOTAL(9,HH499:HH502)</f>
        <v>0</v>
      </c>
      <c r="HI503" s="154"/>
      <c r="HJ503" s="105">
        <f>SUBTOTAL(9,HJ499:HJ502)</f>
        <v>0</v>
      </c>
      <c r="HK503" s="103">
        <f>SUBTOTAL(9,HK499:HK502)</f>
        <v>0</v>
      </c>
      <c r="HL503" s="104"/>
      <c r="HM503" s="105">
        <f>SUBTOTAL(9,HM499:HM502)</f>
        <v>0</v>
      </c>
      <c r="HN503" s="103">
        <f>SUBTOTAL(9,HN499:HN502)</f>
        <v>0</v>
      </c>
      <c r="HO503" s="104"/>
      <c r="HP503" s="105">
        <f>SUBTOTAL(9,HP499:HP502)</f>
        <v>0</v>
      </c>
      <c r="HQ503" s="103">
        <f>SUBTOTAL(9,HQ499:HQ502)</f>
        <v>0</v>
      </c>
      <c r="HR503" s="154"/>
      <c r="HS503" s="105">
        <f>SUBTOTAL(9,HS499:HS502)</f>
        <v>0</v>
      </c>
      <c r="HT503" s="105">
        <f>SUBTOTAL(9,HT499:HT502)</f>
        <v>0</v>
      </c>
      <c r="HU503" s="155"/>
      <c r="HV503" s="105">
        <f>SUBTOTAL(9,HV499:HV502)</f>
        <v>0</v>
      </c>
      <c r="HW503" s="502">
        <f>SUBTOTAL(9,HW499:HW502)</f>
        <v>0</v>
      </c>
      <c r="HX503" s="155"/>
      <c r="HY503" s="503">
        <f>SUBTOTAL(9,HY499:HY502)</f>
        <v>0</v>
      </c>
      <c r="HZ503" s="160">
        <f>SUBTOTAL(9,HZ499:HZ502)</f>
        <v>0</v>
      </c>
      <c r="IA503" s="156"/>
      <c r="IB503" s="156">
        <f>SUBTOTAL(9,IB499:IB502)</f>
        <v>0</v>
      </c>
      <c r="IC503" s="435">
        <f>SUBTOTAL(9,IC499:IC502)</f>
        <v>0</v>
      </c>
      <c r="ID503" s="436"/>
      <c r="IE503" s="437">
        <f>SUBTOTAL(9,IE499:IE502)</f>
        <v>0</v>
      </c>
      <c r="IF503" s="435">
        <f>SUBTOTAL(9,IF499:IF502)</f>
        <v>0</v>
      </c>
      <c r="IG503" s="436"/>
      <c r="IH503" s="437">
        <f>SUBTOTAL(9,IH499:IH502)</f>
        <v>0</v>
      </c>
      <c r="II503" s="103">
        <f>SUBTOTAL(9,II499:II502)</f>
        <v>0</v>
      </c>
      <c r="IJ503" s="154"/>
      <c r="IK503" s="105">
        <f>SUBTOTAL(9,IK499:IK502)</f>
        <v>0</v>
      </c>
      <c r="IL503" s="435">
        <f>SUBTOTAL(9,IL499:IL502)</f>
        <v>0</v>
      </c>
      <c r="IM503" s="436"/>
      <c r="IN503" s="437">
        <f>SUBTOTAL(9,IN499:IN502)</f>
        <v>0</v>
      </c>
      <c r="IO503" s="435">
        <f>SUBTOTAL(9,IO499:IO502)</f>
        <v>0</v>
      </c>
      <c r="IP503" s="436"/>
      <c r="IQ503" s="437">
        <f>SUBTOTAL(9,IQ499:IQ502)</f>
        <v>0</v>
      </c>
      <c r="IR503" s="103">
        <f>SUBTOTAL(9,IR499:IR502)</f>
        <v>0</v>
      </c>
      <c r="IS503" s="154"/>
      <c r="IT503" s="105">
        <f>SUBTOTAL(9,IT499:IT502)</f>
        <v>0</v>
      </c>
      <c r="IU503" s="435">
        <f>SUBTOTAL(9,IU499:IU502)</f>
        <v>0</v>
      </c>
      <c r="IV503" s="436"/>
      <c r="IW503" s="437">
        <f>SUBTOTAL(9,IW499:IW502)</f>
        <v>0</v>
      </c>
      <c r="IX503" s="435">
        <f>SUBTOTAL(9,IX499:IX502)</f>
        <v>0</v>
      </c>
      <c r="IY503" s="436"/>
      <c r="IZ503" s="437">
        <f>SUBTOTAL(9,IZ499:IZ502)</f>
        <v>0</v>
      </c>
      <c r="JA503" s="103">
        <f>SUBTOTAL(9,JA499:JA502)</f>
        <v>0</v>
      </c>
      <c r="JB503" s="154"/>
      <c r="JC503" s="105">
        <f>SUBTOTAL(9,JC499:JC502)</f>
        <v>0</v>
      </c>
      <c r="JD503" s="437">
        <f>SUBTOTAL(9,JD499:JD502)</f>
        <v>0</v>
      </c>
      <c r="JE503" s="474"/>
      <c r="JF503" s="437">
        <f>SUBTOTAL(9,JF499:JF502)</f>
        <v>0</v>
      </c>
      <c r="JG503" s="475">
        <f>SUBTOTAL(9,JG499:JG502)</f>
        <v>0</v>
      </c>
      <c r="JH503" s="474"/>
      <c r="JI503" s="476">
        <f>SUBTOTAL(9,JI499:JI502)</f>
        <v>0</v>
      </c>
      <c r="JJ503" s="160">
        <f>SUBTOTAL(9,JJ499:JJ502)</f>
        <v>0</v>
      </c>
      <c r="JK503" s="156"/>
      <c r="JL503" s="156">
        <f>SUBTOTAL(9,JL499:JL502)</f>
        <v>0</v>
      </c>
      <c r="JM503" s="103">
        <f>SUBTOTAL(9,JM499:JM502)</f>
        <v>0</v>
      </c>
      <c r="JN503" s="104"/>
      <c r="JO503" s="105">
        <f>SUBTOTAL(9,JO499:JO502)</f>
        <v>0</v>
      </c>
      <c r="JP503" s="103">
        <f>SUBTOTAL(9,JP499:JP502)</f>
        <v>0</v>
      </c>
      <c r="JQ503" s="104"/>
      <c r="JR503" s="105">
        <f>SUBTOTAL(9,JR499:JR502)</f>
        <v>0</v>
      </c>
      <c r="JS503" s="103">
        <f>SUBTOTAL(9,JS499:JS502)</f>
        <v>0</v>
      </c>
      <c r="JT503" s="154"/>
      <c r="JU503" s="105">
        <f>SUBTOTAL(9,JU499:JU502)</f>
        <v>0</v>
      </c>
      <c r="JV503" s="103">
        <f>SUBTOTAL(9,JV499:JV502)</f>
        <v>0</v>
      </c>
      <c r="JW503" s="104"/>
      <c r="JX503" s="105">
        <f>SUBTOTAL(9,JX499:JX502)</f>
        <v>0</v>
      </c>
      <c r="JY503" s="103">
        <f>SUBTOTAL(9,JY499:JY502)</f>
        <v>0</v>
      </c>
      <c r="JZ503" s="104"/>
      <c r="KA503" s="105">
        <f>SUBTOTAL(9,KA499:KA502)</f>
        <v>0</v>
      </c>
      <c r="KB503" s="103">
        <f>SUBTOTAL(9,KB499:KB502)</f>
        <v>0</v>
      </c>
      <c r="KC503" s="154"/>
      <c r="KD503" s="105">
        <f>SUBTOTAL(9,KD499:KD502)</f>
        <v>0</v>
      </c>
      <c r="KE503" s="103">
        <f>SUBTOTAL(9,KE499:KE502)</f>
        <v>0</v>
      </c>
      <c r="KF503" s="104"/>
      <c r="KG503" s="105">
        <f>SUBTOTAL(9,KG499:KG502)</f>
        <v>0</v>
      </c>
      <c r="KH503" s="103">
        <f>SUBTOTAL(9,KH499:KH502)</f>
        <v>0</v>
      </c>
      <c r="KI503" s="104"/>
      <c r="KJ503" s="105">
        <f>SUBTOTAL(9,KJ499:KJ502)</f>
        <v>0</v>
      </c>
      <c r="KK503" s="103">
        <f>SUBTOTAL(9,KK499:KK502)</f>
        <v>0</v>
      </c>
      <c r="KL503" s="154"/>
      <c r="KM503" s="105">
        <f>SUBTOTAL(9,KM499:KM502)</f>
        <v>0</v>
      </c>
      <c r="KN503" s="105">
        <f>SUBTOTAL(9,KN499:KN502)</f>
        <v>0</v>
      </c>
      <c r="KO503" s="155"/>
      <c r="KP503" s="105">
        <f>SUBTOTAL(9,KP499:KP502)</f>
        <v>0</v>
      </c>
      <c r="KQ503" s="502">
        <f>SUBTOTAL(9,KQ499:KQ502)</f>
        <v>0</v>
      </c>
      <c r="KR503" s="155"/>
      <c r="KS503" s="503">
        <f>SUBTOTAL(9,KS499:KS502)</f>
        <v>0</v>
      </c>
      <c r="KT503" s="160">
        <f>SUBTOTAL(9,KT499:KT502)</f>
        <v>0</v>
      </c>
      <c r="KU503" s="156"/>
      <c r="KV503" s="156">
        <f>SUBTOTAL(9,KV499:KV502)</f>
        <v>0</v>
      </c>
      <c r="KW503" s="219">
        <f>SUBTOTAL(9,KW499:KW502)</f>
        <v>0</v>
      </c>
      <c r="KX503" s="158"/>
      <c r="KY503" s="159">
        <f>SUBTOTAL(9,KY499:KY502)</f>
        <v>0</v>
      </c>
      <c r="KZ503" s="157">
        <f>SUBTOTAL(9,KZ499:KZ502)</f>
        <v>0</v>
      </c>
      <c r="LA503" s="158"/>
      <c r="LB503" s="159">
        <f>SUBTOTAL(9,LB499:LB502)</f>
        <v>0</v>
      </c>
      <c r="LC503" s="157">
        <f>SUBTOTAL(9,LC499:LC502)</f>
        <v>0</v>
      </c>
      <c r="LD503" s="158"/>
      <c r="LE503" s="159">
        <f>SUBTOTAL(9,LE499:LE502)</f>
        <v>0</v>
      </c>
    </row>
    <row r="504" spans="2:319" s="175" customFormat="1" ht="26.25" customHeight="1" thickBot="1">
      <c r="B504" s="165" t="s">
        <v>412</v>
      </c>
      <c r="C504" s="166"/>
      <c r="D504" s="166"/>
      <c r="E504" s="166"/>
      <c r="F504" s="167"/>
      <c r="G504" s="809">
        <f>SUBTOTAL(9,G8:G503)</f>
        <v>62.745999999999995</v>
      </c>
      <c r="H504" s="439"/>
      <c r="I504" s="656">
        <f>SUBTOTAL(9,I8:I503)</f>
        <v>174.22550000000001</v>
      </c>
      <c r="J504" s="438">
        <f>SUBTOTAL(9,J8:J503)</f>
        <v>64.116</v>
      </c>
      <c r="K504" s="439"/>
      <c r="L504" s="440">
        <f>SUBTOTAL(9,L8:L503)</f>
        <v>171.988</v>
      </c>
      <c r="M504" s="110">
        <f>SUBTOTAL(9,M8:M503)</f>
        <v>-1.395</v>
      </c>
      <c r="N504" s="111"/>
      <c r="O504" s="112">
        <f>SUBTOTAL(9,O8:O503)</f>
        <v>-55.262499999999996</v>
      </c>
      <c r="P504" s="809">
        <f>SUBTOTAL(9,P8:P503)</f>
        <v>60.435000000000002</v>
      </c>
      <c r="Q504" s="439"/>
      <c r="R504" s="656">
        <f>SUBTOTAL(9,R8:R503)</f>
        <v>494.36552499999999</v>
      </c>
      <c r="S504" s="438">
        <f>SUBTOTAL(9,S8:S503)</f>
        <v>254.20800000000003</v>
      </c>
      <c r="T504" s="439"/>
      <c r="U504" s="440">
        <f>SUBTOTAL(9,U8:U503)</f>
        <v>709.16985999999997</v>
      </c>
      <c r="V504" s="110">
        <f>SUBTOTAL(9,V8:V503)</f>
        <v>-193.77300000000002</v>
      </c>
      <c r="W504" s="111"/>
      <c r="X504" s="112">
        <f>SUBTOTAL(9,X8:X503)</f>
        <v>-214.80433499999998</v>
      </c>
      <c r="Y504" s="809">
        <f>SUBTOTAL(9,Y8:Y503)</f>
        <v>151.77199999999999</v>
      </c>
      <c r="Z504" s="439"/>
      <c r="AA504" s="656">
        <f>SUBTOTAL(9,AA8:AA503)</f>
        <v>471.15375</v>
      </c>
      <c r="AB504" s="438">
        <f>SUBTOTAL(9,AB8:AB503)</f>
        <v>112.67000000000002</v>
      </c>
      <c r="AC504" s="439"/>
      <c r="AD504" s="440">
        <f>SUBTOTAL(9,AD8:AD503)</f>
        <v>2738.09</v>
      </c>
      <c r="AE504" s="110">
        <f>SUBTOTAL(9,AE8:AE503)</f>
        <v>39.085999999999991</v>
      </c>
      <c r="AF504" s="111"/>
      <c r="AG504" s="112">
        <f>SUBTOTAL(9,AG8:AG503)</f>
        <v>-2268.2802499999998</v>
      </c>
      <c r="AH504" s="477">
        <f>SUBTOTAL(9,AH8:AH503)</f>
        <v>274.81699999999989</v>
      </c>
      <c r="AI504" s="478"/>
      <c r="AJ504" s="479">
        <f>SUBTOTAL(9,AJ8:AJ503)</f>
        <v>1080.9007750000001</v>
      </c>
      <c r="AK504" s="477">
        <f>SUBTOTAL(9,AK8:AK503)</f>
        <v>430.89899999999994</v>
      </c>
      <c r="AL504" s="478"/>
      <c r="AM504" s="480">
        <f>SUBTOTAL(9,AM8:AM503)</f>
        <v>3619.2478599999999</v>
      </c>
      <c r="AN504" s="171">
        <f>SUBTOTAL(9,AN8:AN503)</f>
        <v>-156.08199999999999</v>
      </c>
      <c r="AO504" s="170"/>
      <c r="AP504" s="170">
        <f>SUBTOTAL(9,AP8:AP503)</f>
        <v>-2538.3470849999994</v>
      </c>
      <c r="AQ504" s="808">
        <f>SUBTOTAL(9,AQ8:AQ503)</f>
        <v>136.02500000000001</v>
      </c>
      <c r="AR504" s="111"/>
      <c r="AS504" s="669">
        <f>SUBTOTAL(9,AS8:AS503)</f>
        <v>2878.15</v>
      </c>
      <c r="AT504" s="110">
        <f>SUBTOTAL(9,AT8:AT503)</f>
        <v>261.40600000000006</v>
      </c>
      <c r="AU504" s="111"/>
      <c r="AV504" s="112">
        <f>SUBTOTAL(9,AV8:AV503)</f>
        <v>2570.9139</v>
      </c>
      <c r="AW504" s="110">
        <f>SUBTOTAL(9,AW8:AW503)</f>
        <v>-125.38100000000001</v>
      </c>
      <c r="AX504" s="111"/>
      <c r="AY504" s="112">
        <f>SUBTOTAL(9,AY8:AY503)</f>
        <v>307.23609999999996</v>
      </c>
      <c r="AZ504" s="808">
        <f>SUBTOTAL(9,AZ8:AZ503)</f>
        <v>85.915000000000006</v>
      </c>
      <c r="BA504" s="111"/>
      <c r="BB504" s="669">
        <f>SUBTOTAL(9,BB8:BB503)</f>
        <v>1634.31</v>
      </c>
      <c r="BC504" s="110">
        <f>SUBTOTAL(9,BC8:BC503)</f>
        <v>285.79000000000002</v>
      </c>
      <c r="BD504" s="111"/>
      <c r="BE504" s="112">
        <f>SUBTOTAL(9,BE8:BE503)</f>
        <v>2315.3000000000002</v>
      </c>
      <c r="BF504" s="110">
        <f>SUBTOTAL(9,BF8:BF503)</f>
        <v>-199.37499999999994</v>
      </c>
      <c r="BG504" s="111"/>
      <c r="BH504" s="112">
        <f>SUBTOTAL(9,BH8:BH503)</f>
        <v>-696.74</v>
      </c>
      <c r="BI504" s="808">
        <f>SUBTOTAL(9,BI8:BI503)</f>
        <v>288.11</v>
      </c>
      <c r="BJ504" s="111"/>
      <c r="BK504" s="669">
        <f>SUBTOTAL(9,BK8:BK503)</f>
        <v>815.98785999999984</v>
      </c>
      <c r="BL504" s="110">
        <f>SUBTOTAL(9,BL8:BL503)</f>
        <v>421.99799999999999</v>
      </c>
      <c r="BM504" s="111"/>
      <c r="BN504" s="112">
        <f>SUBTOTAL(9,BN8:BN503)</f>
        <v>1243.9659000000001</v>
      </c>
      <c r="BO504" s="110">
        <f>SUBTOTAL(9,BO8:BO503)</f>
        <v>-133.88800000000001</v>
      </c>
      <c r="BP504" s="111"/>
      <c r="BQ504" s="112">
        <f>SUBTOTAL(9,BQ8:BQ503)</f>
        <v>-427.97804000000008</v>
      </c>
      <c r="BR504" s="168">
        <f>SUBTOTAL(9,BR8:BR503)</f>
        <v>509.05</v>
      </c>
      <c r="BS504" s="169"/>
      <c r="BT504" s="170">
        <f>SUBTOTAL(9,BT8:BT503)</f>
        <v>5312.6978600000002</v>
      </c>
      <c r="BU504" s="168">
        <f>SUBTOTAL(9,BU8:BU503)</f>
        <v>967.09399999999994</v>
      </c>
      <c r="BV504" s="169"/>
      <c r="BW504" s="504">
        <f>SUBTOTAL(9,BW8:BW503)</f>
        <v>6130.1797999999999</v>
      </c>
      <c r="BX504" s="171">
        <f>SUBTOTAL(9,BX8:BX503)</f>
        <v>-458.04399999999998</v>
      </c>
      <c r="BY504" s="170"/>
      <c r="BZ504" s="170">
        <f>SUBTOTAL(9,BZ8:BZ503)</f>
        <v>-817.4819399999999</v>
      </c>
      <c r="CA504" s="809">
        <f>SUBTOTAL(9,CA8:CA503)</f>
        <v>87.44</v>
      </c>
      <c r="CB504" s="439"/>
      <c r="CC504" s="656">
        <f>SUBTOTAL(9,CC8:CC503)</f>
        <v>1016.36</v>
      </c>
      <c r="CD504" s="438">
        <f>SUBTOTAL(9,CD8:CD503)</f>
        <v>184.06499999999994</v>
      </c>
      <c r="CE504" s="439"/>
      <c r="CF504" s="440">
        <f>SUBTOTAL(9,CF8:CF503)</f>
        <v>1600.9499999999998</v>
      </c>
      <c r="CG504" s="110">
        <f>SUBTOTAL(9,CG8:CG503)</f>
        <v>-96.625000000000014</v>
      </c>
      <c r="CH504" s="111"/>
      <c r="CI504" s="112">
        <f>SUBTOTAL(9,CI8:CI503)</f>
        <v>-584.59</v>
      </c>
      <c r="CJ504" s="809">
        <f>SUBTOTAL(9,CJ8:CJ503)</f>
        <v>239.19799999999998</v>
      </c>
      <c r="CK504" s="439"/>
      <c r="CL504" s="656">
        <f>SUBTOTAL(9,CL8:CL503)</f>
        <v>660.98390000000006</v>
      </c>
      <c r="CM504" s="438">
        <f>SUBTOTAL(9,CM8:CM503)</f>
        <v>274.23399999999998</v>
      </c>
      <c r="CN504" s="439"/>
      <c r="CO504" s="440">
        <f>SUBTOTAL(9,CO8:CO503)</f>
        <v>1002.8539000000001</v>
      </c>
      <c r="CP504" s="110">
        <f>SUBTOTAL(9,CP8:CP503)</f>
        <v>-35.036000000000008</v>
      </c>
      <c r="CQ504" s="111"/>
      <c r="CR504" s="112">
        <f>SUBTOTAL(9,CR8:CR503)</f>
        <v>-341.87</v>
      </c>
      <c r="CS504" s="809">
        <f>SUBTOTAL(9,CS8:CS503)</f>
        <v>104.24</v>
      </c>
      <c r="CT504" s="439"/>
      <c r="CU504" s="656">
        <f>SUBTOTAL(9,CU8:CU503)</f>
        <v>1758.91</v>
      </c>
      <c r="CV504" s="438">
        <f>SUBTOTAL(9,CV8:CV503)</f>
        <v>323.83999999999992</v>
      </c>
      <c r="CW504" s="439"/>
      <c r="CX504" s="440">
        <f>SUBTOTAL(9,CX8:CX503)</f>
        <v>3222.35</v>
      </c>
      <c r="CY504" s="110">
        <f>SUBTOTAL(9,CY8:CY503)</f>
        <v>-219.6</v>
      </c>
      <c r="CZ504" s="111"/>
      <c r="DA504" s="112">
        <f>SUBTOTAL(9,DA8:DA503)</f>
        <v>-1463.4399999999998</v>
      </c>
      <c r="DB504" s="477">
        <f>SUBTOTAL(9,DB8:DB503)</f>
        <v>429.87799999999987</v>
      </c>
      <c r="DC504" s="478"/>
      <c r="DD504" s="479">
        <f>SUBTOTAL(9,DD8:DD503)</f>
        <v>3436.2538999999997</v>
      </c>
      <c r="DE504" s="477">
        <f>SUBTOTAL(9,DE8:DE503)</f>
        <v>779.6389999999999</v>
      </c>
      <c r="DF504" s="478"/>
      <c r="DG504" s="480">
        <f>SUBTOTAL(9,DG8:DG503)</f>
        <v>5826.1538999999993</v>
      </c>
      <c r="DH504" s="171">
        <f>SUBTOTAL(9,DH8:DH503)</f>
        <v>-349.76099999999991</v>
      </c>
      <c r="DI504" s="170"/>
      <c r="DJ504" s="170">
        <f>SUBTOTAL(9,DJ8:DJ503)</f>
        <v>-2389.8999999999996</v>
      </c>
      <c r="DK504" s="808">
        <f>SUBTOTAL(9,DK8:DK503)</f>
        <v>146.40499999999997</v>
      </c>
      <c r="DL504" s="111"/>
      <c r="DM504" s="669">
        <f>SUBTOTAL(9,DM8:DM503)</f>
        <v>1515.6100000000001</v>
      </c>
      <c r="DN504" s="110">
        <f>SUBTOTAL(9,DN8:DN503)</f>
        <v>418.70699999999999</v>
      </c>
      <c r="DO504" s="111"/>
      <c r="DP504" s="112">
        <f>SUBTOTAL(9,DP8:DP503)</f>
        <v>1957.9277999999999</v>
      </c>
      <c r="DQ504" s="110">
        <f>SUBTOTAL(9,DQ8:DQ503)</f>
        <v>-271.80200000000002</v>
      </c>
      <c r="DR504" s="111"/>
      <c r="DS504" s="112">
        <f>SUBTOTAL(9,DS8:DS503)</f>
        <v>-426.56780000000003</v>
      </c>
      <c r="DT504" s="808">
        <f>SUBTOTAL(9,DT8:DT503)</f>
        <v>93.206999999999994</v>
      </c>
      <c r="DU504" s="111"/>
      <c r="DV504" s="669">
        <f>SUBTOTAL(9,DV8:DV503)</f>
        <v>863.62</v>
      </c>
      <c r="DW504" s="110">
        <f>SUBTOTAL(9,DW8:DW503)</f>
        <v>118.907</v>
      </c>
      <c r="DX504" s="111"/>
      <c r="DY504" s="112">
        <f>SUBTOTAL(9,DY8:DY503)</f>
        <v>990.16</v>
      </c>
      <c r="DZ504" s="110">
        <f>SUBTOTAL(9,DZ8:DZ503)</f>
        <v>-25.7</v>
      </c>
      <c r="EA504" s="111"/>
      <c r="EB504" s="112">
        <f>SUBTOTAL(9,EB8:EB503)</f>
        <v>-126.54000000000002</v>
      </c>
      <c r="EC504" s="808">
        <f>SUBTOTAL(9,EC8:EC503)</f>
        <v>151.30499999999998</v>
      </c>
      <c r="ED504" s="111"/>
      <c r="EE504" s="669">
        <f>SUBTOTAL(9,EE8:EE503)</f>
        <v>1163.0999999999999</v>
      </c>
      <c r="EF504" s="110">
        <f>SUBTOTAL(9,EF8:EF503)</f>
        <v>312.65499999999997</v>
      </c>
      <c r="EG504" s="111"/>
      <c r="EH504" s="112">
        <f>SUBTOTAL(9,EH8:EH503)</f>
        <v>1504.8</v>
      </c>
      <c r="EI504" s="110">
        <f>SUBTOTAL(9,EI8:EI503)</f>
        <v>-161.35</v>
      </c>
      <c r="EJ504" s="111"/>
      <c r="EK504" s="112">
        <f>SUBTOTAL(9,EK8:EK503)</f>
        <v>-341.70000000000005</v>
      </c>
      <c r="EL504" s="168">
        <f>SUBTOTAL(9,EL8:EL503)</f>
        <v>388.41699999999997</v>
      </c>
      <c r="EM504" s="169"/>
      <c r="EN504" s="170">
        <f>SUBTOTAL(9,EN8:EN503)</f>
        <v>3526.58</v>
      </c>
      <c r="EO504" s="168">
        <f>SUBTOTAL(9,EO8:EO503)</f>
        <v>846.76899999999989</v>
      </c>
      <c r="EP504" s="169"/>
      <c r="EQ504" s="504">
        <f>SUBTOTAL(9,EQ8:EQ503)</f>
        <v>4421.3878000000004</v>
      </c>
      <c r="ER504" s="171">
        <f>SUBTOTAL(9,ER8:ER503)</f>
        <v>-458.35200000000009</v>
      </c>
      <c r="ES504" s="170"/>
      <c r="ET504" s="170">
        <f>SUBTOTAL(9,ET8:ET503)</f>
        <v>-894.80780000000004</v>
      </c>
      <c r="EU504" s="821">
        <f>SUBTOTAL(9,EU8:EU503)</f>
        <v>1602.1619999999998</v>
      </c>
      <c r="EV504" s="173"/>
      <c r="EW504" s="174">
        <f>SUBTOTAL(9,EW8:EW503)</f>
        <v>13356.432534999998</v>
      </c>
      <c r="EX504" s="172">
        <f>SUBTOTAL(9,EX8:EX503)</f>
        <v>3024.4009999999994</v>
      </c>
      <c r="EY504" s="173"/>
      <c r="EZ504" s="174">
        <f>SUBTOTAL(9,EZ8:EZ503)</f>
        <v>19996.969360000003</v>
      </c>
      <c r="FA504" s="172">
        <f>SUBTOTAL(9,FA8:FA503)</f>
        <v>-1422.2390000000003</v>
      </c>
      <c r="FB504" s="173"/>
      <c r="FC504" s="174">
        <f>SUBTOTAL(9,FC8:FC503)</f>
        <v>-6640.536825000001</v>
      </c>
      <c r="FE504" s="165" t="s">
        <v>412</v>
      </c>
      <c r="FF504" s="166"/>
      <c r="FG504" s="166"/>
      <c r="FH504" s="167"/>
      <c r="FI504" s="809">
        <f>SUBTOTAL(9,FI8:FI503)</f>
        <v>105.605</v>
      </c>
      <c r="FJ504" s="439"/>
      <c r="FK504" s="656">
        <f>SUBTOTAL(9,FK8:FK503)</f>
        <v>1499.96</v>
      </c>
      <c r="FL504" s="438">
        <f>SUBTOTAL(9,FL8:FL503)</f>
        <v>63.335000000000001</v>
      </c>
      <c r="FM504" s="439"/>
      <c r="FN504" s="440">
        <f>SUBTOTAL(9,FN8:FN503)</f>
        <v>1613.2</v>
      </c>
      <c r="FO504" s="110">
        <f>SUBTOTAL(9,FO8:FO503)</f>
        <v>36.6</v>
      </c>
      <c r="FP504" s="111"/>
      <c r="FQ504" s="112">
        <f>SUBTOTAL(9,FQ8:FQ503)</f>
        <v>-312.24</v>
      </c>
      <c r="FR504" s="809">
        <f>SUBTOTAL(9,FR8:FR503)</f>
        <v>250.20599999999999</v>
      </c>
      <c r="FS504" s="439"/>
      <c r="FT504" s="656">
        <f>SUBTOTAL(9,FT8:FT503)</f>
        <v>2043.6739</v>
      </c>
      <c r="FU504" s="438">
        <f>SUBTOTAL(9,FU8:FU503)</f>
        <v>254.55600000000004</v>
      </c>
      <c r="FV504" s="439"/>
      <c r="FW504" s="440">
        <f>SUBTOTAL(9,FW8:FW503)</f>
        <v>1889.3739</v>
      </c>
      <c r="FX504" s="110">
        <f>SUBTOTAL(9,FX8:FX503)</f>
        <v>-13.450000000000001</v>
      </c>
      <c r="FY504" s="111"/>
      <c r="FZ504" s="112">
        <f>SUBTOTAL(9,FZ8:FZ503)</f>
        <v>-309.8</v>
      </c>
      <c r="GA504" s="809">
        <f>SUBTOTAL(9,GA8:GA503)</f>
        <v>93.305000000000007</v>
      </c>
      <c r="GB504" s="439"/>
      <c r="GC504" s="656">
        <f>SUBTOTAL(9,GC8:GC503)</f>
        <v>507.64</v>
      </c>
      <c r="GD504" s="438">
        <f>SUBTOTAL(9,GD8:GD503)</f>
        <v>113.99699999999999</v>
      </c>
      <c r="GE504" s="439"/>
      <c r="GF504" s="440">
        <f>SUBTOTAL(9,GF8:GF503)</f>
        <v>878.46</v>
      </c>
      <c r="GG504" s="110">
        <f>SUBTOTAL(9,GG8:GG503)</f>
        <v>-21.292000000000002</v>
      </c>
      <c r="GH504" s="111"/>
      <c r="GI504" s="112">
        <f>SUBTOTAL(9,GI8:GI503)</f>
        <v>-443.52</v>
      </c>
      <c r="GJ504" s="477">
        <f>SUBTOTAL(9,GJ8:GJ503)</f>
        <v>429.01599999999996</v>
      </c>
      <c r="GK504" s="478"/>
      <c r="GL504" s="479">
        <f>SUBTOTAL(9,GL8:GL503)</f>
        <v>3253.8738999999996</v>
      </c>
      <c r="GM504" s="477">
        <f>SUBTOTAL(9,GM8:GM503)</f>
        <v>427.15799999999996</v>
      </c>
      <c r="GN504" s="478"/>
      <c r="GO504" s="480">
        <f>SUBTOTAL(9,GO8:GO503)</f>
        <v>4285.5339000000004</v>
      </c>
      <c r="GP504" s="171">
        <f>SUBTOTAL(9,GP8:GP503)</f>
        <v>1.8579999999999994</v>
      </c>
      <c r="GQ504" s="170"/>
      <c r="GR504" s="170">
        <f>SUBTOTAL(9,GR8:GR503)</f>
        <v>-1031.6600000000001</v>
      </c>
      <c r="GS504" s="808">
        <f>SUBTOTAL(9,GS8:GS503)</f>
        <v>87.204999999999998</v>
      </c>
      <c r="GT504" s="111"/>
      <c r="GU504" s="669">
        <f>SUBTOTAL(9,GU8:GU503)</f>
        <v>317.01</v>
      </c>
      <c r="GV504" s="110">
        <f>SUBTOTAL(9,GV8:GV503)</f>
        <v>267.45600000000002</v>
      </c>
      <c r="GW504" s="111"/>
      <c r="GX504" s="112">
        <f>SUBTOTAL(9,GX8:GX503)</f>
        <v>768.8139000000001</v>
      </c>
      <c r="GY504" s="110">
        <f>SUBTOTAL(9,GY8:GY503)</f>
        <v>-174.501</v>
      </c>
      <c r="GZ504" s="111"/>
      <c r="HA504" s="112">
        <f>SUBTOTAL(9,HA8:HA503)</f>
        <v>-324.90390000000002</v>
      </c>
      <c r="HB504" s="808">
        <f>SUBTOTAL(9,HB8:HB503)</f>
        <v>90.477000000000004</v>
      </c>
      <c r="HC504" s="111"/>
      <c r="HD504" s="669">
        <f>SUBTOTAL(9,HD8:HD503)</f>
        <v>534.66</v>
      </c>
      <c r="HE504" s="110">
        <f>SUBTOTAL(9,HE8:HE503)</f>
        <v>290.29699999999997</v>
      </c>
      <c r="HF504" s="111"/>
      <c r="HG504" s="112">
        <f>SUBTOTAL(9,HG8:HG503)</f>
        <v>1453.26</v>
      </c>
      <c r="HH504" s="110">
        <f>SUBTOTAL(9,HH8:HH503)</f>
        <v>-197.87</v>
      </c>
      <c r="HI504" s="111"/>
      <c r="HJ504" s="112">
        <f>SUBTOTAL(9,HJ8:HJ503)</f>
        <v>-897.40000000000009</v>
      </c>
      <c r="HK504" s="808">
        <f>SUBTOTAL(9,HK8:HK503)</f>
        <v>292.05599999999993</v>
      </c>
      <c r="HL504" s="111"/>
      <c r="HM504" s="669">
        <f>SUBTOTAL(9,HM8:HM503)</f>
        <v>520.91190000000006</v>
      </c>
      <c r="HN504" s="110">
        <f>SUBTOTAL(9,HN8:HN503)</f>
        <v>428.584</v>
      </c>
      <c r="HO504" s="111"/>
      <c r="HP504" s="112">
        <f>SUBTOTAL(9,HP8:HP503)</f>
        <v>1323.5459000000001</v>
      </c>
      <c r="HQ504" s="110">
        <f>SUBTOTAL(9,HQ8:HQ503)</f>
        <v>-133.47800000000004</v>
      </c>
      <c r="HR504" s="111"/>
      <c r="HS504" s="112">
        <f>SUBTOTAL(9,HS8:HS503)</f>
        <v>-756.28400000000011</v>
      </c>
      <c r="HT504" s="168">
        <f>SUBTOTAL(9,HT8:HT503)</f>
        <v>460.238</v>
      </c>
      <c r="HU504" s="169"/>
      <c r="HV504" s="170">
        <f>SUBTOTAL(9,HV8:HV503)</f>
        <v>1193.3319000000001</v>
      </c>
      <c r="HW504" s="168">
        <f>SUBTOTAL(9,HW8:HW503)</f>
        <v>966.08699999999988</v>
      </c>
      <c r="HX504" s="169"/>
      <c r="HY504" s="504">
        <f>SUBTOTAL(9,HY8:HY503)</f>
        <v>3149.9198000000001</v>
      </c>
      <c r="HZ504" s="171">
        <f>SUBTOTAL(9,HZ8:HZ503)</f>
        <v>-505.84899999999999</v>
      </c>
      <c r="IA504" s="170"/>
      <c r="IB504" s="170">
        <f>SUBTOTAL(9,IB8:IB503)</f>
        <v>-1956.5879</v>
      </c>
      <c r="IC504" s="809">
        <f>SUBTOTAL(9,IC8:IC503)</f>
        <v>144.18</v>
      </c>
      <c r="ID504" s="439"/>
      <c r="IE504" s="656">
        <f>SUBTOTAL(9,IE8:IE503)</f>
        <v>692.26</v>
      </c>
      <c r="IF504" s="438">
        <f>SUBTOTAL(9,IF8:IF503)</f>
        <v>193.13</v>
      </c>
      <c r="IG504" s="439"/>
      <c r="IH504" s="440">
        <f>SUBTOTAL(9,IH8:IH503)</f>
        <v>1658.9</v>
      </c>
      <c r="II504" s="110">
        <f>SUBTOTAL(9,II8:II503)</f>
        <v>-46.350000000000009</v>
      </c>
      <c r="IJ504" s="111"/>
      <c r="IK504" s="112">
        <f>SUBTOTAL(9,IK8:IK503)</f>
        <v>-950.6400000000001</v>
      </c>
      <c r="IL504" s="809">
        <f>SUBTOTAL(9,IL8:IL503)</f>
        <v>242.74799999999999</v>
      </c>
      <c r="IM504" s="439"/>
      <c r="IN504" s="656">
        <f>SUBTOTAL(9,IN8:IN503)</f>
        <v>675.73389999999995</v>
      </c>
      <c r="IO504" s="438">
        <f>SUBTOTAL(9,IO8:IO503)</f>
        <v>286.73400000000004</v>
      </c>
      <c r="IP504" s="439"/>
      <c r="IQ504" s="440">
        <f>SUBTOTAL(9,IQ8:IQ503)</f>
        <v>1411.4539</v>
      </c>
      <c r="IR504" s="110">
        <f>SUBTOTAL(9,IR8:IR503)</f>
        <v>-38.436000000000007</v>
      </c>
      <c r="IS504" s="111"/>
      <c r="IT504" s="112">
        <f>SUBTOTAL(9,IT8:IT503)</f>
        <v>-613.47</v>
      </c>
      <c r="IU504" s="809">
        <f>SUBTOTAL(9,IU8:IU503)</f>
        <v>109.755</v>
      </c>
      <c r="IV504" s="439"/>
      <c r="IW504" s="656">
        <f>SUBTOTAL(9,IW8:IW503)</f>
        <v>660.71</v>
      </c>
      <c r="IX504" s="438">
        <f>SUBTOTAL(9,IX8:IX503)</f>
        <v>339.80500000000001</v>
      </c>
      <c r="IY504" s="439"/>
      <c r="IZ504" s="440">
        <f>SUBTOTAL(9,IZ8:IZ503)</f>
        <v>2226.25</v>
      </c>
      <c r="JA504" s="110">
        <f>SUBTOTAL(9,JA8:JA503)</f>
        <v>-221.79999999999998</v>
      </c>
      <c r="JB504" s="111"/>
      <c r="JC504" s="112">
        <f>SUBTOTAL(9,JC8:JC503)</f>
        <v>-1305.29</v>
      </c>
      <c r="JD504" s="477">
        <f>SUBTOTAL(9,JD8:JD503)</f>
        <v>479.18299999999988</v>
      </c>
      <c r="JE504" s="478"/>
      <c r="JF504" s="479">
        <f>SUBTOTAL(9,JF8:JF503)</f>
        <v>1730.7039</v>
      </c>
      <c r="JG504" s="477">
        <f>SUBTOTAL(9,JG8:JG503)</f>
        <v>785.76899999999989</v>
      </c>
      <c r="JH504" s="478"/>
      <c r="JI504" s="480">
        <f>SUBTOTAL(9,JI8:JI503)</f>
        <v>4600.1039000000001</v>
      </c>
      <c r="JJ504" s="171">
        <f>SUBTOTAL(9,JJ8:JJ503)</f>
        <v>-306.58600000000007</v>
      </c>
      <c r="JK504" s="170"/>
      <c r="JL504" s="170">
        <f>SUBTOTAL(9,JL8:JL503)</f>
        <v>-2869.4</v>
      </c>
      <c r="JM504" s="110">
        <f>SUBTOTAL(9,JM8:JM503)</f>
        <v>99.10499999999999</v>
      </c>
      <c r="JN504" s="111"/>
      <c r="JO504" s="669">
        <f>SUBTOTAL(9,JO8:JO503)</f>
        <v>557.21</v>
      </c>
      <c r="JP504" s="110">
        <f>SUBTOTAL(9,JP8:JP503)</f>
        <v>409.50700000000001</v>
      </c>
      <c r="JQ504" s="111"/>
      <c r="JR504" s="112">
        <f>SUBTOTAL(9,JR8:JR503)</f>
        <v>370.12779999999998</v>
      </c>
      <c r="JS504" s="110">
        <f>SUBTOTAL(9,JS8:JS503)</f>
        <v>-314.40199999999999</v>
      </c>
      <c r="JT504" s="111"/>
      <c r="JU504" s="112">
        <f>SUBTOTAL(9,JU8:JU503)</f>
        <v>101.8322</v>
      </c>
      <c r="JV504" s="110">
        <f>SUBTOTAL(9,JV8:JV503)</f>
        <v>96.996999999999986</v>
      </c>
      <c r="JW504" s="111"/>
      <c r="JX504" s="669">
        <f>SUBTOTAL(9,JX8:JX503)</f>
        <v>938.02</v>
      </c>
      <c r="JY504" s="110">
        <f>SUBTOTAL(9,JY8:JY503)</f>
        <v>107.005</v>
      </c>
      <c r="JZ504" s="111"/>
      <c r="KA504" s="112">
        <f>SUBTOTAL(9,KA8:KA503)</f>
        <v>637.70000000000005</v>
      </c>
      <c r="KB504" s="110">
        <f>SUBTOTAL(9,KB8:KB503)</f>
        <v>-15.508000000000001</v>
      </c>
      <c r="KC504" s="111"/>
      <c r="KD504" s="112">
        <f>SUBTOTAL(9,KD8:KD503)</f>
        <v>223.32</v>
      </c>
      <c r="KE504" s="110">
        <f>SUBTOTAL(9,KE8:KE503)</f>
        <v>328.65500000000003</v>
      </c>
      <c r="KF504" s="111"/>
      <c r="KG504" s="669">
        <f>SUBTOTAL(9,KG8:KG503)</f>
        <v>994.8</v>
      </c>
      <c r="KH504" s="110">
        <f>SUBTOTAL(9,KH8:KH503)</f>
        <v>304.40499999999997</v>
      </c>
      <c r="KI504" s="111"/>
      <c r="KJ504" s="112">
        <f>SUBTOTAL(9,KJ8:KJ503)</f>
        <v>807</v>
      </c>
      <c r="KK504" s="110">
        <f>SUBTOTAL(9,KK8:KK503)</f>
        <v>22.250000000000004</v>
      </c>
      <c r="KL504" s="111"/>
      <c r="KM504" s="112">
        <f>SUBTOTAL(9,KM8:KM503)</f>
        <v>158.79999999999998</v>
      </c>
      <c r="KN504" s="168">
        <f>SUBTOTAL(9,KN8:KN503)</f>
        <v>500.75700000000001</v>
      </c>
      <c r="KO504" s="169"/>
      <c r="KP504" s="170">
        <f>SUBTOTAL(9,KP8:KP503)</f>
        <v>2095.7799999999997</v>
      </c>
      <c r="KQ504" s="168">
        <f>SUBTOTAL(9,KQ8:KQ503)</f>
        <v>808.41699999999992</v>
      </c>
      <c r="KR504" s="169"/>
      <c r="KS504" s="504">
        <f>SUBTOTAL(9,KS8:KS503)</f>
        <v>1634.3278</v>
      </c>
      <c r="KT504" s="171">
        <f>SUBTOTAL(9,KT8:KT503)</f>
        <v>-307.65999999999997</v>
      </c>
      <c r="KU504" s="170"/>
      <c r="KV504" s="170">
        <f>SUBTOTAL(9,KV8:KV503)</f>
        <v>461.45219999999995</v>
      </c>
      <c r="KW504" s="668">
        <f>SUBTOTAL(9,KW8:KW503)</f>
        <v>1869.1939999999997</v>
      </c>
      <c r="KX504" s="173"/>
      <c r="KY504" s="174">
        <f>SUBTOTAL(9,KY8:KY503)</f>
        <v>8273.689699999999</v>
      </c>
      <c r="KZ504" s="172">
        <f>SUBTOTAL(9,KZ8:KZ503)</f>
        <v>2987.4309999999991</v>
      </c>
      <c r="LA504" s="173"/>
      <c r="LB504" s="174">
        <f>SUBTOTAL(9,LB8:LB503)</f>
        <v>13669.885400000001</v>
      </c>
      <c r="LC504" s="172">
        <f>SUBTOTAL(9,LC8:LC503)</f>
        <v>-1118.2370000000001</v>
      </c>
      <c r="LD504" s="173"/>
      <c r="LE504" s="174">
        <f>SUBTOTAL(9,LE8:LE503)</f>
        <v>-5396.1957000000002</v>
      </c>
      <c r="LG504" s="708"/>
    </row>
    <row r="505" spans="2:319">
      <c r="B505" s="19"/>
      <c r="F505" s="19"/>
      <c r="H505" s="35"/>
      <c r="I505" s="36"/>
      <c r="K505" s="22"/>
      <c r="L505" s="2"/>
      <c r="M505" s="2"/>
      <c r="N505" s="2"/>
      <c r="O505" s="2"/>
      <c r="Q505" s="35"/>
      <c r="R505" s="36"/>
      <c r="T505" s="22"/>
      <c r="U505" s="2"/>
      <c r="V505" s="2"/>
      <c r="W505" s="2"/>
      <c r="X505" s="2"/>
      <c r="Z505" s="35"/>
      <c r="AA505" s="36"/>
      <c r="AC505" s="22"/>
      <c r="AD505" s="2"/>
      <c r="AE505" s="2"/>
      <c r="AF505" s="2"/>
      <c r="AG505" s="2"/>
      <c r="AJ505" s="36"/>
      <c r="AK505" s="36"/>
      <c r="AL505" s="36"/>
      <c r="AM505" s="36"/>
      <c r="AN505" s="2"/>
      <c r="AO505" s="57"/>
      <c r="AP505" s="2"/>
      <c r="AR505" s="22"/>
      <c r="AS505" s="2"/>
      <c r="AU505" s="22"/>
      <c r="AV505" s="2"/>
      <c r="AW505" s="2"/>
      <c r="AX505" s="2"/>
      <c r="AY505" s="2"/>
      <c r="BA505" s="22"/>
      <c r="BB505" s="2"/>
      <c r="BD505" s="22"/>
      <c r="BE505" s="2"/>
      <c r="BF505" s="2"/>
      <c r="BG505" s="2"/>
      <c r="BH505" s="2"/>
      <c r="BJ505" s="22"/>
      <c r="BK505" s="2"/>
      <c r="BM505" s="22"/>
      <c r="BN505" s="2"/>
      <c r="BO505" s="2"/>
      <c r="BP505" s="2"/>
      <c r="BQ505" s="2"/>
      <c r="BT505" s="2"/>
      <c r="BU505" s="2"/>
      <c r="BV505" s="2"/>
      <c r="BW505" s="2"/>
      <c r="BX505" s="2"/>
      <c r="BY505" s="57"/>
      <c r="BZ505" s="2"/>
      <c r="CB505" s="35"/>
      <c r="CC505" s="36"/>
      <c r="CE505" s="35"/>
      <c r="CF505" s="36"/>
      <c r="CG505" s="2"/>
      <c r="CH505" s="2"/>
      <c r="CI505" s="2"/>
      <c r="CK505" s="35"/>
      <c r="CL505" s="36"/>
      <c r="CN505" s="35"/>
      <c r="CO505" s="36"/>
      <c r="CP505" s="2"/>
      <c r="CQ505" s="2"/>
      <c r="CR505" s="2"/>
      <c r="CT505" s="35"/>
      <c r="CU505" s="36"/>
      <c r="CW505" s="35"/>
      <c r="CX505" s="36"/>
      <c r="CY505" s="2"/>
      <c r="CZ505" s="2"/>
      <c r="DA505" s="2"/>
      <c r="DD505" s="36"/>
      <c r="DE505" s="36"/>
      <c r="DF505" s="36"/>
      <c r="DG505" s="36"/>
      <c r="DH505" s="2"/>
      <c r="DI505" s="57"/>
      <c r="DJ505" s="2"/>
      <c r="DL505" s="22"/>
      <c r="DM505" s="2"/>
      <c r="DO505" s="22"/>
      <c r="DP505" s="2"/>
      <c r="DQ505" s="2"/>
      <c r="DR505" s="2"/>
      <c r="DS505" s="2"/>
      <c r="DU505" s="22"/>
      <c r="DV505" s="2"/>
      <c r="DX505" s="22"/>
      <c r="DY505" s="2"/>
      <c r="DZ505" s="2"/>
      <c r="EA505" s="2"/>
      <c r="EB505" s="2"/>
      <c r="ED505" s="22"/>
      <c r="EE505" s="2"/>
      <c r="EG505" s="22"/>
      <c r="EH505" s="2"/>
      <c r="EI505" s="2"/>
      <c r="EJ505" s="2"/>
      <c r="EK505" s="2"/>
      <c r="EN505" s="2"/>
      <c r="EO505" s="2"/>
      <c r="EP505" s="2"/>
      <c r="EQ505" s="2"/>
      <c r="ER505" s="2"/>
      <c r="ES505" s="57"/>
      <c r="ET505" s="2"/>
      <c r="EU505" s="3"/>
      <c r="EW505" s="2"/>
      <c r="EX505" s="2"/>
      <c r="EY505" s="2"/>
      <c r="EZ505" s="2"/>
      <c r="FA505" s="2"/>
      <c r="FB505" s="2"/>
      <c r="FC505" s="2"/>
      <c r="FE505" s="19"/>
      <c r="FH505" s="19"/>
      <c r="FJ505" s="35"/>
      <c r="FK505" s="36"/>
      <c r="FM505" s="22"/>
      <c r="FN505" s="2"/>
      <c r="FO505" s="2"/>
      <c r="FP505" s="2"/>
      <c r="FQ505" s="2"/>
      <c r="FS505" s="35"/>
      <c r="FT505" s="36"/>
      <c r="FV505" s="22"/>
      <c r="FW505" s="2"/>
      <c r="FX505" s="2"/>
      <c r="FY505" s="2"/>
      <c r="FZ505" s="2"/>
      <c r="GB505" s="35"/>
      <c r="GC505" s="36"/>
      <c r="GE505" s="22"/>
      <c r="GF505" s="2"/>
      <c r="GG505" s="2"/>
      <c r="GH505" s="2"/>
      <c r="GI505" s="2"/>
      <c r="GL505" s="36"/>
      <c r="GM505" s="36"/>
      <c r="GN505" s="36"/>
      <c r="GO505" s="36"/>
      <c r="GP505" s="2"/>
      <c r="GQ505" s="57"/>
      <c r="GR505" s="2"/>
      <c r="GT505" s="22"/>
      <c r="GU505" s="2"/>
      <c r="GW505" s="22"/>
      <c r="GX505" s="2"/>
      <c r="GY505" s="2"/>
      <c r="GZ505" s="2"/>
      <c r="HA505" s="2"/>
      <c r="HC505" s="22"/>
      <c r="HD505" s="2"/>
      <c r="HF505" s="22"/>
      <c r="HG505" s="2"/>
      <c r="HH505" s="2"/>
      <c r="HI505" s="2"/>
      <c r="HJ505" s="2"/>
      <c r="HL505" s="22"/>
      <c r="HM505" s="2"/>
      <c r="HO505" s="22"/>
      <c r="HP505" s="2"/>
      <c r="HQ505" s="2"/>
      <c r="HR505" s="2"/>
      <c r="HS505" s="2"/>
      <c r="HV505" s="2"/>
      <c r="HW505" s="2"/>
      <c r="HX505" s="2"/>
      <c r="HY505" s="2"/>
      <c r="HZ505" s="2"/>
      <c r="IA505" s="57"/>
      <c r="IB505" s="2"/>
      <c r="ID505" s="35"/>
      <c r="IE505" s="36"/>
      <c r="IG505" s="35"/>
      <c r="IH505" s="36"/>
      <c r="II505" s="2"/>
      <c r="IJ505" s="2"/>
      <c r="IK505" s="2"/>
      <c r="IM505" s="35"/>
      <c r="IN505" s="36"/>
      <c r="IP505" s="35"/>
      <c r="IQ505" s="36"/>
      <c r="IR505" s="2"/>
      <c r="IS505" s="2"/>
      <c r="IT505" s="2"/>
      <c r="IV505" s="35"/>
      <c r="IW505" s="36"/>
      <c r="IY505" s="35"/>
      <c r="IZ505" s="36"/>
      <c r="JA505" s="2"/>
      <c r="JB505" s="2"/>
      <c r="JC505" s="2"/>
      <c r="JF505" s="36"/>
      <c r="JG505" s="36"/>
      <c r="JH505" s="36"/>
      <c r="JI505" s="36"/>
      <c r="JJ505" s="2"/>
      <c r="JK505" s="57"/>
      <c r="JL505" s="2"/>
      <c r="JN505" s="22"/>
      <c r="JO505" s="2"/>
      <c r="JQ505" s="22"/>
      <c r="JR505" s="2"/>
      <c r="JS505" s="2"/>
      <c r="JT505" s="2"/>
      <c r="JU505" s="2"/>
      <c r="JW505" s="22"/>
      <c r="JX505" s="2"/>
      <c r="JZ505" s="22"/>
      <c r="KA505" s="2"/>
      <c r="KB505" s="2"/>
      <c r="KC505" s="2"/>
      <c r="KD505" s="2"/>
      <c r="KF505" s="22"/>
      <c r="KG505" s="2"/>
      <c r="KI505" s="22"/>
      <c r="KJ505" s="2"/>
      <c r="KK505" s="2"/>
      <c r="KL505" s="2"/>
      <c r="KM505" s="2"/>
      <c r="KP505" s="2"/>
      <c r="KQ505" s="2"/>
      <c r="KR505" s="2"/>
      <c r="KS505" s="2"/>
      <c r="KT505" s="2"/>
      <c r="KU505" s="57"/>
      <c r="KV505" s="2"/>
      <c r="KW505" s="3"/>
      <c r="KY505" s="2"/>
      <c r="KZ505" s="2"/>
      <c r="LA505" s="2"/>
      <c r="LB505" s="2"/>
      <c r="LC505" s="2"/>
      <c r="LD505" s="2"/>
      <c r="LE505" s="2"/>
    </row>
    <row r="506" spans="2:319" s="731" customFormat="1">
      <c r="B506" s="895" t="s">
        <v>556</v>
      </c>
      <c r="C506" s="729" t="s">
        <v>557</v>
      </c>
      <c r="D506" s="730"/>
      <c r="F506" s="732"/>
      <c r="G506" s="733">
        <f>G143+G201+G307+G322+G428+G439+G445</f>
        <v>1.417</v>
      </c>
      <c r="H506" s="722"/>
      <c r="I506" s="722"/>
      <c r="J506" s="733">
        <f>J143+J201+J307+J322+J428+J439+J445</f>
        <v>2.911</v>
      </c>
      <c r="O506" s="734" t="s">
        <v>558</v>
      </c>
      <c r="P506" s="733">
        <f>P143+P201+P307+P322+P428+P439+P445</f>
        <v>0.25700000000000001</v>
      </c>
      <c r="Q506" s="722"/>
      <c r="R506" s="722"/>
      <c r="S506" s="733">
        <f>S143+S201+S307+S322+S428+S439+S445</f>
        <v>3.3119999999999998</v>
      </c>
      <c r="X506" s="734" t="s">
        <v>558</v>
      </c>
      <c r="Y506" s="733">
        <f>Y143+Y201+Y307+Y322+Y428+Y439+Y445</f>
        <v>2.0939999999999999</v>
      </c>
      <c r="Z506" s="722"/>
      <c r="AA506" s="722"/>
      <c r="AB506" s="733">
        <f>AB143+AB201+AB307+AB322+AB428+AB439+AB445</f>
        <v>7.9</v>
      </c>
      <c r="AG506" s="734" t="s">
        <v>558</v>
      </c>
      <c r="AH506" s="733">
        <f>AH143+AH201+AH307+AH322+AH428+AH439+AH445</f>
        <v>3.6569999999999996</v>
      </c>
      <c r="AI506" s="722"/>
      <c r="AJ506" s="722"/>
      <c r="AK506" s="733">
        <f>AK143+AK201+AK307+AK322+AK428+AK439+AK445</f>
        <v>14.028</v>
      </c>
      <c r="AL506" s="722"/>
      <c r="AM506" s="722"/>
      <c r="AP506" s="734" t="s">
        <v>558</v>
      </c>
      <c r="AQ506" s="733">
        <f>AQ143+AQ201+AQ307+AQ322+AQ428+AQ439+AQ445</f>
        <v>4.4000000000000004</v>
      </c>
      <c r="AT506" s="733">
        <f>AT143+AT201+AT307+AT322+AT428+AT439+AT445</f>
        <v>8.7999999999999989</v>
      </c>
      <c r="AY506" s="734" t="s">
        <v>558</v>
      </c>
      <c r="AZ506" s="733">
        <f>AZ143+AZ201+AZ307+AZ322+AZ428+AZ439+AZ445</f>
        <v>4.4000000000000004</v>
      </c>
      <c r="BC506" s="733">
        <f>BC143+BC201+BC307+BC322+BC428+BC439+BC445</f>
        <v>7.3000000000000007</v>
      </c>
      <c r="BH506" s="734" t="s">
        <v>558</v>
      </c>
      <c r="BI506" s="733">
        <f>BI143+BI201+BI307+BI322+BI428+BI439+BI445</f>
        <v>6.7039999999999997</v>
      </c>
      <c r="BL506" s="733">
        <f>BL143+BL201+BL307+BL322+BL428+BL439+BL445</f>
        <v>11.491999999999999</v>
      </c>
      <c r="BQ506" s="734" t="s">
        <v>558</v>
      </c>
      <c r="BR506" s="733">
        <f>BR143+BR201+BR307+BR322+BR428+BR439+BR445</f>
        <v>14.504000000000001</v>
      </c>
      <c r="BU506" s="733">
        <f>BU143+BU201+BU307+BU322+BU428+BU439+BU445</f>
        <v>25.492000000000001</v>
      </c>
      <c r="BZ506" s="734" t="s">
        <v>558</v>
      </c>
      <c r="CA506" s="733">
        <f>CA143+CA201+CA307+CA322+CA428+CA439+CA445</f>
        <v>4.0999999999999996</v>
      </c>
      <c r="CB506" s="722"/>
      <c r="CC506" s="722"/>
      <c r="CD506" s="733">
        <f>CD143+CD201+CD307+CD322+CD428+CD439+CD445</f>
        <v>11.125</v>
      </c>
      <c r="CE506" s="722"/>
      <c r="CF506" s="722"/>
      <c r="CI506" s="734" t="s">
        <v>558</v>
      </c>
      <c r="CJ506" s="733">
        <f>CJ143+CJ201+CJ307+CJ322+CJ428+CJ439+CJ445</f>
        <v>6.7919999999999998</v>
      </c>
      <c r="CK506" s="722"/>
      <c r="CL506" s="722"/>
      <c r="CM506" s="733">
        <f>CM143+CM201+CM307+CM322+CM428+CM439+CM445</f>
        <v>11.427999999999999</v>
      </c>
      <c r="CN506" s="722"/>
      <c r="CO506" s="722"/>
      <c r="CR506" s="734" t="s">
        <v>558</v>
      </c>
      <c r="CS506" s="733">
        <f>CS143+CS201+CS307+CS322+CS428+CS439+CS445</f>
        <v>9.1</v>
      </c>
      <c r="CT506" s="722"/>
      <c r="CU506" s="722"/>
      <c r="CV506" s="733">
        <f>CV143+CV201+CV307+CV322+CV428+CV439+CV445</f>
        <v>25</v>
      </c>
      <c r="CW506" s="722"/>
      <c r="CX506" s="722"/>
      <c r="DA506" s="734" t="s">
        <v>558</v>
      </c>
      <c r="DB506" s="733">
        <f>DB143+DB201+DB307+DB322+DB428+DB439+DB445</f>
        <v>18.992000000000001</v>
      </c>
      <c r="DC506" s="722"/>
      <c r="DD506" s="722"/>
      <c r="DE506" s="733">
        <f>DE143+DE201+DE307+DE322+DE428+DE439+DE445</f>
        <v>45.052999999999997</v>
      </c>
      <c r="DF506" s="722"/>
      <c r="DG506" s="722"/>
      <c r="DJ506" s="734" t="s">
        <v>558</v>
      </c>
      <c r="DK506" s="733">
        <f>DK143+DK201+DK307+DK322+DK428+DK439+DK445</f>
        <v>7.5</v>
      </c>
      <c r="DN506" s="733">
        <f>DN143+DN201+DN307+DN322+DN428+DN439+DN445</f>
        <v>11.6</v>
      </c>
      <c r="DS506" s="734" t="s">
        <v>558</v>
      </c>
      <c r="DT506" s="733">
        <f>DT143+DT201+DT307+DT322+DT428+DT439+DT445</f>
        <v>6.7919999999999998</v>
      </c>
      <c r="DW506" s="733">
        <f>DW143+DW201+DW307+DW322+DW428+DW439+DW445</f>
        <v>15.292</v>
      </c>
      <c r="EB506" s="734" t="s">
        <v>558</v>
      </c>
      <c r="EC506" s="733">
        <f>EC143+EC201+EC307+EC322+EC428+EC439+EC445</f>
        <v>12.1</v>
      </c>
      <c r="EF506" s="733">
        <f>EF143+EF201+EF307+EF322+EF428+EF439+EF445</f>
        <v>20.55</v>
      </c>
      <c r="EK506" s="734" t="s">
        <v>558</v>
      </c>
      <c r="EL506" s="733">
        <f>EL143+EL201+EL307+EL322+EL428+EL439+EL445</f>
        <v>23.891999999999999</v>
      </c>
      <c r="EO506" s="733">
        <f>EO143+EO201+EO307+EO322+EO428+EO439+EO445</f>
        <v>43.941999999999993</v>
      </c>
      <c r="ET506" s="734" t="s">
        <v>558</v>
      </c>
      <c r="EU506" s="733">
        <f>EU143+EU201+EU307+EU322+EU428+EU439+EU445</f>
        <v>61.045000000000002</v>
      </c>
      <c r="EX506" s="733">
        <f>EX143+EX201+EX307+EX322+EX428+EX439+EX445</f>
        <v>128.51499999999999</v>
      </c>
      <c r="FE506" s="895" t="s">
        <v>556</v>
      </c>
      <c r="FF506" s="729" t="s">
        <v>557</v>
      </c>
      <c r="FH506" s="732"/>
      <c r="FI506" s="733">
        <f>FI143+FI201+FI307+FI322+FI428+FI439+FI445</f>
        <v>7.4</v>
      </c>
      <c r="FJ506" s="722"/>
      <c r="FK506" s="722"/>
      <c r="FL506" s="733">
        <f>FL143+FL201+FL307+FL322+FL428+FL439+FL445</f>
        <v>1.83</v>
      </c>
      <c r="FQ506" s="734" t="s">
        <v>558</v>
      </c>
      <c r="FR506" s="733">
        <f>FR143+FR201+FR307+FR322+FR428+FR439+FR445</f>
        <v>10</v>
      </c>
      <c r="FS506" s="722"/>
      <c r="FT506" s="722"/>
      <c r="FU506" s="733">
        <f>FU143+FU201+FU307+FU322+FU428+FU439+FU445</f>
        <v>3.4499999999999997</v>
      </c>
      <c r="FZ506" s="734" t="s">
        <v>558</v>
      </c>
      <c r="GA506" s="733">
        <f>GA143+GA201+GA307+GA322+GA428+GA439+GA445</f>
        <v>8.1000000000000014</v>
      </c>
      <c r="GB506" s="722"/>
      <c r="GC506" s="722"/>
      <c r="GD506" s="733">
        <f>GD143+GD201+GD307+GD322+GD428+GD439+GD445</f>
        <v>7.1920000000000002</v>
      </c>
      <c r="GI506" s="734" t="s">
        <v>558</v>
      </c>
      <c r="GJ506" s="733">
        <f>GJ143+GJ201+GJ307+GJ322+GJ428+GJ439+GJ445</f>
        <v>24.5</v>
      </c>
      <c r="GK506" s="722"/>
      <c r="GL506" s="722"/>
      <c r="GM506" s="733">
        <f>GM143+GM201+GM307+GM322+GM428+GM439+GM445</f>
        <v>12.442</v>
      </c>
      <c r="GN506" s="722"/>
      <c r="GO506" s="722"/>
      <c r="GR506" s="734" t="s">
        <v>558</v>
      </c>
      <c r="GS506" s="733">
        <f>GS143+GS201+GS307+GS322+GS428+GS439+GS445</f>
        <v>4.5</v>
      </c>
      <c r="GV506" s="733">
        <f>GV143+GV201+GV307+GV322+GV428+GV439+GV445</f>
        <v>8.7999999999999989</v>
      </c>
      <c r="HA506" s="734" t="s">
        <v>558</v>
      </c>
      <c r="HB506" s="733">
        <f>HB143+HB201+HB307+HB322+HB428+HB439+HB445</f>
        <v>5.822000000000001</v>
      </c>
      <c r="HE506" s="733">
        <f>HE143+HE201+HE307+HE322+HE428+HE439+HE445</f>
        <v>8.3919999999999995</v>
      </c>
      <c r="HJ506" s="734" t="s">
        <v>558</v>
      </c>
      <c r="HK506" s="733">
        <f>HK143+HK201+HK307+HK322+HK428+HK439+HK445</f>
        <v>8.1000000000000014</v>
      </c>
      <c r="HN506" s="733">
        <f>HN143+HN201+HN307+HN322+HN428+HN439+HN445</f>
        <v>13.478000000000002</v>
      </c>
      <c r="HS506" s="734" t="s">
        <v>558</v>
      </c>
      <c r="HT506" s="733">
        <f>HT143+HT201+HT307+HT322+HT428+HT439+HT445</f>
        <v>16.922000000000001</v>
      </c>
      <c r="HW506" s="733">
        <f>HW143+HW201+HW307+HW322+HW428+HW439+HW445</f>
        <v>28.47</v>
      </c>
      <c r="IB506" s="734" t="s">
        <v>558</v>
      </c>
      <c r="IC506" s="733">
        <f>IC143+IC201+IC307+IC322+IC428+IC439+IC445</f>
        <v>6.125</v>
      </c>
      <c r="ID506" s="722"/>
      <c r="IE506" s="722"/>
      <c r="IF506" s="733">
        <f>IF143+IF201+IF307+IF322+IF428+IF439+IF445</f>
        <v>16.3</v>
      </c>
      <c r="IG506" s="722"/>
      <c r="IH506" s="722"/>
      <c r="IK506" s="734" t="s">
        <v>558</v>
      </c>
      <c r="IL506" s="733">
        <f>IL143+IL201+IL307+IL322+IL428+IL439+IL445</f>
        <v>6.7919999999999998</v>
      </c>
      <c r="IM506" s="722"/>
      <c r="IN506" s="722"/>
      <c r="IO506" s="733">
        <f>IO143+IO201+IO307+IO322+IO428+IO439+IO445</f>
        <v>17.628</v>
      </c>
      <c r="IP506" s="722"/>
      <c r="IQ506" s="722"/>
      <c r="IT506" s="734" t="s">
        <v>558</v>
      </c>
      <c r="IU506" s="733">
        <f>IU143+IU201+IU307+IU322+IU428+IU439+IU445</f>
        <v>11.5</v>
      </c>
      <c r="IV506" s="722"/>
      <c r="IW506" s="722"/>
      <c r="IX506" s="733">
        <f>IX143+IX201+IX307+IX322+IX428+IX439+IX445</f>
        <v>31.3</v>
      </c>
      <c r="IY506" s="722"/>
      <c r="IZ506" s="722"/>
      <c r="JC506" s="734" t="s">
        <v>558</v>
      </c>
      <c r="JD506" s="733">
        <f>JD143+JD201+JD307+JD322+JD428+JD439+JD445</f>
        <v>22.416999999999998</v>
      </c>
      <c r="JE506" s="722"/>
      <c r="JF506" s="722"/>
      <c r="JG506" s="733">
        <f>JG143+JG201+JG307+JG322+JG428+JG439+JG445</f>
        <v>62.728000000000002</v>
      </c>
      <c r="JH506" s="722"/>
      <c r="JI506" s="722"/>
      <c r="JL506" s="734" t="s">
        <v>558</v>
      </c>
      <c r="JM506" s="733">
        <f>JM143+JM201+JM307+JM322+JM428+JM439+JM445</f>
        <v>8.1</v>
      </c>
      <c r="JP506" s="733">
        <f>JP143+JP201+JP307+JP322+JP428+JP439+JP445</f>
        <v>4.5</v>
      </c>
      <c r="JU506" s="734" t="s">
        <v>558</v>
      </c>
      <c r="JV506" s="733">
        <f>JV143+JV201+JV307+JV322+JV428+JV439+JV445</f>
        <v>7.7919999999999998</v>
      </c>
      <c r="JY506" s="733">
        <f>JY143+JY201+JY307+JY322+JY428+JY439+JY445</f>
        <v>6</v>
      </c>
      <c r="KD506" s="734" t="s">
        <v>558</v>
      </c>
      <c r="KE506" s="733">
        <f>KE143+KE201+KE307+KE322+KE428+KE439+KE445</f>
        <v>11.65</v>
      </c>
      <c r="KH506" s="733">
        <f>KH143+KH201+KH307+KH322+KH428+KH439+KH445</f>
        <v>12.4</v>
      </c>
      <c r="KM506" s="734" t="s">
        <v>558</v>
      </c>
      <c r="KN506" s="733">
        <f>KN143+KN201+KN307+KN322+KN428+KN439+KN445</f>
        <v>25.042000000000002</v>
      </c>
      <c r="KQ506" s="733">
        <f>KQ143+KQ201+KQ307+KQ322+KQ428+KQ439+KQ445</f>
        <v>19.399999999999999</v>
      </c>
      <c r="KV506" s="734" t="s">
        <v>558</v>
      </c>
      <c r="KW506" s="733">
        <f>KW143+KW201+KW307+KW322+KW428+KW439+KW445</f>
        <v>88.881</v>
      </c>
      <c r="KZ506" s="733">
        <f>KZ143+KZ201+KZ307+KZ322+KZ428+KZ439+KZ445</f>
        <v>123.04000000000002</v>
      </c>
    </row>
    <row r="507" spans="2:319">
      <c r="B507" s="896"/>
      <c r="C507" s="520" t="s">
        <v>559</v>
      </c>
      <c r="D507" s="689"/>
      <c r="E507" s="68"/>
      <c r="F507" s="19"/>
      <c r="G507" s="724">
        <f>G150*261+G155*288*0.9+G208*261*0.9+G348*165*0.9+G366*82+G377*144+G395*44+G399*242*0.9+G439*88*0.9</f>
        <v>1.1000000000000001</v>
      </c>
      <c r="H507" s="35"/>
      <c r="I507" s="36"/>
      <c r="J507" s="724">
        <f>J150*261+J155*288*0.9+J208*261*0.9+J348*165*0.9+J366*82+J377*144+J395*44+J399*242*0.9+J439*88*0.9</f>
        <v>0</v>
      </c>
      <c r="K507" s="22"/>
      <c r="L507" s="2"/>
      <c r="M507" s="2"/>
      <c r="N507" s="2"/>
      <c r="O507" s="529" t="s">
        <v>560</v>
      </c>
      <c r="P507" s="724">
        <f>P150*261+P155*288*0.9+P208*261*0.9+P348*165*0.9+P366*82+P377*144+P395*44+P399*242*0.9+P439*88*0.9</f>
        <v>0</v>
      </c>
      <c r="Q507" s="35"/>
      <c r="R507" s="36"/>
      <c r="S507" s="724">
        <f>S150*261+S155*288*0.9+S208*261*0.9+S348*165*0.9+S366*82+S377*144+S395*44+S399*242*0.9+S439*88*0.9</f>
        <v>0.95040000000000002</v>
      </c>
      <c r="T507" s="22"/>
      <c r="U507" s="2"/>
      <c r="V507" s="2"/>
      <c r="W507" s="2"/>
      <c r="X507" s="529" t="s">
        <v>560</v>
      </c>
      <c r="Y507" s="724">
        <f>Y150*261+Y155*288*0.9+Y208*261*0.9+Y348*165*0.9+Y366*82+Y377*144+Y395*44+Y399*242*0.9+Y439*88*0.9</f>
        <v>3.6</v>
      </c>
      <c r="Z507" s="35"/>
      <c r="AA507" s="36"/>
      <c r="AB507" s="724">
        <f>AB150*261+AB155*288*0.9+AB208*261*0.9+AB348*165*0.9+AB366*82+AB377*144+AB395*44+AB399*242*0.9+AB439*88*0.9</f>
        <v>3.6</v>
      </c>
      <c r="AC507" s="22"/>
      <c r="AD507" s="2"/>
      <c r="AE507" s="2"/>
      <c r="AF507" s="2"/>
      <c r="AG507" s="529" t="s">
        <v>560</v>
      </c>
      <c r="AH507" s="724">
        <f>AH150*261+AH155*288*0.9+AH208*261*0.9+AH348*165*0.9+AH366*82+AH377*144+AH395*44+AH399*242*0.9+AH439*88*0.9</f>
        <v>3.6</v>
      </c>
      <c r="AJ507" s="36"/>
      <c r="AK507" s="724">
        <f>AK150*261+AK155*288*0.9+AK208*261*0.9+AK348*165*0.9+AK366*82+AK377*144+AK395*44+AK399*242*0.9+AK439*88*0.9</f>
        <v>4.5503999999999998</v>
      </c>
      <c r="AL507" s="36"/>
      <c r="AM507" s="36"/>
      <c r="AN507" s="2"/>
      <c r="AO507" s="57"/>
      <c r="AP507" s="529" t="s">
        <v>560</v>
      </c>
      <c r="AQ507" s="724">
        <f>AQ150*261+AQ155*288*0.9+AQ208*261*0.9+AQ348*165*0.9+AQ366*82+AQ377*144+AQ395*44+AQ399*242*0.9+AQ439*88*0.9</f>
        <v>0</v>
      </c>
      <c r="AR507" s="22"/>
      <c r="AS507" s="2"/>
      <c r="AT507" s="724">
        <f>AT150*261+AT155*288*0.9+AT208*261*0.9+AT348*165*0.9+AT366*82+AT377*144+AT395*44+AT399*242*0.9+AT439*88*0.9</f>
        <v>0</v>
      </c>
      <c r="AU507" s="22"/>
      <c r="AV507" s="2"/>
      <c r="AW507" s="2"/>
      <c r="AX507" s="2"/>
      <c r="AY507" s="529" t="s">
        <v>560</v>
      </c>
      <c r="AZ507" s="724">
        <f>AZ150*261+AZ155*288*0.9+AZ208*261*0.9+AZ348*165*0.9+AZ366*82+AZ377*144+AZ395*44+AZ399*242*0.9+AZ439*88*0.9</f>
        <v>0</v>
      </c>
      <c r="BA507" s="22"/>
      <c r="BB507" s="2"/>
      <c r="BC507" s="724">
        <f>BC150*261+BC155*288*0.9+BC208*261*0.9+BC348*165*0.9+BC366*82+BC377*144+BC395*44+BC399*242*0.9+BC439*88*0.9</f>
        <v>3.3</v>
      </c>
      <c r="BD507" s="22"/>
      <c r="BE507" s="2"/>
      <c r="BF507" s="2"/>
      <c r="BG507" s="2"/>
      <c r="BH507" s="529" t="s">
        <v>560</v>
      </c>
      <c r="BI507" s="724">
        <f>BI150*261+BI155*288*0.9+BI208*261*0.9+BI348*165*0.9+BI366*82+BI377*144+BI395*44+BI399*242*0.9+BI439*88*0.9</f>
        <v>0.95040000000000002</v>
      </c>
      <c r="BJ507" s="22"/>
      <c r="BK507" s="2"/>
      <c r="BL507" s="724">
        <f>BL150*261+BL155*288*0.9+BL208*261*0.9+BL348*165*0.9+BL366*82+BL377*144+BL395*44+BL399*242*0.9+BL439*88*0.9</f>
        <v>0</v>
      </c>
      <c r="BM507" s="22"/>
      <c r="BN507" s="2"/>
      <c r="BO507" s="2"/>
      <c r="BP507" s="2"/>
      <c r="BQ507" s="529" t="s">
        <v>560</v>
      </c>
      <c r="BR507" s="724">
        <f>BR150*261+BR155*288*0.9+BR208*261*0.9+BR348*165*0.9+BR366*82+BR377*144+BR395*44+BR399*242*0.9+BR439*88*0.9</f>
        <v>0.95040000000000002</v>
      </c>
      <c r="BT507" s="2"/>
      <c r="BU507" s="724">
        <f>BU150*261+BU155*288*0.9+BU208*261*0.9+BU348*165*0.9+BU366*82+BU377*144+BU395*44+BU399*242*0.9+BU439*88*0.9</f>
        <v>3.3</v>
      </c>
      <c r="BV507" s="2"/>
      <c r="BW507" s="2"/>
      <c r="BX507" s="2"/>
      <c r="BY507" s="57"/>
      <c r="BZ507" s="529" t="s">
        <v>560</v>
      </c>
      <c r="CA507" s="724">
        <f>CA150*261+CA155*288*0.9+CA208*261*0.9+CA348*165*0.9+CA366*82+CA377*144+CA395*44+CA399*242*0.9+CA439*88*0.9</f>
        <v>33.412500000000001</v>
      </c>
      <c r="CB507" s="35"/>
      <c r="CC507" s="36"/>
      <c r="CD507" s="724">
        <f>CD150*261+CD155*288*0.9+CD208*261*0.9+CD348*165*0.9+CD366*82+CD377*144+CD395*44+CD399*242*0.9+CD439*88*0.9</f>
        <v>35.392499999999998</v>
      </c>
      <c r="CE507" s="35"/>
      <c r="CF507" s="36"/>
      <c r="CG507" s="2"/>
      <c r="CH507" s="2"/>
      <c r="CI507" s="529" t="s">
        <v>560</v>
      </c>
      <c r="CJ507" s="724">
        <f>CJ150*261+CJ155*288*0.9+CJ208*261*0.9+CJ348*165*0.9+CJ366*82+CJ377*144+CJ395*44+CJ399*242*0.9+CJ439*88*0.9</f>
        <v>0</v>
      </c>
      <c r="CK507" s="35"/>
      <c r="CL507" s="36"/>
      <c r="CM507" s="724">
        <f>CM150*261+CM155*288*0.9+CM208*261*0.9+CM348*165*0.9+CM366*82+CM377*144+CM395*44+CM399*242*0.9+CM439*88*0.9</f>
        <v>0</v>
      </c>
      <c r="CN507" s="35"/>
      <c r="CO507" s="36"/>
      <c r="CP507" s="2"/>
      <c r="CQ507" s="2"/>
      <c r="CR507" s="529" t="s">
        <v>560</v>
      </c>
      <c r="CS507" s="724">
        <f>CS150*261+CS155*288*0.9+CS208*261*0.9+CS348*165*0.9+CS366*82+CS377*144+CS395*44+CS399*242*0.9+CS439*88*0.9</f>
        <v>1.1000000000000001</v>
      </c>
      <c r="CT507" s="35"/>
      <c r="CU507" s="36"/>
      <c r="CV507" s="724">
        <f>CV150*261+CV155*288*0.9+CV208*261*0.9+CV348*165*0.9+CV366*82+CV377*144+CV395*44+CV399*242*0.9+CV439*88*0.9</f>
        <v>6.48</v>
      </c>
      <c r="CW507" s="35"/>
      <c r="CX507" s="36"/>
      <c r="CY507" s="2"/>
      <c r="CZ507" s="2"/>
      <c r="DA507" s="529" t="s">
        <v>560</v>
      </c>
      <c r="DB507" s="724">
        <f>DB150*261+DB155*288*0.9+DB208*261*0.9+DB348*165*0.9+DB366*82+DB377*144+DB395*44+DB399*242*0.9+DB439*88*0.9</f>
        <v>34.512500000000003</v>
      </c>
      <c r="DD507" s="36"/>
      <c r="DE507" s="724">
        <f>DE150*261+DE155*288*0.9+DE208*261*0.9+DE348*165*0.9+DE366*82+DE377*144+DE395*44+DE399*242*0.9+DE439*88*0.9</f>
        <v>41.872499999999995</v>
      </c>
      <c r="DF507" s="36"/>
      <c r="DG507" s="36"/>
      <c r="DH507" s="2"/>
      <c r="DI507" s="57"/>
      <c r="DJ507" s="529" t="s">
        <v>560</v>
      </c>
      <c r="DK507" s="724">
        <f>DK150*261+DK155*288*0.9+DK208*261*0.9+DK348*165*0.9+DK366*82+DK377*144+DK395*44+DK399*242*0.9+DK439*88*0.9</f>
        <v>0</v>
      </c>
      <c r="DL507" s="22"/>
      <c r="DM507" s="2"/>
      <c r="DN507" s="724">
        <f>DN150*261+DN155*288*0.9+DN208*261*0.9+DN348*165*0.9+DN366*82+DN377*144+DN395*44+DN399*242*0.9+DN439*88*0.9</f>
        <v>0</v>
      </c>
      <c r="DO507" s="22"/>
      <c r="DP507" s="2"/>
      <c r="DQ507" s="2"/>
      <c r="DR507" s="2"/>
      <c r="DS507" s="529" t="s">
        <v>560</v>
      </c>
      <c r="DT507" s="724">
        <f>DT150*261+DT155*288*0.9+DT208*261*0.9+DT348*165*0.9+DT366*82+DT377*144+DT395*44+DT399*242*0.9+DT439*88*0.9</f>
        <v>0</v>
      </c>
      <c r="DU507" s="22"/>
      <c r="DV507" s="2"/>
      <c r="DW507" s="724">
        <f>DW150*261+DW155*288*0.9+DW208*261*0.9+DW348*165*0.9+DW366*82+DW377*144+DW395*44+DW399*242*0.9+DW439*88*0.9</f>
        <v>0</v>
      </c>
      <c r="DX507" s="22"/>
      <c r="DY507" s="2"/>
      <c r="DZ507" s="2"/>
      <c r="EA507" s="2"/>
      <c r="EB507" s="529" t="s">
        <v>560</v>
      </c>
      <c r="EC507" s="724">
        <f>EC150*261+EC155*288*0.9+EC208*261*0.9+EC348*165*0.9+EC366*82+EC377*144+EC395*44+EC399*242*0.9+EC439*88*0.9</f>
        <v>0</v>
      </c>
      <c r="ED507" s="22"/>
      <c r="EE507" s="2"/>
      <c r="EF507" s="724">
        <f>EF150*261+EF155*288*0.9+EF208*261*0.9+EF348*165*0.9+EF366*82+EF377*144+EF395*44+EF399*242*0.9+EF439*88*0.9</f>
        <v>3.9600000000000004</v>
      </c>
      <c r="EG507" s="22"/>
      <c r="EH507" s="2"/>
      <c r="EI507" s="2"/>
      <c r="EJ507" s="2"/>
      <c r="EK507" s="529" t="s">
        <v>560</v>
      </c>
      <c r="EL507" s="724">
        <f>EL150*261+EL155*288*0.9+EL208*261*0.9+EL348*165*0.9+EL366*82+EL377*144+EL395*44+EL399*242*0.9+EL439*88*0.9</f>
        <v>0</v>
      </c>
      <c r="EN507" s="2"/>
      <c r="EO507" s="724">
        <f>EO150*261+EO155*288*0.9+EO208*261*0.9+EO348*165*0.9+EO366*82+EO377*144+EO395*44+EO399*242*0.9+EO439*88*0.9</f>
        <v>3.9600000000000004</v>
      </c>
      <c r="EP507" s="2"/>
      <c r="EQ507" s="2"/>
      <c r="ER507" s="2"/>
      <c r="ES507" s="57"/>
      <c r="ET507" s="529" t="s">
        <v>560</v>
      </c>
      <c r="EU507" s="724">
        <f>EU150*261+EU155*288*0.9+EU208*261*0.9+EU348*165*0.9+EU366*82+EU377*144+EU395*44+EU399*242*0.9+EU439*88*0.9</f>
        <v>39.062900000000006</v>
      </c>
      <c r="EV507" s="22"/>
      <c r="EW507" s="2"/>
      <c r="EX507" s="724">
        <f>EX150*261+EX155*288*0.9+EX208*261*0.9+EX348*165*0.9+EX366*82+EX377*144+EX395*44+EX399*242*0.9+EX439*88*0.9</f>
        <v>53.682899999999997</v>
      </c>
      <c r="EY507" s="2"/>
      <c r="EZ507" s="57"/>
      <c r="FA507" s="2"/>
      <c r="FB507" s="2"/>
      <c r="FC507" s="2"/>
      <c r="FE507" s="896"/>
      <c r="FF507" s="520" t="s">
        <v>559</v>
      </c>
      <c r="FG507" s="68"/>
      <c r="FH507" s="19"/>
      <c r="FI507" s="724">
        <f>FI150*261+FI155*288*0.9+FI208*261*0.9+FI348*165*0.9+FI366*82+FI377*144+FI395*44+FI399*242*0.9+FI439*88*0.9</f>
        <v>0</v>
      </c>
      <c r="FJ507" s="35"/>
      <c r="FK507" s="36"/>
      <c r="FL507" s="724">
        <f>FL150*261+FL155*288*0.9+FL208*261*0.9+FL348*165*0.9+FL366*82+FL377*144+FL395*44+FL399*242*0.9+FL439*88*0.9</f>
        <v>0</v>
      </c>
      <c r="FM507" s="22"/>
      <c r="FN507" s="2"/>
      <c r="FO507" s="2"/>
      <c r="FP507" s="2"/>
      <c r="FQ507" s="529" t="s">
        <v>560</v>
      </c>
      <c r="FR507" s="724">
        <f>FR150*261+FR155*288*0.9+FR208*261*0.9+FR348*165*0.9+FR366*82+FR377*144+FR395*44+FR399*242*0.9+FR439*88*0.9</f>
        <v>0</v>
      </c>
      <c r="FS507" s="35"/>
      <c r="FT507" s="36"/>
      <c r="FU507" s="724">
        <f>FU150*261+FU155*288*0.9+FU208*261*0.9+FU348*165*0.9+FU366*82+FU377*144+FU395*44+FU399*242*0.9+FU439*88*0.9</f>
        <v>3.9600000000000004</v>
      </c>
      <c r="FV507" s="22"/>
      <c r="FW507" s="2"/>
      <c r="FX507" s="2"/>
      <c r="FY507" s="2"/>
      <c r="FZ507" s="529" t="s">
        <v>560</v>
      </c>
      <c r="GA507" s="724">
        <f>GA150*261+GA155*288*0.9+GA208*261*0.9+GA348*165*0.9+GA366*82+GA377*144+GA395*44+GA399*242*0.9+GA439*88*0.9</f>
        <v>0</v>
      </c>
      <c r="GB507" s="35"/>
      <c r="GC507" s="36"/>
      <c r="GD507" s="724">
        <f>GD150*261+GD155*288*0.9+GD208*261*0.9+GD348*165*0.9+GD366*82+GD377*144+GD395*44+GD399*242*0.9+GD439*88*0.9</f>
        <v>0</v>
      </c>
      <c r="GE507" s="22"/>
      <c r="GF507" s="2"/>
      <c r="GG507" s="2"/>
      <c r="GH507" s="2"/>
      <c r="GI507" s="529" t="s">
        <v>560</v>
      </c>
      <c r="GJ507" s="724">
        <f>GJ150*261+GJ155*288*0.9+GJ208*261*0.9+GJ348*165*0.9+GJ366*82+GJ377*144+GJ395*44+GJ399*242*0.9+GJ439*88*0.9</f>
        <v>0</v>
      </c>
      <c r="GL507" s="36"/>
      <c r="GM507" s="724">
        <f>GM150*261+GM155*288*0.9+GM208*261*0.9+GM348*165*0.9+GM366*82+GM377*144+GM395*44+GM399*242*0.9+GM439*88*0.9</f>
        <v>3.9600000000000004</v>
      </c>
      <c r="GN507" s="36"/>
      <c r="GO507" s="36"/>
      <c r="GP507" s="2"/>
      <c r="GQ507" s="57"/>
      <c r="GR507" s="529" t="s">
        <v>560</v>
      </c>
      <c r="GS507" s="724">
        <f>GS150*261+GS155*288*0.9+GS208*261*0.9+GS348*165*0.9+GS366*82+GS377*144+GS395*44+GS399*242*0.9+GS439*88*0.9</f>
        <v>0</v>
      </c>
      <c r="GT507" s="22"/>
      <c r="GU507" s="2"/>
      <c r="GV507" s="724">
        <f>GV150*261+GV155*288*0.9+GV208*261*0.9+GV348*165*0.9+GV366*82+GV377*144+GV395*44+GV399*242*0.9+GV439*88*0.9</f>
        <v>0</v>
      </c>
      <c r="GW507" s="22"/>
      <c r="GX507" s="2"/>
      <c r="GY507" s="2"/>
      <c r="GZ507" s="2"/>
      <c r="HA507" s="529" t="s">
        <v>560</v>
      </c>
      <c r="HB507" s="724">
        <f>HB150*261+HB155*288*0.9+HB208*261*0.9+HB348*165*0.9+HB366*82+HB377*144+HB395*44+HB399*242*0.9+HB439*88*0.9</f>
        <v>0</v>
      </c>
      <c r="HC507" s="22"/>
      <c r="HD507" s="2"/>
      <c r="HE507" s="724">
        <f>HE150*261+HE155*288*0.9+HE208*261*0.9+HE348*165*0.9+HE366*82+HE377*144+HE395*44+HE399*242*0.9+HE439*88*0.9</f>
        <v>9.7800000000000011</v>
      </c>
      <c r="HF507" s="22"/>
      <c r="HG507" s="2"/>
      <c r="HH507" s="2"/>
      <c r="HI507" s="2"/>
      <c r="HJ507" s="529" t="s">
        <v>560</v>
      </c>
      <c r="HK507" s="724">
        <f>HK150*261+HK155*288*0.9+HK208*261*0.9+HK348*165*0.9+HK366*82+HK377*144+HK395*44+HK399*242*0.9+HK439*88*0.9</f>
        <v>0</v>
      </c>
      <c r="HL507" s="22"/>
      <c r="HM507" s="2"/>
      <c r="HN507" s="724">
        <f>HN150*261+HN155*288*0.9+HN208*261*0.9+HN348*165*0.9+HN366*82+HN377*144+HN395*44+HN399*242*0.9+HN439*88*0.9</f>
        <v>3.9600000000000004</v>
      </c>
      <c r="HO507" s="22"/>
      <c r="HP507" s="2"/>
      <c r="HQ507" s="2"/>
      <c r="HR507" s="2"/>
      <c r="HS507" s="529" t="s">
        <v>560</v>
      </c>
      <c r="HT507" s="724">
        <f>HT150*261+HT155*288*0.9+HT208*261*0.9+HT348*165*0.9+HT366*82+HT377*144+HT395*44+HT399*242*0.9+HT439*88*0.9</f>
        <v>0</v>
      </c>
      <c r="HV507" s="2"/>
      <c r="HW507" s="724">
        <f>HW150*261+HW155*288*0.9+HW208*261*0.9+HW348*165*0.9+HW366*82+HW377*144+HW395*44+HW399*242*0.9+HW439*88*0.9</f>
        <v>13.740000000000002</v>
      </c>
      <c r="HX507" s="2"/>
      <c r="HY507" s="2"/>
      <c r="HZ507" s="2"/>
      <c r="IA507" s="57"/>
      <c r="IB507" s="529" t="s">
        <v>560</v>
      </c>
      <c r="IC507" s="724">
        <f>IC150*261+IC155*288*0.9+IC208*261*0.9+IC348*165*0.9+IC366*82+IC377*144+IC395*44+IC399*242*0.9+IC439*88*0.9</f>
        <v>6.7925000000000004</v>
      </c>
      <c r="ID507" s="35"/>
      <c r="IE507" s="36"/>
      <c r="IF507" s="724">
        <f>IF150*261+IF155*288*0.9+IF208*261*0.9+IF348*165*0.9+IF366*82+IF377*144+IF395*44+IF399*242*0.9+IF439*88*0.9</f>
        <v>33.412500000000001</v>
      </c>
      <c r="IG507" s="35"/>
      <c r="IH507" s="36"/>
      <c r="II507" s="2"/>
      <c r="IJ507" s="2"/>
      <c r="IK507" s="529" t="s">
        <v>560</v>
      </c>
      <c r="IL507" s="724">
        <f>IL150*261+IL155*288*0.9+IL208*261*0.9+IL348*165*0.9+IL366*82+IL377*144+IL395*44+IL399*242*0.9+IL439*88*0.9</f>
        <v>0</v>
      </c>
      <c r="IM507" s="35"/>
      <c r="IN507" s="36"/>
      <c r="IO507" s="724">
        <f>IO150*261+IO155*288*0.9+IO208*261*0.9+IO348*165*0.9+IO366*82+IO377*144+IO395*44+IO399*242*0.9+IO439*88*0.9</f>
        <v>0</v>
      </c>
      <c r="IP507" s="35"/>
      <c r="IQ507" s="36"/>
      <c r="IR507" s="2"/>
      <c r="IS507" s="2"/>
      <c r="IT507" s="529" t="s">
        <v>560</v>
      </c>
      <c r="IU507" s="724">
        <f>IU150*261+IU155*288*0.9+IU208*261*0.9+IU348*165*0.9+IU366*82+IU377*144+IU395*44+IU399*242*0.9+IU439*88*0.9</f>
        <v>0</v>
      </c>
      <c r="IV507" s="35"/>
      <c r="IW507" s="36"/>
      <c r="IX507" s="724">
        <f>IX150*261+IX155*288*0.9+IX208*261*0.9+IX348*165*0.9+IX366*82+IX377*144+IX395*44+IX399*242*0.9+IX439*88*0.9</f>
        <v>7.9200000000000008</v>
      </c>
      <c r="IY507" s="35"/>
      <c r="IZ507" s="36"/>
      <c r="JA507" s="2"/>
      <c r="JB507" s="2"/>
      <c r="JC507" s="529" t="s">
        <v>560</v>
      </c>
      <c r="JD507" s="724">
        <f>JD150*261+JD155*288*0.9+JD208*261*0.9+JD348*165*0.9+JD366*82+JD377*144+JD395*44+JD399*242*0.9+JD439*88*0.9</f>
        <v>6.7925000000000004</v>
      </c>
      <c r="JF507" s="36"/>
      <c r="JG507" s="724">
        <f>JG150*261+JG155*288*0.9+JG208*261*0.9+JG348*165*0.9+JG366*82+JG377*144+JG395*44+JG399*242*0.9+JG439*88*0.9</f>
        <v>41.332500000000003</v>
      </c>
      <c r="JH507" s="36"/>
      <c r="JI507" s="36"/>
      <c r="JJ507" s="2"/>
      <c r="JK507" s="57"/>
      <c r="JL507" s="529" t="s">
        <v>560</v>
      </c>
      <c r="JM507" s="724">
        <f>JM150*261+JM155*288*0.9+JM208*261*0.9+JM348*165*0.9+JM366*82+JM377*144+JM395*44+JM399*242*0.9+JM439*88*0.9</f>
        <v>0</v>
      </c>
      <c r="JN507" s="22"/>
      <c r="JO507" s="2"/>
      <c r="JP507" s="724">
        <f>JP150*261+JP155*288*0.9+JP208*261*0.9+JP348*165*0.9+JP366*82+JP377*144+JP395*44+JP399*242*0.9+JP439*88*0.9</f>
        <v>0</v>
      </c>
      <c r="JQ507" s="22"/>
      <c r="JR507" s="2"/>
      <c r="JS507" s="2"/>
      <c r="JT507" s="2"/>
      <c r="JU507" s="529" t="s">
        <v>560</v>
      </c>
      <c r="JV507" s="724">
        <f>JV150*261+JV155*288*0.9+JV208*261*0.9+JV348*165*0.9+JV366*82+JV377*144+JV395*44+JV399*242*0.9+JV439*88*0.9</f>
        <v>0</v>
      </c>
      <c r="JW507" s="22"/>
      <c r="JX507" s="2"/>
      <c r="JY507" s="724">
        <f>JY150*261+JY155*288*0.9+JY208*261*0.9+JY348*165*0.9+JY366*82+JY377*144+JY395*44+JY399*242*0.9+JY439*88*0.9</f>
        <v>0</v>
      </c>
      <c r="JZ507" s="22"/>
      <c r="KA507" s="2"/>
      <c r="KB507" s="2"/>
      <c r="KC507" s="2"/>
      <c r="KD507" s="529" t="s">
        <v>560</v>
      </c>
      <c r="KE507" s="724">
        <f>KE150*261+KE155*288*0.9+KE208*261*0.9+KE348*165*0.9+KE366*82+KE377*144+KE395*44+KE399*242*0.9+KE439*88*0.9</f>
        <v>3.9600000000000004</v>
      </c>
      <c r="KF507" s="22"/>
      <c r="KG507" s="2"/>
      <c r="KH507" s="724">
        <f>KH150*261+KH155*288*0.9+KH208*261*0.9+KH348*165*0.9+KH366*82+KH377*144+KH395*44+KH399*242*0.9+KH439*88*0.9</f>
        <v>0</v>
      </c>
      <c r="KI507" s="22"/>
      <c r="KJ507" s="2"/>
      <c r="KK507" s="2"/>
      <c r="KL507" s="2"/>
      <c r="KM507" s="529" t="s">
        <v>560</v>
      </c>
      <c r="KN507" s="724">
        <f>KN150*261+KN155*288*0.9+KN208*261*0.9+KN348*165*0.9+KN366*82+KN377*144+KN395*44+KN399*242*0.9+KN439*88*0.9</f>
        <v>3.9600000000000004</v>
      </c>
      <c r="KP507" s="2"/>
      <c r="KQ507" s="724">
        <f>KQ150*261+KQ155*288*0.9+KQ208*261*0.9+KQ348*165*0.9+KQ366*82+KQ377*144+KQ395*44+KQ399*242*0.9+KQ439*88*0.9</f>
        <v>0</v>
      </c>
      <c r="KR507" s="2"/>
      <c r="KS507" s="2"/>
      <c r="KT507" s="2"/>
      <c r="KU507" s="57"/>
      <c r="KV507" s="529" t="s">
        <v>560</v>
      </c>
      <c r="KW507" s="724">
        <f>KW150*261+KW155*288*0.9+KW208*261*0.9+KW348*165*0.9+KW366*82+KW377*144+KW395*44+KW399*242*0.9+KW439*88*0.9</f>
        <v>10.752500000000001</v>
      </c>
      <c r="KX507" s="22"/>
      <c r="KY507" s="2"/>
      <c r="KZ507" s="724">
        <f>KZ150*261+KZ155*288*0.9+KZ208*261*0.9+KZ348*165*0.9+KZ366*82+KZ377*144+KZ395*44+KZ399*242*0.9+KZ439*88*0.9</f>
        <v>59.032499999999999</v>
      </c>
      <c r="LA507" s="2"/>
      <c r="LB507" s="57"/>
      <c r="LC507" s="2"/>
      <c r="LD507" s="2"/>
      <c r="LE507" s="2"/>
    </row>
    <row r="508" spans="2:319">
      <c r="B508" s="896"/>
      <c r="C508" s="520" t="s">
        <v>561</v>
      </c>
      <c r="D508" s="689"/>
      <c r="E508" s="68"/>
      <c r="F508" s="19"/>
      <c r="G508" s="524">
        <f>G292</f>
        <v>1.3</v>
      </c>
      <c r="H508" s="35"/>
      <c r="I508" s="36"/>
      <c r="J508" s="524">
        <f>J292</f>
        <v>1.2</v>
      </c>
      <c r="K508" s="22"/>
      <c r="L508" s="2"/>
      <c r="M508" s="2"/>
      <c r="N508" s="2"/>
      <c r="O508" s="529" t="s">
        <v>562</v>
      </c>
      <c r="P508" s="524">
        <f>P292</f>
        <v>0.115</v>
      </c>
      <c r="Q508" s="35"/>
      <c r="R508" s="36"/>
      <c r="S508" s="524">
        <f>S292</f>
        <v>1.3</v>
      </c>
      <c r="T508" s="22"/>
      <c r="U508" s="2"/>
      <c r="V508" s="2"/>
      <c r="W508" s="2"/>
      <c r="X508" s="529" t="s">
        <v>562</v>
      </c>
      <c r="Y508" s="524">
        <f>Y292</f>
        <v>0.11</v>
      </c>
      <c r="Z508" s="35"/>
      <c r="AA508" s="36"/>
      <c r="AB508" s="524">
        <f>AB292</f>
        <v>4.7</v>
      </c>
      <c r="AC508" s="22"/>
      <c r="AD508" s="2"/>
      <c r="AE508" s="2"/>
      <c r="AF508" s="2"/>
      <c r="AG508" s="529" t="s">
        <v>562</v>
      </c>
      <c r="AH508" s="524">
        <f>AH292</f>
        <v>1.5250000000000001</v>
      </c>
      <c r="AJ508" s="36"/>
      <c r="AK508" s="524">
        <f>AK292</f>
        <v>7.2</v>
      </c>
      <c r="AL508" s="36"/>
      <c r="AM508" s="36"/>
      <c r="AN508" s="2"/>
      <c r="AO508" s="57"/>
      <c r="AP508" s="529" t="s">
        <v>562</v>
      </c>
      <c r="AQ508" s="524">
        <f>AQ292</f>
        <v>1.5</v>
      </c>
      <c r="AR508" s="22"/>
      <c r="AS508" s="2"/>
      <c r="AT508" s="524">
        <f>AT292</f>
        <v>2.7</v>
      </c>
      <c r="AU508" s="22"/>
      <c r="AV508" s="2"/>
      <c r="AW508" s="2"/>
      <c r="AX508" s="2"/>
      <c r="AY508" s="529" t="s">
        <v>562</v>
      </c>
      <c r="AZ508" s="524">
        <f>AZ292</f>
        <v>1.2</v>
      </c>
      <c r="BA508" s="22"/>
      <c r="BB508" s="2"/>
      <c r="BC508" s="524">
        <f>BC292</f>
        <v>3.0000000000000004</v>
      </c>
      <c r="BD508" s="22"/>
      <c r="BE508" s="2"/>
      <c r="BF508" s="2"/>
      <c r="BG508" s="2"/>
      <c r="BH508" s="529" t="s">
        <v>562</v>
      </c>
      <c r="BI508" s="524">
        <f>BI292</f>
        <v>3.0000000000000004</v>
      </c>
      <c r="BJ508" s="22"/>
      <c r="BK508" s="2"/>
      <c r="BL508" s="524">
        <f>BL292</f>
        <v>8.5</v>
      </c>
      <c r="BM508" s="22"/>
      <c r="BN508" s="2"/>
      <c r="BO508" s="2"/>
      <c r="BP508" s="2"/>
      <c r="BQ508" s="529" t="s">
        <v>562</v>
      </c>
      <c r="BR508" s="524">
        <f>BR292</f>
        <v>5.7</v>
      </c>
      <c r="BT508" s="2"/>
      <c r="BU508" s="524">
        <f>BU292</f>
        <v>14.2</v>
      </c>
      <c r="BV508" s="2"/>
      <c r="BW508" s="2"/>
      <c r="BX508" s="2"/>
      <c r="BY508" s="57"/>
      <c r="BZ508" s="529" t="s">
        <v>562</v>
      </c>
      <c r="CA508" s="524">
        <f>CA292</f>
        <v>2.2000000000000002</v>
      </c>
      <c r="CB508" s="35"/>
      <c r="CC508" s="36"/>
      <c r="CD508" s="524">
        <f>CD292</f>
        <v>21.9</v>
      </c>
      <c r="CE508" s="35"/>
      <c r="CF508" s="36"/>
      <c r="CG508" s="2"/>
      <c r="CH508" s="2"/>
      <c r="CI508" s="529" t="s">
        <v>562</v>
      </c>
      <c r="CJ508" s="524">
        <f>CJ292</f>
        <v>1.9</v>
      </c>
      <c r="CK508" s="35"/>
      <c r="CL508" s="36"/>
      <c r="CM508" s="524">
        <f>CM292</f>
        <v>12.399999999999999</v>
      </c>
      <c r="CN508" s="35"/>
      <c r="CO508" s="36"/>
      <c r="CP508" s="2"/>
      <c r="CQ508" s="2"/>
      <c r="CR508" s="529" t="s">
        <v>562</v>
      </c>
      <c r="CS508" s="524">
        <f>CS292</f>
        <v>4</v>
      </c>
      <c r="CT508" s="35"/>
      <c r="CU508" s="36"/>
      <c r="CV508" s="524">
        <f>CV292</f>
        <v>12.899999999999999</v>
      </c>
      <c r="CW508" s="35"/>
      <c r="CX508" s="36"/>
      <c r="CY508" s="2"/>
      <c r="CZ508" s="2"/>
      <c r="DA508" s="529" t="s">
        <v>562</v>
      </c>
      <c r="DB508" s="524">
        <f>DB292</f>
        <v>8.1</v>
      </c>
      <c r="DD508" s="36"/>
      <c r="DE508" s="524">
        <f>DE292</f>
        <v>47.2</v>
      </c>
      <c r="DF508" s="36"/>
      <c r="DG508" s="36"/>
      <c r="DH508" s="2"/>
      <c r="DI508" s="57"/>
      <c r="DJ508" s="529" t="s">
        <v>562</v>
      </c>
      <c r="DK508" s="524">
        <f>DK292</f>
        <v>7.7</v>
      </c>
      <c r="DL508" s="22"/>
      <c r="DM508" s="2"/>
      <c r="DN508" s="524">
        <f>DN292</f>
        <v>7.2</v>
      </c>
      <c r="DO508" s="22"/>
      <c r="DP508" s="2"/>
      <c r="DQ508" s="2"/>
      <c r="DR508" s="2"/>
      <c r="DS508" s="529" t="s">
        <v>562</v>
      </c>
      <c r="DT508" s="524">
        <f>DT292</f>
        <v>5.2</v>
      </c>
      <c r="DU508" s="22"/>
      <c r="DV508" s="2"/>
      <c r="DW508" s="524">
        <f>DW292</f>
        <v>2.7</v>
      </c>
      <c r="DX508" s="22"/>
      <c r="DY508" s="2"/>
      <c r="DZ508" s="2"/>
      <c r="EA508" s="2"/>
      <c r="EB508" s="529" t="s">
        <v>562</v>
      </c>
      <c r="EC508" s="524">
        <f>EC292</f>
        <v>8</v>
      </c>
      <c r="ED508" s="22"/>
      <c r="EE508" s="2"/>
      <c r="EF508" s="524">
        <f>EF292</f>
        <v>6.2</v>
      </c>
      <c r="EG508" s="22"/>
      <c r="EH508" s="2"/>
      <c r="EI508" s="2"/>
      <c r="EJ508" s="2"/>
      <c r="EK508" s="529" t="s">
        <v>562</v>
      </c>
      <c r="EL508" s="524">
        <f>EL292</f>
        <v>20.9</v>
      </c>
      <c r="EN508" s="2"/>
      <c r="EO508" s="524">
        <f>EO292</f>
        <v>16.100000000000001</v>
      </c>
      <c r="EP508" s="2"/>
      <c r="EQ508" s="2"/>
      <c r="ER508" s="2"/>
      <c r="ES508" s="57"/>
      <c r="ET508" s="529" t="s">
        <v>562</v>
      </c>
      <c r="EU508" s="524">
        <f>EU292</f>
        <v>36.225000000000001</v>
      </c>
      <c r="EV508" s="22"/>
      <c r="EW508" s="2"/>
      <c r="EX508" s="524">
        <f>EX292</f>
        <v>84.7</v>
      </c>
      <c r="EY508" s="2"/>
      <c r="EZ508" s="57"/>
      <c r="FA508" s="2"/>
      <c r="FB508" s="2"/>
      <c r="FC508" s="2"/>
      <c r="FE508" s="896"/>
      <c r="FF508" s="520" t="s">
        <v>561</v>
      </c>
      <c r="FG508" s="68"/>
      <c r="FH508" s="19"/>
      <c r="FI508" s="524">
        <f>FI292</f>
        <v>5</v>
      </c>
      <c r="FJ508" s="35"/>
      <c r="FK508" s="36"/>
      <c r="FL508" s="524">
        <f>FL292</f>
        <v>1.3</v>
      </c>
      <c r="FM508" s="22"/>
      <c r="FN508" s="2"/>
      <c r="FO508" s="2"/>
      <c r="FP508" s="2"/>
      <c r="FQ508" s="529" t="s">
        <v>562</v>
      </c>
      <c r="FR508" s="524">
        <f>FR292</f>
        <v>8</v>
      </c>
      <c r="FS508" s="35"/>
      <c r="FT508" s="36"/>
      <c r="FU508" s="524">
        <f>FU292</f>
        <v>1.3</v>
      </c>
      <c r="FV508" s="22"/>
      <c r="FW508" s="2"/>
      <c r="FX508" s="2"/>
      <c r="FY508" s="2"/>
      <c r="FZ508" s="529" t="s">
        <v>562</v>
      </c>
      <c r="GA508" s="524">
        <f>GA292</f>
        <v>4.5</v>
      </c>
      <c r="GB508" s="35"/>
      <c r="GC508" s="36"/>
      <c r="GD508" s="524">
        <f>GD292</f>
        <v>6.3</v>
      </c>
      <c r="GE508" s="22"/>
      <c r="GF508" s="2"/>
      <c r="GG508" s="2"/>
      <c r="GH508" s="2"/>
      <c r="GI508" s="529" t="s">
        <v>562</v>
      </c>
      <c r="GJ508" s="524">
        <f>GJ292</f>
        <v>5</v>
      </c>
      <c r="GL508" s="36"/>
      <c r="GM508" s="524">
        <f>GM292</f>
        <v>5.2</v>
      </c>
      <c r="GN508" s="36"/>
      <c r="GO508" s="36"/>
      <c r="GP508" s="2"/>
      <c r="GQ508" s="57"/>
      <c r="GR508" s="529" t="s">
        <v>562</v>
      </c>
      <c r="GS508" s="524">
        <f>GS292</f>
        <v>1.7</v>
      </c>
      <c r="GT508" s="22"/>
      <c r="GU508" s="2"/>
      <c r="GV508" s="524">
        <f>GV292</f>
        <v>7</v>
      </c>
      <c r="GW508" s="22"/>
      <c r="GX508" s="2"/>
      <c r="GY508" s="2"/>
      <c r="GZ508" s="2"/>
      <c r="HA508" s="529" t="s">
        <v>562</v>
      </c>
      <c r="HB508" s="524">
        <f>HB292</f>
        <v>3.4</v>
      </c>
      <c r="HC508" s="22"/>
      <c r="HD508" s="2"/>
      <c r="HE508" s="524">
        <f>HE292</f>
        <v>4.8</v>
      </c>
      <c r="HF508" s="22"/>
      <c r="HG508" s="2"/>
      <c r="HH508" s="2"/>
      <c r="HI508" s="2"/>
      <c r="HJ508" s="529" t="s">
        <v>562</v>
      </c>
      <c r="HK508" s="524">
        <f>HK292</f>
        <v>5.2</v>
      </c>
      <c r="HL508" s="22"/>
      <c r="HM508" s="2"/>
      <c r="HN508" s="524">
        <f>HN292</f>
        <v>10.3</v>
      </c>
      <c r="HO508" s="22"/>
      <c r="HP508" s="2"/>
      <c r="HQ508" s="2"/>
      <c r="HR508" s="2"/>
      <c r="HS508" s="529" t="s">
        <v>562</v>
      </c>
      <c r="HT508" s="524">
        <f>HT292</f>
        <v>5.8</v>
      </c>
      <c r="HV508" s="2"/>
      <c r="HW508" s="524">
        <f>HW292</f>
        <v>11.5</v>
      </c>
      <c r="HX508" s="2"/>
      <c r="HY508" s="2"/>
      <c r="HZ508" s="2"/>
      <c r="IA508" s="57"/>
      <c r="IB508" s="529" t="s">
        <v>562</v>
      </c>
      <c r="IC508" s="524">
        <f>IC292</f>
        <v>6</v>
      </c>
      <c r="ID508" s="35"/>
      <c r="IE508" s="36"/>
      <c r="IF508" s="524">
        <f>IF292</f>
        <v>23.5</v>
      </c>
      <c r="IG508" s="35"/>
      <c r="IH508" s="36"/>
      <c r="II508" s="2"/>
      <c r="IJ508" s="2"/>
      <c r="IK508" s="529" t="s">
        <v>562</v>
      </c>
      <c r="IL508" s="524">
        <f>IL292</f>
        <v>4.2</v>
      </c>
      <c r="IM508" s="35"/>
      <c r="IN508" s="36"/>
      <c r="IO508" s="524">
        <f>IO292</f>
        <v>15.600000000000001</v>
      </c>
      <c r="IP508" s="35"/>
      <c r="IQ508" s="36"/>
      <c r="IR508" s="2"/>
      <c r="IS508" s="2"/>
      <c r="IT508" s="529" t="s">
        <v>562</v>
      </c>
      <c r="IU508" s="524">
        <f>IU292</f>
        <v>6</v>
      </c>
      <c r="IV508" s="35"/>
      <c r="IW508" s="36"/>
      <c r="IX508" s="524">
        <f>IX292</f>
        <v>18</v>
      </c>
      <c r="IY508" s="35"/>
      <c r="IZ508" s="36"/>
      <c r="JA508" s="2"/>
      <c r="JB508" s="2"/>
      <c r="JC508" s="529" t="s">
        <v>562</v>
      </c>
      <c r="JD508" s="524">
        <f>JD292</f>
        <v>7.2</v>
      </c>
      <c r="JF508" s="36"/>
      <c r="JG508" s="524">
        <f>JG292</f>
        <v>38.299999999999997</v>
      </c>
      <c r="JH508" s="36"/>
      <c r="JI508" s="36"/>
      <c r="JJ508" s="2"/>
      <c r="JK508" s="57"/>
      <c r="JL508" s="529" t="s">
        <v>562</v>
      </c>
      <c r="JM508" s="524">
        <f>JM292</f>
        <v>7.5</v>
      </c>
      <c r="JN508" s="22"/>
      <c r="JO508" s="2"/>
      <c r="JP508" s="524">
        <f>JP292</f>
        <v>6</v>
      </c>
      <c r="JQ508" s="22"/>
      <c r="JR508" s="2"/>
      <c r="JS508" s="2"/>
      <c r="JT508" s="2"/>
      <c r="JU508" s="529" t="s">
        <v>562</v>
      </c>
      <c r="JV508" s="524">
        <f>JV292</f>
        <v>5.7</v>
      </c>
      <c r="JW508" s="22"/>
      <c r="JX508" s="2"/>
      <c r="JY508" s="524">
        <f>JY292</f>
        <v>0.5</v>
      </c>
      <c r="JZ508" s="22"/>
      <c r="KA508" s="2"/>
      <c r="KB508" s="2"/>
      <c r="KC508" s="2"/>
      <c r="KD508" s="529" t="s">
        <v>562</v>
      </c>
      <c r="KE508" s="524">
        <f>KE292</f>
        <v>8.5</v>
      </c>
      <c r="KF508" s="22"/>
      <c r="KG508" s="2"/>
      <c r="KH508" s="524">
        <f>KH292</f>
        <v>6</v>
      </c>
      <c r="KI508" s="22"/>
      <c r="KJ508" s="2"/>
      <c r="KK508" s="2"/>
      <c r="KL508" s="2"/>
      <c r="KM508" s="529" t="s">
        <v>562</v>
      </c>
      <c r="KN508" s="524">
        <f>KN292</f>
        <v>10.7</v>
      </c>
      <c r="KP508" s="2"/>
      <c r="KQ508" s="524">
        <f>KQ292</f>
        <v>5</v>
      </c>
      <c r="KR508" s="2"/>
      <c r="KS508" s="2"/>
      <c r="KT508" s="2"/>
      <c r="KU508" s="57"/>
      <c r="KV508" s="529" t="s">
        <v>562</v>
      </c>
      <c r="KW508" s="524">
        <f>KW292</f>
        <v>28.700000000000003</v>
      </c>
      <c r="KX508" s="22"/>
      <c r="KY508" s="2"/>
      <c r="KZ508" s="524">
        <f>KZ292</f>
        <v>60</v>
      </c>
      <c r="LA508" s="2"/>
      <c r="LB508" s="57"/>
      <c r="LC508" s="2"/>
      <c r="LD508" s="2"/>
      <c r="LE508" s="2"/>
    </row>
    <row r="509" spans="2:319" ht="16.5" thickBot="1">
      <c r="B509" s="897"/>
      <c r="C509" s="521" t="s">
        <v>563</v>
      </c>
      <c r="D509" s="689"/>
      <c r="E509" s="68"/>
      <c r="F509" s="19"/>
      <c r="G509" s="525">
        <f>G464-G506-G508-G105-G150-G155-G208-G348-G366-G377-G395-G406</f>
        <v>3.9999999999994693E-3</v>
      </c>
      <c r="H509" s="35"/>
      <c r="I509" s="36"/>
      <c r="J509" s="525">
        <f>J464-J506-J508-J105-J150-J155-J208-J348-J366-J377-J395-J406</f>
        <v>4.9999999999996714E-3</v>
      </c>
      <c r="K509" s="22"/>
      <c r="L509" s="2"/>
      <c r="M509" s="2"/>
      <c r="N509" s="2"/>
      <c r="O509" s="529" t="s">
        <v>564</v>
      </c>
      <c r="P509" s="525">
        <f>P464-P506-P508-P105-P150-P155-P208-P348-P366-P377-P395-P406</f>
        <v>6.2999999999999987E-2</v>
      </c>
      <c r="Q509" s="35"/>
      <c r="R509" s="36"/>
      <c r="S509" s="525">
        <f>S464-S506-S508-S105-S150-S155-S208-S348-S366-S377-S395-S406</f>
        <v>9.4999999999999085E-2</v>
      </c>
      <c r="T509" s="22"/>
      <c r="U509" s="2"/>
      <c r="V509" s="2"/>
      <c r="W509" s="2"/>
      <c r="X509" s="529" t="s">
        <v>564</v>
      </c>
      <c r="Y509" s="525">
        <f>Y464-Y506-Y508-Y105-Y150-Y155-Y208-Y348-Y366-Y377-Y395-Y406</f>
        <v>3.5000000000000371E-2</v>
      </c>
      <c r="Z509" s="35"/>
      <c r="AA509" s="36"/>
      <c r="AB509" s="525">
        <f>AB464-AB506-AB508-AB105-AB150-AB155-AB208-AB348-AB366-AB377-AB395-AB406</f>
        <v>3.4999999999999608E-2</v>
      </c>
      <c r="AC509" s="22"/>
      <c r="AD509" s="2"/>
      <c r="AE509" s="2"/>
      <c r="AF509" s="2"/>
      <c r="AG509" s="529" t="s">
        <v>564</v>
      </c>
      <c r="AH509" s="525">
        <f>AH464-AH506-AH508-AH105-AH150-AH155-AH208-AH348-AH366-AH377-AH395-AH406</f>
        <v>0.10200000000000045</v>
      </c>
      <c r="AJ509" s="36"/>
      <c r="AK509" s="525">
        <f>AK464-AK506-AK508-AK105-AK150-AK155-AK208-AK348-AK366-AK377-AK395-AK406</f>
        <v>0.13499999999999748</v>
      </c>
      <c r="AL509" s="36"/>
      <c r="AM509" s="36"/>
      <c r="AN509" s="2"/>
      <c r="AO509" s="57"/>
      <c r="AP509" s="529" t="s">
        <v>564</v>
      </c>
      <c r="AQ509" s="525">
        <f>AQ464-AQ506-AQ508-AQ105-AQ150-AQ155-AQ208-AQ348-AQ366-AQ377-AQ395-AQ406</f>
        <v>0.12499999999999822</v>
      </c>
      <c r="AR509" s="22"/>
      <c r="AS509" s="2"/>
      <c r="AT509" s="525">
        <f>AT464-AT506-AT508-AT105-AT150-AT155-AT208-AT348-AT366-AT377-AT395-AT406</f>
        <v>0.40500000000000025</v>
      </c>
      <c r="AU509" s="22"/>
      <c r="AV509" s="2"/>
      <c r="AW509" s="2"/>
      <c r="AX509" s="2"/>
      <c r="AY509" s="529" t="s">
        <v>564</v>
      </c>
      <c r="AZ509" s="525">
        <f>AZ464-AZ506-AZ508-AZ105-AZ150-AZ155-AZ208-AZ348-AZ366-AZ377-AZ395-AZ406</f>
        <v>0.30499999999999994</v>
      </c>
      <c r="BA509" s="22"/>
      <c r="BB509" s="2"/>
      <c r="BC509" s="525">
        <f>BC464-BC506-BC508-BC105-BC150-BC155-BC208-BC348-BC366-BC377-BC395-BC406</f>
        <v>0.40499999999999819</v>
      </c>
      <c r="BD509" s="22"/>
      <c r="BE509" s="2"/>
      <c r="BF509" s="2"/>
      <c r="BG509" s="2"/>
      <c r="BH509" s="529" t="s">
        <v>564</v>
      </c>
      <c r="BI509" s="525">
        <f>BI464-BI506-BI508-BI105-BI150-BI155-BI208-BI348-BI366-BI377-BI395-BI406</f>
        <v>0.90500000000000158</v>
      </c>
      <c r="BJ509" s="22"/>
      <c r="BK509" s="2"/>
      <c r="BL509" s="525">
        <f>BL464-BL506-BL508-BL105-BL150-BL155-BL208-BL348-BL366-BL377-BL395-BL406</f>
        <v>0.50500000000000078</v>
      </c>
      <c r="BM509" s="22"/>
      <c r="BN509" s="2"/>
      <c r="BO509" s="2"/>
      <c r="BP509" s="2"/>
      <c r="BQ509" s="529" t="s">
        <v>564</v>
      </c>
      <c r="BR509" s="525">
        <f>BR464-BR506-BR508-BR105-BR150-BR155-BR208-BR348-BR366-BR377-BR395-BR406</f>
        <v>1.335</v>
      </c>
      <c r="BT509" s="2"/>
      <c r="BU509" s="525">
        <f>BU464-BU506-BU508-BU105-BU150-BU155-BU208-BU348-BU366-BU377-BU395-BU406</f>
        <v>1.3150000000000006</v>
      </c>
      <c r="BV509" s="2"/>
      <c r="BW509" s="2"/>
      <c r="BX509" s="2"/>
      <c r="BY509" s="57"/>
      <c r="BZ509" s="529" t="s">
        <v>564</v>
      </c>
      <c r="CA509" s="525">
        <f>CA464-CA506-CA508-CA105-CA150-CA155-CA208-CA348-CA366-CA377-CA395-CA406</f>
        <v>0.90499999999999992</v>
      </c>
      <c r="CB509" s="35"/>
      <c r="CC509" s="36"/>
      <c r="CD509" s="525">
        <f>CD464-CD506-CD508-CD105-CD150-CD155-CD208-CD348-CD366-CD377-CD395-CD406</f>
        <v>0.80499999999999405</v>
      </c>
      <c r="CE509" s="35"/>
      <c r="CF509" s="36"/>
      <c r="CG509" s="2"/>
      <c r="CH509" s="2"/>
      <c r="CI509" s="529" t="s">
        <v>564</v>
      </c>
      <c r="CJ509" s="525">
        <f>CJ464-CJ506-CJ508-CJ105-CJ150-CJ155-CJ208-CJ348-CJ366-CJ377-CJ395-CJ406</f>
        <v>1.0050000000000012</v>
      </c>
      <c r="CK509" s="35"/>
      <c r="CL509" s="36"/>
      <c r="CM509" s="525">
        <f>CM464-CM506-CM508-CM105-CM150-CM155-CM208-CM348-CM366-CM377-CM395-CM406</f>
        <v>0.90500000000000291</v>
      </c>
      <c r="CN509" s="35"/>
      <c r="CO509" s="36"/>
      <c r="CP509" s="2"/>
      <c r="CQ509" s="2"/>
      <c r="CR509" s="529" t="s">
        <v>564</v>
      </c>
      <c r="CS509" s="525">
        <f>CS464-CS506-CS508-CS105-CS150-CS155-CS208-CS348-CS366-CS377-CS395-CS406</f>
        <v>1.1050000000000009</v>
      </c>
      <c r="CT509" s="35"/>
      <c r="CU509" s="36"/>
      <c r="CV509" s="525">
        <f>CV464-CV506-CV508-CV105-CV150-CV155-CV208-CV348-CV366-CV377-CV395-CV406</f>
        <v>0.9050000000000068</v>
      </c>
      <c r="CW509" s="35"/>
      <c r="CX509" s="36"/>
      <c r="CY509" s="2"/>
      <c r="CZ509" s="2"/>
      <c r="DA509" s="529" t="s">
        <v>564</v>
      </c>
      <c r="DB509" s="525">
        <f>DB464-DB506-DB508-DB105-DB150-DB155-DB208-DB348-DB366-DB377-DB395-DB406</f>
        <v>3.0149999999999952</v>
      </c>
      <c r="DD509" s="36"/>
      <c r="DE509" s="525">
        <f>DE464-DE506-DE508-DE105-DE150-DE155-DE208-DE348-DE366-DE377-DE395-DE406</f>
        <v>2.6149999999999949</v>
      </c>
      <c r="DF509" s="36"/>
      <c r="DG509" s="36"/>
      <c r="DH509" s="2"/>
      <c r="DI509" s="57"/>
      <c r="DJ509" s="529" t="s">
        <v>564</v>
      </c>
      <c r="DK509" s="525">
        <f>DK464-DK506-DK508-DK105-DK150-DK155-DK208-DK348-DK366-DK377-DK395-DK406</f>
        <v>1.205000000000001</v>
      </c>
      <c r="DL509" s="22"/>
      <c r="DM509" s="2"/>
      <c r="DN509" s="525">
        <f>DN464-DN506-DN508-DN105-DN150-DN155-DN208-DN348-DN366-DN377-DN395-DN406</f>
        <v>0.90499999999999847</v>
      </c>
      <c r="DO509" s="22"/>
      <c r="DP509" s="2"/>
      <c r="DQ509" s="2"/>
      <c r="DR509" s="2"/>
      <c r="DS509" s="529" t="s">
        <v>564</v>
      </c>
      <c r="DT509" s="525">
        <f>DT464-DT506-DT508-DT105-DT150-DT155-DT208-DT348-DT366-DT377-DT395-DT406</f>
        <v>1.2049999999999992</v>
      </c>
      <c r="DU509" s="22"/>
      <c r="DV509" s="2"/>
      <c r="DW509" s="525">
        <f>DW464-DW506-DW508-DW105-DW150-DW155-DW208-DW348-DW366-DW377-DW395-DW406</f>
        <v>0.90499999999999847</v>
      </c>
      <c r="DX509" s="22"/>
      <c r="DY509" s="2"/>
      <c r="DZ509" s="2"/>
      <c r="EA509" s="2"/>
      <c r="EB509" s="529" t="s">
        <v>564</v>
      </c>
      <c r="EC509" s="525">
        <f>EC464-EC506-EC508-EC105-EC150-EC155-EC208-EC348-EC366-EC377-EC395-EC406</f>
        <v>1.2050000000000001</v>
      </c>
      <c r="ED509" s="22"/>
      <c r="EE509" s="2"/>
      <c r="EF509" s="525">
        <f>EF464-EF506-EF508-EF105-EF150-EF155-EF208-EF348-EF366-EF377-EF395-EF406</f>
        <v>0.9049999999999967</v>
      </c>
      <c r="EG509" s="22"/>
      <c r="EH509" s="2"/>
      <c r="EI509" s="2"/>
      <c r="EJ509" s="2"/>
      <c r="EK509" s="529" t="s">
        <v>564</v>
      </c>
      <c r="EL509" s="525">
        <f>EL464-EL506-EL508-EL105-EL150-EL155-EL208-EL348-EL366-EL377-EL395-EL406</f>
        <v>3.6150000000000055</v>
      </c>
      <c r="EN509" s="2"/>
      <c r="EO509" s="525">
        <f>EO464-EO506-EO508-EO105-EO150-EO155-EO208-EO348-EO366-EO377-EO395-EO406</f>
        <v>2.7150000000000034</v>
      </c>
      <c r="EP509" s="2"/>
      <c r="EQ509" s="2"/>
      <c r="ER509" s="2"/>
      <c r="ES509" s="57"/>
      <c r="ET509" s="529" t="s">
        <v>564</v>
      </c>
      <c r="EU509" s="525">
        <f>EU464-EU506-EU508-EU105-EU150-EU155-EU208-EU348-EU366-EU377-EU395-EU406</f>
        <v>8.0669999999999771</v>
      </c>
      <c r="EV509" s="22"/>
      <c r="EW509" s="2"/>
      <c r="EX509" s="525">
        <f>EX464-EX506-EX508-EX105-EX150-EX155-EX208-EX348-EX366-EX377-EX395-EX406</f>
        <v>6.7799999999999523</v>
      </c>
      <c r="EY509" s="2"/>
      <c r="EZ509" s="57"/>
      <c r="FA509" s="2"/>
      <c r="FB509" s="2"/>
      <c r="FC509" s="2"/>
      <c r="FE509" s="897"/>
      <c r="FF509" s="521" t="s">
        <v>563</v>
      </c>
      <c r="FG509" s="68"/>
      <c r="FH509" s="19"/>
      <c r="FI509" s="525">
        <f>FI464-FI506-FI508-FI105-FI150-FI155-FI208-FI348-FI366-FI377-FI395-FI406</f>
        <v>3.2050000000000001</v>
      </c>
      <c r="FJ509" s="35"/>
      <c r="FK509" s="36"/>
      <c r="FL509" s="525">
        <f>FL464-FL506-FL508-FL105-FL150-FL155-FL208-FL348-FL366-FL377-FL395-FL406</f>
        <v>0.2049999999999994</v>
      </c>
      <c r="FM509" s="22"/>
      <c r="FN509" s="2"/>
      <c r="FO509" s="2"/>
      <c r="FP509" s="2"/>
      <c r="FQ509" s="529" t="s">
        <v>564</v>
      </c>
      <c r="FR509" s="525">
        <f>FR464-FR506-FR508-FR105-FR150-FR155-FR208-FR348-FR366-FR377-FR395-FR406</f>
        <v>2.7049999999999983</v>
      </c>
      <c r="FS509" s="35"/>
      <c r="FT509" s="36"/>
      <c r="FU509" s="525">
        <f>FU464-FU506-FU508-FU105-FU150-FU155-FU208-FU348-FU366-FU377-FU395-FU406</f>
        <v>0.30499999999999905</v>
      </c>
      <c r="FV509" s="22"/>
      <c r="FW509" s="2"/>
      <c r="FX509" s="2"/>
      <c r="FY509" s="2"/>
      <c r="FZ509" s="529" t="s">
        <v>564</v>
      </c>
      <c r="GA509" s="525">
        <f>GA464-GA506-GA508-GA105-GA150-GA155-GA208-GA348-GA366-GA377-GA395-GA406</f>
        <v>0.70500000000000007</v>
      </c>
      <c r="GB509" s="35"/>
      <c r="GC509" s="36"/>
      <c r="GD509" s="525">
        <f>GD464-GD506-GD508-GD105-GD150-GD155-GD208-GD348-GD366-GD377-GD395-GD406</f>
        <v>0.50499999999999989</v>
      </c>
      <c r="GE509" s="22"/>
      <c r="GF509" s="2"/>
      <c r="GG509" s="2"/>
      <c r="GH509" s="2"/>
      <c r="GI509" s="529" t="s">
        <v>564</v>
      </c>
      <c r="GJ509" s="525">
        <f>GJ464-GJ506-GJ508-GJ105-GJ150-GJ155-GJ208-GJ348-GJ366-GJ377-GJ395-GJ406</f>
        <v>1.5000000000000568E-2</v>
      </c>
      <c r="GL509" s="36"/>
      <c r="GM509" s="525">
        <f>GM464-GM506-GM508-GM105-GM150-GM155-GM208-GM348-GM366-GM377-GM395-GM406</f>
        <v>1.499999999999968E-2</v>
      </c>
      <c r="GN509" s="36"/>
      <c r="GO509" s="36"/>
      <c r="GP509" s="2"/>
      <c r="GQ509" s="57"/>
      <c r="GR509" s="529" t="s">
        <v>564</v>
      </c>
      <c r="GS509" s="525">
        <f>GS464-GS506-GS508-GS105-GS150-GS155-GS208-GS348-GS366-GS377-GS395-GS406</f>
        <v>1.0050000000000001</v>
      </c>
      <c r="GT509" s="22"/>
      <c r="GU509" s="2"/>
      <c r="GV509" s="525">
        <f>GV464-GV506-GV508-GV105-GV150-GV155-GV208-GV348-GV366-GV377-GV395-GV406</f>
        <v>2.1550000000000029</v>
      </c>
      <c r="GW509" s="22"/>
      <c r="GX509" s="2"/>
      <c r="GY509" s="2"/>
      <c r="GZ509" s="2"/>
      <c r="HA509" s="529" t="s">
        <v>564</v>
      </c>
      <c r="HB509" s="525">
        <f>HB464-HB506-HB508-HB105-HB150-HB155-HB208-HB348-HB366-HB377-HB395-HB406</f>
        <v>1.2550000000000012</v>
      </c>
      <c r="HC509" s="22"/>
      <c r="HD509" s="2"/>
      <c r="HE509" s="525">
        <f>HE464-HE506-HE508-HE105-HE150-HE155-HE208-HE348-HE366-HE377-HE395-HE406</f>
        <v>2.0050000000000012</v>
      </c>
      <c r="HF509" s="22"/>
      <c r="HG509" s="2"/>
      <c r="HH509" s="2"/>
      <c r="HI509" s="2"/>
      <c r="HJ509" s="529" t="s">
        <v>564</v>
      </c>
      <c r="HK509" s="525">
        <f>HK464-HK506-HK508-HK105-HK150-HK155-HK208-HK348-HK366-HK377-HK395-HK406</f>
        <v>1.2549999999999999</v>
      </c>
      <c r="HL509" s="22"/>
      <c r="HM509" s="2"/>
      <c r="HN509" s="525">
        <f>HN464-HN506-HN508-HN105-HN150-HN155-HN208-HN348-HN366-HN377-HN395-HN406</f>
        <v>3.3049999999999997</v>
      </c>
      <c r="HO509" s="22"/>
      <c r="HP509" s="2"/>
      <c r="HQ509" s="2"/>
      <c r="HR509" s="2"/>
      <c r="HS509" s="529" t="s">
        <v>564</v>
      </c>
      <c r="HT509" s="525">
        <f>HT464-HT506-HT508-HT105-HT150-HT155-HT208-HT348-HT366-HT377-HT395-HT406</f>
        <v>1.5000000000001457E-2</v>
      </c>
      <c r="HV509" s="2"/>
      <c r="HW509" s="525">
        <f>HW464-HW506-HW508-HW105-HW150-HW155-HW208-HW348-HW366-HW377-HW395-HW406</f>
        <v>1.5000000000001998E-2</v>
      </c>
      <c r="HX509" s="2"/>
      <c r="HY509" s="2"/>
      <c r="HZ509" s="2"/>
      <c r="IA509" s="57"/>
      <c r="IB509" s="529" t="s">
        <v>564</v>
      </c>
      <c r="IC509" s="525">
        <f>IC464-IC506-IC508-IC105-IC150-IC155-IC208-IC348-IC366-IC377-IC395-IC406</f>
        <v>2.0050000000000017</v>
      </c>
      <c r="ID509" s="35"/>
      <c r="IE509" s="36"/>
      <c r="IF509" s="525">
        <f>IF464-IF506-IF508-IF105-IF150-IF155-IF208-IF348-IF366-IF377-IF395-IF406</f>
        <v>3.1050000000000018</v>
      </c>
      <c r="IG509" s="35"/>
      <c r="IH509" s="36"/>
      <c r="II509" s="2"/>
      <c r="IJ509" s="2"/>
      <c r="IK509" s="529" t="s">
        <v>564</v>
      </c>
      <c r="IL509" s="525">
        <f>IL464-IL506-IL508-IL105-IL150-IL155-IL208-IL348-IL366-IL377-IL395-IL406</f>
        <v>2.2549999999999999</v>
      </c>
      <c r="IM509" s="35"/>
      <c r="IN509" s="36"/>
      <c r="IO509" s="525">
        <f>IO464-IO506-IO508-IO105-IO150-IO155-IO208-IO348-IO366-IO377-IO395-IO406</f>
        <v>4.0050000000000026</v>
      </c>
      <c r="IP509" s="35"/>
      <c r="IQ509" s="36"/>
      <c r="IR509" s="2"/>
      <c r="IS509" s="2"/>
      <c r="IT509" s="529" t="s">
        <v>564</v>
      </c>
      <c r="IU509" s="525">
        <f>IU464-IU506-IU508-IU105-IU150-IU155-IU208-IU348-IU366-IU377-IU395-IU406</f>
        <v>2.254999999999999</v>
      </c>
      <c r="IV509" s="35"/>
      <c r="IW509" s="36"/>
      <c r="IX509" s="525">
        <f>IX464-IX506-IX508-IX105-IX150-IX155-IX208-IX348-IX366-IX377-IX395-IX406</f>
        <v>5.504999999999999</v>
      </c>
      <c r="IY509" s="35"/>
      <c r="IZ509" s="36"/>
      <c r="JA509" s="2"/>
      <c r="JB509" s="2"/>
      <c r="JC509" s="529" t="s">
        <v>564</v>
      </c>
      <c r="JD509" s="525">
        <f>JD464-JD506-JD508-JD105-JD150-JD155-JD208-JD348-JD366-JD377-JD395-JD406</f>
        <v>1.4999999999996835E-2</v>
      </c>
      <c r="JF509" s="36"/>
      <c r="JG509" s="525">
        <f>JG464-JG506-JG508-JG105-JG150-JG155-JG208-JG348-JG366-JG377-JG395-JG406</f>
        <v>1.5000000000001984E-2</v>
      </c>
      <c r="JH509" s="36"/>
      <c r="JI509" s="36"/>
      <c r="JJ509" s="2"/>
      <c r="JK509" s="57"/>
      <c r="JL509" s="529" t="s">
        <v>564</v>
      </c>
      <c r="JM509" s="525">
        <f>JM464-JM506-JM508-JM105-JM150-JM155-JM208-JM348-JM366-JM377-JM395-JM406</f>
        <v>3.5050000000000008</v>
      </c>
      <c r="JN509" s="22"/>
      <c r="JO509" s="2"/>
      <c r="JP509" s="525">
        <f>JP464-JP506-JP508-JP105-JP150-JP155-JP208-JP348-JP366-JP377-JP395-JP406</f>
        <v>5.0000000000007816E-3</v>
      </c>
      <c r="JQ509" s="22"/>
      <c r="JR509" s="2"/>
      <c r="JS509" s="2"/>
      <c r="JT509" s="2"/>
      <c r="JU509" s="529" t="s">
        <v>564</v>
      </c>
      <c r="JV509" s="525">
        <f>JV464-JV506-JV508-JV105-JV150-JV155-JV208-JV348-JV366-JV377-JV395-JV406</f>
        <v>3.5049999999999999</v>
      </c>
      <c r="JW509" s="22"/>
      <c r="JX509" s="2"/>
      <c r="JY509" s="525">
        <f>JY464-JY506-JY508-JY105-JY150-JY155-JY208-JY348-JY366-JY377-JY395-JY406</f>
        <v>0.50499999999999989</v>
      </c>
      <c r="JZ509" s="22"/>
      <c r="KA509" s="2"/>
      <c r="KB509" s="2"/>
      <c r="KC509" s="2"/>
      <c r="KD509" s="529" t="s">
        <v>564</v>
      </c>
      <c r="KE509" s="525">
        <f>KE464-KE506-KE508-KE105-KE150-KE155-KE208-KE348-KE366-KE377-KE395-KE406</f>
        <v>3.5050000000000008</v>
      </c>
      <c r="KF509" s="22"/>
      <c r="KG509" s="2"/>
      <c r="KH509" s="525">
        <f>KH464-KH506-KH508-KH105-KH150-KH155-KH208-KH348-KH366-KH377-KH395-KH406</f>
        <v>1.0049999999999972</v>
      </c>
      <c r="KI509" s="22"/>
      <c r="KJ509" s="2"/>
      <c r="KK509" s="2"/>
      <c r="KL509" s="2"/>
      <c r="KM509" s="529" t="s">
        <v>564</v>
      </c>
      <c r="KN509" s="525">
        <f>KN464-KN506-KN508-KN105-KN150-KN155-KN208-KN348-KN366-KN377-KN395-KN406</f>
        <v>1.4999999999997016E-2</v>
      </c>
      <c r="KP509" s="2"/>
      <c r="KQ509" s="525">
        <f>KQ464-KQ506-KQ508-KQ105-KQ150-KQ155-KQ208-KQ348-KQ366-KQ377-KQ395-KQ406</f>
        <v>1.5000000000000568E-2</v>
      </c>
      <c r="KR509" s="2"/>
      <c r="KS509" s="2"/>
      <c r="KT509" s="2"/>
      <c r="KU509" s="57"/>
      <c r="KV509" s="529" t="s">
        <v>564</v>
      </c>
      <c r="KW509" s="525">
        <f>KW464-KW506-KW508-KW105-KW150-KW155-KW208-KW348-KW366-KW377-KW395-KW406</f>
        <v>6.0000000000013647E-2</v>
      </c>
      <c r="KX509" s="22"/>
      <c r="KY509" s="2"/>
      <c r="KZ509" s="525">
        <f>KZ464-KZ506-KZ508-KZ105-KZ150-KZ155-KZ208-KZ348-KZ366-KZ377-KZ395-KZ406</f>
        <v>5.9999999999934037E-2</v>
      </c>
      <c r="LA509" s="2"/>
      <c r="LB509" s="57"/>
      <c r="LC509" s="2"/>
      <c r="LD509" s="2"/>
      <c r="LE509" s="2"/>
    </row>
    <row r="510" spans="2:319" ht="16.5" thickTop="1">
      <c r="B510" s="898" t="s">
        <v>565</v>
      </c>
      <c r="C510" s="899"/>
      <c r="D510" s="4"/>
      <c r="E510" s="68"/>
      <c r="F510" s="19"/>
      <c r="G510" s="526">
        <f>SUM(G506:G509)</f>
        <v>3.8209999999999997</v>
      </c>
      <c r="H510" s="35"/>
      <c r="I510" s="36"/>
      <c r="J510" s="526">
        <f>SUM(J506:J509)</f>
        <v>4.1159999999999997</v>
      </c>
      <c r="K510" s="22"/>
      <c r="L510" s="2"/>
      <c r="M510" s="2"/>
      <c r="N510" s="2"/>
      <c r="O510" s="529" t="s">
        <v>566</v>
      </c>
      <c r="P510" s="526">
        <f>SUM(P506:P509)</f>
        <v>0.435</v>
      </c>
      <c r="Q510" s="35"/>
      <c r="R510" s="36"/>
      <c r="S510" s="526">
        <f>SUM(S506:S509)</f>
        <v>5.6573999999999982</v>
      </c>
      <c r="T510" s="22"/>
      <c r="U510" s="2"/>
      <c r="V510" s="2"/>
      <c r="W510" s="2"/>
      <c r="X510" s="529" t="s">
        <v>566</v>
      </c>
      <c r="Y510" s="526">
        <f>SUM(Y506:Y509)</f>
        <v>5.8390000000000004</v>
      </c>
      <c r="Z510" s="35"/>
      <c r="AA510" s="36"/>
      <c r="AB510" s="526">
        <f>SUM(AB506:AB509)</f>
        <v>16.234999999999999</v>
      </c>
      <c r="AC510" s="22"/>
      <c r="AD510" s="2"/>
      <c r="AE510" s="2"/>
      <c r="AF510" s="2"/>
      <c r="AG510" s="529" t="s">
        <v>566</v>
      </c>
      <c r="AH510" s="526">
        <f>SUM(AH506:AH509)</f>
        <v>8.8840000000000003</v>
      </c>
      <c r="AJ510" s="36"/>
      <c r="AK510" s="526">
        <f>SUM(AK506:AK509)</f>
        <v>25.913399999999999</v>
      </c>
      <c r="AL510" s="36"/>
      <c r="AM510" s="36"/>
      <c r="AN510" s="2"/>
      <c r="AO510" s="57"/>
      <c r="AP510" s="529" t="s">
        <v>566</v>
      </c>
      <c r="AQ510" s="526">
        <f>SUM(AQ506:AQ509)</f>
        <v>6.0249999999999986</v>
      </c>
      <c r="AR510" s="22"/>
      <c r="AS510" s="2"/>
      <c r="AT510" s="526">
        <f>SUM(AT506:AT509)</f>
        <v>11.905000000000001</v>
      </c>
      <c r="AU510" s="22"/>
      <c r="AV510" s="2"/>
      <c r="AW510" s="2"/>
      <c r="AX510" s="2"/>
      <c r="AY510" s="529" t="s">
        <v>566</v>
      </c>
      <c r="AZ510" s="526">
        <f>SUM(AZ506:AZ509)</f>
        <v>5.9050000000000002</v>
      </c>
      <c r="BA510" s="22"/>
      <c r="BB510" s="2"/>
      <c r="BC510" s="526">
        <f>SUM(BC506:BC509)</f>
        <v>14.004999999999999</v>
      </c>
      <c r="BD510" s="22"/>
      <c r="BE510" s="2"/>
      <c r="BF510" s="2"/>
      <c r="BG510" s="2"/>
      <c r="BH510" s="529" t="s">
        <v>566</v>
      </c>
      <c r="BI510" s="526">
        <f>SUM(BI506:BI509)</f>
        <v>11.559400000000002</v>
      </c>
      <c r="BJ510" s="22"/>
      <c r="BK510" s="2"/>
      <c r="BL510" s="526">
        <f>SUM(BL506:BL509)</f>
        <v>20.497</v>
      </c>
      <c r="BM510" s="22"/>
      <c r="BN510" s="2"/>
      <c r="BO510" s="2"/>
      <c r="BP510" s="2"/>
      <c r="BQ510" s="529" t="s">
        <v>566</v>
      </c>
      <c r="BR510" s="526">
        <f>SUM(BR506:BR509)</f>
        <v>22.489400000000003</v>
      </c>
      <c r="BT510" s="2"/>
      <c r="BU510" s="526">
        <f>SUM(BU506:BU509)</f>
        <v>44.307000000000002</v>
      </c>
      <c r="BV510" s="2"/>
      <c r="BW510" s="2"/>
      <c r="BX510" s="2"/>
      <c r="BY510" s="57"/>
      <c r="BZ510" s="529" t="s">
        <v>566</v>
      </c>
      <c r="CA510" s="526">
        <f>SUM(CA506:CA509)</f>
        <v>40.617500000000007</v>
      </c>
      <c r="CB510" s="35"/>
      <c r="CC510" s="36"/>
      <c r="CD510" s="526">
        <f>SUM(CD506:CD509)</f>
        <v>69.222499999999982</v>
      </c>
      <c r="CE510" s="35"/>
      <c r="CF510" s="36"/>
      <c r="CG510" s="2"/>
      <c r="CH510" s="2"/>
      <c r="CI510" s="529" t="s">
        <v>566</v>
      </c>
      <c r="CJ510" s="526">
        <f>SUM(CJ506:CJ509)</f>
        <v>9.697000000000001</v>
      </c>
      <c r="CK510" s="35"/>
      <c r="CL510" s="36"/>
      <c r="CM510" s="526">
        <f>SUM(CM506:CM509)</f>
        <v>24.732999999999997</v>
      </c>
      <c r="CN510" s="35"/>
      <c r="CO510" s="36"/>
      <c r="CP510" s="2"/>
      <c r="CQ510" s="2"/>
      <c r="CR510" s="529" t="s">
        <v>566</v>
      </c>
      <c r="CS510" s="526">
        <f>SUM(CS506:CS509)</f>
        <v>15.305</v>
      </c>
      <c r="CT510" s="35"/>
      <c r="CU510" s="36"/>
      <c r="CV510" s="526">
        <f>SUM(CV506:CV509)</f>
        <v>45.285000000000004</v>
      </c>
      <c r="CW510" s="35"/>
      <c r="CX510" s="36"/>
      <c r="CY510" s="2"/>
      <c r="CZ510" s="2"/>
      <c r="DA510" s="529" t="s">
        <v>566</v>
      </c>
      <c r="DB510" s="526">
        <f>SUM(DB506:DB509)</f>
        <v>64.619500000000002</v>
      </c>
      <c r="DD510" s="36"/>
      <c r="DE510" s="526">
        <f>SUM(DE506:DE509)</f>
        <v>136.7405</v>
      </c>
      <c r="DF510" s="36"/>
      <c r="DG510" s="36"/>
      <c r="DH510" s="2"/>
      <c r="DI510" s="57"/>
      <c r="DJ510" s="529" t="s">
        <v>566</v>
      </c>
      <c r="DK510" s="526">
        <f>SUM(DK506:DK509)</f>
        <v>16.405000000000001</v>
      </c>
      <c r="DL510" s="22"/>
      <c r="DM510" s="2"/>
      <c r="DN510" s="526">
        <f>SUM(DN506:DN509)</f>
        <v>19.704999999999998</v>
      </c>
      <c r="DO510" s="22"/>
      <c r="DP510" s="2"/>
      <c r="DQ510" s="2"/>
      <c r="DR510" s="2"/>
      <c r="DS510" s="529" t="s">
        <v>566</v>
      </c>
      <c r="DT510" s="526">
        <f>SUM(DT506:DT509)</f>
        <v>13.196999999999999</v>
      </c>
      <c r="DU510" s="22"/>
      <c r="DV510" s="2"/>
      <c r="DW510" s="526">
        <f>SUM(DW506:DW509)</f>
        <v>18.896999999999998</v>
      </c>
      <c r="DX510" s="22"/>
      <c r="DY510" s="2"/>
      <c r="DZ510" s="2"/>
      <c r="EA510" s="2"/>
      <c r="EB510" s="529" t="s">
        <v>566</v>
      </c>
      <c r="EC510" s="526">
        <f>SUM(EC506:EC509)</f>
        <v>21.305</v>
      </c>
      <c r="ED510" s="22"/>
      <c r="EE510" s="2"/>
      <c r="EF510" s="526">
        <f>SUM(EF506:EF509)</f>
        <v>31.614999999999998</v>
      </c>
      <c r="EG510" s="22"/>
      <c r="EH510" s="2"/>
      <c r="EI510" s="2"/>
      <c r="EJ510" s="2"/>
      <c r="EK510" s="529" t="s">
        <v>566</v>
      </c>
      <c r="EL510" s="526">
        <f>SUM(EL506:EL509)</f>
        <v>48.407000000000011</v>
      </c>
      <c r="EN510" s="2"/>
      <c r="EO510" s="526">
        <f>SUM(EO506:EO509)</f>
        <v>66.716999999999999</v>
      </c>
      <c r="EP510" s="2"/>
      <c r="EQ510" s="2"/>
      <c r="ER510" s="2"/>
      <c r="ES510" s="57"/>
      <c r="ET510" s="529" t="s">
        <v>566</v>
      </c>
      <c r="EU510" s="526">
        <f>SUM(EU506:EU509)</f>
        <v>144.39989999999997</v>
      </c>
      <c r="EV510" s="22"/>
      <c r="EW510" s="2"/>
      <c r="EX510" s="526">
        <f>SUM(EX506:EX509)</f>
        <v>273.67789999999997</v>
      </c>
      <c r="EY510" s="6"/>
      <c r="EZ510" s="58"/>
      <c r="FA510" s="2"/>
      <c r="FB510" s="2"/>
      <c r="FC510" s="2"/>
      <c r="FE510" s="898" t="s">
        <v>565</v>
      </c>
      <c r="FF510" s="899"/>
      <c r="FG510" s="68"/>
      <c r="FH510" s="19"/>
      <c r="FI510" s="526">
        <f>SUM(FI506:FI509)</f>
        <v>15.605</v>
      </c>
      <c r="FJ510" s="35"/>
      <c r="FK510" s="36"/>
      <c r="FL510" s="526">
        <f>SUM(FL506:FL509)</f>
        <v>3.3349999999999991</v>
      </c>
      <c r="FM510" s="22"/>
      <c r="FN510" s="2"/>
      <c r="FO510" s="2"/>
      <c r="FP510" s="2"/>
      <c r="FQ510" s="529" t="s">
        <v>566</v>
      </c>
      <c r="FR510" s="526">
        <f>SUM(FR506:FR509)</f>
        <v>20.704999999999998</v>
      </c>
      <c r="FS510" s="35"/>
      <c r="FT510" s="36"/>
      <c r="FU510" s="526">
        <f>SUM(FU506:FU509)</f>
        <v>9.0150000000000006</v>
      </c>
      <c r="FV510" s="22"/>
      <c r="FW510" s="2"/>
      <c r="FX510" s="2"/>
      <c r="FY510" s="2"/>
      <c r="FZ510" s="529" t="s">
        <v>566</v>
      </c>
      <c r="GA510" s="526">
        <f>SUM(GA506:GA509)</f>
        <v>13.305000000000001</v>
      </c>
      <c r="GB510" s="35"/>
      <c r="GC510" s="36"/>
      <c r="GD510" s="526">
        <f>SUM(GD506:GD509)</f>
        <v>13.997</v>
      </c>
      <c r="GE510" s="22"/>
      <c r="GF510" s="2"/>
      <c r="GG510" s="2"/>
      <c r="GH510" s="2"/>
      <c r="GI510" s="529" t="s">
        <v>566</v>
      </c>
      <c r="GJ510" s="526">
        <f>SUM(GJ506:GJ509)</f>
        <v>29.515000000000001</v>
      </c>
      <c r="GL510" s="36"/>
      <c r="GM510" s="526">
        <f>SUM(GM506:GM509)</f>
        <v>21.617000000000001</v>
      </c>
      <c r="GN510" s="36"/>
      <c r="GO510" s="36"/>
      <c r="GP510" s="2"/>
      <c r="GQ510" s="57"/>
      <c r="GR510" s="529" t="s">
        <v>566</v>
      </c>
      <c r="GS510" s="526">
        <f>SUM(GS506:GS509)</f>
        <v>7.2050000000000001</v>
      </c>
      <c r="GT510" s="22"/>
      <c r="GU510" s="2"/>
      <c r="GV510" s="526">
        <f>SUM(GV506:GV509)</f>
        <v>17.955000000000002</v>
      </c>
      <c r="GW510" s="22"/>
      <c r="GX510" s="2"/>
      <c r="GY510" s="2"/>
      <c r="GZ510" s="2"/>
      <c r="HA510" s="529" t="s">
        <v>566</v>
      </c>
      <c r="HB510" s="526">
        <f>SUM(HB506:HB509)</f>
        <v>10.477000000000002</v>
      </c>
      <c r="HC510" s="22"/>
      <c r="HD510" s="2"/>
      <c r="HE510" s="526">
        <f>SUM(HE506:HE509)</f>
        <v>24.977000000000004</v>
      </c>
      <c r="HF510" s="22"/>
      <c r="HG510" s="2"/>
      <c r="HH510" s="2"/>
      <c r="HI510" s="2"/>
      <c r="HJ510" s="529" t="s">
        <v>566</v>
      </c>
      <c r="HK510" s="526">
        <f>SUM(HK506:HK509)</f>
        <v>14.555</v>
      </c>
      <c r="HL510" s="22"/>
      <c r="HM510" s="2"/>
      <c r="HN510" s="526">
        <f>SUM(HN506:HN509)</f>
        <v>31.043000000000003</v>
      </c>
      <c r="HO510" s="22"/>
      <c r="HP510" s="2"/>
      <c r="HQ510" s="2"/>
      <c r="HR510" s="2"/>
      <c r="HS510" s="529" t="s">
        <v>566</v>
      </c>
      <c r="HT510" s="526">
        <f>SUM(HT506:HT509)</f>
        <v>22.737000000000002</v>
      </c>
      <c r="HV510" s="2"/>
      <c r="HW510" s="526">
        <f>SUM(HW506:HW509)</f>
        <v>53.725000000000001</v>
      </c>
      <c r="HX510" s="2"/>
      <c r="HY510" s="2"/>
      <c r="HZ510" s="2"/>
      <c r="IA510" s="57"/>
      <c r="IB510" s="529" t="s">
        <v>566</v>
      </c>
      <c r="IC510" s="526">
        <f>SUM(IC506:IC509)</f>
        <v>20.922500000000003</v>
      </c>
      <c r="ID510" s="35"/>
      <c r="IE510" s="36"/>
      <c r="IF510" s="526">
        <f>SUM(IF506:IF509)</f>
        <v>76.31750000000001</v>
      </c>
      <c r="IG510" s="35"/>
      <c r="IH510" s="36"/>
      <c r="II510" s="2"/>
      <c r="IJ510" s="2"/>
      <c r="IK510" s="529" t="s">
        <v>566</v>
      </c>
      <c r="IL510" s="526">
        <f>SUM(IL506:IL509)</f>
        <v>13.247</v>
      </c>
      <c r="IM510" s="35"/>
      <c r="IN510" s="36"/>
      <c r="IO510" s="526">
        <f>SUM(IO506:IO509)</f>
        <v>37.233000000000004</v>
      </c>
      <c r="IP510" s="35"/>
      <c r="IQ510" s="36"/>
      <c r="IR510" s="2"/>
      <c r="IS510" s="2"/>
      <c r="IT510" s="529" t="s">
        <v>566</v>
      </c>
      <c r="IU510" s="526">
        <f>SUM(IU506:IU509)</f>
        <v>19.754999999999999</v>
      </c>
      <c r="IV510" s="35"/>
      <c r="IW510" s="36"/>
      <c r="IX510" s="526">
        <f>SUM(IX506:IX509)</f>
        <v>62.724999999999994</v>
      </c>
      <c r="IY510" s="35"/>
      <c r="IZ510" s="36"/>
      <c r="JA510" s="2"/>
      <c r="JB510" s="2"/>
      <c r="JC510" s="529" t="s">
        <v>566</v>
      </c>
      <c r="JD510" s="526">
        <f>SUM(JD506:JD509)</f>
        <v>36.424499999999995</v>
      </c>
      <c r="JF510" s="36"/>
      <c r="JG510" s="526">
        <f>SUM(JG506:JG509)</f>
        <v>142.37550000000002</v>
      </c>
      <c r="JH510" s="36"/>
      <c r="JI510" s="36"/>
      <c r="JJ510" s="2"/>
      <c r="JK510" s="57"/>
      <c r="JL510" s="529" t="s">
        <v>566</v>
      </c>
      <c r="JM510" s="526">
        <f>SUM(JM506:JM509)</f>
        <v>19.105</v>
      </c>
      <c r="JN510" s="22"/>
      <c r="JO510" s="2"/>
      <c r="JP510" s="526">
        <f>SUM(JP506:JP509)</f>
        <v>10.505000000000001</v>
      </c>
      <c r="JQ510" s="22"/>
      <c r="JR510" s="2"/>
      <c r="JS510" s="2"/>
      <c r="JT510" s="2"/>
      <c r="JU510" s="529" t="s">
        <v>566</v>
      </c>
      <c r="JV510" s="526">
        <f>SUM(JV506:JV509)</f>
        <v>16.997</v>
      </c>
      <c r="JW510" s="22"/>
      <c r="JX510" s="2"/>
      <c r="JY510" s="526">
        <f>SUM(JY506:JY509)</f>
        <v>7.0049999999999999</v>
      </c>
      <c r="JZ510" s="22"/>
      <c r="KA510" s="2"/>
      <c r="KB510" s="2"/>
      <c r="KC510" s="2"/>
      <c r="KD510" s="529" t="s">
        <v>566</v>
      </c>
      <c r="KE510" s="526">
        <f>SUM(KE506:KE509)</f>
        <v>27.615000000000002</v>
      </c>
      <c r="KF510" s="22"/>
      <c r="KG510" s="2"/>
      <c r="KH510" s="526">
        <f>SUM(KH506:KH509)</f>
        <v>19.404999999999994</v>
      </c>
      <c r="KI510" s="22"/>
      <c r="KJ510" s="2"/>
      <c r="KK510" s="2"/>
      <c r="KL510" s="2"/>
      <c r="KM510" s="529" t="s">
        <v>566</v>
      </c>
      <c r="KN510" s="526">
        <f>SUM(KN506:KN509)</f>
        <v>39.716999999999999</v>
      </c>
      <c r="KP510" s="2"/>
      <c r="KQ510" s="526">
        <f>SUM(KQ506:KQ509)</f>
        <v>24.414999999999999</v>
      </c>
      <c r="KR510" s="2"/>
      <c r="KS510" s="2"/>
      <c r="KT510" s="2"/>
      <c r="KU510" s="57"/>
      <c r="KV510" s="529" t="s">
        <v>566</v>
      </c>
      <c r="KW510" s="526">
        <f>SUM(KW506:KW509)</f>
        <v>128.39350000000002</v>
      </c>
      <c r="KX510" s="22"/>
      <c r="KY510" s="2"/>
      <c r="KZ510" s="526">
        <f>SUM(KZ506:KZ509)</f>
        <v>242.13249999999996</v>
      </c>
      <c r="LA510" s="6"/>
      <c r="LB510" s="58"/>
      <c r="LC510" s="2"/>
      <c r="LD510" s="2"/>
      <c r="LE510" s="2"/>
    </row>
    <row r="511" spans="2:319">
      <c r="C511" s="519"/>
      <c r="D511" s="519"/>
      <c r="G511" s="527"/>
      <c r="J511" s="527"/>
      <c r="O511" s="529"/>
      <c r="P511" s="527"/>
      <c r="S511" s="527"/>
      <c r="X511" s="529"/>
      <c r="Y511" s="527"/>
      <c r="AB511" s="527"/>
      <c r="AG511" s="529"/>
      <c r="AH511" s="527"/>
      <c r="AK511" s="527"/>
      <c r="AP511" s="529"/>
      <c r="AQ511" s="527"/>
      <c r="AT511" s="527"/>
      <c r="AY511" s="529"/>
      <c r="AZ511" s="527"/>
      <c r="BC511" s="527"/>
      <c r="BH511" s="529"/>
      <c r="BI511" s="527"/>
      <c r="BL511" s="527"/>
      <c r="BQ511" s="529"/>
      <c r="BR511" s="527"/>
      <c r="BU511" s="527"/>
      <c r="BZ511" s="529"/>
      <c r="CA511" s="527"/>
      <c r="CD511" s="527"/>
      <c r="CI511" s="529"/>
      <c r="CJ511" s="527"/>
      <c r="CM511" s="527"/>
      <c r="CR511" s="529"/>
      <c r="CS511" s="527"/>
      <c r="CV511" s="527"/>
      <c r="DA511" s="529"/>
      <c r="DB511" s="527"/>
      <c r="DE511" s="527"/>
      <c r="DJ511" s="529"/>
      <c r="DK511" s="527"/>
      <c r="DN511" s="527"/>
      <c r="DS511" s="529"/>
      <c r="DT511" s="527"/>
      <c r="DW511" s="527"/>
      <c r="EB511" s="529"/>
      <c r="EC511" s="527"/>
      <c r="EF511" s="527"/>
      <c r="EK511" s="529"/>
      <c r="EL511" s="527"/>
      <c r="EO511" s="527"/>
      <c r="ET511" s="529"/>
      <c r="EU511" s="527"/>
      <c r="EX511" s="527"/>
      <c r="FF511" s="519"/>
      <c r="FI511" s="527"/>
      <c r="FL511" s="527"/>
      <c r="FQ511" s="529"/>
      <c r="FR511" s="527"/>
      <c r="FU511" s="527"/>
      <c r="FZ511" s="529"/>
      <c r="GA511" s="527"/>
      <c r="GD511" s="527"/>
      <c r="GI511" s="529"/>
      <c r="GJ511" s="527"/>
      <c r="GM511" s="527"/>
      <c r="GR511" s="529"/>
      <c r="GS511" s="527"/>
      <c r="GV511" s="527"/>
      <c r="HA511" s="529"/>
      <c r="HB511" s="527"/>
      <c r="HE511" s="527"/>
      <c r="HJ511" s="529"/>
      <c r="HK511" s="527"/>
      <c r="HN511" s="527"/>
      <c r="HS511" s="529"/>
      <c r="HT511" s="527"/>
      <c r="HW511" s="527"/>
      <c r="IB511" s="529"/>
      <c r="IC511" s="527"/>
      <c r="IF511" s="527"/>
      <c r="IK511" s="529"/>
      <c r="IL511" s="527"/>
      <c r="IO511" s="527"/>
      <c r="IT511" s="529"/>
      <c r="IU511" s="527"/>
      <c r="IX511" s="527"/>
      <c r="JC511" s="529"/>
      <c r="JD511" s="527"/>
      <c r="JG511" s="527"/>
      <c r="JL511" s="529"/>
      <c r="JM511" s="527"/>
      <c r="JP511" s="527"/>
      <c r="JU511" s="529"/>
      <c r="JV511" s="527"/>
      <c r="JY511" s="527"/>
      <c r="KD511" s="529"/>
      <c r="KE511" s="527"/>
      <c r="KH511" s="527"/>
      <c r="KM511" s="529"/>
      <c r="KN511" s="527"/>
      <c r="KQ511" s="527"/>
      <c r="KV511" s="529"/>
      <c r="KW511" s="527"/>
      <c r="KZ511" s="527"/>
    </row>
    <row r="512" spans="2:319">
      <c r="B512" s="900" t="s">
        <v>183</v>
      </c>
      <c r="C512" s="520" t="s">
        <v>567</v>
      </c>
      <c r="D512" s="689"/>
      <c r="G512" s="524">
        <f>G99-G36</f>
        <v>60</v>
      </c>
      <c r="J512" s="524">
        <f>J99-J36</f>
        <v>60</v>
      </c>
      <c r="O512" s="529" t="s">
        <v>568</v>
      </c>
      <c r="P512" s="524">
        <f>P99-P36</f>
        <v>60</v>
      </c>
      <c r="S512" s="524">
        <f>S99-S36</f>
        <v>249.501</v>
      </c>
      <c r="X512" s="529" t="s">
        <v>568</v>
      </c>
      <c r="Y512" s="524">
        <f>Y99-Y36</f>
        <v>149.501</v>
      </c>
      <c r="AB512" s="524">
        <f>AB99-AB36</f>
        <v>100</v>
      </c>
      <c r="AG512" s="529" t="s">
        <v>568</v>
      </c>
      <c r="AH512" s="524">
        <f>AH99-AH36</f>
        <v>269.50099999999998</v>
      </c>
      <c r="AK512" s="524">
        <f>AK99-AK36</f>
        <v>409.50099999999998</v>
      </c>
      <c r="AP512" s="529" t="s">
        <v>568</v>
      </c>
      <c r="AQ512" s="524">
        <f>AQ99-AQ36</f>
        <v>130</v>
      </c>
      <c r="AT512" s="524">
        <f>AT99-AT36</f>
        <v>249.501</v>
      </c>
      <c r="AY512" s="529" t="s">
        <v>568</v>
      </c>
      <c r="AZ512" s="524">
        <f>AZ99-AZ36</f>
        <v>80</v>
      </c>
      <c r="BC512" s="524">
        <f>BC99-BC36</f>
        <v>275</v>
      </c>
      <c r="BH512" s="529" t="s">
        <v>568</v>
      </c>
      <c r="BI512" s="524">
        <f>BI99-BI36</f>
        <v>277.50099999999998</v>
      </c>
      <c r="BL512" s="524">
        <f>BL99-BL36</f>
        <v>401.50099999999998</v>
      </c>
      <c r="BQ512" s="529" t="s">
        <v>568</v>
      </c>
      <c r="BR512" s="524">
        <f>BR99-BR36</f>
        <v>487.50099999999998</v>
      </c>
      <c r="BU512" s="524">
        <f>BU99-BU36</f>
        <v>926.00199999999995</v>
      </c>
      <c r="BZ512" s="529" t="s">
        <v>568</v>
      </c>
      <c r="CA512" s="524">
        <f>CA99-CA36</f>
        <v>80</v>
      </c>
      <c r="CD512" s="524">
        <f>CD99-CD36</f>
        <v>150</v>
      </c>
      <c r="CI512" s="529" t="s">
        <v>568</v>
      </c>
      <c r="CJ512" s="524">
        <f>CJ99-CJ36</f>
        <v>229.501</v>
      </c>
      <c r="CM512" s="524">
        <f>CM99-CM36</f>
        <v>249.501</v>
      </c>
      <c r="CR512" s="529" t="s">
        <v>568</v>
      </c>
      <c r="CS512" s="524">
        <f>CS99-CS36</f>
        <v>90</v>
      </c>
      <c r="CV512" s="524">
        <f>CV99-CV36</f>
        <v>285</v>
      </c>
      <c r="DA512" s="529" t="s">
        <v>568</v>
      </c>
      <c r="DB512" s="524">
        <f>DB99-DB36</f>
        <v>399.50099999999998</v>
      </c>
      <c r="DE512" s="524">
        <f>DE99-DE36</f>
        <v>684.50099999999998</v>
      </c>
      <c r="DJ512" s="529" t="s">
        <v>568</v>
      </c>
      <c r="DK512" s="524">
        <f>DK99-DK36</f>
        <v>130</v>
      </c>
      <c r="DN512" s="524">
        <f>DN99-DN36</f>
        <v>399.00200000000001</v>
      </c>
      <c r="DS512" s="529" t="s">
        <v>568</v>
      </c>
      <c r="DT512" s="524">
        <f>DT99-DT36</f>
        <v>80</v>
      </c>
      <c r="DW512" s="524">
        <f>DW99-DW36</f>
        <v>100</v>
      </c>
      <c r="EB512" s="529" t="s">
        <v>568</v>
      </c>
      <c r="EC512" s="524">
        <f>EC99-EC36</f>
        <v>130</v>
      </c>
      <c r="EF512" s="524">
        <f>EF99-EF36</f>
        <v>285</v>
      </c>
      <c r="EK512" s="529" t="s">
        <v>568</v>
      </c>
      <c r="EL512" s="524">
        <f>EL99-EL36</f>
        <v>340</v>
      </c>
      <c r="EO512" s="524">
        <f>EO99-EO36</f>
        <v>784.00199999999995</v>
      </c>
      <c r="ET512" s="529" t="s">
        <v>568</v>
      </c>
      <c r="EU512" s="524">
        <f>EU99-EU36</f>
        <v>1496.5029999999999</v>
      </c>
      <c r="EX512" s="524">
        <f>EX99-EX36</f>
        <v>2804.0059999999999</v>
      </c>
      <c r="FE512" s="900" t="s">
        <v>183</v>
      </c>
      <c r="FF512" s="520" t="s">
        <v>567</v>
      </c>
      <c r="FI512" s="524">
        <f>FI99-FI36</f>
        <v>90</v>
      </c>
      <c r="FL512" s="524">
        <f>FL99-FL36</f>
        <v>60</v>
      </c>
      <c r="FQ512" s="529" t="s">
        <v>568</v>
      </c>
      <c r="FR512" s="524">
        <f>FR99-FR36</f>
        <v>229.501</v>
      </c>
      <c r="FU512" s="524">
        <f>FU99-FU36</f>
        <v>249.501</v>
      </c>
      <c r="FZ512" s="529" t="s">
        <v>568</v>
      </c>
      <c r="GA512" s="524">
        <f>GA99-GA36</f>
        <v>80</v>
      </c>
      <c r="GD512" s="524">
        <f>GD99-GD36</f>
        <v>100</v>
      </c>
      <c r="GI512" s="529" t="s">
        <v>568</v>
      </c>
      <c r="GJ512" s="524">
        <f>GJ99-GJ36</f>
        <v>399.50099999999998</v>
      </c>
      <c r="GM512" s="524">
        <f>GM99-GM36</f>
        <v>409.50099999999998</v>
      </c>
      <c r="GR512" s="529" t="s">
        <v>568</v>
      </c>
      <c r="GS512" s="524">
        <f>GS99-GS36</f>
        <v>80</v>
      </c>
      <c r="GV512" s="524">
        <f>GV99-GV36</f>
        <v>249.501</v>
      </c>
      <c r="HA512" s="529" t="s">
        <v>568</v>
      </c>
      <c r="HB512" s="524">
        <f>HB99-HB36</f>
        <v>80</v>
      </c>
      <c r="HE512" s="524">
        <f>HE99-HE36</f>
        <v>275</v>
      </c>
      <c r="HJ512" s="529" t="s">
        <v>568</v>
      </c>
      <c r="HK512" s="524">
        <f>HK99-HK36</f>
        <v>277.50099999999998</v>
      </c>
      <c r="HN512" s="524">
        <f>HN99-HN36</f>
        <v>401.50099999999998</v>
      </c>
      <c r="HS512" s="529" t="s">
        <v>568</v>
      </c>
      <c r="HT512" s="524">
        <f>HT99-HT36</f>
        <v>437.50099999999998</v>
      </c>
      <c r="HW512" s="524">
        <f>HW99-HW36</f>
        <v>926.00199999999995</v>
      </c>
      <c r="IB512" s="529" t="s">
        <v>568</v>
      </c>
      <c r="IC512" s="524">
        <f>IC99-IC36</f>
        <v>130</v>
      </c>
      <c r="IF512" s="524">
        <f>IF99-IF36</f>
        <v>150</v>
      </c>
      <c r="IK512" s="529" t="s">
        <v>568</v>
      </c>
      <c r="IL512" s="524">
        <f>IL99-IL36</f>
        <v>229.501</v>
      </c>
      <c r="IO512" s="524">
        <f>IO99-IO36</f>
        <v>249.501</v>
      </c>
      <c r="IT512" s="529" t="s">
        <v>568</v>
      </c>
      <c r="IU512" s="524">
        <f>IU99-IU36</f>
        <v>90</v>
      </c>
      <c r="IX512" s="524">
        <f>IX99-IX36</f>
        <v>285</v>
      </c>
      <c r="JC512" s="529" t="s">
        <v>568</v>
      </c>
      <c r="JD512" s="524">
        <f>JD99-JD36</f>
        <v>449.50099999999998</v>
      </c>
      <c r="JG512" s="524">
        <f>JG99-JG36</f>
        <v>684.50099999999998</v>
      </c>
      <c r="JL512" s="529" t="s">
        <v>568</v>
      </c>
      <c r="JM512" s="524">
        <f>JM99-JM36</f>
        <v>80</v>
      </c>
      <c r="JP512" s="524">
        <f>JP99-JP36</f>
        <v>399.00200000000001</v>
      </c>
      <c r="JU512" s="529" t="s">
        <v>568</v>
      </c>
      <c r="JV512" s="524">
        <f>JV99-JV36</f>
        <v>80</v>
      </c>
      <c r="JY512" s="524">
        <f>JY99-JY36</f>
        <v>100</v>
      </c>
      <c r="KD512" s="529" t="s">
        <v>568</v>
      </c>
      <c r="KE512" s="524">
        <f>KE99-KE36</f>
        <v>305</v>
      </c>
      <c r="KH512" s="524">
        <f>KH99-KH36</f>
        <v>285</v>
      </c>
      <c r="KM512" s="529" t="s">
        <v>568</v>
      </c>
      <c r="KN512" s="524">
        <f>KN99-KN36</f>
        <v>465</v>
      </c>
      <c r="KQ512" s="524">
        <f>KQ99-KQ36</f>
        <v>784.00199999999995</v>
      </c>
      <c r="KV512" s="529" t="s">
        <v>568</v>
      </c>
      <c r="KW512" s="524">
        <f>KW99-KW36</f>
        <v>1751.5029999999999</v>
      </c>
      <c r="KZ512" s="524">
        <f>KZ99-KZ36</f>
        <v>2804.0059999999999</v>
      </c>
    </row>
    <row r="513" spans="2:312" ht="16.5" thickBot="1">
      <c r="B513" s="901"/>
      <c r="C513" s="521" t="s">
        <v>569</v>
      </c>
      <c r="D513" s="689"/>
      <c r="G513" s="522">
        <f>G36*5980</f>
        <v>0</v>
      </c>
      <c r="J513" s="522">
        <f>J36*5980</f>
        <v>0</v>
      </c>
      <c r="O513" s="529" t="s">
        <v>570</v>
      </c>
      <c r="P513" s="522">
        <f>P36*5980</f>
        <v>0</v>
      </c>
      <c r="S513" s="522">
        <f>S36*5980</f>
        <v>0</v>
      </c>
      <c r="X513" s="529" t="s">
        <v>570</v>
      </c>
      <c r="Y513" s="522">
        <f>Y36*5980</f>
        <v>0</v>
      </c>
      <c r="AA513" s="37"/>
      <c r="AB513" s="522">
        <f>AB36*5980</f>
        <v>0</v>
      </c>
      <c r="AG513" s="529" t="s">
        <v>570</v>
      </c>
      <c r="AH513" s="522">
        <f>AH36*5980</f>
        <v>0</v>
      </c>
      <c r="AK513" s="522">
        <f>AK36*5980</f>
        <v>0</v>
      </c>
      <c r="AP513" s="529" t="s">
        <v>570</v>
      </c>
      <c r="AQ513" s="522">
        <f>AQ36*5980</f>
        <v>0</v>
      </c>
      <c r="AT513" s="522">
        <f>AT36*5980</f>
        <v>0</v>
      </c>
      <c r="AY513" s="529" t="s">
        <v>570</v>
      </c>
      <c r="AZ513" s="522">
        <f>AZ36*5980</f>
        <v>0</v>
      </c>
      <c r="BC513" s="522">
        <f>BC36*5980</f>
        <v>0</v>
      </c>
      <c r="BH513" s="529" t="s">
        <v>570</v>
      </c>
      <c r="BI513" s="522">
        <f>BI36*5980</f>
        <v>0</v>
      </c>
      <c r="BK513" s="5"/>
      <c r="BL513" s="522">
        <f>BL36*5980</f>
        <v>0</v>
      </c>
      <c r="BQ513" s="529" t="s">
        <v>570</v>
      </c>
      <c r="BR513" s="522">
        <f>BR36*5980</f>
        <v>0</v>
      </c>
      <c r="BU513" s="522">
        <f>BU36*5980</f>
        <v>0</v>
      </c>
      <c r="BZ513" s="529" t="s">
        <v>570</v>
      </c>
      <c r="CA513" s="522">
        <f>CA36*5980</f>
        <v>0</v>
      </c>
      <c r="CD513" s="522">
        <f>CD36*5980</f>
        <v>0</v>
      </c>
      <c r="CI513" s="529" t="s">
        <v>570</v>
      </c>
      <c r="CJ513" s="522">
        <f>CJ36*5980</f>
        <v>0</v>
      </c>
      <c r="CM513" s="522">
        <f>CM36*5980</f>
        <v>0</v>
      </c>
      <c r="CR513" s="529" t="s">
        <v>570</v>
      </c>
      <c r="CS513" s="522">
        <f>CS36*5980</f>
        <v>0</v>
      </c>
      <c r="CV513" s="522">
        <f>CV36*5980</f>
        <v>0</v>
      </c>
      <c r="DA513" s="529" t="s">
        <v>570</v>
      </c>
      <c r="DB513" s="522">
        <f>DB36*5980</f>
        <v>0</v>
      </c>
      <c r="DE513" s="522">
        <f>DE36*5980</f>
        <v>0</v>
      </c>
      <c r="DJ513" s="529" t="s">
        <v>570</v>
      </c>
      <c r="DK513" s="522">
        <f>DK36*5980</f>
        <v>0</v>
      </c>
      <c r="DN513" s="522">
        <f>DN36*5980</f>
        <v>0</v>
      </c>
      <c r="DS513" s="529" t="s">
        <v>570</v>
      </c>
      <c r="DT513" s="522">
        <f>DT36*5980</f>
        <v>0</v>
      </c>
      <c r="DW513" s="522">
        <f>DW36*5980</f>
        <v>0</v>
      </c>
      <c r="EB513" s="529" t="s">
        <v>570</v>
      </c>
      <c r="EC513" s="522">
        <f>EC36*5980</f>
        <v>0</v>
      </c>
      <c r="EF513" s="522">
        <f>EF36*5980</f>
        <v>0</v>
      </c>
      <c r="EK513" s="529" t="s">
        <v>570</v>
      </c>
      <c r="EL513" s="522">
        <f>EL36*5980</f>
        <v>0</v>
      </c>
      <c r="EO513" s="522">
        <f>EO36*5980</f>
        <v>0</v>
      </c>
      <c r="ET513" s="529" t="s">
        <v>570</v>
      </c>
      <c r="EU513" s="522">
        <f>EU36*5980</f>
        <v>0</v>
      </c>
      <c r="EX513" s="522">
        <f>EX36*5980</f>
        <v>0</v>
      </c>
      <c r="FE513" s="901"/>
      <c r="FF513" s="521" t="s">
        <v>569</v>
      </c>
      <c r="FI513" s="522">
        <f>FI36*5980</f>
        <v>0</v>
      </c>
      <c r="FL513" s="522">
        <f>FL36*5980</f>
        <v>0</v>
      </c>
      <c r="FQ513" s="529" t="s">
        <v>570</v>
      </c>
      <c r="FR513" s="522">
        <f>FR36*5980</f>
        <v>0</v>
      </c>
      <c r="FU513" s="522">
        <f>FU36*5980</f>
        <v>0</v>
      </c>
      <c r="FZ513" s="529" t="s">
        <v>570</v>
      </c>
      <c r="GA513" s="522">
        <f>GA36*5980</f>
        <v>0</v>
      </c>
      <c r="GC513" s="37"/>
      <c r="GD513" s="522">
        <f>GD36*5980</f>
        <v>0</v>
      </c>
      <c r="GI513" s="529" t="s">
        <v>570</v>
      </c>
      <c r="GJ513" s="522">
        <f>GJ36*5980</f>
        <v>0</v>
      </c>
      <c r="GM513" s="522">
        <f>GM36*5980</f>
        <v>0</v>
      </c>
      <c r="GR513" s="529" t="s">
        <v>570</v>
      </c>
      <c r="GS513" s="522">
        <f>GS36*5980</f>
        <v>0</v>
      </c>
      <c r="GV513" s="522">
        <f>GV36*5980</f>
        <v>0</v>
      </c>
      <c r="HA513" s="529" t="s">
        <v>570</v>
      </c>
      <c r="HB513" s="522">
        <f>HB36*5980</f>
        <v>0</v>
      </c>
      <c r="HE513" s="522">
        <f>HE36*5980</f>
        <v>0</v>
      </c>
      <c r="HJ513" s="529" t="s">
        <v>570</v>
      </c>
      <c r="HK513" s="522">
        <f>HK36*5980</f>
        <v>0</v>
      </c>
      <c r="HM513" s="5"/>
      <c r="HN513" s="522">
        <f>HN36*5980</f>
        <v>0</v>
      </c>
      <c r="HS513" s="529" t="s">
        <v>570</v>
      </c>
      <c r="HT513" s="522">
        <f>HT36*5980</f>
        <v>0</v>
      </c>
      <c r="HW513" s="522">
        <f>HW36*5980</f>
        <v>0</v>
      </c>
      <c r="IB513" s="529" t="s">
        <v>570</v>
      </c>
      <c r="IC513" s="522">
        <f>IC36*5980</f>
        <v>0</v>
      </c>
      <c r="IF513" s="522">
        <f>IF36*5980</f>
        <v>0</v>
      </c>
      <c r="IK513" s="529" t="s">
        <v>570</v>
      </c>
      <c r="IL513" s="522">
        <f>IL36*5980</f>
        <v>0</v>
      </c>
      <c r="IO513" s="522">
        <f>IO36*5980</f>
        <v>0</v>
      </c>
      <c r="IT513" s="529" t="s">
        <v>570</v>
      </c>
      <c r="IU513" s="522">
        <f>IU36*5980</f>
        <v>0</v>
      </c>
      <c r="IX513" s="522">
        <f>IX36*5980</f>
        <v>0</v>
      </c>
      <c r="JC513" s="529" t="s">
        <v>570</v>
      </c>
      <c r="JD513" s="522">
        <f>JD36*5980</f>
        <v>0</v>
      </c>
      <c r="JG513" s="522">
        <f>JG36*5980</f>
        <v>0</v>
      </c>
      <c r="JL513" s="529" t="s">
        <v>570</v>
      </c>
      <c r="JM513" s="522">
        <f>JM36*5980</f>
        <v>0</v>
      </c>
      <c r="JP513" s="522">
        <f>JP36*5980</f>
        <v>0</v>
      </c>
      <c r="JU513" s="529" t="s">
        <v>570</v>
      </c>
      <c r="JV513" s="522">
        <f>JV36*5980</f>
        <v>0</v>
      </c>
      <c r="JY513" s="522">
        <f>JY36*5980</f>
        <v>0</v>
      </c>
      <c r="KD513" s="529" t="s">
        <v>570</v>
      </c>
      <c r="KE513" s="522">
        <f>KE36*5980</f>
        <v>0</v>
      </c>
      <c r="KH513" s="522">
        <f>KH36*5980</f>
        <v>0</v>
      </c>
      <c r="KM513" s="529" t="s">
        <v>570</v>
      </c>
      <c r="KN513" s="522">
        <f>KN36*5980</f>
        <v>0</v>
      </c>
      <c r="KQ513" s="522">
        <f>KQ36*5980</f>
        <v>0</v>
      </c>
      <c r="KV513" s="529" t="s">
        <v>570</v>
      </c>
      <c r="KW513" s="522">
        <f>KW36*5980</f>
        <v>0</v>
      </c>
      <c r="KZ513" s="522">
        <f>KZ36*5980</f>
        <v>0</v>
      </c>
    </row>
    <row r="514" spans="2:312" ht="16.5" thickTop="1">
      <c r="B514" s="902" t="s">
        <v>571</v>
      </c>
      <c r="C514" s="902"/>
      <c r="D514" s="4"/>
      <c r="G514" s="526">
        <f>G512+G513</f>
        <v>60</v>
      </c>
      <c r="J514" s="526">
        <f>J512+J513</f>
        <v>60</v>
      </c>
      <c r="O514" s="529" t="s">
        <v>572</v>
      </c>
      <c r="P514" s="526">
        <f>P512+P513</f>
        <v>60</v>
      </c>
      <c r="S514" s="526">
        <f>S512+S513</f>
        <v>249.501</v>
      </c>
      <c r="X514" s="529" t="s">
        <v>572</v>
      </c>
      <c r="Y514" s="526">
        <f>Y512+Y513</f>
        <v>149.501</v>
      </c>
      <c r="AB514" s="526">
        <f>AB512+AB513</f>
        <v>100</v>
      </c>
      <c r="AG514" s="529" t="s">
        <v>572</v>
      </c>
      <c r="AH514" s="526">
        <f>AH512+AH513</f>
        <v>269.50099999999998</v>
      </c>
      <c r="AK514" s="526">
        <f>AK512+AK513</f>
        <v>409.50099999999998</v>
      </c>
      <c r="AP514" s="529" t="s">
        <v>572</v>
      </c>
      <c r="AQ514" s="526">
        <f>AQ512+AQ513</f>
        <v>130</v>
      </c>
      <c r="AT514" s="526">
        <f>AT512+AT513</f>
        <v>249.501</v>
      </c>
      <c r="AY514" s="529" t="s">
        <v>572</v>
      </c>
      <c r="AZ514" s="526">
        <f>AZ512+AZ513</f>
        <v>80</v>
      </c>
      <c r="BC514" s="526">
        <f>BC512+BC513</f>
        <v>275</v>
      </c>
      <c r="BH514" s="529" t="s">
        <v>572</v>
      </c>
      <c r="BI514" s="526">
        <f>BI512+BI513</f>
        <v>277.50099999999998</v>
      </c>
      <c r="BL514" s="526">
        <f>BL512+BL513</f>
        <v>401.50099999999998</v>
      </c>
      <c r="BQ514" s="529" t="s">
        <v>572</v>
      </c>
      <c r="BR514" s="526">
        <f>BR512+BR513</f>
        <v>487.50099999999998</v>
      </c>
      <c r="BU514" s="526">
        <f>BU512+BU513</f>
        <v>926.00199999999995</v>
      </c>
      <c r="BZ514" s="529" t="s">
        <v>572</v>
      </c>
      <c r="CA514" s="526">
        <f>CA512+CA513</f>
        <v>80</v>
      </c>
      <c r="CD514" s="526">
        <f>CD512+CD513</f>
        <v>150</v>
      </c>
      <c r="CI514" s="529" t="s">
        <v>572</v>
      </c>
      <c r="CJ514" s="526">
        <f>CJ512+CJ513</f>
        <v>229.501</v>
      </c>
      <c r="CM514" s="526">
        <f>CM512+CM513</f>
        <v>249.501</v>
      </c>
      <c r="CR514" s="529" t="s">
        <v>572</v>
      </c>
      <c r="CS514" s="526">
        <f>CS512+CS513</f>
        <v>90</v>
      </c>
      <c r="CV514" s="526">
        <f>CV512+CV513</f>
        <v>285</v>
      </c>
      <c r="DA514" s="529" t="s">
        <v>572</v>
      </c>
      <c r="DB514" s="526">
        <f>DB512+DB513</f>
        <v>399.50099999999998</v>
      </c>
      <c r="DE514" s="526">
        <f>DE512+DE513</f>
        <v>684.50099999999998</v>
      </c>
      <c r="DJ514" s="529" t="s">
        <v>572</v>
      </c>
      <c r="DK514" s="526">
        <f>DK512+DK513</f>
        <v>130</v>
      </c>
      <c r="DN514" s="526">
        <f>DN512+DN513</f>
        <v>399.00200000000001</v>
      </c>
      <c r="DS514" s="529" t="s">
        <v>572</v>
      </c>
      <c r="DT514" s="526">
        <f>DT512+DT513</f>
        <v>80</v>
      </c>
      <c r="DW514" s="526">
        <f>DW512+DW513</f>
        <v>100</v>
      </c>
      <c r="EB514" s="529" t="s">
        <v>572</v>
      </c>
      <c r="EC514" s="526">
        <f>EC512+EC513</f>
        <v>130</v>
      </c>
      <c r="EF514" s="526">
        <f>EF512+EF513</f>
        <v>285</v>
      </c>
      <c r="EK514" s="529" t="s">
        <v>572</v>
      </c>
      <c r="EL514" s="526">
        <f>EL512+EL513</f>
        <v>340</v>
      </c>
      <c r="EO514" s="526">
        <f>EO512+EO513</f>
        <v>784.00199999999995</v>
      </c>
      <c r="ET514" s="529" t="s">
        <v>572</v>
      </c>
      <c r="EU514" s="526">
        <f>EU512+EU513</f>
        <v>1496.5029999999999</v>
      </c>
      <c r="EX514" s="526">
        <f>EX512+EX513</f>
        <v>2804.0059999999999</v>
      </c>
      <c r="FE514" s="902" t="s">
        <v>571</v>
      </c>
      <c r="FF514" s="902"/>
      <c r="FI514" s="526">
        <f>FI512+FI513</f>
        <v>90</v>
      </c>
      <c r="FL514" s="526">
        <f>FL512+FL513</f>
        <v>60</v>
      </c>
      <c r="FQ514" s="529" t="s">
        <v>572</v>
      </c>
      <c r="FR514" s="526">
        <f>FR512+FR513</f>
        <v>229.501</v>
      </c>
      <c r="FU514" s="526">
        <f>FU512+FU513</f>
        <v>249.501</v>
      </c>
      <c r="FZ514" s="529" t="s">
        <v>572</v>
      </c>
      <c r="GA514" s="526">
        <f>GA512+GA513</f>
        <v>80</v>
      </c>
      <c r="GD514" s="526">
        <f>GD512+GD513</f>
        <v>100</v>
      </c>
      <c r="GI514" s="529" t="s">
        <v>572</v>
      </c>
      <c r="GJ514" s="526">
        <f>GJ512+GJ513</f>
        <v>399.50099999999998</v>
      </c>
      <c r="GM514" s="526">
        <f>GM512+GM513</f>
        <v>409.50099999999998</v>
      </c>
      <c r="GR514" s="529" t="s">
        <v>572</v>
      </c>
      <c r="GS514" s="526">
        <f>GS512+GS513</f>
        <v>80</v>
      </c>
      <c r="GV514" s="526">
        <f>GV512+GV513</f>
        <v>249.501</v>
      </c>
      <c r="HA514" s="529" t="s">
        <v>572</v>
      </c>
      <c r="HB514" s="526">
        <f>HB512+HB513</f>
        <v>80</v>
      </c>
      <c r="HE514" s="526">
        <f>HE512+HE513</f>
        <v>275</v>
      </c>
      <c r="HJ514" s="529" t="s">
        <v>572</v>
      </c>
      <c r="HK514" s="526">
        <f>HK512+HK513</f>
        <v>277.50099999999998</v>
      </c>
      <c r="HN514" s="526">
        <f>HN512+HN513</f>
        <v>401.50099999999998</v>
      </c>
      <c r="HS514" s="529" t="s">
        <v>572</v>
      </c>
      <c r="HT514" s="526">
        <f>HT512+HT513</f>
        <v>437.50099999999998</v>
      </c>
      <c r="HW514" s="526">
        <f>HW512+HW513</f>
        <v>926.00199999999995</v>
      </c>
      <c r="IB514" s="529" t="s">
        <v>572</v>
      </c>
      <c r="IC514" s="526">
        <f>IC512+IC513</f>
        <v>130</v>
      </c>
      <c r="IF514" s="526">
        <f>IF512+IF513</f>
        <v>150</v>
      </c>
      <c r="IK514" s="529" t="s">
        <v>572</v>
      </c>
      <c r="IL514" s="526">
        <f>IL512+IL513</f>
        <v>229.501</v>
      </c>
      <c r="IO514" s="526">
        <f>IO512+IO513</f>
        <v>249.501</v>
      </c>
      <c r="IT514" s="529" t="s">
        <v>572</v>
      </c>
      <c r="IU514" s="526">
        <f>IU512+IU513</f>
        <v>90</v>
      </c>
      <c r="IX514" s="526">
        <f>IX512+IX513</f>
        <v>285</v>
      </c>
      <c r="JC514" s="529" t="s">
        <v>572</v>
      </c>
      <c r="JD514" s="526">
        <f>JD512+JD513</f>
        <v>449.50099999999998</v>
      </c>
      <c r="JG514" s="526">
        <f>JG512+JG513</f>
        <v>684.50099999999998</v>
      </c>
      <c r="JL514" s="529" t="s">
        <v>572</v>
      </c>
      <c r="JM514" s="526">
        <f>JM512+JM513</f>
        <v>80</v>
      </c>
      <c r="JP514" s="526">
        <f>JP512+JP513</f>
        <v>399.00200000000001</v>
      </c>
      <c r="JU514" s="529" t="s">
        <v>572</v>
      </c>
      <c r="JV514" s="526">
        <f>JV512+JV513</f>
        <v>80</v>
      </c>
      <c r="JY514" s="526">
        <f>JY512+JY513</f>
        <v>100</v>
      </c>
      <c r="KD514" s="529" t="s">
        <v>572</v>
      </c>
      <c r="KE514" s="526">
        <f>KE512+KE513</f>
        <v>305</v>
      </c>
      <c r="KH514" s="526">
        <f>KH512+KH513</f>
        <v>285</v>
      </c>
      <c r="KM514" s="529" t="s">
        <v>572</v>
      </c>
      <c r="KN514" s="526">
        <f>KN512+KN513</f>
        <v>465</v>
      </c>
      <c r="KQ514" s="526">
        <f>KQ512+KQ513</f>
        <v>784.00199999999995</v>
      </c>
      <c r="KV514" s="529" t="s">
        <v>572</v>
      </c>
      <c r="KW514" s="526">
        <f>KW512+KW513</f>
        <v>1751.5029999999999</v>
      </c>
      <c r="KZ514" s="526">
        <f>KZ512+KZ513</f>
        <v>2804.0059999999999</v>
      </c>
    </row>
    <row r="515" spans="2:312">
      <c r="G515" s="527"/>
      <c r="J515" s="527"/>
      <c r="O515" s="529"/>
      <c r="P515" s="527"/>
      <c r="S515" s="527"/>
      <c r="X515" s="529"/>
      <c r="Y515" s="527"/>
      <c r="AB515" s="527"/>
      <c r="AG515" s="529"/>
      <c r="AH515" s="527"/>
      <c r="AK515" s="527"/>
      <c r="AP515" s="529"/>
      <c r="AQ515" s="527"/>
      <c r="AT515" s="527"/>
      <c r="AY515" s="529"/>
      <c r="AZ515" s="527"/>
      <c r="BC515" s="527"/>
      <c r="BH515" s="529"/>
      <c r="BI515" s="527"/>
      <c r="BL515" s="527"/>
      <c r="BQ515" s="529"/>
      <c r="BR515" s="527"/>
      <c r="BU515" s="527"/>
      <c r="BZ515" s="529"/>
      <c r="CA515" s="527"/>
      <c r="CD515" s="527"/>
      <c r="CI515" s="529"/>
      <c r="CJ515" s="527"/>
      <c r="CM515" s="527"/>
      <c r="CR515" s="529"/>
      <c r="CS515" s="527"/>
      <c r="CV515" s="527"/>
      <c r="DA515" s="529"/>
      <c r="DB515" s="527"/>
      <c r="DE515" s="527"/>
      <c r="DJ515" s="529"/>
      <c r="DK515" s="527"/>
      <c r="DN515" s="527"/>
      <c r="DS515" s="529"/>
      <c r="DT515" s="527"/>
      <c r="DW515" s="527"/>
      <c r="EB515" s="529"/>
      <c r="EC515" s="527"/>
      <c r="EF515" s="527"/>
      <c r="EK515" s="529"/>
      <c r="EL515" s="527"/>
      <c r="EO515" s="527"/>
      <c r="ET515" s="529"/>
      <c r="EU515" s="527"/>
      <c r="EX515" s="527"/>
      <c r="FI515" s="527"/>
      <c r="FL515" s="527"/>
      <c r="FQ515" s="529"/>
      <c r="FR515" s="527"/>
      <c r="FU515" s="527"/>
      <c r="FZ515" s="529"/>
      <c r="GA515" s="527"/>
      <c r="GD515" s="527"/>
      <c r="GI515" s="529"/>
      <c r="GJ515" s="527"/>
      <c r="GM515" s="527"/>
      <c r="GR515" s="529"/>
      <c r="GS515" s="527"/>
      <c r="GV515" s="527"/>
      <c r="HA515" s="529"/>
      <c r="HB515" s="527"/>
      <c r="HE515" s="527"/>
      <c r="HJ515" s="529"/>
      <c r="HK515" s="527"/>
      <c r="HN515" s="527"/>
      <c r="HS515" s="529"/>
      <c r="HT515" s="527"/>
      <c r="HW515" s="527"/>
      <c r="IB515" s="529"/>
      <c r="IC515" s="527"/>
      <c r="IF515" s="527"/>
      <c r="IK515" s="529"/>
      <c r="IL515" s="527"/>
      <c r="IO515" s="527"/>
      <c r="IT515" s="529"/>
      <c r="IU515" s="527"/>
      <c r="IX515" s="527"/>
      <c r="JC515" s="529"/>
      <c r="JD515" s="527"/>
      <c r="JG515" s="527"/>
      <c r="JL515" s="529"/>
      <c r="JM515" s="527"/>
      <c r="JP515" s="527"/>
      <c r="JU515" s="529"/>
      <c r="JV515" s="527"/>
      <c r="JY515" s="527"/>
      <c r="KD515" s="529"/>
      <c r="KE515" s="527"/>
      <c r="KH515" s="527"/>
      <c r="KM515" s="529"/>
      <c r="KN515" s="527"/>
      <c r="KQ515" s="527"/>
      <c r="KV515" s="529"/>
      <c r="KW515" s="527"/>
      <c r="KZ515" s="527"/>
    </row>
    <row r="516" spans="2:312">
      <c r="B516" s="900" t="s">
        <v>573</v>
      </c>
      <c r="C516" s="900"/>
      <c r="D516" s="4"/>
      <c r="G516" s="528">
        <f>G510+G514</f>
        <v>63.820999999999998</v>
      </c>
      <c r="J516" s="528">
        <f>J510+J514</f>
        <v>64.116</v>
      </c>
      <c r="O516" s="529" t="s">
        <v>574</v>
      </c>
      <c r="P516" s="528">
        <f>P510+P514</f>
        <v>60.435000000000002</v>
      </c>
      <c r="S516" s="528">
        <f>S510+S514</f>
        <v>255.1584</v>
      </c>
      <c r="X516" s="529" t="s">
        <v>574</v>
      </c>
      <c r="Y516" s="528">
        <f>Y510+Y514</f>
        <v>155.34</v>
      </c>
      <c r="AB516" s="528">
        <f>AB510+AB514</f>
        <v>116.235</v>
      </c>
      <c r="AG516" s="529" t="s">
        <v>574</v>
      </c>
      <c r="AH516" s="528">
        <f>AH510+AH514</f>
        <v>278.38499999999999</v>
      </c>
      <c r="AK516" s="528">
        <f>AK510+AK514</f>
        <v>435.4144</v>
      </c>
      <c r="AP516" s="529" t="s">
        <v>574</v>
      </c>
      <c r="AQ516" s="528">
        <f>AQ510+AQ514</f>
        <v>136.02500000000001</v>
      </c>
      <c r="AT516" s="528">
        <f>AT510+AT514</f>
        <v>261.40600000000001</v>
      </c>
      <c r="AY516" s="529" t="s">
        <v>574</v>
      </c>
      <c r="AZ516" s="528">
        <f>AZ510+AZ514</f>
        <v>85.905000000000001</v>
      </c>
      <c r="BC516" s="528">
        <f>BC510+BC514</f>
        <v>289.005</v>
      </c>
      <c r="BH516" s="529" t="s">
        <v>574</v>
      </c>
      <c r="BI516" s="528">
        <f>BI510+BI514</f>
        <v>289.06039999999996</v>
      </c>
      <c r="BL516" s="528">
        <f>BL510+BL514</f>
        <v>421.99799999999999</v>
      </c>
      <c r="BQ516" s="529" t="s">
        <v>574</v>
      </c>
      <c r="BR516" s="528">
        <f>BR510+BR514</f>
        <v>509.99039999999997</v>
      </c>
      <c r="BU516" s="528">
        <f>BU510+BU514</f>
        <v>970.30899999999997</v>
      </c>
      <c r="BZ516" s="529" t="s">
        <v>574</v>
      </c>
      <c r="CA516" s="528">
        <f>CA510+CA514</f>
        <v>120.61750000000001</v>
      </c>
      <c r="CD516" s="528">
        <f>CD510+CD514</f>
        <v>219.22249999999997</v>
      </c>
      <c r="CI516" s="529" t="s">
        <v>574</v>
      </c>
      <c r="CJ516" s="528">
        <f>CJ510+CJ514</f>
        <v>239.19800000000001</v>
      </c>
      <c r="CM516" s="528">
        <f>CM510+CM514</f>
        <v>274.23399999999998</v>
      </c>
      <c r="CR516" s="529" t="s">
        <v>574</v>
      </c>
      <c r="CS516" s="528">
        <f>CS510+CS514</f>
        <v>105.30500000000001</v>
      </c>
      <c r="CV516" s="528">
        <f>CV510+CV514</f>
        <v>330.28500000000003</v>
      </c>
      <c r="DA516" s="529" t="s">
        <v>574</v>
      </c>
      <c r="DB516" s="528">
        <f>DB510+DB514</f>
        <v>464.12049999999999</v>
      </c>
      <c r="DE516" s="528">
        <f>DE510+DE514</f>
        <v>821.24149999999997</v>
      </c>
      <c r="DJ516" s="529" t="s">
        <v>574</v>
      </c>
      <c r="DK516" s="528">
        <f>DK510+DK514</f>
        <v>146.405</v>
      </c>
      <c r="DN516" s="528">
        <f>DN510+DN514</f>
        <v>418.70699999999999</v>
      </c>
      <c r="DS516" s="529" t="s">
        <v>574</v>
      </c>
      <c r="DT516" s="528">
        <f>DT510+DT514</f>
        <v>93.197000000000003</v>
      </c>
      <c r="DW516" s="528">
        <f>DW510+DW514</f>
        <v>118.89699999999999</v>
      </c>
      <c r="EB516" s="529" t="s">
        <v>574</v>
      </c>
      <c r="EC516" s="528">
        <f>EC510+EC514</f>
        <v>151.30500000000001</v>
      </c>
      <c r="EF516" s="528">
        <f>EF510+EF514</f>
        <v>316.61500000000001</v>
      </c>
      <c r="EK516" s="529" t="s">
        <v>574</v>
      </c>
      <c r="EL516" s="528">
        <f>EL510+EL514</f>
        <v>388.40700000000004</v>
      </c>
      <c r="EO516" s="528">
        <f>EO510+EO514</f>
        <v>850.71899999999994</v>
      </c>
      <c r="ET516" s="529" t="s">
        <v>574</v>
      </c>
      <c r="EU516" s="528">
        <f>EU510+EU514</f>
        <v>1640.9028999999998</v>
      </c>
      <c r="EX516" s="528">
        <f>EX510+EX514</f>
        <v>3077.6839</v>
      </c>
      <c r="FE516" s="900" t="s">
        <v>573</v>
      </c>
      <c r="FF516" s="900"/>
      <c r="FI516" s="528">
        <f>FI510+FI514</f>
        <v>105.605</v>
      </c>
      <c r="FL516" s="528">
        <f>FL510+FL514</f>
        <v>63.335000000000001</v>
      </c>
      <c r="FQ516" s="529" t="s">
        <v>574</v>
      </c>
      <c r="FR516" s="528">
        <f>FR510+FR514</f>
        <v>250.20600000000002</v>
      </c>
      <c r="FU516" s="528">
        <f>FU510+FU514</f>
        <v>258.51600000000002</v>
      </c>
      <c r="FZ516" s="529" t="s">
        <v>574</v>
      </c>
      <c r="GA516" s="528">
        <f>GA510+GA514</f>
        <v>93.305000000000007</v>
      </c>
      <c r="GD516" s="528">
        <f>GD510+GD514</f>
        <v>113.997</v>
      </c>
      <c r="GI516" s="529" t="s">
        <v>574</v>
      </c>
      <c r="GJ516" s="528">
        <f>GJ510+GJ514</f>
        <v>429.01599999999996</v>
      </c>
      <c r="GM516" s="528">
        <f>GM510+GM514</f>
        <v>431.11799999999999</v>
      </c>
      <c r="GR516" s="529" t="s">
        <v>574</v>
      </c>
      <c r="GS516" s="528">
        <f>GS510+GS514</f>
        <v>87.204999999999998</v>
      </c>
      <c r="GV516" s="528">
        <f>GV510+GV514</f>
        <v>267.45600000000002</v>
      </c>
      <c r="HA516" s="529" t="s">
        <v>574</v>
      </c>
      <c r="HB516" s="528">
        <f>HB510+HB514</f>
        <v>90.477000000000004</v>
      </c>
      <c r="HE516" s="528">
        <f>HE510+HE514</f>
        <v>299.97699999999998</v>
      </c>
      <c r="HJ516" s="529" t="s">
        <v>574</v>
      </c>
      <c r="HK516" s="528">
        <f>HK510+HK514</f>
        <v>292.05599999999998</v>
      </c>
      <c r="HN516" s="528">
        <f>HN510+HN514</f>
        <v>432.54399999999998</v>
      </c>
      <c r="HS516" s="529" t="s">
        <v>574</v>
      </c>
      <c r="HT516" s="528">
        <f>HT510+HT514</f>
        <v>460.238</v>
      </c>
      <c r="HW516" s="528">
        <f>HW510+HW514</f>
        <v>979.72699999999998</v>
      </c>
      <c r="IB516" s="529" t="s">
        <v>574</v>
      </c>
      <c r="IC516" s="528">
        <f>IC510+IC514</f>
        <v>150.92250000000001</v>
      </c>
      <c r="IF516" s="528">
        <f>IF510+IF514</f>
        <v>226.3175</v>
      </c>
      <c r="IK516" s="529" t="s">
        <v>574</v>
      </c>
      <c r="IL516" s="528">
        <f>IL510+IL514</f>
        <v>242.74799999999999</v>
      </c>
      <c r="IO516" s="528">
        <f>IO510+IO514</f>
        <v>286.73400000000004</v>
      </c>
      <c r="IT516" s="529" t="s">
        <v>574</v>
      </c>
      <c r="IU516" s="528">
        <f>IU510+IU514</f>
        <v>109.755</v>
      </c>
      <c r="IX516" s="528">
        <f>IX510+IX514</f>
        <v>347.72500000000002</v>
      </c>
      <c r="JC516" s="529" t="s">
        <v>574</v>
      </c>
      <c r="JD516" s="528">
        <f>JD510+JD514</f>
        <v>485.92549999999994</v>
      </c>
      <c r="JG516" s="528">
        <f>JG510+JG514</f>
        <v>826.87649999999996</v>
      </c>
      <c r="JL516" s="529" t="s">
        <v>574</v>
      </c>
      <c r="JM516" s="528">
        <f>JM510+JM514</f>
        <v>99.105000000000004</v>
      </c>
      <c r="JP516" s="528">
        <f>JP510+JP514</f>
        <v>409.50700000000001</v>
      </c>
      <c r="JU516" s="529" t="s">
        <v>574</v>
      </c>
      <c r="JV516" s="528">
        <f>JV510+JV514</f>
        <v>96.997</v>
      </c>
      <c r="JY516" s="528">
        <f>JY510+JY514</f>
        <v>107.005</v>
      </c>
      <c r="KD516" s="529" t="s">
        <v>574</v>
      </c>
      <c r="KE516" s="528">
        <f>KE510+KE514</f>
        <v>332.61500000000001</v>
      </c>
      <c r="KH516" s="528">
        <f>KH510+KH514</f>
        <v>304.40499999999997</v>
      </c>
      <c r="KM516" s="529" t="s">
        <v>574</v>
      </c>
      <c r="KN516" s="528">
        <f>KN510+KN514</f>
        <v>504.71699999999998</v>
      </c>
      <c r="KQ516" s="528">
        <f>KQ510+KQ514</f>
        <v>808.41699999999992</v>
      </c>
      <c r="KV516" s="529" t="s">
        <v>574</v>
      </c>
      <c r="KW516" s="528">
        <f>KW510+KW514</f>
        <v>1879.8964999999998</v>
      </c>
      <c r="KZ516" s="528">
        <f>KZ510+KZ514</f>
        <v>3046.1385</v>
      </c>
    </row>
    <row r="517" spans="2:312">
      <c r="G517" s="527"/>
      <c r="J517" s="527"/>
      <c r="O517" s="529"/>
      <c r="P517" s="527"/>
      <c r="S517" s="527"/>
      <c r="X517" s="529"/>
      <c r="Y517" s="527"/>
      <c r="AB517" s="527"/>
      <c r="AG517" s="529"/>
      <c r="AH517" s="527"/>
      <c r="AK517" s="527"/>
      <c r="AP517" s="529"/>
      <c r="AQ517" s="527"/>
      <c r="AT517" s="527"/>
      <c r="AY517" s="529"/>
      <c r="AZ517" s="527"/>
      <c r="BC517" s="527"/>
      <c r="BH517" s="529"/>
      <c r="BI517" s="527"/>
      <c r="BL517" s="527"/>
      <c r="BQ517" s="529"/>
      <c r="BR517" s="527"/>
      <c r="BU517" s="527"/>
      <c r="BZ517" s="529"/>
      <c r="CA517" s="527"/>
      <c r="CD517" s="527"/>
      <c r="CI517" s="529"/>
      <c r="CJ517" s="527"/>
      <c r="CM517" s="527"/>
      <c r="CR517" s="529"/>
      <c r="CS517" s="527"/>
      <c r="CV517" s="527"/>
      <c r="DA517" s="529"/>
      <c r="DB517" s="527"/>
      <c r="DE517" s="527"/>
      <c r="DJ517" s="529"/>
      <c r="DK517" s="527"/>
      <c r="DN517" s="527"/>
      <c r="DS517" s="529"/>
      <c r="DT517" s="527"/>
      <c r="DW517" s="527"/>
      <c r="EB517" s="529"/>
      <c r="EC517" s="527"/>
      <c r="EF517" s="527"/>
      <c r="EK517" s="529"/>
      <c r="EL517" s="527"/>
      <c r="EO517" s="527"/>
      <c r="ET517" s="529"/>
      <c r="EU517" s="527"/>
      <c r="EX517" s="527"/>
      <c r="FI517" s="527"/>
      <c r="FL517" s="527"/>
      <c r="FQ517" s="529"/>
      <c r="FR517" s="527"/>
      <c r="FU517" s="527"/>
      <c r="FZ517" s="529"/>
      <c r="GA517" s="527"/>
      <c r="GD517" s="527"/>
      <c r="GI517" s="529"/>
      <c r="GJ517" s="527"/>
      <c r="GM517" s="527"/>
      <c r="GR517" s="529"/>
      <c r="GS517" s="527"/>
      <c r="GV517" s="527"/>
      <c r="HA517" s="529"/>
      <c r="HB517" s="527"/>
      <c r="HE517" s="527"/>
      <c r="HJ517" s="529"/>
      <c r="HK517" s="527"/>
      <c r="HN517" s="527"/>
      <c r="HS517" s="529"/>
      <c r="HT517" s="527"/>
      <c r="HW517" s="527"/>
      <c r="IB517" s="529"/>
      <c r="IC517" s="527"/>
      <c r="IF517" s="527"/>
      <c r="IK517" s="529"/>
      <c r="IL517" s="527"/>
      <c r="IO517" s="527"/>
      <c r="IT517" s="529"/>
      <c r="IU517" s="527"/>
      <c r="IX517" s="527"/>
      <c r="JC517" s="529"/>
      <c r="JD517" s="527"/>
      <c r="JG517" s="527"/>
      <c r="JL517" s="529"/>
      <c r="JM517" s="527"/>
      <c r="JP517" s="527"/>
      <c r="JU517" s="529"/>
      <c r="JV517" s="527"/>
      <c r="JY517" s="527"/>
      <c r="KD517" s="529"/>
      <c r="KE517" s="527"/>
      <c r="KH517" s="527"/>
      <c r="KM517" s="529"/>
      <c r="KN517" s="527"/>
      <c r="KQ517" s="527"/>
      <c r="KV517" s="529"/>
      <c r="KW517" s="527"/>
      <c r="KZ517" s="527"/>
    </row>
    <row r="518" spans="2:312">
      <c r="B518" s="893" t="s">
        <v>575</v>
      </c>
      <c r="C518" s="894"/>
      <c r="D518" s="690"/>
      <c r="G518" s="523">
        <f>G506+G507</f>
        <v>2.5170000000000003</v>
      </c>
      <c r="J518" s="523">
        <f>J506+J507</f>
        <v>2.911</v>
      </c>
      <c r="O518" s="529" t="s">
        <v>576</v>
      </c>
      <c r="P518" s="523">
        <f>P506+P507</f>
        <v>0.25700000000000001</v>
      </c>
      <c r="S518" s="523">
        <f>S506+S507</f>
        <v>4.2623999999999995</v>
      </c>
      <c r="X518" s="529" t="s">
        <v>576</v>
      </c>
      <c r="Y518" s="523">
        <f>Y506+Y507</f>
        <v>5.694</v>
      </c>
      <c r="AB518" s="523">
        <f>AB506+AB507</f>
        <v>11.5</v>
      </c>
      <c r="AG518" s="529" t="s">
        <v>576</v>
      </c>
      <c r="AH518" s="523">
        <f>AH506+AH507</f>
        <v>7.2569999999999997</v>
      </c>
      <c r="AK518" s="523">
        <f>AK506+AK507</f>
        <v>18.578400000000002</v>
      </c>
      <c r="AP518" s="529" t="s">
        <v>576</v>
      </c>
      <c r="AQ518" s="523">
        <f>AQ506+AQ507</f>
        <v>4.4000000000000004</v>
      </c>
      <c r="AT518" s="523">
        <f>AT506+AT507</f>
        <v>8.7999999999999989</v>
      </c>
      <c r="AY518" s="529" t="s">
        <v>576</v>
      </c>
      <c r="AZ518" s="523">
        <f>AZ506+AZ507</f>
        <v>4.4000000000000004</v>
      </c>
      <c r="BC518" s="523">
        <f>BC506+BC507</f>
        <v>10.600000000000001</v>
      </c>
      <c r="BH518" s="529" t="s">
        <v>576</v>
      </c>
      <c r="BI518" s="523">
        <f>BI506+BI507</f>
        <v>7.6543999999999999</v>
      </c>
      <c r="BL518" s="523">
        <f>BL506+BL507</f>
        <v>11.491999999999999</v>
      </c>
      <c r="BQ518" s="529" t="s">
        <v>576</v>
      </c>
      <c r="BR518" s="523">
        <f>BR506+BR507</f>
        <v>15.454400000000001</v>
      </c>
      <c r="BU518" s="523">
        <f>BU506+BU507</f>
        <v>28.792000000000002</v>
      </c>
      <c r="BZ518" s="529" t="s">
        <v>576</v>
      </c>
      <c r="CA518" s="523">
        <f>CA506+CA507</f>
        <v>37.512500000000003</v>
      </c>
      <c r="CD518" s="523">
        <f>CD506+CD507</f>
        <v>46.517499999999998</v>
      </c>
      <c r="CI518" s="529" t="s">
        <v>576</v>
      </c>
      <c r="CJ518" s="523">
        <f>CJ506+CJ507</f>
        <v>6.7919999999999998</v>
      </c>
      <c r="CM518" s="523">
        <f>CM506+CM507</f>
        <v>11.427999999999999</v>
      </c>
      <c r="CR518" s="529" t="s">
        <v>576</v>
      </c>
      <c r="CS518" s="523">
        <f>CS506+CS507</f>
        <v>10.199999999999999</v>
      </c>
      <c r="CV518" s="523">
        <f>CV506+CV507</f>
        <v>31.48</v>
      </c>
      <c r="DA518" s="529" t="s">
        <v>576</v>
      </c>
      <c r="DB518" s="523">
        <f>DB506+DB507</f>
        <v>53.504500000000007</v>
      </c>
      <c r="DE518" s="523">
        <f>DE506+DE507</f>
        <v>86.9255</v>
      </c>
      <c r="DJ518" s="529" t="s">
        <v>576</v>
      </c>
      <c r="DK518" s="523">
        <f>DK506+DK507</f>
        <v>7.5</v>
      </c>
      <c r="DN518" s="523">
        <f>DN506+DN507</f>
        <v>11.6</v>
      </c>
      <c r="DS518" s="529" t="s">
        <v>576</v>
      </c>
      <c r="DT518" s="523">
        <f>DT506+DT507</f>
        <v>6.7919999999999998</v>
      </c>
      <c r="DW518" s="523">
        <f>DW506+DW507</f>
        <v>15.292</v>
      </c>
      <c r="EB518" s="529" t="s">
        <v>576</v>
      </c>
      <c r="EC518" s="523">
        <f>EC506+EC507</f>
        <v>12.1</v>
      </c>
      <c r="EF518" s="523">
        <f>EF506+EF507</f>
        <v>24.51</v>
      </c>
      <c r="EK518" s="529" t="s">
        <v>576</v>
      </c>
      <c r="EL518" s="523">
        <f>EL506+EL507</f>
        <v>23.891999999999999</v>
      </c>
      <c r="EO518" s="523">
        <f>EO506+EO507</f>
        <v>47.901999999999994</v>
      </c>
      <c r="ET518" s="529" t="s">
        <v>576</v>
      </c>
      <c r="EU518" s="523">
        <f>EU506+EU507</f>
        <v>100.1079</v>
      </c>
      <c r="EX518" s="523">
        <f>EX506+EX507</f>
        <v>182.19789999999998</v>
      </c>
      <c r="FE518" s="893" t="s">
        <v>575</v>
      </c>
      <c r="FF518" s="894"/>
      <c r="FI518" s="523">
        <f>FI506+FI507</f>
        <v>7.4</v>
      </c>
      <c r="FL518" s="523">
        <f>FL506+FL507</f>
        <v>1.83</v>
      </c>
      <c r="FQ518" s="529" t="s">
        <v>576</v>
      </c>
      <c r="FR518" s="523">
        <f>FR506+FR507</f>
        <v>10</v>
      </c>
      <c r="FU518" s="523">
        <f>FU506+FU507</f>
        <v>7.41</v>
      </c>
      <c r="FZ518" s="529" t="s">
        <v>576</v>
      </c>
      <c r="GA518" s="523">
        <f>GA506+GA507</f>
        <v>8.1000000000000014</v>
      </c>
      <c r="GD518" s="523">
        <f>GD506+GD507</f>
        <v>7.1920000000000002</v>
      </c>
      <c r="GI518" s="529" t="s">
        <v>576</v>
      </c>
      <c r="GJ518" s="523">
        <f>GJ506+GJ507</f>
        <v>24.5</v>
      </c>
      <c r="GM518" s="523">
        <f>GM506+GM507</f>
        <v>16.402000000000001</v>
      </c>
      <c r="GR518" s="529" t="s">
        <v>576</v>
      </c>
      <c r="GS518" s="523">
        <f>GS506+GS507</f>
        <v>4.5</v>
      </c>
      <c r="GV518" s="523">
        <f>GV506+GV507</f>
        <v>8.7999999999999989</v>
      </c>
      <c r="HA518" s="529" t="s">
        <v>576</v>
      </c>
      <c r="HB518" s="523">
        <f>HB506+HB507</f>
        <v>5.822000000000001</v>
      </c>
      <c r="HE518" s="523">
        <f>HE506+HE507</f>
        <v>18.172000000000001</v>
      </c>
      <c r="HJ518" s="529" t="s">
        <v>576</v>
      </c>
      <c r="HK518" s="523">
        <f>HK506+HK507</f>
        <v>8.1000000000000014</v>
      </c>
      <c r="HN518" s="523">
        <f>HN506+HN507</f>
        <v>17.438000000000002</v>
      </c>
      <c r="HS518" s="529" t="s">
        <v>576</v>
      </c>
      <c r="HT518" s="523">
        <f>HT506+HT507</f>
        <v>16.922000000000001</v>
      </c>
      <c r="HW518" s="523">
        <f>HW506+HW507</f>
        <v>42.21</v>
      </c>
      <c r="IB518" s="529" t="s">
        <v>576</v>
      </c>
      <c r="IC518" s="523">
        <f>IC506+IC507</f>
        <v>12.9175</v>
      </c>
      <c r="IF518" s="523">
        <f>IF506+IF507</f>
        <v>49.712500000000006</v>
      </c>
      <c r="IK518" s="529" t="s">
        <v>576</v>
      </c>
      <c r="IL518" s="523">
        <f>IL506+IL507</f>
        <v>6.7919999999999998</v>
      </c>
      <c r="IO518" s="523">
        <f>IO506+IO507</f>
        <v>17.628</v>
      </c>
      <c r="IT518" s="529" t="s">
        <v>576</v>
      </c>
      <c r="IU518" s="523">
        <f>IU506+IU507</f>
        <v>11.5</v>
      </c>
      <c r="IX518" s="523">
        <f>IX506+IX507</f>
        <v>39.22</v>
      </c>
      <c r="JC518" s="529" t="s">
        <v>576</v>
      </c>
      <c r="JD518" s="523">
        <f>JD506+JD507</f>
        <v>29.209499999999998</v>
      </c>
      <c r="JG518" s="523">
        <f>JG506+JG507</f>
        <v>104.0605</v>
      </c>
      <c r="JL518" s="529" t="s">
        <v>576</v>
      </c>
      <c r="JM518" s="523">
        <f>JM506+JM507</f>
        <v>8.1</v>
      </c>
      <c r="JP518" s="523">
        <f>JP506+JP507</f>
        <v>4.5</v>
      </c>
      <c r="JU518" s="529" t="s">
        <v>576</v>
      </c>
      <c r="JV518" s="523">
        <f>JV506+JV507</f>
        <v>7.7919999999999998</v>
      </c>
      <c r="JY518" s="523">
        <f>JY506+JY507</f>
        <v>6</v>
      </c>
      <c r="KD518" s="529" t="s">
        <v>576</v>
      </c>
      <c r="KE518" s="523">
        <f>KE506+KE507</f>
        <v>15.610000000000001</v>
      </c>
      <c r="KH518" s="523">
        <f>KH506+KH507</f>
        <v>12.4</v>
      </c>
      <c r="KM518" s="529" t="s">
        <v>576</v>
      </c>
      <c r="KN518" s="523">
        <f>KN506+KN507</f>
        <v>29.002000000000002</v>
      </c>
      <c r="KQ518" s="523">
        <f>KQ506+KQ507</f>
        <v>19.399999999999999</v>
      </c>
      <c r="KV518" s="529" t="s">
        <v>576</v>
      </c>
      <c r="KW518" s="523">
        <f>KW506+KW507</f>
        <v>99.633499999999998</v>
      </c>
      <c r="KZ518" s="523">
        <f>KZ506+KZ507</f>
        <v>182.07250000000002</v>
      </c>
    </row>
    <row r="519" spans="2:312">
      <c r="J519" s="401"/>
      <c r="S519" s="401"/>
      <c r="AB519" s="401"/>
      <c r="AQ519" s="401"/>
      <c r="AT519" s="401"/>
      <c r="AZ519" s="401"/>
      <c r="BC519" s="401"/>
      <c r="BI519" s="401"/>
      <c r="BL519" s="401"/>
      <c r="BR519" s="401"/>
      <c r="BU519" s="401"/>
      <c r="DK519" s="401"/>
      <c r="DN519" s="401"/>
      <c r="DT519" s="401"/>
      <c r="DW519" s="401"/>
      <c r="EC519" s="401"/>
      <c r="EF519" s="401"/>
      <c r="EL519" s="401"/>
      <c r="EO519" s="401"/>
      <c r="EU519" s="401"/>
      <c r="EX519" s="401"/>
      <c r="FL519" s="401"/>
      <c r="FU519" s="401"/>
      <c r="GD519" s="401"/>
      <c r="GS519" s="401"/>
      <c r="GV519" s="401"/>
      <c r="HB519" s="401"/>
      <c r="HE519" s="401"/>
      <c r="HK519" s="401"/>
      <c r="HN519" s="401"/>
      <c r="HT519" s="401"/>
      <c r="HW519" s="401"/>
      <c r="JM519" s="401"/>
      <c r="JP519" s="401"/>
      <c r="JV519" s="401"/>
      <c r="JY519" s="401"/>
      <c r="KE519" s="401"/>
      <c r="KH519" s="401"/>
      <c r="KN519" s="401"/>
      <c r="KQ519" s="401"/>
      <c r="KW519" s="401"/>
      <c r="KZ519" s="401"/>
    </row>
    <row r="520" spans="2:312">
      <c r="J520" s="401"/>
      <c r="S520" s="401"/>
      <c r="AB520" s="401"/>
      <c r="AQ520" s="401"/>
      <c r="AT520" s="401"/>
      <c r="AZ520" s="401"/>
      <c r="BC520" s="401"/>
      <c r="BI520" s="401"/>
      <c r="BL520" s="401"/>
      <c r="BR520" s="401"/>
      <c r="BU520" s="401"/>
      <c r="DK520" s="401"/>
      <c r="DN520" s="401"/>
      <c r="DT520" s="401"/>
      <c r="DW520" s="401"/>
      <c r="EC520" s="401"/>
      <c r="EF520" s="401"/>
      <c r="EL520" s="401"/>
      <c r="EO520" s="401"/>
      <c r="EU520" s="401"/>
      <c r="EX520" s="401"/>
      <c r="FL520" s="401"/>
      <c r="FU520" s="401"/>
      <c r="GD520" s="401"/>
      <c r="GS520" s="401"/>
      <c r="GV520" s="401"/>
      <c r="HB520" s="401"/>
      <c r="HE520" s="401"/>
      <c r="HK520" s="401"/>
      <c r="HN520" s="401"/>
      <c r="HT520" s="401"/>
      <c r="HW520" s="401"/>
      <c r="JM520" s="401"/>
      <c r="JP520" s="401"/>
      <c r="JV520" s="401"/>
      <c r="JY520" s="401"/>
      <c r="KE520" s="401"/>
      <c r="KH520" s="401"/>
      <c r="KN520" s="401"/>
      <c r="KQ520" s="401"/>
      <c r="KW520" s="401"/>
      <c r="KZ520" s="401"/>
    </row>
    <row r="521" spans="2:312">
      <c r="J521" s="401"/>
      <c r="S521" s="401"/>
      <c r="AB521" s="401"/>
      <c r="AQ521" s="401"/>
      <c r="AT521" s="401"/>
      <c r="AZ521" s="401"/>
      <c r="BC521" s="401"/>
      <c r="BI521" s="401"/>
      <c r="BL521" s="401"/>
      <c r="BR521" s="401"/>
      <c r="BU521" s="401"/>
      <c r="DK521" s="401"/>
      <c r="DN521" s="401"/>
      <c r="DT521" s="401"/>
      <c r="DW521" s="401"/>
      <c r="EC521" s="401"/>
      <c r="EF521" s="401"/>
      <c r="EL521" s="401"/>
      <c r="EO521" s="401"/>
      <c r="EU521" s="401"/>
      <c r="EX521" s="401"/>
      <c r="FL521" s="401"/>
      <c r="FU521" s="401"/>
      <c r="GD521" s="401"/>
      <c r="GS521" s="401"/>
      <c r="GV521" s="401"/>
      <c r="HB521" s="401"/>
      <c r="HE521" s="401"/>
      <c r="HK521" s="401"/>
      <c r="HN521" s="401"/>
      <c r="HT521" s="401"/>
      <c r="HW521" s="401"/>
      <c r="JM521" s="401"/>
      <c r="JP521" s="401"/>
      <c r="JV521" s="401"/>
      <c r="JY521" s="401"/>
      <c r="KE521" s="401"/>
      <c r="KH521" s="401"/>
      <c r="KN521" s="401"/>
      <c r="KQ521" s="401"/>
      <c r="KW521" s="401"/>
      <c r="KZ521" s="401"/>
    </row>
    <row r="522" spans="2:312">
      <c r="C522" s="5" t="s">
        <v>308</v>
      </c>
      <c r="G522" s="723">
        <f>G150*261</f>
        <v>0</v>
      </c>
      <c r="J522" s="723">
        <f>J150*261</f>
        <v>0</v>
      </c>
      <c r="P522" s="723">
        <f>P150*261</f>
        <v>0</v>
      </c>
      <c r="S522" s="723">
        <f>S150*261</f>
        <v>0</v>
      </c>
      <c r="Y522" s="723">
        <f>Y150*261</f>
        <v>0</v>
      </c>
      <c r="AB522" s="723">
        <f>AB150*261</f>
        <v>0</v>
      </c>
      <c r="AH522" s="723">
        <f>AH150*261</f>
        <v>0</v>
      </c>
      <c r="AK522" s="723">
        <f>AK150*261</f>
        <v>0</v>
      </c>
      <c r="AQ522" s="723">
        <f>AQ150*261</f>
        <v>0</v>
      </c>
      <c r="AT522" s="723">
        <f>AT150*261</f>
        <v>0</v>
      </c>
      <c r="AZ522" s="723">
        <f>AZ150*261</f>
        <v>0</v>
      </c>
      <c r="BC522" s="723">
        <f>BC150*261</f>
        <v>0</v>
      </c>
      <c r="BI522" s="723">
        <f>BI150*261</f>
        <v>0</v>
      </c>
      <c r="BL522" s="723">
        <f>BL150*261</f>
        <v>0</v>
      </c>
      <c r="BR522" s="723">
        <f>BR150*261</f>
        <v>0</v>
      </c>
      <c r="BU522" s="723">
        <f>BU150*261</f>
        <v>0</v>
      </c>
      <c r="CA522" s="723">
        <f>CA150*261</f>
        <v>0</v>
      </c>
      <c r="CD522" s="723">
        <f>CD150*261</f>
        <v>0</v>
      </c>
      <c r="CJ522" s="723">
        <f>CJ150*261</f>
        <v>0</v>
      </c>
      <c r="CM522" s="723">
        <f>CM150*261</f>
        <v>0</v>
      </c>
      <c r="CS522" s="723">
        <f>CS150*261</f>
        <v>0</v>
      </c>
      <c r="CV522" s="723">
        <f>CV150*261</f>
        <v>0</v>
      </c>
      <c r="DB522" s="723">
        <f>DB150*261</f>
        <v>0</v>
      </c>
      <c r="DE522" s="723">
        <f>DE150*261</f>
        <v>0</v>
      </c>
      <c r="DK522" s="723">
        <f>DK150*261</f>
        <v>0</v>
      </c>
      <c r="DN522" s="723">
        <f>DN150*261</f>
        <v>0</v>
      </c>
      <c r="DT522" s="723">
        <f>DT150*261</f>
        <v>0</v>
      </c>
      <c r="DW522" s="723">
        <f>DW150*261</f>
        <v>0</v>
      </c>
      <c r="EC522" s="723">
        <f>EC150*261</f>
        <v>0</v>
      </c>
      <c r="EF522" s="723">
        <f>EF150*261</f>
        <v>0</v>
      </c>
      <c r="EL522" s="723">
        <f>EL150*261</f>
        <v>0</v>
      </c>
      <c r="EO522" s="723">
        <f>EO150*261</f>
        <v>0</v>
      </c>
      <c r="EU522" s="723">
        <f>EU150*261</f>
        <v>0</v>
      </c>
      <c r="EX522" s="723">
        <f>EX150*261</f>
        <v>0</v>
      </c>
      <c r="FI522" s="723">
        <f>FI150*261</f>
        <v>0</v>
      </c>
      <c r="FL522" s="723">
        <f>FL150*261</f>
        <v>0</v>
      </c>
      <c r="FR522" s="723">
        <f>FR150*261</f>
        <v>0</v>
      </c>
      <c r="FU522" s="723">
        <f>FU150*261</f>
        <v>0</v>
      </c>
      <c r="GA522" s="723">
        <f>GA150*261</f>
        <v>0</v>
      </c>
      <c r="GD522" s="723">
        <f>GD150*261</f>
        <v>0</v>
      </c>
      <c r="GJ522" s="723">
        <f>GJ150*261</f>
        <v>0</v>
      </c>
      <c r="GM522" s="723">
        <f>GM150*261</f>
        <v>0</v>
      </c>
      <c r="GS522" s="723">
        <f>GS150*261</f>
        <v>0</v>
      </c>
      <c r="GV522" s="723">
        <f>GV150*261</f>
        <v>0</v>
      </c>
      <c r="HB522" s="723">
        <f>HB150*261</f>
        <v>0</v>
      </c>
      <c r="HE522" s="723">
        <f>HE150*261</f>
        <v>0</v>
      </c>
      <c r="HK522" s="723">
        <f>HK150*261</f>
        <v>0</v>
      </c>
      <c r="HN522" s="723">
        <f>HN150*261</f>
        <v>0</v>
      </c>
      <c r="HT522" s="723">
        <f>HT150*261</f>
        <v>0</v>
      </c>
      <c r="HW522" s="723">
        <f>HW150*261</f>
        <v>0</v>
      </c>
      <c r="IC522" s="723">
        <f>IC150*261</f>
        <v>0</v>
      </c>
      <c r="IF522" s="723">
        <f>IF150*261</f>
        <v>0</v>
      </c>
      <c r="IL522" s="723">
        <f>IL150*261</f>
        <v>0</v>
      </c>
      <c r="IO522" s="723">
        <f>IO150*261</f>
        <v>0</v>
      </c>
      <c r="IU522" s="723">
        <f>IU150*261</f>
        <v>0</v>
      </c>
      <c r="IX522" s="723">
        <f>IX150*261</f>
        <v>0</v>
      </c>
      <c r="JD522" s="723">
        <f>JD150*261</f>
        <v>0</v>
      </c>
      <c r="JG522" s="723">
        <f>JG150*261</f>
        <v>0</v>
      </c>
      <c r="JM522" s="723">
        <f>JM150*261</f>
        <v>0</v>
      </c>
      <c r="JP522" s="723">
        <f>JP150*261</f>
        <v>0</v>
      </c>
      <c r="JV522" s="723">
        <f>JV150*261</f>
        <v>0</v>
      </c>
      <c r="JY522" s="723">
        <f>JY150*261</f>
        <v>0</v>
      </c>
      <c r="KE522" s="723">
        <f>KE150*261</f>
        <v>0</v>
      </c>
      <c r="KH522" s="723">
        <f>KH150*261</f>
        <v>0</v>
      </c>
      <c r="KN522" s="723">
        <f>KN150*261</f>
        <v>0</v>
      </c>
      <c r="KQ522" s="723">
        <f>KQ150*261</f>
        <v>0</v>
      </c>
      <c r="KW522" s="723">
        <f>KW150*261</f>
        <v>0</v>
      </c>
      <c r="KZ522" s="723">
        <f>KZ150*261</f>
        <v>0</v>
      </c>
    </row>
    <row r="523" spans="2:312">
      <c r="C523" s="5" t="s">
        <v>316</v>
      </c>
      <c r="G523" s="723">
        <f>G155*288*0.9</f>
        <v>0</v>
      </c>
      <c r="J523" s="723">
        <f>J155*288*0.9</f>
        <v>0</v>
      </c>
      <c r="P523" s="723">
        <f>P155*288*0.9</f>
        <v>0</v>
      </c>
      <c r="S523" s="723">
        <f>S155*288*0.9</f>
        <v>0</v>
      </c>
      <c r="Y523" s="723">
        <f>Y155*288*0.9</f>
        <v>0</v>
      </c>
      <c r="AB523" s="723">
        <f>AB155*288*0.9</f>
        <v>0</v>
      </c>
      <c r="AH523" s="723">
        <f>AH155*288*0.9</f>
        <v>0</v>
      </c>
      <c r="AK523" s="723">
        <f>AK155*288*0.9</f>
        <v>0</v>
      </c>
      <c r="AQ523" s="723">
        <f>AQ155*288*0.9</f>
        <v>0</v>
      </c>
      <c r="AT523" s="723">
        <f>AT155*288*0.9</f>
        <v>0</v>
      </c>
      <c r="AZ523" s="723">
        <f>AZ155*288*0.9</f>
        <v>0</v>
      </c>
      <c r="BC523" s="723">
        <f>BC155*288*0.9</f>
        <v>0</v>
      </c>
      <c r="BI523" s="723">
        <f>BI155*288*0.9</f>
        <v>0</v>
      </c>
      <c r="BL523" s="723">
        <f>BL155*288*0.9</f>
        <v>0</v>
      </c>
      <c r="BR523" s="723">
        <f>BR155*288*0.9</f>
        <v>0</v>
      </c>
      <c r="BU523" s="723">
        <f>BU155*288*0.9</f>
        <v>0</v>
      </c>
      <c r="CA523" s="723">
        <f>CA155*288*0.9</f>
        <v>0</v>
      </c>
      <c r="CD523" s="723">
        <f>CD155*288*0.9</f>
        <v>0</v>
      </c>
      <c r="CJ523" s="723">
        <f>CJ155*288*0.9</f>
        <v>0</v>
      </c>
      <c r="CM523" s="723">
        <f>CM155*288*0.9</f>
        <v>0</v>
      </c>
      <c r="CS523" s="723">
        <f>CS155*288*0.9</f>
        <v>0</v>
      </c>
      <c r="CV523" s="723">
        <f>CV155*288*0.9</f>
        <v>6.48</v>
      </c>
      <c r="DB523" s="723">
        <f>DB155*288*0.9</f>
        <v>0</v>
      </c>
      <c r="DE523" s="723">
        <f>DE155*288*0.9</f>
        <v>6.48</v>
      </c>
      <c r="DK523" s="723">
        <f>DK155*288*0.9</f>
        <v>0</v>
      </c>
      <c r="DN523" s="723">
        <f>DN155*288*0.9</f>
        <v>0</v>
      </c>
      <c r="DT523" s="723">
        <f>DT155*288*0.9</f>
        <v>0</v>
      </c>
      <c r="DW523" s="723">
        <f>DW155*288*0.9</f>
        <v>0</v>
      </c>
      <c r="EC523" s="723">
        <f>EC155*288*0.9</f>
        <v>0</v>
      </c>
      <c r="EF523" s="723">
        <f>EF155*288*0.9</f>
        <v>0</v>
      </c>
      <c r="EL523" s="723">
        <f>EL155*288*0.9</f>
        <v>0</v>
      </c>
      <c r="EO523" s="723">
        <f>EO155*288*0.9</f>
        <v>0</v>
      </c>
      <c r="EU523" s="723">
        <f>EU155*288*0.9</f>
        <v>0</v>
      </c>
      <c r="EX523" s="723">
        <f>EX155*288*0.9</f>
        <v>6.48</v>
      </c>
      <c r="FI523" s="723">
        <f>FI155*288*0.9</f>
        <v>0</v>
      </c>
      <c r="FL523" s="723">
        <f>FL155*288*0.9</f>
        <v>0</v>
      </c>
      <c r="FR523" s="723">
        <f>FR155*288*0.9</f>
        <v>0</v>
      </c>
      <c r="FU523" s="723">
        <f>FU155*288*0.9</f>
        <v>0</v>
      </c>
      <c r="GA523" s="723">
        <f>GA155*288*0.9</f>
        <v>0</v>
      </c>
      <c r="GD523" s="723">
        <f>GD155*288*0.9</f>
        <v>0</v>
      </c>
      <c r="GJ523" s="723">
        <f>GJ155*288*0.9</f>
        <v>0</v>
      </c>
      <c r="GM523" s="723">
        <f>GM155*288*0.9</f>
        <v>0</v>
      </c>
      <c r="GS523" s="723">
        <f>GS155*288*0.9</f>
        <v>0</v>
      </c>
      <c r="GV523" s="723">
        <f>GV155*288*0.9</f>
        <v>0</v>
      </c>
      <c r="HB523" s="723">
        <f>HB155*288*0.9</f>
        <v>0</v>
      </c>
      <c r="HE523" s="723">
        <f>HE155*288*0.9</f>
        <v>6.48</v>
      </c>
      <c r="HK523" s="723">
        <f>HK155*288*0.9</f>
        <v>0</v>
      </c>
      <c r="HN523" s="723">
        <f>HN155*288*0.9</f>
        <v>0</v>
      </c>
      <c r="HT523" s="723">
        <f>HT155*288*0.9</f>
        <v>0</v>
      </c>
      <c r="HW523" s="723">
        <f>HW155*288*0.9</f>
        <v>6.48</v>
      </c>
      <c r="IC523" s="723">
        <f>IC155*288*0.9</f>
        <v>0</v>
      </c>
      <c r="IF523" s="723">
        <f>IF155*288*0.9</f>
        <v>0</v>
      </c>
      <c r="IL523" s="723">
        <f>IL155*288*0.9</f>
        <v>0</v>
      </c>
      <c r="IO523" s="723">
        <f>IO155*288*0.9</f>
        <v>0</v>
      </c>
      <c r="IU523" s="723">
        <f>IU155*288*0.9</f>
        <v>0</v>
      </c>
      <c r="IX523" s="723">
        <f>IX155*288*0.9</f>
        <v>0</v>
      </c>
      <c r="JD523" s="723">
        <f>JD155*288*0.9</f>
        <v>0</v>
      </c>
      <c r="JG523" s="723">
        <f>JG155*288*0.9</f>
        <v>0</v>
      </c>
      <c r="JM523" s="723">
        <f>JM155*288*0.9</f>
        <v>0</v>
      </c>
      <c r="JP523" s="723">
        <f>JP155*288*0.9</f>
        <v>0</v>
      </c>
      <c r="JV523" s="723">
        <f>JV155*288*0.9</f>
        <v>0</v>
      </c>
      <c r="JY523" s="723">
        <f>JY155*288*0.9</f>
        <v>0</v>
      </c>
      <c r="KE523" s="723">
        <f>KE155*288*0.9</f>
        <v>0</v>
      </c>
      <c r="KH523" s="723">
        <f>KH155*288*0.9</f>
        <v>0</v>
      </c>
      <c r="KN523" s="723">
        <f>KN155*288*0.9</f>
        <v>0</v>
      </c>
      <c r="KQ523" s="723">
        <f>KQ155*288*0.9</f>
        <v>0</v>
      </c>
      <c r="KW523" s="723">
        <f>KW155*288*0.9</f>
        <v>0</v>
      </c>
      <c r="KZ523" s="723">
        <f>KZ155*288*0.9</f>
        <v>6.48</v>
      </c>
    </row>
    <row r="524" spans="2:312">
      <c r="C524" s="5" t="s">
        <v>356</v>
      </c>
      <c r="G524" s="723">
        <f>G208*261*0.9</f>
        <v>0</v>
      </c>
      <c r="J524" s="723">
        <f>J208*261*0.9</f>
        <v>0</v>
      </c>
      <c r="P524" s="723">
        <f>P208*261*0.9</f>
        <v>0</v>
      </c>
      <c r="S524" s="723">
        <f>S208*261*0.9</f>
        <v>0</v>
      </c>
      <c r="Y524" s="723">
        <f>Y208*261*0.9</f>
        <v>0</v>
      </c>
      <c r="AB524" s="723">
        <f>AB208*261*0.9</f>
        <v>0</v>
      </c>
      <c r="AH524" s="723">
        <f>AH208*261*0.9</f>
        <v>0</v>
      </c>
      <c r="AK524" s="723">
        <f>AK208*261*0.9</f>
        <v>0</v>
      </c>
      <c r="AQ524" s="723">
        <f>AQ208*261*0.9</f>
        <v>0</v>
      </c>
      <c r="AT524" s="723">
        <f>AT208*261*0.9</f>
        <v>0</v>
      </c>
      <c r="AZ524" s="723">
        <f>AZ208*261*0.9</f>
        <v>0</v>
      </c>
      <c r="BC524" s="723">
        <f>BC208*261*0.9</f>
        <v>0</v>
      </c>
      <c r="BI524" s="723">
        <f>BI208*261*0.9</f>
        <v>0</v>
      </c>
      <c r="BL524" s="723">
        <f>BL208*261*0.9</f>
        <v>0</v>
      </c>
      <c r="BR524" s="723">
        <f>BR208*261*0.9</f>
        <v>0</v>
      </c>
      <c r="BU524" s="723">
        <f>BU208*261*0.9</f>
        <v>0</v>
      </c>
      <c r="CA524" s="723">
        <f>CA208*261*0.9</f>
        <v>0</v>
      </c>
      <c r="CD524" s="723">
        <f>CD208*261*0.9</f>
        <v>0</v>
      </c>
      <c r="CJ524" s="723">
        <f>CJ208*261*0.9</f>
        <v>0</v>
      </c>
      <c r="CM524" s="723">
        <f>CM208*261*0.9</f>
        <v>0</v>
      </c>
      <c r="CS524" s="723">
        <f>CS208*261*0.9</f>
        <v>0</v>
      </c>
      <c r="CV524" s="723">
        <f>CV208*261*0.9</f>
        <v>0</v>
      </c>
      <c r="DB524" s="723">
        <f>DB208*261*0.9</f>
        <v>0</v>
      </c>
      <c r="DE524" s="723">
        <f>DE208*261*0.9</f>
        <v>0</v>
      </c>
      <c r="DK524" s="723">
        <f>DK208*261*0.9</f>
        <v>0</v>
      </c>
      <c r="DN524" s="723">
        <f>DN208*261*0.9</f>
        <v>0</v>
      </c>
      <c r="DT524" s="723">
        <f>DT208*261*0.9</f>
        <v>0</v>
      </c>
      <c r="DW524" s="723">
        <f>DW208*261*0.9</f>
        <v>0</v>
      </c>
      <c r="EC524" s="723">
        <f>EC208*261*0.9</f>
        <v>0</v>
      </c>
      <c r="EF524" s="723">
        <f>EF208*261*0.9</f>
        <v>0</v>
      </c>
      <c r="EL524" s="723">
        <f>EL208*261*0.9</f>
        <v>0</v>
      </c>
      <c r="EO524" s="723">
        <f>EO208*261*0.9</f>
        <v>0</v>
      </c>
      <c r="EU524" s="723">
        <f>EU208*261*0.9</f>
        <v>0</v>
      </c>
      <c r="EX524" s="723">
        <f>EX208*261*0.9</f>
        <v>0</v>
      </c>
      <c r="FI524" s="723">
        <f>FI208*261*0.9</f>
        <v>0</v>
      </c>
      <c r="FL524" s="723">
        <f>FL208*261*0.9</f>
        <v>0</v>
      </c>
      <c r="FR524" s="723">
        <f>FR208*261*0.9</f>
        <v>0</v>
      </c>
      <c r="FU524" s="723">
        <f>FU208*261*0.9</f>
        <v>0</v>
      </c>
      <c r="GA524" s="723">
        <f>GA208*261*0.9</f>
        <v>0</v>
      </c>
      <c r="GD524" s="723">
        <f>GD208*261*0.9</f>
        <v>0</v>
      </c>
      <c r="GJ524" s="723">
        <f>GJ208*261*0.9</f>
        <v>0</v>
      </c>
      <c r="GM524" s="723">
        <f>GM208*261*0.9</f>
        <v>0</v>
      </c>
      <c r="GS524" s="723">
        <f>GS208*261*0.9</f>
        <v>0</v>
      </c>
      <c r="GV524" s="723">
        <f>GV208*261*0.9</f>
        <v>0</v>
      </c>
      <c r="HB524" s="723">
        <f>HB208*261*0.9</f>
        <v>0</v>
      </c>
      <c r="HE524" s="723">
        <f>HE208*261*0.9</f>
        <v>0</v>
      </c>
      <c r="HK524" s="723">
        <f>HK208*261*0.9</f>
        <v>0</v>
      </c>
      <c r="HN524" s="723">
        <f>HN208*261*0.9</f>
        <v>0</v>
      </c>
      <c r="HT524" s="723">
        <f>HT208*261*0.9</f>
        <v>0</v>
      </c>
      <c r="HW524" s="723">
        <f>HW208*261*0.9</f>
        <v>0</v>
      </c>
      <c r="IC524" s="723">
        <f>IC208*261*0.9</f>
        <v>0</v>
      </c>
      <c r="IF524" s="723">
        <f>IF208*261*0.9</f>
        <v>0</v>
      </c>
      <c r="IL524" s="723">
        <f>IL208*261*0.9</f>
        <v>0</v>
      </c>
      <c r="IO524" s="723">
        <f>IO208*261*0.9</f>
        <v>0</v>
      </c>
      <c r="IU524" s="723">
        <f>IU208*261*0.9</f>
        <v>0</v>
      </c>
      <c r="IX524" s="723">
        <f>IX208*261*0.9</f>
        <v>0</v>
      </c>
      <c r="JD524" s="723">
        <f>JD208*261*0.9</f>
        <v>0</v>
      </c>
      <c r="JG524" s="723">
        <f>JG208*261*0.9</f>
        <v>0</v>
      </c>
      <c r="JM524" s="723">
        <f>JM208*261*0.9</f>
        <v>0</v>
      </c>
      <c r="JP524" s="723">
        <f>JP208*261*0.9</f>
        <v>0</v>
      </c>
      <c r="JV524" s="723">
        <f>JV208*261*0.9</f>
        <v>0</v>
      </c>
      <c r="JY524" s="723">
        <f>JY208*261*0.9</f>
        <v>0</v>
      </c>
      <c r="KE524" s="723">
        <f>KE208*261*0.9</f>
        <v>0</v>
      </c>
      <c r="KH524" s="723">
        <f>KH208*261*0.9</f>
        <v>0</v>
      </c>
      <c r="KN524" s="723">
        <f>KN208*261*0.9</f>
        <v>0</v>
      </c>
      <c r="KQ524" s="723">
        <f>KQ208*261*0.9</f>
        <v>0</v>
      </c>
      <c r="KW524" s="723">
        <f>KW208*261*0.9</f>
        <v>0</v>
      </c>
      <c r="KZ524" s="723">
        <f>KZ208*261*0.9</f>
        <v>0</v>
      </c>
    </row>
    <row r="525" spans="2:312">
      <c r="C525" s="5" t="s">
        <v>434</v>
      </c>
      <c r="G525" s="723">
        <f>G348*165*0.9</f>
        <v>0</v>
      </c>
      <c r="J525" s="723">
        <f>J348*165*0.9</f>
        <v>0</v>
      </c>
      <c r="P525" s="723">
        <f>P348*165*0.9</f>
        <v>0</v>
      </c>
      <c r="S525" s="723">
        <f>S348*165*0.9</f>
        <v>0</v>
      </c>
      <c r="Y525" s="723">
        <f>Y348*165*0.9</f>
        <v>0</v>
      </c>
      <c r="AB525" s="723">
        <f>AB348*165*0.9</f>
        <v>0</v>
      </c>
      <c r="AH525" s="723">
        <f>AH348*165*0.9</f>
        <v>0</v>
      </c>
      <c r="AK525" s="723">
        <f>AK348*165*0.9</f>
        <v>0</v>
      </c>
      <c r="AQ525" s="723">
        <f>AQ348*165*0.9</f>
        <v>0</v>
      </c>
      <c r="AT525" s="723">
        <f>AT348*165*0.9</f>
        <v>0</v>
      </c>
      <c r="AZ525" s="723">
        <f>AZ348*165*0.9</f>
        <v>0</v>
      </c>
      <c r="BC525" s="723">
        <f>BC348*165*0.9</f>
        <v>0</v>
      </c>
      <c r="BI525" s="723">
        <f>BI348*165*0.9</f>
        <v>0</v>
      </c>
      <c r="BL525" s="723">
        <f>BL348*165*0.9</f>
        <v>0</v>
      </c>
      <c r="BR525" s="723">
        <f>BR348*165*0.9</f>
        <v>0</v>
      </c>
      <c r="BU525" s="723">
        <f>BU348*165*0.9</f>
        <v>0</v>
      </c>
      <c r="CA525" s="723">
        <f>CA348*165*0.9</f>
        <v>33.412500000000001</v>
      </c>
      <c r="CD525" s="723">
        <f>CD348*165*0.9</f>
        <v>33.412500000000001</v>
      </c>
      <c r="CJ525" s="723">
        <f>CJ348*165*0.9</f>
        <v>0</v>
      </c>
      <c r="CM525" s="723">
        <f>CM348*165*0.9</f>
        <v>0</v>
      </c>
      <c r="CS525" s="723">
        <f>CS348*165*0.9</f>
        <v>0</v>
      </c>
      <c r="CV525" s="723">
        <f>CV348*165*0.9</f>
        <v>0</v>
      </c>
      <c r="DB525" s="723">
        <f>DB348*165*0.9</f>
        <v>33.412500000000001</v>
      </c>
      <c r="DE525" s="723">
        <f>DE348*165*0.9</f>
        <v>33.412500000000001</v>
      </c>
      <c r="DK525" s="723">
        <f>DK348*165*0.9</f>
        <v>0</v>
      </c>
      <c r="DN525" s="723">
        <f>DN348*165*0.9</f>
        <v>0</v>
      </c>
      <c r="DT525" s="723">
        <f>DT348*165*0.9</f>
        <v>0</v>
      </c>
      <c r="DW525" s="723">
        <f>DW348*165*0.9</f>
        <v>0</v>
      </c>
      <c r="EC525" s="723">
        <f>EC348*165*0.9</f>
        <v>0</v>
      </c>
      <c r="EF525" s="723">
        <f>EF348*165*0.9</f>
        <v>0</v>
      </c>
      <c r="EL525" s="723">
        <f>EL348*165*0.9</f>
        <v>0</v>
      </c>
      <c r="EO525" s="723">
        <f>EO348*165*0.9</f>
        <v>0</v>
      </c>
      <c r="EU525" s="723">
        <f>EU348*165*0.9</f>
        <v>33.412500000000001</v>
      </c>
      <c r="EX525" s="723">
        <f>EX348*165*0.9</f>
        <v>33.412500000000001</v>
      </c>
      <c r="FI525" s="723">
        <f>FI348*165*0.9</f>
        <v>0</v>
      </c>
      <c r="FL525" s="723">
        <f>FL348*165*0.9</f>
        <v>0</v>
      </c>
      <c r="FR525" s="723">
        <f>FR348*165*0.9</f>
        <v>0</v>
      </c>
      <c r="FU525" s="723">
        <f>FU348*165*0.9</f>
        <v>0</v>
      </c>
      <c r="GA525" s="723">
        <f>GA348*165*0.9</f>
        <v>0</v>
      </c>
      <c r="GD525" s="723">
        <f>GD348*165*0.9</f>
        <v>0</v>
      </c>
      <c r="GJ525" s="723">
        <f>GJ348*165*0.9</f>
        <v>0</v>
      </c>
      <c r="GM525" s="723">
        <f>GM348*165*0.9</f>
        <v>0</v>
      </c>
      <c r="GS525" s="723">
        <f>GS348*165*0.9</f>
        <v>0</v>
      </c>
      <c r="GV525" s="723">
        <f>GV348*165*0.9</f>
        <v>0</v>
      </c>
      <c r="HB525" s="723">
        <f>HB348*165*0.9</f>
        <v>0</v>
      </c>
      <c r="HE525" s="723">
        <f>HE348*165*0.9</f>
        <v>0</v>
      </c>
      <c r="HK525" s="723">
        <f>HK348*165*0.9</f>
        <v>0</v>
      </c>
      <c r="HN525" s="723">
        <f>HN348*165*0.9</f>
        <v>0</v>
      </c>
      <c r="HT525" s="723">
        <f>HT348*165*0.9</f>
        <v>0</v>
      </c>
      <c r="HW525" s="723">
        <f>HW348*165*0.9</f>
        <v>0</v>
      </c>
      <c r="IC525" s="723">
        <f>IC348*165*0.9</f>
        <v>3.7124999999999999</v>
      </c>
      <c r="IF525" s="723">
        <f>IF348*165*0.9</f>
        <v>33.412500000000001</v>
      </c>
      <c r="IL525" s="723">
        <f>IL348*165*0.9</f>
        <v>0</v>
      </c>
      <c r="IO525" s="723">
        <f>IO348*165*0.9</f>
        <v>0</v>
      </c>
      <c r="IU525" s="723">
        <f>IU348*165*0.9</f>
        <v>0</v>
      </c>
      <c r="IX525" s="723">
        <f>IX348*165*0.9</f>
        <v>0</v>
      </c>
      <c r="JD525" s="723">
        <f>JD348*165*0.9</f>
        <v>3.7124999999999999</v>
      </c>
      <c r="JG525" s="723">
        <f>JG348*165*0.9</f>
        <v>33.412500000000001</v>
      </c>
      <c r="JM525" s="723">
        <f>JM348*165*0.9</f>
        <v>0</v>
      </c>
      <c r="JP525" s="723">
        <f>JP348*165*0.9</f>
        <v>0</v>
      </c>
      <c r="JV525" s="723">
        <f>JV348*165*0.9</f>
        <v>0</v>
      </c>
      <c r="JY525" s="723">
        <f>JY348*165*0.9</f>
        <v>0</v>
      </c>
      <c r="KE525" s="723">
        <f>KE348*165*0.9</f>
        <v>0</v>
      </c>
      <c r="KH525" s="723">
        <f>KH348*165*0.9</f>
        <v>0</v>
      </c>
      <c r="KN525" s="723">
        <f>KN348*165*0.9</f>
        <v>0</v>
      </c>
      <c r="KQ525" s="723">
        <f>KQ348*165*0.9</f>
        <v>0</v>
      </c>
      <c r="KW525" s="723">
        <f>KW348*165*0.9</f>
        <v>3.7124999999999999</v>
      </c>
      <c r="KZ525" s="723">
        <f>KZ348*165*0.9</f>
        <v>33.412500000000001</v>
      </c>
    </row>
    <row r="526" spans="2:312">
      <c r="C526" s="5" t="s">
        <v>577</v>
      </c>
      <c r="G526" s="723">
        <f>G366*82</f>
        <v>0</v>
      </c>
      <c r="J526" s="723">
        <f>J366*82</f>
        <v>0</v>
      </c>
      <c r="P526" s="723">
        <f>P366*82</f>
        <v>0</v>
      </c>
      <c r="S526" s="723">
        <f>S366*82</f>
        <v>0</v>
      </c>
      <c r="Y526" s="723">
        <f>Y366*82</f>
        <v>0</v>
      </c>
      <c r="AB526" s="723">
        <f>AB366*82</f>
        <v>0</v>
      </c>
      <c r="AH526" s="723">
        <f>AH366*82</f>
        <v>0</v>
      </c>
      <c r="AK526" s="723">
        <f>AK366*82</f>
        <v>0</v>
      </c>
      <c r="AQ526" s="723">
        <f>AQ366*82</f>
        <v>0</v>
      </c>
      <c r="AT526" s="723">
        <f>AT366*82</f>
        <v>0</v>
      </c>
      <c r="AZ526" s="723">
        <f>AZ366*82</f>
        <v>0</v>
      </c>
      <c r="BC526" s="723">
        <f>BC366*82</f>
        <v>0</v>
      </c>
      <c r="BI526" s="723">
        <f>BI366*82</f>
        <v>0</v>
      </c>
      <c r="BL526" s="723">
        <f>BL366*82</f>
        <v>0</v>
      </c>
      <c r="BR526" s="723">
        <f>BR366*82</f>
        <v>0</v>
      </c>
      <c r="BU526" s="723">
        <f>BU366*82</f>
        <v>0</v>
      </c>
      <c r="CA526" s="723">
        <f>CA366*82</f>
        <v>0</v>
      </c>
      <c r="CD526" s="723">
        <f>CD366*82</f>
        <v>0</v>
      </c>
      <c r="CJ526" s="723">
        <f>CJ366*82</f>
        <v>0</v>
      </c>
      <c r="CM526" s="723">
        <f>CM366*82</f>
        <v>0</v>
      </c>
      <c r="CS526" s="723">
        <f>CS366*82</f>
        <v>0</v>
      </c>
      <c r="CV526" s="723">
        <f>CV366*82</f>
        <v>0</v>
      </c>
      <c r="DB526" s="723">
        <f>DB366*82</f>
        <v>0</v>
      </c>
      <c r="DE526" s="723">
        <f>DE366*82</f>
        <v>0</v>
      </c>
      <c r="DK526" s="723">
        <f>DK366*82</f>
        <v>0</v>
      </c>
      <c r="DN526" s="723">
        <f>DN366*82</f>
        <v>0</v>
      </c>
      <c r="DT526" s="723">
        <f>DT366*82</f>
        <v>0</v>
      </c>
      <c r="DW526" s="723">
        <f>DW366*82</f>
        <v>0</v>
      </c>
      <c r="EC526" s="723">
        <f>EC366*82</f>
        <v>0</v>
      </c>
      <c r="EF526" s="723">
        <f>EF366*82</f>
        <v>0</v>
      </c>
      <c r="EL526" s="723">
        <f>EL366*82</f>
        <v>0</v>
      </c>
      <c r="EO526" s="723">
        <f>EO366*82</f>
        <v>0</v>
      </c>
      <c r="EU526" s="723">
        <f>EU366*82</f>
        <v>0</v>
      </c>
      <c r="EX526" s="723">
        <f>EX366*82</f>
        <v>0</v>
      </c>
      <c r="FI526" s="723">
        <f>FI366*82</f>
        <v>0</v>
      </c>
      <c r="FL526" s="723">
        <f>FL366*82</f>
        <v>0</v>
      </c>
      <c r="FR526" s="723">
        <f>FR366*82</f>
        <v>0</v>
      </c>
      <c r="FU526" s="723">
        <f>FU366*82</f>
        <v>0</v>
      </c>
      <c r="GA526" s="723">
        <f>GA366*82</f>
        <v>0</v>
      </c>
      <c r="GD526" s="723">
        <f>GD366*82</f>
        <v>0</v>
      </c>
      <c r="GJ526" s="723">
        <f>GJ366*82</f>
        <v>0</v>
      </c>
      <c r="GM526" s="723">
        <f>GM366*82</f>
        <v>0</v>
      </c>
      <c r="GS526" s="723">
        <f>GS366*82</f>
        <v>0</v>
      </c>
      <c r="GV526" s="723">
        <f>GV366*82</f>
        <v>0</v>
      </c>
      <c r="HB526" s="723">
        <f>HB366*82</f>
        <v>0</v>
      </c>
      <c r="HE526" s="723">
        <f>HE366*82</f>
        <v>0</v>
      </c>
      <c r="HK526" s="723">
        <f>HK366*82</f>
        <v>0</v>
      </c>
      <c r="HN526" s="723">
        <f>HN366*82</f>
        <v>0</v>
      </c>
      <c r="HT526" s="723">
        <f>HT366*82</f>
        <v>0</v>
      </c>
      <c r="HW526" s="723">
        <f>HW366*82</f>
        <v>0</v>
      </c>
      <c r="IC526" s="723">
        <f>IC366*82</f>
        <v>0</v>
      </c>
      <c r="IF526" s="723">
        <f>IF366*82</f>
        <v>0</v>
      </c>
      <c r="IL526" s="723">
        <f>IL366*82</f>
        <v>0</v>
      </c>
      <c r="IO526" s="723">
        <f>IO366*82</f>
        <v>0</v>
      </c>
      <c r="IU526" s="723">
        <f>IU366*82</f>
        <v>0</v>
      </c>
      <c r="IX526" s="723">
        <f>IX366*82</f>
        <v>0</v>
      </c>
      <c r="JD526" s="723">
        <f>JD366*82</f>
        <v>0</v>
      </c>
      <c r="JG526" s="723">
        <f>JG366*82</f>
        <v>0</v>
      </c>
      <c r="JM526" s="723">
        <f>JM366*82</f>
        <v>0</v>
      </c>
      <c r="JP526" s="723">
        <f>JP366*82</f>
        <v>0</v>
      </c>
      <c r="JV526" s="723">
        <f>JV366*82</f>
        <v>0</v>
      </c>
      <c r="JY526" s="723">
        <f>JY366*82</f>
        <v>0</v>
      </c>
      <c r="KE526" s="723">
        <f>KE366*82</f>
        <v>0</v>
      </c>
      <c r="KH526" s="723">
        <f>KH366*82</f>
        <v>0</v>
      </c>
      <c r="KN526" s="723">
        <f>KN366*82</f>
        <v>0</v>
      </c>
      <c r="KQ526" s="723">
        <f>KQ366*82</f>
        <v>0</v>
      </c>
      <c r="KW526" s="723">
        <f>KW366*82</f>
        <v>0</v>
      </c>
      <c r="KZ526" s="723">
        <f>KZ366*82</f>
        <v>0</v>
      </c>
    </row>
    <row r="527" spans="2:312">
      <c r="C527" s="5" t="s">
        <v>578</v>
      </c>
      <c r="G527" s="723">
        <f>G377*40</f>
        <v>0</v>
      </c>
      <c r="J527" s="723">
        <f>J377*40</f>
        <v>0</v>
      </c>
      <c r="P527" s="723">
        <f>P377*40</f>
        <v>0</v>
      </c>
      <c r="S527" s="723">
        <f>S377*40</f>
        <v>0</v>
      </c>
      <c r="Y527" s="723">
        <f>Y377*40</f>
        <v>1</v>
      </c>
      <c r="AB527" s="723">
        <f>AB377*40</f>
        <v>1</v>
      </c>
      <c r="AH527" s="723">
        <f>AH377*40</f>
        <v>1</v>
      </c>
      <c r="AK527" s="723">
        <f>AK377*40</f>
        <v>1</v>
      </c>
      <c r="AQ527" s="723">
        <f>AQ377*40</f>
        <v>0</v>
      </c>
      <c r="AT527" s="723">
        <f>AT377*40</f>
        <v>0</v>
      </c>
      <c r="AZ527" s="723">
        <f>AZ377*40</f>
        <v>0</v>
      </c>
      <c r="BC527" s="723">
        <f>BC377*40</f>
        <v>0</v>
      </c>
      <c r="BI527" s="723">
        <f>BI377*40</f>
        <v>0</v>
      </c>
      <c r="BL527" s="723">
        <f>BL377*40</f>
        <v>0</v>
      </c>
      <c r="BR527" s="723">
        <f>BR377*40</f>
        <v>0</v>
      </c>
      <c r="BU527" s="723">
        <f>BU377*40</f>
        <v>0</v>
      </c>
      <c r="CA527" s="723">
        <f>CA377*40</f>
        <v>0</v>
      </c>
      <c r="CD527" s="723">
        <f>CD377*40</f>
        <v>0</v>
      </c>
      <c r="CJ527" s="723">
        <f>CJ377*40</f>
        <v>0</v>
      </c>
      <c r="CM527" s="723">
        <f>CM377*40</f>
        <v>0</v>
      </c>
      <c r="CS527" s="723">
        <f>CS377*40</f>
        <v>0</v>
      </c>
      <c r="CV527" s="723">
        <f>CV377*40</f>
        <v>0</v>
      </c>
      <c r="DB527" s="723">
        <f>DB377*40</f>
        <v>0</v>
      </c>
      <c r="DE527" s="723">
        <f>DE377*40</f>
        <v>0</v>
      </c>
      <c r="DK527" s="723">
        <f>DK377*40</f>
        <v>0</v>
      </c>
      <c r="DN527" s="723">
        <f>DN377*40</f>
        <v>0</v>
      </c>
      <c r="DT527" s="723">
        <f>DT377*40</f>
        <v>0</v>
      </c>
      <c r="DW527" s="723">
        <f>DW377*40</f>
        <v>0</v>
      </c>
      <c r="EC527" s="723">
        <f>EC377*40</f>
        <v>0</v>
      </c>
      <c r="EF527" s="723">
        <f>EF377*40</f>
        <v>0</v>
      </c>
      <c r="EL527" s="723">
        <f>EL377*40</f>
        <v>0</v>
      </c>
      <c r="EO527" s="723">
        <f>EO377*40</f>
        <v>0</v>
      </c>
      <c r="EU527" s="723">
        <f>EU377*40</f>
        <v>1</v>
      </c>
      <c r="EX527" s="723">
        <f>EX377*40</f>
        <v>1</v>
      </c>
      <c r="FI527" s="723">
        <f>FI377*40</f>
        <v>0</v>
      </c>
      <c r="FL527" s="723">
        <f>FL377*40</f>
        <v>0</v>
      </c>
      <c r="FR527" s="723">
        <f>FR377*40</f>
        <v>0</v>
      </c>
      <c r="FU527" s="723">
        <f>FU377*40</f>
        <v>0</v>
      </c>
      <c r="GA527" s="723">
        <f>GA377*40</f>
        <v>0</v>
      </c>
      <c r="GD527" s="723">
        <f>GD377*40</f>
        <v>0</v>
      </c>
      <c r="GJ527" s="723">
        <f>GJ377*40</f>
        <v>0</v>
      </c>
      <c r="GM527" s="723">
        <f>GM377*40</f>
        <v>0</v>
      </c>
      <c r="GS527" s="723">
        <f>GS377*40</f>
        <v>0</v>
      </c>
      <c r="GV527" s="723">
        <f>GV377*40</f>
        <v>0</v>
      </c>
      <c r="HB527" s="723">
        <f>HB377*40</f>
        <v>0</v>
      </c>
      <c r="HE527" s="723">
        <f>HE377*40</f>
        <v>0</v>
      </c>
      <c r="HK527" s="723">
        <f>HK377*40</f>
        <v>0</v>
      </c>
      <c r="HN527" s="723">
        <f>HN377*40</f>
        <v>0</v>
      </c>
      <c r="HT527" s="723">
        <f>HT377*40</f>
        <v>0</v>
      </c>
      <c r="HW527" s="723">
        <f>HW377*40</f>
        <v>0</v>
      </c>
      <c r="IC527" s="723">
        <f>IC377*40</f>
        <v>0</v>
      </c>
      <c r="IF527" s="723">
        <f>IF377*40</f>
        <v>0</v>
      </c>
      <c r="IL527" s="723">
        <f>IL377*40</f>
        <v>0</v>
      </c>
      <c r="IO527" s="723">
        <f>IO377*40</f>
        <v>0</v>
      </c>
      <c r="IU527" s="723">
        <f>IU377*40</f>
        <v>0</v>
      </c>
      <c r="IX527" s="723">
        <f>IX377*40</f>
        <v>0</v>
      </c>
      <c r="JD527" s="723">
        <f>JD377*40</f>
        <v>0</v>
      </c>
      <c r="JG527" s="723">
        <f>JG377*40</f>
        <v>0</v>
      </c>
      <c r="JM527" s="723">
        <f>JM377*40</f>
        <v>0</v>
      </c>
      <c r="JP527" s="723">
        <f>JP377*40</f>
        <v>0</v>
      </c>
      <c r="JV527" s="723">
        <f>JV377*40</f>
        <v>0</v>
      </c>
      <c r="JY527" s="723">
        <f>JY377*40</f>
        <v>0</v>
      </c>
      <c r="KE527" s="723">
        <f>KE377*40</f>
        <v>0</v>
      </c>
      <c r="KH527" s="723">
        <f>KH377*40</f>
        <v>0</v>
      </c>
      <c r="KN527" s="723">
        <f>KN377*40</f>
        <v>0</v>
      </c>
      <c r="KQ527" s="723">
        <f>KQ377*40</f>
        <v>0</v>
      </c>
      <c r="KW527" s="723">
        <f>KW377*40</f>
        <v>0</v>
      </c>
      <c r="KZ527" s="723">
        <f>KZ377*40</f>
        <v>0</v>
      </c>
    </row>
    <row r="528" spans="2:312">
      <c r="C528" s="5" t="s">
        <v>579</v>
      </c>
      <c r="G528" s="723">
        <f>G395*44</f>
        <v>1.1000000000000001</v>
      </c>
      <c r="J528" s="723">
        <f>J395*44</f>
        <v>0</v>
      </c>
      <c r="P528" s="723">
        <f>P395*44</f>
        <v>0</v>
      </c>
      <c r="S528" s="723">
        <f>S395*44</f>
        <v>0</v>
      </c>
      <c r="Y528" s="723">
        <f>Y395*44</f>
        <v>0</v>
      </c>
      <c r="AB528" s="723">
        <f>AB395*44</f>
        <v>0</v>
      </c>
      <c r="AH528" s="723">
        <f>AH395*44</f>
        <v>0</v>
      </c>
      <c r="AK528" s="723">
        <f>AK395*44</f>
        <v>0</v>
      </c>
      <c r="AQ528" s="723">
        <f>AQ395*44</f>
        <v>0</v>
      </c>
      <c r="AT528" s="723">
        <f>AT395*44</f>
        <v>0</v>
      </c>
      <c r="AZ528" s="723">
        <f>AZ395*44</f>
        <v>0</v>
      </c>
      <c r="BC528" s="723">
        <f>BC395*44</f>
        <v>3.3</v>
      </c>
      <c r="BI528" s="723">
        <f>BI395*44</f>
        <v>0</v>
      </c>
      <c r="BL528" s="723">
        <f>BL395*44</f>
        <v>0</v>
      </c>
      <c r="BR528" s="723">
        <f>BR395*44</f>
        <v>0</v>
      </c>
      <c r="BU528" s="723">
        <f>BU395*44</f>
        <v>3.3</v>
      </c>
      <c r="CA528" s="723">
        <f>CA395*44</f>
        <v>0</v>
      </c>
      <c r="CD528" s="723">
        <f>CD395*44</f>
        <v>0</v>
      </c>
      <c r="CJ528" s="723">
        <f>CJ395*44</f>
        <v>0</v>
      </c>
      <c r="CM528" s="723">
        <f>CM395*44</f>
        <v>0</v>
      </c>
      <c r="CS528" s="723">
        <f>CS395*44</f>
        <v>1.1000000000000001</v>
      </c>
      <c r="CV528" s="723">
        <f>CV395*44</f>
        <v>0</v>
      </c>
      <c r="DB528" s="723">
        <f>DB395*44</f>
        <v>1.1000000000000001</v>
      </c>
      <c r="DE528" s="723">
        <f>DE395*44</f>
        <v>0</v>
      </c>
      <c r="DK528" s="723">
        <f>DK395*44</f>
        <v>0</v>
      </c>
      <c r="DN528" s="723">
        <f>DN395*44</f>
        <v>0</v>
      </c>
      <c r="DT528" s="723">
        <f>DT395*44</f>
        <v>0</v>
      </c>
      <c r="DW528" s="723">
        <f>DW395*44</f>
        <v>0</v>
      </c>
      <c r="EC528" s="723">
        <f>EC395*44</f>
        <v>0</v>
      </c>
      <c r="EF528" s="723">
        <f>EF395*44</f>
        <v>0</v>
      </c>
      <c r="EL528" s="723">
        <f>EL395*44</f>
        <v>0</v>
      </c>
      <c r="EO528" s="723">
        <f>EO395*44</f>
        <v>0</v>
      </c>
      <c r="EU528" s="723">
        <f>EU395*44</f>
        <v>1.1000000000000001</v>
      </c>
      <c r="EX528" s="723">
        <f>EX395*44</f>
        <v>3.3</v>
      </c>
      <c r="FI528" s="723">
        <f>FI395*44</f>
        <v>0</v>
      </c>
      <c r="FL528" s="723">
        <f>FL395*44</f>
        <v>0</v>
      </c>
      <c r="FR528" s="723">
        <f>FR395*44</f>
        <v>0</v>
      </c>
      <c r="FU528" s="723">
        <f>FU395*44</f>
        <v>0</v>
      </c>
      <c r="GA528" s="723">
        <f>GA395*44</f>
        <v>0</v>
      </c>
      <c r="GD528" s="723">
        <f>GD395*44</f>
        <v>0</v>
      </c>
      <c r="GJ528" s="723">
        <f>GJ395*44</f>
        <v>0</v>
      </c>
      <c r="GM528" s="723">
        <f>GM395*44</f>
        <v>0</v>
      </c>
      <c r="GS528" s="723">
        <f>GS395*44</f>
        <v>0</v>
      </c>
      <c r="GV528" s="723">
        <f>GV395*44</f>
        <v>0</v>
      </c>
      <c r="HB528" s="723">
        <f>HB395*44</f>
        <v>0</v>
      </c>
      <c r="HE528" s="723">
        <f>HE395*44</f>
        <v>3.3</v>
      </c>
      <c r="HK528" s="723">
        <f>HK395*44</f>
        <v>0</v>
      </c>
      <c r="HN528" s="723">
        <f>HN395*44</f>
        <v>0</v>
      </c>
      <c r="HT528" s="723">
        <f>HT395*44</f>
        <v>0</v>
      </c>
      <c r="HW528" s="723">
        <f>HW395*44</f>
        <v>3.3</v>
      </c>
      <c r="IC528" s="723">
        <f>IC395*44</f>
        <v>1.1000000000000001</v>
      </c>
      <c r="IF528" s="723">
        <f>IF395*44</f>
        <v>0</v>
      </c>
      <c r="IL528" s="723">
        <f>IL395*44</f>
        <v>0</v>
      </c>
      <c r="IO528" s="723">
        <f>IO395*44</f>
        <v>0</v>
      </c>
      <c r="IU528" s="723">
        <f>IU395*44</f>
        <v>0</v>
      </c>
      <c r="IX528" s="723">
        <f>IX395*44</f>
        <v>0</v>
      </c>
      <c r="JD528" s="723">
        <f>JD395*44</f>
        <v>1.1000000000000001</v>
      </c>
      <c r="JG528" s="723">
        <f>JG395*44</f>
        <v>0</v>
      </c>
      <c r="JM528" s="723">
        <f>JM395*44</f>
        <v>0</v>
      </c>
      <c r="JP528" s="723">
        <f>JP395*44</f>
        <v>0</v>
      </c>
      <c r="JV528" s="723">
        <f>JV395*44</f>
        <v>0</v>
      </c>
      <c r="JY528" s="723">
        <f>JY395*44</f>
        <v>0</v>
      </c>
      <c r="KE528" s="723">
        <f>KE395*44</f>
        <v>0</v>
      </c>
      <c r="KH528" s="723">
        <f>KH395*44</f>
        <v>0</v>
      </c>
      <c r="KN528" s="723">
        <f>KN395*44</f>
        <v>0</v>
      </c>
      <c r="KQ528" s="723">
        <f>KQ395*44</f>
        <v>0</v>
      </c>
      <c r="KW528" s="723">
        <f>KW395*44</f>
        <v>1.1000000000000001</v>
      </c>
      <c r="KZ528" s="723">
        <f>KZ395*44</f>
        <v>3.3</v>
      </c>
    </row>
    <row r="529" spans="2:317">
      <c r="C529" s="5" t="s">
        <v>475</v>
      </c>
      <c r="G529" s="722">
        <f>G399*242*0.9</f>
        <v>0</v>
      </c>
      <c r="J529" s="722">
        <f>J399*242*0.9</f>
        <v>0</v>
      </c>
      <c r="P529" s="722">
        <f>P399*242*0.9</f>
        <v>0</v>
      </c>
      <c r="S529" s="722">
        <f>S399*242*0.9</f>
        <v>0</v>
      </c>
      <c r="Y529" s="722">
        <f>Y399*242*0.9</f>
        <v>0</v>
      </c>
      <c r="AB529" s="722">
        <f>AB399*242*0.9</f>
        <v>0</v>
      </c>
      <c r="AH529" s="722">
        <f>AH399*242*0.9</f>
        <v>0</v>
      </c>
      <c r="AK529" s="722">
        <f>AK399*242*0.9</f>
        <v>0</v>
      </c>
      <c r="AQ529" s="722">
        <f>AQ399*242*0.9</f>
        <v>0</v>
      </c>
      <c r="AT529" s="722">
        <f>AT399*242*0.9</f>
        <v>0</v>
      </c>
      <c r="AZ529" s="722">
        <f>AZ399*242*0.9</f>
        <v>0</v>
      </c>
      <c r="BC529" s="722">
        <f>BC399*242*0.9</f>
        <v>0</v>
      </c>
      <c r="BI529" s="722">
        <f>BI399*242*0.9</f>
        <v>0</v>
      </c>
      <c r="BL529" s="722">
        <f>BL399*242*0.9</f>
        <v>0</v>
      </c>
      <c r="BR529" s="722">
        <f>BR399*242*0.9</f>
        <v>0</v>
      </c>
      <c r="BU529" s="722">
        <f>BU399*242*0.9</f>
        <v>0</v>
      </c>
      <c r="CA529" s="722">
        <f>CA399*242*0.9</f>
        <v>0</v>
      </c>
      <c r="CD529" s="722">
        <f>CD399*242*0.9</f>
        <v>0</v>
      </c>
      <c r="CJ529" s="722">
        <f>CJ399*242*0.9</f>
        <v>0</v>
      </c>
      <c r="CM529" s="722">
        <f>CM399*242*0.9</f>
        <v>0</v>
      </c>
      <c r="CS529" s="722">
        <f>CS399*242*0.9</f>
        <v>0</v>
      </c>
      <c r="CV529" s="722">
        <f>CV399*242*0.9</f>
        <v>0</v>
      </c>
      <c r="DB529" s="722">
        <f>DB399*242*0.9</f>
        <v>0</v>
      </c>
      <c r="DE529" s="722">
        <f>DE399*242*0.9</f>
        <v>0</v>
      </c>
      <c r="DK529" s="722">
        <f>DK399*242*0.9</f>
        <v>0</v>
      </c>
      <c r="DN529" s="722">
        <f>DN399*242*0.9</f>
        <v>0</v>
      </c>
      <c r="DT529" s="722">
        <f>DT399*242*0.9</f>
        <v>0</v>
      </c>
      <c r="DW529" s="722">
        <f>DW399*242*0.9</f>
        <v>0</v>
      </c>
      <c r="EC529" s="722">
        <f>EC399*242*0.9</f>
        <v>0</v>
      </c>
      <c r="EF529" s="722">
        <f>EF399*242*0.9</f>
        <v>0</v>
      </c>
      <c r="EL529" s="722">
        <f>EL399*242*0.9</f>
        <v>0</v>
      </c>
      <c r="EO529" s="722">
        <f>EO399*242*0.9</f>
        <v>0</v>
      </c>
      <c r="EU529" s="722">
        <f>EU399*242*0.9</f>
        <v>0</v>
      </c>
      <c r="EX529" s="722">
        <f>EX399*242*0.9</f>
        <v>0</v>
      </c>
      <c r="FI529" s="722">
        <f>FI399*242*0.9</f>
        <v>0</v>
      </c>
      <c r="FL529" s="722">
        <f>FL399*242*0.9</f>
        <v>0</v>
      </c>
      <c r="FR529" s="722">
        <f>FR399*242*0.9</f>
        <v>0</v>
      </c>
      <c r="FU529" s="722">
        <f>FU399*242*0.9</f>
        <v>0</v>
      </c>
      <c r="GA529" s="722">
        <f>GA399*242*0.9</f>
        <v>0</v>
      </c>
      <c r="GD529" s="722">
        <f>GD399*242*0.9</f>
        <v>0</v>
      </c>
      <c r="GJ529" s="722">
        <f>GJ399*242*0.9</f>
        <v>0</v>
      </c>
      <c r="GM529" s="722">
        <f>GM399*242*0.9</f>
        <v>0</v>
      </c>
      <c r="GS529" s="722">
        <f>GS399*242*0.9</f>
        <v>0</v>
      </c>
      <c r="GV529" s="722">
        <f>GV399*242*0.9</f>
        <v>0</v>
      </c>
      <c r="HB529" s="722">
        <f>HB399*242*0.9</f>
        <v>0</v>
      </c>
      <c r="HE529" s="722">
        <f>HE399*242*0.9</f>
        <v>0</v>
      </c>
      <c r="HK529" s="722">
        <f>HK399*242*0.9</f>
        <v>0</v>
      </c>
      <c r="HN529" s="722">
        <f>HN399*242*0.9</f>
        <v>0</v>
      </c>
      <c r="HT529" s="722">
        <f>HT399*242*0.9</f>
        <v>0</v>
      </c>
      <c r="HW529" s="722">
        <f>HW399*242*0.9</f>
        <v>0</v>
      </c>
      <c r="IC529" s="722">
        <f>IC399*242*0.9</f>
        <v>0</v>
      </c>
      <c r="IF529" s="722">
        <f>IF399*242*0.9</f>
        <v>0</v>
      </c>
      <c r="IL529" s="722">
        <f>IL399*242*0.9</f>
        <v>0</v>
      </c>
      <c r="IO529" s="722">
        <f>IO399*242*0.9</f>
        <v>0</v>
      </c>
      <c r="IU529" s="722">
        <f>IU399*242*0.9</f>
        <v>0</v>
      </c>
      <c r="IX529" s="722">
        <f>IX399*242*0.9</f>
        <v>0</v>
      </c>
      <c r="JD529" s="722">
        <f>JD399*242*0.9</f>
        <v>0</v>
      </c>
      <c r="JG529" s="722">
        <f>JG399*242*0.9</f>
        <v>0</v>
      </c>
      <c r="JM529" s="722">
        <f>JM399*242*0.9</f>
        <v>0</v>
      </c>
      <c r="JP529" s="722">
        <f>JP399*242*0.9</f>
        <v>0</v>
      </c>
      <c r="JV529" s="722">
        <f>JV399*242*0.9</f>
        <v>0</v>
      </c>
      <c r="JY529" s="722">
        <f>JY399*242*0.9</f>
        <v>0</v>
      </c>
      <c r="KE529" s="722">
        <f>KE399*242*0.9</f>
        <v>0</v>
      </c>
      <c r="KH529" s="722">
        <f>KH399*242*0.9</f>
        <v>0</v>
      </c>
      <c r="KN529" s="722">
        <f>KN399*242*0.9</f>
        <v>0</v>
      </c>
      <c r="KQ529" s="722">
        <f>KQ399*242*0.9</f>
        <v>0</v>
      </c>
      <c r="KW529" s="722">
        <f>KW399*242*0.9</f>
        <v>0</v>
      </c>
      <c r="KZ529" s="722">
        <f>KZ399*242*0.9</f>
        <v>0</v>
      </c>
    </row>
    <row r="530" spans="2:317">
      <c r="C530" s="725" t="s">
        <v>258</v>
      </c>
      <c r="D530" s="726"/>
      <c r="E530" s="726"/>
      <c r="F530" s="726"/>
      <c r="G530" s="722">
        <f>SUM(G522:G529)</f>
        <v>1.1000000000000001</v>
      </c>
      <c r="J530" s="722">
        <f>SUM(J522:J529)</f>
        <v>0</v>
      </c>
      <c r="P530" s="722">
        <f>SUM(P522:P529)</f>
        <v>0</v>
      </c>
      <c r="S530" s="722">
        <f>SUM(S522:S529)</f>
        <v>0</v>
      </c>
      <c r="Y530" s="722">
        <f>SUM(Y522:Y529)</f>
        <v>1</v>
      </c>
      <c r="AB530" s="722">
        <f>SUM(AB522:AB529)</f>
        <v>1</v>
      </c>
      <c r="AH530" s="722">
        <f>SUM(AH522:AH529)</f>
        <v>1</v>
      </c>
      <c r="AK530" s="722">
        <f>SUM(AK522:AK529)</f>
        <v>1</v>
      </c>
      <c r="AQ530" s="722">
        <f>SUM(AQ522:AQ529)</f>
        <v>0</v>
      </c>
      <c r="AT530" s="722">
        <f>SUM(AT522:AT529)</f>
        <v>0</v>
      </c>
      <c r="AZ530" s="722">
        <f>SUM(AZ522:AZ529)</f>
        <v>0</v>
      </c>
      <c r="BC530" s="722">
        <f>SUM(BC522:BC529)</f>
        <v>3.3</v>
      </c>
      <c r="BI530" s="722">
        <f>SUM(BI522:BI529)</f>
        <v>0</v>
      </c>
      <c r="BL530" s="722">
        <f>SUM(BL522:BL529)</f>
        <v>0</v>
      </c>
      <c r="BR530" s="722">
        <f>SUM(BR522:BR529)</f>
        <v>0</v>
      </c>
      <c r="BU530" s="722">
        <f>SUM(BU522:BU529)</f>
        <v>3.3</v>
      </c>
      <c r="CA530" s="722">
        <f>SUM(CA522:CA529)</f>
        <v>33.412500000000001</v>
      </c>
      <c r="CD530" s="722">
        <f>SUM(CD522:CD529)</f>
        <v>33.412500000000001</v>
      </c>
      <c r="CJ530" s="722">
        <f>SUM(CJ522:CJ529)</f>
        <v>0</v>
      </c>
      <c r="CM530" s="722">
        <f>SUM(CM522:CM529)</f>
        <v>0</v>
      </c>
      <c r="CS530" s="722">
        <f>SUM(CS522:CS529)</f>
        <v>1.1000000000000001</v>
      </c>
      <c r="CV530" s="722">
        <f>SUM(CV522:CV529)</f>
        <v>6.48</v>
      </c>
      <c r="DB530" s="722">
        <f>SUM(DB522:DB529)</f>
        <v>34.512500000000003</v>
      </c>
      <c r="DE530" s="722">
        <f>SUM(DE522:DE529)</f>
        <v>39.892499999999998</v>
      </c>
      <c r="DK530" s="722">
        <f>SUM(DK522:DK529)</f>
        <v>0</v>
      </c>
      <c r="DN530" s="722">
        <f>SUM(DN522:DN529)</f>
        <v>0</v>
      </c>
      <c r="DT530" s="722">
        <f>SUM(DT522:DT529)</f>
        <v>0</v>
      </c>
      <c r="DW530" s="722">
        <f>SUM(DW522:DW529)</f>
        <v>0</v>
      </c>
      <c r="EC530" s="722">
        <f>SUM(EC522:EC529)</f>
        <v>0</v>
      </c>
      <c r="EF530" s="722">
        <f>SUM(EF522:EF529)</f>
        <v>0</v>
      </c>
      <c r="EL530" s="722">
        <f>SUM(EL522:EL529)</f>
        <v>0</v>
      </c>
      <c r="EO530" s="722">
        <f>SUM(EO522:EO529)</f>
        <v>0</v>
      </c>
      <c r="EU530" s="722">
        <f>SUM(EU522:EU529)</f>
        <v>35.512500000000003</v>
      </c>
      <c r="EX530" s="722">
        <f>SUM(EX522:EX529)</f>
        <v>44.192499999999995</v>
      </c>
      <c r="FI530" s="722">
        <f>SUM(FI522:FI529)</f>
        <v>0</v>
      </c>
      <c r="FL530" s="722">
        <f>SUM(FL522:FL529)</f>
        <v>0</v>
      </c>
      <c r="FR530" s="722">
        <f>SUM(FR522:FR529)</f>
        <v>0</v>
      </c>
      <c r="FU530" s="722">
        <f>SUM(FU522:FU529)</f>
        <v>0</v>
      </c>
      <c r="GA530" s="722">
        <f>SUM(GA522:GA529)</f>
        <v>0</v>
      </c>
      <c r="GD530" s="722">
        <f>SUM(GD522:GD529)</f>
        <v>0</v>
      </c>
      <c r="GJ530" s="722">
        <f>SUM(GJ522:GJ529)</f>
        <v>0</v>
      </c>
      <c r="GM530" s="722">
        <f>SUM(GM522:GM529)</f>
        <v>0</v>
      </c>
      <c r="GS530" s="722">
        <f>SUM(GS522:GS529)</f>
        <v>0</v>
      </c>
      <c r="GV530" s="722">
        <f>SUM(GV522:GV529)</f>
        <v>0</v>
      </c>
      <c r="HB530" s="722">
        <f>SUM(HB522:HB529)</f>
        <v>0</v>
      </c>
      <c r="HE530" s="722">
        <f>SUM(HE522:HE529)</f>
        <v>9.7800000000000011</v>
      </c>
      <c r="HK530" s="722">
        <f>SUM(HK522:HK529)</f>
        <v>0</v>
      </c>
      <c r="HN530" s="722">
        <f>SUM(HN522:HN529)</f>
        <v>0</v>
      </c>
      <c r="HT530" s="722">
        <f>SUM(HT522:HT529)</f>
        <v>0</v>
      </c>
      <c r="HW530" s="722">
        <f>SUM(HW522:HW529)</f>
        <v>9.7800000000000011</v>
      </c>
      <c r="IC530" s="722">
        <f>SUM(IC522:IC529)</f>
        <v>4.8125</v>
      </c>
      <c r="IF530" s="722">
        <f>SUM(IF522:IF529)</f>
        <v>33.412500000000001</v>
      </c>
      <c r="IL530" s="722">
        <f>SUM(IL522:IL529)</f>
        <v>0</v>
      </c>
      <c r="IO530" s="722">
        <f>SUM(IO522:IO529)</f>
        <v>0</v>
      </c>
      <c r="IU530" s="722">
        <f>SUM(IU522:IU529)</f>
        <v>0</v>
      </c>
      <c r="IX530" s="722">
        <f>SUM(IX522:IX529)</f>
        <v>0</v>
      </c>
      <c r="JD530" s="722">
        <f>SUM(JD522:JD529)</f>
        <v>4.8125</v>
      </c>
      <c r="JG530" s="722">
        <f>SUM(JG522:JG529)</f>
        <v>33.412500000000001</v>
      </c>
      <c r="JM530" s="722">
        <f>SUM(JM522:JM529)</f>
        <v>0</v>
      </c>
      <c r="JP530" s="722">
        <f>SUM(JP522:JP529)</f>
        <v>0</v>
      </c>
      <c r="JV530" s="722">
        <f>SUM(JV522:JV529)</f>
        <v>0</v>
      </c>
      <c r="JY530" s="722">
        <f>SUM(JY522:JY529)</f>
        <v>0</v>
      </c>
      <c r="KE530" s="722">
        <f>SUM(KE522:KE529)</f>
        <v>0</v>
      </c>
      <c r="KH530" s="722">
        <f>SUM(KH522:KH529)</f>
        <v>0</v>
      </c>
      <c r="KN530" s="722">
        <f>SUM(KN522:KN529)</f>
        <v>0</v>
      </c>
      <c r="KQ530" s="722">
        <f>SUM(KQ522:KQ529)</f>
        <v>0</v>
      </c>
      <c r="KW530" s="722">
        <f>SUM(KW522:KW529)</f>
        <v>4.8125</v>
      </c>
      <c r="KZ530" s="722">
        <f>SUM(KZ522:KZ529)</f>
        <v>43.192499999999995</v>
      </c>
    </row>
    <row r="534" spans="2:317">
      <c r="EW534" s="688" t="s">
        <v>580</v>
      </c>
      <c r="EZ534" s="688" t="s">
        <v>581</v>
      </c>
      <c r="KY534" s="688" t="s">
        <v>580</v>
      </c>
      <c r="LB534" s="688" t="s">
        <v>581</v>
      </c>
    </row>
    <row r="536" spans="2:317" ht="16.5" thickBot="1"/>
    <row r="537" spans="2:317" ht="41.25" customHeight="1">
      <c r="B537" s="881" t="s">
        <v>139</v>
      </c>
      <c r="C537" s="884" t="s">
        <v>140</v>
      </c>
      <c r="D537" s="691"/>
      <c r="G537" s="871" t="str">
        <f>G4</f>
        <v>Jan '26</v>
      </c>
      <c r="H537" s="872"/>
      <c r="I537" s="872"/>
      <c r="J537" s="872"/>
      <c r="K537" s="872"/>
      <c r="L537" s="872"/>
      <c r="M537" s="872"/>
      <c r="N537" s="872"/>
      <c r="O537" s="873"/>
      <c r="P537" s="871" t="str">
        <f>P4</f>
        <v>Feb. '26</v>
      </c>
      <c r="Q537" s="872"/>
      <c r="R537" s="872"/>
      <c r="S537" s="872"/>
      <c r="T537" s="872"/>
      <c r="U537" s="872"/>
      <c r="V537" s="872"/>
      <c r="W537" s="872"/>
      <c r="X537" s="873"/>
      <c r="Y537" s="871" t="str">
        <f>Y4</f>
        <v>Mar '26</v>
      </c>
      <c r="Z537" s="872"/>
      <c r="AA537" s="872"/>
      <c r="AB537" s="872"/>
      <c r="AC537" s="872"/>
      <c r="AD537" s="872"/>
      <c r="AE537" s="872"/>
      <c r="AF537" s="872"/>
      <c r="AG537" s="873"/>
      <c r="AH537" s="874" t="s">
        <v>582</v>
      </c>
      <c r="AI537" s="875"/>
      <c r="AJ537" s="875"/>
      <c r="AK537" s="875"/>
      <c r="AL537" s="875"/>
      <c r="AM537" s="875"/>
      <c r="AN537" s="875"/>
      <c r="AO537" s="875"/>
      <c r="AP537" s="880"/>
      <c r="AQ537" s="871" t="str">
        <f>AQ4</f>
        <v>Apr. '26</v>
      </c>
      <c r="AR537" s="872"/>
      <c r="AS537" s="872"/>
      <c r="AT537" s="872"/>
      <c r="AU537" s="872"/>
      <c r="AV537" s="872"/>
      <c r="AW537" s="872"/>
      <c r="AX537" s="872"/>
      <c r="AY537" s="873"/>
      <c r="AZ537" s="871" t="str">
        <f>AZ4</f>
        <v>May. '26</v>
      </c>
      <c r="BA537" s="872"/>
      <c r="BB537" s="872"/>
      <c r="BC537" s="872"/>
      <c r="BD537" s="872"/>
      <c r="BE537" s="872"/>
      <c r="BF537" s="872"/>
      <c r="BG537" s="872"/>
      <c r="BH537" s="873"/>
      <c r="BI537" s="871" t="str">
        <f>BI4</f>
        <v>Jun. '26</v>
      </c>
      <c r="BJ537" s="872"/>
      <c r="BK537" s="872"/>
      <c r="BL537" s="872"/>
      <c r="BM537" s="872"/>
      <c r="BN537" s="872"/>
      <c r="BO537" s="872"/>
      <c r="BP537" s="872"/>
      <c r="BQ537" s="873"/>
      <c r="BR537" s="874" t="s">
        <v>583</v>
      </c>
      <c r="BS537" s="875"/>
      <c r="BT537" s="875"/>
      <c r="BU537" s="875"/>
      <c r="BV537" s="875"/>
      <c r="BW537" s="875"/>
      <c r="BX537" s="875"/>
      <c r="BY537" s="875"/>
      <c r="BZ537" s="880"/>
      <c r="CA537" s="871" t="str">
        <f>CA4</f>
        <v>Jul. '26</v>
      </c>
      <c r="CB537" s="872"/>
      <c r="CC537" s="872"/>
      <c r="CD537" s="872"/>
      <c r="CE537" s="872"/>
      <c r="CF537" s="872"/>
      <c r="CG537" s="872"/>
      <c r="CH537" s="872"/>
      <c r="CI537" s="873"/>
      <c r="CJ537" s="871" t="str">
        <f>CJ4</f>
        <v>Aug. '26</v>
      </c>
      <c r="CK537" s="872"/>
      <c r="CL537" s="872"/>
      <c r="CM537" s="872"/>
      <c r="CN537" s="872"/>
      <c r="CO537" s="872"/>
      <c r="CP537" s="872"/>
      <c r="CQ537" s="872"/>
      <c r="CR537" s="873"/>
      <c r="CS537" s="871" t="str">
        <f>CS4</f>
        <v>Sep '26</v>
      </c>
      <c r="CT537" s="872"/>
      <c r="CU537" s="872"/>
      <c r="CV537" s="872"/>
      <c r="CW537" s="872"/>
      <c r="CX537" s="872"/>
      <c r="CY537" s="872"/>
      <c r="CZ537" s="872"/>
      <c r="DA537" s="873"/>
      <c r="DB537" s="874" t="s">
        <v>584</v>
      </c>
      <c r="DC537" s="875"/>
      <c r="DD537" s="875"/>
      <c r="DE537" s="875"/>
      <c r="DF537" s="875"/>
      <c r="DG537" s="875"/>
      <c r="DH537" s="875"/>
      <c r="DI537" s="875"/>
      <c r="DJ537" s="880"/>
      <c r="DK537" s="871" t="str">
        <f>DK4</f>
        <v>Oct. '26</v>
      </c>
      <c r="DL537" s="872"/>
      <c r="DM537" s="872"/>
      <c r="DN537" s="872"/>
      <c r="DO537" s="872"/>
      <c r="DP537" s="872"/>
      <c r="DQ537" s="872"/>
      <c r="DR537" s="872"/>
      <c r="DS537" s="873"/>
      <c r="DT537" s="871" t="str">
        <f>DT4</f>
        <v>Nov. '26</v>
      </c>
      <c r="DU537" s="872"/>
      <c r="DV537" s="872"/>
      <c r="DW537" s="872"/>
      <c r="DX537" s="872"/>
      <c r="DY537" s="872"/>
      <c r="DZ537" s="872"/>
      <c r="EA537" s="872"/>
      <c r="EB537" s="873"/>
      <c r="EC537" s="871" t="str">
        <f>EC4</f>
        <v>Dec. '26</v>
      </c>
      <c r="ED537" s="872"/>
      <c r="EE537" s="872"/>
      <c r="EF537" s="872"/>
      <c r="EG537" s="872"/>
      <c r="EH537" s="872"/>
      <c r="EI537" s="872"/>
      <c r="EJ537" s="872"/>
      <c r="EK537" s="873"/>
      <c r="EL537" s="874" t="s">
        <v>585</v>
      </c>
      <c r="EM537" s="875"/>
      <c r="EN537" s="875"/>
      <c r="EO537" s="875"/>
      <c r="EP537" s="875"/>
      <c r="EQ537" s="875"/>
      <c r="ER537" s="875"/>
      <c r="ES537" s="875"/>
      <c r="ET537" s="876"/>
      <c r="EU537" s="877" t="str">
        <f>EU4</f>
        <v>CY26 Total</v>
      </c>
      <c r="EV537" s="878"/>
      <c r="EW537" s="878"/>
      <c r="EX537" s="878"/>
      <c r="EY537" s="878"/>
      <c r="EZ537" s="878"/>
      <c r="FA537" s="878"/>
      <c r="FB537" s="878"/>
      <c r="FC537" s="879"/>
      <c r="FE537" s="881" t="s">
        <v>139</v>
      </c>
      <c r="FF537" s="884" t="s">
        <v>140</v>
      </c>
      <c r="FI537" s="871" t="str">
        <f>FI4</f>
        <v>Jan '27</v>
      </c>
      <c r="FJ537" s="872"/>
      <c r="FK537" s="872"/>
      <c r="FL537" s="872"/>
      <c r="FM537" s="872"/>
      <c r="FN537" s="872"/>
      <c r="FO537" s="872"/>
      <c r="FP537" s="872"/>
      <c r="FQ537" s="873"/>
      <c r="FR537" s="871" t="str">
        <f>FR4</f>
        <v>Feb. '27</v>
      </c>
      <c r="FS537" s="872"/>
      <c r="FT537" s="872"/>
      <c r="FU537" s="872"/>
      <c r="FV537" s="872"/>
      <c r="FW537" s="872"/>
      <c r="FX537" s="872"/>
      <c r="FY537" s="872"/>
      <c r="FZ537" s="873"/>
      <c r="GA537" s="871" t="str">
        <f>GA4</f>
        <v>Mar '27</v>
      </c>
      <c r="GB537" s="872"/>
      <c r="GC537" s="872"/>
      <c r="GD537" s="872"/>
      <c r="GE537" s="872"/>
      <c r="GF537" s="872"/>
      <c r="GG537" s="872"/>
      <c r="GH537" s="872"/>
      <c r="GI537" s="873"/>
      <c r="GJ537" s="874" t="s">
        <v>582</v>
      </c>
      <c r="GK537" s="875"/>
      <c r="GL537" s="875"/>
      <c r="GM537" s="875"/>
      <c r="GN537" s="875"/>
      <c r="GO537" s="875"/>
      <c r="GP537" s="875"/>
      <c r="GQ537" s="875"/>
      <c r="GR537" s="880"/>
      <c r="GS537" s="871" t="str">
        <f>GS4</f>
        <v>Apr. '27</v>
      </c>
      <c r="GT537" s="872"/>
      <c r="GU537" s="872"/>
      <c r="GV537" s="872"/>
      <c r="GW537" s="872"/>
      <c r="GX537" s="872"/>
      <c r="GY537" s="872"/>
      <c r="GZ537" s="872"/>
      <c r="HA537" s="873"/>
      <c r="HB537" s="871" t="str">
        <f>HB4</f>
        <v>May. '27</v>
      </c>
      <c r="HC537" s="872"/>
      <c r="HD537" s="872"/>
      <c r="HE537" s="872"/>
      <c r="HF537" s="872"/>
      <c r="HG537" s="872"/>
      <c r="HH537" s="872"/>
      <c r="HI537" s="872"/>
      <c r="HJ537" s="873"/>
      <c r="HK537" s="871" t="str">
        <f>HK4</f>
        <v>Jun. '27</v>
      </c>
      <c r="HL537" s="872"/>
      <c r="HM537" s="872"/>
      <c r="HN537" s="872"/>
      <c r="HO537" s="872"/>
      <c r="HP537" s="872"/>
      <c r="HQ537" s="872"/>
      <c r="HR537" s="872"/>
      <c r="HS537" s="873"/>
      <c r="HT537" s="874" t="s">
        <v>583</v>
      </c>
      <c r="HU537" s="875"/>
      <c r="HV537" s="875"/>
      <c r="HW537" s="875"/>
      <c r="HX537" s="875"/>
      <c r="HY537" s="875"/>
      <c r="HZ537" s="875"/>
      <c r="IA537" s="875"/>
      <c r="IB537" s="880"/>
      <c r="IC537" s="871" t="str">
        <f>IC4</f>
        <v>Jul. '27</v>
      </c>
      <c r="ID537" s="872"/>
      <c r="IE537" s="872"/>
      <c r="IF537" s="872"/>
      <c r="IG537" s="872"/>
      <c r="IH537" s="872"/>
      <c r="II537" s="872"/>
      <c r="IJ537" s="872"/>
      <c r="IK537" s="873"/>
      <c r="IL537" s="871" t="str">
        <f>IL4</f>
        <v>Aug. '27</v>
      </c>
      <c r="IM537" s="872"/>
      <c r="IN537" s="872"/>
      <c r="IO537" s="872"/>
      <c r="IP537" s="872"/>
      <c r="IQ537" s="872"/>
      <c r="IR537" s="872"/>
      <c r="IS537" s="872"/>
      <c r="IT537" s="873"/>
      <c r="IU537" s="871" t="str">
        <f>IU4</f>
        <v>Sep '27</v>
      </c>
      <c r="IV537" s="872"/>
      <c r="IW537" s="872"/>
      <c r="IX537" s="872"/>
      <c r="IY537" s="872"/>
      <c r="IZ537" s="872"/>
      <c r="JA537" s="872"/>
      <c r="JB537" s="872"/>
      <c r="JC537" s="873"/>
      <c r="JD537" s="874" t="s">
        <v>584</v>
      </c>
      <c r="JE537" s="875"/>
      <c r="JF537" s="875"/>
      <c r="JG537" s="875"/>
      <c r="JH537" s="875"/>
      <c r="JI537" s="875"/>
      <c r="JJ537" s="875"/>
      <c r="JK537" s="875"/>
      <c r="JL537" s="880"/>
      <c r="JM537" s="871" t="str">
        <f>JM4</f>
        <v>Oct. '27</v>
      </c>
      <c r="JN537" s="872"/>
      <c r="JO537" s="872"/>
      <c r="JP537" s="872"/>
      <c r="JQ537" s="872"/>
      <c r="JR537" s="872"/>
      <c r="JS537" s="872"/>
      <c r="JT537" s="872"/>
      <c r="JU537" s="873"/>
      <c r="JV537" s="871" t="str">
        <f>JV4</f>
        <v>Nov. '27</v>
      </c>
      <c r="JW537" s="872"/>
      <c r="JX537" s="872"/>
      <c r="JY537" s="872"/>
      <c r="JZ537" s="872"/>
      <c r="KA537" s="872"/>
      <c r="KB537" s="872"/>
      <c r="KC537" s="872"/>
      <c r="KD537" s="873"/>
      <c r="KE537" s="871" t="str">
        <f>KE4</f>
        <v>Dec. '27</v>
      </c>
      <c r="KF537" s="872"/>
      <c r="KG537" s="872"/>
      <c r="KH537" s="872"/>
      <c r="KI537" s="872"/>
      <c r="KJ537" s="872"/>
      <c r="KK537" s="872"/>
      <c r="KL537" s="872"/>
      <c r="KM537" s="873"/>
      <c r="KN537" s="874" t="s">
        <v>585</v>
      </c>
      <c r="KO537" s="875"/>
      <c r="KP537" s="875"/>
      <c r="KQ537" s="875"/>
      <c r="KR537" s="875"/>
      <c r="KS537" s="875"/>
      <c r="KT537" s="875"/>
      <c r="KU537" s="875"/>
      <c r="KV537" s="876"/>
      <c r="KW537" s="877" t="str">
        <f>KW4</f>
        <v>CY27 Total</v>
      </c>
      <c r="KX537" s="878"/>
      <c r="KY537" s="878"/>
      <c r="KZ537" s="878"/>
      <c r="LA537" s="878"/>
      <c r="LB537" s="878"/>
      <c r="LC537" s="878"/>
      <c r="LD537" s="878"/>
      <c r="LE537" s="879"/>
    </row>
    <row r="538" spans="2:317" ht="30.4" customHeight="1">
      <c r="B538" s="882"/>
      <c r="C538" s="885"/>
      <c r="D538" s="691"/>
      <c r="G538" s="402" t="str">
        <f>G5</f>
        <v>FCST</v>
      </c>
      <c r="H538" s="403"/>
      <c r="I538" s="404"/>
      <c r="J538" s="867" t="str">
        <f>J5</f>
        <v>PLAN</v>
      </c>
      <c r="K538" s="868"/>
      <c r="L538" s="869"/>
      <c r="M538" s="858" t="str">
        <f>M5</f>
        <v>FCST vs. PLAN</v>
      </c>
      <c r="N538" s="859"/>
      <c r="O538" s="860"/>
      <c r="P538" s="402" t="str">
        <f>P5</f>
        <v>CLOSED</v>
      </c>
      <c r="Q538" s="403"/>
      <c r="R538" s="404"/>
      <c r="S538" s="867" t="str">
        <f>S5</f>
        <v>PLAN</v>
      </c>
      <c r="T538" s="868"/>
      <c r="U538" s="869"/>
      <c r="V538" s="858" t="str">
        <f>V5</f>
        <v>FCST vs. PLAN</v>
      </c>
      <c r="W538" s="859"/>
      <c r="X538" s="860"/>
      <c r="Y538" s="402" t="str">
        <f>Y5</f>
        <v>FCST</v>
      </c>
      <c r="Z538" s="403"/>
      <c r="AA538" s="404"/>
      <c r="AB538" s="867" t="str">
        <f>AB5</f>
        <v>PLAN</v>
      </c>
      <c r="AC538" s="868"/>
      <c r="AD538" s="869"/>
      <c r="AE538" s="858" t="str">
        <f>AE5</f>
        <v>FCST vs. PLAN</v>
      </c>
      <c r="AF538" s="859"/>
      <c r="AG538" s="860"/>
      <c r="AH538" s="861" t="s">
        <v>177</v>
      </c>
      <c r="AI538" s="862"/>
      <c r="AJ538" s="863"/>
      <c r="AK538" s="864" t="s">
        <v>175</v>
      </c>
      <c r="AL538" s="865"/>
      <c r="AM538" s="866"/>
      <c r="AN538" s="864" t="s">
        <v>586</v>
      </c>
      <c r="AO538" s="865"/>
      <c r="AP538" s="866"/>
      <c r="AQ538" s="402" t="str">
        <f>AQ5</f>
        <v>FCST</v>
      </c>
      <c r="AR538" s="403"/>
      <c r="AS538" s="404"/>
      <c r="AT538" s="867" t="str">
        <f>AT5</f>
        <v>PLAN</v>
      </c>
      <c r="AU538" s="868"/>
      <c r="AV538" s="869"/>
      <c r="AW538" s="858" t="str">
        <f>AW5</f>
        <v>FCST vs. PLAN</v>
      </c>
      <c r="AX538" s="859"/>
      <c r="AY538" s="860"/>
      <c r="AZ538" s="402" t="str">
        <f>AZ5</f>
        <v>FCST</v>
      </c>
      <c r="BA538" s="403"/>
      <c r="BB538" s="404"/>
      <c r="BC538" s="867" t="str">
        <f>BC5</f>
        <v>PLAN</v>
      </c>
      <c r="BD538" s="868"/>
      <c r="BE538" s="869"/>
      <c r="BF538" s="858" t="str">
        <f>BF5</f>
        <v>FCST vs. PLAN</v>
      </c>
      <c r="BG538" s="859"/>
      <c r="BH538" s="860"/>
      <c r="BI538" s="402" t="str">
        <f>BI5</f>
        <v>FCST</v>
      </c>
      <c r="BJ538" s="403"/>
      <c r="BK538" s="404"/>
      <c r="BL538" s="867" t="str">
        <f>BL5</f>
        <v>PLAN</v>
      </c>
      <c r="BM538" s="868"/>
      <c r="BN538" s="869"/>
      <c r="BO538" s="858" t="str">
        <f>BO5</f>
        <v>FCST vs. PLAN</v>
      </c>
      <c r="BP538" s="859"/>
      <c r="BQ538" s="860"/>
      <c r="BR538" s="861" t="s">
        <v>177</v>
      </c>
      <c r="BS538" s="862"/>
      <c r="BT538" s="863"/>
      <c r="BU538" s="864" t="s">
        <v>175</v>
      </c>
      <c r="BV538" s="865"/>
      <c r="BW538" s="866"/>
      <c r="BX538" s="864" t="s">
        <v>586</v>
      </c>
      <c r="BY538" s="865"/>
      <c r="BZ538" s="866"/>
      <c r="CA538" s="402" t="str">
        <f>CA5</f>
        <v>FCST</v>
      </c>
      <c r="CB538" s="403"/>
      <c r="CC538" s="404"/>
      <c r="CD538" s="867" t="str">
        <f>CD5</f>
        <v>PLAN</v>
      </c>
      <c r="CE538" s="868"/>
      <c r="CF538" s="869"/>
      <c r="CG538" s="858" t="str">
        <f>CG5</f>
        <v>FCST vs. PLAN</v>
      </c>
      <c r="CH538" s="859"/>
      <c r="CI538" s="860"/>
      <c r="CJ538" s="402" t="str">
        <f>CJ5</f>
        <v>FCST</v>
      </c>
      <c r="CK538" s="403"/>
      <c r="CL538" s="404"/>
      <c r="CM538" s="867" t="str">
        <f>CM5</f>
        <v>PLAN</v>
      </c>
      <c r="CN538" s="868"/>
      <c r="CO538" s="869"/>
      <c r="CP538" s="858" t="str">
        <f>CP5</f>
        <v>FCST vs. PLAN</v>
      </c>
      <c r="CQ538" s="859"/>
      <c r="CR538" s="860"/>
      <c r="CS538" s="402" t="str">
        <f>CS5</f>
        <v>FCST</v>
      </c>
      <c r="CT538" s="403"/>
      <c r="CU538" s="404"/>
      <c r="CV538" s="867" t="str">
        <f>CV5</f>
        <v>PLAN</v>
      </c>
      <c r="CW538" s="868"/>
      <c r="CX538" s="869"/>
      <c r="CY538" s="858" t="str">
        <f>CY5</f>
        <v>FCST vs. PLAN</v>
      </c>
      <c r="CZ538" s="859"/>
      <c r="DA538" s="860"/>
      <c r="DB538" s="861" t="s">
        <v>587</v>
      </c>
      <c r="DC538" s="862"/>
      <c r="DD538" s="863"/>
      <c r="DE538" s="864" t="s">
        <v>175</v>
      </c>
      <c r="DF538" s="865"/>
      <c r="DG538" s="866"/>
      <c r="DH538" s="864" t="s">
        <v>588</v>
      </c>
      <c r="DI538" s="865"/>
      <c r="DJ538" s="866"/>
      <c r="DK538" s="402" t="str">
        <f>DK5</f>
        <v>FCST</v>
      </c>
      <c r="DL538" s="403"/>
      <c r="DM538" s="404"/>
      <c r="DN538" s="867" t="str">
        <f>DN5</f>
        <v>PLAN</v>
      </c>
      <c r="DO538" s="868"/>
      <c r="DP538" s="869"/>
      <c r="DQ538" s="858" t="str">
        <f>DQ5</f>
        <v>FCST vs. PLAN</v>
      </c>
      <c r="DR538" s="859"/>
      <c r="DS538" s="860"/>
      <c r="DT538" s="402" t="str">
        <f>DT5</f>
        <v>FCST</v>
      </c>
      <c r="DU538" s="403"/>
      <c r="DV538" s="404"/>
      <c r="DW538" s="867" t="str">
        <f>DW5</f>
        <v>PLAN</v>
      </c>
      <c r="DX538" s="868"/>
      <c r="DY538" s="869"/>
      <c r="DZ538" s="858" t="str">
        <f>DZ5</f>
        <v>FCST vs. PLAN</v>
      </c>
      <c r="EA538" s="859"/>
      <c r="EB538" s="860"/>
      <c r="EC538" s="402" t="str">
        <f>EC5</f>
        <v>FCST</v>
      </c>
      <c r="ED538" s="403"/>
      <c r="EE538" s="404"/>
      <c r="EF538" s="867" t="str">
        <f>EF5</f>
        <v>PLAN</v>
      </c>
      <c r="EG538" s="868"/>
      <c r="EH538" s="869"/>
      <c r="EI538" s="858" t="str">
        <f>EI5</f>
        <v>FCST vs. PLAN</v>
      </c>
      <c r="EJ538" s="859"/>
      <c r="EK538" s="860"/>
      <c r="EL538" s="861" t="str">
        <f>EL5</f>
        <v>FCST</v>
      </c>
      <c r="EM538" s="862"/>
      <c r="EN538" s="863"/>
      <c r="EO538" s="864" t="s">
        <v>175</v>
      </c>
      <c r="EP538" s="865"/>
      <c r="EQ538" s="866"/>
      <c r="ER538" s="864" t="s">
        <v>176</v>
      </c>
      <c r="ES538" s="865"/>
      <c r="ET538" s="870"/>
      <c r="EU538" s="855" t="str">
        <f>EU5</f>
        <v>FCST</v>
      </c>
      <c r="EV538" s="856"/>
      <c r="EW538" s="857"/>
      <c r="EX538" s="855" t="str">
        <f>EX5</f>
        <v>PLAN</v>
      </c>
      <c r="EY538" s="856"/>
      <c r="EZ538" s="857"/>
      <c r="FA538" s="855" t="str">
        <f>FA5</f>
        <v>FCST vs. PLAN</v>
      </c>
      <c r="FB538" s="856"/>
      <c r="FC538" s="857"/>
      <c r="FE538" s="882"/>
      <c r="FF538" s="885"/>
      <c r="FI538" s="402" t="str">
        <f>FI5</f>
        <v>FCST</v>
      </c>
      <c r="FJ538" s="403"/>
      <c r="FK538" s="404"/>
      <c r="FL538" s="867" t="str">
        <f>FL5</f>
        <v>PLAN</v>
      </c>
      <c r="FM538" s="868"/>
      <c r="FN538" s="869"/>
      <c r="FO538" s="858" t="str">
        <f>FO5</f>
        <v>FCST vs. PLAN</v>
      </c>
      <c r="FP538" s="859"/>
      <c r="FQ538" s="860"/>
      <c r="FR538" s="402" t="str">
        <f>FR5</f>
        <v>FCST</v>
      </c>
      <c r="FS538" s="403"/>
      <c r="FT538" s="404"/>
      <c r="FU538" s="867" t="str">
        <f>FU5</f>
        <v>PLAN</v>
      </c>
      <c r="FV538" s="868"/>
      <c r="FW538" s="869"/>
      <c r="FX538" s="858" t="str">
        <f>FX5</f>
        <v>FCST vs. PLAN</v>
      </c>
      <c r="FY538" s="859"/>
      <c r="FZ538" s="860"/>
      <c r="GA538" s="402" t="str">
        <f>GA5</f>
        <v>FCST</v>
      </c>
      <c r="GB538" s="403"/>
      <c r="GC538" s="404"/>
      <c r="GD538" s="867" t="str">
        <f>GD5</f>
        <v>PLAN</v>
      </c>
      <c r="GE538" s="868"/>
      <c r="GF538" s="869"/>
      <c r="GG538" s="858" t="str">
        <f>GG5</f>
        <v>FCST vs. PLAN</v>
      </c>
      <c r="GH538" s="859"/>
      <c r="GI538" s="860"/>
      <c r="GJ538" s="861" t="s">
        <v>177</v>
      </c>
      <c r="GK538" s="862"/>
      <c r="GL538" s="863"/>
      <c r="GM538" s="864" t="s">
        <v>175</v>
      </c>
      <c r="GN538" s="865"/>
      <c r="GO538" s="866"/>
      <c r="GP538" s="864" t="s">
        <v>586</v>
      </c>
      <c r="GQ538" s="865"/>
      <c r="GR538" s="866"/>
      <c r="GS538" s="402" t="str">
        <f>GS5</f>
        <v>FCST</v>
      </c>
      <c r="GT538" s="403"/>
      <c r="GU538" s="404"/>
      <c r="GV538" s="867" t="str">
        <f>GV5</f>
        <v>PLAN</v>
      </c>
      <c r="GW538" s="868"/>
      <c r="GX538" s="869"/>
      <c r="GY538" s="858" t="str">
        <f>GY5</f>
        <v>FCST vs. PLAN</v>
      </c>
      <c r="GZ538" s="859"/>
      <c r="HA538" s="860"/>
      <c r="HB538" s="402" t="str">
        <f>HB5</f>
        <v>FCST</v>
      </c>
      <c r="HC538" s="403"/>
      <c r="HD538" s="404"/>
      <c r="HE538" s="867" t="str">
        <f>HE5</f>
        <v>PLAN</v>
      </c>
      <c r="HF538" s="868"/>
      <c r="HG538" s="869"/>
      <c r="HH538" s="858" t="str">
        <f>HH5</f>
        <v>FCST vs. PLAN</v>
      </c>
      <c r="HI538" s="859"/>
      <c r="HJ538" s="860"/>
      <c r="HK538" s="402" t="str">
        <f>HK5</f>
        <v>FCST</v>
      </c>
      <c r="HL538" s="403"/>
      <c r="HM538" s="404"/>
      <c r="HN538" s="867" t="str">
        <f>HN5</f>
        <v>PLAN</v>
      </c>
      <c r="HO538" s="868"/>
      <c r="HP538" s="869"/>
      <c r="HQ538" s="858" t="str">
        <f>HQ5</f>
        <v>FCST vs. PLAN</v>
      </c>
      <c r="HR538" s="859"/>
      <c r="HS538" s="860"/>
      <c r="HT538" s="861" t="s">
        <v>177</v>
      </c>
      <c r="HU538" s="862"/>
      <c r="HV538" s="863"/>
      <c r="HW538" s="864" t="s">
        <v>175</v>
      </c>
      <c r="HX538" s="865"/>
      <c r="HY538" s="866"/>
      <c r="HZ538" s="864" t="s">
        <v>586</v>
      </c>
      <c r="IA538" s="865"/>
      <c r="IB538" s="866"/>
      <c r="IC538" s="402" t="str">
        <f>IC5</f>
        <v>FCST</v>
      </c>
      <c r="ID538" s="403"/>
      <c r="IE538" s="404"/>
      <c r="IF538" s="867" t="str">
        <f>IF5</f>
        <v>PLAN</v>
      </c>
      <c r="IG538" s="868"/>
      <c r="IH538" s="869"/>
      <c r="II538" s="858" t="str">
        <f>II5</f>
        <v>FCST vs. PLAN</v>
      </c>
      <c r="IJ538" s="859"/>
      <c r="IK538" s="860"/>
      <c r="IL538" s="402" t="str">
        <f>IL5</f>
        <v>FCST</v>
      </c>
      <c r="IM538" s="403"/>
      <c r="IN538" s="404"/>
      <c r="IO538" s="867" t="str">
        <f>IO5</f>
        <v>PLAN</v>
      </c>
      <c r="IP538" s="868"/>
      <c r="IQ538" s="869"/>
      <c r="IR538" s="858" t="str">
        <f>IR5</f>
        <v>FCST vs. PLAN</v>
      </c>
      <c r="IS538" s="859"/>
      <c r="IT538" s="860"/>
      <c r="IU538" s="402" t="str">
        <f>IU5</f>
        <v>FCST</v>
      </c>
      <c r="IV538" s="403"/>
      <c r="IW538" s="404"/>
      <c r="IX538" s="867" t="str">
        <f>IX5</f>
        <v>PLAN</v>
      </c>
      <c r="IY538" s="868"/>
      <c r="IZ538" s="869"/>
      <c r="JA538" s="858" t="str">
        <f>JA5</f>
        <v>FCST vs. PLAN</v>
      </c>
      <c r="JB538" s="859"/>
      <c r="JC538" s="860"/>
      <c r="JD538" s="861" t="s">
        <v>587</v>
      </c>
      <c r="JE538" s="862"/>
      <c r="JF538" s="863"/>
      <c r="JG538" s="864" t="s">
        <v>175</v>
      </c>
      <c r="JH538" s="865"/>
      <c r="JI538" s="866"/>
      <c r="JJ538" s="864" t="s">
        <v>588</v>
      </c>
      <c r="JK538" s="865"/>
      <c r="JL538" s="866"/>
      <c r="JM538" s="402" t="str">
        <f>JM5</f>
        <v>FCST</v>
      </c>
      <c r="JN538" s="403"/>
      <c r="JO538" s="404"/>
      <c r="JP538" s="867" t="str">
        <f>JP5</f>
        <v>PLAN</v>
      </c>
      <c r="JQ538" s="868"/>
      <c r="JR538" s="869"/>
      <c r="JS538" s="858" t="str">
        <f>JS5</f>
        <v>FCST vs. PLAN</v>
      </c>
      <c r="JT538" s="859"/>
      <c r="JU538" s="860"/>
      <c r="JV538" s="402" t="str">
        <f>JV5</f>
        <v>FCST</v>
      </c>
      <c r="JW538" s="403"/>
      <c r="JX538" s="404"/>
      <c r="JY538" s="867" t="str">
        <f>JY5</f>
        <v>PLAN</v>
      </c>
      <c r="JZ538" s="868"/>
      <c r="KA538" s="869"/>
      <c r="KB538" s="858" t="str">
        <f>KB5</f>
        <v>FCST vs. PLAN</v>
      </c>
      <c r="KC538" s="859"/>
      <c r="KD538" s="860"/>
      <c r="KE538" s="402" t="str">
        <f>KE5</f>
        <v>FCST</v>
      </c>
      <c r="KF538" s="403"/>
      <c r="KG538" s="404"/>
      <c r="KH538" s="867" t="str">
        <f>KH5</f>
        <v>PLAN</v>
      </c>
      <c r="KI538" s="868"/>
      <c r="KJ538" s="869"/>
      <c r="KK538" s="858" t="str">
        <f>KK5</f>
        <v>FCST vs. PLAN</v>
      </c>
      <c r="KL538" s="859"/>
      <c r="KM538" s="860"/>
      <c r="KN538" s="861" t="str">
        <f>KN5</f>
        <v>FCST</v>
      </c>
      <c r="KO538" s="862"/>
      <c r="KP538" s="863"/>
      <c r="KQ538" s="864" t="s">
        <v>175</v>
      </c>
      <c r="KR538" s="865"/>
      <c r="KS538" s="866"/>
      <c r="KT538" s="864" t="s">
        <v>176</v>
      </c>
      <c r="KU538" s="865"/>
      <c r="KV538" s="870"/>
      <c r="KW538" s="855" t="str">
        <f>KW5</f>
        <v>FCST</v>
      </c>
      <c r="KX538" s="856"/>
      <c r="KY538" s="857"/>
      <c r="KZ538" s="855" t="str">
        <f>KZ5</f>
        <v>PLAN</v>
      </c>
      <c r="LA538" s="856"/>
      <c r="LB538" s="857"/>
      <c r="LC538" s="855" t="str">
        <f>LC5</f>
        <v>FCST vs. PLAN</v>
      </c>
      <c r="LD538" s="856"/>
      <c r="LE538" s="857"/>
    </row>
    <row r="539" spans="2:317" ht="19.899999999999999" customHeight="1">
      <c r="B539" s="883"/>
      <c r="C539" s="886"/>
      <c r="D539" s="691"/>
      <c r="G539" s="405" t="s">
        <v>179</v>
      </c>
      <c r="H539" s="406" t="s">
        <v>120</v>
      </c>
      <c r="I539" s="407" t="s">
        <v>180</v>
      </c>
      <c r="J539" s="72" t="s">
        <v>179</v>
      </c>
      <c r="K539" s="73" t="s">
        <v>120</v>
      </c>
      <c r="L539" s="74" t="s">
        <v>180</v>
      </c>
      <c r="M539" s="69" t="s">
        <v>179</v>
      </c>
      <c r="N539" s="70" t="s">
        <v>120</v>
      </c>
      <c r="O539" s="71" t="s">
        <v>180</v>
      </c>
      <c r="P539" s="405" t="s">
        <v>179</v>
      </c>
      <c r="Q539" s="406" t="s">
        <v>120</v>
      </c>
      <c r="R539" s="407" t="s">
        <v>180</v>
      </c>
      <c r="S539" s="72" t="s">
        <v>179</v>
      </c>
      <c r="T539" s="73" t="s">
        <v>120</v>
      </c>
      <c r="U539" s="74" t="s">
        <v>180</v>
      </c>
      <c r="V539" s="69" t="s">
        <v>179</v>
      </c>
      <c r="W539" s="70" t="s">
        <v>120</v>
      </c>
      <c r="X539" s="71" t="s">
        <v>180</v>
      </c>
      <c r="Y539" s="405" t="s">
        <v>179</v>
      </c>
      <c r="Z539" s="406" t="s">
        <v>120</v>
      </c>
      <c r="AA539" s="407" t="s">
        <v>180</v>
      </c>
      <c r="AB539" s="72" t="s">
        <v>179</v>
      </c>
      <c r="AC539" s="73" t="s">
        <v>120</v>
      </c>
      <c r="AD539" s="74" t="s">
        <v>180</v>
      </c>
      <c r="AE539" s="69" t="s">
        <v>179</v>
      </c>
      <c r="AF539" s="70" t="s">
        <v>120</v>
      </c>
      <c r="AG539" s="71" t="s">
        <v>180</v>
      </c>
      <c r="AH539" s="62" t="s">
        <v>181</v>
      </c>
      <c r="AI539" s="62" t="s">
        <v>120</v>
      </c>
      <c r="AJ539" s="63" t="s">
        <v>180</v>
      </c>
      <c r="AK539" s="62" t="s">
        <v>181</v>
      </c>
      <c r="AL539" s="62" t="s">
        <v>120</v>
      </c>
      <c r="AM539" s="63" t="s">
        <v>180</v>
      </c>
      <c r="AN539" s="64" t="s">
        <v>179</v>
      </c>
      <c r="AO539" s="65" t="s">
        <v>182</v>
      </c>
      <c r="AP539" s="64" t="s">
        <v>180</v>
      </c>
      <c r="AQ539" s="405" t="s">
        <v>179</v>
      </c>
      <c r="AR539" s="406" t="s">
        <v>120</v>
      </c>
      <c r="AS539" s="407" t="s">
        <v>180</v>
      </c>
      <c r="AT539" s="72" t="s">
        <v>179</v>
      </c>
      <c r="AU539" s="73" t="s">
        <v>120</v>
      </c>
      <c r="AV539" s="74" t="s">
        <v>180</v>
      </c>
      <c r="AW539" s="69" t="s">
        <v>179</v>
      </c>
      <c r="AX539" s="70" t="s">
        <v>120</v>
      </c>
      <c r="AY539" s="71" t="s">
        <v>180</v>
      </c>
      <c r="AZ539" s="405" t="s">
        <v>179</v>
      </c>
      <c r="BA539" s="406" t="s">
        <v>120</v>
      </c>
      <c r="BB539" s="407" t="s">
        <v>180</v>
      </c>
      <c r="BC539" s="72" t="s">
        <v>179</v>
      </c>
      <c r="BD539" s="73" t="s">
        <v>120</v>
      </c>
      <c r="BE539" s="74" t="s">
        <v>180</v>
      </c>
      <c r="BF539" s="69" t="s">
        <v>179</v>
      </c>
      <c r="BG539" s="70" t="s">
        <v>120</v>
      </c>
      <c r="BH539" s="71" t="s">
        <v>180</v>
      </c>
      <c r="BI539" s="405" t="s">
        <v>179</v>
      </c>
      <c r="BJ539" s="406" t="s">
        <v>120</v>
      </c>
      <c r="BK539" s="407" t="s">
        <v>180</v>
      </c>
      <c r="BL539" s="72" t="s">
        <v>179</v>
      </c>
      <c r="BM539" s="73" t="s">
        <v>120</v>
      </c>
      <c r="BN539" s="74" t="s">
        <v>180</v>
      </c>
      <c r="BO539" s="69" t="s">
        <v>179</v>
      </c>
      <c r="BP539" s="70" t="s">
        <v>120</v>
      </c>
      <c r="BQ539" s="71" t="s">
        <v>180</v>
      </c>
      <c r="BR539" s="62" t="s">
        <v>181</v>
      </c>
      <c r="BS539" s="62" t="s">
        <v>120</v>
      </c>
      <c r="BT539" s="63" t="s">
        <v>180</v>
      </c>
      <c r="BU539" s="62" t="s">
        <v>181</v>
      </c>
      <c r="BV539" s="62" t="s">
        <v>120</v>
      </c>
      <c r="BW539" s="63" t="s">
        <v>180</v>
      </c>
      <c r="BX539" s="64" t="s">
        <v>179</v>
      </c>
      <c r="BY539" s="65" t="s">
        <v>182</v>
      </c>
      <c r="BZ539" s="64" t="s">
        <v>180</v>
      </c>
      <c r="CA539" s="405" t="s">
        <v>179</v>
      </c>
      <c r="CB539" s="406" t="s">
        <v>120</v>
      </c>
      <c r="CC539" s="407" t="s">
        <v>180</v>
      </c>
      <c r="CD539" s="72" t="s">
        <v>179</v>
      </c>
      <c r="CE539" s="73" t="s">
        <v>120</v>
      </c>
      <c r="CF539" s="74" t="s">
        <v>180</v>
      </c>
      <c r="CG539" s="69" t="s">
        <v>179</v>
      </c>
      <c r="CH539" s="70" t="s">
        <v>120</v>
      </c>
      <c r="CI539" s="71" t="s">
        <v>180</v>
      </c>
      <c r="CJ539" s="405" t="s">
        <v>179</v>
      </c>
      <c r="CK539" s="406" t="s">
        <v>120</v>
      </c>
      <c r="CL539" s="407" t="s">
        <v>180</v>
      </c>
      <c r="CM539" s="72" t="s">
        <v>179</v>
      </c>
      <c r="CN539" s="73" t="s">
        <v>120</v>
      </c>
      <c r="CO539" s="74" t="s">
        <v>180</v>
      </c>
      <c r="CP539" s="69" t="s">
        <v>179</v>
      </c>
      <c r="CQ539" s="70" t="s">
        <v>120</v>
      </c>
      <c r="CR539" s="71" t="s">
        <v>180</v>
      </c>
      <c r="CS539" s="405" t="s">
        <v>179</v>
      </c>
      <c r="CT539" s="406" t="s">
        <v>120</v>
      </c>
      <c r="CU539" s="407" t="s">
        <v>180</v>
      </c>
      <c r="CV539" s="72" t="s">
        <v>179</v>
      </c>
      <c r="CW539" s="73" t="s">
        <v>120</v>
      </c>
      <c r="CX539" s="74" t="s">
        <v>180</v>
      </c>
      <c r="CY539" s="69" t="s">
        <v>179</v>
      </c>
      <c r="CZ539" s="70" t="s">
        <v>120</v>
      </c>
      <c r="DA539" s="71" t="s">
        <v>180</v>
      </c>
      <c r="DB539" s="62" t="s">
        <v>181</v>
      </c>
      <c r="DC539" s="62" t="s">
        <v>120</v>
      </c>
      <c r="DD539" s="63" t="s">
        <v>180</v>
      </c>
      <c r="DE539" s="62" t="s">
        <v>181</v>
      </c>
      <c r="DF539" s="62" t="s">
        <v>120</v>
      </c>
      <c r="DG539" s="63" t="s">
        <v>180</v>
      </c>
      <c r="DH539" s="64" t="s">
        <v>179</v>
      </c>
      <c r="DI539" s="65" t="s">
        <v>182</v>
      </c>
      <c r="DJ539" s="64" t="s">
        <v>180</v>
      </c>
      <c r="DK539" s="405" t="s">
        <v>179</v>
      </c>
      <c r="DL539" s="406" t="s">
        <v>120</v>
      </c>
      <c r="DM539" s="407" t="s">
        <v>180</v>
      </c>
      <c r="DN539" s="72" t="s">
        <v>179</v>
      </c>
      <c r="DO539" s="73" t="s">
        <v>120</v>
      </c>
      <c r="DP539" s="74" t="s">
        <v>180</v>
      </c>
      <c r="DQ539" s="69" t="s">
        <v>179</v>
      </c>
      <c r="DR539" s="70" t="s">
        <v>120</v>
      </c>
      <c r="DS539" s="71" t="s">
        <v>180</v>
      </c>
      <c r="DT539" s="405" t="s">
        <v>179</v>
      </c>
      <c r="DU539" s="406" t="s">
        <v>120</v>
      </c>
      <c r="DV539" s="407" t="s">
        <v>180</v>
      </c>
      <c r="DW539" s="72" t="s">
        <v>179</v>
      </c>
      <c r="DX539" s="73" t="s">
        <v>120</v>
      </c>
      <c r="DY539" s="74" t="s">
        <v>180</v>
      </c>
      <c r="DZ539" s="69" t="s">
        <v>179</v>
      </c>
      <c r="EA539" s="70" t="s">
        <v>120</v>
      </c>
      <c r="EB539" s="71" t="s">
        <v>180</v>
      </c>
      <c r="EC539" s="405" t="s">
        <v>179</v>
      </c>
      <c r="ED539" s="406" t="s">
        <v>120</v>
      </c>
      <c r="EE539" s="407" t="s">
        <v>180</v>
      </c>
      <c r="EF539" s="72" t="s">
        <v>179</v>
      </c>
      <c r="EG539" s="73" t="s">
        <v>120</v>
      </c>
      <c r="EH539" s="74" t="s">
        <v>180</v>
      </c>
      <c r="EI539" s="69" t="s">
        <v>179</v>
      </c>
      <c r="EJ539" s="70" t="s">
        <v>120</v>
      </c>
      <c r="EK539" s="71" t="s">
        <v>180</v>
      </c>
      <c r="EL539" s="62" t="s">
        <v>181</v>
      </c>
      <c r="EM539" s="62" t="s">
        <v>120</v>
      </c>
      <c r="EN539" s="63" t="s">
        <v>180</v>
      </c>
      <c r="EO539" s="62" t="s">
        <v>181</v>
      </c>
      <c r="EP539" s="62" t="s">
        <v>120</v>
      </c>
      <c r="EQ539" s="63" t="s">
        <v>180</v>
      </c>
      <c r="ER539" s="64" t="s">
        <v>179</v>
      </c>
      <c r="ES539" s="65" t="s">
        <v>182</v>
      </c>
      <c r="ET539" s="64" t="s">
        <v>180</v>
      </c>
      <c r="EU539" s="9" t="s">
        <v>181</v>
      </c>
      <c r="EV539" s="10" t="s">
        <v>120</v>
      </c>
      <c r="EW539" s="26" t="s">
        <v>180</v>
      </c>
      <c r="EX539" s="9" t="s">
        <v>181</v>
      </c>
      <c r="EY539" s="10" t="s">
        <v>120</v>
      </c>
      <c r="EZ539" s="26" t="s">
        <v>180</v>
      </c>
      <c r="FA539" s="9" t="s">
        <v>181</v>
      </c>
      <c r="FB539" s="10" t="s">
        <v>120</v>
      </c>
      <c r="FC539" s="26" t="s">
        <v>180</v>
      </c>
      <c r="FE539" s="883"/>
      <c r="FF539" s="886"/>
      <c r="FI539" s="405" t="s">
        <v>179</v>
      </c>
      <c r="FJ539" s="406" t="s">
        <v>120</v>
      </c>
      <c r="FK539" s="407" t="s">
        <v>180</v>
      </c>
      <c r="FL539" s="72" t="s">
        <v>179</v>
      </c>
      <c r="FM539" s="73" t="s">
        <v>120</v>
      </c>
      <c r="FN539" s="74" t="s">
        <v>180</v>
      </c>
      <c r="FO539" s="69" t="s">
        <v>179</v>
      </c>
      <c r="FP539" s="70" t="s">
        <v>120</v>
      </c>
      <c r="FQ539" s="71" t="s">
        <v>180</v>
      </c>
      <c r="FR539" s="405" t="s">
        <v>179</v>
      </c>
      <c r="FS539" s="406" t="s">
        <v>120</v>
      </c>
      <c r="FT539" s="407" t="s">
        <v>180</v>
      </c>
      <c r="FU539" s="72" t="s">
        <v>179</v>
      </c>
      <c r="FV539" s="73" t="s">
        <v>120</v>
      </c>
      <c r="FW539" s="74" t="s">
        <v>180</v>
      </c>
      <c r="FX539" s="69" t="s">
        <v>179</v>
      </c>
      <c r="FY539" s="70" t="s">
        <v>120</v>
      </c>
      <c r="FZ539" s="71" t="s">
        <v>180</v>
      </c>
      <c r="GA539" s="405" t="s">
        <v>179</v>
      </c>
      <c r="GB539" s="406" t="s">
        <v>120</v>
      </c>
      <c r="GC539" s="407" t="s">
        <v>180</v>
      </c>
      <c r="GD539" s="72" t="s">
        <v>179</v>
      </c>
      <c r="GE539" s="73" t="s">
        <v>120</v>
      </c>
      <c r="GF539" s="74" t="s">
        <v>180</v>
      </c>
      <c r="GG539" s="69" t="s">
        <v>179</v>
      </c>
      <c r="GH539" s="70" t="s">
        <v>120</v>
      </c>
      <c r="GI539" s="71" t="s">
        <v>180</v>
      </c>
      <c r="GJ539" s="62" t="s">
        <v>181</v>
      </c>
      <c r="GK539" s="62" t="s">
        <v>120</v>
      </c>
      <c r="GL539" s="63" t="s">
        <v>180</v>
      </c>
      <c r="GM539" s="62" t="s">
        <v>181</v>
      </c>
      <c r="GN539" s="62" t="s">
        <v>120</v>
      </c>
      <c r="GO539" s="63" t="s">
        <v>180</v>
      </c>
      <c r="GP539" s="64" t="s">
        <v>179</v>
      </c>
      <c r="GQ539" s="65" t="s">
        <v>182</v>
      </c>
      <c r="GR539" s="64" t="s">
        <v>180</v>
      </c>
      <c r="GS539" s="405" t="s">
        <v>179</v>
      </c>
      <c r="GT539" s="406" t="s">
        <v>120</v>
      </c>
      <c r="GU539" s="407" t="s">
        <v>180</v>
      </c>
      <c r="GV539" s="72" t="s">
        <v>179</v>
      </c>
      <c r="GW539" s="73" t="s">
        <v>120</v>
      </c>
      <c r="GX539" s="74" t="s">
        <v>180</v>
      </c>
      <c r="GY539" s="69" t="s">
        <v>179</v>
      </c>
      <c r="GZ539" s="70" t="s">
        <v>120</v>
      </c>
      <c r="HA539" s="71" t="s">
        <v>180</v>
      </c>
      <c r="HB539" s="405" t="s">
        <v>179</v>
      </c>
      <c r="HC539" s="406" t="s">
        <v>120</v>
      </c>
      <c r="HD539" s="407" t="s">
        <v>180</v>
      </c>
      <c r="HE539" s="72" t="s">
        <v>179</v>
      </c>
      <c r="HF539" s="73" t="s">
        <v>120</v>
      </c>
      <c r="HG539" s="74" t="s">
        <v>180</v>
      </c>
      <c r="HH539" s="69" t="s">
        <v>179</v>
      </c>
      <c r="HI539" s="70" t="s">
        <v>120</v>
      </c>
      <c r="HJ539" s="71" t="s">
        <v>180</v>
      </c>
      <c r="HK539" s="405" t="s">
        <v>179</v>
      </c>
      <c r="HL539" s="406" t="s">
        <v>120</v>
      </c>
      <c r="HM539" s="407" t="s">
        <v>180</v>
      </c>
      <c r="HN539" s="72" t="s">
        <v>179</v>
      </c>
      <c r="HO539" s="73" t="s">
        <v>120</v>
      </c>
      <c r="HP539" s="74" t="s">
        <v>180</v>
      </c>
      <c r="HQ539" s="69" t="s">
        <v>179</v>
      </c>
      <c r="HR539" s="70" t="s">
        <v>120</v>
      </c>
      <c r="HS539" s="71" t="s">
        <v>180</v>
      </c>
      <c r="HT539" s="62" t="s">
        <v>181</v>
      </c>
      <c r="HU539" s="62" t="s">
        <v>120</v>
      </c>
      <c r="HV539" s="63" t="s">
        <v>180</v>
      </c>
      <c r="HW539" s="62" t="s">
        <v>181</v>
      </c>
      <c r="HX539" s="62" t="s">
        <v>120</v>
      </c>
      <c r="HY539" s="63" t="s">
        <v>180</v>
      </c>
      <c r="HZ539" s="64" t="s">
        <v>179</v>
      </c>
      <c r="IA539" s="65" t="s">
        <v>182</v>
      </c>
      <c r="IB539" s="64" t="s">
        <v>180</v>
      </c>
      <c r="IC539" s="405" t="s">
        <v>179</v>
      </c>
      <c r="ID539" s="406" t="s">
        <v>120</v>
      </c>
      <c r="IE539" s="407" t="s">
        <v>180</v>
      </c>
      <c r="IF539" s="72" t="s">
        <v>179</v>
      </c>
      <c r="IG539" s="73" t="s">
        <v>120</v>
      </c>
      <c r="IH539" s="74" t="s">
        <v>180</v>
      </c>
      <c r="II539" s="69" t="s">
        <v>179</v>
      </c>
      <c r="IJ539" s="70" t="s">
        <v>120</v>
      </c>
      <c r="IK539" s="71" t="s">
        <v>180</v>
      </c>
      <c r="IL539" s="405" t="s">
        <v>179</v>
      </c>
      <c r="IM539" s="406" t="s">
        <v>120</v>
      </c>
      <c r="IN539" s="407" t="s">
        <v>180</v>
      </c>
      <c r="IO539" s="72" t="s">
        <v>179</v>
      </c>
      <c r="IP539" s="73" t="s">
        <v>120</v>
      </c>
      <c r="IQ539" s="74" t="s">
        <v>180</v>
      </c>
      <c r="IR539" s="69" t="s">
        <v>179</v>
      </c>
      <c r="IS539" s="70" t="s">
        <v>120</v>
      </c>
      <c r="IT539" s="71" t="s">
        <v>180</v>
      </c>
      <c r="IU539" s="405" t="s">
        <v>179</v>
      </c>
      <c r="IV539" s="406" t="s">
        <v>120</v>
      </c>
      <c r="IW539" s="407" t="s">
        <v>180</v>
      </c>
      <c r="IX539" s="72" t="s">
        <v>179</v>
      </c>
      <c r="IY539" s="73" t="s">
        <v>120</v>
      </c>
      <c r="IZ539" s="74" t="s">
        <v>180</v>
      </c>
      <c r="JA539" s="69" t="s">
        <v>179</v>
      </c>
      <c r="JB539" s="70" t="s">
        <v>120</v>
      </c>
      <c r="JC539" s="71" t="s">
        <v>180</v>
      </c>
      <c r="JD539" s="62" t="s">
        <v>181</v>
      </c>
      <c r="JE539" s="62" t="s">
        <v>120</v>
      </c>
      <c r="JF539" s="63" t="s">
        <v>180</v>
      </c>
      <c r="JG539" s="62" t="s">
        <v>181</v>
      </c>
      <c r="JH539" s="62" t="s">
        <v>120</v>
      </c>
      <c r="JI539" s="63" t="s">
        <v>180</v>
      </c>
      <c r="JJ539" s="64" t="s">
        <v>179</v>
      </c>
      <c r="JK539" s="65" t="s">
        <v>182</v>
      </c>
      <c r="JL539" s="64" t="s">
        <v>180</v>
      </c>
      <c r="JM539" s="405" t="s">
        <v>179</v>
      </c>
      <c r="JN539" s="406" t="s">
        <v>120</v>
      </c>
      <c r="JO539" s="407" t="s">
        <v>180</v>
      </c>
      <c r="JP539" s="72" t="s">
        <v>179</v>
      </c>
      <c r="JQ539" s="73" t="s">
        <v>120</v>
      </c>
      <c r="JR539" s="74" t="s">
        <v>180</v>
      </c>
      <c r="JS539" s="69" t="s">
        <v>179</v>
      </c>
      <c r="JT539" s="70" t="s">
        <v>120</v>
      </c>
      <c r="JU539" s="71" t="s">
        <v>180</v>
      </c>
      <c r="JV539" s="405" t="s">
        <v>179</v>
      </c>
      <c r="JW539" s="406" t="s">
        <v>120</v>
      </c>
      <c r="JX539" s="407" t="s">
        <v>180</v>
      </c>
      <c r="JY539" s="72" t="s">
        <v>179</v>
      </c>
      <c r="JZ539" s="73" t="s">
        <v>120</v>
      </c>
      <c r="KA539" s="74" t="s">
        <v>180</v>
      </c>
      <c r="KB539" s="69" t="s">
        <v>179</v>
      </c>
      <c r="KC539" s="70" t="s">
        <v>120</v>
      </c>
      <c r="KD539" s="71" t="s">
        <v>180</v>
      </c>
      <c r="KE539" s="405" t="s">
        <v>179</v>
      </c>
      <c r="KF539" s="406" t="s">
        <v>120</v>
      </c>
      <c r="KG539" s="407" t="s">
        <v>180</v>
      </c>
      <c r="KH539" s="72" t="s">
        <v>179</v>
      </c>
      <c r="KI539" s="73" t="s">
        <v>120</v>
      </c>
      <c r="KJ539" s="74" t="s">
        <v>180</v>
      </c>
      <c r="KK539" s="69" t="s">
        <v>179</v>
      </c>
      <c r="KL539" s="70" t="s">
        <v>120</v>
      </c>
      <c r="KM539" s="71" t="s">
        <v>180</v>
      </c>
      <c r="KN539" s="62" t="s">
        <v>181</v>
      </c>
      <c r="KO539" s="62" t="s">
        <v>120</v>
      </c>
      <c r="KP539" s="63" t="s">
        <v>180</v>
      </c>
      <c r="KQ539" s="62" t="s">
        <v>181</v>
      </c>
      <c r="KR539" s="62" t="s">
        <v>120</v>
      </c>
      <c r="KS539" s="63" t="s">
        <v>180</v>
      </c>
      <c r="KT539" s="64" t="s">
        <v>179</v>
      </c>
      <c r="KU539" s="65" t="s">
        <v>182</v>
      </c>
      <c r="KV539" s="64" t="s">
        <v>180</v>
      </c>
      <c r="KW539" s="9" t="s">
        <v>181</v>
      </c>
      <c r="KX539" s="10" t="s">
        <v>120</v>
      </c>
      <c r="KY539" s="26" t="s">
        <v>180</v>
      </c>
      <c r="KZ539" s="9" t="s">
        <v>181</v>
      </c>
      <c r="LA539" s="10" t="s">
        <v>120</v>
      </c>
      <c r="LB539" s="26" t="s">
        <v>180</v>
      </c>
      <c r="LC539" s="9" t="s">
        <v>181</v>
      </c>
      <c r="LD539" s="10" t="s">
        <v>120</v>
      </c>
      <c r="LE539" s="26" t="s">
        <v>180</v>
      </c>
    </row>
    <row r="540" spans="2:317" ht="22.35" customHeight="1">
      <c r="B540" s="189" t="s">
        <v>589</v>
      </c>
      <c r="C540" s="189"/>
      <c r="D540" s="692"/>
      <c r="G540" s="427">
        <f>G464</f>
        <v>2.7459999999999996</v>
      </c>
      <c r="H540" s="428"/>
      <c r="I540" s="429">
        <f>I464</f>
        <v>149.72550000000001</v>
      </c>
      <c r="J540" s="427">
        <f>J464</f>
        <v>4.1159999999999997</v>
      </c>
      <c r="K540" s="428"/>
      <c r="L540" s="429">
        <f>L464</f>
        <v>147.488</v>
      </c>
      <c r="M540" s="427">
        <f>M464</f>
        <v>-1.395</v>
      </c>
      <c r="N540" s="428"/>
      <c r="O540" s="429">
        <f>O464</f>
        <v>-55.262499999999996</v>
      </c>
      <c r="P540" s="427">
        <f>P464</f>
        <v>0.435</v>
      </c>
      <c r="Q540" s="428"/>
      <c r="R540" s="429">
        <f>R464</f>
        <v>435.14552499999996</v>
      </c>
      <c r="S540" s="427">
        <f>S464</f>
        <v>4.706999999999999</v>
      </c>
      <c r="T540" s="428"/>
      <c r="U540" s="429">
        <f>U464</f>
        <v>574.75595999999996</v>
      </c>
      <c r="V540" s="427">
        <f>V464</f>
        <v>-4.2719999999999994</v>
      </c>
      <c r="W540" s="428"/>
      <c r="X540" s="429">
        <f>X464</f>
        <v>-139.610435</v>
      </c>
      <c r="Y540" s="427">
        <f>Y464</f>
        <v>2.2640000000000002</v>
      </c>
      <c r="Z540" s="428"/>
      <c r="AA540" s="429">
        <f>AA464</f>
        <v>431.58984999999996</v>
      </c>
      <c r="AB540" s="427">
        <f>AB464</f>
        <v>12.66</v>
      </c>
      <c r="AC540" s="428"/>
      <c r="AD540" s="429">
        <f>AD464</f>
        <v>2633.89</v>
      </c>
      <c r="AE540" s="427">
        <f>AE464</f>
        <v>-10.412000000000003</v>
      </c>
      <c r="AF540" s="428"/>
      <c r="AG540" s="429">
        <f t="shared" ref="AG540:AN540" si="9514">AG464</f>
        <v>-2203.6441500000001</v>
      </c>
      <c r="AH540" s="427">
        <f t="shared" si="9514"/>
        <v>5.3090000000000002</v>
      </c>
      <c r="AI540" s="428">
        <f t="shared" si="9514"/>
        <v>180.37613015633826</v>
      </c>
      <c r="AJ540" s="429">
        <f t="shared" si="9514"/>
        <v>957.61687499999994</v>
      </c>
      <c r="AK540" s="427">
        <f t="shared" si="9514"/>
        <v>21.387999999999998</v>
      </c>
      <c r="AL540" s="428">
        <f t="shared" si="9514"/>
        <v>156.91668038152235</v>
      </c>
      <c r="AM540" s="429">
        <f t="shared" si="9514"/>
        <v>3356.1339600000001</v>
      </c>
      <c r="AN540" s="427">
        <f t="shared" si="9514"/>
        <v>-16.079000000000004</v>
      </c>
      <c r="AO540" s="428"/>
      <c r="AP540" s="429">
        <f>AP464</f>
        <v>-2398.5170850000004</v>
      </c>
      <c r="AQ540" s="427">
        <f>AQ464</f>
        <v>6.0249999999999986</v>
      </c>
      <c r="AR540" s="428"/>
      <c r="AS540" s="429">
        <f>AS464</f>
        <v>2781.69</v>
      </c>
      <c r="AT540" s="427">
        <f>AT464</f>
        <v>11.904999999999999</v>
      </c>
      <c r="AU540" s="428"/>
      <c r="AV540" s="429">
        <f>AV464</f>
        <v>2436.5</v>
      </c>
      <c r="AW540" s="427">
        <f>AW464</f>
        <v>-5.8800000000000008</v>
      </c>
      <c r="AX540" s="428"/>
      <c r="AY540" s="429">
        <f>AY464</f>
        <v>345.19000000000005</v>
      </c>
      <c r="AZ540" s="427">
        <f>AZ464</f>
        <v>5.9050000000000002</v>
      </c>
      <c r="BA540" s="428"/>
      <c r="BB540" s="429">
        <f>BB464</f>
        <v>1549.85</v>
      </c>
      <c r="BC540" s="427">
        <f>BC464</f>
        <v>10.78</v>
      </c>
      <c r="BD540" s="428"/>
      <c r="BE540" s="429">
        <f>BE464</f>
        <v>2033.3</v>
      </c>
      <c r="BF540" s="427">
        <f>BF464</f>
        <v>-4.3749999999999991</v>
      </c>
      <c r="BG540" s="428"/>
      <c r="BH540" s="429">
        <f>BH464</f>
        <v>-499.2</v>
      </c>
      <c r="BI540" s="427">
        <f>BI464</f>
        <v>10.609000000000002</v>
      </c>
      <c r="BJ540" s="428"/>
      <c r="BK540" s="429">
        <f>BK464</f>
        <v>659.12596000000008</v>
      </c>
      <c r="BL540" s="427">
        <f>BL464</f>
        <v>20.497</v>
      </c>
      <c r="BM540" s="428"/>
      <c r="BN540" s="429">
        <f>BN464</f>
        <v>971.06000000000006</v>
      </c>
      <c r="BO540" s="427">
        <f>BO464</f>
        <v>-9.8879999999999999</v>
      </c>
      <c r="BP540" s="428"/>
      <c r="BQ540" s="429">
        <f t="shared" ref="BQ540:BX540" si="9515">BQ464</f>
        <v>-311.93403999999998</v>
      </c>
      <c r="BR540" s="427">
        <f t="shared" si="9515"/>
        <v>21.539000000000001</v>
      </c>
      <c r="BS540" s="428">
        <f t="shared" si="9515"/>
        <v>230.97246668833279</v>
      </c>
      <c r="BT540" s="429">
        <f t="shared" si="9515"/>
        <v>4974.9159600000003</v>
      </c>
      <c r="BU540" s="427">
        <f t="shared" si="9515"/>
        <v>41.082000000000001</v>
      </c>
      <c r="BV540" s="428">
        <f t="shared" si="9515"/>
        <v>132.4390243902439</v>
      </c>
      <c r="BW540" s="429">
        <f t="shared" si="9515"/>
        <v>5440.86</v>
      </c>
      <c r="BX540" s="427">
        <f t="shared" si="9515"/>
        <v>-19.542999999999999</v>
      </c>
      <c r="BY540" s="428"/>
      <c r="BZ540" s="429">
        <f>BZ464</f>
        <v>-465.94404000000009</v>
      </c>
      <c r="CA540" s="427">
        <f>CA464</f>
        <v>7.43</v>
      </c>
      <c r="CB540" s="428"/>
      <c r="CC540" s="429">
        <f>CC464</f>
        <v>931.90000000000009</v>
      </c>
      <c r="CD540" s="427">
        <f>CD464</f>
        <v>34.054999999999993</v>
      </c>
      <c r="CE540" s="428"/>
      <c r="CF540" s="429">
        <f>CF464</f>
        <v>1479.25</v>
      </c>
      <c r="CG540" s="427">
        <f>CG464</f>
        <v>-26.624999999999996</v>
      </c>
      <c r="CH540" s="428"/>
      <c r="CI540" s="429">
        <f>CI464</f>
        <v>-547.35</v>
      </c>
      <c r="CJ540" s="427">
        <f>CJ464</f>
        <v>9.697000000000001</v>
      </c>
      <c r="CK540" s="428"/>
      <c r="CL540" s="429">
        <f>CL464</f>
        <v>546.31000000000006</v>
      </c>
      <c r="CM540" s="427">
        <f>CM464</f>
        <v>24.733000000000001</v>
      </c>
      <c r="CN540" s="428"/>
      <c r="CO540" s="429">
        <f>CO464</f>
        <v>868.44</v>
      </c>
      <c r="CP540" s="427">
        <f>CP464</f>
        <v>-15.035999999999998</v>
      </c>
      <c r="CQ540" s="428"/>
      <c r="CR540" s="429">
        <f>CR464</f>
        <v>-322.13</v>
      </c>
      <c r="CS540" s="427">
        <f>CS464</f>
        <v>14.23</v>
      </c>
      <c r="CT540" s="428"/>
      <c r="CU540" s="429">
        <f>CU464</f>
        <v>1667.45</v>
      </c>
      <c r="CV540" s="427">
        <f>CV464</f>
        <v>38.830000000000005</v>
      </c>
      <c r="CW540" s="428"/>
      <c r="CX540" s="429">
        <f>CX464</f>
        <v>2933.35</v>
      </c>
      <c r="CY540" s="427">
        <f>CY464</f>
        <v>-24.599999999999994</v>
      </c>
      <c r="CZ540" s="428"/>
      <c r="DA540" s="429">
        <f t="shared" ref="DA540:DH540" si="9516">DA464</f>
        <v>-1265.9000000000001</v>
      </c>
      <c r="DB540" s="427">
        <f t="shared" si="9516"/>
        <v>30.356999999999996</v>
      </c>
      <c r="DC540" s="428">
        <f t="shared" si="9516"/>
        <v>103.62222881048854</v>
      </c>
      <c r="DD540" s="429">
        <f t="shared" si="9516"/>
        <v>3145.66</v>
      </c>
      <c r="DE540" s="427">
        <f t="shared" si="9516"/>
        <v>95.117999999999995</v>
      </c>
      <c r="DF540" s="428">
        <f t="shared" si="9516"/>
        <v>55.520931895119737</v>
      </c>
      <c r="DG540" s="429">
        <f t="shared" si="9516"/>
        <v>5281.0399999999991</v>
      </c>
      <c r="DH540" s="427">
        <f t="shared" si="9516"/>
        <v>-64.76100000000001</v>
      </c>
      <c r="DI540" s="428"/>
      <c r="DJ540" s="429">
        <f>DJ464</f>
        <v>-2135.38</v>
      </c>
      <c r="DK540" s="427">
        <f>DK464</f>
        <v>16.405000000000001</v>
      </c>
      <c r="DL540" s="428"/>
      <c r="DM540" s="429">
        <f>DM464</f>
        <v>1419.15</v>
      </c>
      <c r="DN540" s="427">
        <f>DN464</f>
        <v>19.704999999999998</v>
      </c>
      <c r="DO540" s="428"/>
      <c r="DP540" s="429">
        <f>DP464</f>
        <v>1787.8</v>
      </c>
      <c r="DQ540" s="427">
        <f>DQ464</f>
        <v>-2.8</v>
      </c>
      <c r="DR540" s="428"/>
      <c r="DS540" s="429">
        <f>DS464</f>
        <v>-352.9</v>
      </c>
      <c r="DT540" s="427">
        <f>DT464</f>
        <v>13.196999999999999</v>
      </c>
      <c r="DU540" s="428"/>
      <c r="DV540" s="429">
        <f>DV464</f>
        <v>779.16</v>
      </c>
      <c r="DW540" s="427">
        <f>DW464</f>
        <v>18.896999999999998</v>
      </c>
      <c r="DX540" s="428"/>
      <c r="DY540" s="429">
        <f>DY464</f>
        <v>885.95999999999992</v>
      </c>
      <c r="DZ540" s="427">
        <f>DZ464</f>
        <v>-5.7</v>
      </c>
      <c r="EA540" s="428"/>
      <c r="EB540" s="429">
        <f>EB464</f>
        <v>-106.80000000000001</v>
      </c>
      <c r="EC540" s="427">
        <f>EC464</f>
        <v>21.305</v>
      </c>
      <c r="ED540" s="428"/>
      <c r="EE540" s="429">
        <f>EE464</f>
        <v>1040.0999999999999</v>
      </c>
      <c r="EF540" s="427">
        <f>EF464</f>
        <v>27.654999999999998</v>
      </c>
      <c r="EG540" s="428"/>
      <c r="EH540" s="429">
        <f>EH464</f>
        <v>1221.3</v>
      </c>
      <c r="EI540" s="427">
        <f>EI464</f>
        <v>-6.3500000000000005</v>
      </c>
      <c r="EJ540" s="428"/>
      <c r="EK540" s="429">
        <f t="shared" ref="EK540:ER540" si="9517">EK464</f>
        <v>-181.20000000000002</v>
      </c>
      <c r="EL540" s="427">
        <f t="shared" si="9517"/>
        <v>48.407000000000004</v>
      </c>
      <c r="EM540" s="428">
        <f t="shared" si="9517"/>
        <v>66.574255789451925</v>
      </c>
      <c r="EN540" s="429">
        <f t="shared" si="9517"/>
        <v>3222.66</v>
      </c>
      <c r="EO540" s="427">
        <f t="shared" si="9517"/>
        <v>62.756999999999998</v>
      </c>
      <c r="EP540" s="428">
        <f t="shared" si="9517"/>
        <v>61.563809614863686</v>
      </c>
      <c r="EQ540" s="429">
        <f t="shared" si="9517"/>
        <v>3863.5600000000004</v>
      </c>
      <c r="ER540" s="427">
        <f t="shared" si="9517"/>
        <v>-14.35</v>
      </c>
      <c r="ES540" s="428"/>
      <c r="ET540" s="429">
        <f>ET464</f>
        <v>-640.9</v>
      </c>
      <c r="EU540" s="657">
        <f t="shared" ref="EU540:FA540" si="9518">EU464</f>
        <v>105.61199999999998</v>
      </c>
      <c r="EV540" s="428">
        <f t="shared" si="9518"/>
        <v>116.47211334886191</v>
      </c>
      <c r="EW540" s="429">
        <f t="shared" si="9518"/>
        <v>12300.852835000002</v>
      </c>
      <c r="EX540" s="657">
        <f t="shared" si="9518"/>
        <v>220.34499999999994</v>
      </c>
      <c r="EY540" s="428">
        <f t="shared" si="9518"/>
        <v>81.425010597018328</v>
      </c>
      <c r="EZ540" s="429">
        <f t="shared" si="9518"/>
        <v>17941.593959999998</v>
      </c>
      <c r="FA540" s="427">
        <f t="shared" si="9518"/>
        <v>-114.73300000000003</v>
      </c>
      <c r="FB540" s="428"/>
      <c r="FC540" s="429">
        <f>FC464</f>
        <v>-5640.7411250000005</v>
      </c>
      <c r="FE540" s="189" t="s">
        <v>543</v>
      </c>
      <c r="FF540" s="189"/>
      <c r="FI540" s="427">
        <f>FI464</f>
        <v>15.605</v>
      </c>
      <c r="FJ540" s="428"/>
      <c r="FK540" s="429">
        <f>FK464</f>
        <v>1414</v>
      </c>
      <c r="FL540" s="427">
        <f>FL464</f>
        <v>3.3349999999999995</v>
      </c>
      <c r="FM540" s="428"/>
      <c r="FN540" s="429">
        <f>FN464</f>
        <v>1588.7</v>
      </c>
      <c r="FO540" s="427">
        <f>FO464</f>
        <v>6.6000000000000005</v>
      </c>
      <c r="FP540" s="428"/>
      <c r="FQ540" s="429">
        <f>FQ464</f>
        <v>-373.7</v>
      </c>
      <c r="FR540" s="427">
        <f>FR464</f>
        <v>20.704999999999998</v>
      </c>
      <c r="FS540" s="428"/>
      <c r="FT540" s="429">
        <f>FT464</f>
        <v>1929</v>
      </c>
      <c r="FU540" s="427">
        <f>FU464</f>
        <v>5.0549999999999988</v>
      </c>
      <c r="FV540" s="428"/>
      <c r="FW540" s="429">
        <f>FW464</f>
        <v>1754.96</v>
      </c>
      <c r="FX540" s="427">
        <f>FX464</f>
        <v>6.5500000000000007</v>
      </c>
      <c r="FY540" s="428"/>
      <c r="FZ540" s="429">
        <f>FZ464</f>
        <v>-290.06</v>
      </c>
      <c r="GA540" s="427">
        <f>GA464</f>
        <v>13.305000000000001</v>
      </c>
      <c r="GB540" s="428"/>
      <c r="GC540" s="429">
        <f>GC464</f>
        <v>428.67999999999995</v>
      </c>
      <c r="GD540" s="427">
        <f>GD464</f>
        <v>13.997</v>
      </c>
      <c r="GE540" s="428"/>
      <c r="GF540" s="429">
        <f>GF464</f>
        <v>779.76</v>
      </c>
      <c r="GG540" s="427">
        <f>GG464</f>
        <v>-1.292</v>
      </c>
      <c r="GH540" s="428"/>
      <c r="GI540" s="429">
        <f t="shared" ref="GI540:GP540" si="9519">GI464</f>
        <v>-423.78</v>
      </c>
      <c r="GJ540" s="427">
        <f t="shared" si="9519"/>
        <v>29.515000000000001</v>
      </c>
      <c r="GK540" s="428">
        <f t="shared" si="9519"/>
        <v>100.77181094358799</v>
      </c>
      <c r="GL540" s="429">
        <f t="shared" si="9519"/>
        <v>2974.2799999999997</v>
      </c>
      <c r="GM540" s="427">
        <f t="shared" si="9519"/>
        <v>17.657</v>
      </c>
      <c r="GN540" s="428">
        <f t="shared" si="9519"/>
        <v>228.12029223537408</v>
      </c>
      <c r="GO540" s="429">
        <f t="shared" si="9519"/>
        <v>4027.92</v>
      </c>
      <c r="GP540" s="427">
        <f t="shared" si="9519"/>
        <v>11.858000000000001</v>
      </c>
      <c r="GQ540" s="428"/>
      <c r="GR540" s="429">
        <f>GR464</f>
        <v>-1053.6399999999999</v>
      </c>
      <c r="GS540" s="427">
        <f>GS464</f>
        <v>7.2050000000000001</v>
      </c>
      <c r="GT540" s="428"/>
      <c r="GU540" s="429">
        <f>GU464</f>
        <v>238.05</v>
      </c>
      <c r="GV540" s="427">
        <f>GV464</f>
        <v>17.955000000000002</v>
      </c>
      <c r="GW540" s="428"/>
      <c r="GX540" s="429">
        <f>GX464</f>
        <v>634.4</v>
      </c>
      <c r="GY540" s="427">
        <f>GY464</f>
        <v>-5</v>
      </c>
      <c r="GZ540" s="428"/>
      <c r="HA540" s="429">
        <f>HA464</f>
        <v>-269.45</v>
      </c>
      <c r="HB540" s="427">
        <f>HB464</f>
        <v>10.477000000000002</v>
      </c>
      <c r="HC540" s="428"/>
      <c r="HD540" s="429">
        <f>HD464</f>
        <v>455.69999999999993</v>
      </c>
      <c r="HE540" s="427">
        <f>HE464</f>
        <v>15.297000000000001</v>
      </c>
      <c r="HF540" s="428"/>
      <c r="HG540" s="429">
        <f>HG464</f>
        <v>1176.76</v>
      </c>
      <c r="HH540" s="427">
        <f>HH464</f>
        <v>-2.87</v>
      </c>
      <c r="HI540" s="428"/>
      <c r="HJ540" s="429">
        <f>HJ464</f>
        <v>-699.86</v>
      </c>
      <c r="HK540" s="427">
        <f>HK464</f>
        <v>14.555000000000001</v>
      </c>
      <c r="HL540" s="428"/>
      <c r="HM540" s="429">
        <f>HM464</f>
        <v>364.04999999999995</v>
      </c>
      <c r="HN540" s="427">
        <f>HN464</f>
        <v>27.083000000000002</v>
      </c>
      <c r="HO540" s="428"/>
      <c r="HP540" s="429">
        <f>HP464</f>
        <v>1050.6400000000001</v>
      </c>
      <c r="HQ540" s="427">
        <f>HQ464</f>
        <v>-9.477999999999998</v>
      </c>
      <c r="HR540" s="428"/>
      <c r="HS540" s="429">
        <f t="shared" ref="HS540:HZ540" si="9520">HS464</f>
        <v>-640.24</v>
      </c>
      <c r="HT540" s="427">
        <f t="shared" si="9520"/>
        <v>22.737000000000002</v>
      </c>
      <c r="HU540" s="428">
        <f t="shared" si="9520"/>
        <v>38.639662224567878</v>
      </c>
      <c r="HV540" s="429">
        <f t="shared" si="9520"/>
        <v>878.55</v>
      </c>
      <c r="HW540" s="427">
        <f t="shared" si="9520"/>
        <v>40.085000000000001</v>
      </c>
      <c r="HX540" s="428">
        <f t="shared" si="9520"/>
        <v>61.521766246725704</v>
      </c>
      <c r="HY540" s="429">
        <f t="shared" si="9520"/>
        <v>2466.1</v>
      </c>
      <c r="HZ540" s="427">
        <f t="shared" si="9520"/>
        <v>-17.348000000000006</v>
      </c>
      <c r="IA540" s="428"/>
      <c r="IB540" s="429">
        <f>IB464</f>
        <v>-1587.55</v>
      </c>
      <c r="IC540" s="427">
        <f>IC464</f>
        <v>14.180000000000001</v>
      </c>
      <c r="ID540" s="428"/>
      <c r="IE540" s="429">
        <f>IE464</f>
        <v>595.79999999999995</v>
      </c>
      <c r="IF540" s="427">
        <f>IF464</f>
        <v>43.13</v>
      </c>
      <c r="IG540" s="428"/>
      <c r="IH540" s="429">
        <f>IH464</f>
        <v>1542.7</v>
      </c>
      <c r="II540" s="427">
        <f>II464</f>
        <v>-26.35</v>
      </c>
      <c r="IJ540" s="428"/>
      <c r="IK540" s="429">
        <f>IK464</f>
        <v>-930.90000000000009</v>
      </c>
      <c r="IL540" s="427">
        <f>IL464</f>
        <v>13.247</v>
      </c>
      <c r="IM540" s="428"/>
      <c r="IN540" s="429">
        <f>IN464</f>
        <v>561.05999999999995</v>
      </c>
      <c r="IO540" s="427">
        <f>IO464</f>
        <v>37.233000000000004</v>
      </c>
      <c r="IP540" s="428"/>
      <c r="IQ540" s="429">
        <f>IQ464</f>
        <v>1277.04</v>
      </c>
      <c r="IR540" s="427">
        <f>IR464</f>
        <v>-18.436000000000003</v>
      </c>
      <c r="IS540" s="428"/>
      <c r="IT540" s="429">
        <f>IT464</f>
        <v>-593.73</v>
      </c>
      <c r="IU540" s="427">
        <f>IU464</f>
        <v>19.754999999999999</v>
      </c>
      <c r="IV540" s="428"/>
      <c r="IW540" s="429">
        <f>IW464</f>
        <v>574.75</v>
      </c>
      <c r="IX540" s="427">
        <f>IX464</f>
        <v>54.805</v>
      </c>
      <c r="IY540" s="428"/>
      <c r="IZ540" s="429">
        <f>IZ464</f>
        <v>1942.75</v>
      </c>
      <c r="JA540" s="427">
        <f>JA464</f>
        <v>-26.8</v>
      </c>
      <c r="JB540" s="428"/>
      <c r="JC540" s="429">
        <f t="shared" ref="JC540:JJ540" si="9521">JC464</f>
        <v>-1107.75</v>
      </c>
      <c r="JD540" s="427">
        <f t="shared" si="9521"/>
        <v>29.681999999999995</v>
      </c>
      <c r="JE540" s="428">
        <f t="shared" si="9521"/>
        <v>48.298969072164951</v>
      </c>
      <c r="JF540" s="429">
        <f t="shared" si="9521"/>
        <v>1433.61</v>
      </c>
      <c r="JG540" s="427">
        <f t="shared" si="9521"/>
        <v>101.268</v>
      </c>
      <c r="JH540" s="428">
        <f t="shared" si="9521"/>
        <v>40.15078800805783</v>
      </c>
      <c r="JI540" s="429">
        <f t="shared" si="9521"/>
        <v>4065.9900000000002</v>
      </c>
      <c r="JJ540" s="427">
        <f t="shared" si="9521"/>
        <v>-71.585999999999984</v>
      </c>
      <c r="JK540" s="428"/>
      <c r="JL540" s="429">
        <f>JL464</f>
        <v>-2632.38</v>
      </c>
      <c r="JM540" s="427">
        <f>JM464</f>
        <v>19.105</v>
      </c>
      <c r="JN540" s="428"/>
      <c r="JO540" s="429">
        <f>JO464</f>
        <v>478.25</v>
      </c>
      <c r="JP540" s="427">
        <f>JP464</f>
        <v>10.505000000000001</v>
      </c>
      <c r="JQ540" s="428"/>
      <c r="JR540" s="429">
        <f>JR464</f>
        <v>200</v>
      </c>
      <c r="JS540" s="427">
        <f>JS464</f>
        <v>4.5999999999999996</v>
      </c>
      <c r="JT540" s="428"/>
      <c r="JU540" s="429">
        <f>JU464</f>
        <v>193</v>
      </c>
      <c r="JV540" s="427">
        <f>JV464</f>
        <v>16.997</v>
      </c>
      <c r="JW540" s="428"/>
      <c r="JX540" s="429">
        <f>JX464</f>
        <v>859.06</v>
      </c>
      <c r="JY540" s="427">
        <f>JY464</f>
        <v>7.0049999999999999</v>
      </c>
      <c r="JZ540" s="428"/>
      <c r="KA540" s="429">
        <f>KA464</f>
        <v>539</v>
      </c>
      <c r="KB540" s="427">
        <f>KB464</f>
        <v>4.492</v>
      </c>
      <c r="KC540" s="428"/>
      <c r="KD540" s="429">
        <f>KD464</f>
        <v>243.06</v>
      </c>
      <c r="KE540" s="427">
        <f>KE464</f>
        <v>23.655000000000001</v>
      </c>
      <c r="KF540" s="428"/>
      <c r="KG540" s="429">
        <f>KG464</f>
        <v>694</v>
      </c>
      <c r="KH540" s="427">
        <f>KH464</f>
        <v>19.404999999999998</v>
      </c>
      <c r="KI540" s="428"/>
      <c r="KJ540" s="429">
        <f>KJ464</f>
        <v>523.5</v>
      </c>
      <c r="KK540" s="427">
        <f>KK464</f>
        <v>2.25</v>
      </c>
      <c r="KL540" s="428"/>
      <c r="KM540" s="429">
        <f t="shared" ref="KM540:KT540" si="9522">KM464</f>
        <v>141.5</v>
      </c>
      <c r="KN540" s="427">
        <f t="shared" si="9522"/>
        <v>35.756999999999998</v>
      </c>
      <c r="KO540" s="428">
        <f t="shared" si="9522"/>
        <v>45.782923623346477</v>
      </c>
      <c r="KP540" s="429">
        <f t="shared" si="9522"/>
        <v>1637.06</v>
      </c>
      <c r="KQ540" s="427">
        <f t="shared" si="9522"/>
        <v>24.414999999999999</v>
      </c>
      <c r="KR540" s="428">
        <f t="shared" si="9522"/>
        <v>44.317018226500103</v>
      </c>
      <c r="KS540" s="429">
        <f t="shared" si="9522"/>
        <v>1082</v>
      </c>
      <c r="KT540" s="427">
        <f t="shared" si="9522"/>
        <v>11.342000000000002</v>
      </c>
      <c r="KU540" s="428"/>
      <c r="KV540" s="429">
        <f>KV464</f>
        <v>555.05999999999995</v>
      </c>
      <c r="KW540" s="657">
        <f t="shared" ref="KW540:LC540" si="9523">KW464</f>
        <v>117.69100000000002</v>
      </c>
      <c r="KX540" s="428">
        <f t="shared" si="9523"/>
        <v>58.827777824982363</v>
      </c>
      <c r="KY540" s="429">
        <f t="shared" si="9523"/>
        <v>6923.5</v>
      </c>
      <c r="KZ540" s="657">
        <f t="shared" si="9523"/>
        <v>183.42499999999995</v>
      </c>
      <c r="LA540" s="428">
        <f t="shared" si="9523"/>
        <v>63.47013765844352</v>
      </c>
      <c r="LB540" s="429">
        <f t="shared" si="9523"/>
        <v>11642.01</v>
      </c>
      <c r="LC540" s="427">
        <f t="shared" si="9523"/>
        <v>-65.734000000000009</v>
      </c>
      <c r="LD540" s="428"/>
      <c r="LE540" s="429">
        <f>LE464</f>
        <v>-4718.51</v>
      </c>
    </row>
    <row r="541" spans="2:317" ht="22.35" customHeight="1">
      <c r="B541" s="222" t="s">
        <v>183</v>
      </c>
      <c r="C541" s="223"/>
      <c r="D541" s="693"/>
      <c r="G541" s="422">
        <f>G99</f>
        <v>60</v>
      </c>
      <c r="H541" s="423"/>
      <c r="I541" s="655">
        <f>I99</f>
        <v>24.5</v>
      </c>
      <c r="J541" s="422">
        <f>J99</f>
        <v>60</v>
      </c>
      <c r="K541" s="423"/>
      <c r="L541" s="655">
        <f>L99</f>
        <v>24.5</v>
      </c>
      <c r="M541" s="422">
        <f>M99</f>
        <v>0</v>
      </c>
      <c r="N541" s="423"/>
      <c r="O541" s="655">
        <f>O99</f>
        <v>0</v>
      </c>
      <c r="P541" s="422">
        <f>P99</f>
        <v>60</v>
      </c>
      <c r="Q541" s="423"/>
      <c r="R541" s="655">
        <f>R99</f>
        <v>59.22</v>
      </c>
      <c r="S541" s="422">
        <f>S99</f>
        <v>249.501</v>
      </c>
      <c r="T541" s="423"/>
      <c r="U541" s="655">
        <f>U99</f>
        <v>134.41390000000001</v>
      </c>
      <c r="V541" s="422">
        <f>V99</f>
        <v>-189.501</v>
      </c>
      <c r="W541" s="423"/>
      <c r="X541" s="655">
        <f>X99</f>
        <v>-75.193899999999999</v>
      </c>
      <c r="Y541" s="422">
        <f>Y99</f>
        <v>149.501</v>
      </c>
      <c r="Z541" s="423"/>
      <c r="AA541" s="655">
        <f>AA99</f>
        <v>35.713899999999995</v>
      </c>
      <c r="AB541" s="422">
        <f>AB99</f>
        <v>100</v>
      </c>
      <c r="AC541" s="423"/>
      <c r="AD541" s="655">
        <f>AD99</f>
        <v>98.7</v>
      </c>
      <c r="AE541" s="422">
        <f>AE99</f>
        <v>49.501000000000005</v>
      </c>
      <c r="AF541" s="423"/>
      <c r="AG541" s="655">
        <f t="shared" ref="AG541:AN541" si="9524">AG99</f>
        <v>-62.986100000000008</v>
      </c>
      <c r="AH541" s="422">
        <f t="shared" si="9524"/>
        <v>269.50099999999998</v>
      </c>
      <c r="AI541" s="423">
        <f t="shared" si="9524"/>
        <v>0.4431668157075484</v>
      </c>
      <c r="AJ541" s="655">
        <f t="shared" si="9524"/>
        <v>119.43389999999999</v>
      </c>
      <c r="AK541" s="422">
        <f t="shared" si="9524"/>
        <v>409.50099999999998</v>
      </c>
      <c r="AL541" s="423">
        <f t="shared" si="9524"/>
        <v>0.62909223664899483</v>
      </c>
      <c r="AM541" s="655">
        <f t="shared" si="9524"/>
        <v>257.6139</v>
      </c>
      <c r="AN541" s="422">
        <f t="shared" si="9524"/>
        <v>-140</v>
      </c>
      <c r="AO541" s="423"/>
      <c r="AP541" s="655">
        <f>AP99</f>
        <v>-138.18</v>
      </c>
      <c r="AQ541" s="422">
        <f>AQ99</f>
        <v>130</v>
      </c>
      <c r="AR541" s="423"/>
      <c r="AS541" s="655">
        <f>AS99</f>
        <v>96.46</v>
      </c>
      <c r="AT541" s="422">
        <f>AT99</f>
        <v>249.501</v>
      </c>
      <c r="AU541" s="423"/>
      <c r="AV541" s="655">
        <f>AV99</f>
        <v>134.41390000000001</v>
      </c>
      <c r="AW541" s="422">
        <f>AW99</f>
        <v>-119.501</v>
      </c>
      <c r="AX541" s="423"/>
      <c r="AY541" s="655">
        <f>AY99</f>
        <v>-37.953900000000004</v>
      </c>
      <c r="AZ541" s="422">
        <f>AZ99</f>
        <v>80</v>
      </c>
      <c r="BA541" s="423"/>
      <c r="BB541" s="655">
        <f>BB99</f>
        <v>78.959999999999994</v>
      </c>
      <c r="BC541" s="422">
        <f>BC99</f>
        <v>275</v>
      </c>
      <c r="BD541" s="423"/>
      <c r="BE541" s="655">
        <f>BE99</f>
        <v>276.5</v>
      </c>
      <c r="BF541" s="422">
        <f>BF99</f>
        <v>-195</v>
      </c>
      <c r="BG541" s="423"/>
      <c r="BH541" s="655">
        <f>BH99</f>
        <v>-197.54000000000002</v>
      </c>
      <c r="BI541" s="422">
        <f>BI99</f>
        <v>277.50099999999998</v>
      </c>
      <c r="BJ541" s="423"/>
      <c r="BK541" s="655">
        <f>BK99</f>
        <v>156.86189999999999</v>
      </c>
      <c r="BL541" s="422">
        <f>BL99</f>
        <v>401.50099999999998</v>
      </c>
      <c r="BM541" s="423"/>
      <c r="BN541" s="655">
        <f>BN99</f>
        <v>272.90590000000003</v>
      </c>
      <c r="BO541" s="422">
        <f>BO99</f>
        <v>-124</v>
      </c>
      <c r="BP541" s="423"/>
      <c r="BQ541" s="655">
        <f t="shared" ref="BQ541:BX541" si="9525">BQ99</f>
        <v>-116.04400000000003</v>
      </c>
      <c r="BR541" s="422">
        <f t="shared" si="9525"/>
        <v>487.50099999999998</v>
      </c>
      <c r="BS541" s="423">
        <f t="shared" si="9525"/>
        <v>0</v>
      </c>
      <c r="BT541" s="655">
        <f t="shared" si="9525"/>
        <v>332.28190000000001</v>
      </c>
      <c r="BU541" s="422">
        <f t="shared" si="9525"/>
        <v>926.00199999999995</v>
      </c>
      <c r="BV541" s="423">
        <f t="shared" si="9525"/>
        <v>0</v>
      </c>
      <c r="BW541" s="655">
        <f t="shared" si="9525"/>
        <v>683.81979999999999</v>
      </c>
      <c r="BX541" s="422">
        <f t="shared" si="9525"/>
        <v>-438.50099999999998</v>
      </c>
      <c r="BY541" s="423"/>
      <c r="BZ541" s="655">
        <f>BZ99</f>
        <v>-351.53790000000004</v>
      </c>
      <c r="CA541" s="422">
        <f>CA99</f>
        <v>80</v>
      </c>
      <c r="CB541" s="423"/>
      <c r="CC541" s="655">
        <f>CC99</f>
        <v>78.959999999999994</v>
      </c>
      <c r="CD541" s="422">
        <f>CD99</f>
        <v>150</v>
      </c>
      <c r="CE541" s="423"/>
      <c r="CF541" s="655">
        <f>CF99</f>
        <v>116.2</v>
      </c>
      <c r="CG541" s="422">
        <f>CG99</f>
        <v>0</v>
      </c>
      <c r="CH541" s="423"/>
      <c r="CI541" s="655">
        <f>CI99</f>
        <v>0</v>
      </c>
      <c r="CJ541" s="422">
        <f>CJ99</f>
        <v>229.501</v>
      </c>
      <c r="CK541" s="423"/>
      <c r="CL541" s="655">
        <f>CL99</f>
        <v>114.67389999999999</v>
      </c>
      <c r="CM541" s="422">
        <f>CM99</f>
        <v>249.501</v>
      </c>
      <c r="CN541" s="423"/>
      <c r="CO541" s="655">
        <f>CO99</f>
        <v>134.41390000000001</v>
      </c>
      <c r="CP541" s="422">
        <f>CP99</f>
        <v>0</v>
      </c>
      <c r="CQ541" s="423"/>
      <c r="CR541" s="655">
        <f>CR99</f>
        <v>0</v>
      </c>
      <c r="CS541" s="422">
        <f>CS99</f>
        <v>90</v>
      </c>
      <c r="CT541" s="423"/>
      <c r="CU541" s="655">
        <f>CU99</f>
        <v>85.96</v>
      </c>
      <c r="CV541" s="422">
        <f>CV99</f>
        <v>285</v>
      </c>
      <c r="CW541" s="423"/>
      <c r="CX541" s="655">
        <f>CX99</f>
        <v>283.5</v>
      </c>
      <c r="CY541" s="422">
        <f>CY99</f>
        <v>-195</v>
      </c>
      <c r="CZ541" s="423"/>
      <c r="DA541" s="655">
        <f t="shared" ref="DA541:DH541" si="9526">DA99</f>
        <v>-197.54000000000002</v>
      </c>
      <c r="DB541" s="422">
        <f t="shared" si="9526"/>
        <v>399.50099999999998</v>
      </c>
      <c r="DC541" s="423">
        <f t="shared" si="9526"/>
        <v>0</v>
      </c>
      <c r="DD541" s="655">
        <f t="shared" si="9526"/>
        <v>279.59389999999996</v>
      </c>
      <c r="DE541" s="422">
        <f t="shared" si="9526"/>
        <v>684.50099999999998</v>
      </c>
      <c r="DF541" s="423">
        <f t="shared" si="9526"/>
        <v>0</v>
      </c>
      <c r="DG541" s="655">
        <f t="shared" si="9526"/>
        <v>534.11390000000006</v>
      </c>
      <c r="DH541" s="422">
        <f t="shared" si="9526"/>
        <v>-285</v>
      </c>
      <c r="DI541" s="423"/>
      <c r="DJ541" s="655">
        <f>DJ99</f>
        <v>-254.52000000000004</v>
      </c>
      <c r="DK541" s="422">
        <f>DK99</f>
        <v>130</v>
      </c>
      <c r="DL541" s="423"/>
      <c r="DM541" s="655">
        <f>DM99</f>
        <v>96.46</v>
      </c>
      <c r="DN541" s="422">
        <f>DN99</f>
        <v>399.00200000000001</v>
      </c>
      <c r="DO541" s="423"/>
      <c r="DP541" s="655">
        <f>DP99</f>
        <v>170.12779999999998</v>
      </c>
      <c r="DQ541" s="422">
        <f>DQ99</f>
        <v>0</v>
      </c>
      <c r="DR541" s="423"/>
      <c r="DS541" s="655">
        <f>DS99</f>
        <v>0</v>
      </c>
      <c r="DT541" s="422">
        <f>DT99</f>
        <v>80</v>
      </c>
      <c r="DU541" s="423"/>
      <c r="DV541" s="655">
        <f>DV99</f>
        <v>78.959999999999994</v>
      </c>
      <c r="DW541" s="422">
        <f>DW99</f>
        <v>100</v>
      </c>
      <c r="DX541" s="423"/>
      <c r="DY541" s="655">
        <f>DY99</f>
        <v>98.7</v>
      </c>
      <c r="DZ541" s="422">
        <f>DZ99</f>
        <v>-20</v>
      </c>
      <c r="EA541" s="423"/>
      <c r="EB541" s="655">
        <f>EB99</f>
        <v>-19.740000000000009</v>
      </c>
      <c r="EC541" s="422">
        <f>EC99</f>
        <v>130</v>
      </c>
      <c r="ED541" s="423"/>
      <c r="EE541" s="655">
        <f>EE99</f>
        <v>123</v>
      </c>
      <c r="EF541" s="422">
        <f>EF99</f>
        <v>285</v>
      </c>
      <c r="EG541" s="423"/>
      <c r="EH541" s="655">
        <f>EH99</f>
        <v>283.5</v>
      </c>
      <c r="EI541" s="422">
        <f>EI99</f>
        <v>-155</v>
      </c>
      <c r="EJ541" s="423"/>
      <c r="EK541" s="655">
        <f t="shared" ref="EK541:ER541" si="9527">EK99</f>
        <v>-160.50000000000003</v>
      </c>
      <c r="EL541" s="422">
        <f t="shared" si="9527"/>
        <v>340</v>
      </c>
      <c r="EM541" s="423">
        <f t="shared" si="9527"/>
        <v>0</v>
      </c>
      <c r="EN541" s="655">
        <f t="shared" si="9527"/>
        <v>298.42</v>
      </c>
      <c r="EO541" s="422">
        <f t="shared" si="9527"/>
        <v>784.00199999999995</v>
      </c>
      <c r="EP541" s="423">
        <f t="shared" si="9527"/>
        <v>0</v>
      </c>
      <c r="EQ541" s="655">
        <f t="shared" si="9527"/>
        <v>552.32780000000002</v>
      </c>
      <c r="ER541" s="422">
        <f t="shared" si="9527"/>
        <v>-444.00200000000001</v>
      </c>
      <c r="ES541" s="423"/>
      <c r="ET541" s="655">
        <f t="shared" ref="ET541:FA541" si="9528">ET99</f>
        <v>-253.90780000000007</v>
      </c>
      <c r="EU541" s="658">
        <f t="shared" si="9528"/>
        <v>1496.5029999999999</v>
      </c>
      <c r="EV541" s="423">
        <f t="shared" si="9528"/>
        <v>0</v>
      </c>
      <c r="EW541" s="655">
        <f t="shared" si="9528"/>
        <v>1029.7296999999999</v>
      </c>
      <c r="EX541" s="658">
        <f t="shared" si="9528"/>
        <v>2804.0059999999999</v>
      </c>
      <c r="EY541" s="423">
        <f t="shared" si="9528"/>
        <v>0</v>
      </c>
      <c r="EZ541" s="655">
        <f t="shared" si="9528"/>
        <v>2027.8754000000001</v>
      </c>
      <c r="FA541" s="422">
        <f t="shared" si="9528"/>
        <v>-1307.5029999999999</v>
      </c>
      <c r="FB541" s="423"/>
      <c r="FC541" s="655">
        <f>FC99</f>
        <v>-998.14570000000015</v>
      </c>
      <c r="FE541" s="222" t="s">
        <v>257</v>
      </c>
      <c r="FF541" s="223"/>
      <c r="FI541" s="422">
        <f>FI99</f>
        <v>90</v>
      </c>
      <c r="FJ541" s="423"/>
      <c r="FK541" s="655">
        <f>FK99</f>
        <v>85.96</v>
      </c>
      <c r="FL541" s="422">
        <f>FL99</f>
        <v>60</v>
      </c>
      <c r="FM541" s="423"/>
      <c r="FN541" s="655">
        <f>FN99</f>
        <v>24.5</v>
      </c>
      <c r="FO541" s="422">
        <f>FO99</f>
        <v>30</v>
      </c>
      <c r="FP541" s="423"/>
      <c r="FQ541" s="655">
        <f>FQ99</f>
        <v>61.459999999999994</v>
      </c>
      <c r="FR541" s="422">
        <f>FR99</f>
        <v>229.501</v>
      </c>
      <c r="FS541" s="423"/>
      <c r="FT541" s="655">
        <f>FT99</f>
        <v>114.67389999999999</v>
      </c>
      <c r="FU541" s="422">
        <f>FU99</f>
        <v>249.501</v>
      </c>
      <c r="FV541" s="423"/>
      <c r="FW541" s="655">
        <f>FW99</f>
        <v>134.41390000000001</v>
      </c>
      <c r="FX541" s="422">
        <f>FX99</f>
        <v>-20</v>
      </c>
      <c r="FY541" s="423"/>
      <c r="FZ541" s="655">
        <f>FZ99</f>
        <v>-19.740000000000009</v>
      </c>
      <c r="GA541" s="422">
        <f>GA99</f>
        <v>80</v>
      </c>
      <c r="GB541" s="423"/>
      <c r="GC541" s="655">
        <f>GC99</f>
        <v>78.959999999999994</v>
      </c>
      <c r="GD541" s="422">
        <f>GD99</f>
        <v>100</v>
      </c>
      <c r="GE541" s="423"/>
      <c r="GF541" s="655">
        <f>GF99</f>
        <v>98.7</v>
      </c>
      <c r="GG541" s="422">
        <f>GG99</f>
        <v>-20</v>
      </c>
      <c r="GH541" s="423"/>
      <c r="GI541" s="655">
        <f t="shared" ref="GI541:GP541" si="9529">GI99</f>
        <v>-19.740000000000009</v>
      </c>
      <c r="GJ541" s="422">
        <f t="shared" si="9529"/>
        <v>399.50099999999998</v>
      </c>
      <c r="GK541" s="423">
        <f t="shared" si="9529"/>
        <v>0.69985782263373553</v>
      </c>
      <c r="GL541" s="655">
        <f t="shared" si="9529"/>
        <v>279.59389999999996</v>
      </c>
      <c r="GM541" s="422">
        <f t="shared" si="9529"/>
        <v>409.50099999999998</v>
      </c>
      <c r="GN541" s="423">
        <f t="shared" si="9529"/>
        <v>0.62909223664899483</v>
      </c>
      <c r="GO541" s="655">
        <f t="shared" si="9529"/>
        <v>257.6139</v>
      </c>
      <c r="GP541" s="422">
        <f t="shared" si="9529"/>
        <v>-10</v>
      </c>
      <c r="GQ541" s="423"/>
      <c r="GR541" s="655">
        <f>GR99</f>
        <v>21.97999999999999</v>
      </c>
      <c r="GS541" s="422">
        <f>GS99</f>
        <v>80</v>
      </c>
      <c r="GT541" s="423"/>
      <c r="GU541" s="655">
        <f>GU99</f>
        <v>78.959999999999994</v>
      </c>
      <c r="GV541" s="422">
        <f>GV99</f>
        <v>249.501</v>
      </c>
      <c r="GW541" s="423"/>
      <c r="GX541" s="655">
        <f>GX99</f>
        <v>134.41390000000001</v>
      </c>
      <c r="GY541" s="422">
        <f>GY99</f>
        <v>-169.501</v>
      </c>
      <c r="GZ541" s="423"/>
      <c r="HA541" s="655">
        <f>HA99</f>
        <v>-55.453900000000004</v>
      </c>
      <c r="HB541" s="422">
        <f>HB99</f>
        <v>80</v>
      </c>
      <c r="HC541" s="423"/>
      <c r="HD541" s="655">
        <f>HD99</f>
        <v>78.959999999999994</v>
      </c>
      <c r="HE541" s="422">
        <f>HE99</f>
        <v>275</v>
      </c>
      <c r="HF541" s="423"/>
      <c r="HG541" s="655">
        <f>HG99</f>
        <v>276.5</v>
      </c>
      <c r="HH541" s="422">
        <f>HH99</f>
        <v>-195</v>
      </c>
      <c r="HI541" s="423"/>
      <c r="HJ541" s="655">
        <f>HJ99</f>
        <v>-197.54000000000002</v>
      </c>
      <c r="HK541" s="422">
        <f>HK99</f>
        <v>277.50099999999998</v>
      </c>
      <c r="HL541" s="423"/>
      <c r="HM541" s="655">
        <f>HM99</f>
        <v>156.86189999999999</v>
      </c>
      <c r="HN541" s="422">
        <f>HN99</f>
        <v>401.50099999999998</v>
      </c>
      <c r="HO541" s="423"/>
      <c r="HP541" s="655">
        <f>HP99</f>
        <v>272.90590000000003</v>
      </c>
      <c r="HQ541" s="422">
        <f>HQ99</f>
        <v>-124</v>
      </c>
      <c r="HR541" s="423"/>
      <c r="HS541" s="655">
        <f t="shared" ref="HS541:HZ541" si="9530">HS99</f>
        <v>-116.04400000000003</v>
      </c>
      <c r="HT541" s="422">
        <f t="shared" si="9530"/>
        <v>437.50099999999998</v>
      </c>
      <c r="HU541" s="423">
        <f t="shared" si="9530"/>
        <v>0</v>
      </c>
      <c r="HV541" s="655">
        <f t="shared" si="9530"/>
        <v>314.78190000000001</v>
      </c>
      <c r="HW541" s="422">
        <f t="shared" si="9530"/>
        <v>926.00199999999995</v>
      </c>
      <c r="HX541" s="423">
        <f t="shared" si="9530"/>
        <v>0</v>
      </c>
      <c r="HY541" s="655">
        <f t="shared" si="9530"/>
        <v>683.81979999999999</v>
      </c>
      <c r="HZ541" s="422">
        <f t="shared" si="9530"/>
        <v>-488.50099999999998</v>
      </c>
      <c r="IA541" s="423"/>
      <c r="IB541" s="655">
        <f>IB99</f>
        <v>-369.03790000000004</v>
      </c>
      <c r="IC541" s="422">
        <f>IC99</f>
        <v>130</v>
      </c>
      <c r="ID541" s="423"/>
      <c r="IE541" s="655">
        <f>IE99</f>
        <v>96.46</v>
      </c>
      <c r="IF541" s="422">
        <f>IF99</f>
        <v>150</v>
      </c>
      <c r="IG541" s="423"/>
      <c r="IH541" s="655">
        <f>IH99</f>
        <v>116.2</v>
      </c>
      <c r="II541" s="422">
        <f>II99</f>
        <v>0</v>
      </c>
      <c r="IJ541" s="423"/>
      <c r="IK541" s="655">
        <f>IK99</f>
        <v>0</v>
      </c>
      <c r="IL541" s="422">
        <f>IL99</f>
        <v>229.501</v>
      </c>
      <c r="IM541" s="423"/>
      <c r="IN541" s="655">
        <f>IN99</f>
        <v>114.67389999999999</v>
      </c>
      <c r="IO541" s="422">
        <f>IO99</f>
        <v>249.501</v>
      </c>
      <c r="IP541" s="423"/>
      <c r="IQ541" s="655">
        <f>IQ99</f>
        <v>134.41390000000001</v>
      </c>
      <c r="IR541" s="422">
        <f>IR99</f>
        <v>0</v>
      </c>
      <c r="IS541" s="423"/>
      <c r="IT541" s="655">
        <f>IT99</f>
        <v>0</v>
      </c>
      <c r="IU541" s="422">
        <f>IU99</f>
        <v>90</v>
      </c>
      <c r="IV541" s="423"/>
      <c r="IW541" s="655">
        <f>IW99</f>
        <v>85.96</v>
      </c>
      <c r="IX541" s="422">
        <f>IX99</f>
        <v>285</v>
      </c>
      <c r="IY541" s="423"/>
      <c r="IZ541" s="655">
        <f>IZ99</f>
        <v>283.5</v>
      </c>
      <c r="JA541" s="422">
        <f>JA99</f>
        <v>-195</v>
      </c>
      <c r="JB541" s="423"/>
      <c r="JC541" s="655">
        <f t="shared" ref="JC541:JJ541" si="9531">JC99</f>
        <v>-197.54000000000002</v>
      </c>
      <c r="JD541" s="422">
        <f t="shared" si="9531"/>
        <v>449.50099999999998</v>
      </c>
      <c r="JE541" s="423">
        <f t="shared" si="9531"/>
        <v>0</v>
      </c>
      <c r="JF541" s="655">
        <f t="shared" si="9531"/>
        <v>297.09389999999996</v>
      </c>
      <c r="JG541" s="422">
        <f t="shared" si="9531"/>
        <v>684.50099999999998</v>
      </c>
      <c r="JH541" s="423">
        <f t="shared" si="9531"/>
        <v>0</v>
      </c>
      <c r="JI541" s="655">
        <f t="shared" si="9531"/>
        <v>534.11390000000006</v>
      </c>
      <c r="JJ541" s="422">
        <f t="shared" si="9531"/>
        <v>-235</v>
      </c>
      <c r="JK541" s="423"/>
      <c r="JL541" s="655">
        <f>JL99</f>
        <v>-237.02000000000004</v>
      </c>
      <c r="JM541" s="422">
        <f>JM99</f>
        <v>80</v>
      </c>
      <c r="JN541" s="423"/>
      <c r="JO541" s="655">
        <f>JO99</f>
        <v>78.959999999999994</v>
      </c>
      <c r="JP541" s="422">
        <f>JP99</f>
        <v>399.00200000000001</v>
      </c>
      <c r="JQ541" s="423"/>
      <c r="JR541" s="655">
        <f>JR99</f>
        <v>170.12779999999998</v>
      </c>
      <c r="JS541" s="422">
        <f>JS99</f>
        <v>0</v>
      </c>
      <c r="JT541" s="423"/>
      <c r="JU541" s="655">
        <f>JU99</f>
        <v>0</v>
      </c>
      <c r="JV541" s="422">
        <f>JV99</f>
        <v>80</v>
      </c>
      <c r="JW541" s="423"/>
      <c r="JX541" s="655">
        <f>JX99</f>
        <v>78.959999999999994</v>
      </c>
      <c r="JY541" s="422">
        <f>JY99</f>
        <v>100</v>
      </c>
      <c r="JZ541" s="423"/>
      <c r="KA541" s="655">
        <f>KA99</f>
        <v>98.7</v>
      </c>
      <c r="KB541" s="422">
        <f>KB99</f>
        <v>-20</v>
      </c>
      <c r="KC541" s="423"/>
      <c r="KD541" s="655">
        <f>KD99</f>
        <v>-19.740000000000009</v>
      </c>
      <c r="KE541" s="422">
        <f>KE99</f>
        <v>305</v>
      </c>
      <c r="KF541" s="423"/>
      <c r="KG541" s="655">
        <f>KG99</f>
        <v>300.8</v>
      </c>
      <c r="KH541" s="422">
        <f>KH99</f>
        <v>285</v>
      </c>
      <c r="KI541" s="423"/>
      <c r="KJ541" s="655">
        <f>KJ99</f>
        <v>283.5</v>
      </c>
      <c r="KK541" s="422">
        <f>KK99</f>
        <v>20</v>
      </c>
      <c r="KL541" s="423"/>
      <c r="KM541" s="655">
        <f t="shared" ref="KM541:KT541" si="9532">KM99</f>
        <v>17.29999999999999</v>
      </c>
      <c r="KN541" s="422">
        <f t="shared" si="9532"/>
        <v>465</v>
      </c>
      <c r="KO541" s="423">
        <f t="shared" si="9532"/>
        <v>0</v>
      </c>
      <c r="KP541" s="655">
        <f t="shared" si="9532"/>
        <v>458.72</v>
      </c>
      <c r="KQ541" s="422">
        <f t="shared" si="9532"/>
        <v>784.00199999999995</v>
      </c>
      <c r="KR541" s="423">
        <f t="shared" si="9532"/>
        <v>0</v>
      </c>
      <c r="KS541" s="655">
        <f t="shared" si="9532"/>
        <v>552.32780000000002</v>
      </c>
      <c r="KT541" s="422">
        <f t="shared" si="9532"/>
        <v>-319.00200000000001</v>
      </c>
      <c r="KU541" s="423"/>
      <c r="KV541" s="655">
        <f t="shared" ref="KV541:LC541" si="9533">KV99</f>
        <v>-93.607800000000026</v>
      </c>
      <c r="KW541" s="658">
        <f t="shared" si="9533"/>
        <v>1751.5029999999999</v>
      </c>
      <c r="KX541" s="423">
        <f t="shared" si="9533"/>
        <v>0</v>
      </c>
      <c r="KY541" s="655">
        <f t="shared" si="9533"/>
        <v>1350.1896999999999</v>
      </c>
      <c r="KZ541" s="658">
        <f t="shared" si="9533"/>
        <v>2804.0059999999999</v>
      </c>
      <c r="LA541" s="423">
        <f t="shared" si="9533"/>
        <v>0</v>
      </c>
      <c r="LB541" s="655">
        <f t="shared" si="9533"/>
        <v>2027.8754000000001</v>
      </c>
      <c r="LC541" s="422">
        <f t="shared" si="9533"/>
        <v>-1052.5029999999999</v>
      </c>
      <c r="LD541" s="423"/>
      <c r="LE541" s="655">
        <f>LE99</f>
        <v>-677.68570000000022</v>
      </c>
    </row>
    <row r="542" spans="2:317" ht="22.35" customHeight="1">
      <c r="B542" s="206" t="s">
        <v>590</v>
      </c>
      <c r="C542" s="206"/>
      <c r="D542" s="693"/>
      <c r="G542" s="792">
        <f t="shared" ref="G542" si="9534">G485</f>
        <v>0</v>
      </c>
      <c r="H542" s="793"/>
      <c r="I542" s="794">
        <f t="shared" ref="I542:J542" si="9535">I485</f>
        <v>0</v>
      </c>
      <c r="J542" s="792">
        <f t="shared" si="9535"/>
        <v>0</v>
      </c>
      <c r="K542" s="793"/>
      <c r="L542" s="794">
        <f t="shared" ref="L542:M542" si="9536">L485</f>
        <v>0</v>
      </c>
      <c r="M542" s="792">
        <f t="shared" si="9536"/>
        <v>0</v>
      </c>
      <c r="N542" s="793"/>
      <c r="O542" s="794">
        <f t="shared" ref="O542:P542" si="9537">O485</f>
        <v>0</v>
      </c>
      <c r="P542" s="792">
        <f t="shared" si="9537"/>
        <v>0</v>
      </c>
      <c r="Q542" s="793"/>
      <c r="R542" s="794">
        <f t="shared" ref="R542:S542" si="9538">R485</f>
        <v>0</v>
      </c>
      <c r="S542" s="792">
        <f t="shared" si="9538"/>
        <v>0</v>
      </c>
      <c r="T542" s="793"/>
      <c r="U542" s="794">
        <f t="shared" ref="U542:V542" si="9539">U485</f>
        <v>0</v>
      </c>
      <c r="V542" s="792">
        <f t="shared" si="9539"/>
        <v>0</v>
      </c>
      <c r="W542" s="793"/>
      <c r="X542" s="794">
        <f t="shared" ref="X542:Y542" si="9540">X485</f>
        <v>0</v>
      </c>
      <c r="Y542" s="792">
        <f t="shared" si="9540"/>
        <v>7.0000000000000001E-3</v>
      </c>
      <c r="Z542" s="793"/>
      <c r="AA542" s="794">
        <f t="shared" ref="AA542:AB542" si="9541">AA485</f>
        <v>3.8500000000000005</v>
      </c>
      <c r="AB542" s="792">
        <f t="shared" si="9541"/>
        <v>0.01</v>
      </c>
      <c r="AC542" s="793"/>
      <c r="AD542" s="794">
        <f t="shared" ref="AD542:AE542" si="9542">AD485</f>
        <v>5.5</v>
      </c>
      <c r="AE542" s="792">
        <f t="shared" si="9542"/>
        <v>-3.0000000000000001E-3</v>
      </c>
      <c r="AF542" s="793"/>
      <c r="AG542" s="794">
        <f t="shared" ref="AG542:AH542" si="9543">AG485</f>
        <v>-1.6499999999999997</v>
      </c>
      <c r="AH542" s="792">
        <f t="shared" si="9543"/>
        <v>7.0000000000000001E-3</v>
      </c>
      <c r="AI542" s="793"/>
      <c r="AJ542" s="794">
        <f t="shared" ref="AJ542:AK542" si="9544">AJ485</f>
        <v>3.8500000000000005</v>
      </c>
      <c r="AK542" s="792">
        <f t="shared" si="9544"/>
        <v>0.01</v>
      </c>
      <c r="AL542" s="793"/>
      <c r="AM542" s="794">
        <f t="shared" ref="AM542:AN542" si="9545">AM485</f>
        <v>5.5</v>
      </c>
      <c r="AN542" s="792">
        <f t="shared" si="9545"/>
        <v>-3.0000000000000001E-3</v>
      </c>
      <c r="AO542" s="793"/>
      <c r="AP542" s="794">
        <f t="shared" ref="AP542:AQ542" si="9546">AP485</f>
        <v>-1.6499999999999997</v>
      </c>
      <c r="AQ542" s="792">
        <f t="shared" si="9546"/>
        <v>0</v>
      </c>
      <c r="AR542" s="793"/>
      <c r="AS542" s="794">
        <f t="shared" ref="AS542:AT542" si="9547">AS485</f>
        <v>0</v>
      </c>
      <c r="AT542" s="792">
        <f t="shared" si="9547"/>
        <v>0</v>
      </c>
      <c r="AU542" s="793"/>
      <c r="AV542" s="794">
        <f t="shared" ref="AV542:AW542" si="9548">AV485</f>
        <v>0</v>
      </c>
      <c r="AW542" s="792">
        <f t="shared" si="9548"/>
        <v>0</v>
      </c>
      <c r="AX542" s="793"/>
      <c r="AY542" s="794">
        <f t="shared" ref="AY542:AZ542" si="9549">AY485</f>
        <v>0</v>
      </c>
      <c r="AZ542" s="792">
        <f t="shared" si="9549"/>
        <v>0.01</v>
      </c>
      <c r="BA542" s="793"/>
      <c r="BB542" s="794">
        <f t="shared" ref="BB542:BC542" si="9550">BB485</f>
        <v>5.5</v>
      </c>
      <c r="BC542" s="792">
        <f t="shared" si="9550"/>
        <v>0.01</v>
      </c>
      <c r="BD542" s="793"/>
      <c r="BE542" s="794">
        <f t="shared" ref="BE542:BF542" si="9551">BE485</f>
        <v>5.5</v>
      </c>
      <c r="BF542" s="792">
        <f t="shared" si="9551"/>
        <v>0</v>
      </c>
      <c r="BG542" s="793"/>
      <c r="BH542" s="794">
        <f t="shared" ref="BH542:BI542" si="9552">BH485</f>
        <v>0</v>
      </c>
      <c r="BI542" s="792">
        <f t="shared" si="9552"/>
        <v>0</v>
      </c>
      <c r="BJ542" s="793"/>
      <c r="BK542" s="794">
        <f t="shared" ref="BK542:BL542" si="9553">BK485</f>
        <v>0</v>
      </c>
      <c r="BL542" s="792">
        <f t="shared" si="9553"/>
        <v>0</v>
      </c>
      <c r="BM542" s="793"/>
      <c r="BN542" s="794">
        <f t="shared" ref="BN542:BO542" si="9554">BN485</f>
        <v>0</v>
      </c>
      <c r="BO542" s="792">
        <f t="shared" si="9554"/>
        <v>0</v>
      </c>
      <c r="BP542" s="793"/>
      <c r="BQ542" s="794">
        <f t="shared" ref="BQ542:BR542" si="9555">BQ485</f>
        <v>0</v>
      </c>
      <c r="BR542" s="792">
        <f t="shared" si="9555"/>
        <v>0.01</v>
      </c>
      <c r="BS542" s="793"/>
      <c r="BT542" s="794">
        <f t="shared" ref="BT542:BU542" si="9556">BT485</f>
        <v>5.5</v>
      </c>
      <c r="BU542" s="792">
        <f t="shared" si="9556"/>
        <v>0.01</v>
      </c>
      <c r="BV542" s="793"/>
      <c r="BW542" s="794">
        <f t="shared" ref="BW542:BX542" si="9557">BW485</f>
        <v>5.5</v>
      </c>
      <c r="BX542" s="792">
        <f t="shared" si="9557"/>
        <v>0</v>
      </c>
      <c r="BY542" s="793"/>
      <c r="BZ542" s="794">
        <f t="shared" ref="BZ542:CA542" si="9558">BZ485</f>
        <v>0</v>
      </c>
      <c r="CA542" s="792">
        <f t="shared" si="9558"/>
        <v>0.01</v>
      </c>
      <c r="CB542" s="793"/>
      <c r="CC542" s="794">
        <f t="shared" ref="CC542:CD542" si="9559">CC485</f>
        <v>5.5</v>
      </c>
      <c r="CD542" s="792">
        <f t="shared" si="9559"/>
        <v>0.01</v>
      </c>
      <c r="CE542" s="793"/>
      <c r="CF542" s="794">
        <f t="shared" ref="CF542:CG542" si="9560">CF485</f>
        <v>5.5</v>
      </c>
      <c r="CG542" s="792">
        <f t="shared" si="9560"/>
        <v>0</v>
      </c>
      <c r="CH542" s="793"/>
      <c r="CI542" s="794">
        <f t="shared" ref="CI542:CJ542" si="9561">CI485</f>
        <v>0</v>
      </c>
      <c r="CJ542" s="792">
        <f t="shared" si="9561"/>
        <v>0</v>
      </c>
      <c r="CK542" s="793"/>
      <c r="CL542" s="794">
        <f t="shared" ref="CL542:CM542" si="9562">CL485</f>
        <v>0</v>
      </c>
      <c r="CM542" s="792">
        <f t="shared" si="9562"/>
        <v>0</v>
      </c>
      <c r="CN542" s="793"/>
      <c r="CO542" s="794">
        <f t="shared" ref="CO542:CP542" si="9563">CO485</f>
        <v>0</v>
      </c>
      <c r="CP542" s="792">
        <f t="shared" si="9563"/>
        <v>0</v>
      </c>
      <c r="CQ542" s="793"/>
      <c r="CR542" s="794">
        <f t="shared" ref="CR542:CS542" si="9564">CR485</f>
        <v>0</v>
      </c>
      <c r="CS542" s="792">
        <f t="shared" si="9564"/>
        <v>0.01</v>
      </c>
      <c r="CT542" s="793"/>
      <c r="CU542" s="794">
        <f t="shared" ref="CU542:CV542" si="9565">CU485</f>
        <v>5.5</v>
      </c>
      <c r="CV542" s="792">
        <f t="shared" si="9565"/>
        <v>0.01</v>
      </c>
      <c r="CW542" s="793"/>
      <c r="CX542" s="794">
        <f t="shared" ref="CX542:CY542" si="9566">CX485</f>
        <v>5.5</v>
      </c>
      <c r="CY542" s="792">
        <f t="shared" si="9566"/>
        <v>0</v>
      </c>
      <c r="CZ542" s="793"/>
      <c r="DA542" s="794">
        <f t="shared" ref="DA542:DB542" si="9567">DA485</f>
        <v>0</v>
      </c>
      <c r="DB542" s="792">
        <f t="shared" si="9567"/>
        <v>0.02</v>
      </c>
      <c r="DC542" s="793"/>
      <c r="DD542" s="794">
        <f t="shared" ref="DD542:DE542" si="9568">DD485</f>
        <v>11</v>
      </c>
      <c r="DE542" s="792">
        <f t="shared" si="9568"/>
        <v>0.02</v>
      </c>
      <c r="DF542" s="793"/>
      <c r="DG542" s="794">
        <f t="shared" ref="DG542:DH542" si="9569">DG485</f>
        <v>11</v>
      </c>
      <c r="DH542" s="792">
        <f t="shared" si="9569"/>
        <v>0</v>
      </c>
      <c r="DI542" s="793"/>
      <c r="DJ542" s="794">
        <f t="shared" ref="DJ542:DK542" si="9570">DJ485</f>
        <v>0</v>
      </c>
      <c r="DK542" s="792">
        <f t="shared" si="9570"/>
        <v>0</v>
      </c>
      <c r="DL542" s="793"/>
      <c r="DM542" s="794">
        <f t="shared" ref="DM542:DN542" si="9571">DM485</f>
        <v>0</v>
      </c>
      <c r="DN542" s="792">
        <f t="shared" si="9571"/>
        <v>0</v>
      </c>
      <c r="DO542" s="793"/>
      <c r="DP542" s="794">
        <f t="shared" ref="DP542:DQ542" si="9572">DP485</f>
        <v>0</v>
      </c>
      <c r="DQ542" s="792">
        <f t="shared" si="9572"/>
        <v>0</v>
      </c>
      <c r="DR542" s="793"/>
      <c r="DS542" s="794">
        <f t="shared" ref="DS542:DT542" si="9573">DS485</f>
        <v>0</v>
      </c>
      <c r="DT542" s="792">
        <f t="shared" si="9573"/>
        <v>0.01</v>
      </c>
      <c r="DU542" s="793"/>
      <c r="DV542" s="794">
        <f t="shared" ref="DV542:DW542" si="9574">DV485</f>
        <v>5.5</v>
      </c>
      <c r="DW542" s="792">
        <f t="shared" si="9574"/>
        <v>0.01</v>
      </c>
      <c r="DX542" s="793"/>
      <c r="DY542" s="794">
        <f t="shared" ref="DY542:DZ542" si="9575">DY485</f>
        <v>5.5</v>
      </c>
      <c r="DZ542" s="792">
        <f t="shared" si="9575"/>
        <v>0</v>
      </c>
      <c r="EA542" s="793"/>
      <c r="EB542" s="794">
        <f t="shared" ref="EB542:EC542" si="9576">EB485</f>
        <v>0</v>
      </c>
      <c r="EC542" s="792">
        <f t="shared" si="9576"/>
        <v>0</v>
      </c>
      <c r="ED542" s="793"/>
      <c r="EE542" s="794">
        <f t="shared" ref="EE542:EF542" si="9577">EE485</f>
        <v>0</v>
      </c>
      <c r="EF542" s="792">
        <f t="shared" si="9577"/>
        <v>0</v>
      </c>
      <c r="EG542" s="793"/>
      <c r="EH542" s="794">
        <f t="shared" ref="EH542:EI542" si="9578">EH485</f>
        <v>0</v>
      </c>
      <c r="EI542" s="792">
        <f t="shared" si="9578"/>
        <v>0</v>
      </c>
      <c r="EJ542" s="793"/>
      <c r="EK542" s="794">
        <f t="shared" ref="EK542:EL542" si="9579">EK485</f>
        <v>0</v>
      </c>
      <c r="EL542" s="792">
        <f t="shared" si="9579"/>
        <v>0.01</v>
      </c>
      <c r="EM542" s="793"/>
      <c r="EN542" s="794">
        <f t="shared" ref="EN542:EO542" si="9580">EN485</f>
        <v>5.5</v>
      </c>
      <c r="EO542" s="792">
        <f t="shared" si="9580"/>
        <v>0.01</v>
      </c>
      <c r="EP542" s="793"/>
      <c r="EQ542" s="794">
        <f t="shared" ref="EQ542:ER542" si="9581">EQ485</f>
        <v>5.5</v>
      </c>
      <c r="ER542" s="792">
        <f t="shared" si="9581"/>
        <v>0</v>
      </c>
      <c r="ES542" s="793"/>
      <c r="ET542" s="794">
        <f t="shared" ref="ET542:EU542" si="9582">ET485</f>
        <v>0</v>
      </c>
      <c r="EU542" s="792">
        <f t="shared" si="9582"/>
        <v>4.7000000000000007E-2</v>
      </c>
      <c r="EV542" s="793"/>
      <c r="EW542" s="794">
        <f t="shared" ref="EW542:EX542" si="9583">EW485</f>
        <v>25.85</v>
      </c>
      <c r="EX542" s="792">
        <f t="shared" si="9583"/>
        <v>0.05</v>
      </c>
      <c r="EY542" s="793"/>
      <c r="EZ542" s="794">
        <f t="shared" ref="EZ542" si="9584">EZ485</f>
        <v>27.5</v>
      </c>
      <c r="FA542" s="792">
        <f>FA485</f>
        <v>-2.9999999999999966E-3</v>
      </c>
      <c r="FB542" s="793"/>
      <c r="FC542" s="794">
        <f t="shared" ref="FC542" si="9585">FC485</f>
        <v>-1.6499999999999992</v>
      </c>
      <c r="FE542" s="796"/>
      <c r="FF542" s="797"/>
      <c r="FG542" s="795"/>
      <c r="FH542" s="795"/>
      <c r="FI542" s="792">
        <f t="shared" ref="FI542:HT542" si="9586">FI485</f>
        <v>0</v>
      </c>
      <c r="FJ542" s="793"/>
      <c r="FK542" s="794">
        <f t="shared" ref="FK542" si="9587">FK485</f>
        <v>0</v>
      </c>
      <c r="FL542" s="792">
        <f t="shared" si="9586"/>
        <v>0</v>
      </c>
      <c r="FM542" s="793"/>
      <c r="FN542" s="794">
        <f t="shared" ref="FN542:HY542" si="9588">FN485</f>
        <v>0</v>
      </c>
      <c r="FO542" s="792">
        <f t="shared" si="9586"/>
        <v>0</v>
      </c>
      <c r="FP542" s="793"/>
      <c r="FQ542" s="794">
        <f t="shared" si="9588"/>
        <v>0</v>
      </c>
      <c r="FR542" s="792">
        <f t="shared" si="9586"/>
        <v>0</v>
      </c>
      <c r="FS542" s="793"/>
      <c r="FT542" s="794">
        <f t="shared" si="9588"/>
        <v>0</v>
      </c>
      <c r="FU542" s="792">
        <f t="shared" si="9586"/>
        <v>0</v>
      </c>
      <c r="FV542" s="793"/>
      <c r="FW542" s="794">
        <f t="shared" si="9588"/>
        <v>0</v>
      </c>
      <c r="FX542" s="792">
        <f t="shared" si="9586"/>
        <v>0</v>
      </c>
      <c r="FY542" s="793"/>
      <c r="FZ542" s="794">
        <f t="shared" si="9588"/>
        <v>0</v>
      </c>
      <c r="GA542" s="792">
        <f t="shared" si="9586"/>
        <v>0</v>
      </c>
      <c r="GB542" s="793"/>
      <c r="GC542" s="794">
        <f t="shared" si="9588"/>
        <v>0</v>
      </c>
      <c r="GD542" s="792">
        <f t="shared" si="9586"/>
        <v>0</v>
      </c>
      <c r="GE542" s="793"/>
      <c r="GF542" s="794">
        <f t="shared" si="9588"/>
        <v>0</v>
      </c>
      <c r="GG542" s="792">
        <f t="shared" si="9586"/>
        <v>0</v>
      </c>
      <c r="GH542" s="793"/>
      <c r="GI542" s="794">
        <f t="shared" si="9588"/>
        <v>0</v>
      </c>
      <c r="GJ542" s="792">
        <f t="shared" si="9586"/>
        <v>0</v>
      </c>
      <c r="GK542" s="793"/>
      <c r="GL542" s="794">
        <f t="shared" si="9588"/>
        <v>0</v>
      </c>
      <c r="GM542" s="792">
        <f t="shared" si="9586"/>
        <v>0</v>
      </c>
      <c r="GN542" s="793"/>
      <c r="GO542" s="794">
        <f t="shared" si="9588"/>
        <v>0</v>
      </c>
      <c r="GP542" s="792">
        <f t="shared" si="9586"/>
        <v>0</v>
      </c>
      <c r="GQ542" s="793"/>
      <c r="GR542" s="794">
        <f t="shared" si="9588"/>
        <v>0</v>
      </c>
      <c r="GS542" s="792">
        <f t="shared" si="9586"/>
        <v>0</v>
      </c>
      <c r="GT542" s="793"/>
      <c r="GU542" s="794">
        <f t="shared" si="9588"/>
        <v>0</v>
      </c>
      <c r="GV542" s="792">
        <f t="shared" si="9586"/>
        <v>0</v>
      </c>
      <c r="GW542" s="793"/>
      <c r="GX542" s="794">
        <f t="shared" si="9588"/>
        <v>0</v>
      </c>
      <c r="GY542" s="792">
        <f t="shared" si="9586"/>
        <v>0</v>
      </c>
      <c r="GZ542" s="793"/>
      <c r="HA542" s="794">
        <f t="shared" si="9588"/>
        <v>0</v>
      </c>
      <c r="HB542" s="792">
        <f t="shared" si="9586"/>
        <v>0</v>
      </c>
      <c r="HC542" s="793"/>
      <c r="HD542" s="794">
        <f t="shared" si="9588"/>
        <v>0</v>
      </c>
      <c r="HE542" s="792">
        <f t="shared" si="9586"/>
        <v>0</v>
      </c>
      <c r="HF542" s="793"/>
      <c r="HG542" s="794">
        <f t="shared" si="9588"/>
        <v>0</v>
      </c>
      <c r="HH542" s="792">
        <f t="shared" si="9586"/>
        <v>0</v>
      </c>
      <c r="HI542" s="793"/>
      <c r="HJ542" s="794">
        <f t="shared" si="9588"/>
        <v>0</v>
      </c>
      <c r="HK542" s="792">
        <f t="shared" si="9586"/>
        <v>0</v>
      </c>
      <c r="HL542" s="793"/>
      <c r="HM542" s="794">
        <f t="shared" si="9588"/>
        <v>0</v>
      </c>
      <c r="HN542" s="792">
        <f t="shared" si="9586"/>
        <v>0</v>
      </c>
      <c r="HO542" s="793"/>
      <c r="HP542" s="794">
        <f t="shared" si="9588"/>
        <v>0</v>
      </c>
      <c r="HQ542" s="792">
        <f t="shared" si="9586"/>
        <v>0</v>
      </c>
      <c r="HR542" s="793"/>
      <c r="HS542" s="794">
        <f t="shared" si="9588"/>
        <v>0</v>
      </c>
      <c r="HT542" s="792">
        <f t="shared" si="9586"/>
        <v>0</v>
      </c>
      <c r="HU542" s="793"/>
      <c r="HV542" s="794">
        <f t="shared" si="9588"/>
        <v>0</v>
      </c>
      <c r="HW542" s="792">
        <f t="shared" si="9588"/>
        <v>0</v>
      </c>
      <c r="HX542" s="793"/>
      <c r="HY542" s="794">
        <f t="shared" si="9588"/>
        <v>0</v>
      </c>
      <c r="HZ542" s="792">
        <f t="shared" ref="HZ542:KK542" si="9589">HZ485</f>
        <v>0</v>
      </c>
      <c r="IA542" s="793"/>
      <c r="IB542" s="794">
        <f t="shared" ref="IB542:KM542" si="9590">IB485</f>
        <v>0</v>
      </c>
      <c r="IC542" s="792">
        <f t="shared" si="9589"/>
        <v>0</v>
      </c>
      <c r="ID542" s="793"/>
      <c r="IE542" s="794">
        <f t="shared" si="9590"/>
        <v>0</v>
      </c>
      <c r="IF542" s="792">
        <f t="shared" si="9589"/>
        <v>0</v>
      </c>
      <c r="IG542" s="793"/>
      <c r="IH542" s="794">
        <f t="shared" si="9590"/>
        <v>0</v>
      </c>
      <c r="II542" s="792">
        <f t="shared" si="9589"/>
        <v>0</v>
      </c>
      <c r="IJ542" s="793"/>
      <c r="IK542" s="794">
        <f t="shared" si="9590"/>
        <v>0</v>
      </c>
      <c r="IL542" s="792">
        <f t="shared" si="9589"/>
        <v>0</v>
      </c>
      <c r="IM542" s="793"/>
      <c r="IN542" s="794">
        <f t="shared" si="9590"/>
        <v>0</v>
      </c>
      <c r="IO542" s="792">
        <f t="shared" si="9589"/>
        <v>0</v>
      </c>
      <c r="IP542" s="793"/>
      <c r="IQ542" s="794">
        <f t="shared" si="9590"/>
        <v>0</v>
      </c>
      <c r="IR542" s="792">
        <f t="shared" si="9589"/>
        <v>0</v>
      </c>
      <c r="IS542" s="793"/>
      <c r="IT542" s="794">
        <f t="shared" si="9590"/>
        <v>0</v>
      </c>
      <c r="IU542" s="792">
        <f t="shared" si="9589"/>
        <v>0</v>
      </c>
      <c r="IV542" s="793"/>
      <c r="IW542" s="794">
        <f t="shared" si="9590"/>
        <v>0</v>
      </c>
      <c r="IX542" s="792">
        <f t="shared" si="9589"/>
        <v>0</v>
      </c>
      <c r="IY542" s="793"/>
      <c r="IZ542" s="794">
        <f t="shared" si="9590"/>
        <v>0</v>
      </c>
      <c r="JA542" s="792">
        <f t="shared" si="9589"/>
        <v>0</v>
      </c>
      <c r="JB542" s="793"/>
      <c r="JC542" s="794">
        <f t="shared" si="9590"/>
        <v>0</v>
      </c>
      <c r="JD542" s="792">
        <f t="shared" si="9589"/>
        <v>0</v>
      </c>
      <c r="JE542" s="793"/>
      <c r="JF542" s="794">
        <f t="shared" si="9590"/>
        <v>0</v>
      </c>
      <c r="JG542" s="792">
        <f t="shared" si="9589"/>
        <v>0</v>
      </c>
      <c r="JH542" s="793"/>
      <c r="JI542" s="794">
        <f t="shared" si="9590"/>
        <v>0</v>
      </c>
      <c r="JJ542" s="792">
        <f t="shared" si="9589"/>
        <v>0</v>
      </c>
      <c r="JK542" s="793"/>
      <c r="JL542" s="794">
        <f t="shared" si="9590"/>
        <v>0</v>
      </c>
      <c r="JM542" s="792">
        <f t="shared" si="9589"/>
        <v>0</v>
      </c>
      <c r="JN542" s="793"/>
      <c r="JO542" s="794">
        <f t="shared" si="9590"/>
        <v>0</v>
      </c>
      <c r="JP542" s="792">
        <f t="shared" si="9589"/>
        <v>0</v>
      </c>
      <c r="JQ542" s="793"/>
      <c r="JR542" s="794">
        <f t="shared" si="9590"/>
        <v>0</v>
      </c>
      <c r="JS542" s="792">
        <f t="shared" si="9589"/>
        <v>0</v>
      </c>
      <c r="JT542" s="793"/>
      <c r="JU542" s="794">
        <f t="shared" si="9590"/>
        <v>0</v>
      </c>
      <c r="JV542" s="792">
        <f t="shared" si="9589"/>
        <v>0</v>
      </c>
      <c r="JW542" s="793"/>
      <c r="JX542" s="794">
        <f t="shared" si="9590"/>
        <v>0</v>
      </c>
      <c r="JY542" s="792">
        <f t="shared" si="9589"/>
        <v>0</v>
      </c>
      <c r="JZ542" s="793"/>
      <c r="KA542" s="794">
        <f t="shared" si="9590"/>
        <v>0</v>
      </c>
      <c r="KB542" s="792">
        <f t="shared" si="9589"/>
        <v>0</v>
      </c>
      <c r="KC542" s="793"/>
      <c r="KD542" s="794">
        <f t="shared" si="9590"/>
        <v>0</v>
      </c>
      <c r="KE542" s="792">
        <f t="shared" si="9589"/>
        <v>0</v>
      </c>
      <c r="KF542" s="793"/>
      <c r="KG542" s="794">
        <f t="shared" si="9590"/>
        <v>0</v>
      </c>
      <c r="KH542" s="792">
        <f t="shared" si="9589"/>
        <v>0</v>
      </c>
      <c r="KI542" s="793"/>
      <c r="KJ542" s="794">
        <f t="shared" si="9590"/>
        <v>0</v>
      </c>
      <c r="KK542" s="792">
        <f t="shared" si="9589"/>
        <v>0</v>
      </c>
      <c r="KL542" s="793"/>
      <c r="KM542" s="794">
        <f t="shared" si="9590"/>
        <v>0</v>
      </c>
      <c r="KN542" s="792">
        <f t="shared" ref="KN542:KZ542" si="9591">KN485</f>
        <v>0</v>
      </c>
      <c r="KO542" s="793"/>
      <c r="KP542" s="794">
        <f t="shared" ref="KP542:LE542" si="9592">KP485</f>
        <v>0</v>
      </c>
      <c r="KQ542" s="792">
        <f t="shared" si="9591"/>
        <v>0</v>
      </c>
      <c r="KR542" s="793"/>
      <c r="KS542" s="794">
        <f t="shared" si="9592"/>
        <v>0</v>
      </c>
      <c r="KT542" s="792">
        <f t="shared" si="9591"/>
        <v>0</v>
      </c>
      <c r="KU542" s="793"/>
      <c r="KV542" s="794">
        <f t="shared" si="9592"/>
        <v>0</v>
      </c>
      <c r="KW542" s="792">
        <f t="shared" si="9591"/>
        <v>0</v>
      </c>
      <c r="KX542" s="793"/>
      <c r="KY542" s="794">
        <f t="shared" si="9592"/>
        <v>0</v>
      </c>
      <c r="KZ542" s="792">
        <f t="shared" si="9591"/>
        <v>0</v>
      </c>
      <c r="LA542" s="793"/>
      <c r="LB542" s="794">
        <f t="shared" si="9592"/>
        <v>0</v>
      </c>
      <c r="LC542" s="792">
        <f>LC485</f>
        <v>0</v>
      </c>
      <c r="LD542" s="793"/>
      <c r="LE542" s="794">
        <f t="shared" si="9592"/>
        <v>0</v>
      </c>
    </row>
    <row r="543" spans="2:317" ht="26.65" customHeight="1" thickBot="1">
      <c r="B543" s="165" t="s">
        <v>412</v>
      </c>
      <c r="C543" s="166"/>
      <c r="D543" s="694"/>
      <c r="G543" s="438">
        <f>G504</f>
        <v>62.745999999999995</v>
      </c>
      <c r="H543" s="439"/>
      <c r="I543" s="440">
        <f>I504</f>
        <v>174.22550000000001</v>
      </c>
      <c r="J543" s="438">
        <f>J504</f>
        <v>64.116</v>
      </c>
      <c r="K543" s="439"/>
      <c r="L543" s="440">
        <f>L504</f>
        <v>171.988</v>
      </c>
      <c r="M543" s="438">
        <f>M504</f>
        <v>-1.395</v>
      </c>
      <c r="N543" s="439"/>
      <c r="O543" s="440">
        <f>O504</f>
        <v>-55.262499999999996</v>
      </c>
      <c r="P543" s="438">
        <f>P504</f>
        <v>60.435000000000002</v>
      </c>
      <c r="Q543" s="439"/>
      <c r="R543" s="440">
        <f>R504</f>
        <v>494.36552499999999</v>
      </c>
      <c r="S543" s="438">
        <f>S504</f>
        <v>254.20800000000003</v>
      </c>
      <c r="T543" s="439"/>
      <c r="U543" s="440">
        <f>U504</f>
        <v>709.16985999999997</v>
      </c>
      <c r="V543" s="438">
        <f>V504</f>
        <v>-193.77300000000002</v>
      </c>
      <c r="W543" s="439"/>
      <c r="X543" s="440">
        <f>X504</f>
        <v>-214.80433499999998</v>
      </c>
      <c r="Y543" s="438">
        <f>Y504</f>
        <v>151.77199999999999</v>
      </c>
      <c r="Z543" s="439"/>
      <c r="AA543" s="440">
        <f>AA504</f>
        <v>471.15375</v>
      </c>
      <c r="AB543" s="438">
        <f>AB504</f>
        <v>112.67000000000002</v>
      </c>
      <c r="AC543" s="439"/>
      <c r="AD543" s="440">
        <f>AD504</f>
        <v>2738.09</v>
      </c>
      <c r="AE543" s="438">
        <f>AE504</f>
        <v>39.085999999999991</v>
      </c>
      <c r="AF543" s="439"/>
      <c r="AG543" s="440">
        <f>AG504</f>
        <v>-2268.2802499999998</v>
      </c>
      <c r="AH543" s="438">
        <f>AH504</f>
        <v>274.81699999999989</v>
      </c>
      <c r="AI543" s="439"/>
      <c r="AJ543" s="440">
        <f>AJ504</f>
        <v>1080.9007750000001</v>
      </c>
      <c r="AK543" s="438">
        <f>AK504</f>
        <v>430.89899999999994</v>
      </c>
      <c r="AL543" s="439"/>
      <c r="AM543" s="440">
        <f>AM504</f>
        <v>3619.2478599999999</v>
      </c>
      <c r="AN543" s="438">
        <f>AN504</f>
        <v>-156.08199999999999</v>
      </c>
      <c r="AO543" s="439"/>
      <c r="AP543" s="440">
        <f>AP504</f>
        <v>-2538.3470849999994</v>
      </c>
      <c r="AQ543" s="438">
        <f>AQ504</f>
        <v>136.02500000000001</v>
      </c>
      <c r="AR543" s="439"/>
      <c r="AS543" s="440">
        <f>AS504</f>
        <v>2878.15</v>
      </c>
      <c r="AT543" s="438">
        <f>AT504</f>
        <v>261.40600000000006</v>
      </c>
      <c r="AU543" s="439"/>
      <c r="AV543" s="440">
        <f>AV504</f>
        <v>2570.9139</v>
      </c>
      <c r="AW543" s="438">
        <f>AW504</f>
        <v>-125.38100000000001</v>
      </c>
      <c r="AX543" s="439"/>
      <c r="AY543" s="440">
        <f>AY504</f>
        <v>307.23609999999996</v>
      </c>
      <c r="AZ543" s="438">
        <f>AZ504</f>
        <v>85.915000000000006</v>
      </c>
      <c r="BA543" s="439"/>
      <c r="BB543" s="440">
        <f>BB504</f>
        <v>1634.31</v>
      </c>
      <c r="BC543" s="438">
        <f>BC504</f>
        <v>285.79000000000002</v>
      </c>
      <c r="BD543" s="439"/>
      <c r="BE543" s="440">
        <f>BE504</f>
        <v>2315.3000000000002</v>
      </c>
      <c r="BF543" s="438">
        <f>BF504</f>
        <v>-199.37499999999994</v>
      </c>
      <c r="BG543" s="439"/>
      <c r="BH543" s="440">
        <f>BH504</f>
        <v>-696.74</v>
      </c>
      <c r="BI543" s="438">
        <f>BI504</f>
        <v>288.11</v>
      </c>
      <c r="BJ543" s="439"/>
      <c r="BK543" s="440">
        <f>BK504</f>
        <v>815.98785999999984</v>
      </c>
      <c r="BL543" s="438">
        <f>BL504</f>
        <v>421.99799999999999</v>
      </c>
      <c r="BM543" s="439"/>
      <c r="BN543" s="440">
        <f>BN504</f>
        <v>1243.9659000000001</v>
      </c>
      <c r="BO543" s="438">
        <f>BO504</f>
        <v>-133.88800000000001</v>
      </c>
      <c r="BP543" s="439"/>
      <c r="BQ543" s="440">
        <f>BQ504</f>
        <v>-427.97804000000008</v>
      </c>
      <c r="BR543" s="438">
        <f>BR504</f>
        <v>509.05</v>
      </c>
      <c r="BS543" s="439"/>
      <c r="BT543" s="440">
        <f>BT504</f>
        <v>5312.6978600000002</v>
      </c>
      <c r="BU543" s="438">
        <f>BU504</f>
        <v>967.09399999999994</v>
      </c>
      <c r="BV543" s="439"/>
      <c r="BW543" s="440">
        <f>BW504</f>
        <v>6130.1797999999999</v>
      </c>
      <c r="BX543" s="438">
        <f>BX504</f>
        <v>-458.04399999999998</v>
      </c>
      <c r="BY543" s="439"/>
      <c r="BZ543" s="440">
        <f>BZ504</f>
        <v>-817.4819399999999</v>
      </c>
      <c r="CA543" s="438">
        <f>CA504</f>
        <v>87.44</v>
      </c>
      <c r="CB543" s="439"/>
      <c r="CC543" s="440">
        <f>CC504</f>
        <v>1016.36</v>
      </c>
      <c r="CD543" s="438">
        <f>CD504</f>
        <v>184.06499999999994</v>
      </c>
      <c r="CE543" s="439"/>
      <c r="CF543" s="440">
        <f>CF504</f>
        <v>1600.9499999999998</v>
      </c>
      <c r="CG543" s="438">
        <f>CG504</f>
        <v>-96.625000000000014</v>
      </c>
      <c r="CH543" s="439"/>
      <c r="CI543" s="440">
        <f>CI504</f>
        <v>-584.59</v>
      </c>
      <c r="CJ543" s="438">
        <f>CJ504</f>
        <v>239.19799999999998</v>
      </c>
      <c r="CK543" s="439"/>
      <c r="CL543" s="440">
        <f>CL504</f>
        <v>660.98390000000006</v>
      </c>
      <c r="CM543" s="438">
        <f>CM504</f>
        <v>274.23399999999998</v>
      </c>
      <c r="CN543" s="439"/>
      <c r="CO543" s="440">
        <f>CO504</f>
        <v>1002.8539000000001</v>
      </c>
      <c r="CP543" s="438">
        <f>CP504</f>
        <v>-35.036000000000008</v>
      </c>
      <c r="CQ543" s="439"/>
      <c r="CR543" s="440">
        <f>CR504</f>
        <v>-341.87</v>
      </c>
      <c r="CS543" s="438">
        <f>CS504</f>
        <v>104.24</v>
      </c>
      <c r="CT543" s="439"/>
      <c r="CU543" s="440">
        <f>CU504</f>
        <v>1758.91</v>
      </c>
      <c r="CV543" s="438">
        <f>CV504</f>
        <v>323.83999999999992</v>
      </c>
      <c r="CW543" s="439"/>
      <c r="CX543" s="440">
        <f>CX504</f>
        <v>3222.35</v>
      </c>
      <c r="CY543" s="438">
        <f>CY504</f>
        <v>-219.6</v>
      </c>
      <c r="CZ543" s="439"/>
      <c r="DA543" s="440">
        <f>DA504</f>
        <v>-1463.4399999999998</v>
      </c>
      <c r="DB543" s="438">
        <f>DB504</f>
        <v>429.87799999999987</v>
      </c>
      <c r="DC543" s="439"/>
      <c r="DD543" s="440">
        <f>DD504</f>
        <v>3436.2538999999997</v>
      </c>
      <c r="DE543" s="438">
        <f>DE504</f>
        <v>779.6389999999999</v>
      </c>
      <c r="DF543" s="439"/>
      <c r="DG543" s="440">
        <f>DG504</f>
        <v>5826.1538999999993</v>
      </c>
      <c r="DH543" s="438">
        <f>DH504</f>
        <v>-349.76099999999991</v>
      </c>
      <c r="DI543" s="439"/>
      <c r="DJ543" s="440">
        <f>DJ504</f>
        <v>-2389.8999999999996</v>
      </c>
      <c r="DK543" s="438">
        <f>DK504</f>
        <v>146.40499999999997</v>
      </c>
      <c r="DL543" s="439"/>
      <c r="DM543" s="440">
        <f>DM504</f>
        <v>1515.6100000000001</v>
      </c>
      <c r="DN543" s="438">
        <f>DN504</f>
        <v>418.70699999999999</v>
      </c>
      <c r="DO543" s="439"/>
      <c r="DP543" s="440">
        <f>DP504</f>
        <v>1957.9277999999999</v>
      </c>
      <c r="DQ543" s="438">
        <f>DQ504</f>
        <v>-271.80200000000002</v>
      </c>
      <c r="DR543" s="439"/>
      <c r="DS543" s="440">
        <f>DS504</f>
        <v>-426.56780000000003</v>
      </c>
      <c r="DT543" s="438">
        <f>DT504</f>
        <v>93.206999999999994</v>
      </c>
      <c r="DU543" s="439"/>
      <c r="DV543" s="440">
        <f>DV504</f>
        <v>863.62</v>
      </c>
      <c r="DW543" s="438">
        <f>DW504</f>
        <v>118.907</v>
      </c>
      <c r="DX543" s="439"/>
      <c r="DY543" s="440">
        <f>DY504</f>
        <v>990.16</v>
      </c>
      <c r="DZ543" s="438">
        <f>DZ504</f>
        <v>-25.7</v>
      </c>
      <c r="EA543" s="439"/>
      <c r="EB543" s="440">
        <f>EB504</f>
        <v>-126.54000000000002</v>
      </c>
      <c r="EC543" s="438">
        <f>EC504</f>
        <v>151.30499999999998</v>
      </c>
      <c r="ED543" s="439"/>
      <c r="EE543" s="440">
        <f>EE504</f>
        <v>1163.0999999999999</v>
      </c>
      <c r="EF543" s="438">
        <f>EF504</f>
        <v>312.65499999999997</v>
      </c>
      <c r="EG543" s="439"/>
      <c r="EH543" s="440">
        <f>EH504</f>
        <v>1504.8</v>
      </c>
      <c r="EI543" s="438">
        <f>EI504</f>
        <v>-161.35</v>
      </c>
      <c r="EJ543" s="439"/>
      <c r="EK543" s="440">
        <f>EK504</f>
        <v>-341.70000000000005</v>
      </c>
      <c r="EL543" s="438">
        <f>EL504</f>
        <v>388.41699999999997</v>
      </c>
      <c r="EM543" s="439"/>
      <c r="EN543" s="440">
        <f>EN504</f>
        <v>3526.58</v>
      </c>
      <c r="EO543" s="438">
        <f>EO504</f>
        <v>846.76899999999989</v>
      </c>
      <c r="EP543" s="439"/>
      <c r="EQ543" s="440">
        <f>EQ504</f>
        <v>4421.3878000000004</v>
      </c>
      <c r="ER543" s="438">
        <f>ER504</f>
        <v>-458.35200000000009</v>
      </c>
      <c r="ES543" s="439"/>
      <c r="ET543" s="440">
        <f>ET504</f>
        <v>-894.80780000000004</v>
      </c>
      <c r="EU543" s="659">
        <f>EU504</f>
        <v>1602.1619999999998</v>
      </c>
      <c r="EV543" s="439"/>
      <c r="EW543" s="440">
        <f>EW504</f>
        <v>13356.432534999998</v>
      </c>
      <c r="EX543" s="659">
        <f>EX504</f>
        <v>3024.4009999999994</v>
      </c>
      <c r="EY543" s="439"/>
      <c r="EZ543" s="440">
        <f>EZ504</f>
        <v>19996.969360000003</v>
      </c>
      <c r="FA543" s="438">
        <f>FA504</f>
        <v>-1422.2390000000003</v>
      </c>
      <c r="FB543" s="439"/>
      <c r="FC543" s="440">
        <f>FC504</f>
        <v>-6640.536825000001</v>
      </c>
      <c r="FE543" s="165" t="s">
        <v>412</v>
      </c>
      <c r="FF543" s="166"/>
      <c r="FI543" s="438">
        <f>FI504</f>
        <v>105.605</v>
      </c>
      <c r="FJ543" s="439"/>
      <c r="FK543" s="440">
        <f>FK504</f>
        <v>1499.96</v>
      </c>
      <c r="FL543" s="438">
        <f>FL504</f>
        <v>63.335000000000001</v>
      </c>
      <c r="FM543" s="439"/>
      <c r="FN543" s="440">
        <f>FN504</f>
        <v>1613.2</v>
      </c>
      <c r="FO543" s="438">
        <f>FO504</f>
        <v>36.6</v>
      </c>
      <c r="FP543" s="439"/>
      <c r="FQ543" s="440">
        <f>FQ504</f>
        <v>-312.24</v>
      </c>
      <c r="FR543" s="438">
        <f>FR504</f>
        <v>250.20599999999999</v>
      </c>
      <c r="FS543" s="439"/>
      <c r="FT543" s="440">
        <f>FT504</f>
        <v>2043.6739</v>
      </c>
      <c r="FU543" s="438">
        <f>FU504</f>
        <v>254.55600000000004</v>
      </c>
      <c r="FV543" s="439"/>
      <c r="FW543" s="440">
        <f>FW504</f>
        <v>1889.3739</v>
      </c>
      <c r="FX543" s="438">
        <f>FX504</f>
        <v>-13.450000000000001</v>
      </c>
      <c r="FY543" s="439"/>
      <c r="FZ543" s="440">
        <f>FZ504</f>
        <v>-309.8</v>
      </c>
      <c r="GA543" s="438">
        <f>GA504</f>
        <v>93.305000000000007</v>
      </c>
      <c r="GB543" s="439"/>
      <c r="GC543" s="440">
        <f>GC504</f>
        <v>507.64</v>
      </c>
      <c r="GD543" s="438">
        <f>GD504</f>
        <v>113.99699999999999</v>
      </c>
      <c r="GE543" s="439"/>
      <c r="GF543" s="440">
        <f>GF504</f>
        <v>878.46</v>
      </c>
      <c r="GG543" s="438">
        <f>GG504</f>
        <v>-21.292000000000002</v>
      </c>
      <c r="GH543" s="439"/>
      <c r="GI543" s="440">
        <f>GI504</f>
        <v>-443.52</v>
      </c>
      <c r="GJ543" s="438">
        <f>GJ504</f>
        <v>429.01599999999996</v>
      </c>
      <c r="GK543" s="439"/>
      <c r="GL543" s="440">
        <f>GL504</f>
        <v>3253.8738999999996</v>
      </c>
      <c r="GM543" s="438">
        <f>GM504</f>
        <v>427.15799999999996</v>
      </c>
      <c r="GN543" s="439"/>
      <c r="GO543" s="440">
        <f>GO504</f>
        <v>4285.5339000000004</v>
      </c>
      <c r="GP543" s="438">
        <f>GP504</f>
        <v>1.8579999999999994</v>
      </c>
      <c r="GQ543" s="439"/>
      <c r="GR543" s="440">
        <f>GR504</f>
        <v>-1031.6600000000001</v>
      </c>
      <c r="GS543" s="438">
        <f>GS504</f>
        <v>87.204999999999998</v>
      </c>
      <c r="GT543" s="439"/>
      <c r="GU543" s="440">
        <f>GU504</f>
        <v>317.01</v>
      </c>
      <c r="GV543" s="438">
        <f>GV504</f>
        <v>267.45600000000002</v>
      </c>
      <c r="GW543" s="439"/>
      <c r="GX543" s="440">
        <f>GX504</f>
        <v>768.8139000000001</v>
      </c>
      <c r="GY543" s="438">
        <f>GY504</f>
        <v>-174.501</v>
      </c>
      <c r="GZ543" s="439"/>
      <c r="HA543" s="440">
        <f>HA504</f>
        <v>-324.90390000000002</v>
      </c>
      <c r="HB543" s="438">
        <f>HB504</f>
        <v>90.477000000000004</v>
      </c>
      <c r="HC543" s="439"/>
      <c r="HD543" s="440">
        <f>HD504</f>
        <v>534.66</v>
      </c>
      <c r="HE543" s="438">
        <f>HE504</f>
        <v>290.29699999999997</v>
      </c>
      <c r="HF543" s="439"/>
      <c r="HG543" s="440">
        <f>HG504</f>
        <v>1453.26</v>
      </c>
      <c r="HH543" s="438">
        <f>HH504</f>
        <v>-197.87</v>
      </c>
      <c r="HI543" s="439"/>
      <c r="HJ543" s="440">
        <f>HJ504</f>
        <v>-897.40000000000009</v>
      </c>
      <c r="HK543" s="438">
        <f>HK504</f>
        <v>292.05599999999993</v>
      </c>
      <c r="HL543" s="439"/>
      <c r="HM543" s="440">
        <f>HM504</f>
        <v>520.91190000000006</v>
      </c>
      <c r="HN543" s="438">
        <f>HN504</f>
        <v>428.584</v>
      </c>
      <c r="HO543" s="439"/>
      <c r="HP543" s="440">
        <f>HP504</f>
        <v>1323.5459000000001</v>
      </c>
      <c r="HQ543" s="438">
        <f>HQ504</f>
        <v>-133.47800000000004</v>
      </c>
      <c r="HR543" s="439"/>
      <c r="HS543" s="440">
        <f>HS504</f>
        <v>-756.28400000000011</v>
      </c>
      <c r="HT543" s="438">
        <f>HT504</f>
        <v>460.238</v>
      </c>
      <c r="HU543" s="439"/>
      <c r="HV543" s="440">
        <f>HV504</f>
        <v>1193.3319000000001</v>
      </c>
      <c r="HW543" s="438">
        <f>HW504</f>
        <v>966.08699999999988</v>
      </c>
      <c r="HX543" s="439"/>
      <c r="HY543" s="440">
        <f>HY504</f>
        <v>3149.9198000000001</v>
      </c>
      <c r="HZ543" s="438">
        <f>HZ504</f>
        <v>-505.84899999999999</v>
      </c>
      <c r="IA543" s="439"/>
      <c r="IB543" s="440">
        <f>IB504</f>
        <v>-1956.5879</v>
      </c>
      <c r="IC543" s="438">
        <f>IC504</f>
        <v>144.18</v>
      </c>
      <c r="ID543" s="439"/>
      <c r="IE543" s="440">
        <f>IE504</f>
        <v>692.26</v>
      </c>
      <c r="IF543" s="438">
        <f>IF504</f>
        <v>193.13</v>
      </c>
      <c r="IG543" s="439"/>
      <c r="IH543" s="440">
        <f>IH504</f>
        <v>1658.9</v>
      </c>
      <c r="II543" s="438">
        <f>II504</f>
        <v>-46.350000000000009</v>
      </c>
      <c r="IJ543" s="439"/>
      <c r="IK543" s="440">
        <f>IK504</f>
        <v>-950.6400000000001</v>
      </c>
      <c r="IL543" s="438">
        <f>IL504</f>
        <v>242.74799999999999</v>
      </c>
      <c r="IM543" s="439"/>
      <c r="IN543" s="440">
        <f>IN504</f>
        <v>675.73389999999995</v>
      </c>
      <c r="IO543" s="438">
        <f>IO504</f>
        <v>286.73400000000004</v>
      </c>
      <c r="IP543" s="439"/>
      <c r="IQ543" s="440">
        <f>IQ504</f>
        <v>1411.4539</v>
      </c>
      <c r="IR543" s="438">
        <f>IR504</f>
        <v>-38.436000000000007</v>
      </c>
      <c r="IS543" s="439"/>
      <c r="IT543" s="440">
        <f>IT504</f>
        <v>-613.47</v>
      </c>
      <c r="IU543" s="438">
        <f>IU504</f>
        <v>109.755</v>
      </c>
      <c r="IV543" s="439"/>
      <c r="IW543" s="440">
        <f>IW504</f>
        <v>660.71</v>
      </c>
      <c r="IX543" s="438">
        <f>IX504</f>
        <v>339.80500000000001</v>
      </c>
      <c r="IY543" s="439"/>
      <c r="IZ543" s="440">
        <f>IZ504</f>
        <v>2226.25</v>
      </c>
      <c r="JA543" s="438">
        <f>JA504</f>
        <v>-221.79999999999998</v>
      </c>
      <c r="JB543" s="439"/>
      <c r="JC543" s="440">
        <f>JC504</f>
        <v>-1305.29</v>
      </c>
      <c r="JD543" s="438">
        <f>JD504</f>
        <v>479.18299999999988</v>
      </c>
      <c r="JE543" s="439"/>
      <c r="JF543" s="440">
        <f>JF504</f>
        <v>1730.7039</v>
      </c>
      <c r="JG543" s="438">
        <f>JG504</f>
        <v>785.76899999999989</v>
      </c>
      <c r="JH543" s="439"/>
      <c r="JI543" s="440">
        <f>JI504</f>
        <v>4600.1039000000001</v>
      </c>
      <c r="JJ543" s="438">
        <f>JJ504</f>
        <v>-306.58600000000007</v>
      </c>
      <c r="JK543" s="439"/>
      <c r="JL543" s="440">
        <f>JL504</f>
        <v>-2869.4</v>
      </c>
      <c r="JM543" s="438">
        <f>JM504</f>
        <v>99.10499999999999</v>
      </c>
      <c r="JN543" s="439"/>
      <c r="JO543" s="440">
        <f>JO504</f>
        <v>557.21</v>
      </c>
      <c r="JP543" s="438">
        <f>JP504</f>
        <v>409.50700000000001</v>
      </c>
      <c r="JQ543" s="439"/>
      <c r="JR543" s="440">
        <f>JR504</f>
        <v>370.12779999999998</v>
      </c>
      <c r="JS543" s="438">
        <f>JS504</f>
        <v>-314.40199999999999</v>
      </c>
      <c r="JT543" s="439"/>
      <c r="JU543" s="440">
        <f>JU504</f>
        <v>101.8322</v>
      </c>
      <c r="JV543" s="438">
        <f>JV504</f>
        <v>96.996999999999986</v>
      </c>
      <c r="JW543" s="439"/>
      <c r="JX543" s="440">
        <f>JX504</f>
        <v>938.02</v>
      </c>
      <c r="JY543" s="438">
        <f>JY504</f>
        <v>107.005</v>
      </c>
      <c r="JZ543" s="439"/>
      <c r="KA543" s="440">
        <f>KA504</f>
        <v>637.70000000000005</v>
      </c>
      <c r="KB543" s="438">
        <f>KB504</f>
        <v>-15.508000000000001</v>
      </c>
      <c r="KC543" s="439"/>
      <c r="KD543" s="440">
        <f>KD504</f>
        <v>223.32</v>
      </c>
      <c r="KE543" s="438">
        <f>KE504</f>
        <v>328.65500000000003</v>
      </c>
      <c r="KF543" s="439"/>
      <c r="KG543" s="440">
        <f>KG504</f>
        <v>994.8</v>
      </c>
      <c r="KH543" s="438">
        <f>KH504</f>
        <v>304.40499999999997</v>
      </c>
      <c r="KI543" s="439"/>
      <c r="KJ543" s="440">
        <f>KJ504</f>
        <v>807</v>
      </c>
      <c r="KK543" s="438">
        <f>KK504</f>
        <v>22.250000000000004</v>
      </c>
      <c r="KL543" s="439"/>
      <c r="KM543" s="440">
        <f>KM504</f>
        <v>158.79999999999998</v>
      </c>
      <c r="KN543" s="438">
        <f>KN504</f>
        <v>500.75700000000001</v>
      </c>
      <c r="KO543" s="439"/>
      <c r="KP543" s="440">
        <f>KP504</f>
        <v>2095.7799999999997</v>
      </c>
      <c r="KQ543" s="438">
        <f>KQ504</f>
        <v>808.41699999999992</v>
      </c>
      <c r="KR543" s="439"/>
      <c r="KS543" s="440">
        <f>KS504</f>
        <v>1634.3278</v>
      </c>
      <c r="KT543" s="438">
        <f>KT504</f>
        <v>-307.65999999999997</v>
      </c>
      <c r="KU543" s="439"/>
      <c r="KV543" s="440">
        <f>KV504</f>
        <v>461.45219999999995</v>
      </c>
      <c r="KW543" s="659">
        <f>KW504</f>
        <v>1869.1939999999997</v>
      </c>
      <c r="KX543" s="439"/>
      <c r="KY543" s="440">
        <f>KY504</f>
        <v>8273.689699999999</v>
      </c>
      <c r="KZ543" s="659">
        <f>KZ504</f>
        <v>2987.4309999999991</v>
      </c>
      <c r="LA543" s="439"/>
      <c r="LB543" s="440">
        <f>LB504</f>
        <v>13669.885400000001</v>
      </c>
      <c r="LC543" s="438">
        <f>LC504</f>
        <v>-1118.2370000000001</v>
      </c>
      <c r="LD543" s="439"/>
      <c r="LE543" s="440">
        <f>LE504</f>
        <v>-5396.1957000000002</v>
      </c>
    </row>
  </sheetData>
  <sheetProtection insertColumns="0" insertRows="0" deleteColumns="0" deleteRows="0" sort="0" autoFilter="0" pivotTables="0"/>
  <autoFilter ref="A7:LE503" xr:uid="{8C8FE8D1-3FCB-4442-B2BF-D54B6DF6E8DA}"/>
  <mergeCells count="249">
    <mergeCell ref="D4:D6"/>
    <mergeCell ref="S538:U538"/>
    <mergeCell ref="V538:X538"/>
    <mergeCell ref="G537:O537"/>
    <mergeCell ref="J538:L538"/>
    <mergeCell ref="M538:O538"/>
    <mergeCell ref="EU537:FC537"/>
    <mergeCell ref="EU538:EW538"/>
    <mergeCell ref="EX538:EZ538"/>
    <mergeCell ref="FA538:FC538"/>
    <mergeCell ref="DT537:EB537"/>
    <mergeCell ref="DW538:DY538"/>
    <mergeCell ref="DZ538:EB538"/>
    <mergeCell ref="EC537:EK537"/>
    <mergeCell ref="EF538:EH538"/>
    <mergeCell ref="EI538:EK538"/>
    <mergeCell ref="CA537:CI537"/>
    <mergeCell ref="CD538:CF538"/>
    <mergeCell ref="CG538:CI538"/>
    <mergeCell ref="AH537:AP537"/>
    <mergeCell ref="AH538:AJ538"/>
    <mergeCell ref="AK538:AM538"/>
    <mergeCell ref="AN538:AP538"/>
    <mergeCell ref="BR537:BZ537"/>
    <mergeCell ref="B537:B539"/>
    <mergeCell ref="C537:C539"/>
    <mergeCell ref="CJ537:CR537"/>
    <mergeCell ref="CS537:DA537"/>
    <mergeCell ref="CM538:CO538"/>
    <mergeCell ref="CP538:CR538"/>
    <mergeCell ref="CV538:CX538"/>
    <mergeCell ref="CY538:DA538"/>
    <mergeCell ref="AQ537:AY537"/>
    <mergeCell ref="AT538:AV538"/>
    <mergeCell ref="AW538:AY538"/>
    <mergeCell ref="Y537:AG537"/>
    <mergeCell ref="AB538:AD538"/>
    <mergeCell ref="AE538:AG538"/>
    <mergeCell ref="P537:X537"/>
    <mergeCell ref="DK537:DS537"/>
    <mergeCell ref="DN538:DP538"/>
    <mergeCell ref="DQ538:DS538"/>
    <mergeCell ref="BI537:BQ537"/>
    <mergeCell ref="BL538:BN538"/>
    <mergeCell ref="BO538:BQ538"/>
    <mergeCell ref="AZ537:BH537"/>
    <mergeCell ref="BC538:BE538"/>
    <mergeCell ref="BF538:BH538"/>
    <mergeCell ref="BU538:BW538"/>
    <mergeCell ref="BX538:BZ538"/>
    <mergeCell ref="DB537:DJ537"/>
    <mergeCell ref="DB538:DD538"/>
    <mergeCell ref="DE538:DG538"/>
    <mergeCell ref="DH538:DJ538"/>
    <mergeCell ref="BR538:BT538"/>
    <mergeCell ref="B518:C518"/>
    <mergeCell ref="FE506:FE509"/>
    <mergeCell ref="FE510:FF510"/>
    <mergeCell ref="FE512:FE513"/>
    <mergeCell ref="FE514:FF514"/>
    <mergeCell ref="FE516:FF516"/>
    <mergeCell ref="FE518:FF518"/>
    <mergeCell ref="B506:B509"/>
    <mergeCell ref="B510:C510"/>
    <mergeCell ref="B512:B513"/>
    <mergeCell ref="B514:C514"/>
    <mergeCell ref="B516:C516"/>
    <mergeCell ref="DT4:EB4"/>
    <mergeCell ref="EC4:EK4"/>
    <mergeCell ref="EL4:ET4"/>
    <mergeCell ref="EU4:FC4"/>
    <mergeCell ref="CV5:CX5"/>
    <mergeCell ref="CY5:DA5"/>
    <mergeCell ref="DB5:DD5"/>
    <mergeCell ref="DE5:DG5"/>
    <mergeCell ref="DH5:DJ5"/>
    <mergeCell ref="EX5:EZ5"/>
    <mergeCell ref="FA5:FC5"/>
    <mergeCell ref="EI5:EK5"/>
    <mergeCell ref="EL5:EN5"/>
    <mergeCell ref="EO5:EQ5"/>
    <mergeCell ref="ER5:ET5"/>
    <mergeCell ref="EU5:EW5"/>
    <mergeCell ref="DN5:DP5"/>
    <mergeCell ref="DQ5:DS5"/>
    <mergeCell ref="DW5:DY5"/>
    <mergeCell ref="DZ5:EB5"/>
    <mergeCell ref="EF5:EH5"/>
    <mergeCell ref="DB4:DJ4"/>
    <mergeCell ref="DK4:DS4"/>
    <mergeCell ref="M5:O5"/>
    <mergeCell ref="S5:U5"/>
    <mergeCell ref="V5:X5"/>
    <mergeCell ref="CG5:CI5"/>
    <mergeCell ref="CM5:CO5"/>
    <mergeCell ref="CP5:CR5"/>
    <mergeCell ref="CA4:CI4"/>
    <mergeCell ref="CJ4:CR4"/>
    <mergeCell ref="CS4:DA4"/>
    <mergeCell ref="AB5:AD5"/>
    <mergeCell ref="AE5:AG5"/>
    <mergeCell ref="AH5:AJ5"/>
    <mergeCell ref="AK5:AM5"/>
    <mergeCell ref="AN5:AP5"/>
    <mergeCell ref="BF5:BH5"/>
    <mergeCell ref="BL5:BN5"/>
    <mergeCell ref="BO5:BQ5"/>
    <mergeCell ref="BR5:BT5"/>
    <mergeCell ref="AT5:AV5"/>
    <mergeCell ref="AW5:AY5"/>
    <mergeCell ref="BC5:BE5"/>
    <mergeCell ref="FE4:FE6"/>
    <mergeCell ref="FF4:FF6"/>
    <mergeCell ref="FG4:FG6"/>
    <mergeCell ref="FH4:FH6"/>
    <mergeCell ref="FI4:FQ4"/>
    <mergeCell ref="FR4:FZ4"/>
    <mergeCell ref="GA4:GI4"/>
    <mergeCell ref="GJ4:GR4"/>
    <mergeCell ref="B4:B6"/>
    <mergeCell ref="C4:C6"/>
    <mergeCell ref="E4:E6"/>
    <mergeCell ref="F4:F6"/>
    <mergeCell ref="G4:O4"/>
    <mergeCell ref="P4:X4"/>
    <mergeCell ref="Y4:AG4"/>
    <mergeCell ref="AH4:AP4"/>
    <mergeCell ref="AQ4:AY4"/>
    <mergeCell ref="BU5:BW5"/>
    <mergeCell ref="BX5:BZ5"/>
    <mergeCell ref="CD5:CF5"/>
    <mergeCell ref="AZ4:BH4"/>
    <mergeCell ref="BI4:BQ4"/>
    <mergeCell ref="BR4:BZ4"/>
    <mergeCell ref="J5:L5"/>
    <mergeCell ref="GS4:HA4"/>
    <mergeCell ref="HB4:HJ4"/>
    <mergeCell ref="HK4:HS4"/>
    <mergeCell ref="HT4:IB4"/>
    <mergeCell ref="IC4:IK4"/>
    <mergeCell ref="IL4:IT4"/>
    <mergeCell ref="IU4:JC4"/>
    <mergeCell ref="JD4:JL4"/>
    <mergeCell ref="JM4:JU4"/>
    <mergeCell ref="JV4:KD4"/>
    <mergeCell ref="KE4:KM4"/>
    <mergeCell ref="KN4:KV4"/>
    <mergeCell ref="KW4:LE4"/>
    <mergeCell ref="FL5:FN5"/>
    <mergeCell ref="FO5:FQ5"/>
    <mergeCell ref="FU5:FW5"/>
    <mergeCell ref="FX5:FZ5"/>
    <mergeCell ref="GD5:GF5"/>
    <mergeCell ref="GG5:GI5"/>
    <mergeCell ref="GJ5:GL5"/>
    <mergeCell ref="GM5:GO5"/>
    <mergeCell ref="GP5:GR5"/>
    <mergeCell ref="GV5:GX5"/>
    <mergeCell ref="GY5:HA5"/>
    <mergeCell ref="HE5:HG5"/>
    <mergeCell ref="HH5:HJ5"/>
    <mergeCell ref="HN5:HP5"/>
    <mergeCell ref="HQ5:HS5"/>
    <mergeCell ref="HT5:HV5"/>
    <mergeCell ref="HW5:HY5"/>
    <mergeCell ref="HZ5:IB5"/>
    <mergeCell ref="IF5:IH5"/>
    <mergeCell ref="II5:IK5"/>
    <mergeCell ref="IO5:IQ5"/>
    <mergeCell ref="IR5:IT5"/>
    <mergeCell ref="IX5:IZ5"/>
    <mergeCell ref="JA5:JC5"/>
    <mergeCell ref="JD5:JF5"/>
    <mergeCell ref="JG5:JI5"/>
    <mergeCell ref="JJ5:JL5"/>
    <mergeCell ref="JP5:JR5"/>
    <mergeCell ref="JS5:JU5"/>
    <mergeCell ref="LC5:LE5"/>
    <mergeCell ref="JY5:KA5"/>
    <mergeCell ref="KB5:KD5"/>
    <mergeCell ref="KH5:KJ5"/>
    <mergeCell ref="KK5:KM5"/>
    <mergeCell ref="KN5:KP5"/>
    <mergeCell ref="KQ5:KS5"/>
    <mergeCell ref="KT5:KV5"/>
    <mergeCell ref="KW5:KY5"/>
    <mergeCell ref="KZ5:LB5"/>
    <mergeCell ref="EL537:ET537"/>
    <mergeCell ref="EL538:EN538"/>
    <mergeCell ref="EO538:EQ538"/>
    <mergeCell ref="ER538:ET538"/>
    <mergeCell ref="FE537:FE539"/>
    <mergeCell ref="FF537:FF539"/>
    <mergeCell ref="FI537:FQ537"/>
    <mergeCell ref="FR537:FZ537"/>
    <mergeCell ref="GA537:GI537"/>
    <mergeCell ref="GJ537:GR537"/>
    <mergeCell ref="GS537:HA537"/>
    <mergeCell ref="HB537:HJ537"/>
    <mergeCell ref="HK537:HS537"/>
    <mergeCell ref="HT537:IB537"/>
    <mergeCell ref="IC537:IK537"/>
    <mergeCell ref="IL537:IT537"/>
    <mergeCell ref="IU537:JC537"/>
    <mergeCell ref="JD537:JL537"/>
    <mergeCell ref="JM537:JU537"/>
    <mergeCell ref="JV537:KD537"/>
    <mergeCell ref="KE537:KM537"/>
    <mergeCell ref="KN537:KV537"/>
    <mergeCell ref="KW537:LE537"/>
    <mergeCell ref="FL538:FN538"/>
    <mergeCell ref="FO538:FQ538"/>
    <mergeCell ref="FU538:FW538"/>
    <mergeCell ref="FX538:FZ538"/>
    <mergeCell ref="GD538:GF538"/>
    <mergeCell ref="GG538:GI538"/>
    <mergeCell ref="GJ538:GL538"/>
    <mergeCell ref="GM538:GO538"/>
    <mergeCell ref="GP538:GR538"/>
    <mergeCell ref="GV538:GX538"/>
    <mergeCell ref="GY538:HA538"/>
    <mergeCell ref="HE538:HG538"/>
    <mergeCell ref="HH538:HJ538"/>
    <mergeCell ref="HN538:HP538"/>
    <mergeCell ref="HQ538:HS538"/>
    <mergeCell ref="HT538:HV538"/>
    <mergeCell ref="HW538:HY538"/>
    <mergeCell ref="HZ538:IB538"/>
    <mergeCell ref="IF538:IH538"/>
    <mergeCell ref="II538:IK538"/>
    <mergeCell ref="IO538:IQ538"/>
    <mergeCell ref="IR538:IT538"/>
    <mergeCell ref="IX538:IZ538"/>
    <mergeCell ref="KK538:KM538"/>
    <mergeCell ref="KN538:KP538"/>
    <mergeCell ref="KQ538:KS538"/>
    <mergeCell ref="KT538:KV538"/>
    <mergeCell ref="KW538:KY538"/>
    <mergeCell ref="KZ538:LB538"/>
    <mergeCell ref="LC538:LE538"/>
    <mergeCell ref="JA538:JC538"/>
    <mergeCell ref="JD538:JF538"/>
    <mergeCell ref="JG538:JI538"/>
    <mergeCell ref="JJ538:JL538"/>
    <mergeCell ref="JP538:JR538"/>
    <mergeCell ref="JS538:JU538"/>
    <mergeCell ref="JY538:KA538"/>
    <mergeCell ref="KB538:KD538"/>
    <mergeCell ref="KH538:KJ538"/>
  </mergeCells>
  <phoneticPr fontId="22" type="noConversion"/>
  <pageMargins left="0.11811023622047245" right="0.47244094488188981" top="0" bottom="0" header="0.51181102362204722" footer="0.51181102362204722"/>
  <pageSetup paperSize="9" scale="32" orientation="landscape" r:id="rId1"/>
  <headerFooter alignWithMargins="0"/>
  <ignoredErrors>
    <ignoredError sqref="FI538 G538 P538 Y538" unlockedFormula="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5BE3-6EE2-46DE-9539-F8D1C24E444C}">
  <dimension ref="B2:N112"/>
  <sheetViews>
    <sheetView showGridLines="0" topLeftCell="A14" workbookViewId="0">
      <selection activeCell="I88" sqref="I88"/>
    </sheetView>
  </sheetViews>
  <sheetFormatPr defaultRowHeight="13.5"/>
  <cols>
    <col min="3" max="3" width="33.44140625" bestFit="1" customWidth="1"/>
    <col min="4" max="4" width="13.5546875" customWidth="1"/>
    <col min="5" max="5" width="13.44140625" customWidth="1"/>
    <col min="8" max="8" width="16.88671875" customWidth="1"/>
    <col min="9" max="11" width="14.88671875" customWidth="1"/>
    <col min="12" max="12" width="16.77734375" customWidth="1"/>
    <col min="13" max="13" width="14.6640625" customWidth="1"/>
  </cols>
  <sheetData>
    <row r="2" spans="2:14" ht="14.25">
      <c r="B2" s="34" t="s">
        <v>591</v>
      </c>
      <c r="H2" s="34" t="s">
        <v>592</v>
      </c>
    </row>
    <row r="3" spans="2:14" ht="14.25" thickBot="1"/>
    <row r="4" spans="2:14" ht="15" thickTop="1">
      <c r="B4" s="615" t="s">
        <v>593</v>
      </c>
      <c r="C4" s="615" t="s">
        <v>594</v>
      </c>
      <c r="D4" s="615" t="s">
        <v>595</v>
      </c>
      <c r="E4" s="615" t="s">
        <v>596</v>
      </c>
      <c r="H4" s="615" t="s">
        <v>597</v>
      </c>
      <c r="I4" s="615" t="s">
        <v>598</v>
      </c>
      <c r="J4" s="615" t="s">
        <v>599</v>
      </c>
      <c r="K4" s="616" t="s">
        <v>600</v>
      </c>
      <c r="L4" s="617" t="s">
        <v>601</v>
      </c>
      <c r="M4" s="618" t="s">
        <v>596</v>
      </c>
    </row>
    <row r="5" spans="2:14" ht="15">
      <c r="B5" s="619"/>
      <c r="C5" s="620"/>
      <c r="D5" s="612"/>
      <c r="E5" s="329"/>
      <c r="G5" s="604"/>
      <c r="H5" s="613" t="s">
        <v>68</v>
      </c>
      <c r="I5" s="621" t="s">
        <v>5</v>
      </c>
      <c r="J5" s="621" t="s">
        <v>5</v>
      </c>
      <c r="K5" s="622" t="s">
        <v>5</v>
      </c>
      <c r="L5" s="623" t="s">
        <v>5</v>
      </c>
      <c r="M5" s="624">
        <f>'2025 FCST'!EW446+'2025 FCST'!EW447+'2025 FCST'!EW448+'2025 FCST'!EW449+'2025 FCST'!EW450+'2025 FCST'!EW451+'2025 FCST'!EW452+'2025 FCST'!EW453+'2025 FCST'!EW454+'2025 FCST'!EW455</f>
        <v>6990</v>
      </c>
      <c r="N5" s="248"/>
    </row>
    <row r="6" spans="2:14" ht="15">
      <c r="B6" s="625"/>
      <c r="C6" s="626"/>
      <c r="D6" s="606"/>
      <c r="E6" s="33"/>
      <c r="G6" s="604"/>
      <c r="H6" s="613" t="s">
        <v>124</v>
      </c>
      <c r="I6" s="621">
        <f>'2025 FCST'!EU307</f>
        <v>1.3</v>
      </c>
      <c r="J6" s="621">
        <f>'2025 FCST'!EU348*165*0.9</f>
        <v>33.412500000000001</v>
      </c>
      <c r="K6" s="622" t="s">
        <v>5</v>
      </c>
      <c r="L6" s="623">
        <f>'2025 FCST'!EU307+'2025 FCST'!EU348*165*0.9</f>
        <v>34.712499999999999</v>
      </c>
      <c r="M6" s="624">
        <f>'2025 FCST'!EW307+'2025 FCST'!EW348</f>
        <v>524.70000000000005</v>
      </c>
    </row>
    <row r="7" spans="2:14" ht="15">
      <c r="B7" s="625"/>
      <c r="C7" s="626"/>
      <c r="D7" s="606"/>
      <c r="E7" s="33"/>
      <c r="G7" s="604"/>
      <c r="H7" s="613" t="s">
        <v>602</v>
      </c>
      <c r="I7" s="621" t="e">
        <f>'2025 FCST'!#REF!+'2025 FCST'!EU322</f>
        <v>#REF!</v>
      </c>
      <c r="J7" s="621" t="e">
        <f>'2025 FCST'!#REF!*184*0.9</f>
        <v>#REF!</v>
      </c>
      <c r="K7" s="622" t="s">
        <v>5</v>
      </c>
      <c r="L7" s="623" t="e">
        <f>'2025 FCST'!#REF!+'2025 FCST'!#REF!*184*0.9+'2025 FCST'!EU322</f>
        <v>#REF!</v>
      </c>
      <c r="M7" s="624" t="e">
        <f>'2025 FCST'!#REF!+'2025 FCST'!#REF!+'2025 FCST'!EW322</f>
        <v>#REF!</v>
      </c>
    </row>
    <row r="8" spans="2:14" ht="15">
      <c r="B8" s="625"/>
      <c r="C8" s="626"/>
      <c r="D8" s="606"/>
      <c r="E8" s="33"/>
      <c r="G8" s="604"/>
      <c r="H8" s="613" t="s">
        <v>122</v>
      </c>
      <c r="I8" s="621">
        <f>'2025 FCST'!EU201</f>
        <v>3.5</v>
      </c>
      <c r="J8" s="621">
        <f>'2025 FCST'!EU150*261*0.9+'2025 FCST'!EU208*261*0.9</f>
        <v>0</v>
      </c>
      <c r="K8" s="622" t="s">
        <v>5</v>
      </c>
      <c r="L8" s="623">
        <f>'2025 FCST'!EU150*261*0.9+'2025 FCST'!EU201+'2025 FCST'!EU208*261*0.9</f>
        <v>3.5</v>
      </c>
      <c r="M8" s="624">
        <f>'2025 FCST'!EW150+'2025 FCST'!EW201+'2025 FCST'!EW208</f>
        <v>115.5</v>
      </c>
    </row>
    <row r="9" spans="2:14" ht="15">
      <c r="B9" s="615"/>
      <c r="C9" s="626"/>
      <c r="D9" s="606"/>
      <c r="E9" s="33"/>
      <c r="G9" s="604"/>
      <c r="H9" s="613" t="s">
        <v>603</v>
      </c>
      <c r="I9" s="621" t="s">
        <v>5</v>
      </c>
      <c r="J9" s="621">
        <f>'2025 FCST'!EU378*40*0.9+'2025 FCST'!EU379*40*0.9+'2025 FCST'!EU380*40*0.9+'2025 FCST'!EU381*40*0.9+'2025 FCST'!EU383*82*0.9+'2025 FCST'!EU384*82*0.9+'2025 FCST'!EU385*82*0.9+'2025 FCST'!EU386*82*0.9</f>
        <v>0.9</v>
      </c>
      <c r="K9" s="622" t="s">
        <v>5</v>
      </c>
      <c r="L9" s="623">
        <f>'2025 FCST'!EU378*40*0.9+'2025 FCST'!EU379*40*0.9+'2025 FCST'!EU380*40*0.9+'2025 FCST'!EU381*40*0.9+'2025 FCST'!EU383*82*0.9+'2025 FCST'!EU384*82*0.9+'2025 FCST'!EU385*82*0.9+'2025 FCST'!EU386*82*0.9</f>
        <v>0.9</v>
      </c>
      <c r="M9" s="624">
        <f>'2025 FCST'!EW395</f>
        <v>53.550000000000004</v>
      </c>
    </row>
    <row r="10" spans="2:14" ht="15">
      <c r="B10" s="625"/>
      <c r="C10" s="626"/>
      <c r="D10" s="606"/>
      <c r="E10" s="33"/>
      <c r="G10" s="604"/>
      <c r="H10" s="613" t="s">
        <v>604</v>
      </c>
      <c r="I10" s="621" t="s">
        <v>5</v>
      </c>
      <c r="J10" s="621" t="s">
        <v>5</v>
      </c>
      <c r="K10" s="622" t="e">
        <f>'2025 FCST'!#REF!+'2025 FCST'!EU292+'2025 FCST'!#REF!</f>
        <v>#REF!</v>
      </c>
      <c r="L10" s="623" t="e">
        <f>'2025 FCST'!#REF!+'2025 FCST'!EU292+'2025 FCST'!#REF!</f>
        <v>#REF!</v>
      </c>
      <c r="M10" s="624" t="e">
        <f>'2025 FCST'!#REF!+'2025 FCST'!EW292+'2025 FCST'!#REF!</f>
        <v>#REF!</v>
      </c>
    </row>
    <row r="11" spans="2:14" ht="15">
      <c r="B11" s="625"/>
      <c r="C11" s="626"/>
      <c r="D11" s="606"/>
      <c r="E11" s="33"/>
      <c r="G11" s="604"/>
      <c r="H11" s="613" t="s">
        <v>605</v>
      </c>
      <c r="I11" s="621" t="s">
        <v>5</v>
      </c>
      <c r="J11" s="621">
        <f>'2025 FCST'!EU406*242*0.9</f>
        <v>0</v>
      </c>
      <c r="K11" s="622" t="s">
        <v>5</v>
      </c>
      <c r="L11" s="623">
        <f>'2025 FCST'!EU406*242*0.9</f>
        <v>0</v>
      </c>
      <c r="M11" s="624">
        <f>'2025 FCST'!EW406</f>
        <v>0</v>
      </c>
    </row>
    <row r="12" spans="2:14" ht="15">
      <c r="B12" s="625"/>
      <c r="C12" s="626"/>
      <c r="D12" s="606"/>
      <c r="E12" s="33"/>
      <c r="G12" s="604"/>
      <c r="H12" s="613" t="s">
        <v>606</v>
      </c>
      <c r="I12" s="621" t="s">
        <v>5</v>
      </c>
      <c r="J12" s="621">
        <f>'2025 FCST'!EU155*288*0.9</f>
        <v>0</v>
      </c>
      <c r="K12" s="622" t="s">
        <v>5</v>
      </c>
      <c r="L12" s="623">
        <f>'2025 FCST'!EU155*288*0.9</f>
        <v>0</v>
      </c>
      <c r="M12" s="624">
        <f>'2025 FCST'!EW155</f>
        <v>0</v>
      </c>
    </row>
    <row r="13" spans="2:14" ht="15">
      <c r="B13" s="615"/>
      <c r="C13" s="626"/>
      <c r="D13" s="606"/>
      <c r="E13" s="33"/>
      <c r="G13" s="604"/>
      <c r="H13" s="613" t="s">
        <v>126</v>
      </c>
      <c r="I13" s="621">
        <f>'2025 FCST'!EU143</f>
        <v>33.006</v>
      </c>
      <c r="J13" s="621" t="s">
        <v>5</v>
      </c>
      <c r="K13" s="622" t="s">
        <v>5</v>
      </c>
      <c r="L13" s="623">
        <f>'2025 FCST'!EU143</f>
        <v>33.006</v>
      </c>
      <c r="M13" s="624">
        <f>'2025 FCST'!EW143</f>
        <v>877.99</v>
      </c>
    </row>
    <row r="14" spans="2:14" ht="15">
      <c r="B14" s="615"/>
      <c r="C14" s="626"/>
      <c r="D14" s="606"/>
      <c r="E14" s="33"/>
      <c r="G14" s="604"/>
      <c r="H14" s="613" t="s">
        <v>132</v>
      </c>
      <c r="I14" s="621">
        <f>'2025 FCST'!EU418+'2025 FCST'!EU419+'2025 FCST'!EU420+'2025 FCST'!EU426</f>
        <v>0.57600000000000007</v>
      </c>
      <c r="J14" s="621" t="s">
        <v>5</v>
      </c>
      <c r="K14" s="622" t="s">
        <v>5</v>
      </c>
      <c r="L14" s="623">
        <f>'2025 FCST'!EU418+'2025 FCST'!EU419+'2025 FCST'!EU420+'2025 FCST'!EU426</f>
        <v>0.57600000000000007</v>
      </c>
      <c r="M14" s="624">
        <f>'2025 FCST'!EW418+'2025 FCST'!EW419+'2025 FCST'!EW420+'2025 FCST'!EW426</f>
        <v>564.48</v>
      </c>
    </row>
    <row r="15" spans="2:14" ht="15">
      <c r="B15" s="615"/>
      <c r="C15" s="626"/>
      <c r="D15" s="606"/>
      <c r="E15" s="33"/>
      <c r="G15" s="604"/>
      <c r="H15" s="613" t="s">
        <v>607</v>
      </c>
      <c r="I15" s="621">
        <f>'2025 FCST'!EU425</f>
        <v>0.60000000000000009</v>
      </c>
      <c r="J15" s="621" t="s">
        <v>5</v>
      </c>
      <c r="K15" s="622" t="s">
        <v>5</v>
      </c>
      <c r="L15" s="623">
        <f>'2025 FCST'!EU425</f>
        <v>0.60000000000000009</v>
      </c>
      <c r="M15" s="624">
        <f>'2025 FCST'!EW425</f>
        <v>420</v>
      </c>
    </row>
    <row r="16" spans="2:14" ht="15">
      <c r="B16" s="615"/>
      <c r="C16" s="626"/>
      <c r="D16" s="606"/>
      <c r="E16" s="33"/>
      <c r="G16" s="604"/>
      <c r="H16" s="613" t="s">
        <v>608</v>
      </c>
      <c r="I16" s="621">
        <f>'2025 FCST'!EU366</f>
        <v>0</v>
      </c>
      <c r="J16" s="621" t="s">
        <v>5</v>
      </c>
      <c r="K16" s="622" t="s">
        <v>5</v>
      </c>
      <c r="L16" s="623">
        <f>'2025 FCST'!EU366</f>
        <v>0</v>
      </c>
      <c r="M16" s="624">
        <f>'2025 FCST'!EW366</f>
        <v>0</v>
      </c>
    </row>
    <row r="17" spans="2:13" ht="15.75" thickBot="1">
      <c r="B17" s="625"/>
      <c r="C17" s="626"/>
      <c r="D17" s="606"/>
      <c r="E17" s="33"/>
      <c r="G17" s="604"/>
      <c r="H17" s="614" t="s">
        <v>70</v>
      </c>
      <c r="I17" s="627"/>
      <c r="J17" s="627"/>
      <c r="K17" s="628"/>
      <c r="L17" s="629"/>
      <c r="M17" s="630" t="e">
        <f>M18-SUM(M5:M16)</f>
        <v>#REF!</v>
      </c>
    </row>
    <row r="18" spans="2:13" ht="16.5" thickTop="1" thickBot="1">
      <c r="B18" s="625"/>
      <c r="C18" s="626"/>
      <c r="D18" s="606"/>
      <c r="E18" s="33"/>
      <c r="G18" s="604"/>
      <c r="H18" s="631" t="s">
        <v>18</v>
      </c>
      <c r="I18" s="632" t="e">
        <f>SUM(I5:I17)</f>
        <v>#REF!</v>
      </c>
      <c r="J18" s="633" t="e">
        <f>SUM(J5:J17)</f>
        <v>#REF!</v>
      </c>
      <c r="K18" s="634" t="e">
        <f>SUM(K5:K17)</f>
        <v>#REF!</v>
      </c>
      <c r="L18" s="635" t="e">
        <f>SUM(L5:L17)</f>
        <v>#REF!</v>
      </c>
      <c r="M18" s="636">
        <f>'2025 FCST'!EW464</f>
        <v>12300.852835000002</v>
      </c>
    </row>
    <row r="19" spans="2:13" ht="15.75" thickTop="1">
      <c r="B19" s="625"/>
      <c r="C19" s="626"/>
      <c r="D19" s="606"/>
      <c r="E19" s="33"/>
      <c r="G19" s="604"/>
      <c r="H19" s="637" t="s">
        <v>23</v>
      </c>
    </row>
    <row r="20" spans="2:13" ht="15">
      <c r="B20" s="625"/>
      <c r="C20" s="626"/>
      <c r="D20" s="607"/>
      <c r="E20" s="33"/>
      <c r="G20" s="604"/>
    </row>
    <row r="21" spans="2:13" ht="15">
      <c r="B21" s="625"/>
      <c r="C21" s="626"/>
      <c r="D21" s="606"/>
      <c r="E21" s="33"/>
      <c r="G21" s="604"/>
    </row>
    <row r="22" spans="2:13" ht="15">
      <c r="B22" s="625"/>
      <c r="C22" s="626"/>
      <c r="D22" s="606"/>
      <c r="E22" s="33"/>
      <c r="G22" s="604"/>
      <c r="H22" s="34" t="s">
        <v>609</v>
      </c>
    </row>
    <row r="23" spans="2:13" ht="15.75" thickBot="1">
      <c r="B23" s="625"/>
      <c r="C23" s="626"/>
      <c r="D23" s="607"/>
      <c r="E23" s="33"/>
      <c r="G23" s="604"/>
    </row>
    <row r="24" spans="2:13" ht="15.75" thickTop="1">
      <c r="B24" s="625"/>
      <c r="C24" s="626"/>
      <c r="D24" s="606"/>
      <c r="E24" s="33"/>
      <c r="G24" s="604"/>
      <c r="H24" s="615" t="s">
        <v>597</v>
      </c>
      <c r="I24" s="615" t="s">
        <v>598</v>
      </c>
      <c r="J24" s="615" t="s">
        <v>599</v>
      </c>
      <c r="K24" s="616" t="s">
        <v>600</v>
      </c>
      <c r="L24" s="617" t="s">
        <v>601</v>
      </c>
      <c r="M24" s="618" t="s">
        <v>596</v>
      </c>
    </row>
    <row r="25" spans="2:13" ht="15">
      <c r="B25" s="625"/>
      <c r="C25" s="626"/>
      <c r="D25" s="608"/>
      <c r="E25" s="33"/>
      <c r="G25" s="604"/>
      <c r="H25" s="613" t="s">
        <v>68</v>
      </c>
      <c r="I25" s="621" t="s">
        <v>5</v>
      </c>
      <c r="J25" s="621" t="s">
        <v>5</v>
      </c>
      <c r="K25" s="622" t="s">
        <v>5</v>
      </c>
      <c r="L25" s="623" t="s">
        <v>5</v>
      </c>
      <c r="M25" s="624">
        <f>'2025 FCST'!EZ446+'2025 FCST'!EZ447+'2025 FCST'!EZ448+'2025 FCST'!EZ449+'2025 FCST'!EZ450+'2025 FCST'!EZ451+'2025 FCST'!EZ452+'2025 FCST'!EZ453+'2025 FCST'!EZ454+'2025 FCST'!EZ455</f>
        <v>9440</v>
      </c>
    </row>
    <row r="26" spans="2:13" ht="15">
      <c r="B26" s="625"/>
      <c r="C26" s="626"/>
      <c r="D26" s="608"/>
      <c r="E26" s="33"/>
      <c r="G26" s="604"/>
      <c r="H26" s="613" t="s">
        <v>124</v>
      </c>
      <c r="I26" s="621">
        <f>'2025 FCST'!EX307</f>
        <v>5.5</v>
      </c>
      <c r="J26" s="621">
        <f>'2025 FCST'!EX348*165*0.9</f>
        <v>33.412500000000001</v>
      </c>
      <c r="K26" s="622" t="s">
        <v>5</v>
      </c>
      <c r="L26" s="623">
        <f>'2025 FCST'!EX307+'2025 FCST'!EX348*165*0.9</f>
        <v>38.912500000000001</v>
      </c>
      <c r="M26" s="624">
        <f>'2025 FCST'!EZ307+'2025 FCST'!EZ348</f>
        <v>811.7</v>
      </c>
    </row>
    <row r="27" spans="2:13" ht="15">
      <c r="B27" s="625"/>
      <c r="C27" s="626"/>
      <c r="D27" s="606"/>
      <c r="E27" s="33"/>
      <c r="G27" s="604"/>
      <c r="H27" s="613" t="s">
        <v>602</v>
      </c>
      <c r="I27" s="621" t="e">
        <f>'2025 FCST'!#REF!+'2025 FCST'!EX322</f>
        <v>#REF!</v>
      </c>
      <c r="J27" s="621" t="e">
        <f>'2025 FCST'!#REF!*184*0.9</f>
        <v>#REF!</v>
      </c>
      <c r="K27" s="622" t="s">
        <v>5</v>
      </c>
      <c r="L27" s="623" t="e">
        <f>'2025 FCST'!#REF!+'2025 FCST'!#REF!*184*0.9+'2025 FCST'!EX322</f>
        <v>#REF!</v>
      </c>
      <c r="M27" s="624" t="e">
        <f>'2025 FCST'!#REF!+'2025 FCST'!#REF!+'2025 FCST'!EZ322</f>
        <v>#REF!</v>
      </c>
    </row>
    <row r="28" spans="2:13" ht="15">
      <c r="B28" s="625"/>
      <c r="C28" s="626"/>
      <c r="D28" s="606"/>
      <c r="E28" s="33"/>
      <c r="G28" s="604"/>
      <c r="H28" s="613" t="s">
        <v>122</v>
      </c>
      <c r="I28" s="621">
        <f>'2025 FCST'!EX201</f>
        <v>8</v>
      </c>
      <c r="J28" s="621">
        <f>'2025 FCST'!EX150*261*0.9+'2025 FCST'!EX208*261*0.9</f>
        <v>0</v>
      </c>
      <c r="K28" s="622" t="s">
        <v>5</v>
      </c>
      <c r="L28" s="623">
        <f>'2025 FCST'!EX150*261*0.9+'2025 FCST'!EX201+'2025 FCST'!EX208*261*0.9</f>
        <v>8</v>
      </c>
      <c r="M28" s="624">
        <f>'2025 FCST'!EZ150+'2025 FCST'!EZ201+'2025 FCST'!EZ208</f>
        <v>278.25</v>
      </c>
    </row>
    <row r="29" spans="2:13" ht="15">
      <c r="B29" s="625"/>
      <c r="C29" s="626"/>
      <c r="D29" s="606"/>
      <c r="E29" s="33"/>
      <c r="G29" s="604"/>
      <c r="H29" s="613" t="s">
        <v>603</v>
      </c>
      <c r="I29" s="621" t="s">
        <v>5</v>
      </c>
      <c r="J29" s="621">
        <f>'2025 FCST'!EX378*40*0.9+'2025 FCST'!EX379*40*0.9+'2025 FCST'!EX380*40*0.9+'2025 FCST'!EX381*40*0.9+'2025 FCST'!EX383*82*0.9+'2025 FCST'!EX384*82*0.9+'2025 FCST'!EX385*82*0.9+'2025 FCST'!EX386*82*0.9</f>
        <v>5.5349999999999993</v>
      </c>
      <c r="K29" s="622" t="s">
        <v>5</v>
      </c>
      <c r="L29" s="623">
        <f>'2025 FCST'!EX378*40*0.9+'2025 FCST'!EX379*40*0.9+'2025 FCST'!EX380*40*0.9+'2025 FCST'!EX381*40*0.9+'2025 FCST'!EX383*82*0.9+'2025 FCST'!EX384*82*0.9+'2025 FCST'!EX385*82*0.9+'2025 FCST'!EX386*82*0.9</f>
        <v>5.5349999999999993</v>
      </c>
      <c r="M29" s="624">
        <f>'2025 FCST'!EZ395</f>
        <v>315</v>
      </c>
    </row>
    <row r="30" spans="2:13" ht="15">
      <c r="B30" s="625"/>
      <c r="C30" s="626"/>
      <c r="D30" s="605"/>
      <c r="E30" s="33"/>
      <c r="G30" s="604"/>
      <c r="H30" s="613" t="s">
        <v>604</v>
      </c>
      <c r="I30" s="621" t="s">
        <v>5</v>
      </c>
      <c r="J30" s="621" t="s">
        <v>5</v>
      </c>
      <c r="K30" s="622" t="e">
        <f>'2025 FCST'!#REF!+'2025 FCST'!EX292+'2025 FCST'!#REF!</f>
        <v>#REF!</v>
      </c>
      <c r="L30" s="623" t="e">
        <f>'2025 FCST'!#REF!+'2025 FCST'!EX292+'2025 FCST'!#REF!</f>
        <v>#REF!</v>
      </c>
      <c r="M30" s="624" t="e">
        <f>'2025 FCST'!#REF!+'2025 FCST'!EZ292+'2025 FCST'!#REF!</f>
        <v>#REF!</v>
      </c>
    </row>
    <row r="31" spans="2:13" ht="15">
      <c r="B31" s="625"/>
      <c r="C31" s="626"/>
      <c r="D31" s="606"/>
      <c r="E31" s="33"/>
      <c r="G31" s="604"/>
      <c r="H31" s="613" t="s">
        <v>605</v>
      </c>
      <c r="I31" s="621" t="s">
        <v>5</v>
      </c>
      <c r="J31" s="621">
        <f>'2025 FCST'!EX406*242*0.9</f>
        <v>0</v>
      </c>
      <c r="K31" s="622" t="s">
        <v>5</v>
      </c>
      <c r="L31" s="623">
        <f>'2025 FCST'!EX406*242*0.9</f>
        <v>0</v>
      </c>
      <c r="M31" s="624">
        <f>'2025 FCST'!EZ406</f>
        <v>0</v>
      </c>
    </row>
    <row r="32" spans="2:13" ht="15">
      <c r="B32" s="625"/>
      <c r="C32" s="626"/>
      <c r="D32" s="606"/>
      <c r="E32" s="33"/>
      <c r="G32" s="604"/>
      <c r="H32" s="613" t="s">
        <v>606</v>
      </c>
      <c r="I32" s="621" t="s">
        <v>5</v>
      </c>
      <c r="J32" s="621">
        <f>'2025 FCST'!EX155*288*0.9</f>
        <v>6.48</v>
      </c>
      <c r="K32" s="622" t="s">
        <v>5</v>
      </c>
      <c r="L32" s="623">
        <f>'2025 FCST'!EX155*288*0.9</f>
        <v>6.48</v>
      </c>
      <c r="M32" s="624">
        <f>'2025 FCST'!EZ155</f>
        <v>170</v>
      </c>
    </row>
    <row r="33" spans="2:13" ht="15">
      <c r="B33" s="625"/>
      <c r="C33" s="626"/>
      <c r="D33" s="606"/>
      <c r="E33" s="33"/>
      <c r="G33" s="604"/>
      <c r="H33" s="613" t="s">
        <v>126</v>
      </c>
      <c r="I33" s="621">
        <f>'2025 FCST'!EX143</f>
        <v>75.599999999999994</v>
      </c>
      <c r="J33" s="621" t="s">
        <v>5</v>
      </c>
      <c r="K33" s="622" t="s">
        <v>5</v>
      </c>
      <c r="L33" s="623">
        <f>'2025 FCST'!EX143</f>
        <v>75.599999999999994</v>
      </c>
      <c r="M33" s="624">
        <f>'2025 FCST'!EZ143</f>
        <v>2045.8</v>
      </c>
    </row>
    <row r="34" spans="2:13" ht="15">
      <c r="B34" s="625"/>
      <c r="C34" s="626"/>
      <c r="D34" s="606"/>
      <c r="E34" s="33"/>
      <c r="G34" s="604"/>
      <c r="H34" s="613" t="s">
        <v>132</v>
      </c>
      <c r="I34" s="621">
        <f>'2025 FCST'!EX418+'2025 FCST'!EX419+'2025 FCST'!EX420+'2025 FCST'!EX426</f>
        <v>0.6120000000000001</v>
      </c>
      <c r="J34" s="621" t="s">
        <v>5</v>
      </c>
      <c r="K34" s="622" t="s">
        <v>5</v>
      </c>
      <c r="L34" s="623">
        <f>'2025 FCST'!EX418+'2025 FCST'!EX419+'2025 FCST'!EX420+'2025 FCST'!EX426</f>
        <v>0.6120000000000001</v>
      </c>
      <c r="M34" s="624">
        <f>'2025 FCST'!EZ418+'2025 FCST'!EZ419+'2025 FCST'!EZ420+'2025 FCST'!EZ426</f>
        <v>599.76</v>
      </c>
    </row>
    <row r="35" spans="2:13" ht="15">
      <c r="B35" s="625"/>
      <c r="C35" s="626"/>
      <c r="D35" s="606"/>
      <c r="E35" s="33"/>
      <c r="G35" s="604"/>
      <c r="H35" s="613" t="s">
        <v>607</v>
      </c>
      <c r="I35" s="621">
        <f>'2025 FCST'!EU425</f>
        <v>0.60000000000000009</v>
      </c>
      <c r="J35" s="621" t="s">
        <v>5</v>
      </c>
      <c r="K35" s="622" t="s">
        <v>5</v>
      </c>
      <c r="L35" s="623">
        <f>'2025 FCST'!EU425</f>
        <v>0.60000000000000009</v>
      </c>
      <c r="M35" s="624">
        <f>'2025 FCST'!EZ425</f>
        <v>630</v>
      </c>
    </row>
    <row r="36" spans="2:13" ht="15">
      <c r="B36" s="625"/>
      <c r="C36" s="626"/>
      <c r="D36" s="606"/>
      <c r="E36" s="33"/>
      <c r="G36" s="604"/>
      <c r="H36" s="613" t="s">
        <v>608</v>
      </c>
      <c r="I36" s="621">
        <f>'2025 FCST'!EX366</f>
        <v>0</v>
      </c>
      <c r="J36" s="621" t="s">
        <v>5</v>
      </c>
      <c r="K36" s="622" t="s">
        <v>5</v>
      </c>
      <c r="L36" s="623">
        <f>'2025 FCST'!EX366</f>
        <v>0</v>
      </c>
      <c r="M36" s="624">
        <f>'2025 FCST'!EZ366</f>
        <v>0</v>
      </c>
    </row>
    <row r="37" spans="2:13" ht="15.75" thickBot="1">
      <c r="B37" s="625"/>
      <c r="C37" s="626"/>
      <c r="D37" s="606"/>
      <c r="E37" s="33"/>
      <c r="G37" s="604"/>
      <c r="H37" s="614" t="s">
        <v>70</v>
      </c>
      <c r="I37" s="627"/>
      <c r="J37" s="627"/>
      <c r="K37" s="628"/>
      <c r="L37" s="629"/>
      <c r="M37" s="630" t="e">
        <f>M38-SUM(M25:M36)</f>
        <v>#REF!</v>
      </c>
    </row>
    <row r="38" spans="2:13" ht="16.5" thickTop="1" thickBot="1">
      <c r="B38" s="625"/>
      <c r="C38" s="626"/>
      <c r="D38" s="606"/>
      <c r="E38" s="33"/>
      <c r="G38" s="604"/>
      <c r="H38" s="631" t="s">
        <v>18</v>
      </c>
      <c r="I38" s="632" t="e">
        <f>SUM(I25:I37)</f>
        <v>#REF!</v>
      </c>
      <c r="J38" s="633" t="e">
        <f>SUM(J25:J37)</f>
        <v>#REF!</v>
      </c>
      <c r="K38" s="634" t="e">
        <f>SUM(K25:K37)</f>
        <v>#REF!</v>
      </c>
      <c r="L38" s="635" t="e">
        <f>SUM(L25:L37)</f>
        <v>#REF!</v>
      </c>
      <c r="M38" s="636">
        <f>'2025 FCST'!EZ464</f>
        <v>17941.593959999998</v>
      </c>
    </row>
    <row r="39" spans="2:13" ht="15.75" thickTop="1">
      <c r="B39" s="625"/>
      <c r="C39" s="626"/>
      <c r="D39" s="606"/>
      <c r="E39" s="33"/>
      <c r="G39" s="604"/>
      <c r="H39" s="637" t="s">
        <v>23</v>
      </c>
    </row>
    <row r="40" spans="2:13" ht="15">
      <c r="B40" s="625"/>
      <c r="C40" s="626"/>
      <c r="D40" s="606"/>
      <c r="E40" s="33"/>
      <c r="G40" s="604"/>
    </row>
    <row r="41" spans="2:13" ht="15">
      <c r="B41" s="625"/>
      <c r="C41" s="626"/>
      <c r="D41" s="606"/>
      <c r="E41" s="33"/>
      <c r="G41" s="604"/>
    </row>
    <row r="42" spans="2:13" ht="15">
      <c r="B42" s="625"/>
      <c r="C42" s="626"/>
      <c r="D42" s="606"/>
      <c r="E42" s="33"/>
      <c r="G42" s="604"/>
    </row>
    <row r="43" spans="2:13" ht="15">
      <c r="B43" s="625"/>
      <c r="C43" s="626"/>
      <c r="D43" s="606"/>
      <c r="E43" s="33"/>
      <c r="G43" s="604"/>
    </row>
    <row r="44" spans="2:13" ht="15">
      <c r="B44" s="625"/>
      <c r="C44" s="626"/>
      <c r="D44" s="606"/>
      <c r="E44" s="33"/>
      <c r="G44" s="604"/>
    </row>
    <row r="45" spans="2:13" ht="15">
      <c r="B45" s="625"/>
      <c r="C45" s="626"/>
      <c r="D45" s="606"/>
      <c r="E45" s="33"/>
      <c r="G45" s="604"/>
    </row>
    <row r="46" spans="2:13" ht="15">
      <c r="B46" s="625"/>
      <c r="C46" s="626"/>
      <c r="D46" s="606"/>
      <c r="E46" s="33"/>
      <c r="G46" s="604"/>
    </row>
    <row r="47" spans="2:13" ht="15">
      <c r="B47" s="625"/>
      <c r="C47" s="626"/>
      <c r="D47" s="606"/>
      <c r="E47" s="33"/>
      <c r="G47" s="604"/>
    </row>
    <row r="48" spans="2:13" ht="15">
      <c r="B48" s="625"/>
      <c r="C48" s="626"/>
      <c r="D48" s="606"/>
      <c r="E48" s="33"/>
      <c r="G48" s="604"/>
    </row>
    <row r="49" spans="2:7" ht="15">
      <c r="B49" s="615"/>
      <c r="C49" s="626"/>
      <c r="D49" s="611"/>
      <c r="E49" s="33"/>
      <c r="G49" s="604"/>
    </row>
    <row r="50" spans="2:7" ht="15">
      <c r="B50" s="625"/>
      <c r="C50" s="626"/>
      <c r="D50" s="606"/>
      <c r="E50" s="33"/>
      <c r="G50" s="604"/>
    </row>
    <row r="51" spans="2:7" ht="15">
      <c r="B51" s="625"/>
      <c r="C51" s="626"/>
      <c r="D51" s="606"/>
      <c r="E51" s="33"/>
      <c r="G51" s="604"/>
    </row>
    <row r="52" spans="2:7" ht="15">
      <c r="B52" s="625"/>
      <c r="C52" s="626"/>
      <c r="D52" s="606"/>
      <c r="E52" s="33"/>
      <c r="G52" s="604"/>
    </row>
    <row r="53" spans="2:7" ht="15">
      <c r="B53" s="625"/>
      <c r="C53" s="626"/>
      <c r="D53" s="606"/>
      <c r="E53" s="33"/>
      <c r="G53" s="604"/>
    </row>
    <row r="54" spans="2:7" ht="15">
      <c r="B54" s="625"/>
      <c r="C54" s="626"/>
      <c r="D54" s="606"/>
      <c r="E54" s="33"/>
      <c r="G54" s="604"/>
    </row>
    <row r="55" spans="2:7" ht="15">
      <c r="B55" s="625"/>
      <c r="C55" s="626"/>
      <c r="D55" s="606"/>
      <c r="E55" s="33"/>
      <c r="G55" s="604"/>
    </row>
    <row r="56" spans="2:7" ht="15">
      <c r="B56" s="625"/>
      <c r="C56" s="626"/>
      <c r="D56" s="608"/>
      <c r="E56" s="609"/>
      <c r="G56" s="604"/>
    </row>
    <row r="57" spans="2:7" ht="15">
      <c r="B57" s="625"/>
      <c r="C57" s="626"/>
      <c r="D57" s="606"/>
      <c r="E57" s="33"/>
      <c r="G57" s="604"/>
    </row>
    <row r="58" spans="2:7" ht="15">
      <c r="B58" s="625"/>
      <c r="C58" s="626"/>
      <c r="D58" s="606"/>
      <c r="E58" s="33"/>
      <c r="G58" s="604"/>
    </row>
    <row r="59" spans="2:7" ht="15">
      <c r="B59" s="625"/>
      <c r="C59" s="626"/>
      <c r="D59" s="610"/>
      <c r="E59" s="33"/>
      <c r="G59" s="604"/>
    </row>
    <row r="60" spans="2:7" ht="15">
      <c r="B60" s="615"/>
      <c r="C60" s="626"/>
      <c r="D60" s="606"/>
      <c r="E60" s="33"/>
      <c r="G60" s="604"/>
    </row>
    <row r="61" spans="2:7" ht="15">
      <c r="B61" s="625"/>
      <c r="C61" s="626"/>
      <c r="D61" s="606"/>
      <c r="E61" s="33"/>
      <c r="G61" s="604"/>
    </row>
    <row r="62" spans="2:7" ht="15">
      <c r="B62" s="615"/>
      <c r="C62" s="626"/>
      <c r="D62" s="606"/>
      <c r="E62" s="33"/>
      <c r="G62" s="604"/>
    </row>
    <row r="63" spans="2:7" ht="15">
      <c r="B63" s="625"/>
      <c r="C63" s="626"/>
      <c r="D63" s="606"/>
      <c r="E63" s="33"/>
      <c r="G63" s="604"/>
    </row>
    <row r="64" spans="2:7" ht="15">
      <c r="B64" s="625"/>
      <c r="C64" s="626"/>
      <c r="D64" s="608"/>
      <c r="E64" s="33"/>
      <c r="G64" s="604"/>
    </row>
    <row r="65" spans="2:7" ht="15">
      <c r="B65" s="615"/>
      <c r="C65" s="638"/>
      <c r="D65" s="605"/>
      <c r="E65" s="33"/>
      <c r="G65" s="604"/>
    </row>
    <row r="66" spans="2:7" ht="15">
      <c r="B66" s="625"/>
      <c r="C66" s="626"/>
      <c r="D66" s="606"/>
      <c r="E66" s="33"/>
      <c r="G66" s="604"/>
    </row>
    <row r="67" spans="2:7" ht="15">
      <c r="B67" s="625"/>
      <c r="C67" s="626"/>
      <c r="D67" s="606"/>
      <c r="E67" s="33"/>
      <c r="G67" s="604"/>
    </row>
    <row r="68" spans="2:7" ht="15">
      <c r="B68" s="615"/>
      <c r="C68" s="626"/>
      <c r="D68" s="606"/>
      <c r="E68" s="33"/>
      <c r="G68" s="604"/>
    </row>
    <row r="69" spans="2:7" ht="15">
      <c r="B69" s="625"/>
      <c r="C69" s="626"/>
      <c r="D69" s="606"/>
      <c r="E69" s="33"/>
      <c r="G69" s="604"/>
    </row>
    <row r="70" spans="2:7" ht="15">
      <c r="B70" s="625"/>
      <c r="C70" s="626"/>
      <c r="D70" s="605"/>
      <c r="E70" s="33"/>
      <c r="G70" s="604"/>
    </row>
    <row r="71" spans="2:7" ht="15">
      <c r="B71" s="625"/>
      <c r="C71" s="626"/>
      <c r="D71" s="605"/>
      <c r="E71" s="33"/>
      <c r="G71" s="604"/>
    </row>
    <row r="72" spans="2:7" ht="15">
      <c r="B72" s="625"/>
      <c r="C72" s="626"/>
      <c r="D72" s="608"/>
      <c r="E72" s="33"/>
      <c r="G72" s="604"/>
    </row>
    <row r="73" spans="2:7" ht="15.75" thickBot="1">
      <c r="B73" s="639"/>
      <c r="C73" s="640"/>
      <c r="D73" s="641"/>
      <c r="E73" s="642"/>
      <c r="G73" s="604"/>
    </row>
    <row r="74" spans="2:7" ht="15" thickTop="1">
      <c r="B74" s="643"/>
      <c r="C74" s="644"/>
      <c r="D74" s="645"/>
      <c r="E74" s="646"/>
    </row>
    <row r="77" spans="2:7" ht="14.25">
      <c r="B77" s="34" t="s">
        <v>610</v>
      </c>
    </row>
    <row r="79" spans="2:7" ht="14.25">
      <c r="B79" s="615" t="s">
        <v>611</v>
      </c>
      <c r="C79" s="615" t="s">
        <v>612</v>
      </c>
      <c r="D79" s="615" t="s">
        <v>596</v>
      </c>
      <c r="E79" s="647"/>
    </row>
    <row r="80" spans="2:7" ht="15">
      <c r="B80" s="648">
        <v>1</v>
      </c>
      <c r="C80" s="649" t="e">
        <f t="shared" ref="C80:C89" si="0">VLOOKUP(B80,bbb,2,0)</f>
        <v>#N/A</v>
      </c>
      <c r="D80" s="329" t="e">
        <f t="shared" ref="D80:D89" si="1">VLOOKUP(B80,bbb,4,0)</f>
        <v>#N/A</v>
      </c>
    </row>
    <row r="81" spans="2:4" ht="15">
      <c r="B81" s="650">
        <v>2</v>
      </c>
      <c r="C81" s="613" t="e">
        <f t="shared" si="0"/>
        <v>#N/A</v>
      </c>
      <c r="D81" s="33" t="e">
        <f t="shared" si="1"/>
        <v>#N/A</v>
      </c>
    </row>
    <row r="82" spans="2:4" ht="15">
      <c r="B82" s="650">
        <v>3</v>
      </c>
      <c r="C82" s="613" t="e">
        <f t="shared" si="0"/>
        <v>#N/A</v>
      </c>
      <c r="D82" s="33" t="e">
        <f t="shared" si="1"/>
        <v>#N/A</v>
      </c>
    </row>
    <row r="83" spans="2:4" ht="15">
      <c r="B83" s="650">
        <v>4</v>
      </c>
      <c r="C83" s="613" t="e">
        <f t="shared" si="0"/>
        <v>#N/A</v>
      </c>
      <c r="D83" s="33" t="e">
        <f t="shared" si="1"/>
        <v>#N/A</v>
      </c>
    </row>
    <row r="84" spans="2:4" ht="15">
      <c r="B84" s="650">
        <v>5</v>
      </c>
      <c r="C84" s="613" t="e">
        <f t="shared" si="0"/>
        <v>#N/A</v>
      </c>
      <c r="D84" s="33" t="e">
        <f t="shared" si="1"/>
        <v>#N/A</v>
      </c>
    </row>
    <row r="85" spans="2:4" ht="15">
      <c r="B85" s="650">
        <v>6</v>
      </c>
      <c r="C85" s="613" t="e">
        <f t="shared" si="0"/>
        <v>#N/A</v>
      </c>
      <c r="D85" s="33" t="e">
        <f t="shared" si="1"/>
        <v>#N/A</v>
      </c>
    </row>
    <row r="86" spans="2:4" ht="15">
      <c r="B86" s="650">
        <v>7</v>
      </c>
      <c r="C86" s="613" t="e">
        <f t="shared" si="0"/>
        <v>#N/A</v>
      </c>
      <c r="D86" s="33" t="e">
        <f t="shared" si="1"/>
        <v>#N/A</v>
      </c>
    </row>
    <row r="87" spans="2:4" ht="15">
      <c r="B87" s="650">
        <v>8</v>
      </c>
      <c r="C87" s="613" t="e">
        <f t="shared" si="0"/>
        <v>#N/A</v>
      </c>
      <c r="D87" s="33" t="e">
        <f t="shared" si="1"/>
        <v>#N/A</v>
      </c>
    </row>
    <row r="88" spans="2:4" ht="15">
      <c r="B88" s="650">
        <v>9</v>
      </c>
      <c r="C88" s="613" t="e">
        <f t="shared" si="0"/>
        <v>#N/A</v>
      </c>
      <c r="D88" s="33" t="e">
        <f t="shared" si="1"/>
        <v>#N/A</v>
      </c>
    </row>
    <row r="89" spans="2:4" ht="15">
      <c r="B89" s="650">
        <v>10</v>
      </c>
      <c r="C89" s="613" t="e">
        <f t="shared" si="0"/>
        <v>#N/A</v>
      </c>
      <c r="D89" s="33" t="e">
        <f t="shared" si="1"/>
        <v>#N/A</v>
      </c>
    </row>
    <row r="90" spans="2:4" ht="15.75" thickBot="1">
      <c r="B90" s="651">
        <v>11</v>
      </c>
      <c r="C90" s="614" t="s">
        <v>70</v>
      </c>
      <c r="D90" s="366" t="e">
        <f>D91-SUM(D80:D89)</f>
        <v>#N/A</v>
      </c>
    </row>
    <row r="91" spans="2:4" ht="15" thickTop="1">
      <c r="B91" s="903" t="s">
        <v>18</v>
      </c>
      <c r="C91" s="903"/>
      <c r="D91" s="646">
        <f>E74</f>
        <v>0</v>
      </c>
    </row>
    <row r="94" spans="2:4" ht="14.25">
      <c r="B94" s="34" t="s">
        <v>613</v>
      </c>
    </row>
    <row r="96" spans="2:4" ht="14.25">
      <c r="B96" s="615" t="s">
        <v>5</v>
      </c>
      <c r="C96" s="615" t="s">
        <v>614</v>
      </c>
      <c r="D96" s="615" t="s">
        <v>615</v>
      </c>
    </row>
    <row r="97" spans="2:4" ht="15">
      <c r="B97" s="650">
        <v>1</v>
      </c>
      <c r="C97" s="613" t="s">
        <v>616</v>
      </c>
      <c r="D97" s="33">
        <f>D101-SUM(D98:D100)</f>
        <v>7477.3028350000013</v>
      </c>
    </row>
    <row r="98" spans="2:4" ht="15">
      <c r="B98" s="650">
        <v>2</v>
      </c>
      <c r="C98" s="613" t="s">
        <v>617</v>
      </c>
      <c r="D98" s="33">
        <f>'2025 FCST'!EW406+'2025 FCST'!EW447+'2025 FCST'!EW453+'2025 FCST'!EW454+'2025 FCST'!EW455</f>
        <v>2950</v>
      </c>
    </row>
    <row r="99" spans="2:4" ht="15">
      <c r="B99" s="650">
        <v>3</v>
      </c>
      <c r="C99" s="613" t="s">
        <v>618</v>
      </c>
      <c r="D99" s="33">
        <f>'2025 FCST'!EW395+'2025 FCST'!EW448+'2025 FCST'!EW450</f>
        <v>1873.55</v>
      </c>
    </row>
    <row r="100" spans="2:4" ht="15.75" thickBot="1">
      <c r="B100" s="651">
        <v>4</v>
      </c>
      <c r="C100" s="614" t="s">
        <v>619</v>
      </c>
      <c r="D100" s="366">
        <f>'2025 FCST'!EW451+'2025 FCST'!EW452</f>
        <v>0</v>
      </c>
    </row>
    <row r="101" spans="2:4" ht="15" thickTop="1">
      <c r="B101" s="903" t="s">
        <v>18</v>
      </c>
      <c r="C101" s="903"/>
      <c r="D101" s="646">
        <f>'2025 FCST'!EW464</f>
        <v>12300.852835000002</v>
      </c>
    </row>
    <row r="104" spans="2:4" ht="14.25">
      <c r="B104" s="34" t="s">
        <v>620</v>
      </c>
    </row>
    <row r="106" spans="2:4" ht="14.25">
      <c r="B106" s="615" t="s">
        <v>5</v>
      </c>
      <c r="C106" s="615" t="s">
        <v>614</v>
      </c>
      <c r="D106" s="615" t="s">
        <v>615</v>
      </c>
    </row>
    <row r="107" spans="2:4" ht="15">
      <c r="B107" s="650">
        <v>1</v>
      </c>
      <c r="C107" s="613" t="s">
        <v>621</v>
      </c>
      <c r="D107" s="33">
        <f>D112-SUM(D108:D111)</f>
        <v>0</v>
      </c>
    </row>
    <row r="108" spans="2:4" ht="15">
      <c r="B108" s="650">
        <v>2</v>
      </c>
      <c r="C108" s="613" t="s">
        <v>622</v>
      </c>
      <c r="D108" s="33"/>
    </row>
    <row r="109" spans="2:4" ht="15">
      <c r="B109" s="650">
        <v>3</v>
      </c>
      <c r="C109" s="613" t="s">
        <v>623</v>
      </c>
      <c r="D109" s="33"/>
    </row>
    <row r="110" spans="2:4" ht="15">
      <c r="B110" s="652">
        <v>4</v>
      </c>
      <c r="C110" s="653" t="s">
        <v>624</v>
      </c>
      <c r="D110" s="654"/>
    </row>
    <row r="111" spans="2:4" ht="15.75" thickBot="1">
      <c r="B111" s="651">
        <v>5</v>
      </c>
      <c r="C111" s="614" t="s">
        <v>625</v>
      </c>
      <c r="D111" s="366"/>
    </row>
    <row r="112" spans="2:4" ht="15" thickTop="1">
      <c r="B112" s="903" t="s">
        <v>18</v>
      </c>
      <c r="C112" s="903"/>
      <c r="D112" s="646"/>
    </row>
  </sheetData>
  <autoFilter ref="C4:F73" xr:uid="{03D95BE3-6EE2-46DE-9539-F8D1C24E444C}"/>
  <mergeCells count="3">
    <mergeCell ref="B91:C91"/>
    <mergeCell ref="B101:C101"/>
    <mergeCell ref="B112:C112"/>
  </mergeCells>
  <phoneticPr fontId="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DF43C-6E89-4C68-B2B1-2253DD98E8A0}">
  <dimension ref="B2:AH45"/>
  <sheetViews>
    <sheetView showGridLines="0" workbookViewId="0">
      <selection activeCell="E44" sqref="E44"/>
    </sheetView>
  </sheetViews>
  <sheetFormatPr defaultRowHeight="13.5"/>
  <cols>
    <col min="2" max="2" width="17.33203125" customWidth="1"/>
    <col min="3" max="17" width="11.88671875" customWidth="1"/>
    <col min="19" max="19" width="17.33203125" customWidth="1"/>
    <col min="20" max="28" width="11.88671875" customWidth="1"/>
    <col min="29" max="34" width="11.88671875" hidden="1" customWidth="1"/>
  </cols>
  <sheetData>
    <row r="2" spans="2:34" ht="16.5">
      <c r="B2" s="742"/>
      <c r="S2" s="742"/>
    </row>
    <row r="3" spans="2:34" ht="16.5">
      <c r="B3" s="765" t="s">
        <v>626</v>
      </c>
      <c r="S3" s="765" t="s">
        <v>627</v>
      </c>
    </row>
    <row r="4" spans="2:34" ht="16.5">
      <c r="B4" s="765"/>
      <c r="S4" s="765"/>
    </row>
    <row r="5" spans="2:34" ht="16.5">
      <c r="B5" s="905" t="s">
        <v>5</v>
      </c>
      <c r="C5" s="904" t="s">
        <v>628</v>
      </c>
      <c r="D5" s="904"/>
      <c r="E5" s="904"/>
      <c r="F5" s="904" t="s">
        <v>629</v>
      </c>
      <c r="G5" s="904"/>
      <c r="H5" s="904"/>
      <c r="I5" s="904" t="s">
        <v>630</v>
      </c>
      <c r="J5" s="904"/>
      <c r="K5" s="904"/>
      <c r="L5" s="904" t="s">
        <v>631</v>
      </c>
      <c r="M5" s="904"/>
      <c r="N5" s="904"/>
      <c r="O5" s="904" t="s">
        <v>632</v>
      </c>
      <c r="P5" s="904"/>
      <c r="Q5" s="904"/>
      <c r="S5" s="905" t="s">
        <v>5</v>
      </c>
      <c r="T5" s="904" t="s">
        <v>628</v>
      </c>
      <c r="U5" s="904"/>
      <c r="V5" s="904"/>
      <c r="W5" s="904" t="s">
        <v>629</v>
      </c>
      <c r="X5" s="904"/>
      <c r="Y5" s="904"/>
      <c r="Z5" s="904" t="s">
        <v>630</v>
      </c>
      <c r="AA5" s="904"/>
      <c r="AB5" s="904"/>
      <c r="AC5" s="904" t="s">
        <v>631</v>
      </c>
      <c r="AD5" s="904"/>
      <c r="AE5" s="904"/>
      <c r="AF5" s="904" t="s">
        <v>632</v>
      </c>
      <c r="AG5" s="904"/>
      <c r="AH5" s="904"/>
    </row>
    <row r="6" spans="2:34" ht="41.25" customHeight="1">
      <c r="B6" s="906"/>
      <c r="C6" s="756" t="s">
        <v>633</v>
      </c>
      <c r="D6" s="756" t="s">
        <v>634</v>
      </c>
      <c r="E6" s="743" t="s">
        <v>635</v>
      </c>
      <c r="F6" s="756" t="s">
        <v>633</v>
      </c>
      <c r="G6" s="756" t="s">
        <v>634</v>
      </c>
      <c r="H6" s="743" t="s">
        <v>635</v>
      </c>
      <c r="I6" s="756" t="s">
        <v>633</v>
      </c>
      <c r="J6" s="756" t="s">
        <v>634</v>
      </c>
      <c r="K6" s="743" t="s">
        <v>635</v>
      </c>
      <c r="L6" s="756" t="s">
        <v>633</v>
      </c>
      <c r="M6" s="756" t="s">
        <v>634</v>
      </c>
      <c r="N6" s="743" t="s">
        <v>635</v>
      </c>
      <c r="O6" s="756" t="s">
        <v>633</v>
      </c>
      <c r="P6" s="756" t="s">
        <v>634</v>
      </c>
      <c r="Q6" s="743" t="s">
        <v>635</v>
      </c>
      <c r="S6" s="906"/>
      <c r="T6" s="756" t="s">
        <v>633</v>
      </c>
      <c r="U6" s="756" t="s">
        <v>634</v>
      </c>
      <c r="V6" s="743" t="s">
        <v>635</v>
      </c>
      <c r="W6" s="756" t="s">
        <v>633</v>
      </c>
      <c r="X6" s="756" t="s">
        <v>634</v>
      </c>
      <c r="Y6" s="743" t="s">
        <v>635</v>
      </c>
      <c r="Z6" s="756" t="s">
        <v>633</v>
      </c>
      <c r="AA6" s="756" t="s">
        <v>634</v>
      </c>
      <c r="AB6" s="743" t="s">
        <v>635</v>
      </c>
      <c r="AC6" s="756" t="s">
        <v>633</v>
      </c>
      <c r="AD6" s="756" t="s">
        <v>634</v>
      </c>
      <c r="AE6" s="743" t="s">
        <v>635</v>
      </c>
      <c r="AF6" s="756" t="s">
        <v>633</v>
      </c>
      <c r="AG6" s="756" t="s">
        <v>634</v>
      </c>
      <c r="AH6" s="743" t="s">
        <v>635</v>
      </c>
    </row>
    <row r="7" spans="2:34" ht="16.5">
      <c r="B7" s="744" t="s">
        <v>636</v>
      </c>
      <c r="C7" s="749">
        <f>SUM(C8:C11)</f>
        <v>5.2189999999999994</v>
      </c>
      <c r="D7" s="749">
        <f>D8+D9</f>
        <v>7.2569999999999997</v>
      </c>
      <c r="E7" s="750">
        <f>SUM(E8:E11)</f>
        <v>317.61687500000005</v>
      </c>
      <c r="F7" s="749">
        <f>SUM(F8:F11)</f>
        <v>20.231000000000002</v>
      </c>
      <c r="G7" s="749">
        <f>G8+G9</f>
        <v>15.454400000000001</v>
      </c>
      <c r="H7" s="750">
        <f>SUM(H8:H11)</f>
        <v>904.91595999999993</v>
      </c>
      <c r="I7" s="749">
        <f>SUM(I8:I11)</f>
        <v>27.356999999999999</v>
      </c>
      <c r="J7" s="749">
        <f>J8+J9</f>
        <v>53.504500000000007</v>
      </c>
      <c r="K7" s="750">
        <f>SUM(K8:K11)</f>
        <v>1945.6599999999999</v>
      </c>
      <c r="L7" s="749">
        <f>SUM(L8:L11)</f>
        <v>44.807000000000002</v>
      </c>
      <c r="M7" s="749">
        <f>M8+M9</f>
        <v>23.891999999999999</v>
      </c>
      <c r="N7" s="750">
        <f>SUM(N8:N11)</f>
        <v>2142.66</v>
      </c>
      <c r="O7" s="759">
        <f>SUM(O8:O11)</f>
        <v>97.61399999999999</v>
      </c>
      <c r="P7" s="759">
        <f>P8+P9</f>
        <v>100.1079</v>
      </c>
      <c r="Q7" s="758">
        <f>SUM(Q8:Q11)</f>
        <v>5310.8528350000006</v>
      </c>
      <c r="S7" s="744" t="s">
        <v>636</v>
      </c>
      <c r="T7" s="749">
        <f>SUM(T8:T11)</f>
        <v>29.515000000000001</v>
      </c>
      <c r="U7" s="749">
        <f>U8+U9</f>
        <v>24.5</v>
      </c>
      <c r="V7" s="750">
        <f>SUM(V8:V11)</f>
        <v>1114.28</v>
      </c>
      <c r="W7" s="749">
        <f>SUM(W8:W11)</f>
        <v>22.737000000000002</v>
      </c>
      <c r="X7" s="749">
        <f>X8+X9</f>
        <v>16.922000000000001</v>
      </c>
      <c r="Y7" s="750">
        <f>SUM(Y8:Y11)</f>
        <v>878.55</v>
      </c>
      <c r="Z7" s="749">
        <f>SUM(Z8:Z11)</f>
        <v>29.706999999999997</v>
      </c>
      <c r="AA7" s="749">
        <f>AA8+AA9</f>
        <v>29.209499999999998</v>
      </c>
      <c r="AB7" s="750">
        <f>SUM(AB8:AB11)</f>
        <v>1433.61</v>
      </c>
      <c r="AC7" s="749">
        <f>SUM(AC8:AC11)</f>
        <v>35.807000000000002</v>
      </c>
      <c r="AD7" s="749">
        <f>AD8+AD9</f>
        <v>29.002000000000002</v>
      </c>
      <c r="AE7" s="750">
        <f>SUM(AE8:AE11)</f>
        <v>1437.06</v>
      </c>
      <c r="AF7" s="759">
        <f>SUM(AF8:AF11)</f>
        <v>117.76600000000001</v>
      </c>
      <c r="AG7" s="759">
        <f>AG8+AG9</f>
        <v>99.633499999999998</v>
      </c>
      <c r="AH7" s="758">
        <f>SUM(AH8:AH11)</f>
        <v>4863.5</v>
      </c>
    </row>
    <row r="8" spans="2:34" ht="16.5">
      <c r="B8" s="744" t="s">
        <v>637</v>
      </c>
      <c r="C8" s="746">
        <f>'2025 FCST'!AH150+'2025 FCST'!AH155+'2025 FCST'!AH208+'2025 FCST'!AH348+'2025 FCST'!AH366+'2025 FCST'!AH377+'2025 FCST'!AH395+'2025 FCST'!AH406+'2025 FCST'!AH439</f>
        <v>2.5000000000000001E-2</v>
      </c>
      <c r="D8" s="746">
        <f>'2025 FCST'!AH507</f>
        <v>3.6</v>
      </c>
      <c r="E8" s="747">
        <f>'2025 FCST'!AJ150+'2025 FCST'!AJ155+'2025 FCST'!AJ208+'2025 FCST'!AJ348+'2025 FCST'!AJ366+'2025 FCST'!AJ377+'2025 FCST'!AJ395+'2025 FCST'!AJ406+'2025 FCST'!AJ439</f>
        <v>60</v>
      </c>
      <c r="F8" s="746">
        <f>'2025 FCST'!BR150+'2025 FCST'!BR155+'2025 FCST'!BR208+'2025 FCST'!BR348+'2025 FCST'!BR366+'2025 FCST'!BR377+'2025 FCST'!BR395+'2025 FCST'!BR406+'2025 FCST'!BR439</f>
        <v>1.2E-2</v>
      </c>
      <c r="G8" s="746">
        <f>'2025 FCST'!BR507</f>
        <v>0.95040000000000002</v>
      </c>
      <c r="H8" s="747">
        <f>'2025 FCST'!BT150+'2025 FCST'!BT155+'2025 FCST'!BT208+'2025 FCST'!BT348+'2025 FCST'!BT366+'2025 FCST'!BT377+'2025 FCST'!BT395+'2025 FCST'!BT406+'2025 FCST'!BT439</f>
        <v>15.01596</v>
      </c>
      <c r="I8" s="746">
        <f>'2025 FCST'!DB150+'2025 FCST'!DB155+'2025 FCST'!DB208+'2025 FCST'!DB348+'2025 FCST'!DB366+'2025 FCST'!DB377+'2025 FCST'!DB395+'2025 FCST'!DB406+'2025 FCST'!DB439</f>
        <v>0.25</v>
      </c>
      <c r="J8" s="746">
        <f>'2025 FCST'!DB507</f>
        <v>34.512500000000003</v>
      </c>
      <c r="K8" s="747">
        <f>'2025 FCST'!DD150+'2025 FCST'!DD155+'2025 FCST'!DD208+'2025 FCST'!DD348+'2025 FCST'!DD366+'2025 FCST'!DD377+'2025 FCST'!DD395+'2025 FCST'!DD406+'2025 FCST'!DD439</f>
        <v>497.25000000000006</v>
      </c>
      <c r="L8" s="746">
        <f>'2025 FCST'!EL150+'2025 FCST'!EL155+'2025 FCST'!EL208+'2025 FCST'!EL348+'2025 FCST'!EL366+'2025 FCST'!EL377+'2025 FCST'!EL395+'2025 FCST'!EL406+'2025 FCST'!EL439</f>
        <v>0</v>
      </c>
      <c r="M8" s="746">
        <f>'2025 FCST'!EL507</f>
        <v>0</v>
      </c>
      <c r="N8" s="747">
        <f>'2025 FCST'!EN150+'2025 FCST'!EN155+'2025 FCST'!EN208+'2025 FCST'!EN348+'2025 FCST'!EN366+'2025 FCST'!EN377+'2025 FCST'!EN395+'2025 FCST'!EN406+'2025 FCST'!EN439</f>
        <v>0</v>
      </c>
      <c r="O8" s="760">
        <f>C8+F8+I8+L8</f>
        <v>0.28700000000000003</v>
      </c>
      <c r="P8" s="760">
        <f>D8+G8+J8+M8</f>
        <v>39.062899999999999</v>
      </c>
      <c r="Q8" s="755">
        <f>E8+H8+K8+N8</f>
        <v>572.26596000000006</v>
      </c>
      <c r="S8" s="744" t="s">
        <v>637</v>
      </c>
      <c r="T8" s="746">
        <f>'2025 FCST'!GJ150+'2025 FCST'!GJ155+'2025 FCST'!GJ208+'2025 FCST'!GJ348+'2025 FCST'!GJ366+'2025 FCST'!GJ377+'2025 FCST'!GJ395+'2025 FCST'!GJ406+'2025 FCST'!GJ439</f>
        <v>0</v>
      </c>
      <c r="U8" s="746">
        <f>'2025 FCST'!GJ507</f>
        <v>0</v>
      </c>
      <c r="V8" s="747">
        <f>'2025 FCST'!GL150+'2025 FCST'!GL155+'2025 FCST'!GL208+'2025 FCST'!GL348+'2025 FCST'!GL366+'2025 FCST'!GL377+'2025 FCST'!GL395+'2025 FCST'!GL406+'2025 FCST'!GL439</f>
        <v>0</v>
      </c>
      <c r="W8" s="746">
        <f>'2025 FCST'!HT150+'2025 FCST'!HT155+'2025 FCST'!HT208+'2025 FCST'!HT348+'2025 FCST'!HT366+'2025 FCST'!HT377+'2025 FCST'!HT395+'2025 FCST'!HT406+'2025 FCST'!HT439</f>
        <v>0</v>
      </c>
      <c r="X8" s="746">
        <f>'2025 FCST'!HT507</f>
        <v>0</v>
      </c>
      <c r="Y8" s="747">
        <f>'2025 FCST'!HV150+'2025 FCST'!HV155+'2025 FCST'!HV208+'2025 FCST'!HV348+'2025 FCST'!HV366+'2025 FCST'!HV377+'2025 FCST'!HV395+'2025 FCST'!HV406+'2025 FCST'!HV439</f>
        <v>0</v>
      </c>
      <c r="Z8" s="746">
        <f>'2025 FCST'!JD150+'2025 FCST'!JD155+'2025 FCST'!JD208+'2025 FCST'!JD348+'2025 FCST'!JD366+'2025 FCST'!JD377+'2025 FCST'!JD395+'2025 FCST'!JD406+'2025 FCST'!JD439</f>
        <v>7.5000000000000011E-2</v>
      </c>
      <c r="AA8" s="746">
        <f>'2025 FCST'!JD507</f>
        <v>6.7925000000000004</v>
      </c>
      <c r="AB8" s="747">
        <f>'2025 FCST'!JF150+'2025 FCST'!JF155+'2025 FCST'!JF208+'2025 FCST'!JF348+'2025 FCST'!JF366+'2025 FCST'!JF377+'2025 FCST'!JF395+'2025 FCST'!JF406+'2025 FCST'!JF439</f>
        <v>144.80000000000001</v>
      </c>
      <c r="AC8" s="746">
        <f>'2025 FCST'!KN150+'2025 FCST'!KN155+'2025 FCST'!KN208+'2025 FCST'!KN348+'2025 FCST'!KN366+'2025 FCST'!KN377+'2025 FCST'!KN395+'2025 FCST'!KN406+'2025 FCST'!KN439</f>
        <v>0.05</v>
      </c>
      <c r="AD8" s="746">
        <f>'2025 FCST'!KN507</f>
        <v>3.9600000000000004</v>
      </c>
      <c r="AE8" s="747">
        <f>'2025 FCST'!KP150+'2025 FCST'!KP155+'2025 FCST'!KP208+'2025 FCST'!KP348+'2025 FCST'!KP366+'2025 FCST'!KP377+'2025 FCST'!KP395+'2025 FCST'!KP406+'2025 FCST'!KP439</f>
        <v>89.5</v>
      </c>
      <c r="AF8" s="760">
        <f>T8+W8+Z8+AC8</f>
        <v>0.125</v>
      </c>
      <c r="AG8" s="760">
        <f>U8+X8+AA8+AD8</f>
        <v>10.752500000000001</v>
      </c>
      <c r="AH8" s="755">
        <f>V8+Y8+AB8+AE8</f>
        <v>234.3</v>
      </c>
    </row>
    <row r="9" spans="2:34" ht="16.5">
      <c r="B9" s="744" t="s">
        <v>638</v>
      </c>
      <c r="C9" s="746">
        <f>'2025 FCST'!AH506</f>
        <v>3.6569999999999996</v>
      </c>
      <c r="D9" s="757">
        <f>C9</f>
        <v>3.6569999999999996</v>
      </c>
      <c r="E9" s="747">
        <f>'2025 FCST'!AJ143+'2025 FCST'!AJ201+'2025 FCST'!AJ215+'2025 FCST'!AJ307+'2025 FCST'!AJ322+'2025 FCST'!AJ341+'2025 FCST'!AJ428+'2025 FCST'!AJ445</f>
        <v>169.636875</v>
      </c>
      <c r="F9" s="746">
        <f>'2025 FCST'!BR506</f>
        <v>14.504000000000001</v>
      </c>
      <c r="G9" s="757">
        <f>F9</f>
        <v>14.504000000000001</v>
      </c>
      <c r="H9" s="747">
        <f>'2025 FCST'!BT143+'2025 FCST'!BT201+'2025 FCST'!BT215+'2025 FCST'!BT307+'2025 FCST'!BT322+'2025 FCST'!BT341+'2025 FCST'!BT428+'2025 FCST'!BT445</f>
        <v>717.5</v>
      </c>
      <c r="I9" s="746">
        <f>'2025 FCST'!DB506</f>
        <v>18.992000000000001</v>
      </c>
      <c r="J9" s="757">
        <f>I9</f>
        <v>18.992000000000001</v>
      </c>
      <c r="K9" s="747">
        <f>'2025 FCST'!DD143+'2025 FCST'!DD201+'2025 FCST'!DD215+'2025 FCST'!DD307+'2025 FCST'!DD322+'2025 FCST'!DD341+'2025 FCST'!DD428+'2025 FCST'!DD445</f>
        <v>1127.9099999999999</v>
      </c>
      <c r="L9" s="746">
        <f>'2025 FCST'!EL506</f>
        <v>23.891999999999999</v>
      </c>
      <c r="M9" s="757">
        <f>L9</f>
        <v>23.891999999999999</v>
      </c>
      <c r="N9" s="747">
        <f>'2025 FCST'!EN143+'2025 FCST'!EN201+'2025 FCST'!EN215+'2025 FCST'!EN307+'2025 FCST'!EN322+'2025 FCST'!EN341+'2025 FCST'!EN428+'2025 FCST'!EN445</f>
        <v>1352.46</v>
      </c>
      <c r="O9" s="760">
        <f>C9+F9+I9+L9</f>
        <v>61.045000000000002</v>
      </c>
      <c r="P9" s="760">
        <f>O9</f>
        <v>61.045000000000002</v>
      </c>
      <c r="Q9" s="755">
        <f>E9+H9+K9+N9</f>
        <v>3367.506875</v>
      </c>
      <c r="S9" s="744" t="s">
        <v>638</v>
      </c>
      <c r="T9" s="746">
        <f>'2025 FCST'!GJ506</f>
        <v>24.5</v>
      </c>
      <c r="U9" s="757">
        <f>T9</f>
        <v>24.5</v>
      </c>
      <c r="V9" s="747">
        <f>'2025 FCST'!GL143+'2025 FCST'!GL201+'2025 FCST'!GL215+'2025 FCST'!GL307+'2025 FCST'!GL322+'2025 FCST'!GL341+'2025 FCST'!GL428+'2025 FCST'!GL445</f>
        <v>1006.78</v>
      </c>
      <c r="W9" s="746">
        <f>'2025 FCST'!HT506</f>
        <v>16.922000000000001</v>
      </c>
      <c r="X9" s="757">
        <f>W9</f>
        <v>16.922000000000001</v>
      </c>
      <c r="Y9" s="747">
        <f>'2025 FCST'!HV143+'2025 FCST'!HV201+'2025 FCST'!HV215+'2025 FCST'!HV307+'2025 FCST'!HV322+'2025 FCST'!HV341+'2025 FCST'!HV428+'2025 FCST'!HV445</f>
        <v>761.05</v>
      </c>
      <c r="Z9" s="746">
        <f>'2025 FCST'!JD506</f>
        <v>22.416999999999998</v>
      </c>
      <c r="AA9" s="757">
        <f>Z9</f>
        <v>22.416999999999998</v>
      </c>
      <c r="AB9" s="747">
        <f>'2025 FCST'!JF143+'2025 FCST'!JF201+'2025 FCST'!JF215+'2025 FCST'!JF307+'2025 FCST'!JF322+'2025 FCST'!JF341+'2025 FCST'!JF428+'2025 FCST'!JF445</f>
        <v>1155.9099999999999</v>
      </c>
      <c r="AC9" s="746">
        <f>'2025 FCST'!KN506</f>
        <v>25.042000000000002</v>
      </c>
      <c r="AD9" s="757">
        <f>AC9</f>
        <v>25.042000000000002</v>
      </c>
      <c r="AE9" s="747">
        <f>'2025 FCST'!KP143+'2025 FCST'!KP201+'2025 FCST'!KP215+'2025 FCST'!KP307+'2025 FCST'!KP322+'2025 FCST'!KP341+'2025 FCST'!KP428+'2025 FCST'!KP445</f>
        <v>1178.6599999999999</v>
      </c>
      <c r="AF9" s="760">
        <f>T9+W9+Z9+AC9</f>
        <v>88.881</v>
      </c>
      <c r="AG9" s="760">
        <f>AF9</f>
        <v>88.881</v>
      </c>
      <c r="AH9" s="755">
        <f>V9+Y9+AB9+AE9</f>
        <v>4102.3999999999996</v>
      </c>
    </row>
    <row r="10" spans="2:34" ht="16.5">
      <c r="B10" s="744" t="s">
        <v>639</v>
      </c>
      <c r="C10" s="746">
        <f>'2025 FCST'!AH508</f>
        <v>1.5250000000000001</v>
      </c>
      <c r="D10" s="745" t="s">
        <v>5</v>
      </c>
      <c r="E10" s="747">
        <f>'2025 FCST'!AJ292</f>
        <v>29.880000000000003</v>
      </c>
      <c r="F10" s="746">
        <f>'2025 FCST'!BR508</f>
        <v>5.7</v>
      </c>
      <c r="G10" s="745" t="s">
        <v>5</v>
      </c>
      <c r="H10" s="747">
        <f>'2025 FCST'!BT292</f>
        <v>119.90000000000002</v>
      </c>
      <c r="I10" s="746">
        <f>'2025 FCST'!DB508</f>
        <v>8.1</v>
      </c>
      <c r="J10" s="745" t="s">
        <v>5</v>
      </c>
      <c r="K10" s="747">
        <f>'2025 FCST'!DD292</f>
        <v>268</v>
      </c>
      <c r="L10" s="746">
        <f>'2025 FCST'!EL508</f>
        <v>20.9</v>
      </c>
      <c r="M10" s="745" t="s">
        <v>5</v>
      </c>
      <c r="N10" s="747">
        <f>'2025 FCST'!EN292</f>
        <v>737.69999999999993</v>
      </c>
      <c r="O10" s="760">
        <f t="shared" ref="O10:O11" si="0">C10+F10+I10+L10</f>
        <v>36.224999999999994</v>
      </c>
      <c r="P10" s="761" t="s">
        <v>5</v>
      </c>
      <c r="Q10" s="755">
        <f t="shared" ref="Q10:Q19" si="1">E10+H10+K10+N10</f>
        <v>1155.48</v>
      </c>
      <c r="S10" s="744" t="s">
        <v>639</v>
      </c>
      <c r="T10" s="746">
        <f>'2025 FCST'!GJ508</f>
        <v>5</v>
      </c>
      <c r="U10" s="745" t="s">
        <v>5</v>
      </c>
      <c r="V10" s="747">
        <f>'2025 FCST'!GL292</f>
        <v>55</v>
      </c>
      <c r="W10" s="746">
        <f>'2025 FCST'!HT508</f>
        <v>5.8</v>
      </c>
      <c r="X10" s="745" t="s">
        <v>5</v>
      </c>
      <c r="Y10" s="747">
        <f>'2025 FCST'!HV292</f>
        <v>65</v>
      </c>
      <c r="Z10" s="746">
        <f>'2025 FCST'!JD508</f>
        <v>7.2</v>
      </c>
      <c r="AA10" s="745" t="s">
        <v>5</v>
      </c>
      <c r="AB10" s="747">
        <f>'2025 FCST'!JF292</f>
        <v>80.400000000000006</v>
      </c>
      <c r="AC10" s="746">
        <f>'2025 FCST'!KN508</f>
        <v>10.7</v>
      </c>
      <c r="AD10" s="745" t="s">
        <v>5</v>
      </c>
      <c r="AE10" s="747">
        <f>'2025 FCST'!KP292</f>
        <v>116.4</v>
      </c>
      <c r="AF10" s="760">
        <f t="shared" ref="AF10:AF11" si="2">T10+W10+Z10+AC10</f>
        <v>28.7</v>
      </c>
      <c r="AG10" s="761" t="s">
        <v>5</v>
      </c>
      <c r="AH10" s="755">
        <f t="shared" ref="AH10:AH16" si="3">V10+Y10+AB10+AE10</f>
        <v>316.8</v>
      </c>
    </row>
    <row r="11" spans="2:34" ht="16.5">
      <c r="B11" s="744" t="s">
        <v>640</v>
      </c>
      <c r="C11" s="746">
        <f>'2025 FCST'!AH417+'2025 FCST'!AH463</f>
        <v>1.2E-2</v>
      </c>
      <c r="D11" s="745" t="s">
        <v>5</v>
      </c>
      <c r="E11" s="747">
        <f>'2025 FCST'!AJ417+'2025 FCST'!AJ463</f>
        <v>58.100000000000009</v>
      </c>
      <c r="F11" s="746">
        <f>'2025 FCST'!BR417+'2025 FCST'!BR463</f>
        <v>1.4999999999999999E-2</v>
      </c>
      <c r="G11" s="745" t="s">
        <v>5</v>
      </c>
      <c r="H11" s="747">
        <f>'2025 FCST'!BT417+'2025 FCST'!BT463</f>
        <v>52.5</v>
      </c>
      <c r="I11" s="746">
        <f>'2025 FCST'!DB417+'2025 FCST'!DB463</f>
        <v>1.4999999999999999E-2</v>
      </c>
      <c r="J11" s="745" t="s">
        <v>5</v>
      </c>
      <c r="K11" s="747">
        <f>'2025 FCST'!DD417+'2025 FCST'!DD463</f>
        <v>52.5</v>
      </c>
      <c r="L11" s="746">
        <f>'2025 FCST'!EL417+'2025 FCST'!EL463</f>
        <v>1.4999999999999999E-2</v>
      </c>
      <c r="M11" s="745" t="s">
        <v>5</v>
      </c>
      <c r="N11" s="747">
        <f>'2025 FCST'!EN417+'2025 FCST'!EN463</f>
        <v>52.5</v>
      </c>
      <c r="O11" s="760">
        <f t="shared" si="0"/>
        <v>5.6999999999999995E-2</v>
      </c>
      <c r="P11" s="761" t="s">
        <v>5</v>
      </c>
      <c r="Q11" s="755">
        <f t="shared" si="1"/>
        <v>215.60000000000002</v>
      </c>
      <c r="S11" s="744" t="s">
        <v>640</v>
      </c>
      <c r="T11" s="746">
        <f>'2025 FCST'!GJ417+'2025 FCST'!GJ463</f>
        <v>1.4999999999999999E-2</v>
      </c>
      <c r="U11" s="745" t="s">
        <v>5</v>
      </c>
      <c r="V11" s="747">
        <f>'2025 FCST'!GL417+'2025 FCST'!GL463</f>
        <v>52.5</v>
      </c>
      <c r="W11" s="746">
        <f>'2025 FCST'!HT417+'2025 FCST'!HT463</f>
        <v>1.4999999999999999E-2</v>
      </c>
      <c r="X11" s="745" t="s">
        <v>5</v>
      </c>
      <c r="Y11" s="747">
        <f>'2025 FCST'!HV417+'2025 FCST'!HV463</f>
        <v>52.5</v>
      </c>
      <c r="Z11" s="746">
        <f>'2025 FCST'!JD417+'2025 FCST'!JD463</f>
        <v>1.4999999999999999E-2</v>
      </c>
      <c r="AA11" s="745" t="s">
        <v>5</v>
      </c>
      <c r="AB11" s="747">
        <f>'2025 FCST'!JF417+'2025 FCST'!JF463</f>
        <v>52.5</v>
      </c>
      <c r="AC11" s="746">
        <f>'2025 FCST'!KN417+'2025 FCST'!KN463</f>
        <v>1.4999999999999999E-2</v>
      </c>
      <c r="AD11" s="745" t="s">
        <v>5</v>
      </c>
      <c r="AE11" s="747">
        <f>'2025 FCST'!KP417+'2025 FCST'!KP463</f>
        <v>52.5</v>
      </c>
      <c r="AF11" s="760">
        <f t="shared" si="2"/>
        <v>0.06</v>
      </c>
      <c r="AG11" s="761" t="s">
        <v>5</v>
      </c>
      <c r="AH11" s="755">
        <f t="shared" si="3"/>
        <v>210</v>
      </c>
    </row>
    <row r="12" spans="2:34" ht="16.5">
      <c r="B12" s="744" t="s">
        <v>641</v>
      </c>
      <c r="C12" s="745" t="s">
        <v>5</v>
      </c>
      <c r="D12" s="745" t="s">
        <v>5</v>
      </c>
      <c r="E12" s="751">
        <f>SUM(E13:E15)</f>
        <v>640</v>
      </c>
      <c r="F12" s="745" t="s">
        <v>5</v>
      </c>
      <c r="G12" s="745" t="s">
        <v>5</v>
      </c>
      <c r="H12" s="751">
        <f>SUM(H13:H15)</f>
        <v>4070</v>
      </c>
      <c r="I12" s="745" t="s">
        <v>5</v>
      </c>
      <c r="J12" s="745" t="s">
        <v>5</v>
      </c>
      <c r="K12" s="751">
        <f>SUM(K13:K15)</f>
        <v>1200</v>
      </c>
      <c r="L12" s="745" t="s">
        <v>5</v>
      </c>
      <c r="M12" s="745" t="s">
        <v>5</v>
      </c>
      <c r="N12" s="751">
        <f>SUM(N13:N15)</f>
        <v>1080</v>
      </c>
      <c r="O12" s="761" t="s">
        <v>5</v>
      </c>
      <c r="P12" s="761" t="s">
        <v>5</v>
      </c>
      <c r="Q12" s="758">
        <f t="shared" si="1"/>
        <v>6990</v>
      </c>
      <c r="S12" s="744" t="s">
        <v>641</v>
      </c>
      <c r="T12" s="745" t="s">
        <v>5</v>
      </c>
      <c r="U12" s="745" t="s">
        <v>5</v>
      </c>
      <c r="V12" s="751">
        <f>SUM(V13:V15)</f>
        <v>1860</v>
      </c>
      <c r="W12" s="745" t="s">
        <v>5</v>
      </c>
      <c r="X12" s="745" t="s">
        <v>5</v>
      </c>
      <c r="Y12" s="751">
        <f>SUM(Y13:Y15)</f>
        <v>0</v>
      </c>
      <c r="Z12" s="745" t="s">
        <v>5</v>
      </c>
      <c r="AA12" s="745" t="s">
        <v>5</v>
      </c>
      <c r="AB12" s="751">
        <f>SUM(AB13:AB15)</f>
        <v>0</v>
      </c>
      <c r="AC12" s="745" t="s">
        <v>5</v>
      </c>
      <c r="AD12" s="745" t="s">
        <v>5</v>
      </c>
      <c r="AE12" s="751">
        <f>SUM(AE13:AE15)</f>
        <v>200</v>
      </c>
      <c r="AF12" s="761" t="s">
        <v>5</v>
      </c>
      <c r="AG12" s="761" t="s">
        <v>5</v>
      </c>
      <c r="AH12" s="758">
        <f t="shared" si="3"/>
        <v>2060</v>
      </c>
    </row>
    <row r="13" spans="2:34" ht="16.5">
      <c r="B13" s="744" t="s">
        <v>642</v>
      </c>
      <c r="C13" s="745" t="s">
        <v>5</v>
      </c>
      <c r="D13" s="745" t="s">
        <v>5</v>
      </c>
      <c r="E13" s="748">
        <f>'2025 FCST'!AJ446+'2025 FCST'!AJ447+'2025 FCST'!AJ454+'2025 FCST'!AJ455</f>
        <v>640</v>
      </c>
      <c r="F13" s="745" t="s">
        <v>5</v>
      </c>
      <c r="G13" s="745" t="s">
        <v>5</v>
      </c>
      <c r="H13" s="748">
        <f>'2025 FCST'!BT446+'2025 FCST'!BT447+'2025 FCST'!BT454+'2025 FCST'!BT455</f>
        <v>3030</v>
      </c>
      <c r="I13" s="745" t="s">
        <v>5</v>
      </c>
      <c r="J13" s="745" t="s">
        <v>5</v>
      </c>
      <c r="K13" s="748">
        <f>'2025 FCST'!DD446+'2025 FCST'!DD447+'2025 FCST'!DD454+'2025 FCST'!DD455</f>
        <v>1200</v>
      </c>
      <c r="L13" s="745" t="s">
        <v>5</v>
      </c>
      <c r="M13" s="745" t="s">
        <v>5</v>
      </c>
      <c r="N13" s="748">
        <f>'2025 FCST'!EN446+'2025 FCST'!EN447+'2025 FCST'!EN454+'2025 FCST'!EN455</f>
        <v>300</v>
      </c>
      <c r="O13" s="761" t="s">
        <v>5</v>
      </c>
      <c r="P13" s="761" t="s">
        <v>5</v>
      </c>
      <c r="Q13" s="755">
        <f t="shared" si="1"/>
        <v>5170</v>
      </c>
      <c r="S13" s="744" t="s">
        <v>642</v>
      </c>
      <c r="T13" s="745" t="s">
        <v>5</v>
      </c>
      <c r="U13" s="745" t="s">
        <v>5</v>
      </c>
      <c r="V13" s="748">
        <f>'2025 FCST'!GL446+'2025 FCST'!GL447+'2025 FCST'!GL454</f>
        <v>1080</v>
      </c>
      <c r="W13" s="745" t="s">
        <v>5</v>
      </c>
      <c r="X13" s="745" t="s">
        <v>5</v>
      </c>
      <c r="Y13" s="748">
        <f>'2025 FCST'!HV446+'2025 FCST'!HV447+'2025 FCST'!HV454</f>
        <v>0</v>
      </c>
      <c r="Z13" s="745" t="s">
        <v>5</v>
      </c>
      <c r="AA13" s="745" t="s">
        <v>5</v>
      </c>
      <c r="AB13" s="748">
        <f>'2025 FCST'!JF446+'2025 FCST'!JF447+'2025 FCST'!JF454</f>
        <v>0</v>
      </c>
      <c r="AC13" s="745" t="s">
        <v>5</v>
      </c>
      <c r="AD13" s="745" t="s">
        <v>5</v>
      </c>
      <c r="AE13" s="748">
        <f>'2025 FCST'!KP446+'2025 FCST'!KP447+'2025 FCST'!KP454</f>
        <v>200</v>
      </c>
      <c r="AF13" s="761" t="s">
        <v>5</v>
      </c>
      <c r="AG13" s="761" t="s">
        <v>5</v>
      </c>
      <c r="AH13" s="755">
        <f t="shared" si="3"/>
        <v>1280</v>
      </c>
    </row>
    <row r="14" spans="2:34" ht="16.5">
      <c r="B14" s="744" t="s">
        <v>643</v>
      </c>
      <c r="C14" s="745" t="s">
        <v>5</v>
      </c>
      <c r="D14" s="745" t="s">
        <v>5</v>
      </c>
      <c r="E14" s="748">
        <f>'2025 FCST'!AJ448</f>
        <v>0</v>
      </c>
      <c r="F14" s="745" t="s">
        <v>5</v>
      </c>
      <c r="G14" s="745" t="s">
        <v>5</v>
      </c>
      <c r="H14" s="748">
        <f>'2025 FCST'!BT448</f>
        <v>1040</v>
      </c>
      <c r="I14" s="745" t="s">
        <v>5</v>
      </c>
      <c r="J14" s="745" t="s">
        <v>5</v>
      </c>
      <c r="K14" s="748">
        <f>'2025 FCST'!DD448</f>
        <v>0</v>
      </c>
      <c r="L14" s="745" t="s">
        <v>5</v>
      </c>
      <c r="M14" s="745" t="s">
        <v>5</v>
      </c>
      <c r="N14" s="748">
        <f>'2025 FCST'!EN448</f>
        <v>780</v>
      </c>
      <c r="O14" s="761" t="s">
        <v>5</v>
      </c>
      <c r="P14" s="761" t="s">
        <v>5</v>
      </c>
      <c r="Q14" s="755">
        <f t="shared" si="1"/>
        <v>1820</v>
      </c>
      <c r="S14" s="744" t="s">
        <v>643</v>
      </c>
      <c r="T14" s="745" t="s">
        <v>5</v>
      </c>
      <c r="U14" s="745" t="s">
        <v>5</v>
      </c>
      <c r="V14" s="748">
        <f>'2025 FCST'!GL448+'2025 FCST'!GL452+'2025 FCST'!GL453</f>
        <v>780</v>
      </c>
      <c r="W14" s="745" t="s">
        <v>5</v>
      </c>
      <c r="X14" s="745" t="s">
        <v>5</v>
      </c>
      <c r="Y14" s="748">
        <f>'2025 FCST'!HV448+'2025 FCST'!HV452+'2025 FCST'!HV453</f>
        <v>0</v>
      </c>
      <c r="Z14" s="745" t="s">
        <v>5</v>
      </c>
      <c r="AA14" s="745" t="s">
        <v>5</v>
      </c>
      <c r="AB14" s="748">
        <f>'2025 FCST'!JF448+'2025 FCST'!JF452+'2025 FCST'!JF453</f>
        <v>0</v>
      </c>
      <c r="AC14" s="745" t="s">
        <v>5</v>
      </c>
      <c r="AD14" s="745" t="s">
        <v>5</v>
      </c>
      <c r="AE14" s="748">
        <f>'2025 FCST'!KP448+'2025 FCST'!KP452+'2025 FCST'!KP453</f>
        <v>0</v>
      </c>
      <c r="AF14" s="761" t="s">
        <v>5</v>
      </c>
      <c r="AG14" s="761" t="s">
        <v>5</v>
      </c>
      <c r="AH14" s="755">
        <f t="shared" si="3"/>
        <v>780</v>
      </c>
    </row>
    <row r="15" spans="2:34" ht="16.5">
      <c r="B15" s="744" t="s">
        <v>644</v>
      </c>
      <c r="C15" s="745" t="s">
        <v>5</v>
      </c>
      <c r="D15" s="745" t="s">
        <v>5</v>
      </c>
      <c r="E15" s="748">
        <v>0</v>
      </c>
      <c r="F15" s="745" t="s">
        <v>5</v>
      </c>
      <c r="G15" s="745" t="s">
        <v>5</v>
      </c>
      <c r="H15" s="748">
        <v>0</v>
      </c>
      <c r="I15" s="745" t="s">
        <v>5</v>
      </c>
      <c r="J15" s="745" t="s">
        <v>5</v>
      </c>
      <c r="K15" s="748">
        <v>0</v>
      </c>
      <c r="L15" s="745" t="s">
        <v>5</v>
      </c>
      <c r="M15" s="745" t="s">
        <v>5</v>
      </c>
      <c r="N15" s="748">
        <v>0</v>
      </c>
      <c r="O15" s="761" t="s">
        <v>5</v>
      </c>
      <c r="P15" s="761" t="s">
        <v>5</v>
      </c>
      <c r="Q15" s="755">
        <f t="shared" si="1"/>
        <v>0</v>
      </c>
      <c r="S15" s="744" t="s">
        <v>644</v>
      </c>
      <c r="T15" s="745" t="s">
        <v>5</v>
      </c>
      <c r="U15" s="745" t="s">
        <v>5</v>
      </c>
      <c r="V15" s="748">
        <f>'2025 FCST'!GL449+'2025 FCST'!GL450+'2025 FCST'!GL451+'2025 FCST'!GL455</f>
        <v>0</v>
      </c>
      <c r="W15" s="745" t="s">
        <v>5</v>
      </c>
      <c r="X15" s="745" t="s">
        <v>5</v>
      </c>
      <c r="Y15" s="748">
        <f>'2025 FCST'!HV449+'2025 FCST'!HV450+'2025 FCST'!HV451+'2025 FCST'!HV455</f>
        <v>0</v>
      </c>
      <c r="Z15" s="745" t="s">
        <v>5</v>
      </c>
      <c r="AA15" s="745" t="s">
        <v>5</v>
      </c>
      <c r="AB15" s="748">
        <f>'2025 FCST'!JF449+'2025 FCST'!JF450+'2025 FCST'!JF451+'2025 FCST'!JF455</f>
        <v>0</v>
      </c>
      <c r="AC15" s="745" t="s">
        <v>5</v>
      </c>
      <c r="AD15" s="745" t="s">
        <v>5</v>
      </c>
      <c r="AE15" s="748">
        <f>'2025 FCST'!KP449+'2025 FCST'!KP450+'2025 FCST'!KP451+'2025 FCST'!KP455</f>
        <v>0</v>
      </c>
      <c r="AF15" s="761" t="s">
        <v>5</v>
      </c>
      <c r="AG15" s="761" t="s">
        <v>5</v>
      </c>
      <c r="AH15" s="755">
        <f t="shared" si="3"/>
        <v>0</v>
      </c>
    </row>
    <row r="16" spans="2:34" ht="16.5">
      <c r="B16" s="744" t="s">
        <v>645</v>
      </c>
      <c r="C16" s="752">
        <f>C7</f>
        <v>5.2189999999999994</v>
      </c>
      <c r="D16" s="752">
        <f>D7</f>
        <v>7.2569999999999997</v>
      </c>
      <c r="E16" s="753">
        <f>E7+E12</f>
        <v>957.61687500000005</v>
      </c>
      <c r="F16" s="752">
        <f>F7</f>
        <v>20.231000000000002</v>
      </c>
      <c r="G16" s="752">
        <f>G7</f>
        <v>15.454400000000001</v>
      </c>
      <c r="H16" s="753">
        <f>H7+H12</f>
        <v>4974.9159600000003</v>
      </c>
      <c r="I16" s="752">
        <f>I7</f>
        <v>27.356999999999999</v>
      </c>
      <c r="J16" s="752">
        <f>J7</f>
        <v>53.504500000000007</v>
      </c>
      <c r="K16" s="753">
        <f>K7+K12</f>
        <v>3145.66</v>
      </c>
      <c r="L16" s="752">
        <f>L7</f>
        <v>44.807000000000002</v>
      </c>
      <c r="M16" s="752">
        <f>M7</f>
        <v>23.891999999999999</v>
      </c>
      <c r="N16" s="753">
        <f>N7+N12</f>
        <v>3222.66</v>
      </c>
      <c r="O16" s="752">
        <f>O7</f>
        <v>97.61399999999999</v>
      </c>
      <c r="P16" s="752">
        <f>P7</f>
        <v>100.1079</v>
      </c>
      <c r="Q16" s="758">
        <f t="shared" si="1"/>
        <v>12300.852835</v>
      </c>
      <c r="S16" s="744" t="s">
        <v>645</v>
      </c>
      <c r="T16" s="752">
        <f>T7</f>
        <v>29.515000000000001</v>
      </c>
      <c r="U16" s="752">
        <f>U7</f>
        <v>24.5</v>
      </c>
      <c r="V16" s="753">
        <f>V7+V12</f>
        <v>2974.2799999999997</v>
      </c>
      <c r="W16" s="752">
        <f>W7</f>
        <v>22.737000000000002</v>
      </c>
      <c r="X16" s="752">
        <f>X7</f>
        <v>16.922000000000001</v>
      </c>
      <c r="Y16" s="753">
        <f>Y7+Y12</f>
        <v>878.55</v>
      </c>
      <c r="Z16" s="752">
        <f>Z7</f>
        <v>29.706999999999997</v>
      </c>
      <c r="AA16" s="752">
        <f>AA7</f>
        <v>29.209499999999998</v>
      </c>
      <c r="AB16" s="753">
        <f>AB7+AB12</f>
        <v>1433.61</v>
      </c>
      <c r="AC16" s="752">
        <f>AC7</f>
        <v>35.807000000000002</v>
      </c>
      <c r="AD16" s="752">
        <f>AD7</f>
        <v>29.002000000000002</v>
      </c>
      <c r="AE16" s="753">
        <f>AE7+AE12</f>
        <v>1637.06</v>
      </c>
      <c r="AF16" s="752">
        <f>AF7</f>
        <v>117.76600000000001</v>
      </c>
      <c r="AG16" s="752">
        <f>AG7</f>
        <v>99.633499999999998</v>
      </c>
      <c r="AH16" s="758">
        <f t="shared" si="3"/>
        <v>6923.5</v>
      </c>
    </row>
    <row r="17" spans="2:34" ht="16.5">
      <c r="B17" s="744" t="s">
        <v>22</v>
      </c>
      <c r="C17" s="752">
        <f>'2025 FCST'!AH99</f>
        <v>269.50099999999998</v>
      </c>
      <c r="D17" s="754" t="s">
        <v>5</v>
      </c>
      <c r="E17" s="753">
        <f>'2025 FCST'!AJ99</f>
        <v>119.43389999999999</v>
      </c>
      <c r="F17" s="752">
        <f>'2025 FCST'!BR99</f>
        <v>487.50099999999998</v>
      </c>
      <c r="G17" s="754" t="s">
        <v>5</v>
      </c>
      <c r="H17" s="753">
        <f>'2025 FCST'!BT99</f>
        <v>332.28190000000001</v>
      </c>
      <c r="I17" s="752">
        <f>'2025 FCST'!DB99</f>
        <v>399.50099999999998</v>
      </c>
      <c r="J17" s="754" t="s">
        <v>5</v>
      </c>
      <c r="K17" s="753">
        <f>'2025 FCST'!DD99</f>
        <v>279.59389999999996</v>
      </c>
      <c r="L17" s="752">
        <f>'2025 FCST'!EL99</f>
        <v>340</v>
      </c>
      <c r="M17" s="754" t="s">
        <v>5</v>
      </c>
      <c r="N17" s="753">
        <f>'2025 FCST'!EN99</f>
        <v>298.42</v>
      </c>
      <c r="O17" s="752">
        <f>C17+F17+I17+L17</f>
        <v>1496.5029999999999</v>
      </c>
      <c r="P17" s="754" t="s">
        <v>5</v>
      </c>
      <c r="Q17" s="758">
        <f>E17+H17+K17+N17</f>
        <v>1029.7297000000001</v>
      </c>
      <c r="S17" s="744" t="s">
        <v>22</v>
      </c>
      <c r="T17" s="752">
        <f>'2025 FCST'!GJ99</f>
        <v>399.50099999999998</v>
      </c>
      <c r="U17" s="754" t="s">
        <v>5</v>
      </c>
      <c r="V17" s="753">
        <f>'2025 FCST'!GL99</f>
        <v>279.59389999999996</v>
      </c>
      <c r="W17" s="752">
        <f>'2025 FCST'!HT99</f>
        <v>437.50099999999998</v>
      </c>
      <c r="X17" s="754" t="s">
        <v>5</v>
      </c>
      <c r="Y17" s="753">
        <f>'2025 FCST'!HV99</f>
        <v>314.78190000000001</v>
      </c>
      <c r="Z17" s="752">
        <f>'2025 FCST'!JD99</f>
        <v>449.50099999999998</v>
      </c>
      <c r="AA17" s="754" t="s">
        <v>5</v>
      </c>
      <c r="AB17" s="753">
        <f>'2025 FCST'!JF99</f>
        <v>297.09389999999996</v>
      </c>
      <c r="AC17" s="752">
        <f>'2025 FCST'!KN99</f>
        <v>465</v>
      </c>
      <c r="AD17" s="754" t="s">
        <v>5</v>
      </c>
      <c r="AE17" s="753">
        <f>'2025 FCST'!KP99</f>
        <v>458.72</v>
      </c>
      <c r="AF17" s="752">
        <f>T17+W17+Z17+AC17</f>
        <v>1751.5029999999999</v>
      </c>
      <c r="AG17" s="754" t="s">
        <v>5</v>
      </c>
      <c r="AH17" s="758">
        <f>V17+Y17+AB17+AE17</f>
        <v>1350.1896999999999</v>
      </c>
    </row>
    <row r="18" spans="2:34" ht="16.5">
      <c r="B18" s="744" t="s">
        <v>646</v>
      </c>
      <c r="C18" s="752">
        <f>'2025 FCST'!AH485</f>
        <v>7.0000000000000001E-3</v>
      </c>
      <c r="D18" s="754" t="s">
        <v>5</v>
      </c>
      <c r="E18" s="753">
        <f>'2025 FCST'!AJ485</f>
        <v>3.8500000000000005</v>
      </c>
      <c r="F18" s="752">
        <f>'2025 FCST'!BR485</f>
        <v>0.01</v>
      </c>
      <c r="G18" s="754" t="s">
        <v>5</v>
      </c>
      <c r="H18" s="753">
        <f>'2025 FCST'!BT485</f>
        <v>5.5</v>
      </c>
      <c r="I18" s="752">
        <f>'2025 FCST'!DB485</f>
        <v>0.02</v>
      </c>
      <c r="J18" s="754" t="s">
        <v>5</v>
      </c>
      <c r="K18" s="753">
        <f>'2025 FCST'!DD485</f>
        <v>11</v>
      </c>
      <c r="L18" s="752">
        <f>'2025 FCST'!EL485</f>
        <v>0.01</v>
      </c>
      <c r="M18" s="754" t="s">
        <v>5</v>
      </c>
      <c r="N18" s="753">
        <f>'2025 FCST'!EN485</f>
        <v>5.5</v>
      </c>
      <c r="O18" s="752">
        <f>C18+F18+I18+L18</f>
        <v>4.7000000000000007E-2</v>
      </c>
      <c r="P18" s="754" t="s">
        <v>5</v>
      </c>
      <c r="Q18" s="758">
        <f>E18+H18+K18+N18</f>
        <v>25.85</v>
      </c>
      <c r="S18" s="744" t="s">
        <v>646</v>
      </c>
      <c r="T18" s="810">
        <f>'2025 FCST'!GJ485</f>
        <v>0</v>
      </c>
      <c r="U18" s="754" t="s">
        <v>5</v>
      </c>
      <c r="V18" s="753">
        <f>'2025 FCST'!GL485</f>
        <v>0</v>
      </c>
      <c r="W18" s="810">
        <f>'2025 FCST'!HT485</f>
        <v>0</v>
      </c>
      <c r="X18" s="754" t="s">
        <v>5</v>
      </c>
      <c r="Y18" s="753">
        <f>'2025 FCST'!HV485</f>
        <v>0</v>
      </c>
      <c r="Z18" s="810">
        <f>'2025 FCST'!JD485</f>
        <v>0</v>
      </c>
      <c r="AA18" s="754" t="s">
        <v>5</v>
      </c>
      <c r="AB18" s="753">
        <f>'2025 FCST'!JF485</f>
        <v>0</v>
      </c>
      <c r="AC18" s="752">
        <f>'2025 FCST'!KN485</f>
        <v>0</v>
      </c>
      <c r="AD18" s="754" t="s">
        <v>5</v>
      </c>
      <c r="AE18" s="753">
        <f>'2025 FCST'!KP485</f>
        <v>0</v>
      </c>
      <c r="AF18" s="752">
        <f>T18+W18+Z18+AC18</f>
        <v>0</v>
      </c>
      <c r="AG18" s="754" t="s">
        <v>5</v>
      </c>
      <c r="AH18" s="758">
        <f>V18+Y18+AB18+AE18</f>
        <v>0</v>
      </c>
    </row>
    <row r="19" spans="2:34" ht="16.5">
      <c r="B19" s="743" t="s">
        <v>647</v>
      </c>
      <c r="C19" s="752">
        <f>C16+C17+C18</f>
        <v>274.72699999999998</v>
      </c>
      <c r="D19" s="754" t="s">
        <v>5</v>
      </c>
      <c r="E19" s="753">
        <f>E16+E17+E18</f>
        <v>1080.9007750000001</v>
      </c>
      <c r="F19" s="752">
        <f t="shared" ref="F19:N19" si="4">F16+F17+F18</f>
        <v>507.74199999999996</v>
      </c>
      <c r="G19" s="754" t="s">
        <v>5</v>
      </c>
      <c r="H19" s="753">
        <f t="shared" si="4"/>
        <v>5312.6978600000002</v>
      </c>
      <c r="I19" s="752">
        <f t="shared" si="4"/>
        <v>426.87799999999993</v>
      </c>
      <c r="J19" s="754" t="s">
        <v>5</v>
      </c>
      <c r="K19" s="753">
        <f t="shared" si="4"/>
        <v>3436.2538999999997</v>
      </c>
      <c r="L19" s="752">
        <f t="shared" si="4"/>
        <v>384.81700000000001</v>
      </c>
      <c r="M19" s="754" t="s">
        <v>5</v>
      </c>
      <c r="N19" s="753">
        <f t="shared" si="4"/>
        <v>3526.58</v>
      </c>
      <c r="O19" s="752">
        <f>O16+O17</f>
        <v>1594.117</v>
      </c>
      <c r="P19" s="754" t="s">
        <v>5</v>
      </c>
      <c r="Q19" s="758">
        <f t="shared" si="1"/>
        <v>13356.432535</v>
      </c>
      <c r="S19" s="743" t="s">
        <v>647</v>
      </c>
      <c r="T19" s="752">
        <f>T16+T17+T18</f>
        <v>429.01599999999996</v>
      </c>
      <c r="U19" s="754" t="s">
        <v>5</v>
      </c>
      <c r="V19" s="753">
        <f>V16+V17+V18</f>
        <v>3253.8738999999996</v>
      </c>
      <c r="W19" s="752">
        <f t="shared" ref="W19" si="5">W16+W17+W18</f>
        <v>460.238</v>
      </c>
      <c r="X19" s="754" t="s">
        <v>5</v>
      </c>
      <c r="Y19" s="753">
        <f t="shared" ref="Y19:Z19" si="6">Y16+Y17+Y18</f>
        <v>1193.3318999999999</v>
      </c>
      <c r="Z19" s="752">
        <f t="shared" si="6"/>
        <v>479.20799999999997</v>
      </c>
      <c r="AA19" s="754" t="s">
        <v>5</v>
      </c>
      <c r="AB19" s="753">
        <f t="shared" ref="AB19:AC19" si="7">AB16+AB17+AB18</f>
        <v>1730.7039</v>
      </c>
      <c r="AC19" s="752">
        <f t="shared" si="7"/>
        <v>500.80700000000002</v>
      </c>
      <c r="AD19" s="754" t="s">
        <v>5</v>
      </c>
      <c r="AE19" s="753">
        <f t="shared" ref="AE19" si="8">AE16+AE17+AE18</f>
        <v>2095.7799999999997</v>
      </c>
      <c r="AF19" s="752">
        <f>AF16+AF17</f>
        <v>1869.269</v>
      </c>
      <c r="AG19" s="754" t="s">
        <v>5</v>
      </c>
      <c r="AH19" s="758">
        <f t="shared" ref="AH19" si="9">V19+Y19+AB19+AE19</f>
        <v>8273.689699999999</v>
      </c>
    </row>
    <row r="20" spans="2:34" ht="16.5">
      <c r="B20" s="742"/>
      <c r="C20" s="742"/>
      <c r="D20" s="742"/>
      <c r="E20" s="742"/>
      <c r="F20" s="742"/>
      <c r="G20" s="742"/>
      <c r="H20" s="742"/>
      <c r="I20" s="742"/>
      <c r="J20" s="742"/>
      <c r="K20" s="742"/>
      <c r="L20" s="742"/>
      <c r="M20" s="742"/>
      <c r="N20" s="742"/>
      <c r="O20" s="742"/>
      <c r="P20" s="742"/>
      <c r="Q20" s="742"/>
      <c r="S20" s="742"/>
      <c r="T20" s="742"/>
      <c r="U20" s="742"/>
      <c r="V20" s="742"/>
      <c r="W20" s="742"/>
      <c r="X20" s="742"/>
      <c r="Y20" s="742"/>
      <c r="Z20" s="742"/>
      <c r="AA20" s="742"/>
      <c r="AB20" s="742"/>
      <c r="AC20" s="742"/>
      <c r="AD20" s="742"/>
      <c r="AE20" s="742"/>
      <c r="AF20" s="742"/>
      <c r="AG20" s="742"/>
      <c r="AH20" s="742"/>
    </row>
    <row r="24" spans="2:34" ht="16.5">
      <c r="B24" s="769" t="s">
        <v>648</v>
      </c>
      <c r="S24" s="769" t="s">
        <v>649</v>
      </c>
    </row>
    <row r="25" spans="2:34" ht="16.5">
      <c r="B25" s="769"/>
      <c r="S25" s="769"/>
    </row>
    <row r="26" spans="2:34" ht="16.5">
      <c r="B26" s="905" t="s">
        <v>650</v>
      </c>
      <c r="C26" s="904" t="s">
        <v>628</v>
      </c>
      <c r="D26" s="904"/>
      <c r="E26" s="904"/>
      <c r="F26" s="904" t="s">
        <v>629</v>
      </c>
      <c r="G26" s="904"/>
      <c r="H26" s="904"/>
      <c r="I26" s="904" t="s">
        <v>630</v>
      </c>
      <c r="J26" s="904"/>
      <c r="K26" s="904"/>
      <c r="L26" s="904" t="s">
        <v>631</v>
      </c>
      <c r="M26" s="904"/>
      <c r="N26" s="904"/>
      <c r="O26" s="904" t="s">
        <v>632</v>
      </c>
      <c r="P26" s="904"/>
      <c r="Q26" s="904"/>
      <c r="S26" s="905" t="s">
        <v>650</v>
      </c>
      <c r="T26" s="904" t="str">
        <f>T5</f>
        <v>2026 Q1</v>
      </c>
      <c r="U26" s="904"/>
      <c r="V26" s="904"/>
      <c r="W26" s="904" t="str">
        <f>W5</f>
        <v>2026 Q2</v>
      </c>
      <c r="X26" s="904"/>
      <c r="Y26" s="904"/>
      <c r="Z26" s="904" t="str">
        <f>Z5</f>
        <v>2026 Q3</v>
      </c>
      <c r="AA26" s="904"/>
      <c r="AB26" s="904"/>
      <c r="AC26" s="904" t="str">
        <f>AC5</f>
        <v>2026 Q4</v>
      </c>
      <c r="AD26" s="904"/>
      <c r="AE26" s="904"/>
      <c r="AF26" s="904" t="str">
        <f>AF5</f>
        <v>2026 TOTAL</v>
      </c>
      <c r="AG26" s="904"/>
      <c r="AH26" s="904"/>
    </row>
    <row r="27" spans="2:34" ht="41.25" customHeight="1">
      <c r="B27" s="906"/>
      <c r="C27" s="756" t="s">
        <v>651</v>
      </c>
      <c r="D27" s="756" t="s">
        <v>652</v>
      </c>
      <c r="E27" s="743" t="s">
        <v>653</v>
      </c>
      <c r="F27" s="756" t="s">
        <v>651</v>
      </c>
      <c r="G27" s="756" t="s">
        <v>652</v>
      </c>
      <c r="H27" s="743" t="s">
        <v>653</v>
      </c>
      <c r="I27" s="756" t="s">
        <v>651</v>
      </c>
      <c r="J27" s="756" t="s">
        <v>652</v>
      </c>
      <c r="K27" s="743" t="s">
        <v>653</v>
      </c>
      <c r="L27" s="756" t="s">
        <v>651</v>
      </c>
      <c r="M27" s="756" t="s">
        <v>652</v>
      </c>
      <c r="N27" s="743" t="s">
        <v>653</v>
      </c>
      <c r="O27" s="756" t="s">
        <v>651</v>
      </c>
      <c r="P27" s="756" t="s">
        <v>652</v>
      </c>
      <c r="Q27" s="743" t="s">
        <v>653</v>
      </c>
      <c r="S27" s="906"/>
      <c r="T27" s="756" t="s">
        <v>651</v>
      </c>
      <c r="U27" s="756" t="s">
        <v>652</v>
      </c>
      <c r="V27" s="743" t="s">
        <v>653</v>
      </c>
      <c r="W27" s="756" t="s">
        <v>651</v>
      </c>
      <c r="X27" s="756" t="s">
        <v>652</v>
      </c>
      <c r="Y27" s="743" t="s">
        <v>653</v>
      </c>
      <c r="Z27" s="756" t="s">
        <v>651</v>
      </c>
      <c r="AA27" s="756" t="s">
        <v>652</v>
      </c>
      <c r="AB27" s="743" t="s">
        <v>653</v>
      </c>
      <c r="AC27" s="756" t="s">
        <v>651</v>
      </c>
      <c r="AD27" s="756" t="s">
        <v>652</v>
      </c>
      <c r="AE27" s="743" t="s">
        <v>653</v>
      </c>
      <c r="AF27" s="756" t="s">
        <v>651</v>
      </c>
      <c r="AG27" s="756" t="s">
        <v>652</v>
      </c>
      <c r="AH27" s="743" t="s">
        <v>653</v>
      </c>
    </row>
    <row r="28" spans="2:34" ht="16.5">
      <c r="B28" s="744" t="s">
        <v>654</v>
      </c>
      <c r="C28" s="749">
        <f>SUM(C29:C32)</f>
        <v>21.28</v>
      </c>
      <c r="D28" s="749">
        <f>D29+D30</f>
        <v>18.578400000000002</v>
      </c>
      <c r="E28" s="750">
        <f>SUM(E29:E32)</f>
        <v>756.13396</v>
      </c>
      <c r="F28" s="749">
        <f>SUM(F29:F32)</f>
        <v>39.781999999999996</v>
      </c>
      <c r="G28" s="749">
        <f>G29+G30</f>
        <v>28.792000000000002</v>
      </c>
      <c r="H28" s="750">
        <f>SUM(H29:H32)</f>
        <v>1930.86</v>
      </c>
      <c r="I28" s="749">
        <f>SUM(I29:I32)</f>
        <v>92.542999999999992</v>
      </c>
      <c r="J28" s="749">
        <f>J29+J30</f>
        <v>86.9255</v>
      </c>
      <c r="K28" s="750">
        <f>SUM(K29:K32)</f>
        <v>3511.04</v>
      </c>
      <c r="L28" s="749">
        <f>SUM(L29:L32)</f>
        <v>60.106999999999992</v>
      </c>
      <c r="M28" s="749">
        <f>M29+M30</f>
        <v>47.901999999999994</v>
      </c>
      <c r="N28" s="750">
        <f>SUM(N29:N32)</f>
        <v>2303.56</v>
      </c>
      <c r="O28" s="759">
        <f>SUM(O29:O32)</f>
        <v>213.71199999999999</v>
      </c>
      <c r="P28" s="759">
        <f>P29+P30</f>
        <v>182.19789999999998</v>
      </c>
      <c r="Q28" s="758">
        <f>SUM(Q29:Q32)</f>
        <v>8501.5939599999983</v>
      </c>
      <c r="S28" s="744" t="s">
        <v>654</v>
      </c>
      <c r="T28" s="749">
        <f>SUM(T29:T32)</f>
        <v>17.707000000000001</v>
      </c>
      <c r="U28" s="749">
        <f>U29+U30</f>
        <v>16.402000000000001</v>
      </c>
      <c r="V28" s="750">
        <f>SUM(V29:V32)</f>
        <v>917.92</v>
      </c>
      <c r="W28" s="749">
        <f>SUM(W29:W32)</f>
        <v>40.134999999999998</v>
      </c>
      <c r="X28" s="749">
        <f>X29+X30</f>
        <v>42.21</v>
      </c>
      <c r="Y28" s="750">
        <f>SUM(Y29:Y32)</f>
        <v>2466.1</v>
      </c>
      <c r="Z28" s="749">
        <f>SUM(Z29:Z32)</f>
        <v>101.36800000000001</v>
      </c>
      <c r="AA28" s="749">
        <f>AA29+AA30</f>
        <v>104.0605</v>
      </c>
      <c r="AB28" s="750">
        <f>SUM(AB29:AB32)</f>
        <v>4065.9900000000002</v>
      </c>
      <c r="AC28" s="749">
        <f>SUM(AC29:AC32)</f>
        <v>24.414999999999999</v>
      </c>
      <c r="AD28" s="749">
        <f>AD29+AD30</f>
        <v>19.399999999999999</v>
      </c>
      <c r="AE28" s="750">
        <f>SUM(AE29:AE32)</f>
        <v>882</v>
      </c>
      <c r="AF28" s="759">
        <f>SUM(AF29:AF32)</f>
        <v>183.625</v>
      </c>
      <c r="AG28" s="759">
        <f>AG29+AG30</f>
        <v>182.07249999999999</v>
      </c>
      <c r="AH28" s="758">
        <f>SUM(AH29:AH32)</f>
        <v>8332.0099999999984</v>
      </c>
    </row>
    <row r="29" spans="2:34" ht="16.5">
      <c r="B29" s="744" t="s">
        <v>655</v>
      </c>
      <c r="C29" s="746">
        <f>'2025 FCST'!AK150+'2025 FCST'!AK155+'2025 FCST'!AK208+'2025 FCST'!AK348+'2025 FCST'!AK366+'2025 FCST'!AK377+'2025 FCST'!AK395+'2025 FCST'!AK406+'2025 FCST'!AK439</f>
        <v>3.7000000000000005E-2</v>
      </c>
      <c r="D29" s="746">
        <f>'2025 FCST'!AK507</f>
        <v>4.5503999999999998</v>
      </c>
      <c r="E29" s="747">
        <f>'2025 FCST'!AM150+'2025 FCST'!AM155+'2025 FCST'!AM208+'2025 FCST'!AM348+'2025 FCST'!AM366+'2025 FCST'!AM377+'2025 FCST'!AM395+'2025 FCST'!AM406+'2025 FCST'!AM439</f>
        <v>75.015960000000007</v>
      </c>
      <c r="F29" s="746">
        <f>'2025 FCST'!BU150+'2025 FCST'!BU155+'2025 FCST'!BU208+'2025 FCST'!BU348+'2025 FCST'!BU366+'2025 FCST'!BU377+'2025 FCST'!BU395+'2025 FCST'!BU406+'2025 FCST'!BU439</f>
        <v>7.4999999999999997E-2</v>
      </c>
      <c r="G29" s="746">
        <f>'2025 FCST'!BU507</f>
        <v>3.3</v>
      </c>
      <c r="H29" s="747">
        <f>'2025 FCST'!BW150+'2025 FCST'!BW155+'2025 FCST'!BW208+'2025 FCST'!BW348+'2025 FCST'!BW366+'2025 FCST'!BW377+'2025 FCST'!BW395+'2025 FCST'!BW406+'2025 FCST'!BW439</f>
        <v>315</v>
      </c>
      <c r="I29" s="746">
        <f>'2025 FCST'!DE150+'2025 FCST'!DE155+'2025 FCST'!DE208+'2025 FCST'!DE348+'2025 FCST'!DE366+'2025 FCST'!DE377+'2025 FCST'!DE395+'2025 FCST'!DE406+'2025 FCST'!DE439</f>
        <v>0.27500000000000002</v>
      </c>
      <c r="J29" s="746">
        <f>'2025 FCST'!DE507</f>
        <v>41.872499999999995</v>
      </c>
      <c r="K29" s="747">
        <f>'2025 FCST'!DG150+'2025 FCST'!DG155+'2025 FCST'!DG208+'2025 FCST'!DG348+'2025 FCST'!DG366+'2025 FCST'!DG377+'2025 FCST'!DG395+'2025 FCST'!DG406+'2025 FCST'!DG439</f>
        <v>658.45</v>
      </c>
      <c r="L29" s="746">
        <f>'2025 FCST'!EO150+'2025 FCST'!EO155+'2025 FCST'!EO208+'2025 FCST'!EO348+'2025 FCST'!EO366+'2025 FCST'!EO377+'2025 FCST'!EO395+'2025 FCST'!EO406+'2025 FCST'!EO439</f>
        <v>0.05</v>
      </c>
      <c r="M29" s="746">
        <f>'2025 FCST'!EO507</f>
        <v>3.9600000000000004</v>
      </c>
      <c r="N29" s="747">
        <f>'2025 FCST'!EQ150+'2025 FCST'!EQ155+'2025 FCST'!EQ208+'2025 FCST'!EQ348+'2025 FCST'!EQ366+'2025 FCST'!EQ377+'2025 FCST'!EQ395+'2025 FCST'!EQ406+'2025 FCST'!EQ439</f>
        <v>89.5</v>
      </c>
      <c r="O29" s="760">
        <f>'Breakdown by 3 groups'!C29+'Breakdown by 3 groups'!F29+'Breakdown by 3 groups'!I29+'Breakdown by 3 groups'!L29</f>
        <v>0.437</v>
      </c>
      <c r="P29" s="760">
        <f>'Breakdown by 3 groups'!D29+'Breakdown by 3 groups'!G29+'Breakdown by 3 groups'!J29+'Breakdown by 3 groups'!M29</f>
        <v>53.682899999999997</v>
      </c>
      <c r="Q29" s="755">
        <f>'Breakdown by 3 groups'!E29+'Breakdown by 3 groups'!H29+'Breakdown by 3 groups'!K29+'Breakdown by 3 groups'!N29</f>
        <v>1137.96596</v>
      </c>
      <c r="S29" s="744" t="s">
        <v>655</v>
      </c>
      <c r="T29" s="746">
        <f>'2025 FCST'!GM150+'2025 FCST'!GM155+'2025 FCST'!GM208+'2025 FCST'!GM348+'2025 FCST'!GM366+'2025 FCST'!GM377+'2025 FCST'!GM395+'2025 FCST'!GM406+'2025 FCST'!GM439</f>
        <v>0.05</v>
      </c>
      <c r="U29" s="746">
        <f>'2025 FCST'!GM507</f>
        <v>3.9600000000000004</v>
      </c>
      <c r="V29" s="747">
        <f>'2025 FCST'!GO150+'2025 FCST'!GO155+'2025 FCST'!GO208+'2025 FCST'!GO348+'2025 FCST'!GO366+'2025 FCST'!GO377+'2025 FCST'!GO395+'2025 FCST'!GO406+'2025 FCST'!GO439</f>
        <v>89.5</v>
      </c>
      <c r="W29" s="746">
        <f>'2025 FCST'!HW150+'2025 FCST'!HW155+'2025 FCST'!HW208+'2025 FCST'!HW348+'2025 FCST'!HW366+'2025 FCST'!HW377+'2025 FCST'!HW395+'2025 FCST'!HW406+'2025 FCST'!HW439</f>
        <v>0.15000000000000002</v>
      </c>
      <c r="X29" s="746">
        <f>'2025 FCST'!HW507</f>
        <v>13.740000000000002</v>
      </c>
      <c r="Y29" s="747">
        <f>'2025 FCST'!HY150+'2025 FCST'!HY155+'2025 FCST'!HY208+'2025 FCST'!HY348+'2025 FCST'!HY366+'2025 FCST'!HY377+'2025 FCST'!HY395+'2025 FCST'!HY406+'2025 FCST'!HY439</f>
        <v>574.5</v>
      </c>
      <c r="Z29" s="746">
        <f>'2025 FCST'!JG150+'2025 FCST'!JG155+'2025 FCST'!JG208+'2025 FCST'!JG348+'2025 FCST'!JG366+'2025 FCST'!JG377+'2025 FCST'!JG395+'2025 FCST'!JG406+'2025 FCST'!JG439</f>
        <v>0.32500000000000001</v>
      </c>
      <c r="AA29" s="746">
        <f>'2025 FCST'!JG507</f>
        <v>41.332500000000003</v>
      </c>
      <c r="AB29" s="747">
        <f>'2025 FCST'!JI150+'2025 FCST'!JI155+'2025 FCST'!JI208+'2025 FCST'!JI348+'2025 FCST'!JI366+'2025 FCST'!JI377+'2025 FCST'!JI395+'2025 FCST'!JI406+'2025 FCST'!JI439</f>
        <v>622.70000000000005</v>
      </c>
      <c r="AC29" s="746">
        <f>'2025 FCST'!KQ150+'2025 FCST'!KQ155+'2025 FCST'!KQ208+'2025 FCST'!KQ348+'2025 FCST'!KQ366+'2025 FCST'!KQ377+'2025 FCST'!KQ395+'2025 FCST'!KQ406+'2025 FCST'!KQ439</f>
        <v>0</v>
      </c>
      <c r="AD29" s="746">
        <f>'2025 FCST'!KQ507</f>
        <v>0</v>
      </c>
      <c r="AE29" s="747">
        <f>'2025 FCST'!KS150+'2025 FCST'!KS155+'2025 FCST'!KS208+'2025 FCST'!KS348+'2025 FCST'!KS366+'2025 FCST'!KS377+'2025 FCST'!KS395+'2025 FCST'!KS406+'2025 FCST'!KS439</f>
        <v>0</v>
      </c>
      <c r="AF29" s="760">
        <f>'Breakdown by 3 groups'!T29+'Breakdown by 3 groups'!W29+'Breakdown by 3 groups'!Z29+'Breakdown by 3 groups'!AC29</f>
        <v>0.52500000000000002</v>
      </c>
      <c r="AG29" s="760">
        <f>'Breakdown by 3 groups'!U29+'Breakdown by 3 groups'!X29+'Breakdown by 3 groups'!AA29+'Breakdown by 3 groups'!AD29</f>
        <v>59.032500000000006</v>
      </c>
      <c r="AH29" s="755">
        <f>'Breakdown by 3 groups'!V29+'Breakdown by 3 groups'!Y29+'Breakdown by 3 groups'!AB29+'Breakdown by 3 groups'!AE29</f>
        <v>1286.7</v>
      </c>
    </row>
    <row r="30" spans="2:34" ht="16.5">
      <c r="B30" s="744" t="s">
        <v>656</v>
      </c>
      <c r="C30" s="746">
        <f>'2025 FCST'!AK506</f>
        <v>14.028</v>
      </c>
      <c r="D30" s="757">
        <f>C30</f>
        <v>14.028</v>
      </c>
      <c r="E30" s="747">
        <f>'2025 FCST'!AM143+'2025 FCST'!AM201+'2025 FCST'!AM215+'2025 FCST'!AM307+'2025 FCST'!AM322+'2025 FCST'!AM341+'2025 FCST'!AM428+'2025 FCST'!AM445</f>
        <v>497.71799999999996</v>
      </c>
      <c r="F30" s="746">
        <f>'2025 FCST'!BU506</f>
        <v>25.492000000000001</v>
      </c>
      <c r="G30" s="757">
        <f>F30</f>
        <v>25.492000000000001</v>
      </c>
      <c r="H30" s="747">
        <f>'2025 FCST'!BW143+'2025 FCST'!BW201+'2025 FCST'!BW215+'2025 FCST'!BW307+'2025 FCST'!BW322+'2025 FCST'!BW341+'2025 FCST'!BW428+'2025 FCST'!BW445</f>
        <v>1290.06</v>
      </c>
      <c r="I30" s="746">
        <f>'2025 FCST'!DE506</f>
        <v>45.052999999999997</v>
      </c>
      <c r="J30" s="757">
        <f>I30</f>
        <v>45.052999999999997</v>
      </c>
      <c r="K30" s="747">
        <f>'2025 FCST'!DG143+'2025 FCST'!DG201+'2025 FCST'!DG215+'2025 FCST'!DG307+'2025 FCST'!DG322+'2025 FCST'!DG341+'2025 FCST'!DG428+'2025 FCST'!DG445</f>
        <v>2195.8900000000003</v>
      </c>
      <c r="L30" s="746">
        <f>'2025 FCST'!EO506</f>
        <v>43.941999999999993</v>
      </c>
      <c r="M30" s="757">
        <f>L30</f>
        <v>43.941999999999993</v>
      </c>
      <c r="N30" s="747">
        <f>'2025 FCST'!EQ143+'2025 FCST'!EQ201+'2025 FCST'!EQ215+'2025 FCST'!EQ307+'2025 FCST'!EQ322+'2025 FCST'!EQ341+'2025 FCST'!EQ428+'2025 FCST'!EQ445</f>
        <v>1962.1599999999999</v>
      </c>
      <c r="O30" s="760">
        <f>'Breakdown by 3 groups'!C30+'Breakdown by 3 groups'!F30+'Breakdown by 3 groups'!I30+'Breakdown by 3 groups'!L30</f>
        <v>128.51499999999999</v>
      </c>
      <c r="P30" s="760">
        <f>O30</f>
        <v>128.51499999999999</v>
      </c>
      <c r="Q30" s="755">
        <f>'Breakdown by 3 groups'!E30+'Breakdown by 3 groups'!H30+'Breakdown by 3 groups'!K30+'Breakdown by 3 groups'!N30</f>
        <v>5945.8279999999995</v>
      </c>
      <c r="S30" s="744" t="s">
        <v>656</v>
      </c>
      <c r="T30" s="746">
        <f>'2025 FCST'!GM506</f>
        <v>12.442</v>
      </c>
      <c r="U30" s="757">
        <f>T30</f>
        <v>12.442</v>
      </c>
      <c r="V30" s="747">
        <f>'2025 FCST'!GO143+'2025 FCST'!GO201+'2025 FCST'!GO215+'2025 FCST'!GO307+'2025 FCST'!GO322+'2025 FCST'!GO341+'2025 FCST'!GO428+'2025 FCST'!GO445</f>
        <v>717.52</v>
      </c>
      <c r="W30" s="746">
        <f>'2025 FCST'!HW506</f>
        <v>28.47</v>
      </c>
      <c r="X30" s="757">
        <f>W30</f>
        <v>28.47</v>
      </c>
      <c r="Y30" s="747">
        <f>'2025 FCST'!HY143+'2025 FCST'!HY201+'2025 FCST'!HY215+'2025 FCST'!HY307+'2025 FCST'!HY322+'2025 FCST'!HY341+'2025 FCST'!HY428+'2025 FCST'!HY445</f>
        <v>1712.1</v>
      </c>
      <c r="Z30" s="746">
        <f>'2025 FCST'!JG506</f>
        <v>62.728000000000002</v>
      </c>
      <c r="AA30" s="757">
        <f>Z30</f>
        <v>62.728000000000002</v>
      </c>
      <c r="AB30" s="747">
        <f>'2025 FCST'!JI143+'2025 FCST'!JI201+'2025 FCST'!JI215+'2025 FCST'!JI307+'2025 FCST'!JI322+'2025 FCST'!JI341+'2025 FCST'!JI428+'2025 FCST'!JI445</f>
        <v>2967.69</v>
      </c>
      <c r="AC30" s="746">
        <f>'2025 FCST'!KQ506</f>
        <v>19.399999999999999</v>
      </c>
      <c r="AD30" s="757">
        <f>AC30</f>
        <v>19.399999999999999</v>
      </c>
      <c r="AE30" s="747">
        <f>'2025 FCST'!KS143+'2025 FCST'!KS201+'2025 FCST'!KS215+'2025 FCST'!KS307+'2025 FCST'!KS322+'2025 FCST'!KS341+'2025 FCST'!KS428+'2025 FCST'!KS445</f>
        <v>777</v>
      </c>
      <c r="AF30" s="760">
        <f>'Breakdown by 3 groups'!T30+'Breakdown by 3 groups'!W30+'Breakdown by 3 groups'!Z30+'Breakdown by 3 groups'!AC30</f>
        <v>123.03999999999999</v>
      </c>
      <c r="AG30" s="760">
        <f>AF30</f>
        <v>123.03999999999999</v>
      </c>
      <c r="AH30" s="755">
        <f>'Breakdown by 3 groups'!V30+'Breakdown by 3 groups'!Y30+'Breakdown by 3 groups'!AB30+'Breakdown by 3 groups'!AE30</f>
        <v>6174.3099999999995</v>
      </c>
    </row>
    <row r="31" spans="2:34" ht="16.5">
      <c r="B31" s="744" t="s">
        <v>657</v>
      </c>
      <c r="C31" s="746">
        <f>'2025 FCST'!AK508</f>
        <v>7.2</v>
      </c>
      <c r="D31" s="745" t="s">
        <v>5</v>
      </c>
      <c r="E31" s="747">
        <f>'2025 FCST'!AM292</f>
        <v>130.9</v>
      </c>
      <c r="F31" s="746">
        <f>'2025 FCST'!BU508</f>
        <v>14.2</v>
      </c>
      <c r="G31" s="745" t="s">
        <v>5</v>
      </c>
      <c r="H31" s="747">
        <f>'2025 FCST'!BW292</f>
        <v>273.3</v>
      </c>
      <c r="I31" s="746">
        <f>'2025 FCST'!DE508</f>
        <v>47.2</v>
      </c>
      <c r="J31" s="745" t="s">
        <v>5</v>
      </c>
      <c r="K31" s="747">
        <f>'2025 FCST'!DG292</f>
        <v>604.19999999999993</v>
      </c>
      <c r="L31" s="746">
        <f>'2025 FCST'!EO508</f>
        <v>16.100000000000001</v>
      </c>
      <c r="M31" s="745" t="s">
        <v>5</v>
      </c>
      <c r="N31" s="747">
        <f>'2025 FCST'!EQ292</f>
        <v>199.4</v>
      </c>
      <c r="O31" s="760">
        <f>'Breakdown by 3 groups'!C31+'Breakdown by 3 groups'!F31+'Breakdown by 3 groups'!I31+'Breakdown by 3 groups'!L31</f>
        <v>84.699999999999989</v>
      </c>
      <c r="P31" s="761" t="s">
        <v>5</v>
      </c>
      <c r="Q31" s="755">
        <f>E31+H31+K31+N31</f>
        <v>1207.8</v>
      </c>
      <c r="S31" s="744" t="s">
        <v>657</v>
      </c>
      <c r="T31" s="746">
        <f>'2025 FCST'!GM508</f>
        <v>5.2</v>
      </c>
      <c r="U31" s="745" t="s">
        <v>5</v>
      </c>
      <c r="V31" s="747">
        <f>'2025 FCST'!GO292</f>
        <v>58.4</v>
      </c>
      <c r="W31" s="746">
        <f>'2025 FCST'!HW508</f>
        <v>11.5</v>
      </c>
      <c r="X31" s="745" t="s">
        <v>5</v>
      </c>
      <c r="Y31" s="747">
        <f>'2025 FCST'!HY292</f>
        <v>127</v>
      </c>
      <c r="Z31" s="746">
        <f>'2025 FCST'!JG508</f>
        <v>38.299999999999997</v>
      </c>
      <c r="AA31" s="745" t="s">
        <v>5</v>
      </c>
      <c r="AB31" s="747">
        <f>'2025 FCST'!JI292</f>
        <v>423.1</v>
      </c>
      <c r="AC31" s="746">
        <f>'2025 FCST'!KQ508</f>
        <v>5</v>
      </c>
      <c r="AD31" s="745" t="s">
        <v>5</v>
      </c>
      <c r="AE31" s="747">
        <f>'2025 FCST'!KS292</f>
        <v>52.5</v>
      </c>
      <c r="AF31" s="760">
        <f>'Breakdown by 3 groups'!T31+'Breakdown by 3 groups'!W31+'Breakdown by 3 groups'!Z31+'Breakdown by 3 groups'!AC31</f>
        <v>60</v>
      </c>
      <c r="AG31" s="761" t="s">
        <v>5</v>
      </c>
      <c r="AH31" s="755">
        <f>V31+Y31+AB31+AE31</f>
        <v>661</v>
      </c>
    </row>
    <row r="32" spans="2:34" ht="16.5">
      <c r="B32" s="744" t="s">
        <v>658</v>
      </c>
      <c r="C32" s="746">
        <f>'2025 FCST'!AK417+'2025 FCST'!AK463</f>
        <v>1.4999999999999999E-2</v>
      </c>
      <c r="D32" s="745" t="s">
        <v>5</v>
      </c>
      <c r="E32" s="747">
        <f>'2025 FCST'!AM417+'2025 FCST'!AM463</f>
        <v>52.5</v>
      </c>
      <c r="F32" s="746">
        <f>'2025 FCST'!BU417+'2025 FCST'!BU463</f>
        <v>1.4999999999999999E-2</v>
      </c>
      <c r="G32" s="745" t="s">
        <v>5</v>
      </c>
      <c r="H32" s="747">
        <f>'2025 FCST'!BW417+'2025 FCST'!BW463</f>
        <v>52.5</v>
      </c>
      <c r="I32" s="746">
        <f>'2025 FCST'!DE417+'2025 FCST'!DE463</f>
        <v>1.4999999999999999E-2</v>
      </c>
      <c r="J32" s="745" t="s">
        <v>5</v>
      </c>
      <c r="K32" s="747">
        <f>'2025 FCST'!DG417+'2025 FCST'!DG463</f>
        <v>52.5</v>
      </c>
      <c r="L32" s="746">
        <f>'2025 FCST'!EO417+'2025 FCST'!EO463</f>
        <v>1.4999999999999999E-2</v>
      </c>
      <c r="M32" s="745" t="s">
        <v>5</v>
      </c>
      <c r="N32" s="747">
        <f>'2025 FCST'!EQ417+'2025 FCST'!EQ463</f>
        <v>52.5</v>
      </c>
      <c r="O32" s="760">
        <f>'Breakdown by 3 groups'!C32+'Breakdown by 3 groups'!F32+'Breakdown by 3 groups'!I32+'Breakdown by 3 groups'!L32</f>
        <v>0.06</v>
      </c>
      <c r="P32" s="761" t="s">
        <v>5</v>
      </c>
      <c r="Q32" s="755">
        <f>'Breakdown by 3 groups'!E32+'Breakdown by 3 groups'!H32+'Breakdown by 3 groups'!K32+'Breakdown by 3 groups'!N32</f>
        <v>210</v>
      </c>
      <c r="S32" s="744" t="s">
        <v>658</v>
      </c>
      <c r="T32" s="746">
        <f>'2025 FCST'!GM417+'2025 FCST'!GM463</f>
        <v>1.4999999999999999E-2</v>
      </c>
      <c r="U32" s="745" t="s">
        <v>5</v>
      </c>
      <c r="V32" s="747">
        <f>'2025 FCST'!GO417+'2025 FCST'!GO463</f>
        <v>52.5</v>
      </c>
      <c r="W32" s="746">
        <f>'2025 FCST'!HW417+'2025 FCST'!HW463</f>
        <v>1.4999999999999999E-2</v>
      </c>
      <c r="X32" s="745" t="s">
        <v>5</v>
      </c>
      <c r="Y32" s="747">
        <f>'2025 FCST'!HY417+'2025 FCST'!HY463</f>
        <v>52.5</v>
      </c>
      <c r="Z32" s="746">
        <f>'2025 FCST'!JG417+'2025 FCST'!JG463</f>
        <v>1.4999999999999999E-2</v>
      </c>
      <c r="AA32" s="745" t="s">
        <v>5</v>
      </c>
      <c r="AB32" s="747">
        <f>'2025 FCST'!JI417+'2025 FCST'!JI463</f>
        <v>52.5</v>
      </c>
      <c r="AC32" s="746">
        <f>'2025 FCST'!KQ417+'2025 FCST'!KQ463</f>
        <v>1.4999999999999999E-2</v>
      </c>
      <c r="AD32" s="745" t="s">
        <v>5</v>
      </c>
      <c r="AE32" s="747">
        <f>'2025 FCST'!KS417+'2025 FCST'!KS463</f>
        <v>52.5</v>
      </c>
      <c r="AF32" s="760">
        <f>'Breakdown by 3 groups'!T32+'Breakdown by 3 groups'!W32+'Breakdown by 3 groups'!Z32+'Breakdown by 3 groups'!AC32</f>
        <v>0.06</v>
      </c>
      <c r="AG32" s="761" t="s">
        <v>5</v>
      </c>
      <c r="AH32" s="755">
        <f>'Breakdown by 3 groups'!V32+'Breakdown by 3 groups'!Y32+'Breakdown by 3 groups'!AB32+'Breakdown by 3 groups'!AE32</f>
        <v>210</v>
      </c>
    </row>
    <row r="33" spans="2:34" ht="16.5">
      <c r="B33" s="744" t="s">
        <v>659</v>
      </c>
      <c r="C33" s="745" t="s">
        <v>5</v>
      </c>
      <c r="D33" s="745" t="s">
        <v>5</v>
      </c>
      <c r="E33" s="751">
        <f>SUM(E34:E36)</f>
        <v>2600</v>
      </c>
      <c r="F33" s="745" t="s">
        <v>5</v>
      </c>
      <c r="G33" s="745" t="s">
        <v>5</v>
      </c>
      <c r="H33" s="751">
        <f>SUM(H34:H36)</f>
        <v>3510</v>
      </c>
      <c r="I33" s="745" t="s">
        <v>5</v>
      </c>
      <c r="J33" s="745" t="s">
        <v>5</v>
      </c>
      <c r="K33" s="751">
        <f>SUM(K34:K36)</f>
        <v>1770</v>
      </c>
      <c r="L33" s="745" t="s">
        <v>5</v>
      </c>
      <c r="M33" s="745" t="s">
        <v>5</v>
      </c>
      <c r="N33" s="751">
        <f>SUM(N34:N36)</f>
        <v>1560</v>
      </c>
      <c r="O33" s="761" t="s">
        <v>5</v>
      </c>
      <c r="P33" s="761" t="s">
        <v>5</v>
      </c>
      <c r="Q33" s="758">
        <f>'Breakdown by 3 groups'!E33+'Breakdown by 3 groups'!H33+'Breakdown by 3 groups'!K33+'Breakdown by 3 groups'!N33</f>
        <v>9440</v>
      </c>
      <c r="S33" s="744" t="s">
        <v>659</v>
      </c>
      <c r="T33" s="745" t="s">
        <v>5</v>
      </c>
      <c r="U33" s="745" t="s">
        <v>5</v>
      </c>
      <c r="V33" s="751">
        <f>SUM(V34:V36)</f>
        <v>3110</v>
      </c>
      <c r="W33" s="745" t="s">
        <v>5</v>
      </c>
      <c r="X33" s="745" t="s">
        <v>5</v>
      </c>
      <c r="Y33" s="751">
        <f>SUM(Y34:Y36)</f>
        <v>0</v>
      </c>
      <c r="Z33" s="745" t="s">
        <v>5</v>
      </c>
      <c r="AA33" s="745" t="s">
        <v>5</v>
      </c>
      <c r="AB33" s="751">
        <f>SUM(AB34:AB36)</f>
        <v>0</v>
      </c>
      <c r="AC33" s="745" t="s">
        <v>5</v>
      </c>
      <c r="AD33" s="745" t="s">
        <v>5</v>
      </c>
      <c r="AE33" s="751">
        <f>SUM(AE34:AE36)</f>
        <v>200</v>
      </c>
      <c r="AF33" s="761" t="s">
        <v>5</v>
      </c>
      <c r="AG33" s="761" t="s">
        <v>5</v>
      </c>
      <c r="AH33" s="758">
        <f>'Breakdown by 3 groups'!V33+'Breakdown by 3 groups'!Y33+'Breakdown by 3 groups'!AB33+'Breakdown by 3 groups'!AE33</f>
        <v>3310</v>
      </c>
    </row>
    <row r="34" spans="2:34" ht="16.5">
      <c r="B34" s="744" t="s">
        <v>660</v>
      </c>
      <c r="C34" s="745" t="s">
        <v>5</v>
      </c>
      <c r="D34" s="745" t="s">
        <v>5</v>
      </c>
      <c r="E34" s="748">
        <f>'2025 FCST'!AM446+'2025 FCST'!AM447+'2025 FCST'!AM454+'2025 FCST'!AM455</f>
        <v>2600</v>
      </c>
      <c r="F34" s="745" t="s">
        <v>5</v>
      </c>
      <c r="G34" s="745" t="s">
        <v>5</v>
      </c>
      <c r="H34" s="748">
        <f>'2025 FCST'!BW446+'2025 FCST'!BW447+'2025 FCST'!BW454+'2025 FCST'!BW455</f>
        <v>1830</v>
      </c>
      <c r="I34" s="745" t="s">
        <v>5</v>
      </c>
      <c r="J34" s="745" t="s">
        <v>5</v>
      </c>
      <c r="K34" s="748">
        <f>'2025 FCST'!DG446+'2025 FCST'!DG447+'2025 FCST'!DG454+'2025 FCST'!DG455</f>
        <v>1770</v>
      </c>
      <c r="L34" s="745" t="s">
        <v>5</v>
      </c>
      <c r="M34" s="745" t="s">
        <v>5</v>
      </c>
      <c r="N34" s="748">
        <f>'2025 FCST'!EQ446+'2025 FCST'!EQ447+'2025 FCST'!EQ454+'2025 FCST'!EQ455</f>
        <v>300</v>
      </c>
      <c r="O34" s="761" t="s">
        <v>5</v>
      </c>
      <c r="P34" s="761" t="s">
        <v>5</v>
      </c>
      <c r="Q34" s="755">
        <f>'Breakdown by 3 groups'!E34+'Breakdown by 3 groups'!H34+'Breakdown by 3 groups'!K34+'Breakdown by 3 groups'!N34</f>
        <v>6500</v>
      </c>
      <c r="S34" s="744" t="s">
        <v>660</v>
      </c>
      <c r="T34" s="745" t="s">
        <v>5</v>
      </c>
      <c r="U34" s="745" t="s">
        <v>5</v>
      </c>
      <c r="V34" s="748">
        <f>'2025 FCST'!GO446+'2025 FCST'!GO447+'2025 FCST'!GO454</f>
        <v>1850</v>
      </c>
      <c r="W34" s="745" t="s">
        <v>5</v>
      </c>
      <c r="X34" s="745" t="s">
        <v>5</v>
      </c>
      <c r="Y34" s="748">
        <f>'2025 FCST'!HY446+'2025 FCST'!HY447+'2025 FCST'!HY454</f>
        <v>0</v>
      </c>
      <c r="Z34" s="745" t="s">
        <v>5</v>
      </c>
      <c r="AA34" s="745" t="s">
        <v>5</v>
      </c>
      <c r="AB34" s="748">
        <f>'2025 FCST'!JI446+'2025 FCST'!JI447+'2025 FCST'!JI454</f>
        <v>0</v>
      </c>
      <c r="AC34" s="745" t="s">
        <v>5</v>
      </c>
      <c r="AD34" s="745" t="s">
        <v>5</v>
      </c>
      <c r="AE34" s="748">
        <f>'2025 FCST'!KS446+'2025 FCST'!KS447+'2025 FCST'!KS454</f>
        <v>200</v>
      </c>
      <c r="AF34" s="761" t="s">
        <v>5</v>
      </c>
      <c r="AG34" s="761" t="s">
        <v>5</v>
      </c>
      <c r="AH34" s="755">
        <f>'Breakdown by 3 groups'!V34+'Breakdown by 3 groups'!Y34+'Breakdown by 3 groups'!AB34+'Breakdown by 3 groups'!AE34</f>
        <v>2050</v>
      </c>
    </row>
    <row r="35" spans="2:34" ht="16.5">
      <c r="B35" s="744" t="s">
        <v>661</v>
      </c>
      <c r="C35" s="745" t="s">
        <v>5</v>
      </c>
      <c r="D35" s="745" t="s">
        <v>5</v>
      </c>
      <c r="E35" s="748">
        <f>'2025 FCST'!AM448</f>
        <v>0</v>
      </c>
      <c r="F35" s="745" t="s">
        <v>5</v>
      </c>
      <c r="G35" s="745" t="s">
        <v>5</v>
      </c>
      <c r="H35" s="748">
        <f>'2025 FCST'!BW448</f>
        <v>1680</v>
      </c>
      <c r="I35" s="745" t="s">
        <v>5</v>
      </c>
      <c r="J35" s="745" t="s">
        <v>5</v>
      </c>
      <c r="K35" s="748">
        <f>'2025 FCST'!DG448</f>
        <v>0</v>
      </c>
      <c r="L35" s="745" t="s">
        <v>5</v>
      </c>
      <c r="M35" s="745" t="s">
        <v>5</v>
      </c>
      <c r="N35" s="748">
        <f>'2025 FCST'!EQ448</f>
        <v>1260</v>
      </c>
      <c r="O35" s="761" t="s">
        <v>5</v>
      </c>
      <c r="P35" s="761" t="s">
        <v>5</v>
      </c>
      <c r="Q35" s="755">
        <f>'Breakdown by 3 groups'!E35+'Breakdown by 3 groups'!H35+'Breakdown by 3 groups'!K35+'Breakdown by 3 groups'!N35</f>
        <v>2940</v>
      </c>
      <c r="S35" s="744" t="s">
        <v>661</v>
      </c>
      <c r="T35" s="745" t="s">
        <v>5</v>
      </c>
      <c r="U35" s="745" t="s">
        <v>5</v>
      </c>
      <c r="V35" s="748">
        <f>'2025 FCST'!GO448+'2025 FCST'!GO452+'2025 FCST'!GO453</f>
        <v>1260</v>
      </c>
      <c r="W35" s="745" t="s">
        <v>5</v>
      </c>
      <c r="X35" s="745" t="s">
        <v>5</v>
      </c>
      <c r="Y35" s="748">
        <f>'2025 FCST'!HY448+'2025 FCST'!HY452+'2025 FCST'!HY453</f>
        <v>0</v>
      </c>
      <c r="Z35" s="745" t="s">
        <v>5</v>
      </c>
      <c r="AA35" s="745" t="s">
        <v>5</v>
      </c>
      <c r="AB35" s="748">
        <f>'2025 FCST'!JI448+'2025 FCST'!JI452+'2025 FCST'!JI453</f>
        <v>0</v>
      </c>
      <c r="AC35" s="745" t="s">
        <v>5</v>
      </c>
      <c r="AD35" s="745" t="s">
        <v>5</v>
      </c>
      <c r="AE35" s="748">
        <f>'2025 FCST'!KS448+'2025 FCST'!KS452+'2025 FCST'!KS453</f>
        <v>0</v>
      </c>
      <c r="AF35" s="761" t="s">
        <v>5</v>
      </c>
      <c r="AG35" s="761" t="s">
        <v>5</v>
      </c>
      <c r="AH35" s="755">
        <f>'Breakdown by 3 groups'!V35+'Breakdown by 3 groups'!Y35+'Breakdown by 3 groups'!AB35+'Breakdown by 3 groups'!AE35</f>
        <v>1260</v>
      </c>
    </row>
    <row r="36" spans="2:34" ht="16.5">
      <c r="B36" s="744" t="s">
        <v>662</v>
      </c>
      <c r="C36" s="745" t="s">
        <v>5</v>
      </c>
      <c r="D36" s="745" t="s">
        <v>5</v>
      </c>
      <c r="E36" s="748">
        <v>0</v>
      </c>
      <c r="F36" s="745" t="s">
        <v>5</v>
      </c>
      <c r="G36" s="745" t="s">
        <v>5</v>
      </c>
      <c r="H36" s="748">
        <v>0</v>
      </c>
      <c r="I36" s="745" t="s">
        <v>5</v>
      </c>
      <c r="J36" s="745" t="s">
        <v>5</v>
      </c>
      <c r="K36" s="748">
        <v>0</v>
      </c>
      <c r="L36" s="745" t="s">
        <v>5</v>
      </c>
      <c r="M36" s="745" t="s">
        <v>5</v>
      </c>
      <c r="N36" s="748">
        <v>0</v>
      </c>
      <c r="O36" s="761" t="s">
        <v>5</v>
      </c>
      <c r="P36" s="761" t="s">
        <v>5</v>
      </c>
      <c r="Q36" s="755">
        <f>'Breakdown by 3 groups'!E36+'Breakdown by 3 groups'!H36+'Breakdown by 3 groups'!K36+'Breakdown by 3 groups'!N36</f>
        <v>0</v>
      </c>
      <c r="S36" s="744" t="s">
        <v>662</v>
      </c>
      <c r="T36" s="745" t="s">
        <v>5</v>
      </c>
      <c r="U36" s="745" t="s">
        <v>5</v>
      </c>
      <c r="V36" s="748">
        <f>'2025 FCST'!GO449+'2025 FCST'!GO450+'2025 FCST'!GO451+'2025 FCST'!GO455</f>
        <v>0</v>
      </c>
      <c r="W36" s="745" t="s">
        <v>5</v>
      </c>
      <c r="X36" s="745" t="s">
        <v>5</v>
      </c>
      <c r="Y36" s="748">
        <f>'2025 FCST'!HY449+'2025 FCST'!HY450+'2025 FCST'!HY451+'2025 FCST'!HY455</f>
        <v>0</v>
      </c>
      <c r="Z36" s="745" t="s">
        <v>5</v>
      </c>
      <c r="AA36" s="745" t="s">
        <v>5</v>
      </c>
      <c r="AB36" s="748">
        <f>'2025 FCST'!JI449+'2025 FCST'!JI450+'2025 FCST'!JI451+'2025 FCST'!JI455</f>
        <v>0</v>
      </c>
      <c r="AC36" s="745" t="s">
        <v>5</v>
      </c>
      <c r="AD36" s="745" t="s">
        <v>5</v>
      </c>
      <c r="AE36" s="748">
        <f>'2025 FCST'!KS449+'2025 FCST'!KS450+'2025 FCST'!KS451+'2025 FCST'!KS455</f>
        <v>0</v>
      </c>
      <c r="AF36" s="761" t="s">
        <v>5</v>
      </c>
      <c r="AG36" s="761" t="s">
        <v>5</v>
      </c>
      <c r="AH36" s="755">
        <f>'Breakdown by 3 groups'!V36+'Breakdown by 3 groups'!Y36+'Breakdown by 3 groups'!AB36+'Breakdown by 3 groups'!AE36</f>
        <v>0</v>
      </c>
    </row>
    <row r="37" spans="2:34" ht="16.5">
      <c r="B37" s="744" t="s">
        <v>663</v>
      </c>
      <c r="C37" s="752">
        <f>C28</f>
        <v>21.28</v>
      </c>
      <c r="D37" s="752">
        <f>D28</f>
        <v>18.578400000000002</v>
      </c>
      <c r="E37" s="753">
        <f>E28+E33</f>
        <v>3356.1339600000001</v>
      </c>
      <c r="F37" s="752">
        <f>F28</f>
        <v>39.781999999999996</v>
      </c>
      <c r="G37" s="752">
        <f>G28</f>
        <v>28.792000000000002</v>
      </c>
      <c r="H37" s="753">
        <f>H28+H33</f>
        <v>5440.86</v>
      </c>
      <c r="I37" s="752">
        <f>I28</f>
        <v>92.542999999999992</v>
      </c>
      <c r="J37" s="752">
        <f>J28</f>
        <v>86.9255</v>
      </c>
      <c r="K37" s="753">
        <f>K28+K33</f>
        <v>5281.04</v>
      </c>
      <c r="L37" s="752">
        <f>L28</f>
        <v>60.106999999999992</v>
      </c>
      <c r="M37" s="752">
        <f>M28</f>
        <v>47.901999999999994</v>
      </c>
      <c r="N37" s="753">
        <f>N28+N33</f>
        <v>3863.56</v>
      </c>
      <c r="O37" s="752">
        <f>'Breakdown by 3 groups'!O28</f>
        <v>213.71199999999999</v>
      </c>
      <c r="P37" s="752">
        <f>'Breakdown by 3 groups'!P28</f>
        <v>182.19789999999998</v>
      </c>
      <c r="Q37" s="758">
        <f>E37+H37+K37+N37</f>
        <v>17941.593960000002</v>
      </c>
      <c r="S37" s="744" t="s">
        <v>663</v>
      </c>
      <c r="T37" s="752">
        <f>T28</f>
        <v>17.707000000000001</v>
      </c>
      <c r="U37" s="752">
        <f>U28</f>
        <v>16.402000000000001</v>
      </c>
      <c r="V37" s="753">
        <f>V28+V33</f>
        <v>4027.92</v>
      </c>
      <c r="W37" s="752">
        <f>W28</f>
        <v>40.134999999999998</v>
      </c>
      <c r="X37" s="752">
        <f>X28</f>
        <v>42.21</v>
      </c>
      <c r="Y37" s="753">
        <f>Y28+Y33</f>
        <v>2466.1</v>
      </c>
      <c r="Z37" s="752">
        <f>Z28</f>
        <v>101.36800000000001</v>
      </c>
      <c r="AA37" s="752">
        <f>AA28</f>
        <v>104.0605</v>
      </c>
      <c r="AB37" s="753">
        <f>AB28+AB33</f>
        <v>4065.9900000000002</v>
      </c>
      <c r="AC37" s="752">
        <f>AC28</f>
        <v>24.414999999999999</v>
      </c>
      <c r="AD37" s="752">
        <f>AD28</f>
        <v>19.399999999999999</v>
      </c>
      <c r="AE37" s="753">
        <f>AE28+AE33</f>
        <v>1082</v>
      </c>
      <c r="AF37" s="752">
        <f>'Breakdown by 3 groups'!AF28</f>
        <v>183.625</v>
      </c>
      <c r="AG37" s="752">
        <f>'Breakdown by 3 groups'!AG28</f>
        <v>182.07249999999999</v>
      </c>
      <c r="AH37" s="758">
        <f>V37+Y37+AB37+AE37</f>
        <v>11642.01</v>
      </c>
    </row>
    <row r="38" spans="2:34" ht="16.5">
      <c r="B38" s="744" t="s">
        <v>664</v>
      </c>
      <c r="C38" s="752">
        <f>'2025 FCST'!AK99</f>
        <v>409.50099999999998</v>
      </c>
      <c r="D38" s="754" t="s">
        <v>5</v>
      </c>
      <c r="E38" s="753">
        <f>'2025 FCST'!AM99</f>
        <v>257.6139</v>
      </c>
      <c r="F38" s="752">
        <f>'2025 FCST'!BU99</f>
        <v>926.00199999999995</v>
      </c>
      <c r="G38" s="754" t="s">
        <v>5</v>
      </c>
      <c r="H38" s="753">
        <f>'2025 FCST'!BW99</f>
        <v>683.81979999999999</v>
      </c>
      <c r="I38" s="752">
        <f>'2025 FCST'!DE99</f>
        <v>684.50099999999998</v>
      </c>
      <c r="J38" s="754" t="s">
        <v>5</v>
      </c>
      <c r="K38" s="753">
        <f>'2025 FCST'!DG99</f>
        <v>534.11390000000006</v>
      </c>
      <c r="L38" s="752">
        <f>'2025 FCST'!EO99</f>
        <v>784.00199999999995</v>
      </c>
      <c r="M38" s="754" t="s">
        <v>5</v>
      </c>
      <c r="N38" s="753">
        <f>'2025 FCST'!EQ99</f>
        <v>552.32780000000002</v>
      </c>
      <c r="O38" s="752">
        <f>C38+F38+I38+L38</f>
        <v>2804.0059999999999</v>
      </c>
      <c r="P38" s="754" t="s">
        <v>5</v>
      </c>
      <c r="Q38" s="758">
        <f>E38+H38+K38+N38</f>
        <v>2027.8754000000001</v>
      </c>
      <c r="S38" s="744" t="s">
        <v>664</v>
      </c>
      <c r="T38" s="752">
        <f>'2025 FCST'!GM99</f>
        <v>409.50099999999998</v>
      </c>
      <c r="U38" s="754" t="s">
        <v>5</v>
      </c>
      <c r="V38" s="753">
        <f>'2025 FCST'!GO99</f>
        <v>257.6139</v>
      </c>
      <c r="W38" s="752">
        <f>'2025 FCST'!HW99</f>
        <v>926.00199999999995</v>
      </c>
      <c r="X38" s="754" t="s">
        <v>5</v>
      </c>
      <c r="Y38" s="753">
        <f>'2025 FCST'!HY99</f>
        <v>683.81979999999999</v>
      </c>
      <c r="Z38" s="752">
        <f>'2025 FCST'!JG99</f>
        <v>684.50099999999998</v>
      </c>
      <c r="AA38" s="754" t="s">
        <v>5</v>
      </c>
      <c r="AB38" s="753">
        <f>'2025 FCST'!JI99</f>
        <v>534.11390000000006</v>
      </c>
      <c r="AC38" s="752">
        <f>'2025 FCST'!KQ99</f>
        <v>784.00199999999995</v>
      </c>
      <c r="AD38" s="754" t="s">
        <v>5</v>
      </c>
      <c r="AE38" s="753">
        <f>'2025 FCST'!KS99</f>
        <v>552.32780000000002</v>
      </c>
      <c r="AF38" s="752">
        <f>T38+W38+Z38+AC38</f>
        <v>2804.0059999999999</v>
      </c>
      <c r="AG38" s="754" t="s">
        <v>5</v>
      </c>
      <c r="AH38" s="758">
        <f>V38+Y38+AB38+AE38</f>
        <v>2027.8754000000001</v>
      </c>
    </row>
    <row r="39" spans="2:34" ht="16.5">
      <c r="B39" s="744" t="s">
        <v>646</v>
      </c>
      <c r="C39" s="752">
        <f>'2025 FCST'!AK485</f>
        <v>0.01</v>
      </c>
      <c r="D39" s="754" t="s">
        <v>5</v>
      </c>
      <c r="E39" s="753">
        <f>'2025 FCST'!AM485</f>
        <v>5.5</v>
      </c>
      <c r="F39" s="752">
        <f>'2025 FCST'!BU485</f>
        <v>0.01</v>
      </c>
      <c r="G39" s="754" t="s">
        <v>5</v>
      </c>
      <c r="H39" s="753">
        <f>'2025 FCST'!BW485</f>
        <v>5.5</v>
      </c>
      <c r="I39" s="752">
        <f>'2025 FCST'!DE485</f>
        <v>0.02</v>
      </c>
      <c r="J39" s="754" t="s">
        <v>5</v>
      </c>
      <c r="K39" s="753">
        <f>'2025 FCST'!DG485</f>
        <v>11</v>
      </c>
      <c r="L39" s="752">
        <f>'2025 FCST'!EO485</f>
        <v>0.01</v>
      </c>
      <c r="M39" s="754" t="s">
        <v>5</v>
      </c>
      <c r="N39" s="753">
        <f>'2025 FCST'!EQ485</f>
        <v>5.5</v>
      </c>
      <c r="O39" s="752">
        <f>C39+F39+I39+L39</f>
        <v>0.05</v>
      </c>
      <c r="P39" s="754" t="s">
        <v>5</v>
      </c>
      <c r="Q39" s="758">
        <f>E39+H39+K39+N39</f>
        <v>27.5</v>
      </c>
      <c r="S39" s="744" t="s">
        <v>646</v>
      </c>
      <c r="T39" s="810">
        <f>'2025 FCST'!GM485</f>
        <v>0</v>
      </c>
      <c r="U39" s="754" t="s">
        <v>5</v>
      </c>
      <c r="V39" s="753">
        <f>'2025 FCST'!GO485</f>
        <v>0</v>
      </c>
      <c r="W39" s="810">
        <f>'2025 FCST'!HW485</f>
        <v>0</v>
      </c>
      <c r="X39" s="754" t="s">
        <v>5</v>
      </c>
      <c r="Y39" s="753">
        <f>'2025 FCST'!HY485</f>
        <v>0</v>
      </c>
      <c r="Z39" s="810">
        <f>'2025 FCST'!JG485</f>
        <v>0</v>
      </c>
      <c r="AA39" s="754" t="s">
        <v>5</v>
      </c>
      <c r="AB39" s="753">
        <f>'2025 FCST'!JI485</f>
        <v>0</v>
      </c>
      <c r="AC39" s="752">
        <f>'2025 FCST'!KQ485</f>
        <v>0</v>
      </c>
      <c r="AD39" s="754" t="s">
        <v>5</v>
      </c>
      <c r="AE39" s="753">
        <f>'2025 FCST'!KS485</f>
        <v>0</v>
      </c>
      <c r="AF39" s="752">
        <f>T39+W39+Z39+AC39</f>
        <v>0</v>
      </c>
      <c r="AG39" s="754" t="s">
        <v>5</v>
      </c>
      <c r="AH39" s="758">
        <f>V39+Y39+AB39+AE39</f>
        <v>0</v>
      </c>
    </row>
    <row r="40" spans="2:34" ht="16.5">
      <c r="B40" s="743" t="s">
        <v>665</v>
      </c>
      <c r="C40" s="752">
        <f>C37+C38+C39</f>
        <v>430.79099999999994</v>
      </c>
      <c r="D40" s="754" t="s">
        <v>5</v>
      </c>
      <c r="E40" s="753">
        <f>E37+E38+E39</f>
        <v>3619.2478599999999</v>
      </c>
      <c r="F40" s="752">
        <f>F37+F38+F39</f>
        <v>965.79399999999998</v>
      </c>
      <c r="G40" s="754" t="s">
        <v>5</v>
      </c>
      <c r="H40" s="753">
        <f>H37+H38+H39</f>
        <v>6130.1797999999999</v>
      </c>
      <c r="I40" s="752">
        <f>I37+I38+I39</f>
        <v>777.06399999999996</v>
      </c>
      <c r="J40" s="754" t="s">
        <v>5</v>
      </c>
      <c r="K40" s="753">
        <f>K37+K38+K39</f>
        <v>5826.1539000000002</v>
      </c>
      <c r="L40" s="752">
        <f>L37+L38+L39</f>
        <v>844.11899999999991</v>
      </c>
      <c r="M40" s="754" t="s">
        <v>5</v>
      </c>
      <c r="N40" s="753">
        <f>N37+N38+N39</f>
        <v>4421.3878000000004</v>
      </c>
      <c r="O40" s="752">
        <f>O37+O38+O39</f>
        <v>3017.768</v>
      </c>
      <c r="P40" s="754" t="s">
        <v>5</v>
      </c>
      <c r="Q40" s="758">
        <f>E40+H40+K40+N40</f>
        <v>19996.969359999999</v>
      </c>
      <c r="S40" s="743" t="s">
        <v>665</v>
      </c>
      <c r="T40" s="752">
        <f>T37+T38+T39</f>
        <v>427.20799999999997</v>
      </c>
      <c r="U40" s="754" t="s">
        <v>5</v>
      </c>
      <c r="V40" s="753">
        <f>V37+V38+V39</f>
        <v>4285.5339000000004</v>
      </c>
      <c r="W40" s="752">
        <f>W37+W38+W39</f>
        <v>966.13699999999994</v>
      </c>
      <c r="X40" s="754" t="s">
        <v>5</v>
      </c>
      <c r="Y40" s="753">
        <f>Y37+Y38+Y39</f>
        <v>3149.9197999999997</v>
      </c>
      <c r="Z40" s="752">
        <f>Z37+Z38+Z39</f>
        <v>785.86900000000003</v>
      </c>
      <c r="AA40" s="754" t="s">
        <v>5</v>
      </c>
      <c r="AB40" s="753">
        <f>AB37+AB38+AB39</f>
        <v>4600.1039000000001</v>
      </c>
      <c r="AC40" s="752">
        <f>AC37+AC38+AC39</f>
        <v>808.41699999999992</v>
      </c>
      <c r="AD40" s="754" t="s">
        <v>5</v>
      </c>
      <c r="AE40" s="753">
        <f>AE37+AE38+AE39</f>
        <v>1634.3278</v>
      </c>
      <c r="AF40" s="752">
        <f>AF37+AF38+AF39</f>
        <v>2987.6309999999999</v>
      </c>
      <c r="AG40" s="754" t="s">
        <v>5</v>
      </c>
      <c r="AH40" s="758">
        <f>V40+Y40+AB40+AE40</f>
        <v>13669.885399999999</v>
      </c>
    </row>
    <row r="45" spans="2:34">
      <c r="C45" s="764">
        <f>'2025 FCST'!AH185+'2025 FCST'!AH190+'2025 FCST'!AH243+'2025 FCST'!AH383+'2025 FCST'!AH401+'2025 FCST'!AH412+'2025 FCST'!AH430+'2025 FCST'!AH441+'2025 FCST'!AH474</f>
        <v>0</v>
      </c>
      <c r="T45" s="764">
        <f>'2025 FCST'!AY185+'2025 FCST'!AY190+'2025 FCST'!AY243+'2025 FCST'!AY383+'2025 FCST'!AY401+'2025 FCST'!AY412+'2025 FCST'!AY430+'2025 FCST'!AY441+'2025 FCST'!AY474</f>
        <v>0</v>
      </c>
    </row>
  </sheetData>
  <mergeCells count="24">
    <mergeCell ref="AF5:AH5"/>
    <mergeCell ref="S26:S27"/>
    <mergeCell ref="T26:V26"/>
    <mergeCell ref="W26:Y26"/>
    <mergeCell ref="Z26:AB26"/>
    <mergeCell ref="AC26:AE26"/>
    <mergeCell ref="AF26:AH26"/>
    <mergeCell ref="S5:S6"/>
    <mergeCell ref="T5:V5"/>
    <mergeCell ref="W5:Y5"/>
    <mergeCell ref="Z5:AB5"/>
    <mergeCell ref="AC5:AE5"/>
    <mergeCell ref="B5:B6"/>
    <mergeCell ref="B26:B27"/>
    <mergeCell ref="C5:E5"/>
    <mergeCell ref="F5:H5"/>
    <mergeCell ref="I5:K5"/>
    <mergeCell ref="L5:N5"/>
    <mergeCell ref="O5:Q5"/>
    <mergeCell ref="C26:E26"/>
    <mergeCell ref="F26:H26"/>
    <mergeCell ref="I26:K26"/>
    <mergeCell ref="L26:N26"/>
    <mergeCell ref="O26:Q26"/>
  </mergeCells>
  <phoneticPr fontId="5" type="noConversion"/>
  <pageMargins left="0.7" right="0.7" top="0.75" bottom="0.75" header="0.3" footer="0.3"/>
  <pageSetup paperSize="9" orientation="portrait" r:id="rId1"/>
  <ignoredErrors>
    <ignoredError sqref="E16 D7 G7 J7 H16 M7 K16 P7 N16 P9 D28 E37 G28 J28 M28 P28 K37 H37 U7 X7 AA7 AD7 U28 X28 AA28 AD28 V16 Y16 AB16 AB37 Y37 V37 AE1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434F0-82E8-43D2-A942-39D2E153F38E}">
  <dimension ref="B3:I33"/>
  <sheetViews>
    <sheetView showGridLines="0" zoomScale="110" zoomScaleNormal="110" workbookViewId="0">
      <selection activeCell="K29" sqref="K29"/>
    </sheetView>
  </sheetViews>
  <sheetFormatPr defaultRowHeight="13.5"/>
  <cols>
    <col min="2" max="2" width="13.6640625" customWidth="1"/>
    <col min="3" max="3" width="24.109375" customWidth="1"/>
    <col min="4" max="9" width="10.33203125" customWidth="1"/>
  </cols>
  <sheetData>
    <row r="3" spans="2:9" ht="16.5" customHeight="1">
      <c r="B3" s="919" t="s">
        <v>5</v>
      </c>
      <c r="C3" s="919" t="s">
        <v>666</v>
      </c>
      <c r="D3" s="907" t="s">
        <v>667</v>
      </c>
      <c r="E3" s="908"/>
      <c r="F3" s="909"/>
      <c r="G3" s="907" t="s">
        <v>668</v>
      </c>
      <c r="H3" s="908"/>
      <c r="I3" s="909"/>
    </row>
    <row r="4" spans="2:9" ht="33">
      <c r="B4" s="920"/>
      <c r="C4" s="920"/>
      <c r="D4" s="756" t="s">
        <v>669</v>
      </c>
      <c r="E4" s="756" t="s">
        <v>634</v>
      </c>
      <c r="F4" s="756" t="s">
        <v>596</v>
      </c>
      <c r="G4" s="756" t="s">
        <v>669</v>
      </c>
      <c r="H4" s="756" t="s">
        <v>634</v>
      </c>
      <c r="I4" s="756" t="s">
        <v>596</v>
      </c>
    </row>
    <row r="5" spans="2:9" ht="16.5">
      <c r="B5" s="923" t="s">
        <v>636</v>
      </c>
      <c r="C5" s="773" t="s">
        <v>670</v>
      </c>
      <c r="D5" s="822">
        <f>'2025 FCST'!EU341</f>
        <v>8.01</v>
      </c>
      <c r="E5" s="782">
        <f>D5</f>
        <v>8.01</v>
      </c>
      <c r="F5" s="775">
        <f>'2025 FCST'!EW341</f>
        <v>352.32</v>
      </c>
      <c r="G5" s="822">
        <f>'2025 FCST'!EX341</f>
        <v>6.72</v>
      </c>
      <c r="H5" s="782">
        <f>G5</f>
        <v>6.72</v>
      </c>
      <c r="I5" s="775">
        <f>'2025 FCST'!EZ341</f>
        <v>259.44</v>
      </c>
    </row>
    <row r="6" spans="2:9" ht="16.5">
      <c r="B6" s="924"/>
      <c r="C6" s="773" t="s">
        <v>671</v>
      </c>
      <c r="D6" s="781">
        <f>'2025 FCST'!EU155</f>
        <v>0</v>
      </c>
      <c r="E6" s="782">
        <f>'2025 FCST'!EU155*1890*0.9</f>
        <v>0</v>
      </c>
      <c r="F6" s="775">
        <f>'2025 FCST'!EW155</f>
        <v>0</v>
      </c>
      <c r="G6" s="781">
        <f>'2025 FCST'!EX155</f>
        <v>2.5000000000000001E-2</v>
      </c>
      <c r="H6" s="782">
        <f>'2025 FCST'!EX155*1890*0.9</f>
        <v>42.524999999999999</v>
      </c>
      <c r="I6" s="775">
        <f>'2025 FCST'!EZ155</f>
        <v>170</v>
      </c>
    </row>
    <row r="7" spans="2:9" ht="16.5">
      <c r="B7" s="924"/>
      <c r="C7" s="773" t="s">
        <v>672</v>
      </c>
      <c r="D7" s="781">
        <f>'2025 FCST'!EU322</f>
        <v>18.035000000000004</v>
      </c>
      <c r="E7" s="782">
        <f>D7</f>
        <v>18.035000000000004</v>
      </c>
      <c r="F7" s="790">
        <f>'2025 FCST'!EW322</f>
        <v>756.32887500000004</v>
      </c>
      <c r="G7" s="781">
        <f>'2025 FCST'!EX322</f>
        <v>30.8</v>
      </c>
      <c r="H7" s="782">
        <f>G7</f>
        <v>30.8</v>
      </c>
      <c r="I7" s="790">
        <f>'2025 FCST'!EZ322</f>
        <v>1415.6899999999998</v>
      </c>
    </row>
    <row r="8" spans="2:9" ht="16.5">
      <c r="B8" s="924"/>
      <c r="C8" s="773" t="s">
        <v>673</v>
      </c>
      <c r="D8" s="781">
        <f>'2025 FCST'!EU143</f>
        <v>33.006</v>
      </c>
      <c r="E8" s="782">
        <f>D8</f>
        <v>33.006</v>
      </c>
      <c r="F8" s="790">
        <f>'2025 FCST'!EW143</f>
        <v>877.99</v>
      </c>
      <c r="G8" s="781">
        <f>'2025 FCST'!EX143</f>
        <v>75.599999999999994</v>
      </c>
      <c r="H8" s="782">
        <f>G8</f>
        <v>75.599999999999994</v>
      </c>
      <c r="I8" s="790">
        <f>'2025 FCST'!EZ143</f>
        <v>2045.8</v>
      </c>
    </row>
    <row r="9" spans="2:9" ht="16.5">
      <c r="B9" s="924"/>
      <c r="C9" s="773" t="s">
        <v>674</v>
      </c>
      <c r="D9" s="781">
        <f>'2025 FCST'!EU445</f>
        <v>4</v>
      </c>
      <c r="E9" s="782">
        <f>D9</f>
        <v>4</v>
      </c>
      <c r="F9" s="775">
        <f>'2025 FCST'!EW445</f>
        <v>188</v>
      </c>
      <c r="G9" s="781">
        <f>'2025 FCST'!EX445</f>
        <v>7</v>
      </c>
      <c r="H9" s="782">
        <f>G9</f>
        <v>7</v>
      </c>
      <c r="I9" s="775">
        <f>'2025 FCST'!EZ445</f>
        <v>337</v>
      </c>
    </row>
    <row r="10" spans="2:9" ht="16.5">
      <c r="B10" s="924"/>
      <c r="C10" s="773" t="s">
        <v>675</v>
      </c>
      <c r="D10" s="781">
        <f>'2025 FCST'!EU201+'2025 FCST'!EU208</f>
        <v>3.5</v>
      </c>
      <c r="E10" s="782">
        <f>'2025 FCST'!EU201+'2025 FCST'!EU208*261*0.9</f>
        <v>3.5</v>
      </c>
      <c r="F10" s="775">
        <f>'2025 FCST'!EW201+'2025 FCST'!EW208</f>
        <v>115.5</v>
      </c>
      <c r="G10" s="781">
        <f>'2025 FCST'!EX201+'2025 FCST'!EX208</f>
        <v>8</v>
      </c>
      <c r="H10" s="782">
        <f>'2025 FCST'!EX201+'2025 FCST'!EX208*261*0.9</f>
        <v>8</v>
      </c>
      <c r="I10" s="775">
        <f>'2025 FCST'!EZ201+'2025 FCST'!EZ208</f>
        <v>278.25</v>
      </c>
    </row>
    <row r="11" spans="2:9" ht="16.5">
      <c r="B11" s="924"/>
      <c r="C11" s="773" t="s">
        <v>676</v>
      </c>
      <c r="D11" s="781">
        <f>'2025 FCST'!EU406</f>
        <v>0</v>
      </c>
      <c r="E11" s="782">
        <f>D11*242*0.9</f>
        <v>0</v>
      </c>
      <c r="F11" s="775">
        <f>'2025 FCST'!EW406</f>
        <v>0</v>
      </c>
      <c r="G11" s="781">
        <f>'2025 FCST'!EX406</f>
        <v>0</v>
      </c>
      <c r="H11" s="781">
        <f>G11*242*0.9</f>
        <v>0</v>
      </c>
      <c r="I11" s="775">
        <f>'2025 FCST'!EZ406</f>
        <v>0</v>
      </c>
    </row>
    <row r="12" spans="2:9" ht="16.5">
      <c r="B12" s="924"/>
      <c r="C12" s="773" t="s">
        <v>677</v>
      </c>
      <c r="D12" s="781">
        <f>'2025 FCST'!EU307+'2025 FCST'!EU348</f>
        <v>1.5250000000000001</v>
      </c>
      <c r="E12" s="782">
        <f>'2025 FCST'!EU307+'2025 FCST'!EU348*165*0.9</f>
        <v>34.712499999999999</v>
      </c>
      <c r="F12" s="790">
        <f>'2025 FCST'!EW307+'2025 FCST'!EW348</f>
        <v>524.70000000000005</v>
      </c>
      <c r="G12" s="781">
        <f>'2025 FCST'!EX307+'2025 FCST'!EX348</f>
        <v>5.7249999999999996</v>
      </c>
      <c r="H12" s="782">
        <f>'2025 FCST'!EX307+'2025 FCST'!EX348*165*0.9</f>
        <v>38.912500000000001</v>
      </c>
      <c r="I12" s="790">
        <f>'2025 FCST'!EZ307+'2025 FCST'!EZ348</f>
        <v>811.7</v>
      </c>
    </row>
    <row r="13" spans="2:9" ht="16.5">
      <c r="B13" s="924"/>
      <c r="C13" s="773" t="s">
        <v>678</v>
      </c>
      <c r="D13" s="781">
        <f>'2025 FCST'!EU377</f>
        <v>2.5000000000000001E-2</v>
      </c>
      <c r="E13" s="782">
        <f>'2025 FCST'!EU377*144</f>
        <v>3.6</v>
      </c>
      <c r="F13" s="775">
        <f>'2025 FCST'!EW377</f>
        <v>60</v>
      </c>
      <c r="G13" s="781">
        <f>'2025 FCST'!EX377</f>
        <v>2.5000000000000001E-2</v>
      </c>
      <c r="H13" s="782">
        <f>'2025 FCST'!EX377*144</f>
        <v>3.6</v>
      </c>
      <c r="I13" s="775">
        <f>'2025 FCST'!EZ377</f>
        <v>60</v>
      </c>
    </row>
    <row r="14" spans="2:9" ht="16.5">
      <c r="B14" s="924"/>
      <c r="C14" s="773" t="s">
        <v>679</v>
      </c>
      <c r="D14" s="781">
        <f>'2025 FCST'!EU439</f>
        <v>1.2E-2</v>
      </c>
      <c r="E14" s="782">
        <f>D14*88*0.9</f>
        <v>0.95040000000000002</v>
      </c>
      <c r="F14" s="775">
        <f>'2025 FCST'!EW439</f>
        <v>15.01596</v>
      </c>
      <c r="G14" s="781">
        <f>'2025 FCST'!EX439</f>
        <v>8.7000000000000008E-2</v>
      </c>
      <c r="H14" s="782">
        <f>G14*88*0.9</f>
        <v>6.8904000000000005</v>
      </c>
      <c r="I14" s="775">
        <f>'2025 FCST'!EZ439</f>
        <v>149.26596000000001</v>
      </c>
    </row>
    <row r="15" spans="2:9" ht="16.5">
      <c r="B15" s="924"/>
      <c r="C15" s="773" t="s">
        <v>680</v>
      </c>
      <c r="D15" s="781">
        <f>'2025 FCST'!EU366</f>
        <v>0</v>
      </c>
      <c r="E15" s="782">
        <f>D15*82</f>
        <v>0</v>
      </c>
      <c r="F15" s="775">
        <f>'2025 FCST'!EW366</f>
        <v>0</v>
      </c>
      <c r="G15" s="781">
        <f>'2025 FCST'!EX366</f>
        <v>0</v>
      </c>
      <c r="H15" s="782">
        <f>G15*82</f>
        <v>0</v>
      </c>
      <c r="I15" s="775">
        <f>'2025 FCST'!EZ366</f>
        <v>0</v>
      </c>
    </row>
    <row r="16" spans="2:9" ht="16.5">
      <c r="B16" s="924"/>
      <c r="C16" s="773" t="s">
        <v>681</v>
      </c>
      <c r="D16" s="781">
        <f>'2025 FCST'!EU395</f>
        <v>2.5000000000000001E-2</v>
      </c>
      <c r="E16" s="782">
        <f>D16*44</f>
        <v>1.1000000000000001</v>
      </c>
      <c r="F16" s="775">
        <f>'2025 FCST'!EW395</f>
        <v>53.550000000000004</v>
      </c>
      <c r="G16" s="781">
        <f>'2025 FCST'!EX395</f>
        <v>7.4999999999999997E-2</v>
      </c>
      <c r="H16" s="782">
        <f>G16*44</f>
        <v>3.3</v>
      </c>
      <c r="I16" s="775">
        <f>'2025 FCST'!EZ395</f>
        <v>315</v>
      </c>
    </row>
    <row r="17" spans="2:9" ht="16.5">
      <c r="B17" s="924"/>
      <c r="C17" s="773" t="s">
        <v>132</v>
      </c>
      <c r="D17" s="781">
        <f>'2025 FCST'!EU419+'2025 FCST'!EU420+'2025 FCST'!EU426</f>
        <v>0.57600000000000007</v>
      </c>
      <c r="E17" s="782">
        <f>D17*2</f>
        <v>1.1520000000000001</v>
      </c>
      <c r="F17" s="775">
        <f>'2025 FCST'!EW419+'2025 FCST'!EW420+'2025 FCST'!EW426</f>
        <v>564.48</v>
      </c>
      <c r="G17" s="781">
        <f>'2025 FCST'!EX419+'2025 FCST'!EX420+'2025 FCST'!EX426</f>
        <v>0.6120000000000001</v>
      </c>
      <c r="H17" s="782">
        <f>G17*2</f>
        <v>1.2240000000000002</v>
      </c>
      <c r="I17" s="775">
        <f>'2025 FCST'!EZ419+'2025 FCST'!EZ420+'2025 FCST'!EZ426</f>
        <v>599.76</v>
      </c>
    </row>
    <row r="18" spans="2:9" ht="16.5">
      <c r="B18" s="924"/>
      <c r="C18" s="773" t="s">
        <v>682</v>
      </c>
      <c r="D18" s="781">
        <f>'2025 FCST'!EU425</f>
        <v>0.60000000000000009</v>
      </c>
      <c r="E18" s="782">
        <f>D18</f>
        <v>0.60000000000000009</v>
      </c>
      <c r="F18" s="775">
        <f>SUM('2025 FCST'!EW421:EW425)</f>
        <v>431.88799999999998</v>
      </c>
      <c r="G18" s="781">
        <f>'2025 FCST'!EX425</f>
        <v>0.90000000000000013</v>
      </c>
      <c r="H18" s="782">
        <f>G18</f>
        <v>0.90000000000000013</v>
      </c>
      <c r="I18" s="775">
        <f>SUM('2025 FCST'!EZ421:EZ425)</f>
        <v>641.88800000000003</v>
      </c>
    </row>
    <row r="19" spans="2:9" ht="16.5">
      <c r="B19" s="924"/>
      <c r="C19" s="773" t="s">
        <v>683</v>
      </c>
      <c r="D19" s="781">
        <f>'2025 FCST'!EU292-SUM('2025 FCST'!EU278:EU291)</f>
        <v>20.410000000000004</v>
      </c>
      <c r="E19" s="782"/>
      <c r="F19" s="775">
        <f>'2025 FCST'!EW292-SUM('2025 FCST'!EW278:EW291)</f>
        <v>219.73000000000036</v>
      </c>
      <c r="G19" s="781">
        <f>'2025 FCST'!EX292-SUM('2025 FCST'!EX278:EX291)</f>
        <v>69</v>
      </c>
      <c r="H19" s="782"/>
      <c r="I19" s="775">
        <f>'2025 FCST'!EZ292-SUM('2025 FCST'!EZ278:EZ291)</f>
        <v>748.5</v>
      </c>
    </row>
    <row r="20" spans="2:9" ht="16.5">
      <c r="B20" s="924"/>
      <c r="C20" s="773" t="s">
        <v>684</v>
      </c>
      <c r="D20" s="781">
        <f>SUM('2025 FCST'!EU278:EU291)</f>
        <v>15.815</v>
      </c>
      <c r="E20" s="782"/>
      <c r="F20" s="775">
        <f>SUM('2025 FCST'!EW278:EW291)</f>
        <v>935.74999999999989</v>
      </c>
      <c r="G20" s="781">
        <f>SUM('2025 FCST'!EX278:EX291)</f>
        <v>15.7</v>
      </c>
      <c r="H20" s="782"/>
      <c r="I20" s="775">
        <f>SUM('2025 FCST'!EZ278:EZ291)</f>
        <v>459.3</v>
      </c>
    </row>
    <row r="21" spans="2:9" ht="16.5">
      <c r="B21" s="924"/>
      <c r="C21" s="773" t="s">
        <v>70</v>
      </c>
      <c r="D21" s="781">
        <f>'2025 FCST'!EU417+'2025 FCST'!EU463</f>
        <v>5.7000000000000002E-2</v>
      </c>
      <c r="E21" s="782"/>
      <c r="F21" s="775">
        <f>'2025 FCST'!EW417+'2025 FCST'!EW463</f>
        <v>215.6</v>
      </c>
      <c r="G21" s="781">
        <f>'2025 FCST'!EX417+'2025 FCST'!EX463</f>
        <v>0.06</v>
      </c>
      <c r="H21" s="782"/>
      <c r="I21" s="775">
        <f>'2025 FCST'!EZ417+'2025 FCST'!EZ463</f>
        <v>210</v>
      </c>
    </row>
    <row r="22" spans="2:9" ht="16.5">
      <c r="B22" s="925"/>
      <c r="C22" s="774" t="s">
        <v>685</v>
      </c>
      <c r="D22" s="783">
        <f t="shared" ref="D22:I22" si="0">SUM(D5:D21)</f>
        <v>105.59600000000002</v>
      </c>
      <c r="E22" s="784">
        <f t="shared" si="0"/>
        <v>108.66589999999998</v>
      </c>
      <c r="F22" s="776">
        <f t="shared" si="0"/>
        <v>5310.8528350000015</v>
      </c>
      <c r="G22" s="783">
        <f t="shared" si="0"/>
        <v>220.32899999999995</v>
      </c>
      <c r="H22" s="784">
        <f t="shared" si="0"/>
        <v>225.47189999999998</v>
      </c>
      <c r="I22" s="776">
        <f t="shared" si="0"/>
        <v>8501.5939600000002</v>
      </c>
    </row>
    <row r="23" spans="2:9" ht="16.5">
      <c r="B23" s="916" t="s">
        <v>641</v>
      </c>
      <c r="C23" s="773" t="s">
        <v>686</v>
      </c>
      <c r="D23" s="781"/>
      <c r="E23" s="782"/>
      <c r="F23" s="775">
        <f>'2025 FCST'!EW454</f>
        <v>500</v>
      </c>
      <c r="G23" s="781"/>
      <c r="H23" s="782"/>
      <c r="I23" s="775">
        <f>'2025 FCST'!EZ454</f>
        <v>500</v>
      </c>
    </row>
    <row r="24" spans="2:9" ht="16.5">
      <c r="B24" s="917"/>
      <c r="C24" s="773" t="s">
        <v>687</v>
      </c>
      <c r="D24" s="781"/>
      <c r="E24" s="782"/>
      <c r="F24" s="775">
        <f>'2025 FCST'!EW446</f>
        <v>2220</v>
      </c>
      <c r="G24" s="781"/>
      <c r="H24" s="782"/>
      <c r="I24" s="775">
        <f>'2025 FCST'!EZ446</f>
        <v>2220</v>
      </c>
    </row>
    <row r="25" spans="2:9" ht="16.5">
      <c r="B25" s="917"/>
      <c r="C25" s="773" t="s">
        <v>688</v>
      </c>
      <c r="D25" s="781"/>
      <c r="E25" s="782"/>
      <c r="F25" s="790">
        <f>'2025 FCST'!EW447</f>
        <v>2100</v>
      </c>
      <c r="G25" s="781"/>
      <c r="H25" s="782"/>
      <c r="I25" s="790">
        <f>'2025 FCST'!EZ447</f>
        <v>3430</v>
      </c>
    </row>
    <row r="26" spans="2:9" ht="16.5">
      <c r="B26" s="917"/>
      <c r="C26" s="773" t="s">
        <v>689</v>
      </c>
      <c r="D26" s="781"/>
      <c r="E26" s="782"/>
      <c r="F26" s="790">
        <f>'2025 FCST'!EW448</f>
        <v>1820</v>
      </c>
      <c r="G26" s="781"/>
      <c r="H26" s="782"/>
      <c r="I26" s="790">
        <f>'2025 FCST'!EZ448</f>
        <v>2940</v>
      </c>
    </row>
    <row r="27" spans="2:9" ht="16.5">
      <c r="B27" s="917"/>
      <c r="C27" s="773" t="s">
        <v>690</v>
      </c>
      <c r="D27" s="781"/>
      <c r="E27" s="782"/>
      <c r="F27" s="775">
        <f>'2025 FCST'!EW455</f>
        <v>350</v>
      </c>
      <c r="G27" s="781"/>
      <c r="H27" s="782"/>
      <c r="I27" s="775">
        <f>'2025 FCST'!EZ455</f>
        <v>350</v>
      </c>
    </row>
    <row r="28" spans="2:9" ht="16.5">
      <c r="B28" s="917"/>
      <c r="C28" s="773" t="s">
        <v>691</v>
      </c>
      <c r="D28" s="781"/>
      <c r="E28" s="782"/>
      <c r="F28" s="775">
        <v>0</v>
      </c>
      <c r="G28" s="781"/>
      <c r="H28" s="782"/>
      <c r="I28" s="775">
        <v>0</v>
      </c>
    </row>
    <row r="29" spans="2:9" ht="16.5">
      <c r="B29" s="918"/>
      <c r="C29" s="774" t="s">
        <v>685</v>
      </c>
      <c r="D29" s="783"/>
      <c r="E29" s="784"/>
      <c r="F29" s="776">
        <f>SUM(F23:F28)</f>
        <v>6990</v>
      </c>
      <c r="G29" s="783"/>
      <c r="H29" s="784"/>
      <c r="I29" s="776">
        <f t="shared" ref="I29" si="1">SUM(I23:I28)</f>
        <v>9440</v>
      </c>
    </row>
    <row r="30" spans="2:9" ht="16.5">
      <c r="B30" s="910" t="s">
        <v>645</v>
      </c>
      <c r="C30" s="911"/>
      <c r="D30" s="785">
        <f>D22+D29</f>
        <v>105.59600000000002</v>
      </c>
      <c r="E30" s="780">
        <f>E22</f>
        <v>108.66589999999998</v>
      </c>
      <c r="F30" s="777">
        <f>F22+F29</f>
        <v>12300.852835000002</v>
      </c>
      <c r="G30" s="785">
        <f>G22+G29</f>
        <v>220.32899999999995</v>
      </c>
      <c r="H30" s="780">
        <f>H22</f>
        <v>225.47189999999998</v>
      </c>
      <c r="I30" s="777">
        <f>I22+I29</f>
        <v>17941.593959999998</v>
      </c>
    </row>
    <row r="31" spans="2:9" ht="16.5">
      <c r="B31" s="912" t="s">
        <v>692</v>
      </c>
      <c r="C31" s="913"/>
      <c r="D31" s="800">
        <f>'2025 FCST'!EU99</f>
        <v>1496.5029999999999</v>
      </c>
      <c r="E31" s="801">
        <v>0</v>
      </c>
      <c r="F31" s="802">
        <f>'2025 FCST'!EW99</f>
        <v>1029.7296999999999</v>
      </c>
      <c r="G31" s="800">
        <f>'2025 FCST'!EX99</f>
        <v>2804.0059999999999</v>
      </c>
      <c r="H31" s="801">
        <v>0</v>
      </c>
      <c r="I31" s="802">
        <f>'2025 FCST'!EZ99</f>
        <v>2027.8754000000001</v>
      </c>
    </row>
    <row r="32" spans="2:9" ht="17.25" thickBot="1">
      <c r="B32" s="921" t="s">
        <v>693</v>
      </c>
      <c r="C32" s="922"/>
      <c r="D32" s="786">
        <f>'2025 FCST'!EU485</f>
        <v>4.7000000000000007E-2</v>
      </c>
      <c r="E32" s="787">
        <v>0</v>
      </c>
      <c r="F32" s="778">
        <f>'2025 FCST'!EW485</f>
        <v>25.85</v>
      </c>
      <c r="G32" s="786">
        <f>'2025 FCST'!EX485</f>
        <v>0.05</v>
      </c>
      <c r="H32" s="787">
        <v>0</v>
      </c>
      <c r="I32" s="778">
        <f>'2025 FCST'!EZ485</f>
        <v>27.5</v>
      </c>
    </row>
    <row r="33" spans="2:9" ht="17.25" thickTop="1">
      <c r="B33" s="914" t="s">
        <v>647</v>
      </c>
      <c r="C33" s="915"/>
      <c r="D33" s="788">
        <f>D30+D31</f>
        <v>1602.0989999999999</v>
      </c>
      <c r="E33" s="789">
        <v>0</v>
      </c>
      <c r="F33" s="779">
        <f>F30+F31+F32</f>
        <v>13356.432535000002</v>
      </c>
      <c r="G33" s="788">
        <f>G30+G31</f>
        <v>3024.335</v>
      </c>
      <c r="H33" s="789">
        <v>0</v>
      </c>
      <c r="I33" s="779">
        <f>I30+I31+I32</f>
        <v>19996.969359999999</v>
      </c>
    </row>
  </sheetData>
  <mergeCells count="10">
    <mergeCell ref="D3:F3"/>
    <mergeCell ref="G3:I3"/>
    <mergeCell ref="B30:C30"/>
    <mergeCell ref="B31:C31"/>
    <mergeCell ref="B33:C33"/>
    <mergeCell ref="B23:B29"/>
    <mergeCell ref="C3:C4"/>
    <mergeCell ref="B3:B4"/>
    <mergeCell ref="B32:C32"/>
    <mergeCell ref="B5:B22"/>
  </mergeCells>
  <phoneticPr fontId="5" type="noConversion"/>
  <pageMargins left="0.7" right="0.7" top="0.75" bottom="0.75" header="0.3" footer="0.3"/>
  <ignoredErrors>
    <ignoredError sqref="E30 H30 E6 H6"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72343AF53EB7E746A576DE84AC6B6FFD" ma:contentTypeVersion="9" ma:contentTypeDescription="새 문서를 만듭니다." ma:contentTypeScope="" ma:versionID="3c29992d35f9c45b3c6c647456b6ca79">
  <xsd:schema xmlns:xsd="http://www.w3.org/2001/XMLSchema" xmlns:xs="http://www.w3.org/2001/XMLSchema" xmlns:p="http://schemas.microsoft.com/office/2006/metadata/properties" xmlns:ns2="23fe5d24-684d-417a-9f83-29cff3351b6d" targetNamespace="http://schemas.microsoft.com/office/2006/metadata/properties" ma:root="true" ma:fieldsID="ff7f4bcbc49514650ad9ac32f5bf5ae3" ns2:_="">
    <xsd:import namespace="23fe5d24-684d-417a-9f83-29cff3351b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fe5d24-684d-417a-9f83-29cff3351b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이미지 태그" ma:readOnly="false" ma:fieldId="{5cf76f15-5ced-4ddc-b409-7134ff3c332f}" ma:taxonomyMulti="true" ma:sspId="d97219cd-223d-4821-8132-97d88b193c24"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3fe5d24-684d-417a-9f83-29cff3351b6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57B901-5908-4FFA-803E-7656D24A2E36}"/>
</file>

<file path=customXml/itemProps2.xml><?xml version="1.0" encoding="utf-8"?>
<ds:datastoreItem xmlns:ds="http://schemas.openxmlformats.org/officeDocument/2006/customXml" ds:itemID="{856EB879-F695-42C9-B698-15FCBA8DDA48}"/>
</file>

<file path=customXml/itemProps3.xml><?xml version="1.0" encoding="utf-8"?>
<ds:datastoreItem xmlns:ds="http://schemas.openxmlformats.org/officeDocument/2006/customXml" ds:itemID="{13B4D734-E688-4B9C-9114-5D63DD8312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keunhong jun</dc:creator>
  <cp:keywords/>
  <dc:description/>
  <cp:lastModifiedBy/>
  <cp:revision/>
  <dcterms:created xsi:type="dcterms:W3CDTF">2006-03-27T08:57:38Z</dcterms:created>
  <dcterms:modified xsi:type="dcterms:W3CDTF">2026-03-13T04:04:50Z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0x01010072343AF53EB7E746A576DE84AC6B6FFD</vt:lpwstr>
  </property>
</Properties>
</file>